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Analyse" sheetId="1" r:id="rId1"/>
    <sheet name="Charts" sheetId="3" r:id="rId2"/>
  </sheets>
  <definedNames>
    <definedName name="_xlnm._FilterDatabase" localSheetId="0" hidden="1">Analyse!$B$13:$J$5741</definedName>
  </definedNames>
  <calcPr calcId="152511"/>
</workbook>
</file>

<file path=xl/calcChain.xml><?xml version="1.0" encoding="utf-8"?>
<calcChain xmlns="http://schemas.openxmlformats.org/spreadsheetml/2006/main">
  <c r="G15" i="1" l="1"/>
  <c r="O15" i="1" s="1"/>
  <c r="G16" i="1"/>
  <c r="O16" i="1" s="1"/>
  <c r="G17" i="1"/>
  <c r="O17" i="1" s="1"/>
  <c r="G18" i="1"/>
  <c r="O18" i="1" s="1"/>
  <c r="G19" i="1"/>
  <c r="O19" i="1" s="1"/>
  <c r="G20" i="1"/>
  <c r="O20" i="1" s="1"/>
  <c r="G21" i="1"/>
  <c r="O21" i="1" s="1"/>
  <c r="G22" i="1"/>
  <c r="O22" i="1" s="1"/>
  <c r="G23" i="1"/>
  <c r="O23" i="1" s="1"/>
  <c r="G24" i="1"/>
  <c r="O24" i="1" s="1"/>
  <c r="G25" i="1"/>
  <c r="O25" i="1" s="1"/>
  <c r="G26" i="1"/>
  <c r="O26" i="1" s="1"/>
  <c r="G27" i="1"/>
  <c r="O27" i="1" s="1"/>
  <c r="G28" i="1"/>
  <c r="O28" i="1" s="1"/>
  <c r="G29" i="1"/>
  <c r="O29" i="1" s="1"/>
  <c r="G30" i="1"/>
  <c r="O30" i="1" s="1"/>
  <c r="G31" i="1"/>
  <c r="O31" i="1" s="1"/>
  <c r="G32" i="1"/>
  <c r="O32" i="1" s="1"/>
  <c r="G33" i="1"/>
  <c r="O33" i="1" s="1"/>
  <c r="G34" i="1"/>
  <c r="O34" i="1" s="1"/>
  <c r="G35" i="1"/>
  <c r="O35" i="1" s="1"/>
  <c r="G36" i="1"/>
  <c r="O36" i="1" s="1"/>
  <c r="G37" i="1"/>
  <c r="O37" i="1" s="1"/>
  <c r="G38" i="1"/>
  <c r="O38" i="1" s="1"/>
  <c r="G39" i="1"/>
  <c r="O39" i="1" s="1"/>
  <c r="G40" i="1"/>
  <c r="O40" i="1" s="1"/>
  <c r="G41" i="1"/>
  <c r="O41" i="1" s="1"/>
  <c r="G42" i="1"/>
  <c r="O42" i="1" s="1"/>
  <c r="G43" i="1"/>
  <c r="O43" i="1" s="1"/>
  <c r="G44" i="1"/>
  <c r="O44" i="1" s="1"/>
  <c r="G45" i="1"/>
  <c r="O45" i="1" s="1"/>
  <c r="G46" i="1"/>
  <c r="O46" i="1" s="1"/>
  <c r="G47" i="1"/>
  <c r="O47" i="1" s="1"/>
  <c r="G48" i="1"/>
  <c r="O48" i="1" s="1"/>
  <c r="G49" i="1"/>
  <c r="O49" i="1" s="1"/>
  <c r="G50" i="1"/>
  <c r="O50" i="1" s="1"/>
  <c r="G51" i="1"/>
  <c r="O51" i="1" s="1"/>
  <c r="G52" i="1"/>
  <c r="O52" i="1" s="1"/>
  <c r="G53" i="1"/>
  <c r="O53" i="1" s="1"/>
  <c r="G54" i="1"/>
  <c r="O54" i="1" s="1"/>
  <c r="G55" i="1"/>
  <c r="O55" i="1" s="1"/>
  <c r="G56" i="1"/>
  <c r="O56" i="1" s="1"/>
  <c r="G57" i="1"/>
  <c r="O57" i="1" s="1"/>
  <c r="G58" i="1"/>
  <c r="O58" i="1" s="1"/>
  <c r="G59" i="1"/>
  <c r="O59" i="1" s="1"/>
  <c r="G60" i="1"/>
  <c r="O60" i="1" s="1"/>
  <c r="G61" i="1"/>
  <c r="O61" i="1" s="1"/>
  <c r="G62" i="1"/>
  <c r="O62" i="1" s="1"/>
  <c r="G63" i="1"/>
  <c r="O63" i="1" s="1"/>
  <c r="G64" i="1"/>
  <c r="O64" i="1" s="1"/>
  <c r="G65" i="1"/>
  <c r="O65" i="1" s="1"/>
  <c r="G66" i="1"/>
  <c r="O66" i="1" s="1"/>
  <c r="G67" i="1"/>
  <c r="O67" i="1" s="1"/>
  <c r="G68" i="1"/>
  <c r="O68" i="1" s="1"/>
  <c r="G69" i="1"/>
  <c r="O69" i="1" s="1"/>
  <c r="G70" i="1"/>
  <c r="O70" i="1" s="1"/>
  <c r="G71" i="1"/>
  <c r="O71" i="1" s="1"/>
  <c r="G72" i="1"/>
  <c r="O72" i="1" s="1"/>
  <c r="G73" i="1"/>
  <c r="O73" i="1" s="1"/>
  <c r="G74" i="1"/>
  <c r="O74" i="1" s="1"/>
  <c r="G75" i="1"/>
  <c r="O75" i="1" s="1"/>
  <c r="G76" i="1"/>
  <c r="O76" i="1" s="1"/>
  <c r="G77" i="1"/>
  <c r="O77" i="1" s="1"/>
  <c r="G78" i="1"/>
  <c r="O78" i="1" s="1"/>
  <c r="G79" i="1"/>
  <c r="O79" i="1" s="1"/>
  <c r="G80" i="1"/>
  <c r="O80" i="1" s="1"/>
  <c r="G81" i="1"/>
  <c r="O81" i="1" s="1"/>
  <c r="G82" i="1"/>
  <c r="O82" i="1" s="1"/>
  <c r="G83" i="1"/>
  <c r="O83" i="1" s="1"/>
  <c r="G84" i="1"/>
  <c r="O84" i="1" s="1"/>
  <c r="G85" i="1"/>
  <c r="O85" i="1" s="1"/>
  <c r="G86" i="1"/>
  <c r="O86" i="1" s="1"/>
  <c r="G87" i="1"/>
  <c r="O87" i="1" s="1"/>
  <c r="G88" i="1"/>
  <c r="O88" i="1" s="1"/>
  <c r="G89" i="1"/>
  <c r="O89" i="1" s="1"/>
  <c r="G90" i="1"/>
  <c r="O90" i="1" s="1"/>
  <c r="G91" i="1"/>
  <c r="O91" i="1" s="1"/>
  <c r="G92" i="1"/>
  <c r="O92" i="1" s="1"/>
  <c r="G93" i="1"/>
  <c r="O93" i="1" s="1"/>
  <c r="G94" i="1"/>
  <c r="O94" i="1" s="1"/>
  <c r="G95" i="1"/>
  <c r="O95" i="1" s="1"/>
  <c r="G96" i="1"/>
  <c r="O96" i="1" s="1"/>
  <c r="G97" i="1"/>
  <c r="O97" i="1" s="1"/>
  <c r="G98" i="1"/>
  <c r="O98" i="1" s="1"/>
  <c r="G99" i="1"/>
  <c r="O99" i="1" s="1"/>
  <c r="G100" i="1"/>
  <c r="O100" i="1" s="1"/>
  <c r="G101" i="1"/>
  <c r="O101" i="1" s="1"/>
  <c r="G102" i="1"/>
  <c r="O102" i="1" s="1"/>
  <c r="G103" i="1"/>
  <c r="O103" i="1" s="1"/>
  <c r="G104" i="1"/>
  <c r="O104" i="1" s="1"/>
  <c r="G105" i="1"/>
  <c r="O105" i="1" s="1"/>
  <c r="G106" i="1"/>
  <c r="O106" i="1" s="1"/>
  <c r="G107" i="1"/>
  <c r="O107" i="1" s="1"/>
  <c r="G108" i="1"/>
  <c r="O108" i="1" s="1"/>
  <c r="G109" i="1"/>
  <c r="O109" i="1" s="1"/>
  <c r="G110" i="1"/>
  <c r="O110" i="1" s="1"/>
  <c r="G111" i="1"/>
  <c r="O111" i="1" s="1"/>
  <c r="G112" i="1"/>
  <c r="O112" i="1" s="1"/>
  <c r="G113" i="1"/>
  <c r="O113" i="1" s="1"/>
  <c r="G114" i="1"/>
  <c r="O114" i="1" s="1"/>
  <c r="G115" i="1"/>
  <c r="O115" i="1" s="1"/>
  <c r="G116" i="1"/>
  <c r="O116" i="1" s="1"/>
  <c r="G117" i="1"/>
  <c r="O117" i="1" s="1"/>
  <c r="G118" i="1"/>
  <c r="O118" i="1" s="1"/>
  <c r="G119" i="1"/>
  <c r="O119" i="1" s="1"/>
  <c r="G120" i="1"/>
  <c r="O120" i="1" s="1"/>
  <c r="G121" i="1"/>
  <c r="O121" i="1" s="1"/>
  <c r="G122" i="1"/>
  <c r="O122" i="1" s="1"/>
  <c r="G123" i="1"/>
  <c r="O123" i="1" s="1"/>
  <c r="G124" i="1"/>
  <c r="O124" i="1" s="1"/>
  <c r="G125" i="1"/>
  <c r="O125" i="1" s="1"/>
  <c r="G126" i="1"/>
  <c r="O126" i="1" s="1"/>
  <c r="G127" i="1"/>
  <c r="O127" i="1" s="1"/>
  <c r="G128" i="1"/>
  <c r="O128" i="1" s="1"/>
  <c r="G129" i="1"/>
  <c r="O129" i="1" s="1"/>
  <c r="G130" i="1"/>
  <c r="O130" i="1" s="1"/>
  <c r="G131" i="1"/>
  <c r="O131" i="1" s="1"/>
  <c r="G132" i="1"/>
  <c r="O132" i="1" s="1"/>
  <c r="G133" i="1"/>
  <c r="O133" i="1" s="1"/>
  <c r="G134" i="1"/>
  <c r="O134" i="1" s="1"/>
  <c r="G135" i="1"/>
  <c r="O135" i="1" s="1"/>
  <c r="G136" i="1"/>
  <c r="O136" i="1" s="1"/>
  <c r="G137" i="1"/>
  <c r="O137" i="1" s="1"/>
  <c r="G138" i="1"/>
  <c r="O138" i="1" s="1"/>
  <c r="G139" i="1"/>
  <c r="O139" i="1" s="1"/>
  <c r="G140" i="1"/>
  <c r="O140" i="1" s="1"/>
  <c r="G141" i="1"/>
  <c r="O141" i="1" s="1"/>
  <c r="G142" i="1"/>
  <c r="O142" i="1" s="1"/>
  <c r="G143" i="1"/>
  <c r="O143" i="1" s="1"/>
  <c r="G144" i="1"/>
  <c r="O144" i="1" s="1"/>
  <c r="G145" i="1"/>
  <c r="O145" i="1" s="1"/>
  <c r="G146" i="1"/>
  <c r="O146" i="1" s="1"/>
  <c r="G147" i="1"/>
  <c r="O147" i="1" s="1"/>
  <c r="G148" i="1"/>
  <c r="O148" i="1" s="1"/>
  <c r="G149" i="1"/>
  <c r="O149" i="1" s="1"/>
  <c r="G150" i="1"/>
  <c r="O150" i="1" s="1"/>
  <c r="G151" i="1"/>
  <c r="O151" i="1" s="1"/>
  <c r="G152" i="1"/>
  <c r="O152" i="1" s="1"/>
  <c r="G153" i="1"/>
  <c r="O153" i="1" s="1"/>
  <c r="G154" i="1"/>
  <c r="O154" i="1" s="1"/>
  <c r="G155" i="1"/>
  <c r="O155" i="1" s="1"/>
  <c r="G156" i="1"/>
  <c r="O156" i="1" s="1"/>
  <c r="G157" i="1"/>
  <c r="O157" i="1" s="1"/>
  <c r="G158" i="1"/>
  <c r="O158" i="1" s="1"/>
  <c r="G159" i="1"/>
  <c r="O159" i="1" s="1"/>
  <c r="G160" i="1"/>
  <c r="O160" i="1" s="1"/>
  <c r="G161" i="1"/>
  <c r="O161" i="1" s="1"/>
  <c r="G162" i="1"/>
  <c r="O162" i="1" s="1"/>
  <c r="G163" i="1"/>
  <c r="O163" i="1" s="1"/>
  <c r="G164" i="1"/>
  <c r="O164" i="1" s="1"/>
  <c r="G165" i="1"/>
  <c r="O165" i="1" s="1"/>
  <c r="G166" i="1"/>
  <c r="O166" i="1" s="1"/>
  <c r="G167" i="1"/>
  <c r="O167" i="1" s="1"/>
  <c r="G168" i="1"/>
  <c r="O168" i="1" s="1"/>
  <c r="G169" i="1"/>
  <c r="O169" i="1" s="1"/>
  <c r="G170" i="1"/>
  <c r="O170" i="1" s="1"/>
  <c r="G171" i="1"/>
  <c r="O171" i="1" s="1"/>
  <c r="G172" i="1"/>
  <c r="O172" i="1" s="1"/>
  <c r="G173" i="1"/>
  <c r="O173" i="1" s="1"/>
  <c r="G174" i="1"/>
  <c r="O174" i="1" s="1"/>
  <c r="G175" i="1"/>
  <c r="O175" i="1" s="1"/>
  <c r="G176" i="1"/>
  <c r="O176" i="1" s="1"/>
  <c r="G177" i="1"/>
  <c r="O177" i="1" s="1"/>
  <c r="G178" i="1"/>
  <c r="O178" i="1" s="1"/>
  <c r="G179" i="1"/>
  <c r="O179" i="1" s="1"/>
  <c r="G180" i="1"/>
  <c r="O180" i="1" s="1"/>
  <c r="G181" i="1"/>
  <c r="O181" i="1" s="1"/>
  <c r="G182" i="1"/>
  <c r="O182" i="1" s="1"/>
  <c r="G183" i="1"/>
  <c r="O183" i="1" s="1"/>
  <c r="G184" i="1"/>
  <c r="O184" i="1" s="1"/>
  <c r="G185" i="1"/>
  <c r="O185" i="1" s="1"/>
  <c r="G186" i="1"/>
  <c r="O186" i="1" s="1"/>
  <c r="G187" i="1"/>
  <c r="O187" i="1" s="1"/>
  <c r="G188" i="1"/>
  <c r="O188" i="1" s="1"/>
  <c r="G189" i="1"/>
  <c r="O189" i="1" s="1"/>
  <c r="G190" i="1"/>
  <c r="O190" i="1" s="1"/>
  <c r="G191" i="1"/>
  <c r="O191" i="1" s="1"/>
  <c r="G192" i="1"/>
  <c r="O192" i="1" s="1"/>
  <c r="G193" i="1"/>
  <c r="O193" i="1" s="1"/>
  <c r="G194" i="1"/>
  <c r="O194" i="1" s="1"/>
  <c r="G195" i="1"/>
  <c r="O195" i="1" s="1"/>
  <c r="G196" i="1"/>
  <c r="O196" i="1" s="1"/>
  <c r="G197" i="1"/>
  <c r="O197" i="1" s="1"/>
  <c r="G198" i="1"/>
  <c r="O198" i="1" s="1"/>
  <c r="G199" i="1"/>
  <c r="O199" i="1" s="1"/>
  <c r="G200" i="1"/>
  <c r="O200" i="1" s="1"/>
  <c r="G201" i="1"/>
  <c r="O201" i="1" s="1"/>
  <c r="G202" i="1"/>
  <c r="O202" i="1" s="1"/>
  <c r="G203" i="1"/>
  <c r="O203" i="1" s="1"/>
  <c r="G204" i="1"/>
  <c r="O204" i="1" s="1"/>
  <c r="G205" i="1"/>
  <c r="O205" i="1" s="1"/>
  <c r="G206" i="1"/>
  <c r="O206" i="1" s="1"/>
  <c r="G207" i="1"/>
  <c r="O207" i="1" s="1"/>
  <c r="G208" i="1"/>
  <c r="O208" i="1" s="1"/>
  <c r="G209" i="1"/>
  <c r="O209" i="1" s="1"/>
  <c r="G210" i="1"/>
  <c r="O210" i="1" s="1"/>
  <c r="G211" i="1"/>
  <c r="O211" i="1" s="1"/>
  <c r="G212" i="1"/>
  <c r="O212" i="1" s="1"/>
  <c r="G213" i="1"/>
  <c r="O213" i="1" s="1"/>
  <c r="G214" i="1"/>
  <c r="O214" i="1" s="1"/>
  <c r="G215" i="1"/>
  <c r="O215" i="1" s="1"/>
  <c r="G216" i="1"/>
  <c r="O216" i="1" s="1"/>
  <c r="G217" i="1"/>
  <c r="O217" i="1" s="1"/>
  <c r="G218" i="1"/>
  <c r="O218" i="1" s="1"/>
  <c r="G219" i="1"/>
  <c r="O219" i="1" s="1"/>
  <c r="G220" i="1"/>
  <c r="O220" i="1" s="1"/>
  <c r="G221" i="1"/>
  <c r="O221" i="1" s="1"/>
  <c r="G222" i="1"/>
  <c r="O222" i="1" s="1"/>
  <c r="G223" i="1"/>
  <c r="O223" i="1" s="1"/>
  <c r="G224" i="1"/>
  <c r="O224" i="1" s="1"/>
  <c r="G225" i="1"/>
  <c r="O225" i="1" s="1"/>
  <c r="G226" i="1"/>
  <c r="O226" i="1" s="1"/>
  <c r="G227" i="1"/>
  <c r="O227" i="1" s="1"/>
  <c r="G228" i="1"/>
  <c r="O228" i="1" s="1"/>
  <c r="G229" i="1"/>
  <c r="O229" i="1" s="1"/>
  <c r="G230" i="1"/>
  <c r="O230" i="1" s="1"/>
  <c r="G231" i="1"/>
  <c r="O231" i="1" s="1"/>
  <c r="G232" i="1"/>
  <c r="O232" i="1" s="1"/>
  <c r="G233" i="1"/>
  <c r="O233" i="1" s="1"/>
  <c r="G234" i="1"/>
  <c r="O234" i="1" s="1"/>
  <c r="G235" i="1"/>
  <c r="O235" i="1" s="1"/>
  <c r="G236" i="1"/>
  <c r="O236" i="1" s="1"/>
  <c r="G237" i="1"/>
  <c r="O237" i="1" s="1"/>
  <c r="G238" i="1"/>
  <c r="O238" i="1" s="1"/>
  <c r="G239" i="1"/>
  <c r="O239" i="1" s="1"/>
  <c r="G240" i="1"/>
  <c r="O240" i="1" s="1"/>
  <c r="G241" i="1"/>
  <c r="O241" i="1" s="1"/>
  <c r="G242" i="1"/>
  <c r="O242" i="1" s="1"/>
  <c r="G243" i="1"/>
  <c r="O243" i="1" s="1"/>
  <c r="G244" i="1"/>
  <c r="O244" i="1" s="1"/>
  <c r="G245" i="1"/>
  <c r="O245" i="1" s="1"/>
  <c r="G246" i="1"/>
  <c r="O246" i="1" s="1"/>
  <c r="G247" i="1"/>
  <c r="O247" i="1" s="1"/>
  <c r="G248" i="1"/>
  <c r="O248" i="1" s="1"/>
  <c r="G249" i="1"/>
  <c r="O249" i="1" s="1"/>
  <c r="G250" i="1"/>
  <c r="O250" i="1" s="1"/>
  <c r="G251" i="1"/>
  <c r="O251" i="1" s="1"/>
  <c r="G252" i="1"/>
  <c r="O252" i="1" s="1"/>
  <c r="G253" i="1"/>
  <c r="O253" i="1" s="1"/>
  <c r="G254" i="1"/>
  <c r="O254" i="1" s="1"/>
  <c r="G255" i="1"/>
  <c r="O255" i="1" s="1"/>
  <c r="G256" i="1"/>
  <c r="O256" i="1" s="1"/>
  <c r="G257" i="1"/>
  <c r="O257" i="1" s="1"/>
  <c r="G258" i="1"/>
  <c r="O258" i="1" s="1"/>
  <c r="G259" i="1"/>
  <c r="O259" i="1" s="1"/>
  <c r="G260" i="1"/>
  <c r="O260" i="1" s="1"/>
  <c r="G261" i="1"/>
  <c r="O261" i="1" s="1"/>
  <c r="G262" i="1"/>
  <c r="O262" i="1" s="1"/>
  <c r="G263" i="1"/>
  <c r="O263" i="1" s="1"/>
  <c r="G264" i="1"/>
  <c r="O264" i="1" s="1"/>
  <c r="G265" i="1"/>
  <c r="O265" i="1" s="1"/>
  <c r="G266" i="1"/>
  <c r="O266" i="1" s="1"/>
  <c r="G267" i="1"/>
  <c r="O267" i="1" s="1"/>
  <c r="G268" i="1"/>
  <c r="O268" i="1" s="1"/>
  <c r="G269" i="1"/>
  <c r="O269" i="1" s="1"/>
  <c r="G270" i="1"/>
  <c r="O270" i="1" s="1"/>
  <c r="G271" i="1"/>
  <c r="O271" i="1" s="1"/>
  <c r="G272" i="1"/>
  <c r="O272" i="1" s="1"/>
  <c r="G273" i="1"/>
  <c r="O273" i="1" s="1"/>
  <c r="G274" i="1"/>
  <c r="O274" i="1" s="1"/>
  <c r="G275" i="1"/>
  <c r="O275" i="1" s="1"/>
  <c r="G276" i="1"/>
  <c r="O276" i="1" s="1"/>
  <c r="G277" i="1"/>
  <c r="O277" i="1" s="1"/>
  <c r="G278" i="1"/>
  <c r="O278" i="1" s="1"/>
  <c r="G279" i="1"/>
  <c r="O279" i="1" s="1"/>
  <c r="G280" i="1"/>
  <c r="O280" i="1" s="1"/>
  <c r="G281" i="1"/>
  <c r="O281" i="1" s="1"/>
  <c r="G282" i="1"/>
  <c r="O282" i="1" s="1"/>
  <c r="G283" i="1"/>
  <c r="O283" i="1" s="1"/>
  <c r="G284" i="1"/>
  <c r="O284" i="1" s="1"/>
  <c r="G285" i="1"/>
  <c r="O285" i="1" s="1"/>
  <c r="G286" i="1"/>
  <c r="O286" i="1" s="1"/>
  <c r="G287" i="1"/>
  <c r="O287" i="1" s="1"/>
  <c r="G288" i="1"/>
  <c r="O288" i="1" s="1"/>
  <c r="G289" i="1"/>
  <c r="O289" i="1" s="1"/>
  <c r="G290" i="1"/>
  <c r="O290" i="1" s="1"/>
  <c r="G291" i="1"/>
  <c r="O291" i="1" s="1"/>
  <c r="G292" i="1"/>
  <c r="O292" i="1" s="1"/>
  <c r="G293" i="1"/>
  <c r="O293" i="1" s="1"/>
  <c r="G294" i="1"/>
  <c r="O294" i="1" s="1"/>
  <c r="G295" i="1"/>
  <c r="O295" i="1" s="1"/>
  <c r="G296" i="1"/>
  <c r="O296" i="1" s="1"/>
  <c r="G297" i="1"/>
  <c r="O297" i="1" s="1"/>
  <c r="G298" i="1"/>
  <c r="O298" i="1" s="1"/>
  <c r="G299" i="1"/>
  <c r="O299" i="1" s="1"/>
  <c r="G300" i="1"/>
  <c r="O300" i="1" s="1"/>
  <c r="G301" i="1"/>
  <c r="O301" i="1" s="1"/>
  <c r="G302" i="1"/>
  <c r="O302" i="1" s="1"/>
  <c r="G303" i="1"/>
  <c r="O303" i="1" s="1"/>
  <c r="G304" i="1"/>
  <c r="O304" i="1" s="1"/>
  <c r="G305" i="1"/>
  <c r="O305" i="1" s="1"/>
  <c r="G306" i="1"/>
  <c r="O306" i="1" s="1"/>
  <c r="G307" i="1"/>
  <c r="O307" i="1" s="1"/>
  <c r="G308" i="1"/>
  <c r="O308" i="1" s="1"/>
  <c r="G309" i="1"/>
  <c r="O309" i="1" s="1"/>
  <c r="G310" i="1"/>
  <c r="O310" i="1" s="1"/>
  <c r="G311" i="1"/>
  <c r="O311" i="1" s="1"/>
  <c r="G312" i="1"/>
  <c r="O312" i="1" s="1"/>
  <c r="G313" i="1"/>
  <c r="O313" i="1" s="1"/>
  <c r="G314" i="1"/>
  <c r="O314" i="1" s="1"/>
  <c r="G315" i="1"/>
  <c r="O315" i="1" s="1"/>
  <c r="G316" i="1"/>
  <c r="O316" i="1" s="1"/>
  <c r="G317" i="1"/>
  <c r="O317" i="1" s="1"/>
  <c r="G318" i="1"/>
  <c r="O318" i="1" s="1"/>
  <c r="G319" i="1"/>
  <c r="O319" i="1" s="1"/>
  <c r="G320" i="1"/>
  <c r="O320" i="1" s="1"/>
  <c r="G321" i="1"/>
  <c r="O321" i="1" s="1"/>
  <c r="G322" i="1"/>
  <c r="O322" i="1" s="1"/>
  <c r="G323" i="1"/>
  <c r="O323" i="1" s="1"/>
  <c r="G324" i="1"/>
  <c r="O324" i="1" s="1"/>
  <c r="G325" i="1"/>
  <c r="O325" i="1" s="1"/>
  <c r="G326" i="1"/>
  <c r="O326" i="1" s="1"/>
  <c r="G327" i="1"/>
  <c r="O327" i="1" s="1"/>
  <c r="G328" i="1"/>
  <c r="O328" i="1" s="1"/>
  <c r="G329" i="1"/>
  <c r="O329" i="1" s="1"/>
  <c r="G330" i="1"/>
  <c r="O330" i="1" s="1"/>
  <c r="G331" i="1"/>
  <c r="O331" i="1" s="1"/>
  <c r="G332" i="1"/>
  <c r="O332" i="1" s="1"/>
  <c r="G333" i="1"/>
  <c r="O333" i="1" s="1"/>
  <c r="G334" i="1"/>
  <c r="O334" i="1" s="1"/>
  <c r="G335" i="1"/>
  <c r="O335" i="1" s="1"/>
  <c r="G336" i="1"/>
  <c r="O336" i="1" s="1"/>
  <c r="G337" i="1"/>
  <c r="O337" i="1" s="1"/>
  <c r="G338" i="1"/>
  <c r="O338" i="1" s="1"/>
  <c r="G339" i="1"/>
  <c r="O339" i="1" s="1"/>
  <c r="G340" i="1"/>
  <c r="O340" i="1" s="1"/>
  <c r="G341" i="1"/>
  <c r="O341" i="1" s="1"/>
  <c r="G342" i="1"/>
  <c r="O342" i="1" s="1"/>
  <c r="G343" i="1"/>
  <c r="O343" i="1" s="1"/>
  <c r="G344" i="1"/>
  <c r="O344" i="1" s="1"/>
  <c r="G345" i="1"/>
  <c r="O345" i="1" s="1"/>
  <c r="G346" i="1"/>
  <c r="O346" i="1" s="1"/>
  <c r="G347" i="1"/>
  <c r="O347" i="1" s="1"/>
  <c r="G348" i="1"/>
  <c r="O348" i="1" s="1"/>
  <c r="G349" i="1"/>
  <c r="O349" i="1" s="1"/>
  <c r="G350" i="1"/>
  <c r="O350" i="1" s="1"/>
  <c r="G351" i="1"/>
  <c r="O351" i="1" s="1"/>
  <c r="G352" i="1"/>
  <c r="O352" i="1" s="1"/>
  <c r="G353" i="1"/>
  <c r="O353" i="1" s="1"/>
  <c r="G354" i="1"/>
  <c r="O354" i="1" s="1"/>
  <c r="G355" i="1"/>
  <c r="O355" i="1" s="1"/>
  <c r="G356" i="1"/>
  <c r="O356" i="1" s="1"/>
  <c r="G357" i="1"/>
  <c r="O357" i="1" s="1"/>
  <c r="G358" i="1"/>
  <c r="O358" i="1" s="1"/>
  <c r="G359" i="1"/>
  <c r="O359" i="1" s="1"/>
  <c r="G360" i="1"/>
  <c r="O360" i="1" s="1"/>
  <c r="G361" i="1"/>
  <c r="O361" i="1" s="1"/>
  <c r="G362" i="1"/>
  <c r="O362" i="1" s="1"/>
  <c r="G363" i="1"/>
  <c r="O363" i="1" s="1"/>
  <c r="G364" i="1"/>
  <c r="O364" i="1" s="1"/>
  <c r="G365" i="1"/>
  <c r="O365" i="1" s="1"/>
  <c r="G366" i="1"/>
  <c r="O366" i="1" s="1"/>
  <c r="G367" i="1"/>
  <c r="O367" i="1" s="1"/>
  <c r="G368" i="1"/>
  <c r="O368" i="1" s="1"/>
  <c r="G369" i="1"/>
  <c r="O369" i="1" s="1"/>
  <c r="G370" i="1"/>
  <c r="O370" i="1" s="1"/>
  <c r="G371" i="1"/>
  <c r="O371" i="1" s="1"/>
  <c r="G372" i="1"/>
  <c r="O372" i="1" s="1"/>
  <c r="G373" i="1"/>
  <c r="O373" i="1" s="1"/>
  <c r="G374" i="1"/>
  <c r="O374" i="1" s="1"/>
  <c r="G375" i="1"/>
  <c r="O375" i="1" s="1"/>
  <c r="G376" i="1"/>
  <c r="O376" i="1" s="1"/>
  <c r="G377" i="1"/>
  <c r="O377" i="1" s="1"/>
  <c r="G378" i="1"/>
  <c r="O378" i="1" s="1"/>
  <c r="G379" i="1"/>
  <c r="O379" i="1" s="1"/>
  <c r="G380" i="1"/>
  <c r="O380" i="1" s="1"/>
  <c r="G381" i="1"/>
  <c r="O381" i="1" s="1"/>
  <c r="G382" i="1"/>
  <c r="O382" i="1" s="1"/>
  <c r="G383" i="1"/>
  <c r="O383" i="1" s="1"/>
  <c r="G384" i="1"/>
  <c r="O384" i="1" s="1"/>
  <c r="G385" i="1"/>
  <c r="O385" i="1" s="1"/>
  <c r="G386" i="1"/>
  <c r="O386" i="1" s="1"/>
  <c r="G387" i="1"/>
  <c r="O387" i="1" s="1"/>
  <c r="G388" i="1"/>
  <c r="O388" i="1" s="1"/>
  <c r="G389" i="1"/>
  <c r="O389" i="1" s="1"/>
  <c r="G390" i="1"/>
  <c r="O390" i="1" s="1"/>
  <c r="G391" i="1"/>
  <c r="O391" i="1" s="1"/>
  <c r="G392" i="1"/>
  <c r="O392" i="1" s="1"/>
  <c r="G393" i="1"/>
  <c r="O393" i="1" s="1"/>
  <c r="G394" i="1"/>
  <c r="O394" i="1" s="1"/>
  <c r="G395" i="1"/>
  <c r="O395" i="1" s="1"/>
  <c r="G396" i="1"/>
  <c r="O396" i="1" s="1"/>
  <c r="G397" i="1"/>
  <c r="O397" i="1" s="1"/>
  <c r="G398" i="1"/>
  <c r="O398" i="1" s="1"/>
  <c r="G399" i="1"/>
  <c r="O399" i="1" s="1"/>
  <c r="G400" i="1"/>
  <c r="O400" i="1" s="1"/>
  <c r="G401" i="1"/>
  <c r="O401" i="1" s="1"/>
  <c r="G402" i="1"/>
  <c r="O402" i="1" s="1"/>
  <c r="G403" i="1"/>
  <c r="O403" i="1" s="1"/>
  <c r="G404" i="1"/>
  <c r="O404" i="1" s="1"/>
  <c r="G405" i="1"/>
  <c r="O405" i="1" s="1"/>
  <c r="G406" i="1"/>
  <c r="O406" i="1" s="1"/>
  <c r="G407" i="1"/>
  <c r="O407" i="1" s="1"/>
  <c r="G408" i="1"/>
  <c r="O408" i="1" s="1"/>
  <c r="G409" i="1"/>
  <c r="O409" i="1" s="1"/>
  <c r="G410" i="1"/>
  <c r="O410" i="1" s="1"/>
  <c r="G411" i="1"/>
  <c r="O411" i="1" s="1"/>
  <c r="G412" i="1"/>
  <c r="O412" i="1" s="1"/>
  <c r="G413" i="1"/>
  <c r="O413" i="1" s="1"/>
  <c r="G414" i="1"/>
  <c r="O414" i="1" s="1"/>
  <c r="G415" i="1"/>
  <c r="O415" i="1" s="1"/>
  <c r="G416" i="1"/>
  <c r="O416" i="1" s="1"/>
  <c r="G417" i="1"/>
  <c r="O417" i="1" s="1"/>
  <c r="G418" i="1"/>
  <c r="O418" i="1" s="1"/>
  <c r="G419" i="1"/>
  <c r="O419" i="1" s="1"/>
  <c r="G420" i="1"/>
  <c r="O420" i="1" s="1"/>
  <c r="G421" i="1"/>
  <c r="O421" i="1" s="1"/>
  <c r="G422" i="1"/>
  <c r="O422" i="1" s="1"/>
  <c r="G423" i="1"/>
  <c r="O423" i="1" s="1"/>
  <c r="G424" i="1"/>
  <c r="O424" i="1" s="1"/>
  <c r="G425" i="1"/>
  <c r="O425" i="1" s="1"/>
  <c r="G426" i="1"/>
  <c r="O426" i="1" s="1"/>
  <c r="G427" i="1"/>
  <c r="O427" i="1" s="1"/>
  <c r="G428" i="1"/>
  <c r="O428" i="1" s="1"/>
  <c r="G429" i="1"/>
  <c r="O429" i="1" s="1"/>
  <c r="G430" i="1"/>
  <c r="O430" i="1" s="1"/>
  <c r="G431" i="1"/>
  <c r="O431" i="1" s="1"/>
  <c r="G432" i="1"/>
  <c r="O432" i="1" s="1"/>
  <c r="G433" i="1"/>
  <c r="O433" i="1" s="1"/>
  <c r="G434" i="1"/>
  <c r="O434" i="1" s="1"/>
  <c r="G435" i="1"/>
  <c r="O435" i="1" s="1"/>
  <c r="G436" i="1"/>
  <c r="O436" i="1" s="1"/>
  <c r="G437" i="1"/>
  <c r="O437" i="1" s="1"/>
  <c r="G438" i="1"/>
  <c r="O438" i="1" s="1"/>
  <c r="G439" i="1"/>
  <c r="O439" i="1" s="1"/>
  <c r="G440" i="1"/>
  <c r="O440" i="1" s="1"/>
  <c r="G441" i="1"/>
  <c r="O441" i="1" s="1"/>
  <c r="G442" i="1"/>
  <c r="O442" i="1" s="1"/>
  <c r="G443" i="1"/>
  <c r="O443" i="1" s="1"/>
  <c r="G444" i="1"/>
  <c r="O444" i="1" s="1"/>
  <c r="G445" i="1"/>
  <c r="O445" i="1" s="1"/>
  <c r="G446" i="1"/>
  <c r="O446" i="1" s="1"/>
  <c r="G447" i="1"/>
  <c r="O447" i="1" s="1"/>
  <c r="G448" i="1"/>
  <c r="O448" i="1" s="1"/>
  <c r="G449" i="1"/>
  <c r="O449" i="1" s="1"/>
  <c r="G450" i="1"/>
  <c r="O450" i="1" s="1"/>
  <c r="G451" i="1"/>
  <c r="O451" i="1" s="1"/>
  <c r="G452" i="1"/>
  <c r="O452" i="1" s="1"/>
  <c r="G453" i="1"/>
  <c r="O453" i="1" s="1"/>
  <c r="G454" i="1"/>
  <c r="O454" i="1" s="1"/>
  <c r="G455" i="1"/>
  <c r="O455" i="1" s="1"/>
  <c r="G456" i="1"/>
  <c r="O456" i="1" s="1"/>
  <c r="G457" i="1"/>
  <c r="O457" i="1" s="1"/>
  <c r="G458" i="1"/>
  <c r="O458" i="1" s="1"/>
  <c r="G459" i="1"/>
  <c r="O459" i="1" s="1"/>
  <c r="G460" i="1"/>
  <c r="O460" i="1" s="1"/>
  <c r="G461" i="1"/>
  <c r="O461" i="1" s="1"/>
  <c r="G462" i="1"/>
  <c r="O462" i="1" s="1"/>
  <c r="G463" i="1"/>
  <c r="O463" i="1" s="1"/>
  <c r="G464" i="1"/>
  <c r="O464" i="1" s="1"/>
  <c r="G465" i="1"/>
  <c r="O465" i="1" s="1"/>
  <c r="G466" i="1"/>
  <c r="O466" i="1" s="1"/>
  <c r="G467" i="1"/>
  <c r="O467" i="1" s="1"/>
  <c r="G468" i="1"/>
  <c r="O468" i="1" s="1"/>
  <c r="G469" i="1"/>
  <c r="O469" i="1" s="1"/>
  <c r="G470" i="1"/>
  <c r="O470" i="1" s="1"/>
  <c r="G471" i="1"/>
  <c r="O471" i="1" s="1"/>
  <c r="G472" i="1"/>
  <c r="O472" i="1" s="1"/>
  <c r="G473" i="1"/>
  <c r="O473" i="1" s="1"/>
  <c r="G474" i="1"/>
  <c r="O474" i="1" s="1"/>
  <c r="G475" i="1"/>
  <c r="O475" i="1" s="1"/>
  <c r="G476" i="1"/>
  <c r="O476" i="1" s="1"/>
  <c r="G477" i="1"/>
  <c r="O477" i="1" s="1"/>
  <c r="G478" i="1"/>
  <c r="O478" i="1" s="1"/>
  <c r="G479" i="1"/>
  <c r="O479" i="1" s="1"/>
  <c r="G480" i="1"/>
  <c r="O480" i="1" s="1"/>
  <c r="G481" i="1"/>
  <c r="O481" i="1" s="1"/>
  <c r="G482" i="1"/>
  <c r="O482" i="1" s="1"/>
  <c r="G483" i="1"/>
  <c r="O483" i="1" s="1"/>
  <c r="G484" i="1"/>
  <c r="O484" i="1" s="1"/>
  <c r="G485" i="1"/>
  <c r="O485" i="1" s="1"/>
  <c r="G486" i="1"/>
  <c r="O486" i="1" s="1"/>
  <c r="G487" i="1"/>
  <c r="O487" i="1" s="1"/>
  <c r="G488" i="1"/>
  <c r="O488" i="1" s="1"/>
  <c r="G489" i="1"/>
  <c r="O489" i="1" s="1"/>
  <c r="G490" i="1"/>
  <c r="O490" i="1" s="1"/>
  <c r="G491" i="1"/>
  <c r="O491" i="1" s="1"/>
  <c r="G492" i="1"/>
  <c r="O492" i="1" s="1"/>
  <c r="G493" i="1"/>
  <c r="O493" i="1" s="1"/>
  <c r="G494" i="1"/>
  <c r="O494" i="1" s="1"/>
  <c r="G495" i="1"/>
  <c r="O495" i="1" s="1"/>
  <c r="G496" i="1"/>
  <c r="O496" i="1" s="1"/>
  <c r="G497" i="1"/>
  <c r="O497" i="1" s="1"/>
  <c r="G498" i="1"/>
  <c r="O498" i="1" s="1"/>
  <c r="G499" i="1"/>
  <c r="O499" i="1" s="1"/>
  <c r="G500" i="1"/>
  <c r="O500" i="1" s="1"/>
  <c r="G501" i="1"/>
  <c r="O501" i="1" s="1"/>
  <c r="G502" i="1"/>
  <c r="O502" i="1" s="1"/>
  <c r="G503" i="1"/>
  <c r="O503" i="1" s="1"/>
  <c r="G504" i="1"/>
  <c r="O504" i="1" s="1"/>
  <c r="G505" i="1"/>
  <c r="O505" i="1" s="1"/>
  <c r="G506" i="1"/>
  <c r="O506" i="1" s="1"/>
  <c r="G507" i="1"/>
  <c r="O507" i="1" s="1"/>
  <c r="G508" i="1"/>
  <c r="O508" i="1" s="1"/>
  <c r="G509" i="1"/>
  <c r="O509" i="1" s="1"/>
  <c r="G510" i="1"/>
  <c r="O510" i="1" s="1"/>
  <c r="G511" i="1"/>
  <c r="O511" i="1" s="1"/>
  <c r="G512" i="1"/>
  <c r="O512" i="1" s="1"/>
  <c r="G513" i="1"/>
  <c r="O513" i="1" s="1"/>
  <c r="G514" i="1"/>
  <c r="O514" i="1" s="1"/>
  <c r="G515" i="1"/>
  <c r="O515" i="1" s="1"/>
  <c r="G516" i="1"/>
  <c r="O516" i="1" s="1"/>
  <c r="G517" i="1"/>
  <c r="O517" i="1" s="1"/>
  <c r="G518" i="1"/>
  <c r="O518" i="1" s="1"/>
  <c r="G519" i="1"/>
  <c r="O519" i="1" s="1"/>
  <c r="G520" i="1"/>
  <c r="O520" i="1" s="1"/>
  <c r="G521" i="1"/>
  <c r="O521" i="1" s="1"/>
  <c r="G522" i="1"/>
  <c r="O522" i="1" s="1"/>
  <c r="G523" i="1"/>
  <c r="O523" i="1" s="1"/>
  <c r="G524" i="1"/>
  <c r="O524" i="1" s="1"/>
  <c r="G525" i="1"/>
  <c r="O525" i="1" s="1"/>
  <c r="G526" i="1"/>
  <c r="O526" i="1" s="1"/>
  <c r="G527" i="1"/>
  <c r="O527" i="1" s="1"/>
  <c r="G528" i="1"/>
  <c r="O528" i="1" s="1"/>
  <c r="G529" i="1"/>
  <c r="O529" i="1" s="1"/>
  <c r="G530" i="1"/>
  <c r="O530" i="1" s="1"/>
  <c r="G531" i="1"/>
  <c r="O531" i="1" s="1"/>
  <c r="G532" i="1"/>
  <c r="O532" i="1" s="1"/>
  <c r="G533" i="1"/>
  <c r="O533" i="1" s="1"/>
  <c r="G534" i="1"/>
  <c r="O534" i="1" s="1"/>
  <c r="G535" i="1"/>
  <c r="O535" i="1" s="1"/>
  <c r="G536" i="1"/>
  <c r="O536" i="1" s="1"/>
  <c r="G537" i="1"/>
  <c r="O537" i="1" s="1"/>
  <c r="G538" i="1"/>
  <c r="O538" i="1" s="1"/>
  <c r="G539" i="1"/>
  <c r="O539" i="1" s="1"/>
  <c r="G540" i="1"/>
  <c r="O540" i="1" s="1"/>
  <c r="G541" i="1"/>
  <c r="O541" i="1" s="1"/>
  <c r="G542" i="1"/>
  <c r="O542" i="1" s="1"/>
  <c r="G543" i="1"/>
  <c r="O543" i="1" s="1"/>
  <c r="G544" i="1"/>
  <c r="O544" i="1" s="1"/>
  <c r="G545" i="1"/>
  <c r="O545" i="1" s="1"/>
  <c r="G546" i="1"/>
  <c r="O546" i="1" s="1"/>
  <c r="G547" i="1"/>
  <c r="O547" i="1" s="1"/>
  <c r="G548" i="1"/>
  <c r="O548" i="1" s="1"/>
  <c r="G549" i="1"/>
  <c r="O549" i="1" s="1"/>
  <c r="G550" i="1"/>
  <c r="O550" i="1" s="1"/>
  <c r="G551" i="1"/>
  <c r="O551" i="1" s="1"/>
  <c r="G552" i="1"/>
  <c r="O552" i="1" s="1"/>
  <c r="G553" i="1"/>
  <c r="O553" i="1" s="1"/>
  <c r="G554" i="1"/>
  <c r="O554" i="1" s="1"/>
  <c r="G555" i="1"/>
  <c r="O555" i="1" s="1"/>
  <c r="G556" i="1"/>
  <c r="O556" i="1" s="1"/>
  <c r="G557" i="1"/>
  <c r="O557" i="1" s="1"/>
  <c r="G558" i="1"/>
  <c r="O558" i="1" s="1"/>
  <c r="G559" i="1"/>
  <c r="O559" i="1" s="1"/>
  <c r="G560" i="1"/>
  <c r="O560" i="1" s="1"/>
  <c r="G561" i="1"/>
  <c r="O561" i="1" s="1"/>
  <c r="G562" i="1"/>
  <c r="O562" i="1" s="1"/>
  <c r="G563" i="1"/>
  <c r="O563" i="1" s="1"/>
  <c r="G564" i="1"/>
  <c r="O564" i="1" s="1"/>
  <c r="G565" i="1"/>
  <c r="O565" i="1" s="1"/>
  <c r="G566" i="1"/>
  <c r="O566" i="1" s="1"/>
  <c r="G567" i="1"/>
  <c r="O567" i="1" s="1"/>
  <c r="G568" i="1"/>
  <c r="O568" i="1" s="1"/>
  <c r="G569" i="1"/>
  <c r="O569" i="1" s="1"/>
  <c r="G570" i="1"/>
  <c r="O570" i="1" s="1"/>
  <c r="G571" i="1"/>
  <c r="O571" i="1" s="1"/>
  <c r="G572" i="1"/>
  <c r="O572" i="1" s="1"/>
  <c r="G573" i="1"/>
  <c r="O573" i="1" s="1"/>
  <c r="G574" i="1"/>
  <c r="O574" i="1" s="1"/>
  <c r="G575" i="1"/>
  <c r="O575" i="1" s="1"/>
  <c r="G576" i="1"/>
  <c r="O576" i="1" s="1"/>
  <c r="G577" i="1"/>
  <c r="O577" i="1" s="1"/>
  <c r="G578" i="1"/>
  <c r="O578" i="1" s="1"/>
  <c r="G579" i="1"/>
  <c r="O579" i="1" s="1"/>
  <c r="G580" i="1"/>
  <c r="O580" i="1" s="1"/>
  <c r="G581" i="1"/>
  <c r="O581" i="1" s="1"/>
  <c r="G582" i="1"/>
  <c r="O582" i="1" s="1"/>
  <c r="G583" i="1"/>
  <c r="O583" i="1" s="1"/>
  <c r="G584" i="1"/>
  <c r="O584" i="1" s="1"/>
  <c r="G585" i="1"/>
  <c r="O585" i="1" s="1"/>
  <c r="G586" i="1"/>
  <c r="O586" i="1" s="1"/>
  <c r="G587" i="1"/>
  <c r="O587" i="1" s="1"/>
  <c r="G588" i="1"/>
  <c r="O588" i="1" s="1"/>
  <c r="G589" i="1"/>
  <c r="O589" i="1" s="1"/>
  <c r="G590" i="1"/>
  <c r="O590" i="1" s="1"/>
  <c r="G591" i="1"/>
  <c r="O591" i="1" s="1"/>
  <c r="G592" i="1"/>
  <c r="O592" i="1" s="1"/>
  <c r="G593" i="1"/>
  <c r="O593" i="1" s="1"/>
  <c r="G594" i="1"/>
  <c r="O594" i="1" s="1"/>
  <c r="G595" i="1"/>
  <c r="O595" i="1" s="1"/>
  <c r="G596" i="1"/>
  <c r="O596" i="1" s="1"/>
  <c r="G597" i="1"/>
  <c r="O597" i="1" s="1"/>
  <c r="G598" i="1"/>
  <c r="O598" i="1" s="1"/>
  <c r="G599" i="1"/>
  <c r="O599" i="1" s="1"/>
  <c r="G600" i="1"/>
  <c r="O600" i="1" s="1"/>
  <c r="G601" i="1"/>
  <c r="O601" i="1" s="1"/>
  <c r="G602" i="1"/>
  <c r="O602" i="1" s="1"/>
  <c r="G603" i="1"/>
  <c r="O603" i="1" s="1"/>
  <c r="G604" i="1"/>
  <c r="O604" i="1" s="1"/>
  <c r="G605" i="1"/>
  <c r="O605" i="1" s="1"/>
  <c r="G606" i="1"/>
  <c r="O606" i="1" s="1"/>
  <c r="G607" i="1"/>
  <c r="O607" i="1" s="1"/>
  <c r="G608" i="1"/>
  <c r="O608" i="1" s="1"/>
  <c r="G609" i="1"/>
  <c r="O609" i="1" s="1"/>
  <c r="G610" i="1"/>
  <c r="O610" i="1" s="1"/>
  <c r="G611" i="1"/>
  <c r="O611" i="1" s="1"/>
  <c r="G612" i="1"/>
  <c r="O612" i="1" s="1"/>
  <c r="G613" i="1"/>
  <c r="O613" i="1" s="1"/>
  <c r="G614" i="1"/>
  <c r="O614" i="1" s="1"/>
  <c r="G615" i="1"/>
  <c r="O615" i="1" s="1"/>
  <c r="G616" i="1"/>
  <c r="O616" i="1" s="1"/>
  <c r="G617" i="1"/>
  <c r="O617" i="1" s="1"/>
  <c r="G618" i="1"/>
  <c r="O618" i="1" s="1"/>
  <c r="G619" i="1"/>
  <c r="O619" i="1" s="1"/>
  <c r="G620" i="1"/>
  <c r="O620" i="1" s="1"/>
  <c r="G621" i="1"/>
  <c r="O621" i="1" s="1"/>
  <c r="G622" i="1"/>
  <c r="O622" i="1" s="1"/>
  <c r="G623" i="1"/>
  <c r="O623" i="1" s="1"/>
  <c r="G624" i="1"/>
  <c r="O624" i="1" s="1"/>
  <c r="G625" i="1"/>
  <c r="O625" i="1" s="1"/>
  <c r="G626" i="1"/>
  <c r="O626" i="1" s="1"/>
  <c r="G627" i="1"/>
  <c r="O627" i="1" s="1"/>
  <c r="G628" i="1"/>
  <c r="O628" i="1" s="1"/>
  <c r="G629" i="1"/>
  <c r="O629" i="1" s="1"/>
  <c r="G630" i="1"/>
  <c r="O630" i="1" s="1"/>
  <c r="G631" i="1"/>
  <c r="O631" i="1" s="1"/>
  <c r="G632" i="1"/>
  <c r="O632" i="1" s="1"/>
  <c r="G633" i="1"/>
  <c r="O633" i="1" s="1"/>
  <c r="G634" i="1"/>
  <c r="O634" i="1" s="1"/>
  <c r="G635" i="1"/>
  <c r="O635" i="1" s="1"/>
  <c r="G636" i="1"/>
  <c r="O636" i="1" s="1"/>
  <c r="G637" i="1"/>
  <c r="O637" i="1" s="1"/>
  <c r="G638" i="1"/>
  <c r="O638" i="1" s="1"/>
  <c r="G639" i="1"/>
  <c r="O639" i="1" s="1"/>
  <c r="G640" i="1"/>
  <c r="O640" i="1" s="1"/>
  <c r="G641" i="1"/>
  <c r="O641" i="1" s="1"/>
  <c r="G642" i="1"/>
  <c r="O642" i="1" s="1"/>
  <c r="G643" i="1"/>
  <c r="O643" i="1" s="1"/>
  <c r="G644" i="1"/>
  <c r="O644" i="1" s="1"/>
  <c r="G645" i="1"/>
  <c r="O645" i="1" s="1"/>
  <c r="G646" i="1"/>
  <c r="O646" i="1" s="1"/>
  <c r="G647" i="1"/>
  <c r="O647" i="1" s="1"/>
  <c r="G648" i="1"/>
  <c r="O648" i="1" s="1"/>
  <c r="G649" i="1"/>
  <c r="O649" i="1" s="1"/>
  <c r="G650" i="1"/>
  <c r="O650" i="1" s="1"/>
  <c r="G651" i="1"/>
  <c r="O651" i="1" s="1"/>
  <c r="G652" i="1"/>
  <c r="O652" i="1" s="1"/>
  <c r="G653" i="1"/>
  <c r="O653" i="1" s="1"/>
  <c r="G654" i="1"/>
  <c r="O654" i="1" s="1"/>
  <c r="G655" i="1"/>
  <c r="O655" i="1" s="1"/>
  <c r="G656" i="1"/>
  <c r="O656" i="1" s="1"/>
  <c r="G657" i="1"/>
  <c r="O657" i="1" s="1"/>
  <c r="G658" i="1"/>
  <c r="O658" i="1" s="1"/>
  <c r="G659" i="1"/>
  <c r="O659" i="1" s="1"/>
  <c r="G660" i="1"/>
  <c r="O660" i="1" s="1"/>
  <c r="G661" i="1"/>
  <c r="O661" i="1" s="1"/>
  <c r="G662" i="1"/>
  <c r="O662" i="1" s="1"/>
  <c r="G663" i="1"/>
  <c r="O663" i="1" s="1"/>
  <c r="G664" i="1"/>
  <c r="O664" i="1" s="1"/>
  <c r="G665" i="1"/>
  <c r="O665" i="1" s="1"/>
  <c r="G666" i="1"/>
  <c r="O666" i="1" s="1"/>
  <c r="G667" i="1"/>
  <c r="O667" i="1" s="1"/>
  <c r="G668" i="1"/>
  <c r="O668" i="1" s="1"/>
  <c r="G669" i="1"/>
  <c r="O669" i="1" s="1"/>
  <c r="G670" i="1"/>
  <c r="O670" i="1" s="1"/>
  <c r="G671" i="1"/>
  <c r="O671" i="1" s="1"/>
  <c r="G672" i="1"/>
  <c r="O672" i="1" s="1"/>
  <c r="G673" i="1"/>
  <c r="O673" i="1" s="1"/>
  <c r="G674" i="1"/>
  <c r="O674" i="1" s="1"/>
  <c r="G675" i="1"/>
  <c r="O675" i="1" s="1"/>
  <c r="G676" i="1"/>
  <c r="O676" i="1" s="1"/>
  <c r="G677" i="1"/>
  <c r="O677" i="1" s="1"/>
  <c r="G678" i="1"/>
  <c r="O678" i="1" s="1"/>
  <c r="G679" i="1"/>
  <c r="O679" i="1" s="1"/>
  <c r="G680" i="1"/>
  <c r="O680" i="1" s="1"/>
  <c r="G681" i="1"/>
  <c r="O681" i="1" s="1"/>
  <c r="G682" i="1"/>
  <c r="O682" i="1" s="1"/>
  <c r="G683" i="1"/>
  <c r="O683" i="1" s="1"/>
  <c r="G684" i="1"/>
  <c r="O684" i="1" s="1"/>
  <c r="G685" i="1"/>
  <c r="O685" i="1" s="1"/>
  <c r="G686" i="1"/>
  <c r="O686" i="1" s="1"/>
  <c r="G687" i="1"/>
  <c r="O687" i="1" s="1"/>
  <c r="G688" i="1"/>
  <c r="O688" i="1" s="1"/>
  <c r="G689" i="1"/>
  <c r="O689" i="1" s="1"/>
  <c r="G690" i="1"/>
  <c r="O690" i="1" s="1"/>
  <c r="G691" i="1"/>
  <c r="O691" i="1" s="1"/>
  <c r="G692" i="1"/>
  <c r="O692" i="1" s="1"/>
  <c r="G693" i="1"/>
  <c r="O693" i="1" s="1"/>
  <c r="G694" i="1"/>
  <c r="O694" i="1" s="1"/>
  <c r="G695" i="1"/>
  <c r="O695" i="1" s="1"/>
  <c r="G696" i="1"/>
  <c r="O696" i="1" s="1"/>
  <c r="G697" i="1"/>
  <c r="O697" i="1" s="1"/>
  <c r="G698" i="1"/>
  <c r="O698" i="1" s="1"/>
  <c r="G699" i="1"/>
  <c r="O699" i="1" s="1"/>
  <c r="G700" i="1"/>
  <c r="O700" i="1" s="1"/>
  <c r="G701" i="1"/>
  <c r="O701" i="1" s="1"/>
  <c r="G702" i="1"/>
  <c r="O702" i="1" s="1"/>
  <c r="G703" i="1"/>
  <c r="O703" i="1" s="1"/>
  <c r="G704" i="1"/>
  <c r="O704" i="1" s="1"/>
  <c r="G705" i="1"/>
  <c r="O705" i="1" s="1"/>
  <c r="G706" i="1"/>
  <c r="O706" i="1" s="1"/>
  <c r="G707" i="1"/>
  <c r="O707" i="1" s="1"/>
  <c r="G708" i="1"/>
  <c r="O708" i="1" s="1"/>
  <c r="G709" i="1"/>
  <c r="O709" i="1" s="1"/>
  <c r="G710" i="1"/>
  <c r="O710" i="1" s="1"/>
  <c r="G711" i="1"/>
  <c r="O711" i="1" s="1"/>
  <c r="G712" i="1"/>
  <c r="O712" i="1" s="1"/>
  <c r="G713" i="1"/>
  <c r="O713" i="1" s="1"/>
  <c r="G714" i="1"/>
  <c r="O714" i="1" s="1"/>
  <c r="G715" i="1"/>
  <c r="O715" i="1" s="1"/>
  <c r="G716" i="1"/>
  <c r="O716" i="1" s="1"/>
  <c r="G717" i="1"/>
  <c r="O717" i="1" s="1"/>
  <c r="G718" i="1"/>
  <c r="O718" i="1" s="1"/>
  <c r="G719" i="1"/>
  <c r="O719" i="1" s="1"/>
  <c r="G720" i="1"/>
  <c r="O720" i="1" s="1"/>
  <c r="G721" i="1"/>
  <c r="O721" i="1" s="1"/>
  <c r="G722" i="1"/>
  <c r="O722" i="1" s="1"/>
  <c r="G723" i="1"/>
  <c r="O723" i="1" s="1"/>
  <c r="G724" i="1"/>
  <c r="O724" i="1" s="1"/>
  <c r="G725" i="1"/>
  <c r="O725" i="1" s="1"/>
  <c r="G726" i="1"/>
  <c r="O726" i="1" s="1"/>
  <c r="G727" i="1"/>
  <c r="O727" i="1" s="1"/>
  <c r="G728" i="1"/>
  <c r="O728" i="1" s="1"/>
  <c r="G729" i="1"/>
  <c r="O729" i="1" s="1"/>
  <c r="G730" i="1"/>
  <c r="O730" i="1" s="1"/>
  <c r="G731" i="1"/>
  <c r="O731" i="1" s="1"/>
  <c r="G732" i="1"/>
  <c r="O732" i="1" s="1"/>
  <c r="G733" i="1"/>
  <c r="O733" i="1" s="1"/>
  <c r="G734" i="1"/>
  <c r="O734" i="1" s="1"/>
  <c r="G735" i="1"/>
  <c r="O735" i="1" s="1"/>
  <c r="G736" i="1"/>
  <c r="O736" i="1" s="1"/>
  <c r="G737" i="1"/>
  <c r="O737" i="1" s="1"/>
  <c r="G738" i="1"/>
  <c r="O738" i="1" s="1"/>
  <c r="G739" i="1"/>
  <c r="O739" i="1" s="1"/>
  <c r="G740" i="1"/>
  <c r="O740" i="1" s="1"/>
  <c r="G741" i="1"/>
  <c r="O741" i="1" s="1"/>
  <c r="G742" i="1"/>
  <c r="O742" i="1" s="1"/>
  <c r="G743" i="1"/>
  <c r="O743" i="1" s="1"/>
  <c r="G744" i="1"/>
  <c r="O744" i="1" s="1"/>
  <c r="G745" i="1"/>
  <c r="O745" i="1" s="1"/>
  <c r="G746" i="1"/>
  <c r="O746" i="1" s="1"/>
  <c r="G747" i="1"/>
  <c r="O747" i="1" s="1"/>
  <c r="G748" i="1"/>
  <c r="O748" i="1" s="1"/>
  <c r="G749" i="1"/>
  <c r="O749" i="1" s="1"/>
  <c r="G750" i="1"/>
  <c r="O750" i="1" s="1"/>
  <c r="G751" i="1"/>
  <c r="O751" i="1" s="1"/>
  <c r="G752" i="1"/>
  <c r="O752" i="1" s="1"/>
  <c r="G753" i="1"/>
  <c r="O753" i="1" s="1"/>
  <c r="G754" i="1"/>
  <c r="O754" i="1" s="1"/>
  <c r="G755" i="1"/>
  <c r="O755" i="1" s="1"/>
  <c r="G756" i="1"/>
  <c r="O756" i="1" s="1"/>
  <c r="G757" i="1"/>
  <c r="O757" i="1" s="1"/>
  <c r="G758" i="1"/>
  <c r="O758" i="1" s="1"/>
  <c r="G759" i="1"/>
  <c r="O759" i="1" s="1"/>
  <c r="G760" i="1"/>
  <c r="O760" i="1" s="1"/>
  <c r="G761" i="1"/>
  <c r="O761" i="1" s="1"/>
  <c r="G762" i="1"/>
  <c r="O762" i="1" s="1"/>
  <c r="G763" i="1"/>
  <c r="O763" i="1" s="1"/>
  <c r="G764" i="1"/>
  <c r="O764" i="1" s="1"/>
  <c r="G765" i="1"/>
  <c r="O765" i="1" s="1"/>
  <c r="G766" i="1"/>
  <c r="O766" i="1" s="1"/>
  <c r="G767" i="1"/>
  <c r="O767" i="1" s="1"/>
  <c r="G768" i="1"/>
  <c r="O768" i="1" s="1"/>
  <c r="G769" i="1"/>
  <c r="O769" i="1" s="1"/>
  <c r="G770" i="1"/>
  <c r="O770" i="1" s="1"/>
  <c r="G771" i="1"/>
  <c r="O771" i="1" s="1"/>
  <c r="G772" i="1"/>
  <c r="O772" i="1" s="1"/>
  <c r="G773" i="1"/>
  <c r="O773" i="1" s="1"/>
  <c r="G774" i="1"/>
  <c r="O774" i="1" s="1"/>
  <c r="G775" i="1"/>
  <c r="O775" i="1" s="1"/>
  <c r="G776" i="1"/>
  <c r="O776" i="1" s="1"/>
  <c r="G777" i="1"/>
  <c r="O777" i="1" s="1"/>
  <c r="G778" i="1"/>
  <c r="O778" i="1" s="1"/>
  <c r="G779" i="1"/>
  <c r="O779" i="1" s="1"/>
  <c r="G780" i="1"/>
  <c r="O780" i="1" s="1"/>
  <c r="G781" i="1"/>
  <c r="O781" i="1" s="1"/>
  <c r="G782" i="1"/>
  <c r="O782" i="1" s="1"/>
  <c r="G783" i="1"/>
  <c r="O783" i="1" s="1"/>
  <c r="G784" i="1"/>
  <c r="O784" i="1" s="1"/>
  <c r="G785" i="1"/>
  <c r="O785" i="1" s="1"/>
  <c r="G786" i="1"/>
  <c r="O786" i="1" s="1"/>
  <c r="G787" i="1"/>
  <c r="O787" i="1" s="1"/>
  <c r="G788" i="1"/>
  <c r="O788" i="1" s="1"/>
  <c r="G789" i="1"/>
  <c r="O789" i="1" s="1"/>
  <c r="G790" i="1"/>
  <c r="O790" i="1" s="1"/>
  <c r="G791" i="1"/>
  <c r="O791" i="1" s="1"/>
  <c r="G792" i="1"/>
  <c r="O792" i="1" s="1"/>
  <c r="G793" i="1"/>
  <c r="O793" i="1" s="1"/>
  <c r="G794" i="1"/>
  <c r="O794" i="1" s="1"/>
  <c r="G795" i="1"/>
  <c r="O795" i="1" s="1"/>
  <c r="G796" i="1"/>
  <c r="O796" i="1" s="1"/>
  <c r="G797" i="1"/>
  <c r="O797" i="1" s="1"/>
  <c r="G798" i="1"/>
  <c r="O798" i="1" s="1"/>
  <c r="G799" i="1"/>
  <c r="O799" i="1" s="1"/>
  <c r="G800" i="1"/>
  <c r="O800" i="1" s="1"/>
  <c r="G801" i="1"/>
  <c r="O801" i="1" s="1"/>
  <c r="G802" i="1"/>
  <c r="O802" i="1" s="1"/>
  <c r="G803" i="1"/>
  <c r="O803" i="1" s="1"/>
  <c r="G804" i="1"/>
  <c r="O804" i="1" s="1"/>
  <c r="G805" i="1"/>
  <c r="O805" i="1" s="1"/>
  <c r="G806" i="1"/>
  <c r="O806" i="1" s="1"/>
  <c r="G807" i="1"/>
  <c r="O807" i="1" s="1"/>
  <c r="G808" i="1"/>
  <c r="O808" i="1" s="1"/>
  <c r="G809" i="1"/>
  <c r="O809" i="1" s="1"/>
  <c r="G810" i="1"/>
  <c r="O810" i="1" s="1"/>
  <c r="G811" i="1"/>
  <c r="O811" i="1" s="1"/>
  <c r="G812" i="1"/>
  <c r="O812" i="1" s="1"/>
  <c r="G813" i="1"/>
  <c r="O813" i="1" s="1"/>
  <c r="G814" i="1"/>
  <c r="O814" i="1" s="1"/>
  <c r="G815" i="1"/>
  <c r="O815" i="1" s="1"/>
  <c r="G816" i="1"/>
  <c r="O816" i="1" s="1"/>
  <c r="G817" i="1"/>
  <c r="O817" i="1" s="1"/>
  <c r="G818" i="1"/>
  <c r="O818" i="1" s="1"/>
  <c r="G819" i="1"/>
  <c r="O819" i="1" s="1"/>
  <c r="G820" i="1"/>
  <c r="O820" i="1" s="1"/>
  <c r="G821" i="1"/>
  <c r="O821" i="1" s="1"/>
  <c r="G822" i="1"/>
  <c r="O822" i="1" s="1"/>
  <c r="G823" i="1"/>
  <c r="O823" i="1" s="1"/>
  <c r="G824" i="1"/>
  <c r="O824" i="1" s="1"/>
  <c r="G825" i="1"/>
  <c r="O825" i="1" s="1"/>
  <c r="G826" i="1"/>
  <c r="O826" i="1" s="1"/>
  <c r="G827" i="1"/>
  <c r="O827" i="1" s="1"/>
  <c r="G828" i="1"/>
  <c r="O828" i="1" s="1"/>
  <c r="G829" i="1"/>
  <c r="O829" i="1" s="1"/>
  <c r="G830" i="1"/>
  <c r="O830" i="1" s="1"/>
  <c r="G831" i="1"/>
  <c r="O831" i="1" s="1"/>
  <c r="G832" i="1"/>
  <c r="O832" i="1" s="1"/>
  <c r="G833" i="1"/>
  <c r="O833" i="1" s="1"/>
  <c r="G834" i="1"/>
  <c r="O834" i="1" s="1"/>
  <c r="G835" i="1"/>
  <c r="O835" i="1" s="1"/>
  <c r="G836" i="1"/>
  <c r="O836" i="1" s="1"/>
  <c r="G837" i="1"/>
  <c r="O837" i="1" s="1"/>
  <c r="G838" i="1"/>
  <c r="O838" i="1" s="1"/>
  <c r="G839" i="1"/>
  <c r="O839" i="1" s="1"/>
  <c r="G840" i="1"/>
  <c r="O840" i="1" s="1"/>
  <c r="G841" i="1"/>
  <c r="O841" i="1" s="1"/>
  <c r="G842" i="1"/>
  <c r="O842" i="1" s="1"/>
  <c r="G843" i="1"/>
  <c r="O843" i="1" s="1"/>
  <c r="G844" i="1"/>
  <c r="O844" i="1" s="1"/>
  <c r="G845" i="1"/>
  <c r="O845" i="1" s="1"/>
  <c r="G846" i="1"/>
  <c r="O846" i="1" s="1"/>
  <c r="G847" i="1"/>
  <c r="O847" i="1" s="1"/>
  <c r="G848" i="1"/>
  <c r="O848" i="1" s="1"/>
  <c r="G849" i="1"/>
  <c r="O849" i="1" s="1"/>
  <c r="G850" i="1"/>
  <c r="O850" i="1" s="1"/>
  <c r="G851" i="1"/>
  <c r="O851" i="1" s="1"/>
  <c r="G852" i="1"/>
  <c r="O852" i="1" s="1"/>
  <c r="G853" i="1"/>
  <c r="O853" i="1" s="1"/>
  <c r="G854" i="1"/>
  <c r="O854" i="1" s="1"/>
  <c r="G855" i="1"/>
  <c r="O855" i="1" s="1"/>
  <c r="G856" i="1"/>
  <c r="O856" i="1" s="1"/>
  <c r="G857" i="1"/>
  <c r="O857" i="1" s="1"/>
  <c r="G858" i="1"/>
  <c r="O858" i="1" s="1"/>
  <c r="G859" i="1"/>
  <c r="O859" i="1" s="1"/>
  <c r="G860" i="1"/>
  <c r="O860" i="1" s="1"/>
  <c r="G861" i="1"/>
  <c r="O861" i="1" s="1"/>
  <c r="G862" i="1"/>
  <c r="O862" i="1" s="1"/>
  <c r="G863" i="1"/>
  <c r="O863" i="1" s="1"/>
  <c r="G864" i="1"/>
  <c r="O864" i="1" s="1"/>
  <c r="G865" i="1"/>
  <c r="O865" i="1" s="1"/>
  <c r="G866" i="1"/>
  <c r="O866" i="1" s="1"/>
  <c r="G867" i="1"/>
  <c r="O867" i="1" s="1"/>
  <c r="G868" i="1"/>
  <c r="O868" i="1" s="1"/>
  <c r="G869" i="1"/>
  <c r="O869" i="1" s="1"/>
  <c r="G870" i="1"/>
  <c r="O870" i="1" s="1"/>
  <c r="G871" i="1"/>
  <c r="O871" i="1" s="1"/>
  <c r="G872" i="1"/>
  <c r="O872" i="1" s="1"/>
  <c r="G873" i="1"/>
  <c r="O873" i="1" s="1"/>
  <c r="G874" i="1"/>
  <c r="O874" i="1" s="1"/>
  <c r="G875" i="1"/>
  <c r="O875" i="1" s="1"/>
  <c r="G876" i="1"/>
  <c r="O876" i="1" s="1"/>
  <c r="G877" i="1"/>
  <c r="O877" i="1" s="1"/>
  <c r="G878" i="1"/>
  <c r="O878" i="1" s="1"/>
  <c r="G879" i="1"/>
  <c r="O879" i="1" s="1"/>
  <c r="G880" i="1"/>
  <c r="O880" i="1" s="1"/>
  <c r="G881" i="1"/>
  <c r="O881" i="1" s="1"/>
  <c r="G882" i="1"/>
  <c r="O882" i="1" s="1"/>
  <c r="G883" i="1"/>
  <c r="O883" i="1" s="1"/>
  <c r="G884" i="1"/>
  <c r="O884" i="1" s="1"/>
  <c r="G885" i="1"/>
  <c r="O885" i="1" s="1"/>
  <c r="G886" i="1"/>
  <c r="O886" i="1" s="1"/>
  <c r="G887" i="1"/>
  <c r="O887" i="1" s="1"/>
  <c r="G888" i="1"/>
  <c r="O888" i="1" s="1"/>
  <c r="G889" i="1"/>
  <c r="O889" i="1" s="1"/>
  <c r="G890" i="1"/>
  <c r="O890" i="1" s="1"/>
  <c r="G891" i="1"/>
  <c r="O891" i="1" s="1"/>
  <c r="G892" i="1"/>
  <c r="O892" i="1" s="1"/>
  <c r="G893" i="1"/>
  <c r="O893" i="1" s="1"/>
  <c r="G894" i="1"/>
  <c r="O894" i="1" s="1"/>
  <c r="G895" i="1"/>
  <c r="O895" i="1" s="1"/>
  <c r="G896" i="1"/>
  <c r="O896" i="1" s="1"/>
  <c r="G897" i="1"/>
  <c r="O897" i="1" s="1"/>
  <c r="G898" i="1"/>
  <c r="O898" i="1" s="1"/>
  <c r="G899" i="1"/>
  <c r="O899" i="1" s="1"/>
  <c r="G900" i="1"/>
  <c r="O900" i="1" s="1"/>
  <c r="G901" i="1"/>
  <c r="O901" i="1" s="1"/>
  <c r="G902" i="1"/>
  <c r="O902" i="1" s="1"/>
  <c r="G903" i="1"/>
  <c r="O903" i="1" s="1"/>
  <c r="G904" i="1"/>
  <c r="O904" i="1" s="1"/>
  <c r="G905" i="1"/>
  <c r="O905" i="1" s="1"/>
  <c r="G906" i="1"/>
  <c r="O906" i="1" s="1"/>
  <c r="G907" i="1"/>
  <c r="O907" i="1" s="1"/>
  <c r="G908" i="1"/>
  <c r="O908" i="1" s="1"/>
  <c r="G909" i="1"/>
  <c r="O909" i="1" s="1"/>
  <c r="G910" i="1"/>
  <c r="O910" i="1" s="1"/>
  <c r="G911" i="1"/>
  <c r="O911" i="1" s="1"/>
  <c r="G912" i="1"/>
  <c r="O912" i="1" s="1"/>
  <c r="G913" i="1"/>
  <c r="O913" i="1" s="1"/>
  <c r="G914" i="1"/>
  <c r="O914" i="1" s="1"/>
  <c r="G915" i="1"/>
  <c r="O915" i="1" s="1"/>
  <c r="G916" i="1"/>
  <c r="O916" i="1" s="1"/>
  <c r="G917" i="1"/>
  <c r="O917" i="1" s="1"/>
  <c r="G918" i="1"/>
  <c r="O918" i="1" s="1"/>
  <c r="G919" i="1"/>
  <c r="O919" i="1" s="1"/>
  <c r="G920" i="1"/>
  <c r="O920" i="1" s="1"/>
  <c r="G921" i="1"/>
  <c r="O921" i="1" s="1"/>
  <c r="G922" i="1"/>
  <c r="O922" i="1" s="1"/>
  <c r="G923" i="1"/>
  <c r="O923" i="1" s="1"/>
  <c r="G924" i="1"/>
  <c r="O924" i="1" s="1"/>
  <c r="G925" i="1"/>
  <c r="O925" i="1" s="1"/>
  <c r="G926" i="1"/>
  <c r="O926" i="1" s="1"/>
  <c r="G927" i="1"/>
  <c r="O927" i="1" s="1"/>
  <c r="G928" i="1"/>
  <c r="O928" i="1" s="1"/>
  <c r="G929" i="1"/>
  <c r="O929" i="1" s="1"/>
  <c r="G930" i="1"/>
  <c r="O930" i="1" s="1"/>
  <c r="G931" i="1"/>
  <c r="O931" i="1" s="1"/>
  <c r="G932" i="1"/>
  <c r="O932" i="1" s="1"/>
  <c r="G933" i="1"/>
  <c r="O933" i="1" s="1"/>
  <c r="G934" i="1"/>
  <c r="O934" i="1" s="1"/>
  <c r="G935" i="1"/>
  <c r="O935" i="1" s="1"/>
  <c r="G936" i="1"/>
  <c r="O936" i="1" s="1"/>
  <c r="G937" i="1"/>
  <c r="O937" i="1" s="1"/>
  <c r="G938" i="1"/>
  <c r="O938" i="1" s="1"/>
  <c r="G939" i="1"/>
  <c r="O939" i="1" s="1"/>
  <c r="G940" i="1"/>
  <c r="O940" i="1" s="1"/>
  <c r="G941" i="1"/>
  <c r="O941" i="1" s="1"/>
  <c r="G942" i="1"/>
  <c r="O942" i="1" s="1"/>
  <c r="G943" i="1"/>
  <c r="O943" i="1" s="1"/>
  <c r="G944" i="1"/>
  <c r="O944" i="1" s="1"/>
  <c r="G945" i="1"/>
  <c r="O945" i="1" s="1"/>
  <c r="G946" i="1"/>
  <c r="O946" i="1" s="1"/>
  <c r="G947" i="1"/>
  <c r="O947" i="1" s="1"/>
  <c r="G948" i="1"/>
  <c r="O948" i="1" s="1"/>
  <c r="G949" i="1"/>
  <c r="O949" i="1" s="1"/>
  <c r="G950" i="1"/>
  <c r="O950" i="1" s="1"/>
  <c r="G951" i="1"/>
  <c r="O951" i="1" s="1"/>
  <c r="G952" i="1"/>
  <c r="O952" i="1" s="1"/>
  <c r="G953" i="1"/>
  <c r="O953" i="1" s="1"/>
  <c r="G954" i="1"/>
  <c r="O954" i="1" s="1"/>
  <c r="G955" i="1"/>
  <c r="O955" i="1" s="1"/>
  <c r="G956" i="1"/>
  <c r="O956" i="1" s="1"/>
  <c r="G957" i="1"/>
  <c r="O957" i="1" s="1"/>
  <c r="G958" i="1"/>
  <c r="O958" i="1" s="1"/>
  <c r="G959" i="1"/>
  <c r="O959" i="1" s="1"/>
  <c r="G960" i="1"/>
  <c r="O960" i="1" s="1"/>
  <c r="G961" i="1"/>
  <c r="O961" i="1" s="1"/>
  <c r="G962" i="1"/>
  <c r="O962" i="1" s="1"/>
  <c r="G963" i="1"/>
  <c r="O963" i="1" s="1"/>
  <c r="G964" i="1"/>
  <c r="O964" i="1" s="1"/>
  <c r="G965" i="1"/>
  <c r="O965" i="1" s="1"/>
  <c r="G966" i="1"/>
  <c r="O966" i="1" s="1"/>
  <c r="G967" i="1"/>
  <c r="O967" i="1" s="1"/>
  <c r="G968" i="1"/>
  <c r="O968" i="1" s="1"/>
  <c r="G969" i="1"/>
  <c r="O969" i="1" s="1"/>
  <c r="G970" i="1"/>
  <c r="O970" i="1" s="1"/>
  <c r="G971" i="1"/>
  <c r="O971" i="1" s="1"/>
  <c r="G972" i="1"/>
  <c r="O972" i="1" s="1"/>
  <c r="G973" i="1"/>
  <c r="O973" i="1" s="1"/>
  <c r="G974" i="1"/>
  <c r="O974" i="1" s="1"/>
  <c r="G975" i="1"/>
  <c r="O975" i="1" s="1"/>
  <c r="G976" i="1"/>
  <c r="O976" i="1" s="1"/>
  <c r="G977" i="1"/>
  <c r="O977" i="1" s="1"/>
  <c r="G978" i="1"/>
  <c r="O978" i="1" s="1"/>
  <c r="G979" i="1"/>
  <c r="O979" i="1" s="1"/>
  <c r="G980" i="1"/>
  <c r="O980" i="1" s="1"/>
  <c r="G981" i="1"/>
  <c r="O981" i="1" s="1"/>
  <c r="G982" i="1"/>
  <c r="O982" i="1" s="1"/>
  <c r="G983" i="1"/>
  <c r="O983" i="1" s="1"/>
  <c r="G984" i="1"/>
  <c r="O984" i="1" s="1"/>
  <c r="G985" i="1"/>
  <c r="O985" i="1" s="1"/>
  <c r="G986" i="1"/>
  <c r="O986" i="1" s="1"/>
  <c r="G987" i="1"/>
  <c r="O987" i="1" s="1"/>
  <c r="G988" i="1"/>
  <c r="O988" i="1" s="1"/>
  <c r="G989" i="1"/>
  <c r="O989" i="1" s="1"/>
  <c r="G990" i="1"/>
  <c r="O990" i="1" s="1"/>
  <c r="G991" i="1"/>
  <c r="O991" i="1" s="1"/>
  <c r="G992" i="1"/>
  <c r="O992" i="1" s="1"/>
  <c r="G993" i="1"/>
  <c r="O993" i="1" s="1"/>
  <c r="G994" i="1"/>
  <c r="O994" i="1" s="1"/>
  <c r="G995" i="1"/>
  <c r="O995" i="1" s="1"/>
  <c r="G996" i="1"/>
  <c r="O996" i="1" s="1"/>
  <c r="G997" i="1"/>
  <c r="O997" i="1" s="1"/>
  <c r="G998" i="1"/>
  <c r="O998" i="1" s="1"/>
  <c r="G999" i="1"/>
  <c r="O999" i="1" s="1"/>
  <c r="G1000" i="1"/>
  <c r="O1000" i="1" s="1"/>
  <c r="G1001" i="1"/>
  <c r="O1001" i="1" s="1"/>
  <c r="G1002" i="1"/>
  <c r="O1002" i="1" s="1"/>
  <c r="G1003" i="1"/>
  <c r="O1003" i="1" s="1"/>
  <c r="G1004" i="1"/>
  <c r="O1004" i="1" s="1"/>
  <c r="G1005" i="1"/>
  <c r="O1005" i="1" s="1"/>
  <c r="G1006" i="1"/>
  <c r="O1006" i="1" s="1"/>
  <c r="G1007" i="1"/>
  <c r="O1007" i="1" s="1"/>
  <c r="G1008" i="1"/>
  <c r="O1008" i="1" s="1"/>
  <c r="G1009" i="1"/>
  <c r="O1009" i="1" s="1"/>
  <c r="G1010" i="1"/>
  <c r="O1010" i="1" s="1"/>
  <c r="G1011" i="1"/>
  <c r="O1011" i="1" s="1"/>
  <c r="G1012" i="1"/>
  <c r="O1012" i="1" s="1"/>
  <c r="G1013" i="1"/>
  <c r="O1013" i="1" s="1"/>
  <c r="G1014" i="1"/>
  <c r="O1014" i="1" s="1"/>
  <c r="G1015" i="1"/>
  <c r="O1015" i="1" s="1"/>
  <c r="G1016" i="1"/>
  <c r="O1016" i="1" s="1"/>
  <c r="G1017" i="1"/>
  <c r="O1017" i="1" s="1"/>
  <c r="G1018" i="1"/>
  <c r="O1018" i="1" s="1"/>
  <c r="G1019" i="1"/>
  <c r="O1019" i="1" s="1"/>
  <c r="G1020" i="1"/>
  <c r="O1020" i="1" s="1"/>
  <c r="G1021" i="1"/>
  <c r="O1021" i="1" s="1"/>
  <c r="G1022" i="1"/>
  <c r="O1022" i="1" s="1"/>
  <c r="G1023" i="1"/>
  <c r="O1023" i="1" s="1"/>
  <c r="G1024" i="1"/>
  <c r="O1024" i="1" s="1"/>
  <c r="G1025" i="1"/>
  <c r="O1025" i="1" s="1"/>
  <c r="G1026" i="1"/>
  <c r="O1026" i="1" s="1"/>
  <c r="G1027" i="1"/>
  <c r="O1027" i="1" s="1"/>
  <c r="G1028" i="1"/>
  <c r="O1028" i="1" s="1"/>
  <c r="G1029" i="1"/>
  <c r="O1029" i="1" s="1"/>
  <c r="G1030" i="1"/>
  <c r="O1030" i="1" s="1"/>
  <c r="G1031" i="1"/>
  <c r="O1031" i="1" s="1"/>
  <c r="G1032" i="1"/>
  <c r="O1032" i="1" s="1"/>
  <c r="G1033" i="1"/>
  <c r="O1033" i="1" s="1"/>
  <c r="G1034" i="1"/>
  <c r="O1034" i="1" s="1"/>
  <c r="G1035" i="1"/>
  <c r="O1035" i="1" s="1"/>
  <c r="G1036" i="1"/>
  <c r="O1036" i="1" s="1"/>
  <c r="G1037" i="1"/>
  <c r="O1037" i="1" s="1"/>
  <c r="G1038" i="1"/>
  <c r="O1038" i="1" s="1"/>
  <c r="G1039" i="1"/>
  <c r="O1039" i="1" s="1"/>
  <c r="G1040" i="1"/>
  <c r="O1040" i="1" s="1"/>
  <c r="G1041" i="1"/>
  <c r="O1041" i="1" s="1"/>
  <c r="G1042" i="1"/>
  <c r="O1042" i="1" s="1"/>
  <c r="G1043" i="1"/>
  <c r="O1043" i="1" s="1"/>
  <c r="G1044" i="1"/>
  <c r="O1044" i="1" s="1"/>
  <c r="G1045" i="1"/>
  <c r="O1045" i="1" s="1"/>
  <c r="G1046" i="1"/>
  <c r="O1046" i="1" s="1"/>
  <c r="G1047" i="1"/>
  <c r="O1047" i="1" s="1"/>
  <c r="G1048" i="1"/>
  <c r="O1048" i="1" s="1"/>
  <c r="G1049" i="1"/>
  <c r="O1049" i="1" s="1"/>
  <c r="G1050" i="1"/>
  <c r="O1050" i="1" s="1"/>
  <c r="G1051" i="1"/>
  <c r="O1051" i="1" s="1"/>
  <c r="G1052" i="1"/>
  <c r="O1052" i="1" s="1"/>
  <c r="G1053" i="1"/>
  <c r="O1053" i="1" s="1"/>
  <c r="G1054" i="1"/>
  <c r="O1054" i="1" s="1"/>
  <c r="G1055" i="1"/>
  <c r="O1055" i="1" s="1"/>
  <c r="G1056" i="1"/>
  <c r="O1056" i="1" s="1"/>
  <c r="G1057" i="1"/>
  <c r="O1057" i="1" s="1"/>
  <c r="G1058" i="1"/>
  <c r="O1058" i="1" s="1"/>
  <c r="G1059" i="1"/>
  <c r="O1059" i="1" s="1"/>
  <c r="G1060" i="1"/>
  <c r="O1060" i="1" s="1"/>
  <c r="G1061" i="1"/>
  <c r="O1061" i="1" s="1"/>
  <c r="G1062" i="1"/>
  <c r="O1062" i="1" s="1"/>
  <c r="G1063" i="1"/>
  <c r="O1063" i="1" s="1"/>
  <c r="G1064" i="1"/>
  <c r="O1064" i="1" s="1"/>
  <c r="G1065" i="1"/>
  <c r="O1065" i="1" s="1"/>
  <c r="G1066" i="1"/>
  <c r="O1066" i="1" s="1"/>
  <c r="G1067" i="1"/>
  <c r="O1067" i="1" s="1"/>
  <c r="G1068" i="1"/>
  <c r="O1068" i="1" s="1"/>
  <c r="G1069" i="1"/>
  <c r="O1069" i="1" s="1"/>
  <c r="G1070" i="1"/>
  <c r="O1070" i="1" s="1"/>
  <c r="G1071" i="1"/>
  <c r="O1071" i="1" s="1"/>
  <c r="G1072" i="1"/>
  <c r="O1072" i="1" s="1"/>
  <c r="G1073" i="1"/>
  <c r="O1073" i="1" s="1"/>
  <c r="G1074" i="1"/>
  <c r="O1074" i="1" s="1"/>
  <c r="G1075" i="1"/>
  <c r="O1075" i="1" s="1"/>
  <c r="G1076" i="1"/>
  <c r="O1076" i="1" s="1"/>
  <c r="G1077" i="1"/>
  <c r="O1077" i="1" s="1"/>
  <c r="G1078" i="1"/>
  <c r="O1078" i="1" s="1"/>
  <c r="G1079" i="1"/>
  <c r="O1079" i="1" s="1"/>
  <c r="G1080" i="1"/>
  <c r="O1080" i="1" s="1"/>
  <c r="G1081" i="1"/>
  <c r="O1081" i="1" s="1"/>
  <c r="G1082" i="1"/>
  <c r="O1082" i="1" s="1"/>
  <c r="G1083" i="1"/>
  <c r="O1083" i="1" s="1"/>
  <c r="G1084" i="1"/>
  <c r="O1084" i="1" s="1"/>
  <c r="G1085" i="1"/>
  <c r="O1085" i="1" s="1"/>
  <c r="G1086" i="1"/>
  <c r="O1086" i="1" s="1"/>
  <c r="G1087" i="1"/>
  <c r="O1087" i="1" s="1"/>
  <c r="G1088" i="1"/>
  <c r="O1088" i="1" s="1"/>
  <c r="G1089" i="1"/>
  <c r="O1089" i="1" s="1"/>
  <c r="G1090" i="1"/>
  <c r="O1090" i="1" s="1"/>
  <c r="G1091" i="1"/>
  <c r="O1091" i="1" s="1"/>
  <c r="G1092" i="1"/>
  <c r="O1092" i="1" s="1"/>
  <c r="G1093" i="1"/>
  <c r="O1093" i="1" s="1"/>
  <c r="G1094" i="1"/>
  <c r="O1094" i="1" s="1"/>
  <c r="G1095" i="1"/>
  <c r="O1095" i="1" s="1"/>
  <c r="G1096" i="1"/>
  <c r="O1096" i="1" s="1"/>
  <c r="G1097" i="1"/>
  <c r="O1097" i="1" s="1"/>
  <c r="G1098" i="1"/>
  <c r="O1098" i="1" s="1"/>
  <c r="G1099" i="1"/>
  <c r="O1099" i="1" s="1"/>
  <c r="G1100" i="1"/>
  <c r="O1100" i="1" s="1"/>
  <c r="G1101" i="1"/>
  <c r="O1101" i="1" s="1"/>
  <c r="G1102" i="1"/>
  <c r="O1102" i="1" s="1"/>
  <c r="G1103" i="1"/>
  <c r="O1103" i="1" s="1"/>
  <c r="G1104" i="1"/>
  <c r="O1104" i="1" s="1"/>
  <c r="G1105" i="1"/>
  <c r="O1105" i="1" s="1"/>
  <c r="G1106" i="1"/>
  <c r="O1106" i="1" s="1"/>
  <c r="G1107" i="1"/>
  <c r="O1107" i="1" s="1"/>
  <c r="G1108" i="1"/>
  <c r="O1108" i="1" s="1"/>
  <c r="G1109" i="1"/>
  <c r="O1109" i="1" s="1"/>
  <c r="G1110" i="1"/>
  <c r="O1110" i="1" s="1"/>
  <c r="G1111" i="1"/>
  <c r="O1111" i="1" s="1"/>
  <c r="G1112" i="1"/>
  <c r="O1112" i="1" s="1"/>
  <c r="G1113" i="1"/>
  <c r="O1113" i="1" s="1"/>
  <c r="G1114" i="1"/>
  <c r="O1114" i="1" s="1"/>
  <c r="G1115" i="1"/>
  <c r="O1115" i="1" s="1"/>
  <c r="G1116" i="1"/>
  <c r="O1116" i="1" s="1"/>
  <c r="G1117" i="1"/>
  <c r="O1117" i="1" s="1"/>
  <c r="G1118" i="1"/>
  <c r="O1118" i="1" s="1"/>
  <c r="G1119" i="1"/>
  <c r="O1119" i="1" s="1"/>
  <c r="G1120" i="1"/>
  <c r="O1120" i="1" s="1"/>
  <c r="G1121" i="1"/>
  <c r="O1121" i="1" s="1"/>
  <c r="G1122" i="1"/>
  <c r="O1122" i="1" s="1"/>
  <c r="G1123" i="1"/>
  <c r="O1123" i="1" s="1"/>
  <c r="G1124" i="1"/>
  <c r="O1124" i="1" s="1"/>
  <c r="G1125" i="1"/>
  <c r="O1125" i="1" s="1"/>
  <c r="G1126" i="1"/>
  <c r="O1126" i="1" s="1"/>
  <c r="G1127" i="1"/>
  <c r="O1127" i="1" s="1"/>
  <c r="G1128" i="1"/>
  <c r="O1128" i="1" s="1"/>
  <c r="G1129" i="1"/>
  <c r="O1129" i="1" s="1"/>
  <c r="G1130" i="1"/>
  <c r="O1130" i="1" s="1"/>
  <c r="G1131" i="1"/>
  <c r="O1131" i="1" s="1"/>
  <c r="G1132" i="1"/>
  <c r="O1132" i="1" s="1"/>
  <c r="G1133" i="1"/>
  <c r="O1133" i="1" s="1"/>
  <c r="G1134" i="1"/>
  <c r="O1134" i="1" s="1"/>
  <c r="G1135" i="1"/>
  <c r="O1135" i="1" s="1"/>
  <c r="G1136" i="1"/>
  <c r="O1136" i="1" s="1"/>
  <c r="G1137" i="1"/>
  <c r="O1137" i="1" s="1"/>
  <c r="G1138" i="1"/>
  <c r="O1138" i="1" s="1"/>
  <c r="G1139" i="1"/>
  <c r="O1139" i="1" s="1"/>
  <c r="G1140" i="1"/>
  <c r="O1140" i="1" s="1"/>
  <c r="G1141" i="1"/>
  <c r="O1141" i="1" s="1"/>
  <c r="G1142" i="1"/>
  <c r="O1142" i="1" s="1"/>
  <c r="G1143" i="1"/>
  <c r="O1143" i="1" s="1"/>
  <c r="G1144" i="1"/>
  <c r="O1144" i="1" s="1"/>
  <c r="G1145" i="1"/>
  <c r="O1145" i="1" s="1"/>
  <c r="G1146" i="1"/>
  <c r="O1146" i="1" s="1"/>
  <c r="G1147" i="1"/>
  <c r="O1147" i="1" s="1"/>
  <c r="G1148" i="1"/>
  <c r="O1148" i="1" s="1"/>
  <c r="G1149" i="1"/>
  <c r="O1149" i="1" s="1"/>
  <c r="G1150" i="1"/>
  <c r="O1150" i="1" s="1"/>
  <c r="G1151" i="1"/>
  <c r="O1151" i="1" s="1"/>
  <c r="G1152" i="1"/>
  <c r="O1152" i="1" s="1"/>
  <c r="G1153" i="1"/>
  <c r="O1153" i="1" s="1"/>
  <c r="G1154" i="1"/>
  <c r="O1154" i="1" s="1"/>
  <c r="G1155" i="1"/>
  <c r="O1155" i="1" s="1"/>
  <c r="G1156" i="1"/>
  <c r="O1156" i="1" s="1"/>
  <c r="G1157" i="1"/>
  <c r="O1157" i="1" s="1"/>
  <c r="G1158" i="1"/>
  <c r="O1158" i="1" s="1"/>
  <c r="G1159" i="1"/>
  <c r="O1159" i="1" s="1"/>
  <c r="G1160" i="1"/>
  <c r="O1160" i="1" s="1"/>
  <c r="G1161" i="1"/>
  <c r="O1161" i="1" s="1"/>
  <c r="G1162" i="1"/>
  <c r="O1162" i="1" s="1"/>
  <c r="G1163" i="1"/>
  <c r="O1163" i="1" s="1"/>
  <c r="G1164" i="1"/>
  <c r="O1164" i="1" s="1"/>
  <c r="G1165" i="1"/>
  <c r="O1165" i="1" s="1"/>
  <c r="G1166" i="1"/>
  <c r="O1166" i="1" s="1"/>
  <c r="G1167" i="1"/>
  <c r="O1167" i="1" s="1"/>
  <c r="G1168" i="1"/>
  <c r="O1168" i="1" s="1"/>
  <c r="G1169" i="1"/>
  <c r="O1169" i="1" s="1"/>
  <c r="G1170" i="1"/>
  <c r="O1170" i="1" s="1"/>
  <c r="G1171" i="1"/>
  <c r="O1171" i="1" s="1"/>
  <c r="G1172" i="1"/>
  <c r="O1172" i="1" s="1"/>
  <c r="G1173" i="1"/>
  <c r="O1173" i="1" s="1"/>
  <c r="G1174" i="1"/>
  <c r="O1174" i="1" s="1"/>
  <c r="G1175" i="1"/>
  <c r="O1175" i="1" s="1"/>
  <c r="G1176" i="1"/>
  <c r="O1176" i="1" s="1"/>
  <c r="G1177" i="1"/>
  <c r="O1177" i="1" s="1"/>
  <c r="G1178" i="1"/>
  <c r="O1178" i="1" s="1"/>
  <c r="G1179" i="1"/>
  <c r="O1179" i="1" s="1"/>
  <c r="G1180" i="1"/>
  <c r="O1180" i="1" s="1"/>
  <c r="G1181" i="1"/>
  <c r="O1181" i="1" s="1"/>
  <c r="G1182" i="1"/>
  <c r="O1182" i="1" s="1"/>
  <c r="G1183" i="1"/>
  <c r="O1183" i="1" s="1"/>
  <c r="G1184" i="1"/>
  <c r="O1184" i="1" s="1"/>
  <c r="G1185" i="1"/>
  <c r="O1185" i="1" s="1"/>
  <c r="G1186" i="1"/>
  <c r="O1186" i="1" s="1"/>
  <c r="G1187" i="1"/>
  <c r="O1187" i="1" s="1"/>
  <c r="G1188" i="1"/>
  <c r="O1188" i="1" s="1"/>
  <c r="G1189" i="1"/>
  <c r="O1189" i="1" s="1"/>
  <c r="G1190" i="1"/>
  <c r="O1190" i="1" s="1"/>
  <c r="G1191" i="1"/>
  <c r="O1191" i="1" s="1"/>
  <c r="G1192" i="1"/>
  <c r="O1192" i="1" s="1"/>
  <c r="G1193" i="1"/>
  <c r="O1193" i="1" s="1"/>
  <c r="G1194" i="1"/>
  <c r="O1194" i="1" s="1"/>
  <c r="G1195" i="1"/>
  <c r="O1195" i="1" s="1"/>
  <c r="G1196" i="1"/>
  <c r="O1196" i="1" s="1"/>
  <c r="G1197" i="1"/>
  <c r="O1197" i="1" s="1"/>
  <c r="G1198" i="1"/>
  <c r="O1198" i="1" s="1"/>
  <c r="G1199" i="1"/>
  <c r="O1199" i="1" s="1"/>
  <c r="G1200" i="1"/>
  <c r="O1200" i="1" s="1"/>
  <c r="G1201" i="1"/>
  <c r="O1201" i="1" s="1"/>
  <c r="G1202" i="1"/>
  <c r="O1202" i="1" s="1"/>
  <c r="G1203" i="1"/>
  <c r="O1203" i="1" s="1"/>
  <c r="G1204" i="1"/>
  <c r="O1204" i="1" s="1"/>
  <c r="G1205" i="1"/>
  <c r="O1205" i="1" s="1"/>
  <c r="G1206" i="1"/>
  <c r="O1206" i="1" s="1"/>
  <c r="G1207" i="1"/>
  <c r="O1207" i="1" s="1"/>
  <c r="G1208" i="1"/>
  <c r="O1208" i="1" s="1"/>
  <c r="G1209" i="1"/>
  <c r="O1209" i="1" s="1"/>
  <c r="G1210" i="1"/>
  <c r="O1210" i="1" s="1"/>
  <c r="G1211" i="1"/>
  <c r="O1211" i="1" s="1"/>
  <c r="G1212" i="1"/>
  <c r="O1212" i="1" s="1"/>
  <c r="G1213" i="1"/>
  <c r="O1213" i="1" s="1"/>
  <c r="G1214" i="1"/>
  <c r="O1214" i="1" s="1"/>
  <c r="G1215" i="1"/>
  <c r="O1215" i="1" s="1"/>
  <c r="G1216" i="1"/>
  <c r="O1216" i="1" s="1"/>
  <c r="G1217" i="1"/>
  <c r="O1217" i="1" s="1"/>
  <c r="G1218" i="1"/>
  <c r="O1218" i="1" s="1"/>
  <c r="G1219" i="1"/>
  <c r="O1219" i="1" s="1"/>
  <c r="G1220" i="1"/>
  <c r="O1220" i="1" s="1"/>
  <c r="G1221" i="1"/>
  <c r="O1221" i="1" s="1"/>
  <c r="G1222" i="1"/>
  <c r="O1222" i="1" s="1"/>
  <c r="G1223" i="1"/>
  <c r="O1223" i="1" s="1"/>
  <c r="G1224" i="1"/>
  <c r="O1224" i="1" s="1"/>
  <c r="G1225" i="1"/>
  <c r="O1225" i="1" s="1"/>
  <c r="G1226" i="1"/>
  <c r="O1226" i="1" s="1"/>
  <c r="G1227" i="1"/>
  <c r="O1227" i="1" s="1"/>
  <c r="G1228" i="1"/>
  <c r="O1228" i="1" s="1"/>
  <c r="G1229" i="1"/>
  <c r="O1229" i="1" s="1"/>
  <c r="G1230" i="1"/>
  <c r="O1230" i="1" s="1"/>
  <c r="G1231" i="1"/>
  <c r="O1231" i="1" s="1"/>
  <c r="G1232" i="1"/>
  <c r="O1232" i="1" s="1"/>
  <c r="G1233" i="1"/>
  <c r="O1233" i="1" s="1"/>
  <c r="G1234" i="1"/>
  <c r="O1234" i="1" s="1"/>
  <c r="G1235" i="1"/>
  <c r="O1235" i="1" s="1"/>
  <c r="G1236" i="1"/>
  <c r="O1236" i="1" s="1"/>
  <c r="G1237" i="1"/>
  <c r="O1237" i="1" s="1"/>
  <c r="G1238" i="1"/>
  <c r="O1238" i="1" s="1"/>
  <c r="G1239" i="1"/>
  <c r="O1239" i="1" s="1"/>
  <c r="G1240" i="1"/>
  <c r="O1240" i="1" s="1"/>
  <c r="G1241" i="1"/>
  <c r="O1241" i="1" s="1"/>
  <c r="G1242" i="1"/>
  <c r="O1242" i="1" s="1"/>
  <c r="G1243" i="1"/>
  <c r="O1243" i="1" s="1"/>
  <c r="G1244" i="1"/>
  <c r="O1244" i="1" s="1"/>
  <c r="G1245" i="1"/>
  <c r="O1245" i="1" s="1"/>
  <c r="G1246" i="1"/>
  <c r="O1246" i="1" s="1"/>
  <c r="G1247" i="1"/>
  <c r="O1247" i="1" s="1"/>
  <c r="G1248" i="1"/>
  <c r="O1248" i="1" s="1"/>
  <c r="G1249" i="1"/>
  <c r="O1249" i="1" s="1"/>
  <c r="G1250" i="1"/>
  <c r="O1250" i="1" s="1"/>
  <c r="G1251" i="1"/>
  <c r="O1251" i="1" s="1"/>
  <c r="G1252" i="1"/>
  <c r="O1252" i="1" s="1"/>
  <c r="G1253" i="1"/>
  <c r="O1253" i="1" s="1"/>
  <c r="G1254" i="1"/>
  <c r="O1254" i="1" s="1"/>
  <c r="G1255" i="1"/>
  <c r="O1255" i="1" s="1"/>
  <c r="G1256" i="1"/>
  <c r="O1256" i="1" s="1"/>
  <c r="G1257" i="1"/>
  <c r="O1257" i="1" s="1"/>
  <c r="G1258" i="1"/>
  <c r="O1258" i="1" s="1"/>
  <c r="G1259" i="1"/>
  <c r="O1259" i="1" s="1"/>
  <c r="G1260" i="1"/>
  <c r="O1260" i="1" s="1"/>
  <c r="G1261" i="1"/>
  <c r="O1261" i="1" s="1"/>
  <c r="G1262" i="1"/>
  <c r="O1262" i="1" s="1"/>
  <c r="G1263" i="1"/>
  <c r="O1263" i="1" s="1"/>
  <c r="G1264" i="1"/>
  <c r="O1264" i="1" s="1"/>
  <c r="G1265" i="1"/>
  <c r="O1265" i="1" s="1"/>
  <c r="G1266" i="1"/>
  <c r="O1266" i="1" s="1"/>
  <c r="G1267" i="1"/>
  <c r="O1267" i="1" s="1"/>
  <c r="G1268" i="1"/>
  <c r="O1268" i="1" s="1"/>
  <c r="G1269" i="1"/>
  <c r="O1269" i="1" s="1"/>
  <c r="G1270" i="1"/>
  <c r="O1270" i="1" s="1"/>
  <c r="G1271" i="1"/>
  <c r="O1271" i="1" s="1"/>
  <c r="G1272" i="1"/>
  <c r="O1272" i="1" s="1"/>
  <c r="G1273" i="1"/>
  <c r="O1273" i="1" s="1"/>
  <c r="G1274" i="1"/>
  <c r="O1274" i="1" s="1"/>
  <c r="G1275" i="1"/>
  <c r="O1275" i="1" s="1"/>
  <c r="G1276" i="1"/>
  <c r="O1276" i="1" s="1"/>
  <c r="G1277" i="1"/>
  <c r="O1277" i="1" s="1"/>
  <c r="G1278" i="1"/>
  <c r="O1278" i="1" s="1"/>
  <c r="G1279" i="1"/>
  <c r="O1279" i="1" s="1"/>
  <c r="G1280" i="1"/>
  <c r="O1280" i="1" s="1"/>
  <c r="G1281" i="1"/>
  <c r="O1281" i="1" s="1"/>
  <c r="G1282" i="1"/>
  <c r="O1282" i="1" s="1"/>
  <c r="G1283" i="1"/>
  <c r="O1283" i="1" s="1"/>
  <c r="G1284" i="1"/>
  <c r="O1284" i="1" s="1"/>
  <c r="G1285" i="1"/>
  <c r="O1285" i="1" s="1"/>
  <c r="G1286" i="1"/>
  <c r="O1286" i="1" s="1"/>
  <c r="G1287" i="1"/>
  <c r="O1287" i="1" s="1"/>
  <c r="G1288" i="1"/>
  <c r="O1288" i="1" s="1"/>
  <c r="G1289" i="1"/>
  <c r="O1289" i="1" s="1"/>
  <c r="G1290" i="1"/>
  <c r="O1290" i="1" s="1"/>
  <c r="G1291" i="1"/>
  <c r="O1291" i="1" s="1"/>
  <c r="G1292" i="1"/>
  <c r="O1292" i="1" s="1"/>
  <c r="G1293" i="1"/>
  <c r="O1293" i="1" s="1"/>
  <c r="G1294" i="1"/>
  <c r="O1294" i="1" s="1"/>
  <c r="G1295" i="1"/>
  <c r="O1295" i="1" s="1"/>
  <c r="G1296" i="1"/>
  <c r="O1296" i="1" s="1"/>
  <c r="G1297" i="1"/>
  <c r="O1297" i="1" s="1"/>
  <c r="G1298" i="1"/>
  <c r="O1298" i="1" s="1"/>
  <c r="G1299" i="1"/>
  <c r="O1299" i="1" s="1"/>
  <c r="G1300" i="1"/>
  <c r="O1300" i="1" s="1"/>
  <c r="G1301" i="1"/>
  <c r="O1301" i="1" s="1"/>
  <c r="G1302" i="1"/>
  <c r="O1302" i="1" s="1"/>
  <c r="G1303" i="1"/>
  <c r="O1303" i="1" s="1"/>
  <c r="G1304" i="1"/>
  <c r="O1304" i="1" s="1"/>
  <c r="G1305" i="1"/>
  <c r="O1305" i="1" s="1"/>
  <c r="G1306" i="1"/>
  <c r="O1306" i="1" s="1"/>
  <c r="G1307" i="1"/>
  <c r="O1307" i="1" s="1"/>
  <c r="G1308" i="1"/>
  <c r="O1308" i="1" s="1"/>
  <c r="G1309" i="1"/>
  <c r="O1309" i="1" s="1"/>
  <c r="G1310" i="1"/>
  <c r="O1310" i="1" s="1"/>
  <c r="G1311" i="1"/>
  <c r="O1311" i="1" s="1"/>
  <c r="G1312" i="1"/>
  <c r="O1312" i="1" s="1"/>
  <c r="G1313" i="1"/>
  <c r="O1313" i="1" s="1"/>
  <c r="G1314" i="1"/>
  <c r="O1314" i="1" s="1"/>
  <c r="G1315" i="1"/>
  <c r="O1315" i="1" s="1"/>
  <c r="G1316" i="1"/>
  <c r="O1316" i="1" s="1"/>
  <c r="G1317" i="1"/>
  <c r="O1317" i="1" s="1"/>
  <c r="G1318" i="1"/>
  <c r="O1318" i="1" s="1"/>
  <c r="G1319" i="1"/>
  <c r="O1319" i="1" s="1"/>
  <c r="G1320" i="1"/>
  <c r="O1320" i="1" s="1"/>
  <c r="G1321" i="1"/>
  <c r="O1321" i="1" s="1"/>
  <c r="G1322" i="1"/>
  <c r="O1322" i="1" s="1"/>
  <c r="G1323" i="1"/>
  <c r="O1323" i="1" s="1"/>
  <c r="G1324" i="1"/>
  <c r="O1324" i="1" s="1"/>
  <c r="G1325" i="1"/>
  <c r="O1325" i="1" s="1"/>
  <c r="G1326" i="1"/>
  <c r="O1326" i="1" s="1"/>
  <c r="G1327" i="1"/>
  <c r="O1327" i="1" s="1"/>
  <c r="G1328" i="1"/>
  <c r="O1328" i="1" s="1"/>
  <c r="G1329" i="1"/>
  <c r="O1329" i="1" s="1"/>
  <c r="G1330" i="1"/>
  <c r="O1330" i="1" s="1"/>
  <c r="G1331" i="1"/>
  <c r="O1331" i="1" s="1"/>
  <c r="G1332" i="1"/>
  <c r="O1332" i="1" s="1"/>
  <c r="G1333" i="1"/>
  <c r="O1333" i="1" s="1"/>
  <c r="G1334" i="1"/>
  <c r="O1334" i="1" s="1"/>
  <c r="G1335" i="1"/>
  <c r="O1335" i="1" s="1"/>
  <c r="G1336" i="1"/>
  <c r="O1336" i="1" s="1"/>
  <c r="G1337" i="1"/>
  <c r="O1337" i="1" s="1"/>
  <c r="G1338" i="1"/>
  <c r="O1338" i="1" s="1"/>
  <c r="G1339" i="1"/>
  <c r="O1339" i="1" s="1"/>
  <c r="G1340" i="1"/>
  <c r="O1340" i="1" s="1"/>
  <c r="G1341" i="1"/>
  <c r="O1341" i="1" s="1"/>
  <c r="G1342" i="1"/>
  <c r="O1342" i="1" s="1"/>
  <c r="G1343" i="1"/>
  <c r="O1343" i="1" s="1"/>
  <c r="G1344" i="1"/>
  <c r="O1344" i="1" s="1"/>
  <c r="G1345" i="1"/>
  <c r="O1345" i="1" s="1"/>
  <c r="G1346" i="1"/>
  <c r="O1346" i="1" s="1"/>
  <c r="G1347" i="1"/>
  <c r="O1347" i="1" s="1"/>
  <c r="G1348" i="1"/>
  <c r="O1348" i="1" s="1"/>
  <c r="G1349" i="1"/>
  <c r="O1349" i="1" s="1"/>
  <c r="G1350" i="1"/>
  <c r="O1350" i="1" s="1"/>
  <c r="G1351" i="1"/>
  <c r="O1351" i="1" s="1"/>
  <c r="G1352" i="1"/>
  <c r="O1352" i="1" s="1"/>
  <c r="G1353" i="1"/>
  <c r="O1353" i="1" s="1"/>
  <c r="G1354" i="1"/>
  <c r="O1354" i="1" s="1"/>
  <c r="G1355" i="1"/>
  <c r="O1355" i="1" s="1"/>
  <c r="G1356" i="1"/>
  <c r="O1356" i="1" s="1"/>
  <c r="G1357" i="1"/>
  <c r="O1357" i="1" s="1"/>
  <c r="G1358" i="1"/>
  <c r="O1358" i="1" s="1"/>
  <c r="G1359" i="1"/>
  <c r="O1359" i="1" s="1"/>
  <c r="G1360" i="1"/>
  <c r="O1360" i="1" s="1"/>
  <c r="G1361" i="1"/>
  <c r="O1361" i="1" s="1"/>
  <c r="G1362" i="1"/>
  <c r="O1362" i="1" s="1"/>
  <c r="G1363" i="1"/>
  <c r="O1363" i="1" s="1"/>
  <c r="G1364" i="1"/>
  <c r="O1364" i="1" s="1"/>
  <c r="G1365" i="1"/>
  <c r="O1365" i="1" s="1"/>
  <c r="G1366" i="1"/>
  <c r="O1366" i="1" s="1"/>
  <c r="G1367" i="1"/>
  <c r="O1367" i="1" s="1"/>
  <c r="G1368" i="1"/>
  <c r="O1368" i="1" s="1"/>
  <c r="G1369" i="1"/>
  <c r="O1369" i="1" s="1"/>
  <c r="G1370" i="1"/>
  <c r="O1370" i="1" s="1"/>
  <c r="G1371" i="1"/>
  <c r="O1371" i="1" s="1"/>
  <c r="G1372" i="1"/>
  <c r="O1372" i="1" s="1"/>
  <c r="G1373" i="1"/>
  <c r="O1373" i="1" s="1"/>
  <c r="G1374" i="1"/>
  <c r="O1374" i="1" s="1"/>
  <c r="G1375" i="1"/>
  <c r="O1375" i="1" s="1"/>
  <c r="G1376" i="1"/>
  <c r="O1376" i="1" s="1"/>
  <c r="G1377" i="1"/>
  <c r="O1377" i="1" s="1"/>
  <c r="G1378" i="1"/>
  <c r="O1378" i="1" s="1"/>
  <c r="G1379" i="1"/>
  <c r="O1379" i="1" s="1"/>
  <c r="G1380" i="1"/>
  <c r="O1380" i="1" s="1"/>
  <c r="G1381" i="1"/>
  <c r="O1381" i="1" s="1"/>
  <c r="G1382" i="1"/>
  <c r="O1382" i="1" s="1"/>
  <c r="G1383" i="1"/>
  <c r="O1383" i="1" s="1"/>
  <c r="G1384" i="1"/>
  <c r="O1384" i="1" s="1"/>
  <c r="G1385" i="1"/>
  <c r="O1385" i="1" s="1"/>
  <c r="G1386" i="1"/>
  <c r="O1386" i="1" s="1"/>
  <c r="G1387" i="1"/>
  <c r="O1387" i="1" s="1"/>
  <c r="G1388" i="1"/>
  <c r="O1388" i="1" s="1"/>
  <c r="G1389" i="1"/>
  <c r="O1389" i="1" s="1"/>
  <c r="G1390" i="1"/>
  <c r="O1390" i="1" s="1"/>
  <c r="G1391" i="1"/>
  <c r="O1391" i="1" s="1"/>
  <c r="G1392" i="1"/>
  <c r="O1392" i="1" s="1"/>
  <c r="G1393" i="1"/>
  <c r="O1393" i="1" s="1"/>
  <c r="G1394" i="1"/>
  <c r="O1394" i="1" s="1"/>
  <c r="G1395" i="1"/>
  <c r="O1395" i="1" s="1"/>
  <c r="G1396" i="1"/>
  <c r="O1396" i="1" s="1"/>
  <c r="G1397" i="1"/>
  <c r="O1397" i="1" s="1"/>
  <c r="G1398" i="1"/>
  <c r="O1398" i="1" s="1"/>
  <c r="G1399" i="1"/>
  <c r="O1399" i="1" s="1"/>
  <c r="G1400" i="1"/>
  <c r="O1400" i="1" s="1"/>
  <c r="G1401" i="1"/>
  <c r="O1401" i="1" s="1"/>
  <c r="G1402" i="1"/>
  <c r="O1402" i="1" s="1"/>
  <c r="G1403" i="1"/>
  <c r="O1403" i="1" s="1"/>
  <c r="G1404" i="1"/>
  <c r="O1404" i="1" s="1"/>
  <c r="G1405" i="1"/>
  <c r="O1405" i="1" s="1"/>
  <c r="G1406" i="1"/>
  <c r="O1406" i="1" s="1"/>
  <c r="G1407" i="1"/>
  <c r="O1407" i="1" s="1"/>
  <c r="G1408" i="1"/>
  <c r="O1408" i="1" s="1"/>
  <c r="G1409" i="1"/>
  <c r="O1409" i="1" s="1"/>
  <c r="G1410" i="1"/>
  <c r="O1410" i="1" s="1"/>
  <c r="G1411" i="1"/>
  <c r="O1411" i="1" s="1"/>
  <c r="G1412" i="1"/>
  <c r="O1412" i="1" s="1"/>
  <c r="G1413" i="1"/>
  <c r="O1413" i="1" s="1"/>
  <c r="G1414" i="1"/>
  <c r="O1414" i="1" s="1"/>
  <c r="G1415" i="1"/>
  <c r="O1415" i="1" s="1"/>
  <c r="G1416" i="1"/>
  <c r="O1416" i="1" s="1"/>
  <c r="G1417" i="1"/>
  <c r="O1417" i="1" s="1"/>
  <c r="G1418" i="1"/>
  <c r="O1418" i="1" s="1"/>
  <c r="G1419" i="1"/>
  <c r="O1419" i="1" s="1"/>
  <c r="G1420" i="1"/>
  <c r="O1420" i="1" s="1"/>
  <c r="G1421" i="1"/>
  <c r="O1421" i="1" s="1"/>
  <c r="G1422" i="1"/>
  <c r="O1422" i="1" s="1"/>
  <c r="G1423" i="1"/>
  <c r="O1423" i="1" s="1"/>
  <c r="G1424" i="1"/>
  <c r="O1424" i="1" s="1"/>
  <c r="G1425" i="1"/>
  <c r="O1425" i="1" s="1"/>
  <c r="G1426" i="1"/>
  <c r="O1426" i="1" s="1"/>
  <c r="G1427" i="1"/>
  <c r="O1427" i="1" s="1"/>
  <c r="G1428" i="1"/>
  <c r="O1428" i="1" s="1"/>
  <c r="G1429" i="1"/>
  <c r="O1429" i="1" s="1"/>
  <c r="G1430" i="1"/>
  <c r="O1430" i="1" s="1"/>
  <c r="G1431" i="1"/>
  <c r="O1431" i="1" s="1"/>
  <c r="G1432" i="1"/>
  <c r="O1432" i="1" s="1"/>
  <c r="G1433" i="1"/>
  <c r="O1433" i="1" s="1"/>
  <c r="G1434" i="1"/>
  <c r="O1434" i="1" s="1"/>
  <c r="G1435" i="1"/>
  <c r="O1435" i="1" s="1"/>
  <c r="G1436" i="1"/>
  <c r="O1436" i="1" s="1"/>
  <c r="G1437" i="1"/>
  <c r="O1437" i="1" s="1"/>
  <c r="G1438" i="1"/>
  <c r="O1438" i="1" s="1"/>
  <c r="G1439" i="1"/>
  <c r="O1439" i="1" s="1"/>
  <c r="G1440" i="1"/>
  <c r="O1440" i="1" s="1"/>
  <c r="G1441" i="1"/>
  <c r="O1441" i="1" s="1"/>
  <c r="G1442" i="1"/>
  <c r="O1442" i="1" s="1"/>
  <c r="G1443" i="1"/>
  <c r="O1443" i="1" s="1"/>
  <c r="G1444" i="1"/>
  <c r="O1444" i="1" s="1"/>
  <c r="G1445" i="1"/>
  <c r="O1445" i="1" s="1"/>
  <c r="G1446" i="1"/>
  <c r="O1446" i="1" s="1"/>
  <c r="G1447" i="1"/>
  <c r="O1447" i="1" s="1"/>
  <c r="G1448" i="1"/>
  <c r="O1448" i="1" s="1"/>
  <c r="G1449" i="1"/>
  <c r="O1449" i="1" s="1"/>
  <c r="G1450" i="1"/>
  <c r="O1450" i="1" s="1"/>
  <c r="G1451" i="1"/>
  <c r="O1451" i="1" s="1"/>
  <c r="G1452" i="1"/>
  <c r="O1452" i="1" s="1"/>
  <c r="G1453" i="1"/>
  <c r="O1453" i="1" s="1"/>
  <c r="G1454" i="1"/>
  <c r="O1454" i="1" s="1"/>
  <c r="G1455" i="1"/>
  <c r="O1455" i="1" s="1"/>
  <c r="G1456" i="1"/>
  <c r="O1456" i="1" s="1"/>
  <c r="G1457" i="1"/>
  <c r="O1457" i="1" s="1"/>
  <c r="G1458" i="1"/>
  <c r="O1458" i="1" s="1"/>
  <c r="G1459" i="1"/>
  <c r="O1459" i="1" s="1"/>
  <c r="G1460" i="1"/>
  <c r="O1460" i="1" s="1"/>
  <c r="G1461" i="1"/>
  <c r="O1461" i="1" s="1"/>
  <c r="G1462" i="1"/>
  <c r="O1462" i="1" s="1"/>
  <c r="G1463" i="1"/>
  <c r="O1463" i="1" s="1"/>
  <c r="G1464" i="1"/>
  <c r="O1464" i="1" s="1"/>
  <c r="G1465" i="1"/>
  <c r="O1465" i="1" s="1"/>
  <c r="G1466" i="1"/>
  <c r="O1466" i="1" s="1"/>
  <c r="G1467" i="1"/>
  <c r="O1467" i="1" s="1"/>
  <c r="G1468" i="1"/>
  <c r="O1468" i="1" s="1"/>
  <c r="G1469" i="1"/>
  <c r="O1469" i="1" s="1"/>
  <c r="G1470" i="1"/>
  <c r="O1470" i="1" s="1"/>
  <c r="G1471" i="1"/>
  <c r="O1471" i="1" s="1"/>
  <c r="G1472" i="1"/>
  <c r="O1472" i="1" s="1"/>
  <c r="G1473" i="1"/>
  <c r="O1473" i="1" s="1"/>
  <c r="G1474" i="1"/>
  <c r="O1474" i="1" s="1"/>
  <c r="G1475" i="1"/>
  <c r="O1475" i="1" s="1"/>
  <c r="G1476" i="1"/>
  <c r="O1476" i="1" s="1"/>
  <c r="G1477" i="1"/>
  <c r="O1477" i="1" s="1"/>
  <c r="G1478" i="1"/>
  <c r="O1478" i="1" s="1"/>
  <c r="G1479" i="1"/>
  <c r="O1479" i="1" s="1"/>
  <c r="G1480" i="1"/>
  <c r="O1480" i="1" s="1"/>
  <c r="G1481" i="1"/>
  <c r="O1481" i="1" s="1"/>
  <c r="G1482" i="1"/>
  <c r="O1482" i="1" s="1"/>
  <c r="G1483" i="1"/>
  <c r="O1483" i="1" s="1"/>
  <c r="G1484" i="1"/>
  <c r="O1484" i="1" s="1"/>
  <c r="G1485" i="1"/>
  <c r="O1485" i="1" s="1"/>
  <c r="G1486" i="1"/>
  <c r="O1486" i="1" s="1"/>
  <c r="G1487" i="1"/>
  <c r="O1487" i="1" s="1"/>
  <c r="G1488" i="1"/>
  <c r="O1488" i="1" s="1"/>
  <c r="G1489" i="1"/>
  <c r="O1489" i="1" s="1"/>
  <c r="G1490" i="1"/>
  <c r="O1490" i="1" s="1"/>
  <c r="G1491" i="1"/>
  <c r="O1491" i="1" s="1"/>
  <c r="G1492" i="1"/>
  <c r="O1492" i="1" s="1"/>
  <c r="G1493" i="1"/>
  <c r="O1493" i="1" s="1"/>
  <c r="G1494" i="1"/>
  <c r="O1494" i="1" s="1"/>
  <c r="G1495" i="1"/>
  <c r="O1495" i="1" s="1"/>
  <c r="G1496" i="1"/>
  <c r="O1496" i="1" s="1"/>
  <c r="G1497" i="1"/>
  <c r="O1497" i="1" s="1"/>
  <c r="G1498" i="1"/>
  <c r="O1498" i="1" s="1"/>
  <c r="G1499" i="1"/>
  <c r="O1499" i="1" s="1"/>
  <c r="G1500" i="1"/>
  <c r="O1500" i="1" s="1"/>
  <c r="G1501" i="1"/>
  <c r="O1501" i="1" s="1"/>
  <c r="G1502" i="1"/>
  <c r="O1502" i="1" s="1"/>
  <c r="G1503" i="1"/>
  <c r="O1503" i="1" s="1"/>
  <c r="G1504" i="1"/>
  <c r="O1504" i="1" s="1"/>
  <c r="G1505" i="1"/>
  <c r="O1505" i="1" s="1"/>
  <c r="G1506" i="1"/>
  <c r="O1506" i="1" s="1"/>
  <c r="G1507" i="1"/>
  <c r="O1507" i="1" s="1"/>
  <c r="G1508" i="1"/>
  <c r="O1508" i="1" s="1"/>
  <c r="G1509" i="1"/>
  <c r="O1509" i="1" s="1"/>
  <c r="G1510" i="1"/>
  <c r="O1510" i="1" s="1"/>
  <c r="G1511" i="1"/>
  <c r="O1511" i="1" s="1"/>
  <c r="G1512" i="1"/>
  <c r="O1512" i="1" s="1"/>
  <c r="G1513" i="1"/>
  <c r="O1513" i="1" s="1"/>
  <c r="G1514" i="1"/>
  <c r="O1514" i="1" s="1"/>
  <c r="G1515" i="1"/>
  <c r="O1515" i="1" s="1"/>
  <c r="G1516" i="1"/>
  <c r="O1516" i="1" s="1"/>
  <c r="G1517" i="1"/>
  <c r="O1517" i="1" s="1"/>
  <c r="G1518" i="1"/>
  <c r="O1518" i="1" s="1"/>
  <c r="G1519" i="1"/>
  <c r="O1519" i="1" s="1"/>
  <c r="G1520" i="1"/>
  <c r="O1520" i="1" s="1"/>
  <c r="G1521" i="1"/>
  <c r="O1521" i="1" s="1"/>
  <c r="G1522" i="1"/>
  <c r="O1522" i="1" s="1"/>
  <c r="G1523" i="1"/>
  <c r="O1523" i="1" s="1"/>
  <c r="G1524" i="1"/>
  <c r="O1524" i="1" s="1"/>
  <c r="G1525" i="1"/>
  <c r="O1525" i="1" s="1"/>
  <c r="G1526" i="1"/>
  <c r="O1526" i="1" s="1"/>
  <c r="G1527" i="1"/>
  <c r="O1527" i="1" s="1"/>
  <c r="G1528" i="1"/>
  <c r="O1528" i="1" s="1"/>
  <c r="G1529" i="1"/>
  <c r="O1529" i="1" s="1"/>
  <c r="G1530" i="1"/>
  <c r="O1530" i="1" s="1"/>
  <c r="G1531" i="1"/>
  <c r="O1531" i="1" s="1"/>
  <c r="G1532" i="1"/>
  <c r="O1532" i="1" s="1"/>
  <c r="G1533" i="1"/>
  <c r="O1533" i="1" s="1"/>
  <c r="G1534" i="1"/>
  <c r="O1534" i="1" s="1"/>
  <c r="G1535" i="1"/>
  <c r="O1535" i="1" s="1"/>
  <c r="G1536" i="1"/>
  <c r="O1536" i="1" s="1"/>
  <c r="G1537" i="1"/>
  <c r="O1537" i="1" s="1"/>
  <c r="G1538" i="1"/>
  <c r="O1538" i="1" s="1"/>
  <c r="G1539" i="1"/>
  <c r="O1539" i="1" s="1"/>
  <c r="G1540" i="1"/>
  <c r="O1540" i="1" s="1"/>
  <c r="G1541" i="1"/>
  <c r="O1541" i="1" s="1"/>
  <c r="G1542" i="1"/>
  <c r="O1542" i="1" s="1"/>
  <c r="G1543" i="1"/>
  <c r="O1543" i="1" s="1"/>
  <c r="G1544" i="1"/>
  <c r="O1544" i="1" s="1"/>
  <c r="G1545" i="1"/>
  <c r="O1545" i="1" s="1"/>
  <c r="G1546" i="1"/>
  <c r="O1546" i="1" s="1"/>
  <c r="G1547" i="1"/>
  <c r="O1547" i="1" s="1"/>
  <c r="G1548" i="1"/>
  <c r="O1548" i="1" s="1"/>
  <c r="G1549" i="1"/>
  <c r="O1549" i="1" s="1"/>
  <c r="G1550" i="1"/>
  <c r="O1550" i="1" s="1"/>
  <c r="G1551" i="1"/>
  <c r="O1551" i="1" s="1"/>
  <c r="G1552" i="1"/>
  <c r="O1552" i="1" s="1"/>
  <c r="G1553" i="1"/>
  <c r="O1553" i="1" s="1"/>
  <c r="G1554" i="1"/>
  <c r="O1554" i="1" s="1"/>
  <c r="G1555" i="1"/>
  <c r="O1555" i="1" s="1"/>
  <c r="G1556" i="1"/>
  <c r="O1556" i="1" s="1"/>
  <c r="G1557" i="1"/>
  <c r="O1557" i="1" s="1"/>
  <c r="G1558" i="1"/>
  <c r="O1558" i="1" s="1"/>
  <c r="G1559" i="1"/>
  <c r="O1559" i="1" s="1"/>
  <c r="G1560" i="1"/>
  <c r="O1560" i="1" s="1"/>
  <c r="G1561" i="1"/>
  <c r="O1561" i="1" s="1"/>
  <c r="G1562" i="1"/>
  <c r="O1562" i="1" s="1"/>
  <c r="G1563" i="1"/>
  <c r="O1563" i="1" s="1"/>
  <c r="G1564" i="1"/>
  <c r="O1564" i="1" s="1"/>
  <c r="G1565" i="1"/>
  <c r="O1565" i="1" s="1"/>
  <c r="G1566" i="1"/>
  <c r="O1566" i="1" s="1"/>
  <c r="G1567" i="1"/>
  <c r="O1567" i="1" s="1"/>
  <c r="G1568" i="1"/>
  <c r="O1568" i="1" s="1"/>
  <c r="G1569" i="1"/>
  <c r="O1569" i="1" s="1"/>
  <c r="G1570" i="1"/>
  <c r="O1570" i="1" s="1"/>
  <c r="G1571" i="1"/>
  <c r="O1571" i="1" s="1"/>
  <c r="G1572" i="1"/>
  <c r="O1572" i="1" s="1"/>
  <c r="G1573" i="1"/>
  <c r="O1573" i="1" s="1"/>
  <c r="G1574" i="1"/>
  <c r="O1574" i="1" s="1"/>
  <c r="G1575" i="1"/>
  <c r="O1575" i="1" s="1"/>
  <c r="G1576" i="1"/>
  <c r="O1576" i="1" s="1"/>
  <c r="G1577" i="1"/>
  <c r="O1577" i="1" s="1"/>
  <c r="G1578" i="1"/>
  <c r="O1578" i="1" s="1"/>
  <c r="G1579" i="1"/>
  <c r="O1579" i="1" s="1"/>
  <c r="G1580" i="1"/>
  <c r="O1580" i="1" s="1"/>
  <c r="G1581" i="1"/>
  <c r="O1581" i="1" s="1"/>
  <c r="G1582" i="1"/>
  <c r="O1582" i="1" s="1"/>
  <c r="G1583" i="1"/>
  <c r="O1583" i="1" s="1"/>
  <c r="G1584" i="1"/>
  <c r="O1584" i="1" s="1"/>
  <c r="G1585" i="1"/>
  <c r="O1585" i="1" s="1"/>
  <c r="G1586" i="1"/>
  <c r="O1586" i="1" s="1"/>
  <c r="G1587" i="1"/>
  <c r="O1587" i="1" s="1"/>
  <c r="G1588" i="1"/>
  <c r="O1588" i="1" s="1"/>
  <c r="G1589" i="1"/>
  <c r="O1589" i="1" s="1"/>
  <c r="G1590" i="1"/>
  <c r="O1590" i="1" s="1"/>
  <c r="G1591" i="1"/>
  <c r="O1591" i="1" s="1"/>
  <c r="G1592" i="1"/>
  <c r="O1592" i="1" s="1"/>
  <c r="G1593" i="1"/>
  <c r="O1593" i="1" s="1"/>
  <c r="G1594" i="1"/>
  <c r="O1594" i="1" s="1"/>
  <c r="G1595" i="1"/>
  <c r="O1595" i="1" s="1"/>
  <c r="G1596" i="1"/>
  <c r="O1596" i="1" s="1"/>
  <c r="G1597" i="1"/>
  <c r="O1597" i="1" s="1"/>
  <c r="G1598" i="1"/>
  <c r="O1598" i="1" s="1"/>
  <c r="G1599" i="1"/>
  <c r="O1599" i="1" s="1"/>
  <c r="G1600" i="1"/>
  <c r="O1600" i="1" s="1"/>
  <c r="G1601" i="1"/>
  <c r="O1601" i="1" s="1"/>
  <c r="G1602" i="1"/>
  <c r="O1602" i="1" s="1"/>
  <c r="G1603" i="1"/>
  <c r="O1603" i="1" s="1"/>
  <c r="G1604" i="1"/>
  <c r="O1604" i="1" s="1"/>
  <c r="G1605" i="1"/>
  <c r="O1605" i="1" s="1"/>
  <c r="G1606" i="1"/>
  <c r="O1606" i="1" s="1"/>
  <c r="G1607" i="1"/>
  <c r="O1607" i="1" s="1"/>
  <c r="G1608" i="1"/>
  <c r="O1608" i="1" s="1"/>
  <c r="G1609" i="1"/>
  <c r="O1609" i="1" s="1"/>
  <c r="G1610" i="1"/>
  <c r="O1610" i="1" s="1"/>
  <c r="G1611" i="1"/>
  <c r="O1611" i="1" s="1"/>
  <c r="G1612" i="1"/>
  <c r="O1612" i="1" s="1"/>
  <c r="G1613" i="1"/>
  <c r="O1613" i="1" s="1"/>
  <c r="G1614" i="1"/>
  <c r="O1614" i="1" s="1"/>
  <c r="G1615" i="1"/>
  <c r="O1615" i="1" s="1"/>
  <c r="G1616" i="1"/>
  <c r="O1616" i="1" s="1"/>
  <c r="G1617" i="1"/>
  <c r="O1617" i="1" s="1"/>
  <c r="G1618" i="1"/>
  <c r="O1618" i="1" s="1"/>
  <c r="G1619" i="1"/>
  <c r="O1619" i="1" s="1"/>
  <c r="G1620" i="1"/>
  <c r="O1620" i="1" s="1"/>
  <c r="G1621" i="1"/>
  <c r="O1621" i="1" s="1"/>
  <c r="G1622" i="1"/>
  <c r="O1622" i="1" s="1"/>
  <c r="G1623" i="1"/>
  <c r="O1623" i="1" s="1"/>
  <c r="G1624" i="1"/>
  <c r="O1624" i="1" s="1"/>
  <c r="G1625" i="1"/>
  <c r="O1625" i="1" s="1"/>
  <c r="G1626" i="1"/>
  <c r="O1626" i="1" s="1"/>
  <c r="G1627" i="1"/>
  <c r="O1627" i="1" s="1"/>
  <c r="G1628" i="1"/>
  <c r="O1628" i="1" s="1"/>
  <c r="G1629" i="1"/>
  <c r="O1629" i="1" s="1"/>
  <c r="G1630" i="1"/>
  <c r="O1630" i="1" s="1"/>
  <c r="G1631" i="1"/>
  <c r="O1631" i="1" s="1"/>
  <c r="G1632" i="1"/>
  <c r="O1632" i="1" s="1"/>
  <c r="G1633" i="1"/>
  <c r="O1633" i="1" s="1"/>
  <c r="G1634" i="1"/>
  <c r="O1634" i="1" s="1"/>
  <c r="G1635" i="1"/>
  <c r="O1635" i="1" s="1"/>
  <c r="G1636" i="1"/>
  <c r="O1636" i="1" s="1"/>
  <c r="G1637" i="1"/>
  <c r="O1637" i="1" s="1"/>
  <c r="G1638" i="1"/>
  <c r="O1638" i="1" s="1"/>
  <c r="G1639" i="1"/>
  <c r="O1639" i="1" s="1"/>
  <c r="G1640" i="1"/>
  <c r="O1640" i="1" s="1"/>
  <c r="G1641" i="1"/>
  <c r="O1641" i="1" s="1"/>
  <c r="G1642" i="1"/>
  <c r="O1642" i="1" s="1"/>
  <c r="G1643" i="1"/>
  <c r="O1643" i="1" s="1"/>
  <c r="G1644" i="1"/>
  <c r="O1644" i="1" s="1"/>
  <c r="G1645" i="1"/>
  <c r="O1645" i="1" s="1"/>
  <c r="G1646" i="1"/>
  <c r="O1646" i="1" s="1"/>
  <c r="G1647" i="1"/>
  <c r="O1647" i="1" s="1"/>
  <c r="G1648" i="1"/>
  <c r="O1648" i="1" s="1"/>
  <c r="G1649" i="1"/>
  <c r="O1649" i="1" s="1"/>
  <c r="G1650" i="1"/>
  <c r="O1650" i="1" s="1"/>
  <c r="G1651" i="1"/>
  <c r="O1651" i="1" s="1"/>
  <c r="G1652" i="1"/>
  <c r="O1652" i="1" s="1"/>
  <c r="G1653" i="1"/>
  <c r="O1653" i="1" s="1"/>
  <c r="G1654" i="1"/>
  <c r="O1654" i="1" s="1"/>
  <c r="G1655" i="1"/>
  <c r="O1655" i="1" s="1"/>
  <c r="G1656" i="1"/>
  <c r="O1656" i="1" s="1"/>
  <c r="G1657" i="1"/>
  <c r="O1657" i="1" s="1"/>
  <c r="G1658" i="1"/>
  <c r="O1658" i="1" s="1"/>
  <c r="G1659" i="1"/>
  <c r="O1659" i="1" s="1"/>
  <c r="G1660" i="1"/>
  <c r="O1660" i="1" s="1"/>
  <c r="G1661" i="1"/>
  <c r="O1661" i="1" s="1"/>
  <c r="G1662" i="1"/>
  <c r="O1662" i="1" s="1"/>
  <c r="G1663" i="1"/>
  <c r="O1663" i="1" s="1"/>
  <c r="G1664" i="1"/>
  <c r="O1664" i="1" s="1"/>
  <c r="G1665" i="1"/>
  <c r="O1665" i="1" s="1"/>
  <c r="G1666" i="1"/>
  <c r="O1666" i="1" s="1"/>
  <c r="G1667" i="1"/>
  <c r="O1667" i="1" s="1"/>
  <c r="G1668" i="1"/>
  <c r="O1668" i="1" s="1"/>
  <c r="G1669" i="1"/>
  <c r="O1669" i="1" s="1"/>
  <c r="G1670" i="1"/>
  <c r="O1670" i="1" s="1"/>
  <c r="G1671" i="1"/>
  <c r="O1671" i="1" s="1"/>
  <c r="G1672" i="1"/>
  <c r="O1672" i="1" s="1"/>
  <c r="G1673" i="1"/>
  <c r="O1673" i="1" s="1"/>
  <c r="G1674" i="1"/>
  <c r="O1674" i="1" s="1"/>
  <c r="G1675" i="1"/>
  <c r="O1675" i="1" s="1"/>
  <c r="G1676" i="1"/>
  <c r="O1676" i="1" s="1"/>
  <c r="G1677" i="1"/>
  <c r="O1677" i="1" s="1"/>
  <c r="G1678" i="1"/>
  <c r="O1678" i="1" s="1"/>
  <c r="G1679" i="1"/>
  <c r="O1679" i="1" s="1"/>
  <c r="G1680" i="1"/>
  <c r="O1680" i="1" s="1"/>
  <c r="G1681" i="1"/>
  <c r="O1681" i="1" s="1"/>
  <c r="G1682" i="1"/>
  <c r="O1682" i="1" s="1"/>
  <c r="G1683" i="1"/>
  <c r="O1683" i="1" s="1"/>
  <c r="G1684" i="1"/>
  <c r="O1684" i="1" s="1"/>
  <c r="G1685" i="1"/>
  <c r="O1685" i="1" s="1"/>
  <c r="G1686" i="1"/>
  <c r="O1686" i="1" s="1"/>
  <c r="G1687" i="1"/>
  <c r="O1687" i="1" s="1"/>
  <c r="G1688" i="1"/>
  <c r="O1688" i="1" s="1"/>
  <c r="G1689" i="1"/>
  <c r="O1689" i="1" s="1"/>
  <c r="G1690" i="1"/>
  <c r="O1690" i="1" s="1"/>
  <c r="G1691" i="1"/>
  <c r="O1691" i="1" s="1"/>
  <c r="G1692" i="1"/>
  <c r="O1692" i="1" s="1"/>
  <c r="G1693" i="1"/>
  <c r="O1693" i="1" s="1"/>
  <c r="G1694" i="1"/>
  <c r="O1694" i="1" s="1"/>
  <c r="G1695" i="1"/>
  <c r="O1695" i="1" s="1"/>
  <c r="G1696" i="1"/>
  <c r="O1696" i="1" s="1"/>
  <c r="G1697" i="1"/>
  <c r="O1697" i="1" s="1"/>
  <c r="G1698" i="1"/>
  <c r="O1698" i="1" s="1"/>
  <c r="G1699" i="1"/>
  <c r="O1699" i="1" s="1"/>
  <c r="G1700" i="1"/>
  <c r="O1700" i="1" s="1"/>
  <c r="G1701" i="1"/>
  <c r="O1701" i="1" s="1"/>
  <c r="G1702" i="1"/>
  <c r="O1702" i="1" s="1"/>
  <c r="G1703" i="1"/>
  <c r="O1703" i="1" s="1"/>
  <c r="G1704" i="1"/>
  <c r="O1704" i="1" s="1"/>
  <c r="G1705" i="1"/>
  <c r="O1705" i="1" s="1"/>
  <c r="G1706" i="1"/>
  <c r="O1706" i="1" s="1"/>
  <c r="G1707" i="1"/>
  <c r="O1707" i="1" s="1"/>
  <c r="G1708" i="1"/>
  <c r="O1708" i="1" s="1"/>
  <c r="G1709" i="1"/>
  <c r="O1709" i="1" s="1"/>
  <c r="G1710" i="1"/>
  <c r="O1710" i="1" s="1"/>
  <c r="G1711" i="1"/>
  <c r="O1711" i="1" s="1"/>
  <c r="G1712" i="1"/>
  <c r="O1712" i="1" s="1"/>
  <c r="G1713" i="1"/>
  <c r="O1713" i="1" s="1"/>
  <c r="G1714" i="1"/>
  <c r="O1714" i="1" s="1"/>
  <c r="G1715" i="1"/>
  <c r="O1715" i="1" s="1"/>
  <c r="G1716" i="1"/>
  <c r="O1716" i="1" s="1"/>
  <c r="G1717" i="1"/>
  <c r="O1717" i="1" s="1"/>
  <c r="G1718" i="1"/>
  <c r="O1718" i="1" s="1"/>
  <c r="G1719" i="1"/>
  <c r="O1719" i="1" s="1"/>
  <c r="G1720" i="1"/>
  <c r="O1720" i="1" s="1"/>
  <c r="G1721" i="1"/>
  <c r="O1721" i="1" s="1"/>
  <c r="G1722" i="1"/>
  <c r="O1722" i="1" s="1"/>
  <c r="G1723" i="1"/>
  <c r="O1723" i="1" s="1"/>
  <c r="G1724" i="1"/>
  <c r="O1724" i="1" s="1"/>
  <c r="G1725" i="1"/>
  <c r="O1725" i="1" s="1"/>
  <c r="G1726" i="1"/>
  <c r="O1726" i="1" s="1"/>
  <c r="G1727" i="1"/>
  <c r="O1727" i="1" s="1"/>
  <c r="G1728" i="1"/>
  <c r="O1728" i="1" s="1"/>
  <c r="G1729" i="1"/>
  <c r="O1729" i="1" s="1"/>
  <c r="G1730" i="1"/>
  <c r="O1730" i="1" s="1"/>
  <c r="G1731" i="1"/>
  <c r="O1731" i="1" s="1"/>
  <c r="G1732" i="1"/>
  <c r="O1732" i="1" s="1"/>
  <c r="G1733" i="1"/>
  <c r="O1733" i="1" s="1"/>
  <c r="G1734" i="1"/>
  <c r="O1734" i="1" s="1"/>
  <c r="G1735" i="1"/>
  <c r="O1735" i="1" s="1"/>
  <c r="G1736" i="1"/>
  <c r="O1736" i="1" s="1"/>
  <c r="G1737" i="1"/>
  <c r="O1737" i="1" s="1"/>
  <c r="G1738" i="1"/>
  <c r="O1738" i="1" s="1"/>
  <c r="G1739" i="1"/>
  <c r="O1739" i="1" s="1"/>
  <c r="G1740" i="1"/>
  <c r="O1740" i="1" s="1"/>
  <c r="G1741" i="1"/>
  <c r="O1741" i="1" s="1"/>
  <c r="G1742" i="1"/>
  <c r="O1742" i="1" s="1"/>
  <c r="G1743" i="1"/>
  <c r="O1743" i="1" s="1"/>
  <c r="G1744" i="1"/>
  <c r="O1744" i="1" s="1"/>
  <c r="G1745" i="1"/>
  <c r="O1745" i="1" s="1"/>
  <c r="G1746" i="1"/>
  <c r="O1746" i="1" s="1"/>
  <c r="G1747" i="1"/>
  <c r="O1747" i="1" s="1"/>
  <c r="G1748" i="1"/>
  <c r="O1748" i="1" s="1"/>
  <c r="G1749" i="1"/>
  <c r="O1749" i="1" s="1"/>
  <c r="G1750" i="1"/>
  <c r="O1750" i="1" s="1"/>
  <c r="G1751" i="1"/>
  <c r="O1751" i="1" s="1"/>
  <c r="G1752" i="1"/>
  <c r="O1752" i="1" s="1"/>
  <c r="G1753" i="1"/>
  <c r="O1753" i="1" s="1"/>
  <c r="G1754" i="1"/>
  <c r="O1754" i="1" s="1"/>
  <c r="G1755" i="1"/>
  <c r="O1755" i="1" s="1"/>
  <c r="G1756" i="1"/>
  <c r="O1756" i="1" s="1"/>
  <c r="G1757" i="1"/>
  <c r="O1757" i="1" s="1"/>
  <c r="G1758" i="1"/>
  <c r="O1758" i="1" s="1"/>
  <c r="G1759" i="1"/>
  <c r="O1759" i="1" s="1"/>
  <c r="G1760" i="1"/>
  <c r="O1760" i="1" s="1"/>
  <c r="G1761" i="1"/>
  <c r="O1761" i="1" s="1"/>
  <c r="G1762" i="1"/>
  <c r="O1762" i="1" s="1"/>
  <c r="G1763" i="1"/>
  <c r="O1763" i="1" s="1"/>
  <c r="G1764" i="1"/>
  <c r="O1764" i="1" s="1"/>
  <c r="G1765" i="1"/>
  <c r="O1765" i="1" s="1"/>
  <c r="G1766" i="1"/>
  <c r="O1766" i="1" s="1"/>
  <c r="G1767" i="1"/>
  <c r="O1767" i="1" s="1"/>
  <c r="G1768" i="1"/>
  <c r="O1768" i="1" s="1"/>
  <c r="G1769" i="1"/>
  <c r="O1769" i="1" s="1"/>
  <c r="G1770" i="1"/>
  <c r="O1770" i="1" s="1"/>
  <c r="G1771" i="1"/>
  <c r="O1771" i="1" s="1"/>
  <c r="G1772" i="1"/>
  <c r="O1772" i="1" s="1"/>
  <c r="G1773" i="1"/>
  <c r="O1773" i="1" s="1"/>
  <c r="G1774" i="1"/>
  <c r="O1774" i="1" s="1"/>
  <c r="G1775" i="1"/>
  <c r="O1775" i="1" s="1"/>
  <c r="G1776" i="1"/>
  <c r="O1776" i="1" s="1"/>
  <c r="G1777" i="1"/>
  <c r="O1777" i="1" s="1"/>
  <c r="G1778" i="1"/>
  <c r="O1778" i="1" s="1"/>
  <c r="G1779" i="1"/>
  <c r="O1779" i="1" s="1"/>
  <c r="G1780" i="1"/>
  <c r="O1780" i="1" s="1"/>
  <c r="G1781" i="1"/>
  <c r="O1781" i="1" s="1"/>
  <c r="G1782" i="1"/>
  <c r="O1782" i="1" s="1"/>
  <c r="G1783" i="1"/>
  <c r="O1783" i="1" s="1"/>
  <c r="G1784" i="1"/>
  <c r="O1784" i="1" s="1"/>
  <c r="G1785" i="1"/>
  <c r="O1785" i="1" s="1"/>
  <c r="G1786" i="1"/>
  <c r="O1786" i="1" s="1"/>
  <c r="G1787" i="1"/>
  <c r="O1787" i="1" s="1"/>
  <c r="G1788" i="1"/>
  <c r="O1788" i="1" s="1"/>
  <c r="G1789" i="1"/>
  <c r="O1789" i="1" s="1"/>
  <c r="G1790" i="1"/>
  <c r="O1790" i="1" s="1"/>
  <c r="G1791" i="1"/>
  <c r="O1791" i="1" s="1"/>
  <c r="G1792" i="1"/>
  <c r="O1792" i="1" s="1"/>
  <c r="G1793" i="1"/>
  <c r="O1793" i="1" s="1"/>
  <c r="G1794" i="1"/>
  <c r="O1794" i="1" s="1"/>
  <c r="G1795" i="1"/>
  <c r="O1795" i="1" s="1"/>
  <c r="G1796" i="1"/>
  <c r="O1796" i="1" s="1"/>
  <c r="G1797" i="1"/>
  <c r="O1797" i="1" s="1"/>
  <c r="G1798" i="1"/>
  <c r="O1798" i="1" s="1"/>
  <c r="G1799" i="1"/>
  <c r="O1799" i="1" s="1"/>
  <c r="G1800" i="1"/>
  <c r="O1800" i="1" s="1"/>
  <c r="G1801" i="1"/>
  <c r="O1801" i="1" s="1"/>
  <c r="G1802" i="1"/>
  <c r="O1802" i="1" s="1"/>
  <c r="G1803" i="1"/>
  <c r="O1803" i="1" s="1"/>
  <c r="G1804" i="1"/>
  <c r="O1804" i="1" s="1"/>
  <c r="G1805" i="1"/>
  <c r="O1805" i="1" s="1"/>
  <c r="G1806" i="1"/>
  <c r="O1806" i="1" s="1"/>
  <c r="G1807" i="1"/>
  <c r="O1807" i="1" s="1"/>
  <c r="G1808" i="1"/>
  <c r="O1808" i="1" s="1"/>
  <c r="G1809" i="1"/>
  <c r="O1809" i="1" s="1"/>
  <c r="G1810" i="1"/>
  <c r="O1810" i="1" s="1"/>
  <c r="G1811" i="1"/>
  <c r="O1811" i="1" s="1"/>
  <c r="G1812" i="1"/>
  <c r="O1812" i="1" s="1"/>
  <c r="G1813" i="1"/>
  <c r="O1813" i="1" s="1"/>
  <c r="G1814" i="1"/>
  <c r="O1814" i="1" s="1"/>
  <c r="G1815" i="1"/>
  <c r="O1815" i="1" s="1"/>
  <c r="G1816" i="1"/>
  <c r="O1816" i="1" s="1"/>
  <c r="G1817" i="1"/>
  <c r="O1817" i="1" s="1"/>
  <c r="G1818" i="1"/>
  <c r="O1818" i="1" s="1"/>
  <c r="G1819" i="1"/>
  <c r="O1819" i="1" s="1"/>
  <c r="G1820" i="1"/>
  <c r="O1820" i="1" s="1"/>
  <c r="G1821" i="1"/>
  <c r="O1821" i="1" s="1"/>
  <c r="G1822" i="1"/>
  <c r="O1822" i="1" s="1"/>
  <c r="G1823" i="1"/>
  <c r="O1823" i="1" s="1"/>
  <c r="G1824" i="1"/>
  <c r="O1824" i="1" s="1"/>
  <c r="G1825" i="1"/>
  <c r="O1825" i="1" s="1"/>
  <c r="G1826" i="1"/>
  <c r="O1826" i="1" s="1"/>
  <c r="G1827" i="1"/>
  <c r="O1827" i="1" s="1"/>
  <c r="G1828" i="1"/>
  <c r="O1828" i="1" s="1"/>
  <c r="G1829" i="1"/>
  <c r="O1829" i="1" s="1"/>
  <c r="G1830" i="1"/>
  <c r="O1830" i="1" s="1"/>
  <c r="G1831" i="1"/>
  <c r="O1831" i="1" s="1"/>
  <c r="G1832" i="1"/>
  <c r="O1832" i="1" s="1"/>
  <c r="G1833" i="1"/>
  <c r="O1833" i="1" s="1"/>
  <c r="G1834" i="1"/>
  <c r="O1834" i="1" s="1"/>
  <c r="G1835" i="1"/>
  <c r="O1835" i="1" s="1"/>
  <c r="G1836" i="1"/>
  <c r="O1836" i="1" s="1"/>
  <c r="G1837" i="1"/>
  <c r="O1837" i="1" s="1"/>
  <c r="G1838" i="1"/>
  <c r="O1838" i="1" s="1"/>
  <c r="G1839" i="1"/>
  <c r="O1839" i="1" s="1"/>
  <c r="G1840" i="1"/>
  <c r="O1840" i="1" s="1"/>
  <c r="G1841" i="1"/>
  <c r="O1841" i="1" s="1"/>
  <c r="G1842" i="1"/>
  <c r="O1842" i="1" s="1"/>
  <c r="G1843" i="1"/>
  <c r="O1843" i="1" s="1"/>
  <c r="G1844" i="1"/>
  <c r="O1844" i="1" s="1"/>
  <c r="G1845" i="1"/>
  <c r="O1845" i="1" s="1"/>
  <c r="G1846" i="1"/>
  <c r="O1846" i="1" s="1"/>
  <c r="G1847" i="1"/>
  <c r="O1847" i="1" s="1"/>
  <c r="G1848" i="1"/>
  <c r="O1848" i="1" s="1"/>
  <c r="G1849" i="1"/>
  <c r="O1849" i="1" s="1"/>
  <c r="G1850" i="1"/>
  <c r="O1850" i="1" s="1"/>
  <c r="G1851" i="1"/>
  <c r="O1851" i="1" s="1"/>
  <c r="G1852" i="1"/>
  <c r="O1852" i="1" s="1"/>
  <c r="G1853" i="1"/>
  <c r="O1853" i="1" s="1"/>
  <c r="G1854" i="1"/>
  <c r="O1854" i="1" s="1"/>
  <c r="G1855" i="1"/>
  <c r="O1855" i="1" s="1"/>
  <c r="G1856" i="1"/>
  <c r="O1856" i="1" s="1"/>
  <c r="G1857" i="1"/>
  <c r="O1857" i="1" s="1"/>
  <c r="G1858" i="1"/>
  <c r="O1858" i="1" s="1"/>
  <c r="G1859" i="1"/>
  <c r="O1859" i="1" s="1"/>
  <c r="G1860" i="1"/>
  <c r="O1860" i="1" s="1"/>
  <c r="G1861" i="1"/>
  <c r="O1861" i="1" s="1"/>
  <c r="G1862" i="1"/>
  <c r="O1862" i="1" s="1"/>
  <c r="G1863" i="1"/>
  <c r="O1863" i="1" s="1"/>
  <c r="G1864" i="1"/>
  <c r="O1864" i="1" s="1"/>
  <c r="G1865" i="1"/>
  <c r="O1865" i="1" s="1"/>
  <c r="G1866" i="1"/>
  <c r="O1866" i="1" s="1"/>
  <c r="G1867" i="1"/>
  <c r="O1867" i="1" s="1"/>
  <c r="G1868" i="1"/>
  <c r="O1868" i="1" s="1"/>
  <c r="G1869" i="1"/>
  <c r="O1869" i="1" s="1"/>
  <c r="G1870" i="1"/>
  <c r="O1870" i="1" s="1"/>
  <c r="G1871" i="1"/>
  <c r="O1871" i="1" s="1"/>
  <c r="G1872" i="1"/>
  <c r="O1872" i="1" s="1"/>
  <c r="G1873" i="1"/>
  <c r="O1873" i="1" s="1"/>
  <c r="G1874" i="1"/>
  <c r="O1874" i="1" s="1"/>
  <c r="G1875" i="1"/>
  <c r="O1875" i="1" s="1"/>
  <c r="G1876" i="1"/>
  <c r="O1876" i="1" s="1"/>
  <c r="G1877" i="1"/>
  <c r="O1877" i="1" s="1"/>
  <c r="G1878" i="1"/>
  <c r="O1878" i="1" s="1"/>
  <c r="G1879" i="1"/>
  <c r="O1879" i="1" s="1"/>
  <c r="G1880" i="1"/>
  <c r="O1880" i="1" s="1"/>
  <c r="G1881" i="1"/>
  <c r="O1881" i="1" s="1"/>
  <c r="G1882" i="1"/>
  <c r="O1882" i="1" s="1"/>
  <c r="G1883" i="1"/>
  <c r="O1883" i="1" s="1"/>
  <c r="G1884" i="1"/>
  <c r="O1884" i="1" s="1"/>
  <c r="G1885" i="1"/>
  <c r="O1885" i="1" s="1"/>
  <c r="G1886" i="1"/>
  <c r="O1886" i="1" s="1"/>
  <c r="G1887" i="1"/>
  <c r="O1887" i="1" s="1"/>
  <c r="G1888" i="1"/>
  <c r="O1888" i="1" s="1"/>
  <c r="G1889" i="1"/>
  <c r="O1889" i="1" s="1"/>
  <c r="G1890" i="1"/>
  <c r="O1890" i="1" s="1"/>
  <c r="G1891" i="1"/>
  <c r="O1891" i="1" s="1"/>
  <c r="G1892" i="1"/>
  <c r="O1892" i="1" s="1"/>
  <c r="G1893" i="1"/>
  <c r="O1893" i="1" s="1"/>
  <c r="G1894" i="1"/>
  <c r="O1894" i="1" s="1"/>
  <c r="G1895" i="1"/>
  <c r="O1895" i="1" s="1"/>
  <c r="G1896" i="1"/>
  <c r="O1896" i="1" s="1"/>
  <c r="G1897" i="1"/>
  <c r="O1897" i="1" s="1"/>
  <c r="G1898" i="1"/>
  <c r="O1898" i="1" s="1"/>
  <c r="G1899" i="1"/>
  <c r="O1899" i="1" s="1"/>
  <c r="G1900" i="1"/>
  <c r="O1900" i="1" s="1"/>
  <c r="G1901" i="1"/>
  <c r="O1901" i="1" s="1"/>
  <c r="G1902" i="1"/>
  <c r="O1902" i="1" s="1"/>
  <c r="G1903" i="1"/>
  <c r="O1903" i="1" s="1"/>
  <c r="G1904" i="1"/>
  <c r="O1904" i="1" s="1"/>
  <c r="G1905" i="1"/>
  <c r="O1905" i="1" s="1"/>
  <c r="G1906" i="1"/>
  <c r="O1906" i="1" s="1"/>
  <c r="G1907" i="1"/>
  <c r="O1907" i="1" s="1"/>
  <c r="G1908" i="1"/>
  <c r="O1908" i="1" s="1"/>
  <c r="G1909" i="1"/>
  <c r="O1909" i="1" s="1"/>
  <c r="G1910" i="1"/>
  <c r="O1910" i="1" s="1"/>
  <c r="G1911" i="1"/>
  <c r="O1911" i="1" s="1"/>
  <c r="G1912" i="1"/>
  <c r="O1912" i="1" s="1"/>
  <c r="G1913" i="1"/>
  <c r="O1913" i="1" s="1"/>
  <c r="G1914" i="1"/>
  <c r="O1914" i="1" s="1"/>
  <c r="G1915" i="1"/>
  <c r="O1915" i="1" s="1"/>
  <c r="G1916" i="1"/>
  <c r="O1916" i="1" s="1"/>
  <c r="G1917" i="1"/>
  <c r="O1917" i="1" s="1"/>
  <c r="G1918" i="1"/>
  <c r="O1918" i="1" s="1"/>
  <c r="G1919" i="1"/>
  <c r="O1919" i="1" s="1"/>
  <c r="G1920" i="1"/>
  <c r="O1920" i="1" s="1"/>
  <c r="G1921" i="1"/>
  <c r="O1921" i="1" s="1"/>
  <c r="G1922" i="1"/>
  <c r="O1922" i="1" s="1"/>
  <c r="G1923" i="1"/>
  <c r="O1923" i="1" s="1"/>
  <c r="G1924" i="1"/>
  <c r="O1924" i="1" s="1"/>
  <c r="G1925" i="1"/>
  <c r="O1925" i="1" s="1"/>
  <c r="G1926" i="1"/>
  <c r="O1926" i="1" s="1"/>
  <c r="G1927" i="1"/>
  <c r="O1927" i="1" s="1"/>
  <c r="G1928" i="1"/>
  <c r="O1928" i="1" s="1"/>
  <c r="G1929" i="1"/>
  <c r="O1929" i="1" s="1"/>
  <c r="G1930" i="1"/>
  <c r="O1930" i="1" s="1"/>
  <c r="G1931" i="1"/>
  <c r="O1931" i="1" s="1"/>
  <c r="G1932" i="1"/>
  <c r="O1932" i="1" s="1"/>
  <c r="G1933" i="1"/>
  <c r="O1933" i="1" s="1"/>
  <c r="G1934" i="1"/>
  <c r="O1934" i="1" s="1"/>
  <c r="G1935" i="1"/>
  <c r="O1935" i="1" s="1"/>
  <c r="G1936" i="1"/>
  <c r="O1936" i="1" s="1"/>
  <c r="G1937" i="1"/>
  <c r="O1937" i="1" s="1"/>
  <c r="G1938" i="1"/>
  <c r="O1938" i="1" s="1"/>
  <c r="G1939" i="1"/>
  <c r="O1939" i="1" s="1"/>
  <c r="G1940" i="1"/>
  <c r="O1940" i="1" s="1"/>
  <c r="G1941" i="1"/>
  <c r="O1941" i="1" s="1"/>
  <c r="G1942" i="1"/>
  <c r="O1942" i="1" s="1"/>
  <c r="G1943" i="1"/>
  <c r="O1943" i="1" s="1"/>
  <c r="G1944" i="1"/>
  <c r="O1944" i="1" s="1"/>
  <c r="G1945" i="1"/>
  <c r="O1945" i="1" s="1"/>
  <c r="G1946" i="1"/>
  <c r="O1946" i="1" s="1"/>
  <c r="G1947" i="1"/>
  <c r="O1947" i="1" s="1"/>
  <c r="G1948" i="1"/>
  <c r="O1948" i="1" s="1"/>
  <c r="G1949" i="1"/>
  <c r="O1949" i="1" s="1"/>
  <c r="G1950" i="1"/>
  <c r="O1950" i="1" s="1"/>
  <c r="G1951" i="1"/>
  <c r="O1951" i="1" s="1"/>
  <c r="G1952" i="1"/>
  <c r="O1952" i="1" s="1"/>
  <c r="G1953" i="1"/>
  <c r="O1953" i="1" s="1"/>
  <c r="G1954" i="1"/>
  <c r="O1954" i="1" s="1"/>
  <c r="G1955" i="1"/>
  <c r="O1955" i="1" s="1"/>
  <c r="G1956" i="1"/>
  <c r="O1956" i="1" s="1"/>
  <c r="G1957" i="1"/>
  <c r="O1957" i="1" s="1"/>
  <c r="G1958" i="1"/>
  <c r="O1958" i="1" s="1"/>
  <c r="G1959" i="1"/>
  <c r="O1959" i="1" s="1"/>
  <c r="G1960" i="1"/>
  <c r="O1960" i="1" s="1"/>
  <c r="G1961" i="1"/>
  <c r="O1961" i="1" s="1"/>
  <c r="G1962" i="1"/>
  <c r="O1962" i="1" s="1"/>
  <c r="G1963" i="1"/>
  <c r="O1963" i="1" s="1"/>
  <c r="G1964" i="1"/>
  <c r="O1964" i="1" s="1"/>
  <c r="G1965" i="1"/>
  <c r="O1965" i="1" s="1"/>
  <c r="G1966" i="1"/>
  <c r="O1966" i="1" s="1"/>
  <c r="G1967" i="1"/>
  <c r="O1967" i="1" s="1"/>
  <c r="G1968" i="1"/>
  <c r="O1968" i="1" s="1"/>
  <c r="G1969" i="1"/>
  <c r="O1969" i="1" s="1"/>
  <c r="G1970" i="1"/>
  <c r="O1970" i="1" s="1"/>
  <c r="G1971" i="1"/>
  <c r="O1971" i="1" s="1"/>
  <c r="G1972" i="1"/>
  <c r="O1972" i="1" s="1"/>
  <c r="G1973" i="1"/>
  <c r="O1973" i="1" s="1"/>
  <c r="G1974" i="1"/>
  <c r="O1974" i="1" s="1"/>
  <c r="G1975" i="1"/>
  <c r="O1975" i="1" s="1"/>
  <c r="G1976" i="1"/>
  <c r="O1976" i="1" s="1"/>
  <c r="G1977" i="1"/>
  <c r="O1977" i="1" s="1"/>
  <c r="G1978" i="1"/>
  <c r="O1978" i="1" s="1"/>
  <c r="G1979" i="1"/>
  <c r="O1979" i="1" s="1"/>
  <c r="G1980" i="1"/>
  <c r="O1980" i="1" s="1"/>
  <c r="G1981" i="1"/>
  <c r="O1981" i="1" s="1"/>
  <c r="G1982" i="1"/>
  <c r="O1982" i="1" s="1"/>
  <c r="G1983" i="1"/>
  <c r="O1983" i="1" s="1"/>
  <c r="G1984" i="1"/>
  <c r="O1984" i="1" s="1"/>
  <c r="G1985" i="1"/>
  <c r="O1985" i="1" s="1"/>
  <c r="G1986" i="1"/>
  <c r="O1986" i="1" s="1"/>
  <c r="G1987" i="1"/>
  <c r="O1987" i="1" s="1"/>
  <c r="G1988" i="1"/>
  <c r="O1988" i="1" s="1"/>
  <c r="G1989" i="1"/>
  <c r="O1989" i="1" s="1"/>
  <c r="G1990" i="1"/>
  <c r="O1990" i="1" s="1"/>
  <c r="G1991" i="1"/>
  <c r="O1991" i="1" s="1"/>
  <c r="G1992" i="1"/>
  <c r="O1992" i="1" s="1"/>
  <c r="G1993" i="1"/>
  <c r="O1993" i="1" s="1"/>
  <c r="G1994" i="1"/>
  <c r="O1994" i="1" s="1"/>
  <c r="G1995" i="1"/>
  <c r="O1995" i="1" s="1"/>
  <c r="G1996" i="1"/>
  <c r="O1996" i="1" s="1"/>
  <c r="G1997" i="1"/>
  <c r="O1997" i="1" s="1"/>
  <c r="G1998" i="1"/>
  <c r="O1998" i="1" s="1"/>
  <c r="G1999" i="1"/>
  <c r="O1999" i="1" s="1"/>
  <c r="G2000" i="1"/>
  <c r="O2000" i="1" s="1"/>
  <c r="G2001" i="1"/>
  <c r="O2001" i="1" s="1"/>
  <c r="G2002" i="1"/>
  <c r="O2002" i="1" s="1"/>
  <c r="G2003" i="1"/>
  <c r="O2003" i="1" s="1"/>
  <c r="G2004" i="1"/>
  <c r="O2004" i="1" s="1"/>
  <c r="G2005" i="1"/>
  <c r="O2005" i="1" s="1"/>
  <c r="G2006" i="1"/>
  <c r="O2006" i="1" s="1"/>
  <c r="G2007" i="1"/>
  <c r="O2007" i="1" s="1"/>
  <c r="G2008" i="1"/>
  <c r="O2008" i="1" s="1"/>
  <c r="G2009" i="1"/>
  <c r="O2009" i="1" s="1"/>
  <c r="G2010" i="1"/>
  <c r="O2010" i="1" s="1"/>
  <c r="G2011" i="1"/>
  <c r="O2011" i="1" s="1"/>
  <c r="G2012" i="1"/>
  <c r="O2012" i="1" s="1"/>
  <c r="G2013" i="1"/>
  <c r="O2013" i="1" s="1"/>
  <c r="G2014" i="1"/>
  <c r="O2014" i="1" s="1"/>
  <c r="G2015" i="1"/>
  <c r="O2015" i="1" s="1"/>
  <c r="G2016" i="1"/>
  <c r="O2016" i="1" s="1"/>
  <c r="G2017" i="1"/>
  <c r="O2017" i="1" s="1"/>
  <c r="G2018" i="1"/>
  <c r="O2018" i="1" s="1"/>
  <c r="G2019" i="1"/>
  <c r="O2019" i="1" s="1"/>
  <c r="G2020" i="1"/>
  <c r="O2020" i="1" s="1"/>
  <c r="G2021" i="1"/>
  <c r="O2021" i="1" s="1"/>
  <c r="G2022" i="1"/>
  <c r="O2022" i="1" s="1"/>
  <c r="G2023" i="1"/>
  <c r="O2023" i="1" s="1"/>
  <c r="G2024" i="1"/>
  <c r="O2024" i="1" s="1"/>
  <c r="G2025" i="1"/>
  <c r="O2025" i="1" s="1"/>
  <c r="G2026" i="1"/>
  <c r="O2026" i="1" s="1"/>
  <c r="G2027" i="1"/>
  <c r="O2027" i="1" s="1"/>
  <c r="G2028" i="1"/>
  <c r="O2028" i="1" s="1"/>
  <c r="G2029" i="1"/>
  <c r="O2029" i="1" s="1"/>
  <c r="G2030" i="1"/>
  <c r="O2030" i="1" s="1"/>
  <c r="G2031" i="1"/>
  <c r="O2031" i="1" s="1"/>
  <c r="G2032" i="1"/>
  <c r="O2032" i="1" s="1"/>
  <c r="G2033" i="1"/>
  <c r="O2033" i="1" s="1"/>
  <c r="G2034" i="1"/>
  <c r="O2034" i="1" s="1"/>
  <c r="G2035" i="1"/>
  <c r="O2035" i="1" s="1"/>
  <c r="G2036" i="1"/>
  <c r="O2036" i="1" s="1"/>
  <c r="G2037" i="1"/>
  <c r="O2037" i="1" s="1"/>
  <c r="G2038" i="1"/>
  <c r="O2038" i="1" s="1"/>
  <c r="G2039" i="1"/>
  <c r="O2039" i="1" s="1"/>
  <c r="G2040" i="1"/>
  <c r="O2040" i="1" s="1"/>
  <c r="G2041" i="1"/>
  <c r="O2041" i="1" s="1"/>
  <c r="G2042" i="1"/>
  <c r="O2042" i="1" s="1"/>
  <c r="G2043" i="1"/>
  <c r="O2043" i="1" s="1"/>
  <c r="G2044" i="1"/>
  <c r="O2044" i="1" s="1"/>
  <c r="G2045" i="1"/>
  <c r="O2045" i="1" s="1"/>
  <c r="G2046" i="1"/>
  <c r="O2046" i="1" s="1"/>
  <c r="G2047" i="1"/>
  <c r="O2047" i="1" s="1"/>
  <c r="G2048" i="1"/>
  <c r="O2048" i="1" s="1"/>
  <c r="G2049" i="1"/>
  <c r="O2049" i="1" s="1"/>
  <c r="G2050" i="1"/>
  <c r="O2050" i="1" s="1"/>
  <c r="G2051" i="1"/>
  <c r="O2051" i="1" s="1"/>
  <c r="G2052" i="1"/>
  <c r="O2052" i="1" s="1"/>
  <c r="G2053" i="1"/>
  <c r="O2053" i="1" s="1"/>
  <c r="G2054" i="1"/>
  <c r="O2054" i="1" s="1"/>
  <c r="G2055" i="1"/>
  <c r="O2055" i="1" s="1"/>
  <c r="G2056" i="1"/>
  <c r="O2056" i="1" s="1"/>
  <c r="G2057" i="1"/>
  <c r="O2057" i="1" s="1"/>
  <c r="G2058" i="1"/>
  <c r="O2058" i="1" s="1"/>
  <c r="G2059" i="1"/>
  <c r="O2059" i="1" s="1"/>
  <c r="G2060" i="1"/>
  <c r="O2060" i="1" s="1"/>
  <c r="G2061" i="1"/>
  <c r="O2061" i="1" s="1"/>
  <c r="G2062" i="1"/>
  <c r="O2062" i="1" s="1"/>
  <c r="G2063" i="1"/>
  <c r="O2063" i="1" s="1"/>
  <c r="G2064" i="1"/>
  <c r="O2064" i="1" s="1"/>
  <c r="G2065" i="1"/>
  <c r="O2065" i="1" s="1"/>
  <c r="G2066" i="1"/>
  <c r="O2066" i="1" s="1"/>
  <c r="G2067" i="1"/>
  <c r="O2067" i="1" s="1"/>
  <c r="G2068" i="1"/>
  <c r="O2068" i="1" s="1"/>
  <c r="G2069" i="1"/>
  <c r="O2069" i="1" s="1"/>
  <c r="G2070" i="1"/>
  <c r="O2070" i="1" s="1"/>
  <c r="G2071" i="1"/>
  <c r="O2071" i="1" s="1"/>
  <c r="G2072" i="1"/>
  <c r="O2072" i="1" s="1"/>
  <c r="G2073" i="1"/>
  <c r="O2073" i="1" s="1"/>
  <c r="G2074" i="1"/>
  <c r="O2074" i="1" s="1"/>
  <c r="G2075" i="1"/>
  <c r="O2075" i="1" s="1"/>
  <c r="G2076" i="1"/>
  <c r="O2076" i="1" s="1"/>
  <c r="G2077" i="1"/>
  <c r="O2077" i="1" s="1"/>
  <c r="G2078" i="1"/>
  <c r="O2078" i="1" s="1"/>
  <c r="G2079" i="1"/>
  <c r="O2079" i="1" s="1"/>
  <c r="G2080" i="1"/>
  <c r="O2080" i="1" s="1"/>
  <c r="G2081" i="1"/>
  <c r="O2081" i="1" s="1"/>
  <c r="G2082" i="1"/>
  <c r="O2082" i="1" s="1"/>
  <c r="G2083" i="1"/>
  <c r="O2083" i="1" s="1"/>
  <c r="G2084" i="1"/>
  <c r="O2084" i="1" s="1"/>
  <c r="G2085" i="1"/>
  <c r="O2085" i="1" s="1"/>
  <c r="G2086" i="1"/>
  <c r="O2086" i="1" s="1"/>
  <c r="G2087" i="1"/>
  <c r="O2087" i="1" s="1"/>
  <c r="G2088" i="1"/>
  <c r="O2088" i="1" s="1"/>
  <c r="G2089" i="1"/>
  <c r="O2089" i="1" s="1"/>
  <c r="G2090" i="1"/>
  <c r="O2090" i="1" s="1"/>
  <c r="G2091" i="1"/>
  <c r="O2091" i="1" s="1"/>
  <c r="G2092" i="1"/>
  <c r="O2092" i="1" s="1"/>
  <c r="G2093" i="1"/>
  <c r="O2093" i="1" s="1"/>
  <c r="G2094" i="1"/>
  <c r="O2094" i="1" s="1"/>
  <c r="G2095" i="1"/>
  <c r="O2095" i="1" s="1"/>
  <c r="G2096" i="1"/>
  <c r="O2096" i="1" s="1"/>
  <c r="G2097" i="1"/>
  <c r="O2097" i="1" s="1"/>
  <c r="G2098" i="1"/>
  <c r="O2098" i="1" s="1"/>
  <c r="G2099" i="1"/>
  <c r="O2099" i="1" s="1"/>
  <c r="G2100" i="1"/>
  <c r="O2100" i="1" s="1"/>
  <c r="G2101" i="1"/>
  <c r="O2101" i="1" s="1"/>
  <c r="G2102" i="1"/>
  <c r="O2102" i="1" s="1"/>
  <c r="G2103" i="1"/>
  <c r="O2103" i="1" s="1"/>
  <c r="G2104" i="1"/>
  <c r="O2104" i="1" s="1"/>
  <c r="G2105" i="1"/>
  <c r="O2105" i="1" s="1"/>
  <c r="G2106" i="1"/>
  <c r="O2106" i="1" s="1"/>
  <c r="G2107" i="1"/>
  <c r="O2107" i="1" s="1"/>
  <c r="G2108" i="1"/>
  <c r="O2108" i="1" s="1"/>
  <c r="G2109" i="1"/>
  <c r="O2109" i="1" s="1"/>
  <c r="G2110" i="1"/>
  <c r="O2110" i="1" s="1"/>
  <c r="G2111" i="1"/>
  <c r="O2111" i="1" s="1"/>
  <c r="G2112" i="1"/>
  <c r="O2112" i="1" s="1"/>
  <c r="G2113" i="1"/>
  <c r="O2113" i="1" s="1"/>
  <c r="G2114" i="1"/>
  <c r="O2114" i="1" s="1"/>
  <c r="G2115" i="1"/>
  <c r="O2115" i="1" s="1"/>
  <c r="G2116" i="1"/>
  <c r="O2116" i="1" s="1"/>
  <c r="G2117" i="1"/>
  <c r="O2117" i="1" s="1"/>
  <c r="G2118" i="1"/>
  <c r="O2118" i="1" s="1"/>
  <c r="G2119" i="1"/>
  <c r="O2119" i="1" s="1"/>
  <c r="G2120" i="1"/>
  <c r="O2120" i="1" s="1"/>
  <c r="G2121" i="1"/>
  <c r="O2121" i="1" s="1"/>
  <c r="G2122" i="1"/>
  <c r="O2122" i="1" s="1"/>
  <c r="G2123" i="1"/>
  <c r="O2123" i="1" s="1"/>
  <c r="G2124" i="1"/>
  <c r="O2124" i="1" s="1"/>
  <c r="G2125" i="1"/>
  <c r="O2125" i="1" s="1"/>
  <c r="G2126" i="1"/>
  <c r="O2126" i="1" s="1"/>
  <c r="G2127" i="1"/>
  <c r="O2127" i="1" s="1"/>
  <c r="G2128" i="1"/>
  <c r="O2128" i="1" s="1"/>
  <c r="G2129" i="1"/>
  <c r="O2129" i="1" s="1"/>
  <c r="G2130" i="1"/>
  <c r="O2130" i="1" s="1"/>
  <c r="G2131" i="1"/>
  <c r="O2131" i="1" s="1"/>
  <c r="G2132" i="1"/>
  <c r="O2132" i="1" s="1"/>
  <c r="G2133" i="1"/>
  <c r="O2133" i="1" s="1"/>
  <c r="G2134" i="1"/>
  <c r="O2134" i="1" s="1"/>
  <c r="G2135" i="1"/>
  <c r="O2135" i="1" s="1"/>
  <c r="G2136" i="1"/>
  <c r="O2136" i="1" s="1"/>
  <c r="G2137" i="1"/>
  <c r="O2137" i="1" s="1"/>
  <c r="G2138" i="1"/>
  <c r="O2138" i="1" s="1"/>
  <c r="G2139" i="1"/>
  <c r="O2139" i="1" s="1"/>
  <c r="G2140" i="1"/>
  <c r="O2140" i="1" s="1"/>
  <c r="G2141" i="1"/>
  <c r="O2141" i="1" s="1"/>
  <c r="G2142" i="1"/>
  <c r="O2142" i="1" s="1"/>
  <c r="G2143" i="1"/>
  <c r="O2143" i="1" s="1"/>
  <c r="G2144" i="1"/>
  <c r="O2144" i="1" s="1"/>
  <c r="G2145" i="1"/>
  <c r="O2145" i="1" s="1"/>
  <c r="G2146" i="1"/>
  <c r="O2146" i="1" s="1"/>
  <c r="G2147" i="1"/>
  <c r="O2147" i="1" s="1"/>
  <c r="G2148" i="1"/>
  <c r="O2148" i="1" s="1"/>
  <c r="G2149" i="1"/>
  <c r="O2149" i="1" s="1"/>
  <c r="G2150" i="1"/>
  <c r="O2150" i="1" s="1"/>
  <c r="G2151" i="1"/>
  <c r="O2151" i="1" s="1"/>
  <c r="G2152" i="1"/>
  <c r="O2152" i="1" s="1"/>
  <c r="G2153" i="1"/>
  <c r="O2153" i="1" s="1"/>
  <c r="G2154" i="1"/>
  <c r="O2154" i="1" s="1"/>
  <c r="G2155" i="1"/>
  <c r="O2155" i="1" s="1"/>
  <c r="G2156" i="1"/>
  <c r="O2156" i="1" s="1"/>
  <c r="G2157" i="1"/>
  <c r="O2157" i="1" s="1"/>
  <c r="G2158" i="1"/>
  <c r="O2158" i="1" s="1"/>
  <c r="G2159" i="1"/>
  <c r="O2159" i="1" s="1"/>
  <c r="G2160" i="1"/>
  <c r="O2160" i="1" s="1"/>
  <c r="G2161" i="1"/>
  <c r="O2161" i="1" s="1"/>
  <c r="G2162" i="1"/>
  <c r="O2162" i="1" s="1"/>
  <c r="G2163" i="1"/>
  <c r="O2163" i="1" s="1"/>
  <c r="G2164" i="1"/>
  <c r="O2164" i="1" s="1"/>
  <c r="G2165" i="1"/>
  <c r="O2165" i="1" s="1"/>
  <c r="G2166" i="1"/>
  <c r="O2166" i="1" s="1"/>
  <c r="G2167" i="1"/>
  <c r="O2167" i="1" s="1"/>
  <c r="G2168" i="1"/>
  <c r="O2168" i="1" s="1"/>
  <c r="G2169" i="1"/>
  <c r="O2169" i="1" s="1"/>
  <c r="G2170" i="1"/>
  <c r="O2170" i="1" s="1"/>
  <c r="G2171" i="1"/>
  <c r="O2171" i="1" s="1"/>
  <c r="G2172" i="1"/>
  <c r="O2172" i="1" s="1"/>
  <c r="G2173" i="1"/>
  <c r="O2173" i="1" s="1"/>
  <c r="G2174" i="1"/>
  <c r="O2174" i="1" s="1"/>
  <c r="G2175" i="1"/>
  <c r="O2175" i="1" s="1"/>
  <c r="G2176" i="1"/>
  <c r="O2176" i="1" s="1"/>
  <c r="G2177" i="1"/>
  <c r="O2177" i="1" s="1"/>
  <c r="G2178" i="1"/>
  <c r="O2178" i="1" s="1"/>
  <c r="G2179" i="1"/>
  <c r="O2179" i="1" s="1"/>
  <c r="G2180" i="1"/>
  <c r="O2180" i="1" s="1"/>
  <c r="G2181" i="1"/>
  <c r="O2181" i="1" s="1"/>
  <c r="G2182" i="1"/>
  <c r="O2182" i="1" s="1"/>
  <c r="G2183" i="1"/>
  <c r="O2183" i="1" s="1"/>
  <c r="G2184" i="1"/>
  <c r="O2184" i="1" s="1"/>
  <c r="G2185" i="1"/>
  <c r="O2185" i="1" s="1"/>
  <c r="G2186" i="1"/>
  <c r="O2186" i="1" s="1"/>
  <c r="G2187" i="1"/>
  <c r="O2187" i="1" s="1"/>
  <c r="G2188" i="1"/>
  <c r="O2188" i="1" s="1"/>
  <c r="G2189" i="1"/>
  <c r="O2189" i="1" s="1"/>
  <c r="G2190" i="1"/>
  <c r="O2190" i="1" s="1"/>
  <c r="G2191" i="1"/>
  <c r="O2191" i="1" s="1"/>
  <c r="G2192" i="1"/>
  <c r="O2192" i="1" s="1"/>
  <c r="G2193" i="1"/>
  <c r="O2193" i="1" s="1"/>
  <c r="G2194" i="1"/>
  <c r="O2194" i="1" s="1"/>
  <c r="G2195" i="1"/>
  <c r="O2195" i="1" s="1"/>
  <c r="G2196" i="1"/>
  <c r="O2196" i="1" s="1"/>
  <c r="G2197" i="1"/>
  <c r="O2197" i="1" s="1"/>
  <c r="G2198" i="1"/>
  <c r="O2198" i="1" s="1"/>
  <c r="G2199" i="1"/>
  <c r="O2199" i="1" s="1"/>
  <c r="G2200" i="1"/>
  <c r="O2200" i="1" s="1"/>
  <c r="G2201" i="1"/>
  <c r="O2201" i="1" s="1"/>
  <c r="G2202" i="1"/>
  <c r="O2202" i="1" s="1"/>
  <c r="G2203" i="1"/>
  <c r="O2203" i="1" s="1"/>
  <c r="G2204" i="1"/>
  <c r="O2204" i="1" s="1"/>
  <c r="G2205" i="1"/>
  <c r="O2205" i="1" s="1"/>
  <c r="G2206" i="1"/>
  <c r="O2206" i="1" s="1"/>
  <c r="G2207" i="1"/>
  <c r="O2207" i="1" s="1"/>
  <c r="G2208" i="1"/>
  <c r="O2208" i="1" s="1"/>
  <c r="G2209" i="1"/>
  <c r="O2209" i="1" s="1"/>
  <c r="G2210" i="1"/>
  <c r="O2210" i="1" s="1"/>
  <c r="G2211" i="1"/>
  <c r="O2211" i="1" s="1"/>
  <c r="G2212" i="1"/>
  <c r="O2212" i="1" s="1"/>
  <c r="G2213" i="1"/>
  <c r="O2213" i="1" s="1"/>
  <c r="G2214" i="1"/>
  <c r="O2214" i="1" s="1"/>
  <c r="G2215" i="1"/>
  <c r="O2215" i="1" s="1"/>
  <c r="G2216" i="1"/>
  <c r="O2216" i="1" s="1"/>
  <c r="G2217" i="1"/>
  <c r="O2217" i="1" s="1"/>
  <c r="G2218" i="1"/>
  <c r="O2218" i="1" s="1"/>
  <c r="G2219" i="1"/>
  <c r="O2219" i="1" s="1"/>
  <c r="G2220" i="1"/>
  <c r="O2220" i="1" s="1"/>
  <c r="G2221" i="1"/>
  <c r="O2221" i="1" s="1"/>
  <c r="G2222" i="1"/>
  <c r="O2222" i="1" s="1"/>
  <c r="G2223" i="1"/>
  <c r="O2223" i="1" s="1"/>
  <c r="G2224" i="1"/>
  <c r="O2224" i="1" s="1"/>
  <c r="G2225" i="1"/>
  <c r="O2225" i="1" s="1"/>
  <c r="G2226" i="1"/>
  <c r="O2226" i="1" s="1"/>
  <c r="G2227" i="1"/>
  <c r="O2227" i="1" s="1"/>
  <c r="G2228" i="1"/>
  <c r="O2228" i="1" s="1"/>
  <c r="G2229" i="1"/>
  <c r="O2229" i="1" s="1"/>
  <c r="G2230" i="1"/>
  <c r="O2230" i="1" s="1"/>
  <c r="G2231" i="1"/>
  <c r="O2231" i="1" s="1"/>
  <c r="G2232" i="1"/>
  <c r="O2232" i="1" s="1"/>
  <c r="G2233" i="1"/>
  <c r="O2233" i="1" s="1"/>
  <c r="G2234" i="1"/>
  <c r="O2234" i="1" s="1"/>
  <c r="G2235" i="1"/>
  <c r="O2235" i="1" s="1"/>
  <c r="G2236" i="1"/>
  <c r="O2236" i="1" s="1"/>
  <c r="G2237" i="1"/>
  <c r="O2237" i="1" s="1"/>
  <c r="G2238" i="1"/>
  <c r="O2238" i="1" s="1"/>
  <c r="G2239" i="1"/>
  <c r="O2239" i="1" s="1"/>
  <c r="G2240" i="1"/>
  <c r="O2240" i="1" s="1"/>
  <c r="G2241" i="1"/>
  <c r="O2241" i="1" s="1"/>
  <c r="G2242" i="1"/>
  <c r="O2242" i="1" s="1"/>
  <c r="G2243" i="1"/>
  <c r="O2243" i="1" s="1"/>
  <c r="G2244" i="1"/>
  <c r="O2244" i="1" s="1"/>
  <c r="G2245" i="1"/>
  <c r="O2245" i="1" s="1"/>
  <c r="G2246" i="1"/>
  <c r="O2246" i="1" s="1"/>
  <c r="G2247" i="1"/>
  <c r="O2247" i="1" s="1"/>
  <c r="G2248" i="1"/>
  <c r="O2248" i="1" s="1"/>
  <c r="G2249" i="1"/>
  <c r="O2249" i="1" s="1"/>
  <c r="G2250" i="1"/>
  <c r="O2250" i="1" s="1"/>
  <c r="G2251" i="1"/>
  <c r="O2251" i="1" s="1"/>
  <c r="G2252" i="1"/>
  <c r="O2252" i="1" s="1"/>
  <c r="G2253" i="1"/>
  <c r="O2253" i="1" s="1"/>
  <c r="G2254" i="1"/>
  <c r="O2254" i="1" s="1"/>
  <c r="G2255" i="1"/>
  <c r="O2255" i="1" s="1"/>
  <c r="G2256" i="1"/>
  <c r="O2256" i="1" s="1"/>
  <c r="G2257" i="1"/>
  <c r="O2257" i="1" s="1"/>
  <c r="G2258" i="1"/>
  <c r="O2258" i="1" s="1"/>
  <c r="G2259" i="1"/>
  <c r="O2259" i="1" s="1"/>
  <c r="G2260" i="1"/>
  <c r="O2260" i="1" s="1"/>
  <c r="G2261" i="1"/>
  <c r="O2261" i="1" s="1"/>
  <c r="G2262" i="1"/>
  <c r="O2262" i="1" s="1"/>
  <c r="G2263" i="1"/>
  <c r="O2263" i="1" s="1"/>
  <c r="G2264" i="1"/>
  <c r="O2264" i="1" s="1"/>
  <c r="G2265" i="1"/>
  <c r="O2265" i="1" s="1"/>
  <c r="G2266" i="1"/>
  <c r="O2266" i="1" s="1"/>
  <c r="G2267" i="1"/>
  <c r="O2267" i="1" s="1"/>
  <c r="G2268" i="1"/>
  <c r="O2268" i="1" s="1"/>
  <c r="G2269" i="1"/>
  <c r="O2269" i="1" s="1"/>
  <c r="G2270" i="1"/>
  <c r="O2270" i="1" s="1"/>
  <c r="G2271" i="1"/>
  <c r="O2271" i="1" s="1"/>
  <c r="G2272" i="1"/>
  <c r="O2272" i="1" s="1"/>
  <c r="G2273" i="1"/>
  <c r="O2273" i="1" s="1"/>
  <c r="G2274" i="1"/>
  <c r="O2274" i="1" s="1"/>
  <c r="G2275" i="1"/>
  <c r="O2275" i="1" s="1"/>
  <c r="G2276" i="1"/>
  <c r="O2276" i="1" s="1"/>
  <c r="G2277" i="1"/>
  <c r="O2277" i="1" s="1"/>
  <c r="G2278" i="1"/>
  <c r="O2278" i="1" s="1"/>
  <c r="G2279" i="1"/>
  <c r="O2279" i="1" s="1"/>
  <c r="G2280" i="1"/>
  <c r="O2280" i="1" s="1"/>
  <c r="G2281" i="1"/>
  <c r="O2281" i="1" s="1"/>
  <c r="G2282" i="1"/>
  <c r="O2282" i="1" s="1"/>
  <c r="G2283" i="1"/>
  <c r="O2283" i="1" s="1"/>
  <c r="G2284" i="1"/>
  <c r="O2284" i="1" s="1"/>
  <c r="G2285" i="1"/>
  <c r="O2285" i="1" s="1"/>
  <c r="G2286" i="1"/>
  <c r="O2286" i="1" s="1"/>
  <c r="G2287" i="1"/>
  <c r="O2287" i="1" s="1"/>
  <c r="G2288" i="1"/>
  <c r="O2288" i="1" s="1"/>
  <c r="G2289" i="1"/>
  <c r="O2289" i="1" s="1"/>
  <c r="G2290" i="1"/>
  <c r="O2290" i="1" s="1"/>
  <c r="G2291" i="1"/>
  <c r="O2291" i="1" s="1"/>
  <c r="G2292" i="1"/>
  <c r="O2292" i="1" s="1"/>
  <c r="G2293" i="1"/>
  <c r="O2293" i="1" s="1"/>
  <c r="G2294" i="1"/>
  <c r="O2294" i="1" s="1"/>
  <c r="G2295" i="1"/>
  <c r="O2295" i="1" s="1"/>
  <c r="G2296" i="1"/>
  <c r="O2296" i="1" s="1"/>
  <c r="G2297" i="1"/>
  <c r="O2297" i="1" s="1"/>
  <c r="G2298" i="1"/>
  <c r="O2298" i="1" s="1"/>
  <c r="G2299" i="1"/>
  <c r="O2299" i="1" s="1"/>
  <c r="G2300" i="1"/>
  <c r="O2300" i="1" s="1"/>
  <c r="G2301" i="1"/>
  <c r="O2301" i="1" s="1"/>
  <c r="G2302" i="1"/>
  <c r="O2302" i="1" s="1"/>
  <c r="G2303" i="1"/>
  <c r="O2303" i="1" s="1"/>
  <c r="G2304" i="1"/>
  <c r="O2304" i="1" s="1"/>
  <c r="G2305" i="1"/>
  <c r="O2305" i="1" s="1"/>
  <c r="G2306" i="1"/>
  <c r="O2306" i="1" s="1"/>
  <c r="G2307" i="1"/>
  <c r="O2307" i="1" s="1"/>
  <c r="G2308" i="1"/>
  <c r="O2308" i="1" s="1"/>
  <c r="G2309" i="1"/>
  <c r="O2309" i="1" s="1"/>
  <c r="G2310" i="1"/>
  <c r="O2310" i="1" s="1"/>
  <c r="G2311" i="1"/>
  <c r="O2311" i="1" s="1"/>
  <c r="G2312" i="1"/>
  <c r="O2312" i="1" s="1"/>
  <c r="G2313" i="1"/>
  <c r="O2313" i="1" s="1"/>
  <c r="G2314" i="1"/>
  <c r="O2314" i="1" s="1"/>
  <c r="G2315" i="1"/>
  <c r="O2315" i="1" s="1"/>
  <c r="G2316" i="1"/>
  <c r="O2316" i="1" s="1"/>
  <c r="G2317" i="1"/>
  <c r="O2317" i="1" s="1"/>
  <c r="G2318" i="1"/>
  <c r="O2318" i="1" s="1"/>
  <c r="G2319" i="1"/>
  <c r="O2319" i="1" s="1"/>
  <c r="G2320" i="1"/>
  <c r="O2320" i="1" s="1"/>
  <c r="G2321" i="1"/>
  <c r="O2321" i="1" s="1"/>
  <c r="G2322" i="1"/>
  <c r="O2322" i="1" s="1"/>
  <c r="G2323" i="1"/>
  <c r="O2323" i="1" s="1"/>
  <c r="G2324" i="1"/>
  <c r="O2324" i="1" s="1"/>
  <c r="G2325" i="1"/>
  <c r="O2325" i="1" s="1"/>
  <c r="G2326" i="1"/>
  <c r="O2326" i="1" s="1"/>
  <c r="G2327" i="1"/>
  <c r="O2327" i="1" s="1"/>
  <c r="G2328" i="1"/>
  <c r="O2328" i="1" s="1"/>
  <c r="G2329" i="1"/>
  <c r="O2329" i="1" s="1"/>
  <c r="G2330" i="1"/>
  <c r="O2330" i="1" s="1"/>
  <c r="G2331" i="1"/>
  <c r="O2331" i="1" s="1"/>
  <c r="G2332" i="1"/>
  <c r="O2332" i="1" s="1"/>
  <c r="G2333" i="1"/>
  <c r="O2333" i="1" s="1"/>
  <c r="G2334" i="1"/>
  <c r="O2334" i="1" s="1"/>
  <c r="G2335" i="1"/>
  <c r="O2335" i="1" s="1"/>
  <c r="G2336" i="1"/>
  <c r="O2336" i="1" s="1"/>
  <c r="G2337" i="1"/>
  <c r="O2337" i="1" s="1"/>
  <c r="G2338" i="1"/>
  <c r="O2338" i="1" s="1"/>
  <c r="G2339" i="1"/>
  <c r="O2339" i="1" s="1"/>
  <c r="G2340" i="1"/>
  <c r="O2340" i="1" s="1"/>
  <c r="G2341" i="1"/>
  <c r="O2341" i="1" s="1"/>
  <c r="G2342" i="1"/>
  <c r="O2342" i="1" s="1"/>
  <c r="G2343" i="1"/>
  <c r="O2343" i="1" s="1"/>
  <c r="G2344" i="1"/>
  <c r="O2344" i="1" s="1"/>
  <c r="G2345" i="1"/>
  <c r="O2345" i="1" s="1"/>
  <c r="G2346" i="1"/>
  <c r="O2346" i="1" s="1"/>
  <c r="G2347" i="1"/>
  <c r="O2347" i="1" s="1"/>
  <c r="G2348" i="1"/>
  <c r="O2348" i="1" s="1"/>
  <c r="G2349" i="1"/>
  <c r="O2349" i="1" s="1"/>
  <c r="G2350" i="1"/>
  <c r="O2350" i="1" s="1"/>
  <c r="G2351" i="1"/>
  <c r="O2351" i="1" s="1"/>
  <c r="G2352" i="1"/>
  <c r="O2352" i="1" s="1"/>
  <c r="G2353" i="1"/>
  <c r="O2353" i="1" s="1"/>
  <c r="G2354" i="1"/>
  <c r="O2354" i="1" s="1"/>
  <c r="G2355" i="1"/>
  <c r="O2355" i="1" s="1"/>
  <c r="G2356" i="1"/>
  <c r="O2356" i="1" s="1"/>
  <c r="G2357" i="1"/>
  <c r="O2357" i="1" s="1"/>
  <c r="G2358" i="1"/>
  <c r="O2358" i="1" s="1"/>
  <c r="G2359" i="1"/>
  <c r="O2359" i="1" s="1"/>
  <c r="G2360" i="1"/>
  <c r="O2360" i="1" s="1"/>
  <c r="G2361" i="1"/>
  <c r="O2361" i="1" s="1"/>
  <c r="G2362" i="1"/>
  <c r="O2362" i="1" s="1"/>
  <c r="G2363" i="1"/>
  <c r="O2363" i="1" s="1"/>
  <c r="G2364" i="1"/>
  <c r="O2364" i="1" s="1"/>
  <c r="G2365" i="1"/>
  <c r="O2365" i="1" s="1"/>
  <c r="G2366" i="1"/>
  <c r="O2366" i="1" s="1"/>
  <c r="G2367" i="1"/>
  <c r="O2367" i="1" s="1"/>
  <c r="G2368" i="1"/>
  <c r="O2368" i="1" s="1"/>
  <c r="G2369" i="1"/>
  <c r="O2369" i="1" s="1"/>
  <c r="G2370" i="1"/>
  <c r="O2370" i="1" s="1"/>
  <c r="G2371" i="1"/>
  <c r="O2371" i="1" s="1"/>
  <c r="G2372" i="1"/>
  <c r="O2372" i="1" s="1"/>
  <c r="G2373" i="1"/>
  <c r="O2373" i="1" s="1"/>
  <c r="G2374" i="1"/>
  <c r="O2374" i="1" s="1"/>
  <c r="G2375" i="1"/>
  <c r="O2375" i="1" s="1"/>
  <c r="G2376" i="1"/>
  <c r="O2376" i="1" s="1"/>
  <c r="G2377" i="1"/>
  <c r="O2377" i="1" s="1"/>
  <c r="G2378" i="1"/>
  <c r="O2378" i="1" s="1"/>
  <c r="G2379" i="1"/>
  <c r="O2379" i="1" s="1"/>
  <c r="G2380" i="1"/>
  <c r="O2380" i="1" s="1"/>
  <c r="G2381" i="1"/>
  <c r="O2381" i="1" s="1"/>
  <c r="G2382" i="1"/>
  <c r="O2382" i="1" s="1"/>
  <c r="G2383" i="1"/>
  <c r="O2383" i="1" s="1"/>
  <c r="G2384" i="1"/>
  <c r="O2384" i="1" s="1"/>
  <c r="G2385" i="1"/>
  <c r="O2385" i="1" s="1"/>
  <c r="G2386" i="1"/>
  <c r="O2386" i="1" s="1"/>
  <c r="G2387" i="1"/>
  <c r="O2387" i="1" s="1"/>
  <c r="G2388" i="1"/>
  <c r="O2388" i="1" s="1"/>
  <c r="G2389" i="1"/>
  <c r="O2389" i="1" s="1"/>
  <c r="G2390" i="1"/>
  <c r="O2390" i="1" s="1"/>
  <c r="G2391" i="1"/>
  <c r="O2391" i="1" s="1"/>
  <c r="G2392" i="1"/>
  <c r="O2392" i="1" s="1"/>
  <c r="G2393" i="1"/>
  <c r="O2393" i="1" s="1"/>
  <c r="G2394" i="1"/>
  <c r="O2394" i="1" s="1"/>
  <c r="G2395" i="1"/>
  <c r="O2395" i="1" s="1"/>
  <c r="G2396" i="1"/>
  <c r="O2396" i="1" s="1"/>
  <c r="G2397" i="1"/>
  <c r="O2397" i="1" s="1"/>
  <c r="G2398" i="1"/>
  <c r="O2398" i="1" s="1"/>
  <c r="G2399" i="1"/>
  <c r="O2399" i="1" s="1"/>
  <c r="G2400" i="1"/>
  <c r="O2400" i="1" s="1"/>
  <c r="G2401" i="1"/>
  <c r="O2401" i="1" s="1"/>
  <c r="G2402" i="1"/>
  <c r="O2402" i="1" s="1"/>
  <c r="G2403" i="1"/>
  <c r="O2403" i="1" s="1"/>
  <c r="G2404" i="1"/>
  <c r="O2404" i="1" s="1"/>
  <c r="G2405" i="1"/>
  <c r="O2405" i="1" s="1"/>
  <c r="G2406" i="1"/>
  <c r="O2406" i="1" s="1"/>
  <c r="G2407" i="1"/>
  <c r="O2407" i="1" s="1"/>
  <c r="G2408" i="1"/>
  <c r="O2408" i="1" s="1"/>
  <c r="G2409" i="1"/>
  <c r="O2409" i="1" s="1"/>
  <c r="G2410" i="1"/>
  <c r="O2410" i="1" s="1"/>
  <c r="G2411" i="1"/>
  <c r="O2411" i="1" s="1"/>
  <c r="G2412" i="1"/>
  <c r="O2412" i="1" s="1"/>
  <c r="G2413" i="1"/>
  <c r="O2413" i="1" s="1"/>
  <c r="G2414" i="1"/>
  <c r="O2414" i="1" s="1"/>
  <c r="G2415" i="1"/>
  <c r="O2415" i="1" s="1"/>
  <c r="G2416" i="1"/>
  <c r="O2416" i="1" s="1"/>
  <c r="G2417" i="1"/>
  <c r="O2417" i="1" s="1"/>
  <c r="G2418" i="1"/>
  <c r="O2418" i="1" s="1"/>
  <c r="G2419" i="1"/>
  <c r="O2419" i="1" s="1"/>
  <c r="G2420" i="1"/>
  <c r="O2420" i="1" s="1"/>
  <c r="G2421" i="1"/>
  <c r="O2421" i="1" s="1"/>
  <c r="G2422" i="1"/>
  <c r="O2422" i="1" s="1"/>
  <c r="G2423" i="1"/>
  <c r="O2423" i="1" s="1"/>
  <c r="G2424" i="1"/>
  <c r="O2424" i="1" s="1"/>
  <c r="G2425" i="1"/>
  <c r="O2425" i="1" s="1"/>
  <c r="G2426" i="1"/>
  <c r="O2426" i="1" s="1"/>
  <c r="G2427" i="1"/>
  <c r="O2427" i="1" s="1"/>
  <c r="G2428" i="1"/>
  <c r="O2428" i="1" s="1"/>
  <c r="G2429" i="1"/>
  <c r="O2429" i="1" s="1"/>
  <c r="G2430" i="1"/>
  <c r="O2430" i="1" s="1"/>
  <c r="G2431" i="1"/>
  <c r="O2431" i="1" s="1"/>
  <c r="G2432" i="1"/>
  <c r="O2432" i="1" s="1"/>
  <c r="G2433" i="1"/>
  <c r="O2433" i="1" s="1"/>
  <c r="G2434" i="1"/>
  <c r="O2434" i="1" s="1"/>
  <c r="G2435" i="1"/>
  <c r="O2435" i="1" s="1"/>
  <c r="G2436" i="1"/>
  <c r="O2436" i="1" s="1"/>
  <c r="G2437" i="1"/>
  <c r="O2437" i="1" s="1"/>
  <c r="G2438" i="1"/>
  <c r="O2438" i="1" s="1"/>
  <c r="G2439" i="1"/>
  <c r="O2439" i="1" s="1"/>
  <c r="G2440" i="1"/>
  <c r="O2440" i="1" s="1"/>
  <c r="G2441" i="1"/>
  <c r="O2441" i="1" s="1"/>
  <c r="G2442" i="1"/>
  <c r="O2442" i="1" s="1"/>
  <c r="G2443" i="1"/>
  <c r="O2443" i="1" s="1"/>
  <c r="G2444" i="1"/>
  <c r="O2444" i="1" s="1"/>
  <c r="G2445" i="1"/>
  <c r="O2445" i="1" s="1"/>
  <c r="G2446" i="1"/>
  <c r="O2446" i="1" s="1"/>
  <c r="G2447" i="1"/>
  <c r="O2447" i="1" s="1"/>
  <c r="G2448" i="1"/>
  <c r="O2448" i="1" s="1"/>
  <c r="G2449" i="1"/>
  <c r="O2449" i="1" s="1"/>
  <c r="G2450" i="1"/>
  <c r="O2450" i="1" s="1"/>
  <c r="G2451" i="1"/>
  <c r="O2451" i="1" s="1"/>
  <c r="G2452" i="1"/>
  <c r="O2452" i="1" s="1"/>
  <c r="G2453" i="1"/>
  <c r="O2453" i="1" s="1"/>
  <c r="G2454" i="1"/>
  <c r="O2454" i="1" s="1"/>
  <c r="G2455" i="1"/>
  <c r="O2455" i="1" s="1"/>
  <c r="G2456" i="1"/>
  <c r="O2456" i="1" s="1"/>
  <c r="G2457" i="1"/>
  <c r="O2457" i="1" s="1"/>
  <c r="G2458" i="1"/>
  <c r="O2458" i="1" s="1"/>
  <c r="G2459" i="1"/>
  <c r="O2459" i="1" s="1"/>
  <c r="G2460" i="1"/>
  <c r="O2460" i="1" s="1"/>
  <c r="G2461" i="1"/>
  <c r="O2461" i="1" s="1"/>
  <c r="G2462" i="1"/>
  <c r="O2462" i="1" s="1"/>
  <c r="G2463" i="1"/>
  <c r="O2463" i="1" s="1"/>
  <c r="G2464" i="1"/>
  <c r="O2464" i="1" s="1"/>
  <c r="G2465" i="1"/>
  <c r="O2465" i="1" s="1"/>
  <c r="G2466" i="1"/>
  <c r="O2466" i="1" s="1"/>
  <c r="G2467" i="1"/>
  <c r="O2467" i="1" s="1"/>
  <c r="G2468" i="1"/>
  <c r="O2468" i="1" s="1"/>
  <c r="G2469" i="1"/>
  <c r="O2469" i="1" s="1"/>
  <c r="G2470" i="1"/>
  <c r="O2470" i="1" s="1"/>
  <c r="G2471" i="1"/>
  <c r="O2471" i="1" s="1"/>
  <c r="G2472" i="1"/>
  <c r="O2472" i="1" s="1"/>
  <c r="G2473" i="1"/>
  <c r="O2473" i="1" s="1"/>
  <c r="G2474" i="1"/>
  <c r="O2474" i="1" s="1"/>
  <c r="G2475" i="1"/>
  <c r="O2475" i="1" s="1"/>
  <c r="G2476" i="1"/>
  <c r="O2476" i="1" s="1"/>
  <c r="G2477" i="1"/>
  <c r="O2477" i="1" s="1"/>
  <c r="G2478" i="1"/>
  <c r="O2478" i="1" s="1"/>
  <c r="G2479" i="1"/>
  <c r="O2479" i="1" s="1"/>
  <c r="G2480" i="1"/>
  <c r="O2480" i="1" s="1"/>
  <c r="G2481" i="1"/>
  <c r="O2481" i="1" s="1"/>
  <c r="G2482" i="1"/>
  <c r="O2482" i="1" s="1"/>
  <c r="G2483" i="1"/>
  <c r="O2483" i="1" s="1"/>
  <c r="G2484" i="1"/>
  <c r="O2484" i="1" s="1"/>
  <c r="G2485" i="1"/>
  <c r="O2485" i="1" s="1"/>
  <c r="G2486" i="1"/>
  <c r="O2486" i="1" s="1"/>
  <c r="G2487" i="1"/>
  <c r="O2487" i="1" s="1"/>
  <c r="G2488" i="1"/>
  <c r="O2488" i="1" s="1"/>
  <c r="G2489" i="1"/>
  <c r="O2489" i="1" s="1"/>
  <c r="G2490" i="1"/>
  <c r="O2490" i="1" s="1"/>
  <c r="G2491" i="1"/>
  <c r="O2491" i="1" s="1"/>
  <c r="G2492" i="1"/>
  <c r="O2492" i="1" s="1"/>
  <c r="G2493" i="1"/>
  <c r="O2493" i="1" s="1"/>
  <c r="G2494" i="1"/>
  <c r="O2494" i="1" s="1"/>
  <c r="G2495" i="1"/>
  <c r="O2495" i="1" s="1"/>
  <c r="G2496" i="1"/>
  <c r="O2496" i="1" s="1"/>
  <c r="G2497" i="1"/>
  <c r="O2497" i="1" s="1"/>
  <c r="G2498" i="1"/>
  <c r="O2498" i="1" s="1"/>
  <c r="G2499" i="1"/>
  <c r="O2499" i="1" s="1"/>
  <c r="G2500" i="1"/>
  <c r="O2500" i="1" s="1"/>
  <c r="G2501" i="1"/>
  <c r="O2501" i="1" s="1"/>
  <c r="G2502" i="1"/>
  <c r="O2502" i="1" s="1"/>
  <c r="G2503" i="1"/>
  <c r="O2503" i="1" s="1"/>
  <c r="G2504" i="1"/>
  <c r="O2504" i="1" s="1"/>
  <c r="G2505" i="1"/>
  <c r="O2505" i="1" s="1"/>
  <c r="G2506" i="1"/>
  <c r="O2506" i="1" s="1"/>
  <c r="G2507" i="1"/>
  <c r="O2507" i="1" s="1"/>
  <c r="G2508" i="1"/>
  <c r="O2508" i="1" s="1"/>
  <c r="G2509" i="1"/>
  <c r="O2509" i="1" s="1"/>
  <c r="G2510" i="1"/>
  <c r="O2510" i="1" s="1"/>
  <c r="G2511" i="1"/>
  <c r="O2511" i="1" s="1"/>
  <c r="G2512" i="1"/>
  <c r="O2512" i="1" s="1"/>
  <c r="G2513" i="1"/>
  <c r="O2513" i="1" s="1"/>
  <c r="G2514" i="1"/>
  <c r="O2514" i="1" s="1"/>
  <c r="G2515" i="1"/>
  <c r="O2515" i="1" s="1"/>
  <c r="G2516" i="1"/>
  <c r="O2516" i="1" s="1"/>
  <c r="G2517" i="1"/>
  <c r="O2517" i="1" s="1"/>
  <c r="G2518" i="1"/>
  <c r="O2518" i="1" s="1"/>
  <c r="G2519" i="1"/>
  <c r="O2519" i="1" s="1"/>
  <c r="G2520" i="1"/>
  <c r="O2520" i="1" s="1"/>
  <c r="G2521" i="1"/>
  <c r="O2521" i="1" s="1"/>
  <c r="G2522" i="1"/>
  <c r="O2522" i="1" s="1"/>
  <c r="G2523" i="1"/>
  <c r="O2523" i="1" s="1"/>
  <c r="G2524" i="1"/>
  <c r="O2524" i="1" s="1"/>
  <c r="G2525" i="1"/>
  <c r="O2525" i="1" s="1"/>
  <c r="G2526" i="1"/>
  <c r="O2526" i="1" s="1"/>
  <c r="G2527" i="1"/>
  <c r="O2527" i="1" s="1"/>
  <c r="G2528" i="1"/>
  <c r="O2528" i="1" s="1"/>
  <c r="G2529" i="1"/>
  <c r="O2529" i="1" s="1"/>
  <c r="G2530" i="1"/>
  <c r="O2530" i="1" s="1"/>
  <c r="G2531" i="1"/>
  <c r="O2531" i="1" s="1"/>
  <c r="G2532" i="1"/>
  <c r="O2532" i="1" s="1"/>
  <c r="G2533" i="1"/>
  <c r="O2533" i="1" s="1"/>
  <c r="G2534" i="1"/>
  <c r="O2534" i="1" s="1"/>
  <c r="G2535" i="1"/>
  <c r="O2535" i="1" s="1"/>
  <c r="G2536" i="1"/>
  <c r="O2536" i="1" s="1"/>
  <c r="G2537" i="1"/>
  <c r="O2537" i="1" s="1"/>
  <c r="G2538" i="1"/>
  <c r="O2538" i="1" s="1"/>
  <c r="G2539" i="1"/>
  <c r="O2539" i="1" s="1"/>
  <c r="G2540" i="1"/>
  <c r="O2540" i="1" s="1"/>
  <c r="G2541" i="1"/>
  <c r="O2541" i="1" s="1"/>
  <c r="G2542" i="1"/>
  <c r="O2542" i="1" s="1"/>
  <c r="G2543" i="1"/>
  <c r="O2543" i="1" s="1"/>
  <c r="G2544" i="1"/>
  <c r="O2544" i="1" s="1"/>
  <c r="G2545" i="1"/>
  <c r="O2545" i="1" s="1"/>
  <c r="G2546" i="1"/>
  <c r="O2546" i="1" s="1"/>
  <c r="G2547" i="1"/>
  <c r="O2547" i="1" s="1"/>
  <c r="G2548" i="1"/>
  <c r="O2548" i="1" s="1"/>
  <c r="G2549" i="1"/>
  <c r="O2549" i="1" s="1"/>
  <c r="G2550" i="1"/>
  <c r="O2550" i="1" s="1"/>
  <c r="G2551" i="1"/>
  <c r="O2551" i="1" s="1"/>
  <c r="G2552" i="1"/>
  <c r="O2552" i="1" s="1"/>
  <c r="G2553" i="1"/>
  <c r="O2553" i="1" s="1"/>
  <c r="G2554" i="1"/>
  <c r="O2554" i="1" s="1"/>
  <c r="G2555" i="1"/>
  <c r="O2555" i="1" s="1"/>
  <c r="G2556" i="1"/>
  <c r="O2556" i="1" s="1"/>
  <c r="G2557" i="1"/>
  <c r="O2557" i="1" s="1"/>
  <c r="G2558" i="1"/>
  <c r="O2558" i="1" s="1"/>
  <c r="G2559" i="1"/>
  <c r="O2559" i="1" s="1"/>
  <c r="G2560" i="1"/>
  <c r="O2560" i="1" s="1"/>
  <c r="G2561" i="1"/>
  <c r="O2561" i="1" s="1"/>
  <c r="G2562" i="1"/>
  <c r="O2562" i="1" s="1"/>
  <c r="G2563" i="1"/>
  <c r="O2563" i="1" s="1"/>
  <c r="G2564" i="1"/>
  <c r="O2564" i="1" s="1"/>
  <c r="G2565" i="1"/>
  <c r="O2565" i="1" s="1"/>
  <c r="G2566" i="1"/>
  <c r="O2566" i="1" s="1"/>
  <c r="G2567" i="1"/>
  <c r="O2567" i="1" s="1"/>
  <c r="G2568" i="1"/>
  <c r="O2568" i="1" s="1"/>
  <c r="G2569" i="1"/>
  <c r="O2569" i="1" s="1"/>
  <c r="G2570" i="1"/>
  <c r="O2570" i="1" s="1"/>
  <c r="G2571" i="1"/>
  <c r="O2571" i="1" s="1"/>
  <c r="G2572" i="1"/>
  <c r="O2572" i="1" s="1"/>
  <c r="G2573" i="1"/>
  <c r="O2573" i="1" s="1"/>
  <c r="G2574" i="1"/>
  <c r="O2574" i="1" s="1"/>
  <c r="G2575" i="1"/>
  <c r="O2575" i="1" s="1"/>
  <c r="G2576" i="1"/>
  <c r="O2576" i="1" s="1"/>
  <c r="G2577" i="1"/>
  <c r="O2577" i="1" s="1"/>
  <c r="G2578" i="1"/>
  <c r="O2578" i="1" s="1"/>
  <c r="G2579" i="1"/>
  <c r="O2579" i="1" s="1"/>
  <c r="G2580" i="1"/>
  <c r="O2580" i="1" s="1"/>
  <c r="G2581" i="1"/>
  <c r="O2581" i="1" s="1"/>
  <c r="G2582" i="1"/>
  <c r="O2582" i="1" s="1"/>
  <c r="G2583" i="1"/>
  <c r="O2583" i="1" s="1"/>
  <c r="G2584" i="1"/>
  <c r="O2584" i="1" s="1"/>
  <c r="G2585" i="1"/>
  <c r="O2585" i="1" s="1"/>
  <c r="G2586" i="1"/>
  <c r="O2586" i="1" s="1"/>
  <c r="G2587" i="1"/>
  <c r="O2587" i="1" s="1"/>
  <c r="G2588" i="1"/>
  <c r="O2588" i="1" s="1"/>
  <c r="G2589" i="1"/>
  <c r="O2589" i="1" s="1"/>
  <c r="G2590" i="1"/>
  <c r="O2590" i="1" s="1"/>
  <c r="G2591" i="1"/>
  <c r="O2591" i="1" s="1"/>
  <c r="G2592" i="1"/>
  <c r="O2592" i="1" s="1"/>
  <c r="G2593" i="1"/>
  <c r="O2593" i="1" s="1"/>
  <c r="G2594" i="1"/>
  <c r="O2594" i="1" s="1"/>
  <c r="G2595" i="1"/>
  <c r="O2595" i="1" s="1"/>
  <c r="G2596" i="1"/>
  <c r="O2596" i="1" s="1"/>
  <c r="G2597" i="1"/>
  <c r="O2597" i="1" s="1"/>
  <c r="G2598" i="1"/>
  <c r="O2598" i="1" s="1"/>
  <c r="G2599" i="1"/>
  <c r="O2599" i="1" s="1"/>
  <c r="G2600" i="1"/>
  <c r="O2600" i="1" s="1"/>
  <c r="G2601" i="1"/>
  <c r="O2601" i="1" s="1"/>
  <c r="G2602" i="1"/>
  <c r="O2602" i="1" s="1"/>
  <c r="G2603" i="1"/>
  <c r="O2603" i="1" s="1"/>
  <c r="G2604" i="1"/>
  <c r="O2604" i="1" s="1"/>
  <c r="G2605" i="1"/>
  <c r="O2605" i="1" s="1"/>
  <c r="G2606" i="1"/>
  <c r="O2606" i="1" s="1"/>
  <c r="G2607" i="1"/>
  <c r="O2607" i="1" s="1"/>
  <c r="G2608" i="1"/>
  <c r="O2608" i="1" s="1"/>
  <c r="G2609" i="1"/>
  <c r="O2609" i="1" s="1"/>
  <c r="G2610" i="1"/>
  <c r="O2610" i="1" s="1"/>
  <c r="G2611" i="1"/>
  <c r="O2611" i="1" s="1"/>
  <c r="G2612" i="1"/>
  <c r="O2612" i="1" s="1"/>
  <c r="G2613" i="1"/>
  <c r="O2613" i="1" s="1"/>
  <c r="G2614" i="1"/>
  <c r="O2614" i="1" s="1"/>
  <c r="G2615" i="1"/>
  <c r="O2615" i="1" s="1"/>
  <c r="G2616" i="1"/>
  <c r="O2616" i="1" s="1"/>
  <c r="G2617" i="1"/>
  <c r="O2617" i="1" s="1"/>
  <c r="G2618" i="1"/>
  <c r="O2618" i="1" s="1"/>
  <c r="G2619" i="1"/>
  <c r="O2619" i="1" s="1"/>
  <c r="G2620" i="1"/>
  <c r="O2620" i="1" s="1"/>
  <c r="G2621" i="1"/>
  <c r="O2621" i="1" s="1"/>
  <c r="G2622" i="1"/>
  <c r="O2622" i="1" s="1"/>
  <c r="G2623" i="1"/>
  <c r="O2623" i="1" s="1"/>
  <c r="G2624" i="1"/>
  <c r="O2624" i="1" s="1"/>
  <c r="G2625" i="1"/>
  <c r="O2625" i="1" s="1"/>
  <c r="G2626" i="1"/>
  <c r="O2626" i="1" s="1"/>
  <c r="G2627" i="1"/>
  <c r="O2627" i="1" s="1"/>
  <c r="G2628" i="1"/>
  <c r="O2628" i="1" s="1"/>
  <c r="G2629" i="1"/>
  <c r="O2629" i="1" s="1"/>
  <c r="G2630" i="1"/>
  <c r="O2630" i="1" s="1"/>
  <c r="G2631" i="1"/>
  <c r="O2631" i="1" s="1"/>
  <c r="G2632" i="1"/>
  <c r="O2632" i="1" s="1"/>
  <c r="G2633" i="1"/>
  <c r="O2633" i="1" s="1"/>
  <c r="G2634" i="1"/>
  <c r="O2634" i="1" s="1"/>
  <c r="G2635" i="1"/>
  <c r="O2635" i="1" s="1"/>
  <c r="G2636" i="1"/>
  <c r="O2636" i="1" s="1"/>
  <c r="G2637" i="1"/>
  <c r="O2637" i="1" s="1"/>
  <c r="G2638" i="1"/>
  <c r="O2638" i="1" s="1"/>
  <c r="G2639" i="1"/>
  <c r="O2639" i="1" s="1"/>
  <c r="G2640" i="1"/>
  <c r="O2640" i="1" s="1"/>
  <c r="G2641" i="1"/>
  <c r="O2641" i="1" s="1"/>
  <c r="G2642" i="1"/>
  <c r="O2642" i="1" s="1"/>
  <c r="G2643" i="1"/>
  <c r="O2643" i="1" s="1"/>
  <c r="G2644" i="1"/>
  <c r="O2644" i="1" s="1"/>
  <c r="G2645" i="1"/>
  <c r="O2645" i="1" s="1"/>
  <c r="G2646" i="1"/>
  <c r="O2646" i="1" s="1"/>
  <c r="G2647" i="1"/>
  <c r="O2647" i="1" s="1"/>
  <c r="G2648" i="1"/>
  <c r="O2648" i="1" s="1"/>
  <c r="G2649" i="1"/>
  <c r="O2649" i="1" s="1"/>
  <c r="G2650" i="1"/>
  <c r="O2650" i="1" s="1"/>
  <c r="G2651" i="1"/>
  <c r="O2651" i="1" s="1"/>
  <c r="G2652" i="1"/>
  <c r="O2652" i="1" s="1"/>
  <c r="G2653" i="1"/>
  <c r="O2653" i="1" s="1"/>
  <c r="G2654" i="1"/>
  <c r="O2654" i="1" s="1"/>
  <c r="G2655" i="1"/>
  <c r="O2655" i="1" s="1"/>
  <c r="G2656" i="1"/>
  <c r="O2656" i="1" s="1"/>
  <c r="G2657" i="1"/>
  <c r="O2657" i="1" s="1"/>
  <c r="G2658" i="1"/>
  <c r="O2658" i="1" s="1"/>
  <c r="G2659" i="1"/>
  <c r="O2659" i="1" s="1"/>
  <c r="G2660" i="1"/>
  <c r="O2660" i="1" s="1"/>
  <c r="G2661" i="1"/>
  <c r="O2661" i="1" s="1"/>
  <c r="G2662" i="1"/>
  <c r="O2662" i="1" s="1"/>
  <c r="G2663" i="1"/>
  <c r="O2663" i="1" s="1"/>
  <c r="G2664" i="1"/>
  <c r="O2664" i="1" s="1"/>
  <c r="G2665" i="1"/>
  <c r="O2665" i="1" s="1"/>
  <c r="G2666" i="1"/>
  <c r="O2666" i="1" s="1"/>
  <c r="G2667" i="1"/>
  <c r="O2667" i="1" s="1"/>
  <c r="G2668" i="1"/>
  <c r="O2668" i="1" s="1"/>
  <c r="G2669" i="1"/>
  <c r="O2669" i="1" s="1"/>
  <c r="G2670" i="1"/>
  <c r="O2670" i="1" s="1"/>
  <c r="G2671" i="1"/>
  <c r="O2671" i="1" s="1"/>
  <c r="G2672" i="1"/>
  <c r="O2672" i="1" s="1"/>
  <c r="G2673" i="1"/>
  <c r="O2673" i="1" s="1"/>
  <c r="G2674" i="1"/>
  <c r="O2674" i="1" s="1"/>
  <c r="G2675" i="1"/>
  <c r="O2675" i="1" s="1"/>
  <c r="G2676" i="1"/>
  <c r="O2676" i="1" s="1"/>
  <c r="G2677" i="1"/>
  <c r="O2677" i="1" s="1"/>
  <c r="G2678" i="1"/>
  <c r="O2678" i="1" s="1"/>
  <c r="G2679" i="1"/>
  <c r="O2679" i="1" s="1"/>
  <c r="G2680" i="1"/>
  <c r="O2680" i="1" s="1"/>
  <c r="G2681" i="1"/>
  <c r="O2681" i="1" s="1"/>
  <c r="G2682" i="1"/>
  <c r="O2682" i="1" s="1"/>
  <c r="G2683" i="1"/>
  <c r="O2683" i="1" s="1"/>
  <c r="G2684" i="1"/>
  <c r="O2684" i="1" s="1"/>
  <c r="G2685" i="1"/>
  <c r="O2685" i="1" s="1"/>
  <c r="G2686" i="1"/>
  <c r="O2686" i="1" s="1"/>
  <c r="G2687" i="1"/>
  <c r="O2687" i="1" s="1"/>
  <c r="G2688" i="1"/>
  <c r="O2688" i="1" s="1"/>
  <c r="G2689" i="1"/>
  <c r="O2689" i="1" s="1"/>
  <c r="G2690" i="1"/>
  <c r="O2690" i="1" s="1"/>
  <c r="G2691" i="1"/>
  <c r="O2691" i="1" s="1"/>
  <c r="G2692" i="1"/>
  <c r="O2692" i="1" s="1"/>
  <c r="G2693" i="1"/>
  <c r="O2693" i="1" s="1"/>
  <c r="G2694" i="1"/>
  <c r="O2694" i="1" s="1"/>
  <c r="G2695" i="1"/>
  <c r="O2695" i="1" s="1"/>
  <c r="G2696" i="1"/>
  <c r="O2696" i="1" s="1"/>
  <c r="G2697" i="1"/>
  <c r="O2697" i="1" s="1"/>
  <c r="G2698" i="1"/>
  <c r="O2698" i="1" s="1"/>
  <c r="G2699" i="1"/>
  <c r="O2699" i="1" s="1"/>
  <c r="G2700" i="1"/>
  <c r="O2700" i="1" s="1"/>
  <c r="G2701" i="1"/>
  <c r="O2701" i="1" s="1"/>
  <c r="G2702" i="1"/>
  <c r="O2702" i="1" s="1"/>
  <c r="G2703" i="1"/>
  <c r="O2703" i="1" s="1"/>
  <c r="G2704" i="1"/>
  <c r="O2704" i="1" s="1"/>
  <c r="G2705" i="1"/>
  <c r="O2705" i="1" s="1"/>
  <c r="G2706" i="1"/>
  <c r="O2706" i="1" s="1"/>
  <c r="G2707" i="1"/>
  <c r="O2707" i="1" s="1"/>
  <c r="G2708" i="1"/>
  <c r="O2708" i="1" s="1"/>
  <c r="G2709" i="1"/>
  <c r="O2709" i="1" s="1"/>
  <c r="G2710" i="1"/>
  <c r="O2710" i="1" s="1"/>
  <c r="G2711" i="1"/>
  <c r="O2711" i="1" s="1"/>
  <c r="G2712" i="1"/>
  <c r="O2712" i="1" s="1"/>
  <c r="G2713" i="1"/>
  <c r="O2713" i="1" s="1"/>
  <c r="G2714" i="1"/>
  <c r="O2714" i="1" s="1"/>
  <c r="G2715" i="1"/>
  <c r="O2715" i="1" s="1"/>
  <c r="G2716" i="1"/>
  <c r="O2716" i="1" s="1"/>
  <c r="G2717" i="1"/>
  <c r="O2717" i="1" s="1"/>
  <c r="G2718" i="1"/>
  <c r="O2718" i="1" s="1"/>
  <c r="G2719" i="1"/>
  <c r="O2719" i="1" s="1"/>
  <c r="G2720" i="1"/>
  <c r="O2720" i="1" s="1"/>
  <c r="G2721" i="1"/>
  <c r="O2721" i="1" s="1"/>
  <c r="G2722" i="1"/>
  <c r="O2722" i="1" s="1"/>
  <c r="G2723" i="1"/>
  <c r="O2723" i="1" s="1"/>
  <c r="G2724" i="1"/>
  <c r="O2724" i="1" s="1"/>
  <c r="G2725" i="1"/>
  <c r="O2725" i="1" s="1"/>
  <c r="G2726" i="1"/>
  <c r="O2726" i="1" s="1"/>
  <c r="G2727" i="1"/>
  <c r="O2727" i="1" s="1"/>
  <c r="G2728" i="1"/>
  <c r="O2728" i="1" s="1"/>
  <c r="G2729" i="1"/>
  <c r="O2729" i="1" s="1"/>
  <c r="G2730" i="1"/>
  <c r="O2730" i="1" s="1"/>
  <c r="G2731" i="1"/>
  <c r="O2731" i="1" s="1"/>
  <c r="G2732" i="1"/>
  <c r="O2732" i="1" s="1"/>
  <c r="G2733" i="1"/>
  <c r="O2733" i="1" s="1"/>
  <c r="G2734" i="1"/>
  <c r="O2734" i="1" s="1"/>
  <c r="G2735" i="1"/>
  <c r="O2735" i="1" s="1"/>
  <c r="G2736" i="1"/>
  <c r="O2736" i="1" s="1"/>
  <c r="G2737" i="1"/>
  <c r="O2737" i="1" s="1"/>
  <c r="G2738" i="1"/>
  <c r="O2738" i="1" s="1"/>
  <c r="G2739" i="1"/>
  <c r="O2739" i="1" s="1"/>
  <c r="G2740" i="1"/>
  <c r="O2740" i="1" s="1"/>
  <c r="G2741" i="1"/>
  <c r="O2741" i="1" s="1"/>
  <c r="G2742" i="1"/>
  <c r="O2742" i="1" s="1"/>
  <c r="G2743" i="1"/>
  <c r="O2743" i="1" s="1"/>
  <c r="G2744" i="1"/>
  <c r="O2744" i="1" s="1"/>
  <c r="G2745" i="1"/>
  <c r="O2745" i="1" s="1"/>
  <c r="G2746" i="1"/>
  <c r="O2746" i="1" s="1"/>
  <c r="G2747" i="1"/>
  <c r="O2747" i="1" s="1"/>
  <c r="G2748" i="1"/>
  <c r="O2748" i="1" s="1"/>
  <c r="G2749" i="1"/>
  <c r="O2749" i="1" s="1"/>
  <c r="G2750" i="1"/>
  <c r="O2750" i="1" s="1"/>
  <c r="G2751" i="1"/>
  <c r="O2751" i="1" s="1"/>
  <c r="G2752" i="1"/>
  <c r="O2752" i="1" s="1"/>
  <c r="G2753" i="1"/>
  <c r="O2753" i="1" s="1"/>
  <c r="G2754" i="1"/>
  <c r="O2754" i="1" s="1"/>
  <c r="G2755" i="1"/>
  <c r="O2755" i="1" s="1"/>
  <c r="G2756" i="1"/>
  <c r="O2756" i="1" s="1"/>
  <c r="G2757" i="1"/>
  <c r="O2757" i="1" s="1"/>
  <c r="G2758" i="1"/>
  <c r="O2758" i="1" s="1"/>
  <c r="G2759" i="1"/>
  <c r="O2759" i="1" s="1"/>
  <c r="G2760" i="1"/>
  <c r="O2760" i="1" s="1"/>
  <c r="G2761" i="1"/>
  <c r="O2761" i="1" s="1"/>
  <c r="G2762" i="1"/>
  <c r="O2762" i="1" s="1"/>
  <c r="G2763" i="1"/>
  <c r="O2763" i="1" s="1"/>
  <c r="G2764" i="1"/>
  <c r="O2764" i="1" s="1"/>
  <c r="G2765" i="1"/>
  <c r="O2765" i="1" s="1"/>
  <c r="G2766" i="1"/>
  <c r="O2766" i="1" s="1"/>
  <c r="G2767" i="1"/>
  <c r="O2767" i="1" s="1"/>
  <c r="G2768" i="1"/>
  <c r="O2768" i="1" s="1"/>
  <c r="G2769" i="1"/>
  <c r="O2769" i="1" s="1"/>
  <c r="G2770" i="1"/>
  <c r="O2770" i="1" s="1"/>
  <c r="G2771" i="1"/>
  <c r="O2771" i="1" s="1"/>
  <c r="G2772" i="1"/>
  <c r="O2772" i="1" s="1"/>
  <c r="G2773" i="1"/>
  <c r="O2773" i="1" s="1"/>
  <c r="G2774" i="1"/>
  <c r="O2774" i="1" s="1"/>
  <c r="G2775" i="1"/>
  <c r="O2775" i="1" s="1"/>
  <c r="G2776" i="1"/>
  <c r="O2776" i="1" s="1"/>
  <c r="G2777" i="1"/>
  <c r="O2777" i="1" s="1"/>
  <c r="G2778" i="1"/>
  <c r="O2778" i="1" s="1"/>
  <c r="G2779" i="1"/>
  <c r="O2779" i="1" s="1"/>
  <c r="G2780" i="1"/>
  <c r="O2780" i="1" s="1"/>
  <c r="G2781" i="1"/>
  <c r="O2781" i="1" s="1"/>
  <c r="G2782" i="1"/>
  <c r="O2782" i="1" s="1"/>
  <c r="G2783" i="1"/>
  <c r="O2783" i="1" s="1"/>
  <c r="G2784" i="1"/>
  <c r="O2784" i="1" s="1"/>
  <c r="G2785" i="1"/>
  <c r="O2785" i="1" s="1"/>
  <c r="G2786" i="1"/>
  <c r="O2786" i="1" s="1"/>
  <c r="G2787" i="1"/>
  <c r="O2787" i="1" s="1"/>
  <c r="G2788" i="1"/>
  <c r="O2788" i="1" s="1"/>
  <c r="G2789" i="1"/>
  <c r="O2789" i="1" s="1"/>
  <c r="G2790" i="1"/>
  <c r="O2790" i="1" s="1"/>
  <c r="G2791" i="1"/>
  <c r="O2791" i="1" s="1"/>
  <c r="G2792" i="1"/>
  <c r="O2792" i="1" s="1"/>
  <c r="G2793" i="1"/>
  <c r="O2793" i="1" s="1"/>
  <c r="G2794" i="1"/>
  <c r="O2794" i="1" s="1"/>
  <c r="G2795" i="1"/>
  <c r="O2795" i="1" s="1"/>
  <c r="G2796" i="1"/>
  <c r="O2796" i="1" s="1"/>
  <c r="G2797" i="1"/>
  <c r="O2797" i="1" s="1"/>
  <c r="G2798" i="1"/>
  <c r="O2798" i="1" s="1"/>
  <c r="G2799" i="1"/>
  <c r="O2799" i="1" s="1"/>
  <c r="G2800" i="1"/>
  <c r="O2800" i="1" s="1"/>
  <c r="G2801" i="1"/>
  <c r="O2801" i="1" s="1"/>
  <c r="G2802" i="1"/>
  <c r="O2802" i="1" s="1"/>
  <c r="G2803" i="1"/>
  <c r="O2803" i="1" s="1"/>
  <c r="G2804" i="1"/>
  <c r="O2804" i="1" s="1"/>
  <c r="G2805" i="1"/>
  <c r="O2805" i="1" s="1"/>
  <c r="G2806" i="1"/>
  <c r="O2806" i="1" s="1"/>
  <c r="G2807" i="1"/>
  <c r="O2807" i="1" s="1"/>
  <c r="G2808" i="1"/>
  <c r="O2808" i="1" s="1"/>
  <c r="G2809" i="1"/>
  <c r="O2809" i="1" s="1"/>
  <c r="G2810" i="1"/>
  <c r="O2810" i="1" s="1"/>
  <c r="G2811" i="1"/>
  <c r="O2811" i="1" s="1"/>
  <c r="G2812" i="1"/>
  <c r="O2812" i="1" s="1"/>
  <c r="G2813" i="1"/>
  <c r="O2813" i="1" s="1"/>
  <c r="G2814" i="1"/>
  <c r="O2814" i="1" s="1"/>
  <c r="G2815" i="1"/>
  <c r="O2815" i="1" s="1"/>
  <c r="G2816" i="1"/>
  <c r="O2816" i="1" s="1"/>
  <c r="G2817" i="1"/>
  <c r="O2817" i="1" s="1"/>
  <c r="G2818" i="1"/>
  <c r="O2818" i="1" s="1"/>
  <c r="G2819" i="1"/>
  <c r="O2819" i="1" s="1"/>
  <c r="G2820" i="1"/>
  <c r="O2820" i="1" s="1"/>
  <c r="G2821" i="1"/>
  <c r="O2821" i="1" s="1"/>
  <c r="G2822" i="1"/>
  <c r="O2822" i="1" s="1"/>
  <c r="G2823" i="1"/>
  <c r="O2823" i="1" s="1"/>
  <c r="G2824" i="1"/>
  <c r="O2824" i="1" s="1"/>
  <c r="G2825" i="1"/>
  <c r="O2825" i="1" s="1"/>
  <c r="G2826" i="1"/>
  <c r="O2826" i="1" s="1"/>
  <c r="G2827" i="1"/>
  <c r="O2827" i="1" s="1"/>
  <c r="G2828" i="1"/>
  <c r="O2828" i="1" s="1"/>
  <c r="G2829" i="1"/>
  <c r="O2829" i="1" s="1"/>
  <c r="G2830" i="1"/>
  <c r="O2830" i="1" s="1"/>
  <c r="G2831" i="1"/>
  <c r="O2831" i="1" s="1"/>
  <c r="G2832" i="1"/>
  <c r="O2832" i="1" s="1"/>
  <c r="G2833" i="1"/>
  <c r="O2833" i="1" s="1"/>
  <c r="G2834" i="1"/>
  <c r="O2834" i="1" s="1"/>
  <c r="G2835" i="1"/>
  <c r="O2835" i="1" s="1"/>
  <c r="G2836" i="1"/>
  <c r="O2836" i="1" s="1"/>
  <c r="G2837" i="1"/>
  <c r="O2837" i="1" s="1"/>
  <c r="G2838" i="1"/>
  <c r="O2838" i="1" s="1"/>
  <c r="G2839" i="1"/>
  <c r="O2839" i="1" s="1"/>
  <c r="G2840" i="1"/>
  <c r="O2840" i="1" s="1"/>
  <c r="G2841" i="1"/>
  <c r="O2841" i="1" s="1"/>
  <c r="G2842" i="1"/>
  <c r="O2842" i="1" s="1"/>
  <c r="G2843" i="1"/>
  <c r="O2843" i="1" s="1"/>
  <c r="G2844" i="1"/>
  <c r="O2844" i="1" s="1"/>
  <c r="G2845" i="1"/>
  <c r="O2845" i="1" s="1"/>
  <c r="G2846" i="1"/>
  <c r="O2846" i="1" s="1"/>
  <c r="G2847" i="1"/>
  <c r="O2847" i="1" s="1"/>
  <c r="G2848" i="1"/>
  <c r="O2848" i="1" s="1"/>
  <c r="G2849" i="1"/>
  <c r="O2849" i="1" s="1"/>
  <c r="G2850" i="1"/>
  <c r="O2850" i="1" s="1"/>
  <c r="G2851" i="1"/>
  <c r="O2851" i="1" s="1"/>
  <c r="G2852" i="1"/>
  <c r="O2852" i="1" s="1"/>
  <c r="G2853" i="1"/>
  <c r="O2853" i="1" s="1"/>
  <c r="G2854" i="1"/>
  <c r="O2854" i="1" s="1"/>
  <c r="G2855" i="1"/>
  <c r="O2855" i="1" s="1"/>
  <c r="G2856" i="1"/>
  <c r="O2856" i="1" s="1"/>
  <c r="G2857" i="1"/>
  <c r="O2857" i="1" s="1"/>
  <c r="G2858" i="1"/>
  <c r="O2858" i="1" s="1"/>
  <c r="G2859" i="1"/>
  <c r="O2859" i="1" s="1"/>
  <c r="G2860" i="1"/>
  <c r="O2860" i="1" s="1"/>
  <c r="G2861" i="1"/>
  <c r="O2861" i="1" s="1"/>
  <c r="G2862" i="1"/>
  <c r="O2862" i="1" s="1"/>
  <c r="G2863" i="1"/>
  <c r="O2863" i="1" s="1"/>
  <c r="G2864" i="1"/>
  <c r="O2864" i="1" s="1"/>
  <c r="G2865" i="1"/>
  <c r="O2865" i="1" s="1"/>
  <c r="G2866" i="1"/>
  <c r="O2866" i="1" s="1"/>
  <c r="G2867" i="1"/>
  <c r="O2867" i="1" s="1"/>
  <c r="G2868" i="1"/>
  <c r="O2868" i="1" s="1"/>
  <c r="G2869" i="1"/>
  <c r="O2869" i="1" s="1"/>
  <c r="G2870" i="1"/>
  <c r="O2870" i="1" s="1"/>
  <c r="G2871" i="1"/>
  <c r="O2871" i="1" s="1"/>
  <c r="G2872" i="1"/>
  <c r="O2872" i="1" s="1"/>
  <c r="G2873" i="1"/>
  <c r="O2873" i="1" s="1"/>
  <c r="G2874" i="1"/>
  <c r="O2874" i="1" s="1"/>
  <c r="G2875" i="1"/>
  <c r="O2875" i="1" s="1"/>
  <c r="G2876" i="1"/>
  <c r="O2876" i="1" s="1"/>
  <c r="G2877" i="1"/>
  <c r="O2877" i="1" s="1"/>
  <c r="G2878" i="1"/>
  <c r="O2878" i="1" s="1"/>
  <c r="G2879" i="1"/>
  <c r="O2879" i="1" s="1"/>
  <c r="G2880" i="1"/>
  <c r="O2880" i="1" s="1"/>
  <c r="G2881" i="1"/>
  <c r="O2881" i="1" s="1"/>
  <c r="G2882" i="1"/>
  <c r="O2882" i="1" s="1"/>
  <c r="G2883" i="1"/>
  <c r="O2883" i="1" s="1"/>
  <c r="G2884" i="1"/>
  <c r="O2884" i="1" s="1"/>
  <c r="G2885" i="1"/>
  <c r="O2885" i="1" s="1"/>
  <c r="G2886" i="1"/>
  <c r="O2886" i="1" s="1"/>
  <c r="G2887" i="1"/>
  <c r="O2887" i="1" s="1"/>
  <c r="G2888" i="1"/>
  <c r="O2888" i="1" s="1"/>
  <c r="G2889" i="1"/>
  <c r="O2889" i="1" s="1"/>
  <c r="G2890" i="1"/>
  <c r="O2890" i="1" s="1"/>
  <c r="G2891" i="1"/>
  <c r="O2891" i="1" s="1"/>
  <c r="G2892" i="1"/>
  <c r="O2892" i="1" s="1"/>
  <c r="G2893" i="1"/>
  <c r="O2893" i="1" s="1"/>
  <c r="G2894" i="1"/>
  <c r="O2894" i="1" s="1"/>
  <c r="G2895" i="1"/>
  <c r="O2895" i="1" s="1"/>
  <c r="G2896" i="1"/>
  <c r="O2896" i="1" s="1"/>
  <c r="G2897" i="1"/>
  <c r="O2897" i="1" s="1"/>
  <c r="G2898" i="1"/>
  <c r="O2898" i="1" s="1"/>
  <c r="G2899" i="1"/>
  <c r="O2899" i="1" s="1"/>
  <c r="G2900" i="1"/>
  <c r="O2900" i="1" s="1"/>
  <c r="G2901" i="1"/>
  <c r="O2901" i="1" s="1"/>
  <c r="G2902" i="1"/>
  <c r="O2902" i="1" s="1"/>
  <c r="G2903" i="1"/>
  <c r="O2903" i="1" s="1"/>
  <c r="G2904" i="1"/>
  <c r="O2904" i="1" s="1"/>
  <c r="G2905" i="1"/>
  <c r="O2905" i="1" s="1"/>
  <c r="G2906" i="1"/>
  <c r="O2906" i="1" s="1"/>
  <c r="G2907" i="1"/>
  <c r="O2907" i="1" s="1"/>
  <c r="G2908" i="1"/>
  <c r="O2908" i="1" s="1"/>
  <c r="G2909" i="1"/>
  <c r="O2909" i="1" s="1"/>
  <c r="G2910" i="1"/>
  <c r="O2910" i="1" s="1"/>
  <c r="G2911" i="1"/>
  <c r="O2911" i="1" s="1"/>
  <c r="G2912" i="1"/>
  <c r="O2912" i="1" s="1"/>
  <c r="G2913" i="1"/>
  <c r="O2913" i="1" s="1"/>
  <c r="G2914" i="1"/>
  <c r="O2914" i="1" s="1"/>
  <c r="G2915" i="1"/>
  <c r="O2915" i="1" s="1"/>
  <c r="G2916" i="1"/>
  <c r="O2916" i="1" s="1"/>
  <c r="G2917" i="1"/>
  <c r="O2917" i="1" s="1"/>
  <c r="G2918" i="1"/>
  <c r="O2918" i="1" s="1"/>
  <c r="G2919" i="1"/>
  <c r="O2919" i="1" s="1"/>
  <c r="G2920" i="1"/>
  <c r="O2920" i="1" s="1"/>
  <c r="G2921" i="1"/>
  <c r="O2921" i="1" s="1"/>
  <c r="G2922" i="1"/>
  <c r="O2922" i="1" s="1"/>
  <c r="G2923" i="1"/>
  <c r="O2923" i="1" s="1"/>
  <c r="G2924" i="1"/>
  <c r="O2924" i="1" s="1"/>
  <c r="G2925" i="1"/>
  <c r="O2925" i="1" s="1"/>
  <c r="G2926" i="1"/>
  <c r="O2926" i="1" s="1"/>
  <c r="G2927" i="1"/>
  <c r="O2927" i="1" s="1"/>
  <c r="G2928" i="1"/>
  <c r="O2928" i="1" s="1"/>
  <c r="G2929" i="1"/>
  <c r="O2929" i="1" s="1"/>
  <c r="G2930" i="1"/>
  <c r="O2930" i="1" s="1"/>
  <c r="G2931" i="1"/>
  <c r="O2931" i="1" s="1"/>
  <c r="G2932" i="1"/>
  <c r="O2932" i="1" s="1"/>
  <c r="G2933" i="1"/>
  <c r="O2933" i="1" s="1"/>
  <c r="G2934" i="1"/>
  <c r="O2934" i="1" s="1"/>
  <c r="G2935" i="1"/>
  <c r="O2935" i="1" s="1"/>
  <c r="G2936" i="1"/>
  <c r="O2936" i="1" s="1"/>
  <c r="G2937" i="1"/>
  <c r="O2937" i="1" s="1"/>
  <c r="G2938" i="1"/>
  <c r="O2938" i="1" s="1"/>
  <c r="G2939" i="1"/>
  <c r="O2939" i="1" s="1"/>
  <c r="G2940" i="1"/>
  <c r="O2940" i="1" s="1"/>
  <c r="G2941" i="1"/>
  <c r="O2941" i="1" s="1"/>
  <c r="G2942" i="1"/>
  <c r="O2942" i="1" s="1"/>
  <c r="G2943" i="1"/>
  <c r="O2943" i="1" s="1"/>
  <c r="G2944" i="1"/>
  <c r="O2944" i="1" s="1"/>
  <c r="G2945" i="1"/>
  <c r="O2945" i="1" s="1"/>
  <c r="G2946" i="1"/>
  <c r="O2946" i="1" s="1"/>
  <c r="G2947" i="1"/>
  <c r="O2947" i="1" s="1"/>
  <c r="G2948" i="1"/>
  <c r="O2948" i="1" s="1"/>
  <c r="G2949" i="1"/>
  <c r="O2949" i="1" s="1"/>
  <c r="G2950" i="1"/>
  <c r="O2950" i="1" s="1"/>
  <c r="G2951" i="1"/>
  <c r="O2951" i="1" s="1"/>
  <c r="G2952" i="1"/>
  <c r="O2952" i="1" s="1"/>
  <c r="G2953" i="1"/>
  <c r="O2953" i="1" s="1"/>
  <c r="G2954" i="1"/>
  <c r="O2954" i="1" s="1"/>
  <c r="G2955" i="1"/>
  <c r="O2955" i="1" s="1"/>
  <c r="G2956" i="1"/>
  <c r="O2956" i="1" s="1"/>
  <c r="G2957" i="1"/>
  <c r="O2957" i="1" s="1"/>
  <c r="G2958" i="1"/>
  <c r="O2958" i="1" s="1"/>
  <c r="G2959" i="1"/>
  <c r="O2959" i="1" s="1"/>
  <c r="G2960" i="1"/>
  <c r="O2960" i="1" s="1"/>
  <c r="G2961" i="1"/>
  <c r="O2961" i="1" s="1"/>
  <c r="G2962" i="1"/>
  <c r="O2962" i="1" s="1"/>
  <c r="G2963" i="1"/>
  <c r="O2963" i="1" s="1"/>
  <c r="G2964" i="1"/>
  <c r="O2964" i="1" s="1"/>
  <c r="G2965" i="1"/>
  <c r="O2965" i="1" s="1"/>
  <c r="G2966" i="1"/>
  <c r="O2966" i="1" s="1"/>
  <c r="G2967" i="1"/>
  <c r="O2967" i="1" s="1"/>
  <c r="G2968" i="1"/>
  <c r="O2968" i="1" s="1"/>
  <c r="G2969" i="1"/>
  <c r="O2969" i="1" s="1"/>
  <c r="G2970" i="1"/>
  <c r="O2970" i="1" s="1"/>
  <c r="G2971" i="1"/>
  <c r="O2971" i="1" s="1"/>
  <c r="G2972" i="1"/>
  <c r="O2972" i="1" s="1"/>
  <c r="G2973" i="1"/>
  <c r="O2973" i="1" s="1"/>
  <c r="G2974" i="1"/>
  <c r="O2974" i="1" s="1"/>
  <c r="G2975" i="1"/>
  <c r="O2975" i="1" s="1"/>
  <c r="G2976" i="1"/>
  <c r="O2976" i="1" s="1"/>
  <c r="G2977" i="1"/>
  <c r="O2977" i="1" s="1"/>
  <c r="G2978" i="1"/>
  <c r="O2978" i="1" s="1"/>
  <c r="G2979" i="1"/>
  <c r="O2979" i="1" s="1"/>
  <c r="G2980" i="1"/>
  <c r="O2980" i="1" s="1"/>
  <c r="G2981" i="1"/>
  <c r="O2981" i="1" s="1"/>
  <c r="G2982" i="1"/>
  <c r="O2982" i="1" s="1"/>
  <c r="G2983" i="1"/>
  <c r="O2983" i="1" s="1"/>
  <c r="G2984" i="1"/>
  <c r="O2984" i="1" s="1"/>
  <c r="G2985" i="1"/>
  <c r="O2985" i="1" s="1"/>
  <c r="G2986" i="1"/>
  <c r="O2986" i="1" s="1"/>
  <c r="G2987" i="1"/>
  <c r="O2987" i="1" s="1"/>
  <c r="G2988" i="1"/>
  <c r="O2988" i="1" s="1"/>
  <c r="G2989" i="1"/>
  <c r="O2989" i="1" s="1"/>
  <c r="G2990" i="1"/>
  <c r="O2990" i="1" s="1"/>
  <c r="G2991" i="1"/>
  <c r="O2991" i="1" s="1"/>
  <c r="G2992" i="1"/>
  <c r="O2992" i="1" s="1"/>
  <c r="G2993" i="1"/>
  <c r="O2993" i="1" s="1"/>
  <c r="G2994" i="1"/>
  <c r="O2994" i="1" s="1"/>
  <c r="G2995" i="1"/>
  <c r="O2995" i="1" s="1"/>
  <c r="G2996" i="1"/>
  <c r="O2996" i="1" s="1"/>
  <c r="G2997" i="1"/>
  <c r="O2997" i="1" s="1"/>
  <c r="G2998" i="1"/>
  <c r="O2998" i="1" s="1"/>
  <c r="G2999" i="1"/>
  <c r="O2999" i="1" s="1"/>
  <c r="G3000" i="1"/>
  <c r="O3000" i="1" s="1"/>
  <c r="G3001" i="1"/>
  <c r="O3001" i="1" s="1"/>
  <c r="G3002" i="1"/>
  <c r="O3002" i="1" s="1"/>
  <c r="G3003" i="1"/>
  <c r="O3003" i="1" s="1"/>
  <c r="G3004" i="1"/>
  <c r="O3004" i="1" s="1"/>
  <c r="G3005" i="1"/>
  <c r="O3005" i="1" s="1"/>
  <c r="G3006" i="1"/>
  <c r="O3006" i="1" s="1"/>
  <c r="G3007" i="1"/>
  <c r="O3007" i="1" s="1"/>
  <c r="G3008" i="1"/>
  <c r="O3008" i="1" s="1"/>
  <c r="G3009" i="1"/>
  <c r="O3009" i="1" s="1"/>
  <c r="G3010" i="1"/>
  <c r="O3010" i="1" s="1"/>
  <c r="G3011" i="1"/>
  <c r="O3011" i="1" s="1"/>
  <c r="G3012" i="1"/>
  <c r="O3012" i="1" s="1"/>
  <c r="G3013" i="1"/>
  <c r="O3013" i="1" s="1"/>
  <c r="G3014" i="1"/>
  <c r="O3014" i="1" s="1"/>
  <c r="G3015" i="1"/>
  <c r="O3015" i="1" s="1"/>
  <c r="G3016" i="1"/>
  <c r="O3016" i="1" s="1"/>
  <c r="G3017" i="1"/>
  <c r="O3017" i="1" s="1"/>
  <c r="G3018" i="1"/>
  <c r="O3018" i="1" s="1"/>
  <c r="G3019" i="1"/>
  <c r="O3019" i="1" s="1"/>
  <c r="G3020" i="1"/>
  <c r="O3020" i="1" s="1"/>
  <c r="G3021" i="1"/>
  <c r="O3021" i="1" s="1"/>
  <c r="G3022" i="1"/>
  <c r="O3022" i="1" s="1"/>
  <c r="G3023" i="1"/>
  <c r="O3023" i="1" s="1"/>
  <c r="G3024" i="1"/>
  <c r="O3024" i="1" s="1"/>
  <c r="G3025" i="1"/>
  <c r="O3025" i="1" s="1"/>
  <c r="G3026" i="1"/>
  <c r="O3026" i="1" s="1"/>
  <c r="G3027" i="1"/>
  <c r="O3027" i="1" s="1"/>
  <c r="G3028" i="1"/>
  <c r="O3028" i="1" s="1"/>
  <c r="G3029" i="1"/>
  <c r="O3029" i="1" s="1"/>
  <c r="G3030" i="1"/>
  <c r="O3030" i="1" s="1"/>
  <c r="G3031" i="1"/>
  <c r="O3031" i="1" s="1"/>
  <c r="G3032" i="1"/>
  <c r="O3032" i="1" s="1"/>
  <c r="G3033" i="1"/>
  <c r="O3033" i="1" s="1"/>
  <c r="G3034" i="1"/>
  <c r="O3034" i="1" s="1"/>
  <c r="G3035" i="1"/>
  <c r="O3035" i="1" s="1"/>
  <c r="G3036" i="1"/>
  <c r="O3036" i="1" s="1"/>
  <c r="G3037" i="1"/>
  <c r="O3037" i="1" s="1"/>
  <c r="G3038" i="1"/>
  <c r="O3038" i="1" s="1"/>
  <c r="G3039" i="1"/>
  <c r="O3039" i="1" s="1"/>
  <c r="G3040" i="1"/>
  <c r="O3040" i="1" s="1"/>
  <c r="G3041" i="1"/>
  <c r="O3041" i="1" s="1"/>
  <c r="G3042" i="1"/>
  <c r="O3042" i="1" s="1"/>
  <c r="G3043" i="1"/>
  <c r="O3043" i="1" s="1"/>
  <c r="G3044" i="1"/>
  <c r="O3044" i="1" s="1"/>
  <c r="G3045" i="1"/>
  <c r="O3045" i="1" s="1"/>
  <c r="G3046" i="1"/>
  <c r="O3046" i="1" s="1"/>
  <c r="G3047" i="1"/>
  <c r="O3047" i="1" s="1"/>
  <c r="G3048" i="1"/>
  <c r="O3048" i="1" s="1"/>
  <c r="G3049" i="1"/>
  <c r="O3049" i="1" s="1"/>
  <c r="G3050" i="1"/>
  <c r="O3050" i="1" s="1"/>
  <c r="G3051" i="1"/>
  <c r="O3051" i="1" s="1"/>
  <c r="G3052" i="1"/>
  <c r="O3052" i="1" s="1"/>
  <c r="G3053" i="1"/>
  <c r="O3053" i="1" s="1"/>
  <c r="G3054" i="1"/>
  <c r="O3054" i="1" s="1"/>
  <c r="G3055" i="1"/>
  <c r="O3055" i="1" s="1"/>
  <c r="G3056" i="1"/>
  <c r="O3056" i="1" s="1"/>
  <c r="G3057" i="1"/>
  <c r="O3057" i="1" s="1"/>
  <c r="G3058" i="1"/>
  <c r="O3058" i="1" s="1"/>
  <c r="G3059" i="1"/>
  <c r="O3059" i="1" s="1"/>
  <c r="G3060" i="1"/>
  <c r="O3060" i="1" s="1"/>
  <c r="G3061" i="1"/>
  <c r="O3061" i="1" s="1"/>
  <c r="G3062" i="1"/>
  <c r="O3062" i="1" s="1"/>
  <c r="G3063" i="1"/>
  <c r="O3063" i="1" s="1"/>
  <c r="G3064" i="1"/>
  <c r="O3064" i="1" s="1"/>
  <c r="G3065" i="1"/>
  <c r="O3065" i="1" s="1"/>
  <c r="G3066" i="1"/>
  <c r="O3066" i="1" s="1"/>
  <c r="G3067" i="1"/>
  <c r="O3067" i="1" s="1"/>
  <c r="G3068" i="1"/>
  <c r="O3068" i="1" s="1"/>
  <c r="G3069" i="1"/>
  <c r="O3069" i="1" s="1"/>
  <c r="G3070" i="1"/>
  <c r="O3070" i="1" s="1"/>
  <c r="G3071" i="1"/>
  <c r="O3071" i="1" s="1"/>
  <c r="G3072" i="1"/>
  <c r="O3072" i="1" s="1"/>
  <c r="G3073" i="1"/>
  <c r="O3073" i="1" s="1"/>
  <c r="G3074" i="1"/>
  <c r="O3074" i="1" s="1"/>
  <c r="G3075" i="1"/>
  <c r="O3075" i="1" s="1"/>
  <c r="G3076" i="1"/>
  <c r="O3076" i="1" s="1"/>
  <c r="G3077" i="1"/>
  <c r="O3077" i="1" s="1"/>
  <c r="G3078" i="1"/>
  <c r="O3078" i="1" s="1"/>
  <c r="G3079" i="1"/>
  <c r="O3079" i="1" s="1"/>
  <c r="G3080" i="1"/>
  <c r="O3080" i="1" s="1"/>
  <c r="G3081" i="1"/>
  <c r="O3081" i="1" s="1"/>
  <c r="G3082" i="1"/>
  <c r="O3082" i="1" s="1"/>
  <c r="G3083" i="1"/>
  <c r="O3083" i="1" s="1"/>
  <c r="G3084" i="1"/>
  <c r="O3084" i="1" s="1"/>
  <c r="G3085" i="1"/>
  <c r="O3085" i="1" s="1"/>
  <c r="G3086" i="1"/>
  <c r="O3086" i="1" s="1"/>
  <c r="G3087" i="1"/>
  <c r="O3087" i="1" s="1"/>
  <c r="G3088" i="1"/>
  <c r="O3088" i="1" s="1"/>
  <c r="G3089" i="1"/>
  <c r="O3089" i="1" s="1"/>
  <c r="G3090" i="1"/>
  <c r="O3090" i="1" s="1"/>
  <c r="G3091" i="1"/>
  <c r="O3091" i="1" s="1"/>
  <c r="G3092" i="1"/>
  <c r="O3092" i="1" s="1"/>
  <c r="G3093" i="1"/>
  <c r="O3093" i="1" s="1"/>
  <c r="G3094" i="1"/>
  <c r="O3094" i="1" s="1"/>
  <c r="G3095" i="1"/>
  <c r="O3095" i="1" s="1"/>
  <c r="G3096" i="1"/>
  <c r="O3096" i="1" s="1"/>
  <c r="G3097" i="1"/>
  <c r="O3097" i="1" s="1"/>
  <c r="G3098" i="1"/>
  <c r="O3098" i="1" s="1"/>
  <c r="G3099" i="1"/>
  <c r="O3099" i="1" s="1"/>
  <c r="G3100" i="1"/>
  <c r="O3100" i="1" s="1"/>
  <c r="G3101" i="1"/>
  <c r="O3101" i="1" s="1"/>
  <c r="G3102" i="1"/>
  <c r="O3102" i="1" s="1"/>
  <c r="G3103" i="1"/>
  <c r="O3103" i="1" s="1"/>
  <c r="G3104" i="1"/>
  <c r="O3104" i="1" s="1"/>
  <c r="G3105" i="1"/>
  <c r="O3105" i="1" s="1"/>
  <c r="G3106" i="1"/>
  <c r="O3106" i="1" s="1"/>
  <c r="G3107" i="1"/>
  <c r="O3107" i="1" s="1"/>
  <c r="G3108" i="1"/>
  <c r="O3108" i="1" s="1"/>
  <c r="G3109" i="1"/>
  <c r="O3109" i="1" s="1"/>
  <c r="G3110" i="1"/>
  <c r="O3110" i="1" s="1"/>
  <c r="G3111" i="1"/>
  <c r="O3111" i="1" s="1"/>
  <c r="G3112" i="1"/>
  <c r="O3112" i="1" s="1"/>
  <c r="G3113" i="1"/>
  <c r="O3113" i="1" s="1"/>
  <c r="G3114" i="1"/>
  <c r="O3114" i="1" s="1"/>
  <c r="G3115" i="1"/>
  <c r="O3115" i="1" s="1"/>
  <c r="G3116" i="1"/>
  <c r="O3116" i="1" s="1"/>
  <c r="G3117" i="1"/>
  <c r="O3117" i="1" s="1"/>
  <c r="G3118" i="1"/>
  <c r="O3118" i="1" s="1"/>
  <c r="G3119" i="1"/>
  <c r="O3119" i="1" s="1"/>
  <c r="G3120" i="1"/>
  <c r="O3120" i="1" s="1"/>
  <c r="G3121" i="1"/>
  <c r="O3121" i="1" s="1"/>
  <c r="G3122" i="1"/>
  <c r="O3122" i="1" s="1"/>
  <c r="G3123" i="1"/>
  <c r="O3123" i="1" s="1"/>
  <c r="G3124" i="1"/>
  <c r="O3124" i="1" s="1"/>
  <c r="G3125" i="1"/>
  <c r="O3125" i="1" s="1"/>
  <c r="G3126" i="1"/>
  <c r="O3126" i="1" s="1"/>
  <c r="G3127" i="1"/>
  <c r="O3127" i="1" s="1"/>
  <c r="G3128" i="1"/>
  <c r="O3128" i="1" s="1"/>
  <c r="G3129" i="1"/>
  <c r="O3129" i="1" s="1"/>
  <c r="G3130" i="1"/>
  <c r="O3130" i="1" s="1"/>
  <c r="G3131" i="1"/>
  <c r="O3131" i="1" s="1"/>
  <c r="G3132" i="1"/>
  <c r="O3132" i="1" s="1"/>
  <c r="G3133" i="1"/>
  <c r="O3133" i="1" s="1"/>
  <c r="G3134" i="1"/>
  <c r="O3134" i="1" s="1"/>
  <c r="G3135" i="1"/>
  <c r="O3135" i="1" s="1"/>
  <c r="G3136" i="1"/>
  <c r="O3136" i="1" s="1"/>
  <c r="G3137" i="1"/>
  <c r="O3137" i="1" s="1"/>
  <c r="G3138" i="1"/>
  <c r="O3138" i="1" s="1"/>
  <c r="G3139" i="1"/>
  <c r="O3139" i="1" s="1"/>
  <c r="G3140" i="1"/>
  <c r="O3140" i="1" s="1"/>
  <c r="G3141" i="1"/>
  <c r="O3141" i="1" s="1"/>
  <c r="G3142" i="1"/>
  <c r="O3142" i="1" s="1"/>
  <c r="G3143" i="1"/>
  <c r="O3143" i="1" s="1"/>
  <c r="G3144" i="1"/>
  <c r="O3144" i="1" s="1"/>
  <c r="G3145" i="1"/>
  <c r="O3145" i="1" s="1"/>
  <c r="G3146" i="1"/>
  <c r="O3146" i="1" s="1"/>
  <c r="G3147" i="1"/>
  <c r="O3147" i="1" s="1"/>
  <c r="G3148" i="1"/>
  <c r="O3148" i="1" s="1"/>
  <c r="G3149" i="1"/>
  <c r="O3149" i="1" s="1"/>
  <c r="G3150" i="1"/>
  <c r="O3150" i="1" s="1"/>
  <c r="G3151" i="1"/>
  <c r="O3151" i="1" s="1"/>
  <c r="G3152" i="1"/>
  <c r="O3152" i="1" s="1"/>
  <c r="G3153" i="1"/>
  <c r="O3153" i="1" s="1"/>
  <c r="G3154" i="1"/>
  <c r="O3154" i="1" s="1"/>
  <c r="G3155" i="1"/>
  <c r="O3155" i="1" s="1"/>
  <c r="G3156" i="1"/>
  <c r="O3156" i="1" s="1"/>
  <c r="G3157" i="1"/>
  <c r="O3157" i="1" s="1"/>
  <c r="G3158" i="1"/>
  <c r="O3158" i="1" s="1"/>
  <c r="G3159" i="1"/>
  <c r="O3159" i="1" s="1"/>
  <c r="G3160" i="1"/>
  <c r="O3160" i="1" s="1"/>
  <c r="G3161" i="1"/>
  <c r="O3161" i="1" s="1"/>
  <c r="G3162" i="1"/>
  <c r="O3162" i="1" s="1"/>
  <c r="G3163" i="1"/>
  <c r="O3163" i="1" s="1"/>
  <c r="G3164" i="1"/>
  <c r="O3164" i="1" s="1"/>
  <c r="G3165" i="1"/>
  <c r="O3165" i="1" s="1"/>
  <c r="G3166" i="1"/>
  <c r="O3166" i="1" s="1"/>
  <c r="G3167" i="1"/>
  <c r="O3167" i="1" s="1"/>
  <c r="G3168" i="1"/>
  <c r="O3168" i="1" s="1"/>
  <c r="G3169" i="1"/>
  <c r="O3169" i="1" s="1"/>
  <c r="G3170" i="1"/>
  <c r="O3170" i="1" s="1"/>
  <c r="G3171" i="1"/>
  <c r="O3171" i="1" s="1"/>
  <c r="G3172" i="1"/>
  <c r="O3172" i="1" s="1"/>
  <c r="G3173" i="1"/>
  <c r="O3173" i="1" s="1"/>
  <c r="G3174" i="1"/>
  <c r="O3174" i="1" s="1"/>
  <c r="G3175" i="1"/>
  <c r="O3175" i="1" s="1"/>
  <c r="G3176" i="1"/>
  <c r="O3176" i="1" s="1"/>
  <c r="G3177" i="1"/>
  <c r="O3177" i="1" s="1"/>
  <c r="G3178" i="1"/>
  <c r="O3178" i="1" s="1"/>
  <c r="G3179" i="1"/>
  <c r="O3179" i="1" s="1"/>
  <c r="G3180" i="1"/>
  <c r="O3180" i="1" s="1"/>
  <c r="G3181" i="1"/>
  <c r="O3181" i="1" s="1"/>
  <c r="G3182" i="1"/>
  <c r="O3182" i="1" s="1"/>
  <c r="G3183" i="1"/>
  <c r="O3183" i="1" s="1"/>
  <c r="G3184" i="1"/>
  <c r="O3184" i="1" s="1"/>
  <c r="G3185" i="1"/>
  <c r="O3185" i="1" s="1"/>
  <c r="G3186" i="1"/>
  <c r="O3186" i="1" s="1"/>
  <c r="G3187" i="1"/>
  <c r="O3187" i="1" s="1"/>
  <c r="G3188" i="1"/>
  <c r="O3188" i="1" s="1"/>
  <c r="G3189" i="1"/>
  <c r="O3189" i="1" s="1"/>
  <c r="G3190" i="1"/>
  <c r="O3190" i="1" s="1"/>
  <c r="G3191" i="1"/>
  <c r="O3191" i="1" s="1"/>
  <c r="G3192" i="1"/>
  <c r="O3192" i="1" s="1"/>
  <c r="G3193" i="1"/>
  <c r="O3193" i="1" s="1"/>
  <c r="G3194" i="1"/>
  <c r="O3194" i="1" s="1"/>
  <c r="G3195" i="1"/>
  <c r="O3195" i="1" s="1"/>
  <c r="G3196" i="1"/>
  <c r="O3196" i="1" s="1"/>
  <c r="G3197" i="1"/>
  <c r="O3197" i="1" s="1"/>
  <c r="G3198" i="1"/>
  <c r="O3198" i="1" s="1"/>
  <c r="G3199" i="1"/>
  <c r="O3199" i="1" s="1"/>
  <c r="G3200" i="1"/>
  <c r="O3200" i="1" s="1"/>
  <c r="G3201" i="1"/>
  <c r="O3201" i="1" s="1"/>
  <c r="G3202" i="1"/>
  <c r="O3202" i="1" s="1"/>
  <c r="G3203" i="1"/>
  <c r="O3203" i="1" s="1"/>
  <c r="G3204" i="1"/>
  <c r="O3204" i="1" s="1"/>
  <c r="G3205" i="1"/>
  <c r="O3205" i="1" s="1"/>
  <c r="G3206" i="1"/>
  <c r="O3206" i="1" s="1"/>
  <c r="G3207" i="1"/>
  <c r="O3207" i="1" s="1"/>
  <c r="G3208" i="1"/>
  <c r="O3208" i="1" s="1"/>
  <c r="G3209" i="1"/>
  <c r="O3209" i="1" s="1"/>
  <c r="G3210" i="1"/>
  <c r="O3210" i="1" s="1"/>
  <c r="G3211" i="1"/>
  <c r="O3211" i="1" s="1"/>
  <c r="G3212" i="1"/>
  <c r="O3212" i="1" s="1"/>
  <c r="G3213" i="1"/>
  <c r="O3213" i="1" s="1"/>
  <c r="G3214" i="1"/>
  <c r="O3214" i="1" s="1"/>
  <c r="G3215" i="1"/>
  <c r="O3215" i="1" s="1"/>
  <c r="G3216" i="1"/>
  <c r="O3216" i="1" s="1"/>
  <c r="G3217" i="1"/>
  <c r="O3217" i="1" s="1"/>
  <c r="G3218" i="1"/>
  <c r="O3218" i="1" s="1"/>
  <c r="G3219" i="1"/>
  <c r="O3219" i="1" s="1"/>
  <c r="G3220" i="1"/>
  <c r="O3220" i="1" s="1"/>
  <c r="G3221" i="1"/>
  <c r="O3221" i="1" s="1"/>
  <c r="G3222" i="1"/>
  <c r="O3222" i="1" s="1"/>
  <c r="G3223" i="1"/>
  <c r="O3223" i="1" s="1"/>
  <c r="G3224" i="1"/>
  <c r="O3224" i="1" s="1"/>
  <c r="G3225" i="1"/>
  <c r="O3225" i="1" s="1"/>
  <c r="G3226" i="1"/>
  <c r="O3226" i="1" s="1"/>
  <c r="G3227" i="1"/>
  <c r="O3227" i="1" s="1"/>
  <c r="G3228" i="1"/>
  <c r="O3228" i="1" s="1"/>
  <c r="G3229" i="1"/>
  <c r="O3229" i="1" s="1"/>
  <c r="G3230" i="1"/>
  <c r="O3230" i="1" s="1"/>
  <c r="G3231" i="1"/>
  <c r="O3231" i="1" s="1"/>
  <c r="G3232" i="1"/>
  <c r="O3232" i="1" s="1"/>
  <c r="G3233" i="1"/>
  <c r="O3233" i="1" s="1"/>
  <c r="G3234" i="1"/>
  <c r="O3234" i="1" s="1"/>
  <c r="G3235" i="1"/>
  <c r="O3235" i="1" s="1"/>
  <c r="G3236" i="1"/>
  <c r="O3236" i="1" s="1"/>
  <c r="G3237" i="1"/>
  <c r="O3237" i="1" s="1"/>
  <c r="G3238" i="1"/>
  <c r="O3238" i="1" s="1"/>
  <c r="G3239" i="1"/>
  <c r="O3239" i="1" s="1"/>
  <c r="G3240" i="1"/>
  <c r="O3240" i="1" s="1"/>
  <c r="G3241" i="1"/>
  <c r="O3241" i="1" s="1"/>
  <c r="G3242" i="1"/>
  <c r="O3242" i="1" s="1"/>
  <c r="G3243" i="1"/>
  <c r="O3243" i="1" s="1"/>
  <c r="G3244" i="1"/>
  <c r="O3244" i="1" s="1"/>
  <c r="G3245" i="1"/>
  <c r="O3245" i="1" s="1"/>
  <c r="G3246" i="1"/>
  <c r="O3246" i="1" s="1"/>
  <c r="G3247" i="1"/>
  <c r="O3247" i="1" s="1"/>
  <c r="G3248" i="1"/>
  <c r="O3248" i="1" s="1"/>
  <c r="G3249" i="1"/>
  <c r="O3249" i="1" s="1"/>
  <c r="G3250" i="1"/>
  <c r="O3250" i="1" s="1"/>
  <c r="G3251" i="1"/>
  <c r="O3251" i="1" s="1"/>
  <c r="G3252" i="1"/>
  <c r="O3252" i="1" s="1"/>
  <c r="G3253" i="1"/>
  <c r="O3253" i="1" s="1"/>
  <c r="G3254" i="1"/>
  <c r="O3254" i="1" s="1"/>
  <c r="G3255" i="1"/>
  <c r="O3255" i="1" s="1"/>
  <c r="G3256" i="1"/>
  <c r="O3256" i="1" s="1"/>
  <c r="G3257" i="1"/>
  <c r="O3257" i="1" s="1"/>
  <c r="G3258" i="1"/>
  <c r="O3258" i="1" s="1"/>
  <c r="G3259" i="1"/>
  <c r="O3259" i="1" s="1"/>
  <c r="G3260" i="1"/>
  <c r="O3260" i="1" s="1"/>
  <c r="G3261" i="1"/>
  <c r="O3261" i="1" s="1"/>
  <c r="G3262" i="1"/>
  <c r="O3262" i="1" s="1"/>
  <c r="G3263" i="1"/>
  <c r="O3263" i="1" s="1"/>
  <c r="G3264" i="1"/>
  <c r="O3264" i="1" s="1"/>
  <c r="G3265" i="1"/>
  <c r="O3265" i="1" s="1"/>
  <c r="G3266" i="1"/>
  <c r="O3266" i="1" s="1"/>
  <c r="G3267" i="1"/>
  <c r="O3267" i="1" s="1"/>
  <c r="G3268" i="1"/>
  <c r="O3268" i="1" s="1"/>
  <c r="G3269" i="1"/>
  <c r="O3269" i="1" s="1"/>
  <c r="G3270" i="1"/>
  <c r="O3270" i="1" s="1"/>
  <c r="G3271" i="1"/>
  <c r="O3271" i="1" s="1"/>
  <c r="G3272" i="1"/>
  <c r="O3272" i="1" s="1"/>
  <c r="G3273" i="1"/>
  <c r="O3273" i="1" s="1"/>
  <c r="G3274" i="1"/>
  <c r="O3274" i="1" s="1"/>
  <c r="G3275" i="1"/>
  <c r="O3275" i="1" s="1"/>
  <c r="G3276" i="1"/>
  <c r="O3276" i="1" s="1"/>
  <c r="G3277" i="1"/>
  <c r="O3277" i="1" s="1"/>
  <c r="G3278" i="1"/>
  <c r="O3278" i="1" s="1"/>
  <c r="G3279" i="1"/>
  <c r="O3279" i="1" s="1"/>
  <c r="G3280" i="1"/>
  <c r="O3280" i="1" s="1"/>
  <c r="G3281" i="1"/>
  <c r="O3281" i="1" s="1"/>
  <c r="G3282" i="1"/>
  <c r="O3282" i="1" s="1"/>
  <c r="G3283" i="1"/>
  <c r="O3283" i="1" s="1"/>
  <c r="G3284" i="1"/>
  <c r="O3284" i="1" s="1"/>
  <c r="G3285" i="1"/>
  <c r="O3285" i="1" s="1"/>
  <c r="G3286" i="1"/>
  <c r="O3286" i="1" s="1"/>
  <c r="G3287" i="1"/>
  <c r="O3287" i="1" s="1"/>
  <c r="G3288" i="1"/>
  <c r="O3288" i="1" s="1"/>
  <c r="G3289" i="1"/>
  <c r="O3289" i="1" s="1"/>
  <c r="G3290" i="1"/>
  <c r="O3290" i="1" s="1"/>
  <c r="G3291" i="1"/>
  <c r="O3291" i="1" s="1"/>
  <c r="G3292" i="1"/>
  <c r="O3292" i="1" s="1"/>
  <c r="G3293" i="1"/>
  <c r="O3293" i="1" s="1"/>
  <c r="G3294" i="1"/>
  <c r="O3294" i="1" s="1"/>
  <c r="G3295" i="1"/>
  <c r="O3295" i="1" s="1"/>
  <c r="G3296" i="1"/>
  <c r="O3296" i="1" s="1"/>
  <c r="G3297" i="1"/>
  <c r="O3297" i="1" s="1"/>
  <c r="G3298" i="1"/>
  <c r="O3298" i="1" s="1"/>
  <c r="G3299" i="1"/>
  <c r="O3299" i="1" s="1"/>
  <c r="G3300" i="1"/>
  <c r="O3300" i="1" s="1"/>
  <c r="G3301" i="1"/>
  <c r="O3301" i="1" s="1"/>
  <c r="G3302" i="1"/>
  <c r="O3302" i="1" s="1"/>
  <c r="G3303" i="1"/>
  <c r="O3303" i="1" s="1"/>
  <c r="G3304" i="1"/>
  <c r="O3304" i="1" s="1"/>
  <c r="G3305" i="1"/>
  <c r="O3305" i="1" s="1"/>
  <c r="G3306" i="1"/>
  <c r="O3306" i="1" s="1"/>
  <c r="G3307" i="1"/>
  <c r="O3307" i="1" s="1"/>
  <c r="G3308" i="1"/>
  <c r="O3308" i="1" s="1"/>
  <c r="G3309" i="1"/>
  <c r="O3309" i="1" s="1"/>
  <c r="G3310" i="1"/>
  <c r="O3310" i="1" s="1"/>
  <c r="G3311" i="1"/>
  <c r="O3311" i="1" s="1"/>
  <c r="G3312" i="1"/>
  <c r="O3312" i="1" s="1"/>
  <c r="G3313" i="1"/>
  <c r="O3313" i="1" s="1"/>
  <c r="G3314" i="1"/>
  <c r="O3314" i="1" s="1"/>
  <c r="G3315" i="1"/>
  <c r="O3315" i="1" s="1"/>
  <c r="G3316" i="1"/>
  <c r="O3316" i="1" s="1"/>
  <c r="G3317" i="1"/>
  <c r="O3317" i="1" s="1"/>
  <c r="G3318" i="1"/>
  <c r="O3318" i="1" s="1"/>
  <c r="G3319" i="1"/>
  <c r="O3319" i="1" s="1"/>
  <c r="G3320" i="1"/>
  <c r="O3320" i="1" s="1"/>
  <c r="G3321" i="1"/>
  <c r="O3321" i="1" s="1"/>
  <c r="G3322" i="1"/>
  <c r="O3322" i="1" s="1"/>
  <c r="G3323" i="1"/>
  <c r="O3323" i="1" s="1"/>
  <c r="G3324" i="1"/>
  <c r="O3324" i="1" s="1"/>
  <c r="G3325" i="1"/>
  <c r="O3325" i="1" s="1"/>
  <c r="G3326" i="1"/>
  <c r="O3326" i="1" s="1"/>
  <c r="G3327" i="1"/>
  <c r="O3327" i="1" s="1"/>
  <c r="G3328" i="1"/>
  <c r="O3328" i="1" s="1"/>
  <c r="G3329" i="1"/>
  <c r="O3329" i="1" s="1"/>
  <c r="G3330" i="1"/>
  <c r="O3330" i="1" s="1"/>
  <c r="G3331" i="1"/>
  <c r="O3331" i="1" s="1"/>
  <c r="G3332" i="1"/>
  <c r="O3332" i="1" s="1"/>
  <c r="G3333" i="1"/>
  <c r="O3333" i="1" s="1"/>
  <c r="G3334" i="1"/>
  <c r="O3334" i="1" s="1"/>
  <c r="G3335" i="1"/>
  <c r="O3335" i="1" s="1"/>
  <c r="G3336" i="1"/>
  <c r="O3336" i="1" s="1"/>
  <c r="G3337" i="1"/>
  <c r="O3337" i="1" s="1"/>
  <c r="G3338" i="1"/>
  <c r="O3338" i="1" s="1"/>
  <c r="G3339" i="1"/>
  <c r="O3339" i="1" s="1"/>
  <c r="G3340" i="1"/>
  <c r="O3340" i="1" s="1"/>
  <c r="G3341" i="1"/>
  <c r="O3341" i="1" s="1"/>
  <c r="G3342" i="1"/>
  <c r="O3342" i="1" s="1"/>
  <c r="G3343" i="1"/>
  <c r="O3343" i="1" s="1"/>
  <c r="G3344" i="1"/>
  <c r="O3344" i="1" s="1"/>
  <c r="G3345" i="1"/>
  <c r="O3345" i="1" s="1"/>
  <c r="G3346" i="1"/>
  <c r="O3346" i="1" s="1"/>
  <c r="G3347" i="1"/>
  <c r="O3347" i="1" s="1"/>
  <c r="G3348" i="1"/>
  <c r="O3348" i="1" s="1"/>
  <c r="G3349" i="1"/>
  <c r="O3349" i="1" s="1"/>
  <c r="G3350" i="1"/>
  <c r="O3350" i="1" s="1"/>
  <c r="G3351" i="1"/>
  <c r="O3351" i="1" s="1"/>
  <c r="G3352" i="1"/>
  <c r="O3352" i="1" s="1"/>
  <c r="G3353" i="1"/>
  <c r="O3353" i="1" s="1"/>
  <c r="G3354" i="1"/>
  <c r="O3354" i="1" s="1"/>
  <c r="G3355" i="1"/>
  <c r="O3355" i="1" s="1"/>
  <c r="G3356" i="1"/>
  <c r="O3356" i="1" s="1"/>
  <c r="G3357" i="1"/>
  <c r="O3357" i="1" s="1"/>
  <c r="G3358" i="1"/>
  <c r="O3358" i="1" s="1"/>
  <c r="G3359" i="1"/>
  <c r="O3359" i="1" s="1"/>
  <c r="G3360" i="1"/>
  <c r="O3360" i="1" s="1"/>
  <c r="G3361" i="1"/>
  <c r="O3361" i="1" s="1"/>
  <c r="G3362" i="1"/>
  <c r="O3362" i="1" s="1"/>
  <c r="G3363" i="1"/>
  <c r="O3363" i="1" s="1"/>
  <c r="G3364" i="1"/>
  <c r="O3364" i="1" s="1"/>
  <c r="G3365" i="1"/>
  <c r="O3365" i="1" s="1"/>
  <c r="G3366" i="1"/>
  <c r="O3366" i="1" s="1"/>
  <c r="G3367" i="1"/>
  <c r="O3367" i="1" s="1"/>
  <c r="G3368" i="1"/>
  <c r="O3368" i="1" s="1"/>
  <c r="G3369" i="1"/>
  <c r="O3369" i="1" s="1"/>
  <c r="G3370" i="1"/>
  <c r="O3370" i="1" s="1"/>
  <c r="G3371" i="1"/>
  <c r="O3371" i="1" s="1"/>
  <c r="G3372" i="1"/>
  <c r="O3372" i="1" s="1"/>
  <c r="G3373" i="1"/>
  <c r="O3373" i="1" s="1"/>
  <c r="G3374" i="1"/>
  <c r="O3374" i="1" s="1"/>
  <c r="G3375" i="1"/>
  <c r="O3375" i="1" s="1"/>
  <c r="G3376" i="1"/>
  <c r="O3376" i="1" s="1"/>
  <c r="G3377" i="1"/>
  <c r="O3377" i="1" s="1"/>
  <c r="G3378" i="1"/>
  <c r="O3378" i="1" s="1"/>
  <c r="G3379" i="1"/>
  <c r="O3379" i="1" s="1"/>
  <c r="G3380" i="1"/>
  <c r="O3380" i="1" s="1"/>
  <c r="G3381" i="1"/>
  <c r="O3381" i="1" s="1"/>
  <c r="G3382" i="1"/>
  <c r="O3382" i="1" s="1"/>
  <c r="G3383" i="1"/>
  <c r="O3383" i="1" s="1"/>
  <c r="G3384" i="1"/>
  <c r="O3384" i="1" s="1"/>
  <c r="G3385" i="1"/>
  <c r="O3385" i="1" s="1"/>
  <c r="G3386" i="1"/>
  <c r="O3386" i="1" s="1"/>
  <c r="G3387" i="1"/>
  <c r="O3387" i="1" s="1"/>
  <c r="G3388" i="1"/>
  <c r="O3388" i="1" s="1"/>
  <c r="G3389" i="1"/>
  <c r="O3389" i="1" s="1"/>
  <c r="G3390" i="1"/>
  <c r="O3390" i="1" s="1"/>
  <c r="G3391" i="1"/>
  <c r="O3391" i="1" s="1"/>
  <c r="G3392" i="1"/>
  <c r="O3392" i="1" s="1"/>
  <c r="G3393" i="1"/>
  <c r="O3393" i="1" s="1"/>
  <c r="G3394" i="1"/>
  <c r="O3394" i="1" s="1"/>
  <c r="G3395" i="1"/>
  <c r="O3395" i="1" s="1"/>
  <c r="G3396" i="1"/>
  <c r="O3396" i="1" s="1"/>
  <c r="G3397" i="1"/>
  <c r="O3397" i="1" s="1"/>
  <c r="G3398" i="1"/>
  <c r="O3398" i="1" s="1"/>
  <c r="G3399" i="1"/>
  <c r="O3399" i="1" s="1"/>
  <c r="G3400" i="1"/>
  <c r="O3400" i="1" s="1"/>
  <c r="G3401" i="1"/>
  <c r="O3401" i="1" s="1"/>
  <c r="G3402" i="1"/>
  <c r="O3402" i="1" s="1"/>
  <c r="G3403" i="1"/>
  <c r="O3403" i="1" s="1"/>
  <c r="G3404" i="1"/>
  <c r="O3404" i="1" s="1"/>
  <c r="G3405" i="1"/>
  <c r="O3405" i="1" s="1"/>
  <c r="G3406" i="1"/>
  <c r="O3406" i="1" s="1"/>
  <c r="G3407" i="1"/>
  <c r="O3407" i="1" s="1"/>
  <c r="G3408" i="1"/>
  <c r="O3408" i="1" s="1"/>
  <c r="G3409" i="1"/>
  <c r="O3409" i="1" s="1"/>
  <c r="G3410" i="1"/>
  <c r="O3410" i="1" s="1"/>
  <c r="G3411" i="1"/>
  <c r="O3411" i="1" s="1"/>
  <c r="G3412" i="1"/>
  <c r="O3412" i="1" s="1"/>
  <c r="G3413" i="1"/>
  <c r="O3413" i="1" s="1"/>
  <c r="G3414" i="1"/>
  <c r="O3414" i="1" s="1"/>
  <c r="G3415" i="1"/>
  <c r="O3415" i="1" s="1"/>
  <c r="G3416" i="1"/>
  <c r="O3416" i="1" s="1"/>
  <c r="G3417" i="1"/>
  <c r="O3417" i="1" s="1"/>
  <c r="G3418" i="1"/>
  <c r="O3418" i="1" s="1"/>
  <c r="G3419" i="1"/>
  <c r="O3419" i="1" s="1"/>
  <c r="G3420" i="1"/>
  <c r="O3420" i="1" s="1"/>
  <c r="G3421" i="1"/>
  <c r="O3421" i="1" s="1"/>
  <c r="G3422" i="1"/>
  <c r="O3422" i="1" s="1"/>
  <c r="G3423" i="1"/>
  <c r="O3423" i="1" s="1"/>
  <c r="G3424" i="1"/>
  <c r="O3424" i="1" s="1"/>
  <c r="G3425" i="1"/>
  <c r="O3425" i="1" s="1"/>
  <c r="G3426" i="1"/>
  <c r="O3426" i="1" s="1"/>
  <c r="G3427" i="1"/>
  <c r="O3427" i="1" s="1"/>
  <c r="G3428" i="1"/>
  <c r="O3428" i="1" s="1"/>
  <c r="G3429" i="1"/>
  <c r="O3429" i="1" s="1"/>
  <c r="G3430" i="1"/>
  <c r="O3430" i="1" s="1"/>
  <c r="G3431" i="1"/>
  <c r="O3431" i="1" s="1"/>
  <c r="G3432" i="1"/>
  <c r="O3432" i="1" s="1"/>
  <c r="G3433" i="1"/>
  <c r="O3433" i="1" s="1"/>
  <c r="G3434" i="1"/>
  <c r="O3434" i="1" s="1"/>
  <c r="G3435" i="1"/>
  <c r="O3435" i="1" s="1"/>
  <c r="G3436" i="1"/>
  <c r="O3436" i="1" s="1"/>
  <c r="G3437" i="1"/>
  <c r="O3437" i="1" s="1"/>
  <c r="G3438" i="1"/>
  <c r="O3438" i="1" s="1"/>
  <c r="G3439" i="1"/>
  <c r="O3439" i="1" s="1"/>
  <c r="G3440" i="1"/>
  <c r="O3440" i="1" s="1"/>
  <c r="G3441" i="1"/>
  <c r="O3441" i="1" s="1"/>
  <c r="G3442" i="1"/>
  <c r="O3442" i="1" s="1"/>
  <c r="G3443" i="1"/>
  <c r="O3443" i="1" s="1"/>
  <c r="G3444" i="1"/>
  <c r="O3444" i="1" s="1"/>
  <c r="G3445" i="1"/>
  <c r="O3445" i="1" s="1"/>
  <c r="G3446" i="1"/>
  <c r="O3446" i="1" s="1"/>
  <c r="G3447" i="1"/>
  <c r="O3447" i="1" s="1"/>
  <c r="G3448" i="1"/>
  <c r="O3448" i="1" s="1"/>
  <c r="G3449" i="1"/>
  <c r="O3449" i="1" s="1"/>
  <c r="G3450" i="1"/>
  <c r="O3450" i="1" s="1"/>
  <c r="G3451" i="1"/>
  <c r="O3451" i="1" s="1"/>
  <c r="G3452" i="1"/>
  <c r="O3452" i="1" s="1"/>
  <c r="G3453" i="1"/>
  <c r="O3453" i="1" s="1"/>
  <c r="G3454" i="1"/>
  <c r="O3454" i="1" s="1"/>
  <c r="G3455" i="1"/>
  <c r="O3455" i="1" s="1"/>
  <c r="G3456" i="1"/>
  <c r="O3456" i="1" s="1"/>
  <c r="G3457" i="1"/>
  <c r="O3457" i="1" s="1"/>
  <c r="G3458" i="1"/>
  <c r="O3458" i="1" s="1"/>
  <c r="G3459" i="1"/>
  <c r="O3459" i="1" s="1"/>
  <c r="G3460" i="1"/>
  <c r="O3460" i="1" s="1"/>
  <c r="G3461" i="1"/>
  <c r="O3461" i="1" s="1"/>
  <c r="G3462" i="1"/>
  <c r="O3462" i="1" s="1"/>
  <c r="G3463" i="1"/>
  <c r="O3463" i="1" s="1"/>
  <c r="G3464" i="1"/>
  <c r="O3464" i="1" s="1"/>
  <c r="G3465" i="1"/>
  <c r="O3465" i="1" s="1"/>
  <c r="G3466" i="1"/>
  <c r="O3466" i="1" s="1"/>
  <c r="G3467" i="1"/>
  <c r="O3467" i="1" s="1"/>
  <c r="G3468" i="1"/>
  <c r="O3468" i="1" s="1"/>
  <c r="G3469" i="1"/>
  <c r="O3469" i="1" s="1"/>
  <c r="G3470" i="1"/>
  <c r="O3470" i="1" s="1"/>
  <c r="G3471" i="1"/>
  <c r="O3471" i="1" s="1"/>
  <c r="G3472" i="1"/>
  <c r="O3472" i="1" s="1"/>
  <c r="G3473" i="1"/>
  <c r="O3473" i="1" s="1"/>
  <c r="G3474" i="1"/>
  <c r="O3474" i="1" s="1"/>
  <c r="G3475" i="1"/>
  <c r="O3475" i="1" s="1"/>
  <c r="G3476" i="1"/>
  <c r="O3476" i="1" s="1"/>
  <c r="G3477" i="1"/>
  <c r="O3477" i="1" s="1"/>
  <c r="G3478" i="1"/>
  <c r="O3478" i="1" s="1"/>
  <c r="G3479" i="1"/>
  <c r="O3479" i="1" s="1"/>
  <c r="G3480" i="1"/>
  <c r="O3480" i="1" s="1"/>
  <c r="G3481" i="1"/>
  <c r="O3481" i="1" s="1"/>
  <c r="G3482" i="1"/>
  <c r="O3482" i="1" s="1"/>
  <c r="G3483" i="1"/>
  <c r="O3483" i="1" s="1"/>
  <c r="G3484" i="1"/>
  <c r="O3484" i="1" s="1"/>
  <c r="G3485" i="1"/>
  <c r="O3485" i="1" s="1"/>
  <c r="G3486" i="1"/>
  <c r="O3486" i="1" s="1"/>
  <c r="G3487" i="1"/>
  <c r="O3487" i="1" s="1"/>
  <c r="G3488" i="1"/>
  <c r="O3488" i="1" s="1"/>
  <c r="G3489" i="1"/>
  <c r="O3489" i="1" s="1"/>
  <c r="G3490" i="1"/>
  <c r="O3490" i="1" s="1"/>
  <c r="G3491" i="1"/>
  <c r="O3491" i="1" s="1"/>
  <c r="G3492" i="1"/>
  <c r="O3492" i="1" s="1"/>
  <c r="G3493" i="1"/>
  <c r="O3493" i="1" s="1"/>
  <c r="G3494" i="1"/>
  <c r="O3494" i="1" s="1"/>
  <c r="G3495" i="1"/>
  <c r="O3495" i="1" s="1"/>
  <c r="G3496" i="1"/>
  <c r="O3496" i="1" s="1"/>
  <c r="G3497" i="1"/>
  <c r="O3497" i="1" s="1"/>
  <c r="G3498" i="1"/>
  <c r="O3498" i="1" s="1"/>
  <c r="G3499" i="1"/>
  <c r="O3499" i="1" s="1"/>
  <c r="G3500" i="1"/>
  <c r="O3500" i="1" s="1"/>
  <c r="G3501" i="1"/>
  <c r="O3501" i="1" s="1"/>
  <c r="G3502" i="1"/>
  <c r="O3502" i="1" s="1"/>
  <c r="G3503" i="1"/>
  <c r="O3503" i="1" s="1"/>
  <c r="G3504" i="1"/>
  <c r="O3504" i="1" s="1"/>
  <c r="G3505" i="1"/>
  <c r="O3505" i="1" s="1"/>
  <c r="G3506" i="1"/>
  <c r="O3506" i="1" s="1"/>
  <c r="G3507" i="1"/>
  <c r="O3507" i="1" s="1"/>
  <c r="G3508" i="1"/>
  <c r="O3508" i="1" s="1"/>
  <c r="G3509" i="1"/>
  <c r="O3509" i="1" s="1"/>
  <c r="G3510" i="1"/>
  <c r="O3510" i="1" s="1"/>
  <c r="G3511" i="1"/>
  <c r="O3511" i="1" s="1"/>
  <c r="G3512" i="1"/>
  <c r="O3512" i="1" s="1"/>
  <c r="G3513" i="1"/>
  <c r="O3513" i="1" s="1"/>
  <c r="G3514" i="1"/>
  <c r="O3514" i="1" s="1"/>
  <c r="G3515" i="1"/>
  <c r="O3515" i="1" s="1"/>
  <c r="G3516" i="1"/>
  <c r="O3516" i="1" s="1"/>
  <c r="G3517" i="1"/>
  <c r="O3517" i="1" s="1"/>
  <c r="G3518" i="1"/>
  <c r="O3518" i="1" s="1"/>
  <c r="G3519" i="1"/>
  <c r="O3519" i="1" s="1"/>
  <c r="G3520" i="1"/>
  <c r="O3520" i="1" s="1"/>
  <c r="G3521" i="1"/>
  <c r="O3521" i="1" s="1"/>
  <c r="G3522" i="1"/>
  <c r="O3522" i="1" s="1"/>
  <c r="G3523" i="1"/>
  <c r="O3523" i="1" s="1"/>
  <c r="G3524" i="1"/>
  <c r="O3524" i="1" s="1"/>
  <c r="G3525" i="1"/>
  <c r="O3525" i="1" s="1"/>
  <c r="G3526" i="1"/>
  <c r="O3526" i="1" s="1"/>
  <c r="G3527" i="1"/>
  <c r="O3527" i="1" s="1"/>
  <c r="G3528" i="1"/>
  <c r="O3528" i="1" s="1"/>
  <c r="G3529" i="1"/>
  <c r="O3529" i="1" s="1"/>
  <c r="G3530" i="1"/>
  <c r="O3530" i="1" s="1"/>
  <c r="G3531" i="1"/>
  <c r="O3531" i="1" s="1"/>
  <c r="G3532" i="1"/>
  <c r="O3532" i="1" s="1"/>
  <c r="G3533" i="1"/>
  <c r="O3533" i="1" s="1"/>
  <c r="G3534" i="1"/>
  <c r="O3534" i="1" s="1"/>
  <c r="G3535" i="1"/>
  <c r="O3535" i="1" s="1"/>
  <c r="G3536" i="1"/>
  <c r="O3536" i="1" s="1"/>
  <c r="G3537" i="1"/>
  <c r="O3537" i="1" s="1"/>
  <c r="G3538" i="1"/>
  <c r="O3538" i="1" s="1"/>
  <c r="G3539" i="1"/>
  <c r="O3539" i="1" s="1"/>
  <c r="G3540" i="1"/>
  <c r="O3540" i="1" s="1"/>
  <c r="G3541" i="1"/>
  <c r="O3541" i="1" s="1"/>
  <c r="G3542" i="1"/>
  <c r="O3542" i="1" s="1"/>
  <c r="G3543" i="1"/>
  <c r="O3543" i="1" s="1"/>
  <c r="G3544" i="1"/>
  <c r="O3544" i="1" s="1"/>
  <c r="G3545" i="1"/>
  <c r="O3545" i="1" s="1"/>
  <c r="G3546" i="1"/>
  <c r="O3546" i="1" s="1"/>
  <c r="G3547" i="1"/>
  <c r="O3547" i="1" s="1"/>
  <c r="G3548" i="1"/>
  <c r="O3548" i="1" s="1"/>
  <c r="G3549" i="1"/>
  <c r="O3549" i="1" s="1"/>
  <c r="G3550" i="1"/>
  <c r="O3550" i="1" s="1"/>
  <c r="G3551" i="1"/>
  <c r="O3551" i="1" s="1"/>
  <c r="G3552" i="1"/>
  <c r="O3552" i="1" s="1"/>
  <c r="G3553" i="1"/>
  <c r="O3553" i="1" s="1"/>
  <c r="G3554" i="1"/>
  <c r="O3554" i="1" s="1"/>
  <c r="G3555" i="1"/>
  <c r="O3555" i="1" s="1"/>
  <c r="G3556" i="1"/>
  <c r="O3556" i="1" s="1"/>
  <c r="G3557" i="1"/>
  <c r="O3557" i="1" s="1"/>
  <c r="G3558" i="1"/>
  <c r="O3558" i="1" s="1"/>
  <c r="G3559" i="1"/>
  <c r="O3559" i="1" s="1"/>
  <c r="G3560" i="1"/>
  <c r="O3560" i="1" s="1"/>
  <c r="G3561" i="1"/>
  <c r="O3561" i="1" s="1"/>
  <c r="G3562" i="1"/>
  <c r="O3562" i="1" s="1"/>
  <c r="G3563" i="1"/>
  <c r="O3563" i="1" s="1"/>
  <c r="G3564" i="1"/>
  <c r="O3564" i="1" s="1"/>
  <c r="G3565" i="1"/>
  <c r="O3565" i="1" s="1"/>
  <c r="G3566" i="1"/>
  <c r="O3566" i="1" s="1"/>
  <c r="G3567" i="1"/>
  <c r="O3567" i="1" s="1"/>
  <c r="G3568" i="1"/>
  <c r="O3568" i="1" s="1"/>
  <c r="G3569" i="1"/>
  <c r="O3569" i="1" s="1"/>
  <c r="G3570" i="1"/>
  <c r="O3570" i="1" s="1"/>
  <c r="G3571" i="1"/>
  <c r="O3571" i="1" s="1"/>
  <c r="G3572" i="1"/>
  <c r="O3572" i="1" s="1"/>
  <c r="G3573" i="1"/>
  <c r="O3573" i="1" s="1"/>
  <c r="G3574" i="1"/>
  <c r="O3574" i="1" s="1"/>
  <c r="G3575" i="1"/>
  <c r="O3575" i="1" s="1"/>
  <c r="G3576" i="1"/>
  <c r="O3576" i="1" s="1"/>
  <c r="G3577" i="1"/>
  <c r="O3577" i="1" s="1"/>
  <c r="G3578" i="1"/>
  <c r="O3578" i="1" s="1"/>
  <c r="G3579" i="1"/>
  <c r="O3579" i="1" s="1"/>
  <c r="G3580" i="1"/>
  <c r="O3580" i="1" s="1"/>
  <c r="G3581" i="1"/>
  <c r="O3581" i="1" s="1"/>
  <c r="G3582" i="1"/>
  <c r="O3582" i="1" s="1"/>
  <c r="G3583" i="1"/>
  <c r="O3583" i="1" s="1"/>
  <c r="G3584" i="1"/>
  <c r="O3584" i="1" s="1"/>
  <c r="G3585" i="1"/>
  <c r="O3585" i="1" s="1"/>
  <c r="G3586" i="1"/>
  <c r="O3586" i="1" s="1"/>
  <c r="G3587" i="1"/>
  <c r="O3587" i="1" s="1"/>
  <c r="G3588" i="1"/>
  <c r="O3588" i="1" s="1"/>
  <c r="G3589" i="1"/>
  <c r="O3589" i="1" s="1"/>
  <c r="G3590" i="1"/>
  <c r="O3590" i="1" s="1"/>
  <c r="G3591" i="1"/>
  <c r="O3591" i="1" s="1"/>
  <c r="G3592" i="1"/>
  <c r="O3592" i="1" s="1"/>
  <c r="G3593" i="1"/>
  <c r="O3593" i="1" s="1"/>
  <c r="G3594" i="1"/>
  <c r="O3594" i="1" s="1"/>
  <c r="G3595" i="1"/>
  <c r="O3595" i="1" s="1"/>
  <c r="G3596" i="1"/>
  <c r="O3596" i="1" s="1"/>
  <c r="G3597" i="1"/>
  <c r="O3597" i="1" s="1"/>
  <c r="G3598" i="1"/>
  <c r="O3598" i="1" s="1"/>
  <c r="G3599" i="1"/>
  <c r="O3599" i="1" s="1"/>
  <c r="G3600" i="1"/>
  <c r="O3600" i="1" s="1"/>
  <c r="G3601" i="1"/>
  <c r="O3601" i="1" s="1"/>
  <c r="G3602" i="1"/>
  <c r="O3602" i="1" s="1"/>
  <c r="G3603" i="1"/>
  <c r="O3603" i="1" s="1"/>
  <c r="G3604" i="1"/>
  <c r="O3604" i="1" s="1"/>
  <c r="G3605" i="1"/>
  <c r="O3605" i="1" s="1"/>
  <c r="G3606" i="1"/>
  <c r="O3606" i="1" s="1"/>
  <c r="G3607" i="1"/>
  <c r="O3607" i="1" s="1"/>
  <c r="G3608" i="1"/>
  <c r="O3608" i="1" s="1"/>
  <c r="G3609" i="1"/>
  <c r="O3609" i="1" s="1"/>
  <c r="G3610" i="1"/>
  <c r="O3610" i="1" s="1"/>
  <c r="G3611" i="1"/>
  <c r="O3611" i="1" s="1"/>
  <c r="G3612" i="1"/>
  <c r="O3612" i="1" s="1"/>
  <c r="G3613" i="1"/>
  <c r="O3613" i="1" s="1"/>
  <c r="G3614" i="1"/>
  <c r="O3614" i="1" s="1"/>
  <c r="G3615" i="1"/>
  <c r="O3615" i="1" s="1"/>
  <c r="G3616" i="1"/>
  <c r="O3616" i="1" s="1"/>
  <c r="G3617" i="1"/>
  <c r="O3617" i="1" s="1"/>
  <c r="G3618" i="1"/>
  <c r="O3618" i="1" s="1"/>
  <c r="G3619" i="1"/>
  <c r="O3619" i="1" s="1"/>
  <c r="G3620" i="1"/>
  <c r="O3620" i="1" s="1"/>
  <c r="G3621" i="1"/>
  <c r="O3621" i="1" s="1"/>
  <c r="G3622" i="1"/>
  <c r="O3622" i="1" s="1"/>
  <c r="G3623" i="1"/>
  <c r="O3623" i="1" s="1"/>
  <c r="G3624" i="1"/>
  <c r="O3624" i="1" s="1"/>
  <c r="G3625" i="1"/>
  <c r="O3625" i="1" s="1"/>
  <c r="G3626" i="1"/>
  <c r="O3626" i="1" s="1"/>
  <c r="G3627" i="1"/>
  <c r="O3627" i="1" s="1"/>
  <c r="G3628" i="1"/>
  <c r="O3628" i="1" s="1"/>
  <c r="G3629" i="1"/>
  <c r="O3629" i="1" s="1"/>
  <c r="G3630" i="1"/>
  <c r="O3630" i="1" s="1"/>
  <c r="G3631" i="1"/>
  <c r="O3631" i="1" s="1"/>
  <c r="G3632" i="1"/>
  <c r="O3632" i="1" s="1"/>
  <c r="G3633" i="1"/>
  <c r="O3633" i="1" s="1"/>
  <c r="G3634" i="1"/>
  <c r="O3634" i="1" s="1"/>
  <c r="G3635" i="1"/>
  <c r="O3635" i="1" s="1"/>
  <c r="G3636" i="1"/>
  <c r="O3636" i="1" s="1"/>
  <c r="G3637" i="1"/>
  <c r="O3637" i="1" s="1"/>
  <c r="G3638" i="1"/>
  <c r="O3638" i="1" s="1"/>
  <c r="G3639" i="1"/>
  <c r="O3639" i="1" s="1"/>
  <c r="G3640" i="1"/>
  <c r="O3640" i="1" s="1"/>
  <c r="G3641" i="1"/>
  <c r="O3641" i="1" s="1"/>
  <c r="G3642" i="1"/>
  <c r="O3642" i="1" s="1"/>
  <c r="G3643" i="1"/>
  <c r="O3643" i="1" s="1"/>
  <c r="G3644" i="1"/>
  <c r="O3644" i="1" s="1"/>
  <c r="G3645" i="1"/>
  <c r="O3645" i="1" s="1"/>
  <c r="G3646" i="1"/>
  <c r="O3646" i="1" s="1"/>
  <c r="G3647" i="1"/>
  <c r="O3647" i="1" s="1"/>
  <c r="G3648" i="1"/>
  <c r="O3648" i="1" s="1"/>
  <c r="G3649" i="1"/>
  <c r="O3649" i="1" s="1"/>
  <c r="G3650" i="1"/>
  <c r="O3650" i="1" s="1"/>
  <c r="G3651" i="1"/>
  <c r="O3651" i="1" s="1"/>
  <c r="G3652" i="1"/>
  <c r="O3652" i="1" s="1"/>
  <c r="G3653" i="1"/>
  <c r="O3653" i="1" s="1"/>
  <c r="G3654" i="1"/>
  <c r="O3654" i="1" s="1"/>
  <c r="G3655" i="1"/>
  <c r="O3655" i="1" s="1"/>
  <c r="G3656" i="1"/>
  <c r="O3656" i="1" s="1"/>
  <c r="G3657" i="1"/>
  <c r="O3657" i="1" s="1"/>
  <c r="G3658" i="1"/>
  <c r="O3658" i="1" s="1"/>
  <c r="G3659" i="1"/>
  <c r="O3659" i="1" s="1"/>
  <c r="G3660" i="1"/>
  <c r="O3660" i="1" s="1"/>
  <c r="G3661" i="1"/>
  <c r="O3661" i="1" s="1"/>
  <c r="G3662" i="1"/>
  <c r="O3662" i="1" s="1"/>
  <c r="G3663" i="1"/>
  <c r="O3663" i="1" s="1"/>
  <c r="G3664" i="1"/>
  <c r="O3664" i="1" s="1"/>
  <c r="G3665" i="1"/>
  <c r="O3665" i="1" s="1"/>
  <c r="G3666" i="1"/>
  <c r="O3666" i="1" s="1"/>
  <c r="G3667" i="1"/>
  <c r="O3667" i="1" s="1"/>
  <c r="G3668" i="1"/>
  <c r="O3668" i="1" s="1"/>
  <c r="G3669" i="1"/>
  <c r="O3669" i="1" s="1"/>
  <c r="G3670" i="1"/>
  <c r="O3670" i="1" s="1"/>
  <c r="G3671" i="1"/>
  <c r="O3671" i="1" s="1"/>
  <c r="G3672" i="1"/>
  <c r="O3672" i="1" s="1"/>
  <c r="G3673" i="1"/>
  <c r="O3673" i="1" s="1"/>
  <c r="G3674" i="1"/>
  <c r="O3674" i="1" s="1"/>
  <c r="G3675" i="1"/>
  <c r="O3675" i="1" s="1"/>
  <c r="G3676" i="1"/>
  <c r="O3676" i="1" s="1"/>
  <c r="G3677" i="1"/>
  <c r="O3677" i="1" s="1"/>
  <c r="G3678" i="1"/>
  <c r="O3678" i="1" s="1"/>
  <c r="G3679" i="1"/>
  <c r="O3679" i="1" s="1"/>
  <c r="G3680" i="1"/>
  <c r="O3680" i="1" s="1"/>
  <c r="G3681" i="1"/>
  <c r="O3681" i="1" s="1"/>
  <c r="G3682" i="1"/>
  <c r="O3682" i="1" s="1"/>
  <c r="G3683" i="1"/>
  <c r="O3683" i="1" s="1"/>
  <c r="G3684" i="1"/>
  <c r="O3684" i="1" s="1"/>
  <c r="G3685" i="1"/>
  <c r="O3685" i="1" s="1"/>
  <c r="G3686" i="1"/>
  <c r="O3686" i="1" s="1"/>
  <c r="G3687" i="1"/>
  <c r="O3687" i="1" s="1"/>
  <c r="G3688" i="1"/>
  <c r="O3688" i="1" s="1"/>
  <c r="G3689" i="1"/>
  <c r="O3689" i="1" s="1"/>
  <c r="G3690" i="1"/>
  <c r="O3690" i="1" s="1"/>
  <c r="G3691" i="1"/>
  <c r="O3691" i="1" s="1"/>
  <c r="G3692" i="1"/>
  <c r="O3692" i="1" s="1"/>
  <c r="G3693" i="1"/>
  <c r="O3693" i="1" s="1"/>
  <c r="G3694" i="1"/>
  <c r="O3694" i="1" s="1"/>
  <c r="G3695" i="1"/>
  <c r="O3695" i="1" s="1"/>
  <c r="G3696" i="1"/>
  <c r="O3696" i="1" s="1"/>
  <c r="G3697" i="1"/>
  <c r="O3697" i="1" s="1"/>
  <c r="G3698" i="1"/>
  <c r="O3698" i="1" s="1"/>
  <c r="G3699" i="1"/>
  <c r="O3699" i="1" s="1"/>
  <c r="G3700" i="1"/>
  <c r="O3700" i="1" s="1"/>
  <c r="G3701" i="1"/>
  <c r="O3701" i="1" s="1"/>
  <c r="G3702" i="1"/>
  <c r="O3702" i="1" s="1"/>
  <c r="G3703" i="1"/>
  <c r="O3703" i="1" s="1"/>
  <c r="G3704" i="1"/>
  <c r="O3704" i="1" s="1"/>
  <c r="G3705" i="1"/>
  <c r="O3705" i="1" s="1"/>
  <c r="G3706" i="1"/>
  <c r="O3706" i="1" s="1"/>
  <c r="G3707" i="1"/>
  <c r="O3707" i="1" s="1"/>
  <c r="G3708" i="1"/>
  <c r="O3708" i="1" s="1"/>
  <c r="G3709" i="1"/>
  <c r="O3709" i="1" s="1"/>
  <c r="G3710" i="1"/>
  <c r="O3710" i="1" s="1"/>
  <c r="G3711" i="1"/>
  <c r="O3711" i="1" s="1"/>
  <c r="G3712" i="1"/>
  <c r="O3712" i="1" s="1"/>
  <c r="G3713" i="1"/>
  <c r="O3713" i="1" s="1"/>
  <c r="G3714" i="1"/>
  <c r="O3714" i="1" s="1"/>
  <c r="G3715" i="1"/>
  <c r="O3715" i="1" s="1"/>
  <c r="G3716" i="1"/>
  <c r="O3716" i="1" s="1"/>
  <c r="G3717" i="1"/>
  <c r="O3717" i="1" s="1"/>
  <c r="G3718" i="1"/>
  <c r="O3718" i="1" s="1"/>
  <c r="G3719" i="1"/>
  <c r="O3719" i="1" s="1"/>
  <c r="G3720" i="1"/>
  <c r="O3720" i="1" s="1"/>
  <c r="G3721" i="1"/>
  <c r="O3721" i="1" s="1"/>
  <c r="G3722" i="1"/>
  <c r="O3722" i="1" s="1"/>
  <c r="G3723" i="1"/>
  <c r="O3723" i="1" s="1"/>
  <c r="G3724" i="1"/>
  <c r="O3724" i="1" s="1"/>
  <c r="G3725" i="1"/>
  <c r="O3725" i="1" s="1"/>
  <c r="G3726" i="1"/>
  <c r="O3726" i="1" s="1"/>
  <c r="G3727" i="1"/>
  <c r="O3727" i="1" s="1"/>
  <c r="G3728" i="1"/>
  <c r="O3728" i="1" s="1"/>
  <c r="G3729" i="1"/>
  <c r="O3729" i="1" s="1"/>
  <c r="G3730" i="1"/>
  <c r="O3730" i="1" s="1"/>
  <c r="G3731" i="1"/>
  <c r="O3731" i="1" s="1"/>
  <c r="G3732" i="1"/>
  <c r="O3732" i="1" s="1"/>
  <c r="G3733" i="1"/>
  <c r="O3733" i="1" s="1"/>
  <c r="G3734" i="1"/>
  <c r="O3734" i="1" s="1"/>
  <c r="G3735" i="1"/>
  <c r="O3735" i="1" s="1"/>
  <c r="G3736" i="1"/>
  <c r="O3736" i="1" s="1"/>
  <c r="G3737" i="1"/>
  <c r="O3737" i="1" s="1"/>
  <c r="G3738" i="1"/>
  <c r="O3738" i="1" s="1"/>
  <c r="G3739" i="1"/>
  <c r="O3739" i="1" s="1"/>
  <c r="G3740" i="1"/>
  <c r="O3740" i="1" s="1"/>
  <c r="G3741" i="1"/>
  <c r="O3741" i="1" s="1"/>
  <c r="G3742" i="1"/>
  <c r="O3742" i="1" s="1"/>
  <c r="G3743" i="1"/>
  <c r="O3743" i="1" s="1"/>
  <c r="G3744" i="1"/>
  <c r="O3744" i="1" s="1"/>
  <c r="G3745" i="1"/>
  <c r="O3745" i="1" s="1"/>
  <c r="G3746" i="1"/>
  <c r="O3746" i="1" s="1"/>
  <c r="G3747" i="1"/>
  <c r="O3747" i="1" s="1"/>
  <c r="G3748" i="1"/>
  <c r="O3748" i="1" s="1"/>
  <c r="G3749" i="1"/>
  <c r="O3749" i="1" s="1"/>
  <c r="G3750" i="1"/>
  <c r="O3750" i="1" s="1"/>
  <c r="G3751" i="1"/>
  <c r="O3751" i="1" s="1"/>
  <c r="G3752" i="1"/>
  <c r="O3752" i="1" s="1"/>
  <c r="G3753" i="1"/>
  <c r="O3753" i="1" s="1"/>
  <c r="G3754" i="1"/>
  <c r="O3754" i="1" s="1"/>
  <c r="G3755" i="1"/>
  <c r="O3755" i="1" s="1"/>
  <c r="G3756" i="1"/>
  <c r="O3756" i="1" s="1"/>
  <c r="G3757" i="1"/>
  <c r="O3757" i="1" s="1"/>
  <c r="G3758" i="1"/>
  <c r="O3758" i="1" s="1"/>
  <c r="G3759" i="1"/>
  <c r="O3759" i="1" s="1"/>
  <c r="G3760" i="1"/>
  <c r="O3760" i="1" s="1"/>
  <c r="G3761" i="1"/>
  <c r="O3761" i="1" s="1"/>
  <c r="G3762" i="1"/>
  <c r="O3762" i="1" s="1"/>
  <c r="G3763" i="1"/>
  <c r="O3763" i="1" s="1"/>
  <c r="G3764" i="1"/>
  <c r="O3764" i="1" s="1"/>
  <c r="G3765" i="1"/>
  <c r="O3765" i="1" s="1"/>
  <c r="G3766" i="1"/>
  <c r="O3766" i="1" s="1"/>
  <c r="G3767" i="1"/>
  <c r="O3767" i="1" s="1"/>
  <c r="G3768" i="1"/>
  <c r="O3768" i="1" s="1"/>
  <c r="G3769" i="1"/>
  <c r="O3769" i="1" s="1"/>
  <c r="G3770" i="1"/>
  <c r="O3770" i="1" s="1"/>
  <c r="G3771" i="1"/>
  <c r="O3771" i="1" s="1"/>
  <c r="G3772" i="1"/>
  <c r="O3772" i="1" s="1"/>
  <c r="G3773" i="1"/>
  <c r="O3773" i="1" s="1"/>
  <c r="G3774" i="1"/>
  <c r="O3774" i="1" s="1"/>
  <c r="G3775" i="1"/>
  <c r="O3775" i="1" s="1"/>
  <c r="G3776" i="1"/>
  <c r="O3776" i="1" s="1"/>
  <c r="G3777" i="1"/>
  <c r="O3777" i="1" s="1"/>
  <c r="G3778" i="1"/>
  <c r="O3778" i="1" s="1"/>
  <c r="G3779" i="1"/>
  <c r="O3779" i="1" s="1"/>
  <c r="G3780" i="1"/>
  <c r="O3780" i="1" s="1"/>
  <c r="G3781" i="1"/>
  <c r="O3781" i="1" s="1"/>
  <c r="G3782" i="1"/>
  <c r="O3782" i="1" s="1"/>
  <c r="G3783" i="1"/>
  <c r="O3783" i="1" s="1"/>
  <c r="G3784" i="1"/>
  <c r="O3784" i="1" s="1"/>
  <c r="G3785" i="1"/>
  <c r="O3785" i="1" s="1"/>
  <c r="G3786" i="1"/>
  <c r="O3786" i="1" s="1"/>
  <c r="G3787" i="1"/>
  <c r="O3787" i="1" s="1"/>
  <c r="G3788" i="1"/>
  <c r="O3788" i="1" s="1"/>
  <c r="G3789" i="1"/>
  <c r="O3789" i="1" s="1"/>
  <c r="G3790" i="1"/>
  <c r="O3790" i="1" s="1"/>
  <c r="G3791" i="1"/>
  <c r="O3791" i="1" s="1"/>
  <c r="G3792" i="1"/>
  <c r="O3792" i="1" s="1"/>
  <c r="G3793" i="1"/>
  <c r="O3793" i="1" s="1"/>
  <c r="G3794" i="1"/>
  <c r="O3794" i="1" s="1"/>
  <c r="G3795" i="1"/>
  <c r="O3795" i="1" s="1"/>
  <c r="G3796" i="1"/>
  <c r="O3796" i="1" s="1"/>
  <c r="G3797" i="1"/>
  <c r="O3797" i="1" s="1"/>
  <c r="G3798" i="1"/>
  <c r="O3798" i="1" s="1"/>
  <c r="G3799" i="1"/>
  <c r="O3799" i="1" s="1"/>
  <c r="G3800" i="1"/>
  <c r="O3800" i="1" s="1"/>
  <c r="G3801" i="1"/>
  <c r="O3801" i="1" s="1"/>
  <c r="G3802" i="1"/>
  <c r="O3802" i="1" s="1"/>
  <c r="G3803" i="1"/>
  <c r="O3803" i="1" s="1"/>
  <c r="G3804" i="1"/>
  <c r="O3804" i="1" s="1"/>
  <c r="G3805" i="1"/>
  <c r="O3805" i="1" s="1"/>
  <c r="G3806" i="1"/>
  <c r="O3806" i="1" s="1"/>
  <c r="G3807" i="1"/>
  <c r="O3807" i="1" s="1"/>
  <c r="G3808" i="1"/>
  <c r="O3808" i="1" s="1"/>
  <c r="G3809" i="1"/>
  <c r="O3809" i="1" s="1"/>
  <c r="G3810" i="1"/>
  <c r="O3810" i="1" s="1"/>
  <c r="G3811" i="1"/>
  <c r="O3811" i="1" s="1"/>
  <c r="G3812" i="1"/>
  <c r="O3812" i="1" s="1"/>
  <c r="G3813" i="1"/>
  <c r="O3813" i="1" s="1"/>
  <c r="G3814" i="1"/>
  <c r="O3814" i="1" s="1"/>
  <c r="G3815" i="1"/>
  <c r="O3815" i="1" s="1"/>
  <c r="G3816" i="1"/>
  <c r="O3816" i="1" s="1"/>
  <c r="G3817" i="1"/>
  <c r="O3817" i="1" s="1"/>
  <c r="G3818" i="1"/>
  <c r="O3818" i="1" s="1"/>
  <c r="G3819" i="1"/>
  <c r="O3819" i="1" s="1"/>
  <c r="G3820" i="1"/>
  <c r="O3820" i="1" s="1"/>
  <c r="G3821" i="1"/>
  <c r="O3821" i="1" s="1"/>
  <c r="G3822" i="1"/>
  <c r="O3822" i="1" s="1"/>
  <c r="G3823" i="1"/>
  <c r="O3823" i="1" s="1"/>
  <c r="G3824" i="1"/>
  <c r="O3824" i="1" s="1"/>
  <c r="G3825" i="1"/>
  <c r="O3825" i="1" s="1"/>
  <c r="G3826" i="1"/>
  <c r="O3826" i="1" s="1"/>
  <c r="G3827" i="1"/>
  <c r="O3827" i="1" s="1"/>
  <c r="G3828" i="1"/>
  <c r="O3828" i="1" s="1"/>
  <c r="G3829" i="1"/>
  <c r="O3829" i="1" s="1"/>
  <c r="G3830" i="1"/>
  <c r="O3830" i="1" s="1"/>
  <c r="G3831" i="1"/>
  <c r="O3831" i="1" s="1"/>
  <c r="G3832" i="1"/>
  <c r="O3832" i="1" s="1"/>
  <c r="G3833" i="1"/>
  <c r="O3833" i="1" s="1"/>
  <c r="G3834" i="1"/>
  <c r="O3834" i="1" s="1"/>
  <c r="G3835" i="1"/>
  <c r="O3835" i="1" s="1"/>
  <c r="G3836" i="1"/>
  <c r="O3836" i="1" s="1"/>
  <c r="G3837" i="1"/>
  <c r="O3837" i="1" s="1"/>
  <c r="G3838" i="1"/>
  <c r="O3838" i="1" s="1"/>
  <c r="G3839" i="1"/>
  <c r="O3839" i="1" s="1"/>
  <c r="G3840" i="1"/>
  <c r="O3840" i="1" s="1"/>
  <c r="G3841" i="1"/>
  <c r="O3841" i="1" s="1"/>
  <c r="G3842" i="1"/>
  <c r="O3842" i="1" s="1"/>
  <c r="G3843" i="1"/>
  <c r="O3843" i="1" s="1"/>
  <c r="G3844" i="1"/>
  <c r="O3844" i="1" s="1"/>
  <c r="G3845" i="1"/>
  <c r="O3845" i="1" s="1"/>
  <c r="G3846" i="1"/>
  <c r="O3846" i="1" s="1"/>
  <c r="G3847" i="1"/>
  <c r="O3847" i="1" s="1"/>
  <c r="G3848" i="1"/>
  <c r="O3848" i="1" s="1"/>
  <c r="G3849" i="1"/>
  <c r="O3849" i="1" s="1"/>
  <c r="G3850" i="1"/>
  <c r="O3850" i="1" s="1"/>
  <c r="G3851" i="1"/>
  <c r="O3851" i="1" s="1"/>
  <c r="G3852" i="1"/>
  <c r="O3852" i="1" s="1"/>
  <c r="G3853" i="1"/>
  <c r="O3853" i="1" s="1"/>
  <c r="G3854" i="1"/>
  <c r="O3854" i="1" s="1"/>
  <c r="G3855" i="1"/>
  <c r="O3855" i="1" s="1"/>
  <c r="G3856" i="1"/>
  <c r="O3856" i="1" s="1"/>
  <c r="G3857" i="1"/>
  <c r="O3857" i="1" s="1"/>
  <c r="G3858" i="1"/>
  <c r="O3858" i="1" s="1"/>
  <c r="G3859" i="1"/>
  <c r="O3859" i="1" s="1"/>
  <c r="G3860" i="1"/>
  <c r="O3860" i="1" s="1"/>
  <c r="G3861" i="1"/>
  <c r="O3861" i="1" s="1"/>
  <c r="G3862" i="1"/>
  <c r="O3862" i="1" s="1"/>
  <c r="G3863" i="1"/>
  <c r="O3863" i="1" s="1"/>
  <c r="G3864" i="1"/>
  <c r="O3864" i="1" s="1"/>
  <c r="G3865" i="1"/>
  <c r="O3865" i="1" s="1"/>
  <c r="G3866" i="1"/>
  <c r="O3866" i="1" s="1"/>
  <c r="G3867" i="1"/>
  <c r="O3867" i="1" s="1"/>
  <c r="G3868" i="1"/>
  <c r="O3868" i="1" s="1"/>
  <c r="G3869" i="1"/>
  <c r="O3869" i="1" s="1"/>
  <c r="G3870" i="1"/>
  <c r="O3870" i="1" s="1"/>
  <c r="G3871" i="1"/>
  <c r="O3871" i="1" s="1"/>
  <c r="G3872" i="1"/>
  <c r="O3872" i="1" s="1"/>
  <c r="G3873" i="1"/>
  <c r="O3873" i="1" s="1"/>
  <c r="G3874" i="1"/>
  <c r="O3874" i="1" s="1"/>
  <c r="G3875" i="1"/>
  <c r="O3875" i="1" s="1"/>
  <c r="G3876" i="1"/>
  <c r="O3876" i="1" s="1"/>
  <c r="G3877" i="1"/>
  <c r="O3877" i="1" s="1"/>
  <c r="G3878" i="1"/>
  <c r="O3878" i="1" s="1"/>
  <c r="G3879" i="1"/>
  <c r="O3879" i="1" s="1"/>
  <c r="G3880" i="1"/>
  <c r="O3880" i="1" s="1"/>
  <c r="G3881" i="1"/>
  <c r="O3881" i="1" s="1"/>
  <c r="G3882" i="1"/>
  <c r="O3882" i="1" s="1"/>
  <c r="G3883" i="1"/>
  <c r="O3883" i="1" s="1"/>
  <c r="G3884" i="1"/>
  <c r="O3884" i="1" s="1"/>
  <c r="G3885" i="1"/>
  <c r="O3885" i="1" s="1"/>
  <c r="G3886" i="1"/>
  <c r="O3886" i="1" s="1"/>
  <c r="G3887" i="1"/>
  <c r="O3887" i="1" s="1"/>
  <c r="G3888" i="1"/>
  <c r="O3888" i="1" s="1"/>
  <c r="G3889" i="1"/>
  <c r="O3889" i="1" s="1"/>
  <c r="G3890" i="1"/>
  <c r="O3890" i="1" s="1"/>
  <c r="G3891" i="1"/>
  <c r="O3891" i="1" s="1"/>
  <c r="G3892" i="1"/>
  <c r="O3892" i="1" s="1"/>
  <c r="G3893" i="1"/>
  <c r="O3893" i="1" s="1"/>
  <c r="G3894" i="1"/>
  <c r="O3894" i="1" s="1"/>
  <c r="G3895" i="1"/>
  <c r="O3895" i="1" s="1"/>
  <c r="G3896" i="1"/>
  <c r="O3896" i="1" s="1"/>
  <c r="G3897" i="1"/>
  <c r="O3897" i="1" s="1"/>
  <c r="G3898" i="1"/>
  <c r="O3898" i="1" s="1"/>
  <c r="G3899" i="1"/>
  <c r="O3899" i="1" s="1"/>
  <c r="G3900" i="1"/>
  <c r="O3900" i="1" s="1"/>
  <c r="G3901" i="1"/>
  <c r="O3901" i="1" s="1"/>
  <c r="G3902" i="1"/>
  <c r="O3902" i="1" s="1"/>
  <c r="G3903" i="1"/>
  <c r="O3903" i="1" s="1"/>
  <c r="G3904" i="1"/>
  <c r="O3904" i="1" s="1"/>
  <c r="G3905" i="1"/>
  <c r="O3905" i="1" s="1"/>
  <c r="G3906" i="1"/>
  <c r="O3906" i="1" s="1"/>
  <c r="G3907" i="1"/>
  <c r="O3907" i="1" s="1"/>
  <c r="G3908" i="1"/>
  <c r="O3908" i="1" s="1"/>
  <c r="G3909" i="1"/>
  <c r="O3909" i="1" s="1"/>
  <c r="G3910" i="1"/>
  <c r="O3910" i="1" s="1"/>
  <c r="G3911" i="1"/>
  <c r="O3911" i="1" s="1"/>
  <c r="G3912" i="1"/>
  <c r="O3912" i="1" s="1"/>
  <c r="G3913" i="1"/>
  <c r="O3913" i="1" s="1"/>
  <c r="G3914" i="1"/>
  <c r="O3914" i="1" s="1"/>
  <c r="G3915" i="1"/>
  <c r="O3915" i="1" s="1"/>
  <c r="G3916" i="1"/>
  <c r="O3916" i="1" s="1"/>
  <c r="G3917" i="1"/>
  <c r="O3917" i="1" s="1"/>
  <c r="G3918" i="1"/>
  <c r="O3918" i="1" s="1"/>
  <c r="G3919" i="1"/>
  <c r="O3919" i="1" s="1"/>
  <c r="G3920" i="1"/>
  <c r="O3920" i="1" s="1"/>
  <c r="G3921" i="1"/>
  <c r="O3921" i="1" s="1"/>
  <c r="G3922" i="1"/>
  <c r="O3922" i="1" s="1"/>
  <c r="G3923" i="1"/>
  <c r="O3923" i="1" s="1"/>
  <c r="G3924" i="1"/>
  <c r="O3924" i="1" s="1"/>
  <c r="G3925" i="1"/>
  <c r="O3925" i="1" s="1"/>
  <c r="G3926" i="1"/>
  <c r="O3926" i="1" s="1"/>
  <c r="G3927" i="1"/>
  <c r="O3927" i="1" s="1"/>
  <c r="G3928" i="1"/>
  <c r="O3928" i="1" s="1"/>
  <c r="G3929" i="1"/>
  <c r="O3929" i="1" s="1"/>
  <c r="G3930" i="1"/>
  <c r="O3930" i="1" s="1"/>
  <c r="G3931" i="1"/>
  <c r="O3931" i="1" s="1"/>
  <c r="G3932" i="1"/>
  <c r="O3932" i="1" s="1"/>
  <c r="G3933" i="1"/>
  <c r="O3933" i="1" s="1"/>
  <c r="G3934" i="1"/>
  <c r="O3934" i="1" s="1"/>
  <c r="G3935" i="1"/>
  <c r="O3935" i="1" s="1"/>
  <c r="G3936" i="1"/>
  <c r="O3936" i="1" s="1"/>
  <c r="G3937" i="1"/>
  <c r="O3937" i="1" s="1"/>
  <c r="G3938" i="1"/>
  <c r="O3938" i="1" s="1"/>
  <c r="G3939" i="1"/>
  <c r="O3939" i="1" s="1"/>
  <c r="G3940" i="1"/>
  <c r="O3940" i="1" s="1"/>
  <c r="G3941" i="1"/>
  <c r="O3941" i="1" s="1"/>
  <c r="G3942" i="1"/>
  <c r="O3942" i="1" s="1"/>
  <c r="G3943" i="1"/>
  <c r="O3943" i="1" s="1"/>
  <c r="G3944" i="1"/>
  <c r="O3944" i="1" s="1"/>
  <c r="G3945" i="1"/>
  <c r="O3945" i="1" s="1"/>
  <c r="G3946" i="1"/>
  <c r="O3946" i="1" s="1"/>
  <c r="G3947" i="1"/>
  <c r="O3947" i="1" s="1"/>
  <c r="G3948" i="1"/>
  <c r="O3948" i="1" s="1"/>
  <c r="G3949" i="1"/>
  <c r="O3949" i="1" s="1"/>
  <c r="G3950" i="1"/>
  <c r="O3950" i="1" s="1"/>
  <c r="G3951" i="1"/>
  <c r="O3951" i="1" s="1"/>
  <c r="G3952" i="1"/>
  <c r="O3952" i="1" s="1"/>
  <c r="G3953" i="1"/>
  <c r="O3953" i="1" s="1"/>
  <c r="G3954" i="1"/>
  <c r="O3954" i="1" s="1"/>
  <c r="G3955" i="1"/>
  <c r="O3955" i="1" s="1"/>
  <c r="G3956" i="1"/>
  <c r="O3956" i="1" s="1"/>
  <c r="G3957" i="1"/>
  <c r="O3957" i="1" s="1"/>
  <c r="G3958" i="1"/>
  <c r="O3958" i="1" s="1"/>
  <c r="G3959" i="1"/>
  <c r="O3959" i="1" s="1"/>
  <c r="G3960" i="1"/>
  <c r="O3960" i="1" s="1"/>
  <c r="G3961" i="1"/>
  <c r="O3961" i="1" s="1"/>
  <c r="G3962" i="1"/>
  <c r="O3962" i="1" s="1"/>
  <c r="G3963" i="1"/>
  <c r="O3963" i="1" s="1"/>
  <c r="G3964" i="1"/>
  <c r="O3964" i="1" s="1"/>
  <c r="G3965" i="1"/>
  <c r="O3965" i="1" s="1"/>
  <c r="G3966" i="1"/>
  <c r="O3966" i="1" s="1"/>
  <c r="G3967" i="1"/>
  <c r="O3967" i="1" s="1"/>
  <c r="G3968" i="1"/>
  <c r="O3968" i="1" s="1"/>
  <c r="G3969" i="1"/>
  <c r="O3969" i="1" s="1"/>
  <c r="G3970" i="1"/>
  <c r="O3970" i="1" s="1"/>
  <c r="G3971" i="1"/>
  <c r="O3971" i="1" s="1"/>
  <c r="G3972" i="1"/>
  <c r="O3972" i="1" s="1"/>
  <c r="G3973" i="1"/>
  <c r="O3973" i="1" s="1"/>
  <c r="G3974" i="1"/>
  <c r="O3974" i="1" s="1"/>
  <c r="G3975" i="1"/>
  <c r="O3975" i="1" s="1"/>
  <c r="G3976" i="1"/>
  <c r="O3976" i="1" s="1"/>
  <c r="G3977" i="1"/>
  <c r="O3977" i="1" s="1"/>
  <c r="G3978" i="1"/>
  <c r="O3978" i="1" s="1"/>
  <c r="G3979" i="1"/>
  <c r="O3979" i="1" s="1"/>
  <c r="G3980" i="1"/>
  <c r="O3980" i="1" s="1"/>
  <c r="G3981" i="1"/>
  <c r="O3981" i="1" s="1"/>
  <c r="G3982" i="1"/>
  <c r="O3982" i="1" s="1"/>
  <c r="G3983" i="1"/>
  <c r="O3983" i="1" s="1"/>
  <c r="G3984" i="1"/>
  <c r="O3984" i="1" s="1"/>
  <c r="G3985" i="1"/>
  <c r="O3985" i="1" s="1"/>
  <c r="G3986" i="1"/>
  <c r="O3986" i="1" s="1"/>
  <c r="G3987" i="1"/>
  <c r="O3987" i="1" s="1"/>
  <c r="G3988" i="1"/>
  <c r="O3988" i="1" s="1"/>
  <c r="G3989" i="1"/>
  <c r="O3989" i="1" s="1"/>
  <c r="G3990" i="1"/>
  <c r="O3990" i="1" s="1"/>
  <c r="G3991" i="1"/>
  <c r="O3991" i="1" s="1"/>
  <c r="G3992" i="1"/>
  <c r="O3992" i="1" s="1"/>
  <c r="G3993" i="1"/>
  <c r="O3993" i="1" s="1"/>
  <c r="G3994" i="1"/>
  <c r="O3994" i="1" s="1"/>
  <c r="G3995" i="1"/>
  <c r="O3995" i="1" s="1"/>
  <c r="G3996" i="1"/>
  <c r="O3996" i="1" s="1"/>
  <c r="G3997" i="1"/>
  <c r="O3997" i="1" s="1"/>
  <c r="G3998" i="1"/>
  <c r="O3998" i="1" s="1"/>
  <c r="G3999" i="1"/>
  <c r="O3999" i="1" s="1"/>
  <c r="G4000" i="1"/>
  <c r="O4000" i="1" s="1"/>
  <c r="G4001" i="1"/>
  <c r="O4001" i="1" s="1"/>
  <c r="G4002" i="1"/>
  <c r="O4002" i="1" s="1"/>
  <c r="G4003" i="1"/>
  <c r="O4003" i="1" s="1"/>
  <c r="G4004" i="1"/>
  <c r="O4004" i="1" s="1"/>
  <c r="G4005" i="1"/>
  <c r="O4005" i="1" s="1"/>
  <c r="G4006" i="1"/>
  <c r="O4006" i="1" s="1"/>
  <c r="G4007" i="1"/>
  <c r="O4007" i="1" s="1"/>
  <c r="G4008" i="1"/>
  <c r="O4008" i="1" s="1"/>
  <c r="G4009" i="1"/>
  <c r="O4009" i="1" s="1"/>
  <c r="G4010" i="1"/>
  <c r="O4010" i="1" s="1"/>
  <c r="G4011" i="1"/>
  <c r="O4011" i="1" s="1"/>
  <c r="G4012" i="1"/>
  <c r="O4012" i="1" s="1"/>
  <c r="G4013" i="1"/>
  <c r="O4013" i="1" s="1"/>
  <c r="G4014" i="1"/>
  <c r="O4014" i="1" s="1"/>
  <c r="G4015" i="1"/>
  <c r="O4015" i="1" s="1"/>
  <c r="G4016" i="1"/>
  <c r="O4016" i="1" s="1"/>
  <c r="G4017" i="1"/>
  <c r="O4017" i="1" s="1"/>
  <c r="G4018" i="1"/>
  <c r="O4018" i="1" s="1"/>
  <c r="G4019" i="1"/>
  <c r="O4019" i="1" s="1"/>
  <c r="G4020" i="1"/>
  <c r="O4020" i="1" s="1"/>
  <c r="G4021" i="1"/>
  <c r="O4021" i="1" s="1"/>
  <c r="G4022" i="1"/>
  <c r="O4022" i="1" s="1"/>
  <c r="G4023" i="1"/>
  <c r="O4023" i="1" s="1"/>
  <c r="G4024" i="1"/>
  <c r="O4024" i="1" s="1"/>
  <c r="G4025" i="1"/>
  <c r="O4025" i="1" s="1"/>
  <c r="G4026" i="1"/>
  <c r="O4026" i="1" s="1"/>
  <c r="G4027" i="1"/>
  <c r="O4027" i="1" s="1"/>
  <c r="G4028" i="1"/>
  <c r="O4028" i="1" s="1"/>
  <c r="G4029" i="1"/>
  <c r="O4029" i="1" s="1"/>
  <c r="G4030" i="1"/>
  <c r="O4030" i="1" s="1"/>
  <c r="G4031" i="1"/>
  <c r="O4031" i="1" s="1"/>
  <c r="G4032" i="1"/>
  <c r="O4032" i="1" s="1"/>
  <c r="G4033" i="1"/>
  <c r="O4033" i="1" s="1"/>
  <c r="G4034" i="1"/>
  <c r="O4034" i="1" s="1"/>
  <c r="G4035" i="1"/>
  <c r="O4035" i="1" s="1"/>
  <c r="G4036" i="1"/>
  <c r="O4036" i="1" s="1"/>
  <c r="G4037" i="1"/>
  <c r="O4037" i="1" s="1"/>
  <c r="G4038" i="1"/>
  <c r="O4038" i="1" s="1"/>
  <c r="G4039" i="1"/>
  <c r="O4039" i="1" s="1"/>
  <c r="G4040" i="1"/>
  <c r="O4040" i="1" s="1"/>
  <c r="G4041" i="1"/>
  <c r="O4041" i="1" s="1"/>
  <c r="G4042" i="1"/>
  <c r="O4042" i="1" s="1"/>
  <c r="G4043" i="1"/>
  <c r="O4043" i="1" s="1"/>
  <c r="G4044" i="1"/>
  <c r="O4044" i="1" s="1"/>
  <c r="G4045" i="1"/>
  <c r="O4045" i="1" s="1"/>
  <c r="G4046" i="1"/>
  <c r="O4046" i="1" s="1"/>
  <c r="G4047" i="1"/>
  <c r="O4047" i="1" s="1"/>
  <c r="G4048" i="1"/>
  <c r="O4048" i="1" s="1"/>
  <c r="G4049" i="1"/>
  <c r="O4049" i="1" s="1"/>
  <c r="G4050" i="1"/>
  <c r="O4050" i="1" s="1"/>
  <c r="G4051" i="1"/>
  <c r="O4051" i="1" s="1"/>
  <c r="G4052" i="1"/>
  <c r="O4052" i="1" s="1"/>
  <c r="G4053" i="1"/>
  <c r="O4053" i="1" s="1"/>
  <c r="G4054" i="1"/>
  <c r="O4054" i="1" s="1"/>
  <c r="G4055" i="1"/>
  <c r="O4055" i="1" s="1"/>
  <c r="G4056" i="1"/>
  <c r="O4056" i="1" s="1"/>
  <c r="G4057" i="1"/>
  <c r="O4057" i="1" s="1"/>
  <c r="G4058" i="1"/>
  <c r="O4058" i="1" s="1"/>
  <c r="G4059" i="1"/>
  <c r="O4059" i="1" s="1"/>
  <c r="G4060" i="1"/>
  <c r="O4060" i="1" s="1"/>
  <c r="G4061" i="1"/>
  <c r="O4061" i="1" s="1"/>
  <c r="G4062" i="1"/>
  <c r="O4062" i="1" s="1"/>
  <c r="G4063" i="1"/>
  <c r="O4063" i="1" s="1"/>
  <c r="G4064" i="1"/>
  <c r="O4064" i="1" s="1"/>
  <c r="G4065" i="1"/>
  <c r="O4065" i="1" s="1"/>
  <c r="G4066" i="1"/>
  <c r="O4066" i="1" s="1"/>
  <c r="G4067" i="1"/>
  <c r="O4067" i="1" s="1"/>
  <c r="G4068" i="1"/>
  <c r="O4068" i="1" s="1"/>
  <c r="G4069" i="1"/>
  <c r="O4069" i="1" s="1"/>
  <c r="G4070" i="1"/>
  <c r="O4070" i="1" s="1"/>
  <c r="G4071" i="1"/>
  <c r="O4071" i="1" s="1"/>
  <c r="G4072" i="1"/>
  <c r="O4072" i="1" s="1"/>
  <c r="G4073" i="1"/>
  <c r="O4073" i="1" s="1"/>
  <c r="G4074" i="1"/>
  <c r="O4074" i="1" s="1"/>
  <c r="G4075" i="1"/>
  <c r="O4075" i="1" s="1"/>
  <c r="G4076" i="1"/>
  <c r="O4076" i="1" s="1"/>
  <c r="G4077" i="1"/>
  <c r="O4077" i="1" s="1"/>
  <c r="G4078" i="1"/>
  <c r="O4078" i="1" s="1"/>
  <c r="G4079" i="1"/>
  <c r="O4079" i="1" s="1"/>
  <c r="G4080" i="1"/>
  <c r="O4080" i="1" s="1"/>
  <c r="G4081" i="1"/>
  <c r="O4081" i="1" s="1"/>
  <c r="G4082" i="1"/>
  <c r="O4082" i="1" s="1"/>
  <c r="G4083" i="1"/>
  <c r="O4083" i="1" s="1"/>
  <c r="G4084" i="1"/>
  <c r="O4084" i="1" s="1"/>
  <c r="G4085" i="1"/>
  <c r="O4085" i="1" s="1"/>
  <c r="G4086" i="1"/>
  <c r="O4086" i="1" s="1"/>
  <c r="G4087" i="1"/>
  <c r="O4087" i="1" s="1"/>
  <c r="G4088" i="1"/>
  <c r="O4088" i="1" s="1"/>
  <c r="G4089" i="1"/>
  <c r="O4089" i="1" s="1"/>
  <c r="G4090" i="1"/>
  <c r="O4090" i="1" s="1"/>
  <c r="G4091" i="1"/>
  <c r="O4091" i="1" s="1"/>
  <c r="G4092" i="1"/>
  <c r="O4092" i="1" s="1"/>
  <c r="G4093" i="1"/>
  <c r="O4093" i="1" s="1"/>
  <c r="G4094" i="1"/>
  <c r="O4094" i="1" s="1"/>
  <c r="G4095" i="1"/>
  <c r="O4095" i="1" s="1"/>
  <c r="G4096" i="1"/>
  <c r="O4096" i="1" s="1"/>
  <c r="G4097" i="1"/>
  <c r="O4097" i="1" s="1"/>
  <c r="G4098" i="1"/>
  <c r="O4098" i="1" s="1"/>
  <c r="G4099" i="1"/>
  <c r="O4099" i="1" s="1"/>
  <c r="G4100" i="1"/>
  <c r="O4100" i="1" s="1"/>
  <c r="G4101" i="1"/>
  <c r="O4101" i="1" s="1"/>
  <c r="G4102" i="1"/>
  <c r="O4102" i="1" s="1"/>
  <c r="G4103" i="1"/>
  <c r="O4103" i="1" s="1"/>
  <c r="G4104" i="1"/>
  <c r="O4104" i="1" s="1"/>
  <c r="G4105" i="1"/>
  <c r="O4105" i="1" s="1"/>
  <c r="G4106" i="1"/>
  <c r="O4106" i="1" s="1"/>
  <c r="G4107" i="1"/>
  <c r="O4107" i="1" s="1"/>
  <c r="G4108" i="1"/>
  <c r="O4108" i="1" s="1"/>
  <c r="G4109" i="1"/>
  <c r="O4109" i="1" s="1"/>
  <c r="G4110" i="1"/>
  <c r="O4110" i="1" s="1"/>
  <c r="G4111" i="1"/>
  <c r="O4111" i="1" s="1"/>
  <c r="G4112" i="1"/>
  <c r="O4112" i="1" s="1"/>
  <c r="G4113" i="1"/>
  <c r="O4113" i="1" s="1"/>
  <c r="G4114" i="1"/>
  <c r="O4114" i="1" s="1"/>
  <c r="G4115" i="1"/>
  <c r="O4115" i="1" s="1"/>
  <c r="G4116" i="1"/>
  <c r="O4116" i="1" s="1"/>
  <c r="G4117" i="1"/>
  <c r="O4117" i="1" s="1"/>
  <c r="G4118" i="1"/>
  <c r="O4118" i="1" s="1"/>
  <c r="G4119" i="1"/>
  <c r="O4119" i="1" s="1"/>
  <c r="G4120" i="1"/>
  <c r="O4120" i="1" s="1"/>
  <c r="G4121" i="1"/>
  <c r="O4121" i="1" s="1"/>
  <c r="G4122" i="1"/>
  <c r="O4122" i="1" s="1"/>
  <c r="G4123" i="1"/>
  <c r="O4123" i="1" s="1"/>
  <c r="G4124" i="1"/>
  <c r="O4124" i="1" s="1"/>
  <c r="G4125" i="1"/>
  <c r="O4125" i="1" s="1"/>
  <c r="G4126" i="1"/>
  <c r="O4126" i="1" s="1"/>
  <c r="G4127" i="1"/>
  <c r="O4127" i="1" s="1"/>
  <c r="G4128" i="1"/>
  <c r="O4128" i="1" s="1"/>
  <c r="G4129" i="1"/>
  <c r="O4129" i="1" s="1"/>
  <c r="G4130" i="1"/>
  <c r="O4130" i="1" s="1"/>
  <c r="G4131" i="1"/>
  <c r="O4131" i="1" s="1"/>
  <c r="G4132" i="1"/>
  <c r="O4132" i="1" s="1"/>
  <c r="G4133" i="1"/>
  <c r="O4133" i="1" s="1"/>
  <c r="G4134" i="1"/>
  <c r="O4134" i="1" s="1"/>
  <c r="G4135" i="1"/>
  <c r="O4135" i="1" s="1"/>
  <c r="G4136" i="1"/>
  <c r="O4136" i="1" s="1"/>
  <c r="G4137" i="1"/>
  <c r="O4137" i="1" s="1"/>
  <c r="G4138" i="1"/>
  <c r="O4138" i="1" s="1"/>
  <c r="G4139" i="1"/>
  <c r="O4139" i="1" s="1"/>
  <c r="G4140" i="1"/>
  <c r="O4140" i="1" s="1"/>
  <c r="G4141" i="1"/>
  <c r="O4141" i="1" s="1"/>
  <c r="G4142" i="1"/>
  <c r="O4142" i="1" s="1"/>
  <c r="G4143" i="1"/>
  <c r="O4143" i="1" s="1"/>
  <c r="G4144" i="1"/>
  <c r="O4144" i="1" s="1"/>
  <c r="G4145" i="1"/>
  <c r="O4145" i="1" s="1"/>
  <c r="G4146" i="1"/>
  <c r="O4146" i="1" s="1"/>
  <c r="G4147" i="1"/>
  <c r="O4147" i="1" s="1"/>
  <c r="G4148" i="1"/>
  <c r="O4148" i="1" s="1"/>
  <c r="G4149" i="1"/>
  <c r="O4149" i="1" s="1"/>
  <c r="G4150" i="1"/>
  <c r="O4150" i="1" s="1"/>
  <c r="G4151" i="1"/>
  <c r="O4151" i="1" s="1"/>
  <c r="G4152" i="1"/>
  <c r="O4152" i="1" s="1"/>
  <c r="G4153" i="1"/>
  <c r="O4153" i="1" s="1"/>
  <c r="G4154" i="1"/>
  <c r="O4154" i="1" s="1"/>
  <c r="G4155" i="1"/>
  <c r="O4155" i="1" s="1"/>
  <c r="G4156" i="1"/>
  <c r="O4156" i="1" s="1"/>
  <c r="G4157" i="1"/>
  <c r="O4157" i="1" s="1"/>
  <c r="G4158" i="1"/>
  <c r="O4158" i="1" s="1"/>
  <c r="G4159" i="1"/>
  <c r="O4159" i="1" s="1"/>
  <c r="G4160" i="1"/>
  <c r="O4160" i="1" s="1"/>
  <c r="G4161" i="1"/>
  <c r="O4161" i="1" s="1"/>
  <c r="G4162" i="1"/>
  <c r="O4162" i="1" s="1"/>
  <c r="G4163" i="1"/>
  <c r="O4163" i="1" s="1"/>
  <c r="G4164" i="1"/>
  <c r="O4164" i="1" s="1"/>
  <c r="G4165" i="1"/>
  <c r="O4165" i="1" s="1"/>
  <c r="G4166" i="1"/>
  <c r="O4166" i="1" s="1"/>
  <c r="G4167" i="1"/>
  <c r="O4167" i="1" s="1"/>
  <c r="G4168" i="1"/>
  <c r="O4168" i="1" s="1"/>
  <c r="G4169" i="1"/>
  <c r="O4169" i="1" s="1"/>
  <c r="G4170" i="1"/>
  <c r="O4170" i="1" s="1"/>
  <c r="G4171" i="1"/>
  <c r="O4171" i="1" s="1"/>
  <c r="G4172" i="1"/>
  <c r="O4172" i="1" s="1"/>
  <c r="G4173" i="1"/>
  <c r="O4173" i="1" s="1"/>
  <c r="G4174" i="1"/>
  <c r="O4174" i="1" s="1"/>
  <c r="G4175" i="1"/>
  <c r="O4175" i="1" s="1"/>
  <c r="G4176" i="1"/>
  <c r="O4176" i="1" s="1"/>
  <c r="G4177" i="1"/>
  <c r="O4177" i="1" s="1"/>
  <c r="G4178" i="1"/>
  <c r="O4178" i="1" s="1"/>
  <c r="G4179" i="1"/>
  <c r="O4179" i="1" s="1"/>
  <c r="G4180" i="1"/>
  <c r="O4180" i="1" s="1"/>
  <c r="G4181" i="1"/>
  <c r="O4181" i="1" s="1"/>
  <c r="G4182" i="1"/>
  <c r="O4182" i="1" s="1"/>
  <c r="G4183" i="1"/>
  <c r="O4183" i="1" s="1"/>
  <c r="G4184" i="1"/>
  <c r="O4184" i="1" s="1"/>
  <c r="G4185" i="1"/>
  <c r="O4185" i="1" s="1"/>
  <c r="G4186" i="1"/>
  <c r="O4186" i="1" s="1"/>
  <c r="G4187" i="1"/>
  <c r="O4187" i="1" s="1"/>
  <c r="G4188" i="1"/>
  <c r="O4188" i="1" s="1"/>
  <c r="G4189" i="1"/>
  <c r="O4189" i="1" s="1"/>
  <c r="G4190" i="1"/>
  <c r="O4190" i="1" s="1"/>
  <c r="G4191" i="1"/>
  <c r="O4191" i="1" s="1"/>
  <c r="G4192" i="1"/>
  <c r="O4192" i="1" s="1"/>
  <c r="G4193" i="1"/>
  <c r="O4193" i="1" s="1"/>
  <c r="G4194" i="1"/>
  <c r="O4194" i="1" s="1"/>
  <c r="G4195" i="1"/>
  <c r="O4195" i="1" s="1"/>
  <c r="G4196" i="1"/>
  <c r="O4196" i="1" s="1"/>
  <c r="G4197" i="1"/>
  <c r="O4197" i="1" s="1"/>
  <c r="G4198" i="1"/>
  <c r="O4198" i="1" s="1"/>
  <c r="G4199" i="1"/>
  <c r="O4199" i="1" s="1"/>
  <c r="G4200" i="1"/>
  <c r="O4200" i="1" s="1"/>
  <c r="G4201" i="1"/>
  <c r="O4201" i="1" s="1"/>
  <c r="G4202" i="1"/>
  <c r="O4202" i="1" s="1"/>
  <c r="G4203" i="1"/>
  <c r="O4203" i="1" s="1"/>
  <c r="G4204" i="1"/>
  <c r="O4204" i="1" s="1"/>
  <c r="G4205" i="1"/>
  <c r="O4205" i="1" s="1"/>
  <c r="G4206" i="1"/>
  <c r="O4206" i="1" s="1"/>
  <c r="G4207" i="1"/>
  <c r="O4207" i="1" s="1"/>
  <c r="G4208" i="1"/>
  <c r="O4208" i="1" s="1"/>
  <c r="G4209" i="1"/>
  <c r="O4209" i="1" s="1"/>
  <c r="G4210" i="1"/>
  <c r="O4210" i="1" s="1"/>
  <c r="G4211" i="1"/>
  <c r="O4211" i="1" s="1"/>
  <c r="G4212" i="1"/>
  <c r="O4212" i="1" s="1"/>
  <c r="G4213" i="1"/>
  <c r="O4213" i="1" s="1"/>
  <c r="G4214" i="1"/>
  <c r="O4214" i="1" s="1"/>
  <c r="G4215" i="1"/>
  <c r="O4215" i="1" s="1"/>
  <c r="G4216" i="1"/>
  <c r="O4216" i="1" s="1"/>
  <c r="G4217" i="1"/>
  <c r="O4217" i="1" s="1"/>
  <c r="G4218" i="1"/>
  <c r="O4218" i="1" s="1"/>
  <c r="G4219" i="1"/>
  <c r="O4219" i="1" s="1"/>
  <c r="G4220" i="1"/>
  <c r="O4220" i="1" s="1"/>
  <c r="G4221" i="1"/>
  <c r="O4221" i="1" s="1"/>
  <c r="G4222" i="1"/>
  <c r="O4222" i="1" s="1"/>
  <c r="G4223" i="1"/>
  <c r="O4223" i="1" s="1"/>
  <c r="G4224" i="1"/>
  <c r="O4224" i="1" s="1"/>
  <c r="G4225" i="1"/>
  <c r="O4225" i="1" s="1"/>
  <c r="G4226" i="1"/>
  <c r="O4226" i="1" s="1"/>
  <c r="G4227" i="1"/>
  <c r="O4227" i="1" s="1"/>
  <c r="G4228" i="1"/>
  <c r="O4228" i="1" s="1"/>
  <c r="G4229" i="1"/>
  <c r="O4229" i="1" s="1"/>
  <c r="G4230" i="1"/>
  <c r="O4230" i="1" s="1"/>
  <c r="G4231" i="1"/>
  <c r="O4231" i="1" s="1"/>
  <c r="G4232" i="1"/>
  <c r="O4232" i="1" s="1"/>
  <c r="G4233" i="1"/>
  <c r="O4233" i="1" s="1"/>
  <c r="G4234" i="1"/>
  <c r="O4234" i="1" s="1"/>
  <c r="G4235" i="1"/>
  <c r="O4235" i="1" s="1"/>
  <c r="G4236" i="1"/>
  <c r="O4236" i="1" s="1"/>
  <c r="G4237" i="1"/>
  <c r="O4237" i="1" s="1"/>
  <c r="G4238" i="1"/>
  <c r="O4238" i="1" s="1"/>
  <c r="G4239" i="1"/>
  <c r="O4239" i="1" s="1"/>
  <c r="G4240" i="1"/>
  <c r="O4240" i="1" s="1"/>
  <c r="G4241" i="1"/>
  <c r="O4241" i="1" s="1"/>
  <c r="G4242" i="1"/>
  <c r="O4242" i="1" s="1"/>
  <c r="G4243" i="1"/>
  <c r="O4243" i="1" s="1"/>
  <c r="G4244" i="1"/>
  <c r="O4244" i="1" s="1"/>
  <c r="G4245" i="1"/>
  <c r="O4245" i="1" s="1"/>
  <c r="G4246" i="1"/>
  <c r="O4246" i="1" s="1"/>
  <c r="G4247" i="1"/>
  <c r="O4247" i="1" s="1"/>
  <c r="G4248" i="1"/>
  <c r="O4248" i="1" s="1"/>
  <c r="G4249" i="1"/>
  <c r="O4249" i="1" s="1"/>
  <c r="G4250" i="1"/>
  <c r="O4250" i="1" s="1"/>
  <c r="G4251" i="1"/>
  <c r="O4251" i="1" s="1"/>
  <c r="G4252" i="1"/>
  <c r="O4252" i="1" s="1"/>
  <c r="G4253" i="1"/>
  <c r="O4253" i="1" s="1"/>
  <c r="G4254" i="1"/>
  <c r="O4254" i="1" s="1"/>
  <c r="G4255" i="1"/>
  <c r="O4255" i="1" s="1"/>
  <c r="G4256" i="1"/>
  <c r="O4256" i="1" s="1"/>
  <c r="G4257" i="1"/>
  <c r="O4257" i="1" s="1"/>
  <c r="G4258" i="1"/>
  <c r="O4258" i="1" s="1"/>
  <c r="G4259" i="1"/>
  <c r="O4259" i="1" s="1"/>
  <c r="G4260" i="1"/>
  <c r="O4260" i="1" s="1"/>
  <c r="G4261" i="1"/>
  <c r="O4261" i="1" s="1"/>
  <c r="G4262" i="1"/>
  <c r="O4262" i="1" s="1"/>
  <c r="G4263" i="1"/>
  <c r="O4263" i="1" s="1"/>
  <c r="G4264" i="1"/>
  <c r="O4264" i="1" s="1"/>
  <c r="G4265" i="1"/>
  <c r="O4265" i="1" s="1"/>
  <c r="G4266" i="1"/>
  <c r="O4266" i="1" s="1"/>
  <c r="G4267" i="1"/>
  <c r="O4267" i="1" s="1"/>
  <c r="G4268" i="1"/>
  <c r="O4268" i="1" s="1"/>
  <c r="G4269" i="1"/>
  <c r="O4269" i="1" s="1"/>
  <c r="G4270" i="1"/>
  <c r="O4270" i="1" s="1"/>
  <c r="G4271" i="1"/>
  <c r="O4271" i="1" s="1"/>
  <c r="G4272" i="1"/>
  <c r="O4272" i="1" s="1"/>
  <c r="G4273" i="1"/>
  <c r="O4273" i="1" s="1"/>
  <c r="G4274" i="1"/>
  <c r="O4274" i="1" s="1"/>
  <c r="G4275" i="1"/>
  <c r="O4275" i="1" s="1"/>
  <c r="G4276" i="1"/>
  <c r="O4276" i="1" s="1"/>
  <c r="G4277" i="1"/>
  <c r="O4277" i="1" s="1"/>
  <c r="G4278" i="1"/>
  <c r="O4278" i="1" s="1"/>
  <c r="G4279" i="1"/>
  <c r="O4279" i="1" s="1"/>
  <c r="G4280" i="1"/>
  <c r="O4280" i="1" s="1"/>
  <c r="G4281" i="1"/>
  <c r="O4281" i="1" s="1"/>
  <c r="G4282" i="1"/>
  <c r="O4282" i="1" s="1"/>
  <c r="G4283" i="1"/>
  <c r="O4283" i="1" s="1"/>
  <c r="G4284" i="1"/>
  <c r="O4284" i="1" s="1"/>
  <c r="G4285" i="1"/>
  <c r="O4285" i="1" s="1"/>
  <c r="G4286" i="1"/>
  <c r="O4286" i="1" s="1"/>
  <c r="G4287" i="1"/>
  <c r="O4287" i="1" s="1"/>
  <c r="G4288" i="1"/>
  <c r="O4288" i="1" s="1"/>
  <c r="G4289" i="1"/>
  <c r="O4289" i="1" s="1"/>
  <c r="G4290" i="1"/>
  <c r="O4290" i="1" s="1"/>
  <c r="G4291" i="1"/>
  <c r="O4291" i="1" s="1"/>
  <c r="G4292" i="1"/>
  <c r="O4292" i="1" s="1"/>
  <c r="G4293" i="1"/>
  <c r="O4293" i="1" s="1"/>
  <c r="G4294" i="1"/>
  <c r="O4294" i="1" s="1"/>
  <c r="G4295" i="1"/>
  <c r="O4295" i="1" s="1"/>
  <c r="G4296" i="1"/>
  <c r="O4296" i="1" s="1"/>
  <c r="G4297" i="1"/>
  <c r="O4297" i="1" s="1"/>
  <c r="G4298" i="1"/>
  <c r="O4298" i="1" s="1"/>
  <c r="G4299" i="1"/>
  <c r="O4299" i="1" s="1"/>
  <c r="G4300" i="1"/>
  <c r="O4300" i="1" s="1"/>
  <c r="G4301" i="1"/>
  <c r="O4301" i="1" s="1"/>
  <c r="G4302" i="1"/>
  <c r="O4302" i="1" s="1"/>
  <c r="G4303" i="1"/>
  <c r="O4303" i="1" s="1"/>
  <c r="G4304" i="1"/>
  <c r="O4304" i="1" s="1"/>
  <c r="G4305" i="1"/>
  <c r="O4305" i="1" s="1"/>
  <c r="G4306" i="1"/>
  <c r="O4306" i="1" s="1"/>
  <c r="G4307" i="1"/>
  <c r="O4307" i="1" s="1"/>
  <c r="G4308" i="1"/>
  <c r="O4308" i="1" s="1"/>
  <c r="G4309" i="1"/>
  <c r="O4309" i="1" s="1"/>
  <c r="G4310" i="1"/>
  <c r="O4310" i="1" s="1"/>
  <c r="G4311" i="1"/>
  <c r="O4311" i="1" s="1"/>
  <c r="G4312" i="1"/>
  <c r="O4312" i="1" s="1"/>
  <c r="G4313" i="1"/>
  <c r="O4313" i="1" s="1"/>
  <c r="G4314" i="1"/>
  <c r="O4314" i="1" s="1"/>
  <c r="G4315" i="1"/>
  <c r="O4315" i="1" s="1"/>
  <c r="G4316" i="1"/>
  <c r="O4316" i="1" s="1"/>
  <c r="G4317" i="1"/>
  <c r="O4317" i="1" s="1"/>
  <c r="G4318" i="1"/>
  <c r="O4318" i="1" s="1"/>
  <c r="G4319" i="1"/>
  <c r="O4319" i="1" s="1"/>
  <c r="G4320" i="1"/>
  <c r="O4320" i="1" s="1"/>
  <c r="G4321" i="1"/>
  <c r="O4321" i="1" s="1"/>
  <c r="G4322" i="1"/>
  <c r="O4322" i="1" s="1"/>
  <c r="G4323" i="1"/>
  <c r="O4323" i="1" s="1"/>
  <c r="G4324" i="1"/>
  <c r="O4324" i="1" s="1"/>
  <c r="G4325" i="1"/>
  <c r="O4325" i="1" s="1"/>
  <c r="G4326" i="1"/>
  <c r="O4326" i="1" s="1"/>
  <c r="G4327" i="1"/>
  <c r="O4327" i="1" s="1"/>
  <c r="G4328" i="1"/>
  <c r="O4328" i="1" s="1"/>
  <c r="G4329" i="1"/>
  <c r="O4329" i="1" s="1"/>
  <c r="G4330" i="1"/>
  <c r="O4330" i="1" s="1"/>
  <c r="G4331" i="1"/>
  <c r="O4331" i="1" s="1"/>
  <c r="G4332" i="1"/>
  <c r="O4332" i="1" s="1"/>
  <c r="G4333" i="1"/>
  <c r="O4333" i="1" s="1"/>
  <c r="G4334" i="1"/>
  <c r="O4334" i="1" s="1"/>
  <c r="G4335" i="1"/>
  <c r="O4335" i="1" s="1"/>
  <c r="G4336" i="1"/>
  <c r="O4336" i="1" s="1"/>
  <c r="G4337" i="1"/>
  <c r="O4337" i="1" s="1"/>
  <c r="G4338" i="1"/>
  <c r="O4338" i="1" s="1"/>
  <c r="G4339" i="1"/>
  <c r="O4339" i="1" s="1"/>
  <c r="G4340" i="1"/>
  <c r="O4340" i="1" s="1"/>
  <c r="G4341" i="1"/>
  <c r="O4341" i="1" s="1"/>
  <c r="G4342" i="1"/>
  <c r="O4342" i="1" s="1"/>
  <c r="G4343" i="1"/>
  <c r="O4343" i="1" s="1"/>
  <c r="G4344" i="1"/>
  <c r="O4344" i="1" s="1"/>
  <c r="G4345" i="1"/>
  <c r="O4345" i="1" s="1"/>
  <c r="G4346" i="1"/>
  <c r="O4346" i="1" s="1"/>
  <c r="G4347" i="1"/>
  <c r="O4347" i="1" s="1"/>
  <c r="G4348" i="1"/>
  <c r="O4348" i="1" s="1"/>
  <c r="G4349" i="1"/>
  <c r="O4349" i="1" s="1"/>
  <c r="G4350" i="1"/>
  <c r="O4350" i="1" s="1"/>
  <c r="G4351" i="1"/>
  <c r="O4351" i="1" s="1"/>
  <c r="G4352" i="1"/>
  <c r="O4352" i="1" s="1"/>
  <c r="G4353" i="1"/>
  <c r="O4353" i="1" s="1"/>
  <c r="G4354" i="1"/>
  <c r="O4354" i="1" s="1"/>
  <c r="G4355" i="1"/>
  <c r="O4355" i="1" s="1"/>
  <c r="G4356" i="1"/>
  <c r="O4356" i="1" s="1"/>
  <c r="G4357" i="1"/>
  <c r="O4357" i="1" s="1"/>
  <c r="G4358" i="1"/>
  <c r="O4358" i="1" s="1"/>
  <c r="G4359" i="1"/>
  <c r="O4359" i="1" s="1"/>
  <c r="G4360" i="1"/>
  <c r="O4360" i="1" s="1"/>
  <c r="G4361" i="1"/>
  <c r="O4361" i="1" s="1"/>
  <c r="G4362" i="1"/>
  <c r="O4362" i="1" s="1"/>
  <c r="G4363" i="1"/>
  <c r="O4363" i="1" s="1"/>
  <c r="G4364" i="1"/>
  <c r="O4364" i="1" s="1"/>
  <c r="G4365" i="1"/>
  <c r="O4365" i="1" s="1"/>
  <c r="G4366" i="1"/>
  <c r="O4366" i="1" s="1"/>
  <c r="G4367" i="1"/>
  <c r="O4367" i="1" s="1"/>
  <c r="G4368" i="1"/>
  <c r="O4368" i="1" s="1"/>
  <c r="G4369" i="1"/>
  <c r="O4369" i="1" s="1"/>
  <c r="G4370" i="1"/>
  <c r="O4370" i="1" s="1"/>
  <c r="G4371" i="1"/>
  <c r="O4371" i="1" s="1"/>
  <c r="G4372" i="1"/>
  <c r="O4372" i="1" s="1"/>
  <c r="G4373" i="1"/>
  <c r="O4373" i="1" s="1"/>
  <c r="G4374" i="1"/>
  <c r="O4374" i="1" s="1"/>
  <c r="G4375" i="1"/>
  <c r="O4375" i="1" s="1"/>
  <c r="G4376" i="1"/>
  <c r="O4376" i="1" s="1"/>
  <c r="G4377" i="1"/>
  <c r="O4377" i="1" s="1"/>
  <c r="G4378" i="1"/>
  <c r="O4378" i="1" s="1"/>
  <c r="G4379" i="1"/>
  <c r="O4379" i="1" s="1"/>
  <c r="G4380" i="1"/>
  <c r="O4380" i="1" s="1"/>
  <c r="G4381" i="1"/>
  <c r="O4381" i="1" s="1"/>
  <c r="G4382" i="1"/>
  <c r="O4382" i="1" s="1"/>
  <c r="G4383" i="1"/>
  <c r="O4383" i="1" s="1"/>
  <c r="G4384" i="1"/>
  <c r="O4384" i="1" s="1"/>
  <c r="G4385" i="1"/>
  <c r="O4385" i="1" s="1"/>
  <c r="G4386" i="1"/>
  <c r="O4386" i="1" s="1"/>
  <c r="G4387" i="1"/>
  <c r="O4387" i="1" s="1"/>
  <c r="G4388" i="1"/>
  <c r="O4388" i="1" s="1"/>
  <c r="G4389" i="1"/>
  <c r="O4389" i="1" s="1"/>
  <c r="G4390" i="1"/>
  <c r="O4390" i="1" s="1"/>
  <c r="G4391" i="1"/>
  <c r="O4391" i="1" s="1"/>
  <c r="G4392" i="1"/>
  <c r="O4392" i="1" s="1"/>
  <c r="G4393" i="1"/>
  <c r="O4393" i="1" s="1"/>
  <c r="G4394" i="1"/>
  <c r="O4394" i="1" s="1"/>
  <c r="G4395" i="1"/>
  <c r="O4395" i="1" s="1"/>
  <c r="G4396" i="1"/>
  <c r="O4396" i="1" s="1"/>
  <c r="G4397" i="1"/>
  <c r="O4397" i="1" s="1"/>
  <c r="G4398" i="1"/>
  <c r="O4398" i="1" s="1"/>
  <c r="G4399" i="1"/>
  <c r="O4399" i="1" s="1"/>
  <c r="G4400" i="1"/>
  <c r="O4400" i="1" s="1"/>
  <c r="G4401" i="1"/>
  <c r="O4401" i="1" s="1"/>
  <c r="G4402" i="1"/>
  <c r="O4402" i="1" s="1"/>
  <c r="G4403" i="1"/>
  <c r="O4403" i="1" s="1"/>
  <c r="G4404" i="1"/>
  <c r="O4404" i="1" s="1"/>
  <c r="G4405" i="1"/>
  <c r="O4405" i="1" s="1"/>
  <c r="G4406" i="1"/>
  <c r="O4406" i="1" s="1"/>
  <c r="G4407" i="1"/>
  <c r="O4407" i="1" s="1"/>
  <c r="G4408" i="1"/>
  <c r="O4408" i="1" s="1"/>
  <c r="G4409" i="1"/>
  <c r="O4409" i="1" s="1"/>
  <c r="G4410" i="1"/>
  <c r="O4410" i="1" s="1"/>
  <c r="G4411" i="1"/>
  <c r="O4411" i="1" s="1"/>
  <c r="G4412" i="1"/>
  <c r="O4412" i="1" s="1"/>
  <c r="G4413" i="1"/>
  <c r="O4413" i="1" s="1"/>
  <c r="G4414" i="1"/>
  <c r="O4414" i="1" s="1"/>
  <c r="G4415" i="1"/>
  <c r="O4415" i="1" s="1"/>
  <c r="G4416" i="1"/>
  <c r="O4416" i="1" s="1"/>
  <c r="G4417" i="1"/>
  <c r="O4417" i="1" s="1"/>
  <c r="G4418" i="1"/>
  <c r="O4418" i="1" s="1"/>
  <c r="G4419" i="1"/>
  <c r="O4419" i="1" s="1"/>
  <c r="G4420" i="1"/>
  <c r="O4420" i="1" s="1"/>
  <c r="G4421" i="1"/>
  <c r="O4421" i="1" s="1"/>
  <c r="G4422" i="1"/>
  <c r="O4422" i="1" s="1"/>
  <c r="G4423" i="1"/>
  <c r="O4423" i="1" s="1"/>
  <c r="G4424" i="1"/>
  <c r="O4424" i="1" s="1"/>
  <c r="G4425" i="1"/>
  <c r="O4425" i="1" s="1"/>
  <c r="G4426" i="1"/>
  <c r="O4426" i="1" s="1"/>
  <c r="G4427" i="1"/>
  <c r="O4427" i="1" s="1"/>
  <c r="G4428" i="1"/>
  <c r="O4428" i="1" s="1"/>
  <c r="G4429" i="1"/>
  <c r="O4429" i="1" s="1"/>
  <c r="G4430" i="1"/>
  <c r="O4430" i="1" s="1"/>
  <c r="G4431" i="1"/>
  <c r="O4431" i="1" s="1"/>
  <c r="G4432" i="1"/>
  <c r="O4432" i="1" s="1"/>
  <c r="G4433" i="1"/>
  <c r="O4433" i="1" s="1"/>
  <c r="G4434" i="1"/>
  <c r="O4434" i="1" s="1"/>
  <c r="G4435" i="1"/>
  <c r="O4435" i="1" s="1"/>
  <c r="G4436" i="1"/>
  <c r="O4436" i="1" s="1"/>
  <c r="G4437" i="1"/>
  <c r="O4437" i="1" s="1"/>
  <c r="G4438" i="1"/>
  <c r="O4438" i="1" s="1"/>
  <c r="G4439" i="1"/>
  <c r="O4439" i="1" s="1"/>
  <c r="G4440" i="1"/>
  <c r="O4440" i="1" s="1"/>
  <c r="G4441" i="1"/>
  <c r="O4441" i="1" s="1"/>
  <c r="G4442" i="1"/>
  <c r="O4442" i="1" s="1"/>
  <c r="G4443" i="1"/>
  <c r="O4443" i="1" s="1"/>
  <c r="G4444" i="1"/>
  <c r="O4444" i="1" s="1"/>
  <c r="G4445" i="1"/>
  <c r="O4445" i="1" s="1"/>
  <c r="G4446" i="1"/>
  <c r="O4446" i="1" s="1"/>
  <c r="G4447" i="1"/>
  <c r="O4447" i="1" s="1"/>
  <c r="G4448" i="1"/>
  <c r="O4448" i="1" s="1"/>
  <c r="G4449" i="1"/>
  <c r="O4449" i="1" s="1"/>
  <c r="G4450" i="1"/>
  <c r="O4450" i="1" s="1"/>
  <c r="G4451" i="1"/>
  <c r="O4451" i="1" s="1"/>
  <c r="G4452" i="1"/>
  <c r="O4452" i="1" s="1"/>
  <c r="G4453" i="1"/>
  <c r="O4453" i="1" s="1"/>
  <c r="G4454" i="1"/>
  <c r="O4454" i="1" s="1"/>
  <c r="G4455" i="1"/>
  <c r="O4455" i="1" s="1"/>
  <c r="G4456" i="1"/>
  <c r="O4456" i="1" s="1"/>
  <c r="G4457" i="1"/>
  <c r="O4457" i="1" s="1"/>
  <c r="G4458" i="1"/>
  <c r="O4458" i="1" s="1"/>
  <c r="G4459" i="1"/>
  <c r="O4459" i="1" s="1"/>
  <c r="G4460" i="1"/>
  <c r="O4460" i="1" s="1"/>
  <c r="G4461" i="1"/>
  <c r="O4461" i="1" s="1"/>
  <c r="G4462" i="1"/>
  <c r="O4462" i="1" s="1"/>
  <c r="G4463" i="1"/>
  <c r="O4463" i="1" s="1"/>
  <c r="G4464" i="1"/>
  <c r="O4464" i="1" s="1"/>
  <c r="G4465" i="1"/>
  <c r="O4465" i="1" s="1"/>
  <c r="G4466" i="1"/>
  <c r="O4466" i="1" s="1"/>
  <c r="G4467" i="1"/>
  <c r="O4467" i="1" s="1"/>
  <c r="G4468" i="1"/>
  <c r="O4468" i="1" s="1"/>
  <c r="G4469" i="1"/>
  <c r="O4469" i="1" s="1"/>
  <c r="G4470" i="1"/>
  <c r="O4470" i="1" s="1"/>
  <c r="G4471" i="1"/>
  <c r="O4471" i="1" s="1"/>
  <c r="G4472" i="1"/>
  <c r="O4472" i="1" s="1"/>
  <c r="G4473" i="1"/>
  <c r="O4473" i="1" s="1"/>
  <c r="G4474" i="1"/>
  <c r="O4474" i="1" s="1"/>
  <c r="G4475" i="1"/>
  <c r="O4475" i="1" s="1"/>
  <c r="G4476" i="1"/>
  <c r="O4476" i="1" s="1"/>
  <c r="G4477" i="1"/>
  <c r="O4477" i="1" s="1"/>
  <c r="G4478" i="1"/>
  <c r="O4478" i="1" s="1"/>
  <c r="G4479" i="1"/>
  <c r="O4479" i="1" s="1"/>
  <c r="G4480" i="1"/>
  <c r="O4480" i="1" s="1"/>
  <c r="G4481" i="1"/>
  <c r="O4481" i="1" s="1"/>
  <c r="G4482" i="1"/>
  <c r="O4482" i="1" s="1"/>
  <c r="G4483" i="1"/>
  <c r="O4483" i="1" s="1"/>
  <c r="G4484" i="1"/>
  <c r="O4484" i="1" s="1"/>
  <c r="G4485" i="1"/>
  <c r="O4485" i="1" s="1"/>
  <c r="G4486" i="1"/>
  <c r="O4486" i="1" s="1"/>
  <c r="G4487" i="1"/>
  <c r="O4487" i="1" s="1"/>
  <c r="G4488" i="1"/>
  <c r="O4488" i="1" s="1"/>
  <c r="G4489" i="1"/>
  <c r="O4489" i="1" s="1"/>
  <c r="G4490" i="1"/>
  <c r="O4490" i="1" s="1"/>
  <c r="G4491" i="1"/>
  <c r="O4491" i="1" s="1"/>
  <c r="G4492" i="1"/>
  <c r="O4492" i="1" s="1"/>
  <c r="G4493" i="1"/>
  <c r="O4493" i="1" s="1"/>
  <c r="G4494" i="1"/>
  <c r="O4494" i="1" s="1"/>
  <c r="G4495" i="1"/>
  <c r="O4495" i="1" s="1"/>
  <c r="G4496" i="1"/>
  <c r="O4496" i="1" s="1"/>
  <c r="G4497" i="1"/>
  <c r="O4497" i="1" s="1"/>
  <c r="G4498" i="1"/>
  <c r="O4498" i="1" s="1"/>
  <c r="G4499" i="1"/>
  <c r="O4499" i="1" s="1"/>
  <c r="G4500" i="1"/>
  <c r="O4500" i="1" s="1"/>
  <c r="G4501" i="1"/>
  <c r="O4501" i="1" s="1"/>
  <c r="G4502" i="1"/>
  <c r="O4502" i="1" s="1"/>
  <c r="G4503" i="1"/>
  <c r="O4503" i="1" s="1"/>
  <c r="G4504" i="1"/>
  <c r="O4504" i="1" s="1"/>
  <c r="G4505" i="1"/>
  <c r="O4505" i="1" s="1"/>
  <c r="G4506" i="1"/>
  <c r="O4506" i="1" s="1"/>
  <c r="G4507" i="1"/>
  <c r="O4507" i="1" s="1"/>
  <c r="G4508" i="1"/>
  <c r="O4508" i="1" s="1"/>
  <c r="G4509" i="1"/>
  <c r="O4509" i="1" s="1"/>
  <c r="G4510" i="1"/>
  <c r="O4510" i="1" s="1"/>
  <c r="G4511" i="1"/>
  <c r="O4511" i="1" s="1"/>
  <c r="G4512" i="1"/>
  <c r="O4512" i="1" s="1"/>
  <c r="G4513" i="1"/>
  <c r="O4513" i="1" s="1"/>
  <c r="G4514" i="1"/>
  <c r="O4514" i="1" s="1"/>
  <c r="G4515" i="1"/>
  <c r="O4515" i="1" s="1"/>
  <c r="G4516" i="1"/>
  <c r="O4516" i="1" s="1"/>
  <c r="G4517" i="1"/>
  <c r="O4517" i="1" s="1"/>
  <c r="G4518" i="1"/>
  <c r="O4518" i="1" s="1"/>
  <c r="G4519" i="1"/>
  <c r="O4519" i="1" s="1"/>
  <c r="G4520" i="1"/>
  <c r="O4520" i="1" s="1"/>
  <c r="G4521" i="1"/>
  <c r="O4521" i="1" s="1"/>
  <c r="G4522" i="1"/>
  <c r="O4522" i="1" s="1"/>
  <c r="G4523" i="1"/>
  <c r="O4523" i="1" s="1"/>
  <c r="G4524" i="1"/>
  <c r="O4524" i="1" s="1"/>
  <c r="G4525" i="1"/>
  <c r="O4525" i="1" s="1"/>
  <c r="G4526" i="1"/>
  <c r="O4526" i="1" s="1"/>
  <c r="G4527" i="1"/>
  <c r="O4527" i="1" s="1"/>
  <c r="G4528" i="1"/>
  <c r="O4528" i="1" s="1"/>
  <c r="G4529" i="1"/>
  <c r="O4529" i="1" s="1"/>
  <c r="G4530" i="1"/>
  <c r="O4530" i="1" s="1"/>
  <c r="G4531" i="1"/>
  <c r="O4531" i="1" s="1"/>
  <c r="G4532" i="1"/>
  <c r="O4532" i="1" s="1"/>
  <c r="G4533" i="1"/>
  <c r="O4533" i="1" s="1"/>
  <c r="G4534" i="1"/>
  <c r="O4534" i="1" s="1"/>
  <c r="G4535" i="1"/>
  <c r="O4535" i="1" s="1"/>
  <c r="G4536" i="1"/>
  <c r="O4536" i="1" s="1"/>
  <c r="G4537" i="1"/>
  <c r="O4537" i="1" s="1"/>
  <c r="G4538" i="1"/>
  <c r="O4538" i="1" s="1"/>
  <c r="G4539" i="1"/>
  <c r="O4539" i="1" s="1"/>
  <c r="G4540" i="1"/>
  <c r="O4540" i="1" s="1"/>
  <c r="G4541" i="1"/>
  <c r="O4541" i="1" s="1"/>
  <c r="G4542" i="1"/>
  <c r="O4542" i="1" s="1"/>
  <c r="G4543" i="1"/>
  <c r="O4543" i="1" s="1"/>
  <c r="G4544" i="1"/>
  <c r="O4544" i="1" s="1"/>
  <c r="G4545" i="1"/>
  <c r="O4545" i="1" s="1"/>
  <c r="G4546" i="1"/>
  <c r="O4546" i="1" s="1"/>
  <c r="G4547" i="1"/>
  <c r="O4547" i="1" s="1"/>
  <c r="G4548" i="1"/>
  <c r="O4548" i="1" s="1"/>
  <c r="G4549" i="1"/>
  <c r="O4549" i="1" s="1"/>
  <c r="G4550" i="1"/>
  <c r="O4550" i="1" s="1"/>
  <c r="G4551" i="1"/>
  <c r="O4551" i="1" s="1"/>
  <c r="G4552" i="1"/>
  <c r="O4552" i="1" s="1"/>
  <c r="G4553" i="1"/>
  <c r="O4553" i="1" s="1"/>
  <c r="G4554" i="1"/>
  <c r="O4554" i="1" s="1"/>
  <c r="G4555" i="1"/>
  <c r="O4555" i="1" s="1"/>
  <c r="G4556" i="1"/>
  <c r="O4556" i="1" s="1"/>
  <c r="G4557" i="1"/>
  <c r="O4557" i="1" s="1"/>
  <c r="G4558" i="1"/>
  <c r="O4558" i="1" s="1"/>
  <c r="G4559" i="1"/>
  <c r="O4559" i="1" s="1"/>
  <c r="G4560" i="1"/>
  <c r="O4560" i="1" s="1"/>
  <c r="G4561" i="1"/>
  <c r="O4561" i="1" s="1"/>
  <c r="G4562" i="1"/>
  <c r="O4562" i="1" s="1"/>
  <c r="G4563" i="1"/>
  <c r="O4563" i="1" s="1"/>
  <c r="G4564" i="1"/>
  <c r="O4564" i="1" s="1"/>
  <c r="G4565" i="1"/>
  <c r="O4565" i="1" s="1"/>
  <c r="G4566" i="1"/>
  <c r="O4566" i="1" s="1"/>
  <c r="G4567" i="1"/>
  <c r="O4567" i="1" s="1"/>
  <c r="G4568" i="1"/>
  <c r="O4568" i="1" s="1"/>
  <c r="G4569" i="1"/>
  <c r="O4569" i="1" s="1"/>
  <c r="G4570" i="1"/>
  <c r="O4570" i="1" s="1"/>
  <c r="G4571" i="1"/>
  <c r="O4571" i="1" s="1"/>
  <c r="G4572" i="1"/>
  <c r="O4572" i="1" s="1"/>
  <c r="G4573" i="1"/>
  <c r="O4573" i="1" s="1"/>
  <c r="G4574" i="1"/>
  <c r="O4574" i="1" s="1"/>
  <c r="G4575" i="1"/>
  <c r="O4575" i="1" s="1"/>
  <c r="G4576" i="1"/>
  <c r="O4576" i="1" s="1"/>
  <c r="G4577" i="1"/>
  <c r="O4577" i="1" s="1"/>
  <c r="G4578" i="1"/>
  <c r="O4578" i="1" s="1"/>
  <c r="G4579" i="1"/>
  <c r="O4579" i="1" s="1"/>
  <c r="G4580" i="1"/>
  <c r="O4580" i="1" s="1"/>
  <c r="G4581" i="1"/>
  <c r="O4581" i="1" s="1"/>
  <c r="G4582" i="1"/>
  <c r="O4582" i="1" s="1"/>
  <c r="G4583" i="1"/>
  <c r="O4583" i="1" s="1"/>
  <c r="G4584" i="1"/>
  <c r="O4584" i="1" s="1"/>
  <c r="G4585" i="1"/>
  <c r="O4585" i="1" s="1"/>
  <c r="G4586" i="1"/>
  <c r="O4586" i="1" s="1"/>
  <c r="G4587" i="1"/>
  <c r="O4587" i="1" s="1"/>
  <c r="G4588" i="1"/>
  <c r="O4588" i="1" s="1"/>
  <c r="G4589" i="1"/>
  <c r="O4589" i="1" s="1"/>
  <c r="G4590" i="1"/>
  <c r="O4590" i="1" s="1"/>
  <c r="G4591" i="1"/>
  <c r="O4591" i="1" s="1"/>
  <c r="G4592" i="1"/>
  <c r="O4592" i="1" s="1"/>
  <c r="G4593" i="1"/>
  <c r="O4593" i="1" s="1"/>
  <c r="G4594" i="1"/>
  <c r="O4594" i="1" s="1"/>
  <c r="G4595" i="1"/>
  <c r="O4595" i="1" s="1"/>
  <c r="G4596" i="1"/>
  <c r="O4596" i="1" s="1"/>
  <c r="G4597" i="1"/>
  <c r="O4597" i="1" s="1"/>
  <c r="G4598" i="1"/>
  <c r="O4598" i="1" s="1"/>
  <c r="G4599" i="1"/>
  <c r="O4599" i="1" s="1"/>
  <c r="G4600" i="1"/>
  <c r="O4600" i="1" s="1"/>
  <c r="G4601" i="1"/>
  <c r="O4601" i="1" s="1"/>
  <c r="G4602" i="1"/>
  <c r="O4602" i="1" s="1"/>
  <c r="G4603" i="1"/>
  <c r="O4603" i="1" s="1"/>
  <c r="G4604" i="1"/>
  <c r="O4604" i="1" s="1"/>
  <c r="G4605" i="1"/>
  <c r="O4605" i="1" s="1"/>
  <c r="G4606" i="1"/>
  <c r="O4606" i="1" s="1"/>
  <c r="G4607" i="1"/>
  <c r="O4607" i="1" s="1"/>
  <c r="G4608" i="1"/>
  <c r="O4608" i="1" s="1"/>
  <c r="G4609" i="1"/>
  <c r="O4609" i="1" s="1"/>
  <c r="G4610" i="1"/>
  <c r="O4610" i="1" s="1"/>
  <c r="G4611" i="1"/>
  <c r="O4611" i="1" s="1"/>
  <c r="G4612" i="1"/>
  <c r="O4612" i="1" s="1"/>
  <c r="G4613" i="1"/>
  <c r="O4613" i="1" s="1"/>
  <c r="G4614" i="1"/>
  <c r="O4614" i="1" s="1"/>
  <c r="G4615" i="1"/>
  <c r="O4615" i="1" s="1"/>
  <c r="G4616" i="1"/>
  <c r="O4616" i="1" s="1"/>
  <c r="G4617" i="1"/>
  <c r="O4617" i="1" s="1"/>
  <c r="G4618" i="1"/>
  <c r="O4618" i="1" s="1"/>
  <c r="G4619" i="1"/>
  <c r="O4619" i="1" s="1"/>
  <c r="G4620" i="1"/>
  <c r="O4620" i="1" s="1"/>
  <c r="G4621" i="1"/>
  <c r="O4621" i="1" s="1"/>
  <c r="G4622" i="1"/>
  <c r="O4622" i="1" s="1"/>
  <c r="G4623" i="1"/>
  <c r="O4623" i="1" s="1"/>
  <c r="G4624" i="1"/>
  <c r="O4624" i="1" s="1"/>
  <c r="G4625" i="1"/>
  <c r="O4625" i="1" s="1"/>
  <c r="G4626" i="1"/>
  <c r="O4626" i="1" s="1"/>
  <c r="G4627" i="1"/>
  <c r="O4627" i="1" s="1"/>
  <c r="G4628" i="1"/>
  <c r="O4628" i="1" s="1"/>
  <c r="G4629" i="1"/>
  <c r="O4629" i="1" s="1"/>
  <c r="G4630" i="1"/>
  <c r="O4630" i="1" s="1"/>
  <c r="G4631" i="1"/>
  <c r="O4631" i="1" s="1"/>
  <c r="G4632" i="1"/>
  <c r="O4632" i="1" s="1"/>
  <c r="G4633" i="1"/>
  <c r="O4633" i="1" s="1"/>
  <c r="G4634" i="1"/>
  <c r="O4634" i="1" s="1"/>
  <c r="G4635" i="1"/>
  <c r="O4635" i="1" s="1"/>
  <c r="G4636" i="1"/>
  <c r="O4636" i="1" s="1"/>
  <c r="G4637" i="1"/>
  <c r="O4637" i="1" s="1"/>
  <c r="G4638" i="1"/>
  <c r="O4638" i="1" s="1"/>
  <c r="G4639" i="1"/>
  <c r="O4639" i="1" s="1"/>
  <c r="G4640" i="1"/>
  <c r="O4640" i="1" s="1"/>
  <c r="G4641" i="1"/>
  <c r="O4641" i="1" s="1"/>
  <c r="G4642" i="1"/>
  <c r="O4642" i="1" s="1"/>
  <c r="G4643" i="1"/>
  <c r="O4643" i="1" s="1"/>
  <c r="G4644" i="1"/>
  <c r="O4644" i="1" s="1"/>
  <c r="G4645" i="1"/>
  <c r="O4645" i="1" s="1"/>
  <c r="G4646" i="1"/>
  <c r="O4646" i="1" s="1"/>
  <c r="G4647" i="1"/>
  <c r="O4647" i="1" s="1"/>
  <c r="G4648" i="1"/>
  <c r="O4648" i="1" s="1"/>
  <c r="G4649" i="1"/>
  <c r="O4649" i="1" s="1"/>
  <c r="G4650" i="1"/>
  <c r="O4650" i="1" s="1"/>
  <c r="G4651" i="1"/>
  <c r="O4651" i="1" s="1"/>
  <c r="G4652" i="1"/>
  <c r="O4652" i="1" s="1"/>
  <c r="G4653" i="1"/>
  <c r="O4653" i="1" s="1"/>
  <c r="G4654" i="1"/>
  <c r="O4654" i="1" s="1"/>
  <c r="G4655" i="1"/>
  <c r="O4655" i="1" s="1"/>
  <c r="G4656" i="1"/>
  <c r="O4656" i="1" s="1"/>
  <c r="G4657" i="1"/>
  <c r="O4657" i="1" s="1"/>
  <c r="G4658" i="1"/>
  <c r="O4658" i="1" s="1"/>
  <c r="G4659" i="1"/>
  <c r="O4659" i="1" s="1"/>
  <c r="G4660" i="1"/>
  <c r="O4660" i="1" s="1"/>
  <c r="G4661" i="1"/>
  <c r="O4661" i="1" s="1"/>
  <c r="G4662" i="1"/>
  <c r="O4662" i="1" s="1"/>
  <c r="G4663" i="1"/>
  <c r="O4663" i="1" s="1"/>
  <c r="G4664" i="1"/>
  <c r="O4664" i="1" s="1"/>
  <c r="G4665" i="1"/>
  <c r="O4665" i="1" s="1"/>
  <c r="G4666" i="1"/>
  <c r="O4666" i="1" s="1"/>
  <c r="G4667" i="1"/>
  <c r="O4667" i="1" s="1"/>
  <c r="G4668" i="1"/>
  <c r="O4668" i="1" s="1"/>
  <c r="G4669" i="1"/>
  <c r="O4669" i="1" s="1"/>
  <c r="G4670" i="1"/>
  <c r="O4670" i="1" s="1"/>
  <c r="G4671" i="1"/>
  <c r="O4671" i="1" s="1"/>
  <c r="G4672" i="1"/>
  <c r="O4672" i="1" s="1"/>
  <c r="G4673" i="1"/>
  <c r="O4673" i="1" s="1"/>
  <c r="G4674" i="1"/>
  <c r="O4674" i="1" s="1"/>
  <c r="G4675" i="1"/>
  <c r="O4675" i="1" s="1"/>
  <c r="G4676" i="1"/>
  <c r="O4676" i="1" s="1"/>
  <c r="G4677" i="1"/>
  <c r="O4677" i="1" s="1"/>
  <c r="G4678" i="1"/>
  <c r="O4678" i="1" s="1"/>
  <c r="G4679" i="1"/>
  <c r="O4679" i="1" s="1"/>
  <c r="G4680" i="1"/>
  <c r="O4680" i="1" s="1"/>
  <c r="G4681" i="1"/>
  <c r="O4681" i="1" s="1"/>
  <c r="G4682" i="1"/>
  <c r="O4682" i="1" s="1"/>
  <c r="G4683" i="1"/>
  <c r="O4683" i="1" s="1"/>
  <c r="G4684" i="1"/>
  <c r="O4684" i="1" s="1"/>
  <c r="G4685" i="1"/>
  <c r="O4685" i="1" s="1"/>
  <c r="G4686" i="1"/>
  <c r="O4686" i="1" s="1"/>
  <c r="G4687" i="1"/>
  <c r="O4687" i="1" s="1"/>
  <c r="G4688" i="1"/>
  <c r="O4688" i="1" s="1"/>
  <c r="G4689" i="1"/>
  <c r="O4689" i="1" s="1"/>
  <c r="G4690" i="1"/>
  <c r="O4690" i="1" s="1"/>
  <c r="G4691" i="1"/>
  <c r="O4691" i="1" s="1"/>
  <c r="G4692" i="1"/>
  <c r="O4692" i="1" s="1"/>
  <c r="G4693" i="1"/>
  <c r="O4693" i="1" s="1"/>
  <c r="G4694" i="1"/>
  <c r="O4694" i="1" s="1"/>
  <c r="G4695" i="1"/>
  <c r="O4695" i="1" s="1"/>
  <c r="G4696" i="1"/>
  <c r="O4696" i="1" s="1"/>
  <c r="G4697" i="1"/>
  <c r="O4697" i="1" s="1"/>
  <c r="G4698" i="1"/>
  <c r="O4698" i="1" s="1"/>
  <c r="G4699" i="1"/>
  <c r="O4699" i="1" s="1"/>
  <c r="G4700" i="1"/>
  <c r="O4700" i="1" s="1"/>
  <c r="G4701" i="1"/>
  <c r="O4701" i="1" s="1"/>
  <c r="G4702" i="1"/>
  <c r="O4702" i="1" s="1"/>
  <c r="G4703" i="1"/>
  <c r="O4703" i="1" s="1"/>
  <c r="G4704" i="1"/>
  <c r="O4704" i="1" s="1"/>
  <c r="G4705" i="1"/>
  <c r="O4705" i="1" s="1"/>
  <c r="G4706" i="1"/>
  <c r="O4706" i="1" s="1"/>
  <c r="G4707" i="1"/>
  <c r="O4707" i="1" s="1"/>
  <c r="G4708" i="1"/>
  <c r="O4708" i="1" s="1"/>
  <c r="G4709" i="1"/>
  <c r="O4709" i="1" s="1"/>
  <c r="G4710" i="1"/>
  <c r="O4710" i="1" s="1"/>
  <c r="G4711" i="1"/>
  <c r="O4711" i="1" s="1"/>
  <c r="G4712" i="1"/>
  <c r="O4712" i="1" s="1"/>
  <c r="G4713" i="1"/>
  <c r="O4713" i="1" s="1"/>
  <c r="G4714" i="1"/>
  <c r="O4714" i="1" s="1"/>
  <c r="G4715" i="1"/>
  <c r="O4715" i="1" s="1"/>
  <c r="G4716" i="1"/>
  <c r="O4716" i="1" s="1"/>
  <c r="G4717" i="1"/>
  <c r="O4717" i="1" s="1"/>
  <c r="G4718" i="1"/>
  <c r="O4718" i="1" s="1"/>
  <c r="G4719" i="1"/>
  <c r="O4719" i="1" s="1"/>
  <c r="G4720" i="1"/>
  <c r="O4720" i="1" s="1"/>
  <c r="G4721" i="1"/>
  <c r="O4721" i="1" s="1"/>
  <c r="G4722" i="1"/>
  <c r="O4722" i="1" s="1"/>
  <c r="G4723" i="1"/>
  <c r="O4723" i="1" s="1"/>
  <c r="G4724" i="1"/>
  <c r="O4724" i="1" s="1"/>
  <c r="G4725" i="1"/>
  <c r="O4725" i="1" s="1"/>
  <c r="G4726" i="1"/>
  <c r="O4726" i="1" s="1"/>
  <c r="G4727" i="1"/>
  <c r="O4727" i="1" s="1"/>
  <c r="G4728" i="1"/>
  <c r="O4728" i="1" s="1"/>
  <c r="G4729" i="1"/>
  <c r="O4729" i="1" s="1"/>
  <c r="G4730" i="1"/>
  <c r="O4730" i="1" s="1"/>
  <c r="G4731" i="1"/>
  <c r="O4731" i="1" s="1"/>
  <c r="G4732" i="1"/>
  <c r="O4732" i="1" s="1"/>
  <c r="G4733" i="1"/>
  <c r="O4733" i="1" s="1"/>
  <c r="G4734" i="1"/>
  <c r="O4734" i="1" s="1"/>
  <c r="G4735" i="1"/>
  <c r="O4735" i="1" s="1"/>
  <c r="G4736" i="1"/>
  <c r="O4736" i="1" s="1"/>
  <c r="G4737" i="1"/>
  <c r="O4737" i="1" s="1"/>
  <c r="G4738" i="1"/>
  <c r="O4738" i="1" s="1"/>
  <c r="G4739" i="1"/>
  <c r="O4739" i="1" s="1"/>
  <c r="G4740" i="1"/>
  <c r="O4740" i="1" s="1"/>
  <c r="G4741" i="1"/>
  <c r="O4741" i="1" s="1"/>
  <c r="G4742" i="1"/>
  <c r="O4742" i="1" s="1"/>
  <c r="G4743" i="1"/>
  <c r="O4743" i="1" s="1"/>
  <c r="G4744" i="1"/>
  <c r="O4744" i="1" s="1"/>
  <c r="G4745" i="1"/>
  <c r="O4745" i="1" s="1"/>
  <c r="G4746" i="1"/>
  <c r="O4746" i="1" s="1"/>
  <c r="G4747" i="1"/>
  <c r="O4747" i="1" s="1"/>
  <c r="G4748" i="1"/>
  <c r="O4748" i="1" s="1"/>
  <c r="G4749" i="1"/>
  <c r="O4749" i="1" s="1"/>
  <c r="G4750" i="1"/>
  <c r="O4750" i="1" s="1"/>
  <c r="G4751" i="1"/>
  <c r="O4751" i="1" s="1"/>
  <c r="G4752" i="1"/>
  <c r="O4752" i="1" s="1"/>
  <c r="G4753" i="1"/>
  <c r="O4753" i="1" s="1"/>
  <c r="G4754" i="1"/>
  <c r="O4754" i="1" s="1"/>
  <c r="G4755" i="1"/>
  <c r="O4755" i="1" s="1"/>
  <c r="G4756" i="1"/>
  <c r="O4756" i="1" s="1"/>
  <c r="G4757" i="1"/>
  <c r="O4757" i="1" s="1"/>
  <c r="G4758" i="1"/>
  <c r="O4758" i="1" s="1"/>
  <c r="G4759" i="1"/>
  <c r="O4759" i="1" s="1"/>
  <c r="G4760" i="1"/>
  <c r="O4760" i="1" s="1"/>
  <c r="G4761" i="1"/>
  <c r="O4761" i="1" s="1"/>
  <c r="G4762" i="1"/>
  <c r="O4762" i="1" s="1"/>
  <c r="G4763" i="1"/>
  <c r="O4763" i="1" s="1"/>
  <c r="G4764" i="1"/>
  <c r="O4764" i="1" s="1"/>
  <c r="G4765" i="1"/>
  <c r="O4765" i="1" s="1"/>
  <c r="G4766" i="1"/>
  <c r="O4766" i="1" s="1"/>
  <c r="G4767" i="1"/>
  <c r="O4767" i="1" s="1"/>
  <c r="G4768" i="1"/>
  <c r="O4768" i="1" s="1"/>
  <c r="G4769" i="1"/>
  <c r="O4769" i="1" s="1"/>
  <c r="G4770" i="1"/>
  <c r="O4770" i="1" s="1"/>
  <c r="G4771" i="1"/>
  <c r="O4771" i="1" s="1"/>
  <c r="G4772" i="1"/>
  <c r="O4772" i="1" s="1"/>
  <c r="G4773" i="1"/>
  <c r="O4773" i="1" s="1"/>
  <c r="G4774" i="1"/>
  <c r="O4774" i="1" s="1"/>
  <c r="G4775" i="1"/>
  <c r="O4775" i="1" s="1"/>
  <c r="G4776" i="1"/>
  <c r="O4776" i="1" s="1"/>
  <c r="G4777" i="1"/>
  <c r="O4777" i="1" s="1"/>
  <c r="G4778" i="1"/>
  <c r="O4778" i="1" s="1"/>
  <c r="G4779" i="1"/>
  <c r="O4779" i="1" s="1"/>
  <c r="G4780" i="1"/>
  <c r="O4780" i="1" s="1"/>
  <c r="G4781" i="1"/>
  <c r="O4781" i="1" s="1"/>
  <c r="G4782" i="1"/>
  <c r="O4782" i="1" s="1"/>
  <c r="G4783" i="1"/>
  <c r="O4783" i="1" s="1"/>
  <c r="G4784" i="1"/>
  <c r="O4784" i="1" s="1"/>
  <c r="G4785" i="1"/>
  <c r="O4785" i="1" s="1"/>
  <c r="G4786" i="1"/>
  <c r="O4786" i="1" s="1"/>
  <c r="G4787" i="1"/>
  <c r="O4787" i="1" s="1"/>
  <c r="G4788" i="1"/>
  <c r="O4788" i="1" s="1"/>
  <c r="G4789" i="1"/>
  <c r="O4789" i="1" s="1"/>
  <c r="G4790" i="1"/>
  <c r="O4790" i="1" s="1"/>
  <c r="G4791" i="1"/>
  <c r="O4791" i="1" s="1"/>
  <c r="G4792" i="1"/>
  <c r="O4792" i="1" s="1"/>
  <c r="G4793" i="1"/>
  <c r="O4793" i="1" s="1"/>
  <c r="G4794" i="1"/>
  <c r="O4794" i="1" s="1"/>
  <c r="G4795" i="1"/>
  <c r="O4795" i="1" s="1"/>
  <c r="G4796" i="1"/>
  <c r="O4796" i="1" s="1"/>
  <c r="G4797" i="1"/>
  <c r="O4797" i="1" s="1"/>
  <c r="G4798" i="1"/>
  <c r="O4798" i="1" s="1"/>
  <c r="G4799" i="1"/>
  <c r="O4799" i="1" s="1"/>
  <c r="G4800" i="1"/>
  <c r="O4800" i="1" s="1"/>
  <c r="G4801" i="1"/>
  <c r="O4801" i="1" s="1"/>
  <c r="G4802" i="1"/>
  <c r="O4802" i="1" s="1"/>
  <c r="G4803" i="1"/>
  <c r="O4803" i="1" s="1"/>
  <c r="G4804" i="1"/>
  <c r="O4804" i="1" s="1"/>
  <c r="G4805" i="1"/>
  <c r="O4805" i="1" s="1"/>
  <c r="G4806" i="1"/>
  <c r="O4806" i="1" s="1"/>
  <c r="G4807" i="1"/>
  <c r="O4807" i="1" s="1"/>
  <c r="G4808" i="1"/>
  <c r="O4808" i="1" s="1"/>
  <c r="G4809" i="1"/>
  <c r="O4809" i="1" s="1"/>
  <c r="G4810" i="1"/>
  <c r="O4810" i="1" s="1"/>
  <c r="G4811" i="1"/>
  <c r="O4811" i="1" s="1"/>
  <c r="G4812" i="1"/>
  <c r="O4812" i="1" s="1"/>
  <c r="G4813" i="1"/>
  <c r="O4813" i="1" s="1"/>
  <c r="G4814" i="1"/>
  <c r="O4814" i="1" s="1"/>
  <c r="G4815" i="1"/>
  <c r="O4815" i="1" s="1"/>
  <c r="G4816" i="1"/>
  <c r="O4816" i="1" s="1"/>
  <c r="G4817" i="1"/>
  <c r="O4817" i="1" s="1"/>
  <c r="G4818" i="1"/>
  <c r="O4818" i="1" s="1"/>
  <c r="G4819" i="1"/>
  <c r="O4819" i="1" s="1"/>
  <c r="G4820" i="1"/>
  <c r="O4820" i="1" s="1"/>
  <c r="G4821" i="1"/>
  <c r="O4821" i="1" s="1"/>
  <c r="G4822" i="1"/>
  <c r="O4822" i="1" s="1"/>
  <c r="G4823" i="1"/>
  <c r="O4823" i="1" s="1"/>
  <c r="G4824" i="1"/>
  <c r="O4824" i="1" s="1"/>
  <c r="G4825" i="1"/>
  <c r="O4825" i="1" s="1"/>
  <c r="G4826" i="1"/>
  <c r="O4826" i="1" s="1"/>
  <c r="G4827" i="1"/>
  <c r="O4827" i="1" s="1"/>
  <c r="G4828" i="1"/>
  <c r="O4828" i="1" s="1"/>
  <c r="G4829" i="1"/>
  <c r="O4829" i="1" s="1"/>
  <c r="G4830" i="1"/>
  <c r="O4830" i="1" s="1"/>
  <c r="G4831" i="1"/>
  <c r="O4831" i="1" s="1"/>
  <c r="G4832" i="1"/>
  <c r="O4832" i="1" s="1"/>
  <c r="G4833" i="1"/>
  <c r="O4833" i="1" s="1"/>
  <c r="G4834" i="1"/>
  <c r="O4834" i="1" s="1"/>
  <c r="G4835" i="1"/>
  <c r="O4835" i="1" s="1"/>
  <c r="G4836" i="1"/>
  <c r="O4836" i="1" s="1"/>
  <c r="G4837" i="1"/>
  <c r="O4837" i="1" s="1"/>
  <c r="G4838" i="1"/>
  <c r="O4838" i="1" s="1"/>
  <c r="G4839" i="1"/>
  <c r="O4839" i="1" s="1"/>
  <c r="G4840" i="1"/>
  <c r="O4840" i="1" s="1"/>
  <c r="G4841" i="1"/>
  <c r="O4841" i="1" s="1"/>
  <c r="G4842" i="1"/>
  <c r="O4842" i="1" s="1"/>
  <c r="G4843" i="1"/>
  <c r="O4843" i="1" s="1"/>
  <c r="G4844" i="1"/>
  <c r="O4844" i="1" s="1"/>
  <c r="G4845" i="1"/>
  <c r="O4845" i="1" s="1"/>
  <c r="G4846" i="1"/>
  <c r="O4846" i="1" s="1"/>
  <c r="G4847" i="1"/>
  <c r="O4847" i="1" s="1"/>
  <c r="G4848" i="1"/>
  <c r="O4848" i="1" s="1"/>
  <c r="G4849" i="1"/>
  <c r="O4849" i="1" s="1"/>
  <c r="G4850" i="1"/>
  <c r="O4850" i="1" s="1"/>
  <c r="G4851" i="1"/>
  <c r="O4851" i="1" s="1"/>
  <c r="G4852" i="1"/>
  <c r="O4852" i="1" s="1"/>
  <c r="G4853" i="1"/>
  <c r="O4853" i="1" s="1"/>
  <c r="G4854" i="1"/>
  <c r="O4854" i="1" s="1"/>
  <c r="G4855" i="1"/>
  <c r="O4855" i="1" s="1"/>
  <c r="G4856" i="1"/>
  <c r="O4856" i="1" s="1"/>
  <c r="G4857" i="1"/>
  <c r="O4857" i="1" s="1"/>
  <c r="G4858" i="1"/>
  <c r="O4858" i="1" s="1"/>
  <c r="G4859" i="1"/>
  <c r="O4859" i="1" s="1"/>
  <c r="G4860" i="1"/>
  <c r="O4860" i="1" s="1"/>
  <c r="G4861" i="1"/>
  <c r="O4861" i="1" s="1"/>
  <c r="G4862" i="1"/>
  <c r="O4862" i="1" s="1"/>
  <c r="G4863" i="1"/>
  <c r="O4863" i="1" s="1"/>
  <c r="G4864" i="1"/>
  <c r="O4864" i="1" s="1"/>
  <c r="G4865" i="1"/>
  <c r="O4865" i="1" s="1"/>
  <c r="G4866" i="1"/>
  <c r="O4866" i="1" s="1"/>
  <c r="G4867" i="1"/>
  <c r="O4867" i="1" s="1"/>
  <c r="G4868" i="1"/>
  <c r="O4868" i="1" s="1"/>
  <c r="G4869" i="1"/>
  <c r="O4869" i="1" s="1"/>
  <c r="G4870" i="1"/>
  <c r="O4870" i="1" s="1"/>
  <c r="G4871" i="1"/>
  <c r="O4871" i="1" s="1"/>
  <c r="G4872" i="1"/>
  <c r="O4872" i="1" s="1"/>
  <c r="G4873" i="1"/>
  <c r="O4873" i="1" s="1"/>
  <c r="G4874" i="1"/>
  <c r="O4874" i="1" s="1"/>
  <c r="G4875" i="1"/>
  <c r="O4875" i="1" s="1"/>
  <c r="G4876" i="1"/>
  <c r="O4876" i="1" s="1"/>
  <c r="G4877" i="1"/>
  <c r="O4877" i="1" s="1"/>
  <c r="G4878" i="1"/>
  <c r="O4878" i="1" s="1"/>
  <c r="G4879" i="1"/>
  <c r="O4879" i="1" s="1"/>
  <c r="G4880" i="1"/>
  <c r="O4880" i="1" s="1"/>
  <c r="G4881" i="1"/>
  <c r="O4881" i="1" s="1"/>
  <c r="G4882" i="1"/>
  <c r="O4882" i="1" s="1"/>
  <c r="G4883" i="1"/>
  <c r="O4883" i="1" s="1"/>
  <c r="G4884" i="1"/>
  <c r="O4884" i="1" s="1"/>
  <c r="G4885" i="1"/>
  <c r="O4885" i="1" s="1"/>
  <c r="G4886" i="1"/>
  <c r="O4886" i="1" s="1"/>
  <c r="G4887" i="1"/>
  <c r="O4887" i="1" s="1"/>
  <c r="G4888" i="1"/>
  <c r="O4888" i="1" s="1"/>
  <c r="G4889" i="1"/>
  <c r="O4889" i="1" s="1"/>
  <c r="G4890" i="1"/>
  <c r="O4890" i="1" s="1"/>
  <c r="G4891" i="1"/>
  <c r="O4891" i="1" s="1"/>
  <c r="G4892" i="1"/>
  <c r="O4892" i="1" s="1"/>
  <c r="G4893" i="1"/>
  <c r="O4893" i="1" s="1"/>
  <c r="G4894" i="1"/>
  <c r="O4894" i="1" s="1"/>
  <c r="G4895" i="1"/>
  <c r="O4895" i="1" s="1"/>
  <c r="G4896" i="1"/>
  <c r="O4896" i="1" s="1"/>
  <c r="G4897" i="1"/>
  <c r="O4897" i="1" s="1"/>
  <c r="G4898" i="1"/>
  <c r="O4898" i="1" s="1"/>
  <c r="G4899" i="1"/>
  <c r="O4899" i="1" s="1"/>
  <c r="G4900" i="1"/>
  <c r="O4900" i="1" s="1"/>
  <c r="G4901" i="1"/>
  <c r="O4901" i="1" s="1"/>
  <c r="G4902" i="1"/>
  <c r="O4902" i="1" s="1"/>
  <c r="G4903" i="1"/>
  <c r="O4903" i="1" s="1"/>
  <c r="G4904" i="1"/>
  <c r="O4904" i="1" s="1"/>
  <c r="G4905" i="1"/>
  <c r="O4905" i="1" s="1"/>
  <c r="G4906" i="1"/>
  <c r="O4906" i="1" s="1"/>
  <c r="G4907" i="1"/>
  <c r="O4907" i="1" s="1"/>
  <c r="G4908" i="1"/>
  <c r="O4908" i="1" s="1"/>
  <c r="G4909" i="1"/>
  <c r="O4909" i="1" s="1"/>
  <c r="G4910" i="1"/>
  <c r="O4910" i="1" s="1"/>
  <c r="G4911" i="1"/>
  <c r="O4911" i="1" s="1"/>
  <c r="G4912" i="1"/>
  <c r="O4912" i="1" s="1"/>
  <c r="G4913" i="1"/>
  <c r="O4913" i="1" s="1"/>
  <c r="G4914" i="1"/>
  <c r="O4914" i="1" s="1"/>
  <c r="G4915" i="1"/>
  <c r="O4915" i="1" s="1"/>
  <c r="G4916" i="1"/>
  <c r="O4916" i="1" s="1"/>
  <c r="G4917" i="1"/>
  <c r="O4917" i="1" s="1"/>
  <c r="G4918" i="1"/>
  <c r="O4918" i="1" s="1"/>
  <c r="G4919" i="1"/>
  <c r="O4919" i="1" s="1"/>
  <c r="G4920" i="1"/>
  <c r="O4920" i="1" s="1"/>
  <c r="G4921" i="1"/>
  <c r="O4921" i="1" s="1"/>
  <c r="G4922" i="1"/>
  <c r="O4922" i="1" s="1"/>
  <c r="G4923" i="1"/>
  <c r="O4923" i="1" s="1"/>
  <c r="G4924" i="1"/>
  <c r="O4924" i="1" s="1"/>
  <c r="G4925" i="1"/>
  <c r="O4925" i="1" s="1"/>
  <c r="G4926" i="1"/>
  <c r="O4926" i="1" s="1"/>
  <c r="G4927" i="1"/>
  <c r="O4927" i="1" s="1"/>
  <c r="G4928" i="1"/>
  <c r="O4928" i="1" s="1"/>
  <c r="G4929" i="1"/>
  <c r="O4929" i="1" s="1"/>
  <c r="G4930" i="1"/>
  <c r="O4930" i="1" s="1"/>
  <c r="G4931" i="1"/>
  <c r="O4931" i="1" s="1"/>
  <c r="G4932" i="1"/>
  <c r="O4932" i="1" s="1"/>
  <c r="G4933" i="1"/>
  <c r="O4933" i="1" s="1"/>
  <c r="G4934" i="1"/>
  <c r="O4934" i="1" s="1"/>
  <c r="G4935" i="1"/>
  <c r="O4935" i="1" s="1"/>
  <c r="G4936" i="1"/>
  <c r="O4936" i="1" s="1"/>
  <c r="G4937" i="1"/>
  <c r="O4937" i="1" s="1"/>
  <c r="G4938" i="1"/>
  <c r="O4938" i="1" s="1"/>
  <c r="G4939" i="1"/>
  <c r="O4939" i="1" s="1"/>
  <c r="G4940" i="1"/>
  <c r="O4940" i="1" s="1"/>
  <c r="G4941" i="1"/>
  <c r="O4941" i="1" s="1"/>
  <c r="G4942" i="1"/>
  <c r="O4942" i="1" s="1"/>
  <c r="G4943" i="1"/>
  <c r="O4943" i="1" s="1"/>
  <c r="G4944" i="1"/>
  <c r="O4944" i="1" s="1"/>
  <c r="G4945" i="1"/>
  <c r="O4945" i="1" s="1"/>
  <c r="G4946" i="1"/>
  <c r="O4946" i="1" s="1"/>
  <c r="G4947" i="1"/>
  <c r="O4947" i="1" s="1"/>
  <c r="G4948" i="1"/>
  <c r="O4948" i="1" s="1"/>
  <c r="G4949" i="1"/>
  <c r="O4949" i="1" s="1"/>
  <c r="G4950" i="1"/>
  <c r="O4950" i="1" s="1"/>
  <c r="G4951" i="1"/>
  <c r="O4951" i="1" s="1"/>
  <c r="G4952" i="1"/>
  <c r="O4952" i="1" s="1"/>
  <c r="G4953" i="1"/>
  <c r="O4953" i="1" s="1"/>
  <c r="G4954" i="1"/>
  <c r="O4954" i="1" s="1"/>
  <c r="G4955" i="1"/>
  <c r="O4955" i="1" s="1"/>
  <c r="G4956" i="1"/>
  <c r="O4956" i="1" s="1"/>
  <c r="G4957" i="1"/>
  <c r="O4957" i="1" s="1"/>
  <c r="G4958" i="1"/>
  <c r="O4958" i="1" s="1"/>
  <c r="G4959" i="1"/>
  <c r="O4959" i="1" s="1"/>
  <c r="G4960" i="1"/>
  <c r="O4960" i="1" s="1"/>
  <c r="G4961" i="1"/>
  <c r="O4961" i="1" s="1"/>
  <c r="G4962" i="1"/>
  <c r="O4962" i="1" s="1"/>
  <c r="G4963" i="1"/>
  <c r="O4963" i="1" s="1"/>
  <c r="G4964" i="1"/>
  <c r="O4964" i="1" s="1"/>
  <c r="G4965" i="1"/>
  <c r="O4965" i="1" s="1"/>
  <c r="G4966" i="1"/>
  <c r="O4966" i="1" s="1"/>
  <c r="G4967" i="1"/>
  <c r="O4967" i="1" s="1"/>
  <c r="G4968" i="1"/>
  <c r="O4968" i="1" s="1"/>
  <c r="G4969" i="1"/>
  <c r="O4969" i="1" s="1"/>
  <c r="G4970" i="1"/>
  <c r="O4970" i="1" s="1"/>
  <c r="G4971" i="1"/>
  <c r="O4971" i="1" s="1"/>
  <c r="G4972" i="1"/>
  <c r="O4972" i="1" s="1"/>
  <c r="G4973" i="1"/>
  <c r="O4973" i="1" s="1"/>
  <c r="G4974" i="1"/>
  <c r="O4974" i="1" s="1"/>
  <c r="G4975" i="1"/>
  <c r="O4975" i="1" s="1"/>
  <c r="G4976" i="1"/>
  <c r="O4976" i="1" s="1"/>
  <c r="G4977" i="1"/>
  <c r="O4977" i="1" s="1"/>
  <c r="G4978" i="1"/>
  <c r="O4978" i="1" s="1"/>
  <c r="G4979" i="1"/>
  <c r="O4979" i="1" s="1"/>
  <c r="G4980" i="1"/>
  <c r="O4980" i="1" s="1"/>
  <c r="G4981" i="1"/>
  <c r="O4981" i="1" s="1"/>
  <c r="G4982" i="1"/>
  <c r="O4982" i="1" s="1"/>
  <c r="G4983" i="1"/>
  <c r="O4983" i="1" s="1"/>
  <c r="G4984" i="1"/>
  <c r="O4984" i="1" s="1"/>
  <c r="G4985" i="1"/>
  <c r="O4985" i="1" s="1"/>
  <c r="G4986" i="1"/>
  <c r="O4986" i="1" s="1"/>
  <c r="G4987" i="1"/>
  <c r="O4987" i="1" s="1"/>
  <c r="G4988" i="1"/>
  <c r="O4988" i="1" s="1"/>
  <c r="G4989" i="1"/>
  <c r="O4989" i="1" s="1"/>
  <c r="G4990" i="1"/>
  <c r="O4990" i="1" s="1"/>
  <c r="G4991" i="1"/>
  <c r="O4991" i="1" s="1"/>
  <c r="G4992" i="1"/>
  <c r="O4992" i="1" s="1"/>
  <c r="G4993" i="1"/>
  <c r="O4993" i="1" s="1"/>
  <c r="G4994" i="1"/>
  <c r="O4994" i="1" s="1"/>
  <c r="G4995" i="1"/>
  <c r="O4995" i="1" s="1"/>
  <c r="G4996" i="1"/>
  <c r="O4996" i="1" s="1"/>
  <c r="G4997" i="1"/>
  <c r="O4997" i="1" s="1"/>
  <c r="G4998" i="1"/>
  <c r="O4998" i="1" s="1"/>
  <c r="G4999" i="1"/>
  <c r="O4999" i="1" s="1"/>
  <c r="G5000" i="1"/>
  <c r="O5000" i="1" s="1"/>
  <c r="G5001" i="1"/>
  <c r="O5001" i="1" s="1"/>
  <c r="G5002" i="1"/>
  <c r="O5002" i="1" s="1"/>
  <c r="G5003" i="1"/>
  <c r="O5003" i="1" s="1"/>
  <c r="G5004" i="1"/>
  <c r="O5004" i="1" s="1"/>
  <c r="G5005" i="1"/>
  <c r="O5005" i="1" s="1"/>
  <c r="G5006" i="1"/>
  <c r="O5006" i="1" s="1"/>
  <c r="G5007" i="1"/>
  <c r="O5007" i="1" s="1"/>
  <c r="G5008" i="1"/>
  <c r="O5008" i="1" s="1"/>
  <c r="G5009" i="1"/>
  <c r="O5009" i="1" s="1"/>
  <c r="G5010" i="1"/>
  <c r="O5010" i="1" s="1"/>
  <c r="G5011" i="1"/>
  <c r="O5011" i="1" s="1"/>
  <c r="G5012" i="1"/>
  <c r="O5012" i="1" s="1"/>
  <c r="G5013" i="1"/>
  <c r="O5013" i="1" s="1"/>
  <c r="G5014" i="1"/>
  <c r="O5014" i="1" s="1"/>
  <c r="G5015" i="1"/>
  <c r="O5015" i="1" s="1"/>
  <c r="G5016" i="1"/>
  <c r="O5016" i="1" s="1"/>
  <c r="G5017" i="1"/>
  <c r="O5017" i="1" s="1"/>
  <c r="G5018" i="1"/>
  <c r="O5018" i="1" s="1"/>
  <c r="G5019" i="1"/>
  <c r="O5019" i="1" s="1"/>
  <c r="G5020" i="1"/>
  <c r="O5020" i="1" s="1"/>
  <c r="G5021" i="1"/>
  <c r="O5021" i="1" s="1"/>
  <c r="G5022" i="1"/>
  <c r="O5022" i="1" s="1"/>
  <c r="G5023" i="1"/>
  <c r="O5023" i="1" s="1"/>
  <c r="G5024" i="1"/>
  <c r="O5024" i="1" s="1"/>
  <c r="G5025" i="1"/>
  <c r="O5025" i="1" s="1"/>
  <c r="G5026" i="1"/>
  <c r="O5026" i="1" s="1"/>
  <c r="G5027" i="1"/>
  <c r="O5027" i="1" s="1"/>
  <c r="G5028" i="1"/>
  <c r="O5028" i="1" s="1"/>
  <c r="G5029" i="1"/>
  <c r="O5029" i="1" s="1"/>
  <c r="G5030" i="1"/>
  <c r="O5030" i="1" s="1"/>
  <c r="G5031" i="1"/>
  <c r="O5031" i="1" s="1"/>
  <c r="G5032" i="1"/>
  <c r="O5032" i="1" s="1"/>
  <c r="G5033" i="1"/>
  <c r="O5033" i="1" s="1"/>
  <c r="G5034" i="1"/>
  <c r="O5034" i="1" s="1"/>
  <c r="G5035" i="1"/>
  <c r="O5035" i="1" s="1"/>
  <c r="G5036" i="1"/>
  <c r="O5036" i="1" s="1"/>
  <c r="G5037" i="1"/>
  <c r="O5037" i="1" s="1"/>
  <c r="G5038" i="1"/>
  <c r="O5038" i="1" s="1"/>
  <c r="G5039" i="1"/>
  <c r="O5039" i="1" s="1"/>
  <c r="G5040" i="1"/>
  <c r="O5040" i="1" s="1"/>
  <c r="G5041" i="1"/>
  <c r="O5041" i="1" s="1"/>
  <c r="G5042" i="1"/>
  <c r="O5042" i="1" s="1"/>
  <c r="G5043" i="1"/>
  <c r="O5043" i="1" s="1"/>
  <c r="G5044" i="1"/>
  <c r="O5044" i="1" s="1"/>
  <c r="G5045" i="1"/>
  <c r="O5045" i="1" s="1"/>
  <c r="G5046" i="1"/>
  <c r="O5046" i="1" s="1"/>
  <c r="G5047" i="1"/>
  <c r="O5047" i="1" s="1"/>
  <c r="G5048" i="1"/>
  <c r="O5048" i="1" s="1"/>
  <c r="G5049" i="1"/>
  <c r="O5049" i="1" s="1"/>
  <c r="G5050" i="1"/>
  <c r="O5050" i="1" s="1"/>
  <c r="G5051" i="1"/>
  <c r="O5051" i="1" s="1"/>
  <c r="G5052" i="1"/>
  <c r="O5052" i="1" s="1"/>
  <c r="G5053" i="1"/>
  <c r="O5053" i="1" s="1"/>
  <c r="G5054" i="1"/>
  <c r="O5054" i="1" s="1"/>
  <c r="G5055" i="1"/>
  <c r="O5055" i="1" s="1"/>
  <c r="G5056" i="1"/>
  <c r="O5056" i="1" s="1"/>
  <c r="G5057" i="1"/>
  <c r="O5057" i="1" s="1"/>
  <c r="G5058" i="1"/>
  <c r="O5058" i="1" s="1"/>
  <c r="G5059" i="1"/>
  <c r="O5059" i="1" s="1"/>
  <c r="G5060" i="1"/>
  <c r="O5060" i="1" s="1"/>
  <c r="G5061" i="1"/>
  <c r="O5061" i="1" s="1"/>
  <c r="G5062" i="1"/>
  <c r="O5062" i="1" s="1"/>
  <c r="G5063" i="1"/>
  <c r="O5063" i="1" s="1"/>
  <c r="G5064" i="1"/>
  <c r="O5064" i="1" s="1"/>
  <c r="G5065" i="1"/>
  <c r="O5065" i="1" s="1"/>
  <c r="G5066" i="1"/>
  <c r="O5066" i="1" s="1"/>
  <c r="G5067" i="1"/>
  <c r="O5067" i="1" s="1"/>
  <c r="G5068" i="1"/>
  <c r="O5068" i="1" s="1"/>
  <c r="G5069" i="1"/>
  <c r="O5069" i="1" s="1"/>
  <c r="G5070" i="1"/>
  <c r="O5070" i="1" s="1"/>
  <c r="G5071" i="1"/>
  <c r="O5071" i="1" s="1"/>
  <c r="G5072" i="1"/>
  <c r="O5072" i="1" s="1"/>
  <c r="G5073" i="1"/>
  <c r="O5073" i="1" s="1"/>
  <c r="G5074" i="1"/>
  <c r="O5074" i="1" s="1"/>
  <c r="G5075" i="1"/>
  <c r="O5075" i="1" s="1"/>
  <c r="G5076" i="1"/>
  <c r="O5076" i="1" s="1"/>
  <c r="G5077" i="1"/>
  <c r="O5077" i="1" s="1"/>
  <c r="G5078" i="1"/>
  <c r="O5078" i="1" s="1"/>
  <c r="G5079" i="1"/>
  <c r="O5079" i="1" s="1"/>
  <c r="G5080" i="1"/>
  <c r="O5080" i="1" s="1"/>
  <c r="G5081" i="1"/>
  <c r="O5081" i="1" s="1"/>
  <c r="G5082" i="1"/>
  <c r="O5082" i="1" s="1"/>
  <c r="G5083" i="1"/>
  <c r="O5083" i="1" s="1"/>
  <c r="G5084" i="1"/>
  <c r="O5084" i="1" s="1"/>
  <c r="G5085" i="1"/>
  <c r="O5085" i="1" s="1"/>
  <c r="G5086" i="1"/>
  <c r="O5086" i="1" s="1"/>
  <c r="G5087" i="1"/>
  <c r="O5087" i="1" s="1"/>
  <c r="G5088" i="1"/>
  <c r="O5088" i="1" s="1"/>
  <c r="G5089" i="1"/>
  <c r="O5089" i="1" s="1"/>
  <c r="G5090" i="1"/>
  <c r="O5090" i="1" s="1"/>
  <c r="G5091" i="1"/>
  <c r="O5091" i="1" s="1"/>
  <c r="G5092" i="1"/>
  <c r="O5092" i="1" s="1"/>
  <c r="G5093" i="1"/>
  <c r="O5093" i="1" s="1"/>
  <c r="G5094" i="1"/>
  <c r="O5094" i="1" s="1"/>
  <c r="G5095" i="1"/>
  <c r="O5095" i="1" s="1"/>
  <c r="G5096" i="1"/>
  <c r="O5096" i="1" s="1"/>
  <c r="G5097" i="1"/>
  <c r="O5097" i="1" s="1"/>
  <c r="G5098" i="1"/>
  <c r="O5098" i="1" s="1"/>
  <c r="G5099" i="1"/>
  <c r="O5099" i="1" s="1"/>
  <c r="G5100" i="1"/>
  <c r="O5100" i="1" s="1"/>
  <c r="G5101" i="1"/>
  <c r="O5101" i="1" s="1"/>
  <c r="G5102" i="1"/>
  <c r="O5102" i="1" s="1"/>
  <c r="G5103" i="1"/>
  <c r="O5103" i="1" s="1"/>
  <c r="G5104" i="1"/>
  <c r="O5104" i="1" s="1"/>
  <c r="G5105" i="1"/>
  <c r="O5105" i="1" s="1"/>
  <c r="G5106" i="1"/>
  <c r="O5106" i="1" s="1"/>
  <c r="G5107" i="1"/>
  <c r="O5107" i="1" s="1"/>
  <c r="G5108" i="1"/>
  <c r="O5108" i="1" s="1"/>
  <c r="G5109" i="1"/>
  <c r="O5109" i="1" s="1"/>
  <c r="G5110" i="1"/>
  <c r="O5110" i="1" s="1"/>
  <c r="G5111" i="1"/>
  <c r="O5111" i="1" s="1"/>
  <c r="G5112" i="1"/>
  <c r="O5112" i="1" s="1"/>
  <c r="G5113" i="1"/>
  <c r="O5113" i="1" s="1"/>
  <c r="G5114" i="1"/>
  <c r="O5114" i="1" s="1"/>
  <c r="G5115" i="1"/>
  <c r="O5115" i="1" s="1"/>
  <c r="G5116" i="1"/>
  <c r="O5116" i="1" s="1"/>
  <c r="G5117" i="1"/>
  <c r="O5117" i="1" s="1"/>
  <c r="G5118" i="1"/>
  <c r="O5118" i="1" s="1"/>
  <c r="G5119" i="1"/>
  <c r="O5119" i="1" s="1"/>
  <c r="G5120" i="1"/>
  <c r="O5120" i="1" s="1"/>
  <c r="G5121" i="1"/>
  <c r="O5121" i="1" s="1"/>
  <c r="G5122" i="1"/>
  <c r="O5122" i="1" s="1"/>
  <c r="G5123" i="1"/>
  <c r="O5123" i="1" s="1"/>
  <c r="G5124" i="1"/>
  <c r="O5124" i="1" s="1"/>
  <c r="G5125" i="1"/>
  <c r="O5125" i="1" s="1"/>
  <c r="G5126" i="1"/>
  <c r="O5126" i="1" s="1"/>
  <c r="G5127" i="1"/>
  <c r="O5127" i="1" s="1"/>
  <c r="G5128" i="1"/>
  <c r="O5128" i="1" s="1"/>
  <c r="G5129" i="1"/>
  <c r="O5129" i="1" s="1"/>
  <c r="G5130" i="1"/>
  <c r="O5130" i="1" s="1"/>
  <c r="G5131" i="1"/>
  <c r="O5131" i="1" s="1"/>
  <c r="G5132" i="1"/>
  <c r="O5132" i="1" s="1"/>
  <c r="G5133" i="1"/>
  <c r="O5133" i="1" s="1"/>
  <c r="G5134" i="1"/>
  <c r="O5134" i="1" s="1"/>
  <c r="G5135" i="1"/>
  <c r="O5135" i="1" s="1"/>
  <c r="G5136" i="1"/>
  <c r="O5136" i="1" s="1"/>
  <c r="G5137" i="1"/>
  <c r="O5137" i="1" s="1"/>
  <c r="G5138" i="1"/>
  <c r="O5138" i="1" s="1"/>
  <c r="G5139" i="1"/>
  <c r="O5139" i="1" s="1"/>
  <c r="G5140" i="1"/>
  <c r="O5140" i="1" s="1"/>
  <c r="G5141" i="1"/>
  <c r="O5141" i="1" s="1"/>
  <c r="G5142" i="1"/>
  <c r="O5142" i="1" s="1"/>
  <c r="G5143" i="1"/>
  <c r="O5143" i="1" s="1"/>
  <c r="G5144" i="1"/>
  <c r="O5144" i="1" s="1"/>
  <c r="G5145" i="1"/>
  <c r="O5145" i="1" s="1"/>
  <c r="G5146" i="1"/>
  <c r="O5146" i="1" s="1"/>
  <c r="G5147" i="1"/>
  <c r="O5147" i="1" s="1"/>
  <c r="G5148" i="1"/>
  <c r="O5148" i="1" s="1"/>
  <c r="G5149" i="1"/>
  <c r="O5149" i="1" s="1"/>
  <c r="G5150" i="1"/>
  <c r="O5150" i="1" s="1"/>
  <c r="G5151" i="1"/>
  <c r="O5151" i="1" s="1"/>
  <c r="G5152" i="1"/>
  <c r="O5152" i="1" s="1"/>
  <c r="G5153" i="1"/>
  <c r="O5153" i="1" s="1"/>
  <c r="G5154" i="1"/>
  <c r="O5154" i="1" s="1"/>
  <c r="G5155" i="1"/>
  <c r="O5155" i="1" s="1"/>
  <c r="G5156" i="1"/>
  <c r="O5156" i="1" s="1"/>
  <c r="G5157" i="1"/>
  <c r="O5157" i="1" s="1"/>
  <c r="G5158" i="1"/>
  <c r="O5158" i="1" s="1"/>
  <c r="G5159" i="1"/>
  <c r="O5159" i="1" s="1"/>
  <c r="G5160" i="1"/>
  <c r="O5160" i="1" s="1"/>
  <c r="G5161" i="1"/>
  <c r="O5161" i="1" s="1"/>
  <c r="G5162" i="1"/>
  <c r="O5162" i="1" s="1"/>
  <c r="G5163" i="1"/>
  <c r="O5163" i="1" s="1"/>
  <c r="G5164" i="1"/>
  <c r="O5164" i="1" s="1"/>
  <c r="G5165" i="1"/>
  <c r="O5165" i="1" s="1"/>
  <c r="G5166" i="1"/>
  <c r="O5166" i="1" s="1"/>
  <c r="G5167" i="1"/>
  <c r="O5167" i="1" s="1"/>
  <c r="G5168" i="1"/>
  <c r="O5168" i="1" s="1"/>
  <c r="G5169" i="1"/>
  <c r="O5169" i="1" s="1"/>
  <c r="G5170" i="1"/>
  <c r="O5170" i="1" s="1"/>
  <c r="G5171" i="1"/>
  <c r="O5171" i="1" s="1"/>
  <c r="G5172" i="1"/>
  <c r="O5172" i="1" s="1"/>
  <c r="G5173" i="1"/>
  <c r="O5173" i="1" s="1"/>
  <c r="G5174" i="1"/>
  <c r="O5174" i="1" s="1"/>
  <c r="G5175" i="1"/>
  <c r="O5175" i="1" s="1"/>
  <c r="G5176" i="1"/>
  <c r="O5176" i="1" s="1"/>
  <c r="G5177" i="1"/>
  <c r="O5177" i="1" s="1"/>
  <c r="G5178" i="1"/>
  <c r="O5178" i="1" s="1"/>
  <c r="G5179" i="1"/>
  <c r="O5179" i="1" s="1"/>
  <c r="G5180" i="1"/>
  <c r="O5180" i="1" s="1"/>
  <c r="G5181" i="1"/>
  <c r="O5181" i="1" s="1"/>
  <c r="G5182" i="1"/>
  <c r="O5182" i="1" s="1"/>
  <c r="G5183" i="1"/>
  <c r="O5183" i="1" s="1"/>
  <c r="G5184" i="1"/>
  <c r="O5184" i="1" s="1"/>
  <c r="G5185" i="1"/>
  <c r="O5185" i="1" s="1"/>
  <c r="G5186" i="1"/>
  <c r="O5186" i="1" s="1"/>
  <c r="G5187" i="1"/>
  <c r="O5187" i="1" s="1"/>
  <c r="G5188" i="1"/>
  <c r="O5188" i="1" s="1"/>
  <c r="G5189" i="1"/>
  <c r="O5189" i="1" s="1"/>
  <c r="G5190" i="1"/>
  <c r="O5190" i="1" s="1"/>
  <c r="G5191" i="1"/>
  <c r="O5191" i="1" s="1"/>
  <c r="G5192" i="1"/>
  <c r="O5192" i="1" s="1"/>
  <c r="G5193" i="1"/>
  <c r="O5193" i="1" s="1"/>
  <c r="G5194" i="1"/>
  <c r="O5194" i="1" s="1"/>
  <c r="G5195" i="1"/>
  <c r="O5195" i="1" s="1"/>
  <c r="G5196" i="1"/>
  <c r="O5196" i="1" s="1"/>
  <c r="G5197" i="1"/>
  <c r="O5197" i="1" s="1"/>
  <c r="G5198" i="1"/>
  <c r="O5198" i="1" s="1"/>
  <c r="G5199" i="1"/>
  <c r="O5199" i="1" s="1"/>
  <c r="G5200" i="1"/>
  <c r="O5200" i="1" s="1"/>
  <c r="G5201" i="1"/>
  <c r="O5201" i="1" s="1"/>
  <c r="G5202" i="1"/>
  <c r="O5202" i="1" s="1"/>
  <c r="G5203" i="1"/>
  <c r="O5203" i="1" s="1"/>
  <c r="G5204" i="1"/>
  <c r="O5204" i="1" s="1"/>
  <c r="G5205" i="1"/>
  <c r="O5205" i="1" s="1"/>
  <c r="G5206" i="1"/>
  <c r="O5206" i="1" s="1"/>
  <c r="G5207" i="1"/>
  <c r="O5207" i="1" s="1"/>
  <c r="G5208" i="1"/>
  <c r="O5208" i="1" s="1"/>
  <c r="G5209" i="1"/>
  <c r="O5209" i="1" s="1"/>
  <c r="G5210" i="1"/>
  <c r="O5210" i="1" s="1"/>
  <c r="G5211" i="1"/>
  <c r="O5211" i="1" s="1"/>
  <c r="G5212" i="1"/>
  <c r="O5212" i="1" s="1"/>
  <c r="G5213" i="1"/>
  <c r="O5213" i="1" s="1"/>
  <c r="G5214" i="1"/>
  <c r="O5214" i="1" s="1"/>
  <c r="G5215" i="1"/>
  <c r="O5215" i="1" s="1"/>
  <c r="G5216" i="1"/>
  <c r="O5216" i="1" s="1"/>
  <c r="G5217" i="1"/>
  <c r="O5217" i="1" s="1"/>
  <c r="G5218" i="1"/>
  <c r="O5218" i="1" s="1"/>
  <c r="G5219" i="1"/>
  <c r="O5219" i="1" s="1"/>
  <c r="G5220" i="1"/>
  <c r="O5220" i="1" s="1"/>
  <c r="G5221" i="1"/>
  <c r="O5221" i="1" s="1"/>
  <c r="G5222" i="1"/>
  <c r="O5222" i="1" s="1"/>
  <c r="G5223" i="1"/>
  <c r="O5223" i="1" s="1"/>
  <c r="G5224" i="1"/>
  <c r="O5224" i="1" s="1"/>
  <c r="G5225" i="1"/>
  <c r="O5225" i="1" s="1"/>
  <c r="G5226" i="1"/>
  <c r="O5226" i="1" s="1"/>
  <c r="G5227" i="1"/>
  <c r="O5227" i="1" s="1"/>
  <c r="G5228" i="1"/>
  <c r="O5228" i="1" s="1"/>
  <c r="G5229" i="1"/>
  <c r="O5229" i="1" s="1"/>
  <c r="G5230" i="1"/>
  <c r="O5230" i="1" s="1"/>
  <c r="G5231" i="1"/>
  <c r="O5231" i="1" s="1"/>
  <c r="G5232" i="1"/>
  <c r="O5232" i="1" s="1"/>
  <c r="G5233" i="1"/>
  <c r="O5233" i="1" s="1"/>
  <c r="G5234" i="1"/>
  <c r="O5234" i="1" s="1"/>
  <c r="G5235" i="1"/>
  <c r="O5235" i="1" s="1"/>
  <c r="G5236" i="1"/>
  <c r="O5236" i="1" s="1"/>
  <c r="G5237" i="1"/>
  <c r="O5237" i="1" s="1"/>
  <c r="G5238" i="1"/>
  <c r="O5238" i="1" s="1"/>
  <c r="G5239" i="1"/>
  <c r="O5239" i="1" s="1"/>
  <c r="G5240" i="1"/>
  <c r="O5240" i="1" s="1"/>
  <c r="G5241" i="1"/>
  <c r="O5241" i="1" s="1"/>
  <c r="G5242" i="1"/>
  <c r="O5242" i="1" s="1"/>
  <c r="G5243" i="1"/>
  <c r="O5243" i="1" s="1"/>
  <c r="G5244" i="1"/>
  <c r="O5244" i="1" s="1"/>
  <c r="G5245" i="1"/>
  <c r="O5245" i="1" s="1"/>
  <c r="G5246" i="1"/>
  <c r="O5246" i="1" s="1"/>
  <c r="G5247" i="1"/>
  <c r="O5247" i="1" s="1"/>
  <c r="G5248" i="1"/>
  <c r="O5248" i="1" s="1"/>
  <c r="G5249" i="1"/>
  <c r="O5249" i="1" s="1"/>
  <c r="G5250" i="1"/>
  <c r="O5250" i="1" s="1"/>
  <c r="G5251" i="1"/>
  <c r="O5251" i="1" s="1"/>
  <c r="G5252" i="1"/>
  <c r="O5252" i="1" s="1"/>
  <c r="G5253" i="1"/>
  <c r="O5253" i="1" s="1"/>
  <c r="G5254" i="1"/>
  <c r="O5254" i="1" s="1"/>
  <c r="G5255" i="1"/>
  <c r="O5255" i="1" s="1"/>
  <c r="G5256" i="1"/>
  <c r="O5256" i="1" s="1"/>
  <c r="G5257" i="1"/>
  <c r="O5257" i="1" s="1"/>
  <c r="G5258" i="1"/>
  <c r="O5258" i="1" s="1"/>
  <c r="G5259" i="1"/>
  <c r="O5259" i="1" s="1"/>
  <c r="G5260" i="1"/>
  <c r="O5260" i="1" s="1"/>
  <c r="G5261" i="1"/>
  <c r="O5261" i="1" s="1"/>
  <c r="G5262" i="1"/>
  <c r="O5262" i="1" s="1"/>
  <c r="G5263" i="1"/>
  <c r="O5263" i="1" s="1"/>
  <c r="G5264" i="1"/>
  <c r="O5264" i="1" s="1"/>
  <c r="G5265" i="1"/>
  <c r="O5265" i="1" s="1"/>
  <c r="G5266" i="1"/>
  <c r="O5266" i="1" s="1"/>
  <c r="G5267" i="1"/>
  <c r="O5267" i="1" s="1"/>
  <c r="G5268" i="1"/>
  <c r="O5268" i="1" s="1"/>
  <c r="G5269" i="1"/>
  <c r="O5269" i="1" s="1"/>
  <c r="G5270" i="1"/>
  <c r="O5270" i="1" s="1"/>
  <c r="G5271" i="1"/>
  <c r="O5271" i="1" s="1"/>
  <c r="G5272" i="1"/>
  <c r="O5272" i="1" s="1"/>
  <c r="G5273" i="1"/>
  <c r="O5273" i="1" s="1"/>
  <c r="G5274" i="1"/>
  <c r="O5274" i="1" s="1"/>
  <c r="G5275" i="1"/>
  <c r="O5275" i="1" s="1"/>
  <c r="G5276" i="1"/>
  <c r="O5276" i="1" s="1"/>
  <c r="G5277" i="1"/>
  <c r="O5277" i="1" s="1"/>
  <c r="G5278" i="1"/>
  <c r="O5278" i="1" s="1"/>
  <c r="G5279" i="1"/>
  <c r="O5279" i="1" s="1"/>
  <c r="G5280" i="1"/>
  <c r="O5280" i="1" s="1"/>
  <c r="G5281" i="1"/>
  <c r="O5281" i="1" s="1"/>
  <c r="G5282" i="1"/>
  <c r="O5282" i="1" s="1"/>
  <c r="G5283" i="1"/>
  <c r="O5283" i="1" s="1"/>
  <c r="G5284" i="1"/>
  <c r="O5284" i="1" s="1"/>
  <c r="G5285" i="1"/>
  <c r="O5285" i="1" s="1"/>
  <c r="G5286" i="1"/>
  <c r="O5286" i="1" s="1"/>
  <c r="G5287" i="1"/>
  <c r="O5287" i="1" s="1"/>
  <c r="G5288" i="1"/>
  <c r="O5288" i="1" s="1"/>
  <c r="G5289" i="1"/>
  <c r="O5289" i="1" s="1"/>
  <c r="G5290" i="1"/>
  <c r="O5290" i="1" s="1"/>
  <c r="G5291" i="1"/>
  <c r="O5291" i="1" s="1"/>
  <c r="G5292" i="1"/>
  <c r="O5292" i="1" s="1"/>
  <c r="G5293" i="1"/>
  <c r="O5293" i="1" s="1"/>
  <c r="G5294" i="1"/>
  <c r="O5294" i="1" s="1"/>
  <c r="G5295" i="1"/>
  <c r="O5295" i="1" s="1"/>
  <c r="G5296" i="1"/>
  <c r="O5296" i="1" s="1"/>
  <c r="G5297" i="1"/>
  <c r="O5297" i="1" s="1"/>
  <c r="G5298" i="1"/>
  <c r="O5298" i="1" s="1"/>
  <c r="G5299" i="1"/>
  <c r="O5299" i="1" s="1"/>
  <c r="G5300" i="1"/>
  <c r="O5300" i="1" s="1"/>
  <c r="G5301" i="1"/>
  <c r="O5301" i="1" s="1"/>
  <c r="G5302" i="1"/>
  <c r="O5302" i="1" s="1"/>
  <c r="G5303" i="1"/>
  <c r="O5303" i="1" s="1"/>
  <c r="G5304" i="1"/>
  <c r="O5304" i="1" s="1"/>
  <c r="G5305" i="1"/>
  <c r="O5305" i="1" s="1"/>
  <c r="G5306" i="1"/>
  <c r="O5306" i="1" s="1"/>
  <c r="G5307" i="1"/>
  <c r="O5307" i="1" s="1"/>
  <c r="G5308" i="1"/>
  <c r="O5308" i="1" s="1"/>
  <c r="G5309" i="1"/>
  <c r="O5309" i="1" s="1"/>
  <c r="G5310" i="1"/>
  <c r="O5310" i="1" s="1"/>
  <c r="G5311" i="1"/>
  <c r="O5311" i="1" s="1"/>
  <c r="G5312" i="1"/>
  <c r="O5312" i="1" s="1"/>
  <c r="G5313" i="1"/>
  <c r="O5313" i="1" s="1"/>
  <c r="G5314" i="1"/>
  <c r="O5314" i="1" s="1"/>
  <c r="G5315" i="1"/>
  <c r="O5315" i="1" s="1"/>
  <c r="G5316" i="1"/>
  <c r="O5316" i="1" s="1"/>
  <c r="G5317" i="1"/>
  <c r="O5317" i="1" s="1"/>
  <c r="G5318" i="1"/>
  <c r="O5318" i="1" s="1"/>
  <c r="G5319" i="1"/>
  <c r="O5319" i="1" s="1"/>
  <c r="G5320" i="1"/>
  <c r="O5320" i="1" s="1"/>
  <c r="G5321" i="1"/>
  <c r="O5321" i="1" s="1"/>
  <c r="G5322" i="1"/>
  <c r="O5322" i="1" s="1"/>
  <c r="G5323" i="1"/>
  <c r="O5323" i="1" s="1"/>
  <c r="G5324" i="1"/>
  <c r="O5324" i="1" s="1"/>
  <c r="G5325" i="1"/>
  <c r="O5325" i="1" s="1"/>
  <c r="G5326" i="1"/>
  <c r="O5326" i="1" s="1"/>
  <c r="G5327" i="1"/>
  <c r="O5327" i="1" s="1"/>
  <c r="G5328" i="1"/>
  <c r="O5328" i="1" s="1"/>
  <c r="G5329" i="1"/>
  <c r="O5329" i="1" s="1"/>
  <c r="G5330" i="1"/>
  <c r="O5330" i="1" s="1"/>
  <c r="G5331" i="1"/>
  <c r="O5331" i="1" s="1"/>
  <c r="G5332" i="1"/>
  <c r="O5332" i="1" s="1"/>
  <c r="G5333" i="1"/>
  <c r="O5333" i="1" s="1"/>
  <c r="G5334" i="1"/>
  <c r="O5334" i="1" s="1"/>
  <c r="G5335" i="1"/>
  <c r="O5335" i="1" s="1"/>
  <c r="G5336" i="1"/>
  <c r="O5336" i="1" s="1"/>
  <c r="G5337" i="1"/>
  <c r="O5337" i="1" s="1"/>
  <c r="G5338" i="1"/>
  <c r="O5338" i="1" s="1"/>
  <c r="G5339" i="1"/>
  <c r="O5339" i="1" s="1"/>
  <c r="G5340" i="1"/>
  <c r="O5340" i="1" s="1"/>
  <c r="G5341" i="1"/>
  <c r="O5341" i="1" s="1"/>
  <c r="G5342" i="1"/>
  <c r="O5342" i="1" s="1"/>
  <c r="G5343" i="1"/>
  <c r="O5343" i="1" s="1"/>
  <c r="G5344" i="1"/>
  <c r="O5344" i="1" s="1"/>
  <c r="G5345" i="1"/>
  <c r="O5345" i="1" s="1"/>
  <c r="G5346" i="1"/>
  <c r="O5346" i="1" s="1"/>
  <c r="G5347" i="1"/>
  <c r="O5347" i="1" s="1"/>
  <c r="G5348" i="1"/>
  <c r="O5348" i="1" s="1"/>
  <c r="G5349" i="1"/>
  <c r="O5349" i="1" s="1"/>
  <c r="G5350" i="1"/>
  <c r="O5350" i="1" s="1"/>
  <c r="G5351" i="1"/>
  <c r="O5351" i="1" s="1"/>
  <c r="G5352" i="1"/>
  <c r="O5352" i="1" s="1"/>
  <c r="G5353" i="1"/>
  <c r="O5353" i="1" s="1"/>
  <c r="G5354" i="1"/>
  <c r="O5354" i="1" s="1"/>
  <c r="G5355" i="1"/>
  <c r="O5355" i="1" s="1"/>
  <c r="G5356" i="1"/>
  <c r="O5356" i="1" s="1"/>
  <c r="G5357" i="1"/>
  <c r="O5357" i="1" s="1"/>
  <c r="G5358" i="1"/>
  <c r="O5358" i="1" s="1"/>
  <c r="G5359" i="1"/>
  <c r="O5359" i="1" s="1"/>
  <c r="G5360" i="1"/>
  <c r="O5360" i="1" s="1"/>
  <c r="G5361" i="1"/>
  <c r="O5361" i="1" s="1"/>
  <c r="G5362" i="1"/>
  <c r="O5362" i="1" s="1"/>
  <c r="G5363" i="1"/>
  <c r="O5363" i="1" s="1"/>
  <c r="G5364" i="1"/>
  <c r="O5364" i="1" s="1"/>
  <c r="G5365" i="1"/>
  <c r="O5365" i="1" s="1"/>
  <c r="G5366" i="1"/>
  <c r="O5366" i="1" s="1"/>
  <c r="G5367" i="1"/>
  <c r="O5367" i="1" s="1"/>
  <c r="G5368" i="1"/>
  <c r="O5368" i="1" s="1"/>
  <c r="G5369" i="1"/>
  <c r="O5369" i="1" s="1"/>
  <c r="G5370" i="1"/>
  <c r="O5370" i="1" s="1"/>
  <c r="G5371" i="1"/>
  <c r="O5371" i="1" s="1"/>
  <c r="G5372" i="1"/>
  <c r="O5372" i="1" s="1"/>
  <c r="G5373" i="1"/>
  <c r="O5373" i="1" s="1"/>
  <c r="G5374" i="1"/>
  <c r="O5374" i="1" s="1"/>
  <c r="G5375" i="1"/>
  <c r="O5375" i="1" s="1"/>
  <c r="G5376" i="1"/>
  <c r="O5376" i="1" s="1"/>
  <c r="G5377" i="1"/>
  <c r="O5377" i="1" s="1"/>
  <c r="G5378" i="1"/>
  <c r="O5378" i="1" s="1"/>
  <c r="G5379" i="1"/>
  <c r="O5379" i="1" s="1"/>
  <c r="G5380" i="1"/>
  <c r="O5380" i="1" s="1"/>
  <c r="G5381" i="1"/>
  <c r="O5381" i="1" s="1"/>
  <c r="G5382" i="1"/>
  <c r="O5382" i="1" s="1"/>
  <c r="G5383" i="1"/>
  <c r="O5383" i="1" s="1"/>
  <c r="G5384" i="1"/>
  <c r="O5384" i="1" s="1"/>
  <c r="G5385" i="1"/>
  <c r="O5385" i="1" s="1"/>
  <c r="G5386" i="1"/>
  <c r="O5386" i="1" s="1"/>
  <c r="G5387" i="1"/>
  <c r="O5387" i="1" s="1"/>
  <c r="G5388" i="1"/>
  <c r="O5388" i="1" s="1"/>
  <c r="G5389" i="1"/>
  <c r="O5389" i="1" s="1"/>
  <c r="G5390" i="1"/>
  <c r="O5390" i="1" s="1"/>
  <c r="G5391" i="1"/>
  <c r="O5391" i="1" s="1"/>
  <c r="G5392" i="1"/>
  <c r="O5392" i="1" s="1"/>
  <c r="G5393" i="1"/>
  <c r="O5393" i="1" s="1"/>
  <c r="G5394" i="1"/>
  <c r="O5394" i="1" s="1"/>
  <c r="G5395" i="1"/>
  <c r="O5395" i="1" s="1"/>
  <c r="G5396" i="1"/>
  <c r="O5396" i="1" s="1"/>
  <c r="G5397" i="1"/>
  <c r="O5397" i="1" s="1"/>
  <c r="G5398" i="1"/>
  <c r="O5398" i="1" s="1"/>
  <c r="G5399" i="1"/>
  <c r="O5399" i="1" s="1"/>
  <c r="G5400" i="1"/>
  <c r="O5400" i="1" s="1"/>
  <c r="G5401" i="1"/>
  <c r="O5401" i="1" s="1"/>
  <c r="G5402" i="1"/>
  <c r="O5402" i="1" s="1"/>
  <c r="G5403" i="1"/>
  <c r="O5403" i="1" s="1"/>
  <c r="G5404" i="1"/>
  <c r="O5404" i="1" s="1"/>
  <c r="G5405" i="1"/>
  <c r="O5405" i="1" s="1"/>
  <c r="G5406" i="1"/>
  <c r="O5406" i="1" s="1"/>
  <c r="G5407" i="1"/>
  <c r="O5407" i="1" s="1"/>
  <c r="G5408" i="1"/>
  <c r="O5408" i="1" s="1"/>
  <c r="G5409" i="1"/>
  <c r="O5409" i="1" s="1"/>
  <c r="G5410" i="1"/>
  <c r="O5410" i="1" s="1"/>
  <c r="G5411" i="1"/>
  <c r="O5411" i="1" s="1"/>
  <c r="G5412" i="1"/>
  <c r="O5412" i="1" s="1"/>
  <c r="G5413" i="1"/>
  <c r="O5413" i="1" s="1"/>
  <c r="G5414" i="1"/>
  <c r="O5414" i="1" s="1"/>
  <c r="G5415" i="1"/>
  <c r="O5415" i="1" s="1"/>
  <c r="G5416" i="1"/>
  <c r="O5416" i="1" s="1"/>
  <c r="G5417" i="1"/>
  <c r="O5417" i="1" s="1"/>
  <c r="G5418" i="1"/>
  <c r="O5418" i="1" s="1"/>
  <c r="G5419" i="1"/>
  <c r="O5419" i="1" s="1"/>
  <c r="G5420" i="1"/>
  <c r="O5420" i="1" s="1"/>
  <c r="G5421" i="1"/>
  <c r="O5421" i="1" s="1"/>
  <c r="G5422" i="1"/>
  <c r="O5422" i="1" s="1"/>
  <c r="G5423" i="1"/>
  <c r="O5423" i="1" s="1"/>
  <c r="G5424" i="1"/>
  <c r="O5424" i="1" s="1"/>
  <c r="G5425" i="1"/>
  <c r="O5425" i="1" s="1"/>
  <c r="G5426" i="1"/>
  <c r="O5426" i="1" s="1"/>
  <c r="G5427" i="1"/>
  <c r="O5427" i="1" s="1"/>
  <c r="G5428" i="1"/>
  <c r="O5428" i="1" s="1"/>
  <c r="G5429" i="1"/>
  <c r="O5429" i="1" s="1"/>
  <c r="G5430" i="1"/>
  <c r="O5430" i="1" s="1"/>
  <c r="G5431" i="1"/>
  <c r="O5431" i="1" s="1"/>
  <c r="G5432" i="1"/>
  <c r="O5432" i="1" s="1"/>
  <c r="G5433" i="1"/>
  <c r="O5433" i="1" s="1"/>
  <c r="G5434" i="1"/>
  <c r="O5434" i="1" s="1"/>
  <c r="G5435" i="1"/>
  <c r="O5435" i="1" s="1"/>
  <c r="G5436" i="1"/>
  <c r="O5436" i="1" s="1"/>
  <c r="G5437" i="1"/>
  <c r="O5437" i="1" s="1"/>
  <c r="G5438" i="1"/>
  <c r="O5438" i="1" s="1"/>
  <c r="G5439" i="1"/>
  <c r="O5439" i="1" s="1"/>
  <c r="G5440" i="1"/>
  <c r="O5440" i="1" s="1"/>
  <c r="G5441" i="1"/>
  <c r="O5441" i="1" s="1"/>
  <c r="G5442" i="1"/>
  <c r="O5442" i="1" s="1"/>
  <c r="G5443" i="1"/>
  <c r="O5443" i="1" s="1"/>
  <c r="G5444" i="1"/>
  <c r="O5444" i="1" s="1"/>
  <c r="G5445" i="1"/>
  <c r="O5445" i="1" s="1"/>
  <c r="G5446" i="1"/>
  <c r="O5446" i="1" s="1"/>
  <c r="G5447" i="1"/>
  <c r="O5447" i="1" s="1"/>
  <c r="G5448" i="1"/>
  <c r="O5448" i="1" s="1"/>
  <c r="G5449" i="1"/>
  <c r="O5449" i="1" s="1"/>
  <c r="G5450" i="1"/>
  <c r="O5450" i="1" s="1"/>
  <c r="G5451" i="1"/>
  <c r="O5451" i="1" s="1"/>
  <c r="G5452" i="1"/>
  <c r="O5452" i="1" s="1"/>
  <c r="G5453" i="1"/>
  <c r="O5453" i="1" s="1"/>
  <c r="G5454" i="1"/>
  <c r="O5454" i="1" s="1"/>
  <c r="G5455" i="1"/>
  <c r="O5455" i="1" s="1"/>
  <c r="G5456" i="1"/>
  <c r="O5456" i="1" s="1"/>
  <c r="G5457" i="1"/>
  <c r="O5457" i="1" s="1"/>
  <c r="G5458" i="1"/>
  <c r="O5458" i="1" s="1"/>
  <c r="G5459" i="1"/>
  <c r="O5459" i="1" s="1"/>
  <c r="G5460" i="1"/>
  <c r="O5460" i="1" s="1"/>
  <c r="G5461" i="1"/>
  <c r="O5461" i="1" s="1"/>
  <c r="G5462" i="1"/>
  <c r="O5462" i="1" s="1"/>
  <c r="G5463" i="1"/>
  <c r="O5463" i="1" s="1"/>
  <c r="G5464" i="1"/>
  <c r="O5464" i="1" s="1"/>
  <c r="G5465" i="1"/>
  <c r="O5465" i="1" s="1"/>
  <c r="G5466" i="1"/>
  <c r="O5466" i="1" s="1"/>
  <c r="G5467" i="1"/>
  <c r="O5467" i="1" s="1"/>
  <c r="G5468" i="1"/>
  <c r="O5468" i="1" s="1"/>
  <c r="G5469" i="1"/>
  <c r="O5469" i="1" s="1"/>
  <c r="G5470" i="1"/>
  <c r="O5470" i="1" s="1"/>
  <c r="G5471" i="1"/>
  <c r="O5471" i="1" s="1"/>
  <c r="G5472" i="1"/>
  <c r="O5472" i="1" s="1"/>
  <c r="G5473" i="1"/>
  <c r="O5473" i="1" s="1"/>
  <c r="G5474" i="1"/>
  <c r="O5474" i="1" s="1"/>
  <c r="G5475" i="1"/>
  <c r="O5475" i="1" s="1"/>
  <c r="G5476" i="1"/>
  <c r="O5476" i="1" s="1"/>
  <c r="G5477" i="1"/>
  <c r="O5477" i="1" s="1"/>
  <c r="G5478" i="1"/>
  <c r="O5478" i="1" s="1"/>
  <c r="G5479" i="1"/>
  <c r="O5479" i="1" s="1"/>
  <c r="G5480" i="1"/>
  <c r="O5480" i="1" s="1"/>
  <c r="G5481" i="1"/>
  <c r="O5481" i="1" s="1"/>
  <c r="G5482" i="1"/>
  <c r="O5482" i="1" s="1"/>
  <c r="G5483" i="1"/>
  <c r="O5483" i="1" s="1"/>
  <c r="G5484" i="1"/>
  <c r="O5484" i="1" s="1"/>
  <c r="G5485" i="1"/>
  <c r="O5485" i="1" s="1"/>
  <c r="G5486" i="1"/>
  <c r="O5486" i="1" s="1"/>
  <c r="G5487" i="1"/>
  <c r="O5487" i="1" s="1"/>
  <c r="G5488" i="1"/>
  <c r="O5488" i="1" s="1"/>
  <c r="G5489" i="1"/>
  <c r="O5489" i="1" s="1"/>
  <c r="G5490" i="1"/>
  <c r="O5490" i="1" s="1"/>
  <c r="G5491" i="1"/>
  <c r="O5491" i="1" s="1"/>
  <c r="G5492" i="1"/>
  <c r="O5492" i="1" s="1"/>
  <c r="G5493" i="1"/>
  <c r="O5493" i="1" s="1"/>
  <c r="G5494" i="1"/>
  <c r="O5494" i="1" s="1"/>
  <c r="G5495" i="1"/>
  <c r="O5495" i="1" s="1"/>
  <c r="G5496" i="1"/>
  <c r="O5496" i="1" s="1"/>
  <c r="G5497" i="1"/>
  <c r="O5497" i="1" s="1"/>
  <c r="G5498" i="1"/>
  <c r="O5498" i="1" s="1"/>
  <c r="G5499" i="1"/>
  <c r="O5499" i="1" s="1"/>
  <c r="G5500" i="1"/>
  <c r="O5500" i="1" s="1"/>
  <c r="G5501" i="1"/>
  <c r="O5501" i="1" s="1"/>
  <c r="G5502" i="1"/>
  <c r="O5502" i="1" s="1"/>
  <c r="G5503" i="1"/>
  <c r="O5503" i="1" s="1"/>
  <c r="G5504" i="1"/>
  <c r="O5504" i="1" s="1"/>
  <c r="G5505" i="1"/>
  <c r="O5505" i="1" s="1"/>
  <c r="G5506" i="1"/>
  <c r="O5506" i="1" s="1"/>
  <c r="G5507" i="1"/>
  <c r="O5507" i="1" s="1"/>
  <c r="G5508" i="1"/>
  <c r="O5508" i="1" s="1"/>
  <c r="G5509" i="1"/>
  <c r="O5509" i="1" s="1"/>
  <c r="G5510" i="1"/>
  <c r="O5510" i="1" s="1"/>
  <c r="G5511" i="1"/>
  <c r="O5511" i="1" s="1"/>
  <c r="G5512" i="1"/>
  <c r="O5512" i="1" s="1"/>
  <c r="G5513" i="1"/>
  <c r="O5513" i="1" s="1"/>
  <c r="G5514" i="1"/>
  <c r="O5514" i="1" s="1"/>
  <c r="G5515" i="1"/>
  <c r="O5515" i="1" s="1"/>
  <c r="G5516" i="1"/>
  <c r="O5516" i="1" s="1"/>
  <c r="G5517" i="1"/>
  <c r="O5517" i="1" s="1"/>
  <c r="G5518" i="1"/>
  <c r="O5518" i="1" s="1"/>
  <c r="G5519" i="1"/>
  <c r="O5519" i="1" s="1"/>
  <c r="G5520" i="1"/>
  <c r="O5520" i="1" s="1"/>
  <c r="G5521" i="1"/>
  <c r="O5521" i="1" s="1"/>
  <c r="G5522" i="1"/>
  <c r="O5522" i="1" s="1"/>
  <c r="G5523" i="1"/>
  <c r="O5523" i="1" s="1"/>
  <c r="G5524" i="1"/>
  <c r="O5524" i="1" s="1"/>
  <c r="G5525" i="1"/>
  <c r="O5525" i="1" s="1"/>
  <c r="G5526" i="1"/>
  <c r="O5526" i="1" s="1"/>
  <c r="G5527" i="1"/>
  <c r="O5527" i="1" s="1"/>
  <c r="G5528" i="1"/>
  <c r="O5528" i="1" s="1"/>
  <c r="G5529" i="1"/>
  <c r="O5529" i="1" s="1"/>
  <c r="G5530" i="1"/>
  <c r="O5530" i="1" s="1"/>
  <c r="G5531" i="1"/>
  <c r="O5531" i="1" s="1"/>
  <c r="G5532" i="1"/>
  <c r="O5532" i="1" s="1"/>
  <c r="G5533" i="1"/>
  <c r="O5533" i="1" s="1"/>
  <c r="G5534" i="1"/>
  <c r="O5534" i="1" s="1"/>
  <c r="G5535" i="1"/>
  <c r="O5535" i="1" s="1"/>
  <c r="G5536" i="1"/>
  <c r="O5536" i="1" s="1"/>
  <c r="G5537" i="1"/>
  <c r="O5537" i="1" s="1"/>
  <c r="G5538" i="1"/>
  <c r="O5538" i="1" s="1"/>
  <c r="G5539" i="1"/>
  <c r="O5539" i="1" s="1"/>
  <c r="G5540" i="1"/>
  <c r="O5540" i="1" s="1"/>
  <c r="G5541" i="1"/>
  <c r="O5541" i="1" s="1"/>
  <c r="G5542" i="1"/>
  <c r="O5542" i="1" s="1"/>
  <c r="G5543" i="1"/>
  <c r="O5543" i="1" s="1"/>
  <c r="G5544" i="1"/>
  <c r="O5544" i="1" s="1"/>
  <c r="G5545" i="1"/>
  <c r="O5545" i="1" s="1"/>
  <c r="G5546" i="1"/>
  <c r="O5546" i="1" s="1"/>
  <c r="G5547" i="1"/>
  <c r="O5547" i="1" s="1"/>
  <c r="G5548" i="1"/>
  <c r="O5548" i="1" s="1"/>
  <c r="G5549" i="1"/>
  <c r="O5549" i="1" s="1"/>
  <c r="G5550" i="1"/>
  <c r="O5550" i="1" s="1"/>
  <c r="G5551" i="1"/>
  <c r="O5551" i="1" s="1"/>
  <c r="G5552" i="1"/>
  <c r="O5552" i="1" s="1"/>
  <c r="G5553" i="1"/>
  <c r="O5553" i="1" s="1"/>
  <c r="G5554" i="1"/>
  <c r="O5554" i="1" s="1"/>
  <c r="G5555" i="1"/>
  <c r="O5555" i="1" s="1"/>
  <c r="G5556" i="1"/>
  <c r="O5556" i="1" s="1"/>
  <c r="G5557" i="1"/>
  <c r="O5557" i="1" s="1"/>
  <c r="G5558" i="1"/>
  <c r="O5558" i="1" s="1"/>
  <c r="G5559" i="1"/>
  <c r="O5559" i="1" s="1"/>
  <c r="G5560" i="1"/>
  <c r="O5560" i="1" s="1"/>
  <c r="G5561" i="1"/>
  <c r="O5561" i="1" s="1"/>
  <c r="G5562" i="1"/>
  <c r="O5562" i="1" s="1"/>
  <c r="G5563" i="1"/>
  <c r="O5563" i="1" s="1"/>
  <c r="G5564" i="1"/>
  <c r="O5564" i="1" s="1"/>
  <c r="G5565" i="1"/>
  <c r="O5565" i="1" s="1"/>
  <c r="G5566" i="1"/>
  <c r="O5566" i="1" s="1"/>
  <c r="G5567" i="1"/>
  <c r="O5567" i="1" s="1"/>
  <c r="G5568" i="1"/>
  <c r="O5568" i="1" s="1"/>
  <c r="G5569" i="1"/>
  <c r="O5569" i="1" s="1"/>
  <c r="G5570" i="1"/>
  <c r="O5570" i="1" s="1"/>
  <c r="G5571" i="1"/>
  <c r="O5571" i="1" s="1"/>
  <c r="G5572" i="1"/>
  <c r="O5572" i="1" s="1"/>
  <c r="G5573" i="1"/>
  <c r="O5573" i="1" s="1"/>
  <c r="G5574" i="1"/>
  <c r="O5574" i="1" s="1"/>
  <c r="G5575" i="1"/>
  <c r="O5575" i="1" s="1"/>
  <c r="G5576" i="1"/>
  <c r="O5576" i="1" s="1"/>
  <c r="G5577" i="1"/>
  <c r="O5577" i="1" s="1"/>
  <c r="G5578" i="1"/>
  <c r="O5578" i="1" s="1"/>
  <c r="G5579" i="1"/>
  <c r="O5579" i="1" s="1"/>
  <c r="G5580" i="1"/>
  <c r="O5580" i="1" s="1"/>
  <c r="G5581" i="1"/>
  <c r="O5581" i="1" s="1"/>
  <c r="G5582" i="1"/>
  <c r="O5582" i="1" s="1"/>
  <c r="G5583" i="1"/>
  <c r="O5583" i="1" s="1"/>
  <c r="G5584" i="1"/>
  <c r="O5584" i="1" s="1"/>
  <c r="G5585" i="1"/>
  <c r="O5585" i="1" s="1"/>
  <c r="G5586" i="1"/>
  <c r="O5586" i="1" s="1"/>
  <c r="G5587" i="1"/>
  <c r="O5587" i="1" s="1"/>
  <c r="G5588" i="1"/>
  <c r="O5588" i="1" s="1"/>
  <c r="G5589" i="1"/>
  <c r="O5589" i="1" s="1"/>
  <c r="G5590" i="1"/>
  <c r="O5590" i="1" s="1"/>
  <c r="G5591" i="1"/>
  <c r="O5591" i="1" s="1"/>
  <c r="G5592" i="1"/>
  <c r="O5592" i="1" s="1"/>
  <c r="G5593" i="1"/>
  <c r="O5593" i="1" s="1"/>
  <c r="G5594" i="1"/>
  <c r="O5594" i="1" s="1"/>
  <c r="G5595" i="1"/>
  <c r="O5595" i="1" s="1"/>
  <c r="G5596" i="1"/>
  <c r="O5596" i="1" s="1"/>
  <c r="G5597" i="1"/>
  <c r="O5597" i="1" s="1"/>
  <c r="G5598" i="1"/>
  <c r="O5598" i="1" s="1"/>
  <c r="G5599" i="1"/>
  <c r="O5599" i="1" s="1"/>
  <c r="G5600" i="1"/>
  <c r="O5600" i="1" s="1"/>
  <c r="G5601" i="1"/>
  <c r="O5601" i="1" s="1"/>
  <c r="G5602" i="1"/>
  <c r="O5602" i="1" s="1"/>
  <c r="G5603" i="1"/>
  <c r="O5603" i="1" s="1"/>
  <c r="G5604" i="1"/>
  <c r="O5604" i="1" s="1"/>
  <c r="G5605" i="1"/>
  <c r="O5605" i="1" s="1"/>
  <c r="G5606" i="1"/>
  <c r="O5606" i="1" s="1"/>
  <c r="G5607" i="1"/>
  <c r="O5607" i="1" s="1"/>
  <c r="G5608" i="1"/>
  <c r="O5608" i="1" s="1"/>
  <c r="G5609" i="1"/>
  <c r="O5609" i="1" s="1"/>
  <c r="G5610" i="1"/>
  <c r="O5610" i="1" s="1"/>
  <c r="G5611" i="1"/>
  <c r="O5611" i="1" s="1"/>
  <c r="G5612" i="1"/>
  <c r="O5612" i="1" s="1"/>
  <c r="G5613" i="1"/>
  <c r="O5613" i="1" s="1"/>
  <c r="G5614" i="1"/>
  <c r="O5614" i="1" s="1"/>
  <c r="G5615" i="1"/>
  <c r="O5615" i="1" s="1"/>
  <c r="G5616" i="1"/>
  <c r="O5616" i="1" s="1"/>
  <c r="G5617" i="1"/>
  <c r="O5617" i="1" s="1"/>
  <c r="G5618" i="1"/>
  <c r="O5618" i="1" s="1"/>
  <c r="G5619" i="1"/>
  <c r="O5619" i="1" s="1"/>
  <c r="G5620" i="1"/>
  <c r="O5620" i="1" s="1"/>
  <c r="G5621" i="1"/>
  <c r="O5621" i="1" s="1"/>
  <c r="G5622" i="1"/>
  <c r="O5622" i="1" s="1"/>
  <c r="G5623" i="1"/>
  <c r="O5623" i="1" s="1"/>
  <c r="G5624" i="1"/>
  <c r="O5624" i="1" s="1"/>
  <c r="G5625" i="1"/>
  <c r="O5625" i="1" s="1"/>
  <c r="G5626" i="1"/>
  <c r="O5626" i="1" s="1"/>
  <c r="G5627" i="1"/>
  <c r="O5627" i="1" s="1"/>
  <c r="G5628" i="1"/>
  <c r="O5628" i="1" s="1"/>
  <c r="G5629" i="1"/>
  <c r="O5629" i="1" s="1"/>
  <c r="G5630" i="1"/>
  <c r="O5630" i="1" s="1"/>
  <c r="G5631" i="1"/>
  <c r="O5631" i="1" s="1"/>
  <c r="G5632" i="1"/>
  <c r="O5632" i="1" s="1"/>
  <c r="G5633" i="1"/>
  <c r="O5633" i="1" s="1"/>
  <c r="G5634" i="1"/>
  <c r="O5634" i="1" s="1"/>
  <c r="G5635" i="1"/>
  <c r="O5635" i="1" s="1"/>
  <c r="G5636" i="1"/>
  <c r="O5636" i="1" s="1"/>
  <c r="G5637" i="1"/>
  <c r="O5637" i="1" s="1"/>
  <c r="G5638" i="1"/>
  <c r="O5638" i="1" s="1"/>
  <c r="G5639" i="1"/>
  <c r="O5639" i="1" s="1"/>
  <c r="G5640" i="1"/>
  <c r="O5640" i="1" s="1"/>
  <c r="G5641" i="1"/>
  <c r="O5641" i="1" s="1"/>
  <c r="G5642" i="1"/>
  <c r="O5642" i="1" s="1"/>
  <c r="G5643" i="1"/>
  <c r="O5643" i="1" s="1"/>
  <c r="G5644" i="1"/>
  <c r="O5644" i="1" s="1"/>
  <c r="G5645" i="1"/>
  <c r="O5645" i="1" s="1"/>
  <c r="G5646" i="1"/>
  <c r="O5646" i="1" s="1"/>
  <c r="G5647" i="1"/>
  <c r="O5647" i="1" s="1"/>
  <c r="G5648" i="1"/>
  <c r="O5648" i="1" s="1"/>
  <c r="G5649" i="1"/>
  <c r="O5649" i="1" s="1"/>
  <c r="G5650" i="1"/>
  <c r="O5650" i="1" s="1"/>
  <c r="G5651" i="1"/>
  <c r="O5651" i="1" s="1"/>
  <c r="G5652" i="1"/>
  <c r="O5652" i="1" s="1"/>
  <c r="G5653" i="1"/>
  <c r="O5653" i="1" s="1"/>
  <c r="G5654" i="1"/>
  <c r="O5654" i="1" s="1"/>
  <c r="G5655" i="1"/>
  <c r="O5655" i="1" s="1"/>
  <c r="G5656" i="1"/>
  <c r="O5656" i="1" s="1"/>
  <c r="G5657" i="1"/>
  <c r="O5657" i="1" s="1"/>
  <c r="G5658" i="1"/>
  <c r="O5658" i="1" s="1"/>
  <c r="G5659" i="1"/>
  <c r="O5659" i="1" s="1"/>
  <c r="G5660" i="1"/>
  <c r="O5660" i="1" s="1"/>
  <c r="G5661" i="1"/>
  <c r="O5661" i="1" s="1"/>
  <c r="G5662" i="1"/>
  <c r="O5662" i="1" s="1"/>
  <c r="G5663" i="1"/>
  <c r="O5663" i="1" s="1"/>
  <c r="G5664" i="1"/>
  <c r="O5664" i="1" s="1"/>
  <c r="G5665" i="1"/>
  <c r="O5665" i="1" s="1"/>
  <c r="G5666" i="1"/>
  <c r="O5666" i="1" s="1"/>
  <c r="G5667" i="1"/>
  <c r="O5667" i="1" s="1"/>
  <c r="G5668" i="1"/>
  <c r="O5668" i="1" s="1"/>
  <c r="G5669" i="1"/>
  <c r="O5669" i="1" s="1"/>
  <c r="G5670" i="1"/>
  <c r="O5670" i="1" s="1"/>
  <c r="G5671" i="1"/>
  <c r="O5671" i="1" s="1"/>
  <c r="G5672" i="1"/>
  <c r="O5672" i="1" s="1"/>
  <c r="G5673" i="1"/>
  <c r="O5673" i="1" s="1"/>
  <c r="G5674" i="1"/>
  <c r="O5674" i="1" s="1"/>
  <c r="G5675" i="1"/>
  <c r="O5675" i="1" s="1"/>
  <c r="G5676" i="1"/>
  <c r="O5676" i="1" s="1"/>
  <c r="G5677" i="1"/>
  <c r="O5677" i="1" s="1"/>
  <c r="G5678" i="1"/>
  <c r="O5678" i="1" s="1"/>
  <c r="G5679" i="1"/>
  <c r="O5679" i="1" s="1"/>
  <c r="G5680" i="1"/>
  <c r="O5680" i="1" s="1"/>
  <c r="G5681" i="1"/>
  <c r="O5681" i="1" s="1"/>
  <c r="G5682" i="1"/>
  <c r="O5682" i="1" s="1"/>
  <c r="G5683" i="1"/>
  <c r="O5683" i="1" s="1"/>
  <c r="G5684" i="1"/>
  <c r="O5684" i="1" s="1"/>
  <c r="G5685" i="1"/>
  <c r="O5685" i="1" s="1"/>
  <c r="G5686" i="1"/>
  <c r="O5686" i="1" s="1"/>
  <c r="G5687" i="1"/>
  <c r="O5687" i="1" s="1"/>
  <c r="G5688" i="1"/>
  <c r="O5688" i="1" s="1"/>
  <c r="G5689" i="1"/>
  <c r="O5689" i="1" s="1"/>
  <c r="G5690" i="1"/>
  <c r="O5690" i="1" s="1"/>
  <c r="G5691" i="1"/>
  <c r="O5691" i="1" s="1"/>
  <c r="G5692" i="1"/>
  <c r="O5692" i="1" s="1"/>
  <c r="G5693" i="1"/>
  <c r="O5693" i="1" s="1"/>
  <c r="G5694" i="1"/>
  <c r="O5694" i="1" s="1"/>
  <c r="G5695" i="1"/>
  <c r="O5695" i="1" s="1"/>
  <c r="G5696" i="1"/>
  <c r="O5696" i="1" s="1"/>
  <c r="G5697" i="1"/>
  <c r="O5697" i="1" s="1"/>
  <c r="G5698" i="1"/>
  <c r="O5698" i="1" s="1"/>
  <c r="G5699" i="1"/>
  <c r="O5699" i="1" s="1"/>
  <c r="G5700" i="1"/>
  <c r="O5700" i="1" s="1"/>
  <c r="G5701" i="1"/>
  <c r="O5701" i="1" s="1"/>
  <c r="G5702" i="1"/>
  <c r="O5702" i="1" s="1"/>
  <c r="G5703" i="1"/>
  <c r="O5703" i="1" s="1"/>
  <c r="G5704" i="1"/>
  <c r="O5704" i="1" s="1"/>
  <c r="G5705" i="1"/>
  <c r="O5705" i="1" s="1"/>
  <c r="G5706" i="1"/>
  <c r="O5706" i="1" s="1"/>
  <c r="G5707" i="1"/>
  <c r="O5707" i="1" s="1"/>
  <c r="G5708" i="1"/>
  <c r="O5708" i="1" s="1"/>
  <c r="G5709" i="1"/>
  <c r="O5709" i="1" s="1"/>
  <c r="G5710" i="1"/>
  <c r="O5710" i="1" s="1"/>
  <c r="G5711" i="1"/>
  <c r="O5711" i="1" s="1"/>
  <c r="G5712" i="1"/>
  <c r="O5712" i="1" s="1"/>
  <c r="G5713" i="1"/>
  <c r="O5713" i="1" s="1"/>
  <c r="G5714" i="1"/>
  <c r="O5714" i="1" s="1"/>
  <c r="G5715" i="1"/>
  <c r="O5715" i="1" s="1"/>
  <c r="G5716" i="1"/>
  <c r="O5716" i="1" s="1"/>
  <c r="G5717" i="1"/>
  <c r="O5717" i="1" s="1"/>
  <c r="G5718" i="1"/>
  <c r="O5718" i="1" s="1"/>
  <c r="G5719" i="1"/>
  <c r="O5719" i="1" s="1"/>
  <c r="G5720" i="1"/>
  <c r="O5720" i="1" s="1"/>
  <c r="G5721" i="1"/>
  <c r="O5721" i="1" s="1"/>
  <c r="G5722" i="1"/>
  <c r="O5722" i="1" s="1"/>
  <c r="G5723" i="1"/>
  <c r="O5723" i="1" s="1"/>
  <c r="G5724" i="1"/>
  <c r="O5724" i="1" s="1"/>
  <c r="G5725" i="1"/>
  <c r="O5725" i="1" s="1"/>
  <c r="G5726" i="1"/>
  <c r="O5726" i="1" s="1"/>
  <c r="G5727" i="1"/>
  <c r="O5727" i="1" s="1"/>
  <c r="G5728" i="1"/>
  <c r="O5728" i="1" s="1"/>
  <c r="G5729" i="1"/>
  <c r="O5729" i="1" s="1"/>
  <c r="G5730" i="1"/>
  <c r="O5730" i="1" s="1"/>
  <c r="G5731" i="1"/>
  <c r="O5731" i="1" s="1"/>
  <c r="G5732" i="1"/>
  <c r="O5732" i="1" s="1"/>
  <c r="G5733" i="1"/>
  <c r="O5733" i="1" s="1"/>
  <c r="G5734" i="1"/>
  <c r="O5734" i="1" s="1"/>
  <c r="G5735" i="1"/>
  <c r="O5735" i="1" s="1"/>
  <c r="G5736" i="1"/>
  <c r="O5736" i="1" s="1"/>
  <c r="G5737" i="1"/>
  <c r="O5737" i="1" s="1"/>
  <c r="G5738" i="1"/>
  <c r="O5738" i="1" s="1"/>
  <c r="G5739" i="1"/>
  <c r="O5739" i="1" s="1"/>
  <c r="G5740" i="1"/>
  <c r="O5740" i="1" s="1"/>
  <c r="G5741" i="1"/>
  <c r="O5741" i="1" s="1"/>
  <c r="G14" i="1"/>
  <c r="O14" i="1" s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L15" i="1"/>
  <c r="L14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I12" i="1"/>
  <c r="J12" i="1"/>
  <c r="J3944" i="1" s="1"/>
  <c r="AA14" i="1" a="1"/>
  <c r="AA14" i="1" s="1"/>
  <c r="AB14" i="1" s="1"/>
  <c r="AA15" i="1" a="1"/>
  <c r="AA15" i="1" s="1"/>
  <c r="AB15" i="1" s="1"/>
  <c r="AA16" i="1" a="1"/>
  <c r="AA16" i="1" s="1"/>
  <c r="AB16" i="1" s="1"/>
  <c r="AA17" i="1" a="1"/>
  <c r="AA17" i="1" s="1"/>
  <c r="AB17" i="1" s="1"/>
  <c r="AA18" i="1" a="1"/>
  <c r="AA18" i="1" s="1"/>
  <c r="AB18" i="1" s="1"/>
  <c r="AA19" i="1" a="1"/>
  <c r="AA19" i="1" s="1"/>
  <c r="AB19" i="1" s="1"/>
  <c r="AA20" i="1" a="1"/>
  <c r="AA20" i="1" s="1"/>
  <c r="AB20" i="1" s="1"/>
  <c r="AA21" i="1" a="1"/>
  <c r="AA21" i="1" s="1"/>
  <c r="AB21" i="1" s="1"/>
  <c r="AA22" i="1" a="1"/>
  <c r="AA22" i="1" s="1"/>
  <c r="AB22" i="1" s="1"/>
  <c r="AA23" i="1" a="1"/>
  <c r="AA23" i="1" s="1"/>
  <c r="AB23" i="1" s="1"/>
  <c r="AA24" i="1" a="1"/>
  <c r="AA24" i="1" s="1"/>
  <c r="AB24" i="1" s="1"/>
  <c r="AA25" i="1" a="1"/>
  <c r="AA25" i="1" s="1"/>
  <c r="AB25" i="1" s="1"/>
  <c r="AA26" i="1" a="1"/>
  <c r="AA26" i="1" s="1"/>
  <c r="AB26" i="1" s="1"/>
  <c r="AA27" i="1" a="1"/>
  <c r="AA27" i="1" s="1"/>
  <c r="AB27" i="1" s="1"/>
  <c r="AA28" i="1" a="1"/>
  <c r="AA28" i="1" s="1"/>
  <c r="AB28" i="1" s="1"/>
  <c r="AA29" i="1" a="1"/>
  <c r="AA29" i="1" s="1"/>
  <c r="AB29" i="1" s="1"/>
  <c r="AA30" i="1" a="1"/>
  <c r="AA30" i="1" s="1"/>
  <c r="AB30" i="1" s="1"/>
  <c r="AA31" i="1" a="1"/>
  <c r="AA31" i="1" s="1"/>
  <c r="AB31" i="1" s="1"/>
  <c r="K4629" i="1" s="1"/>
  <c r="AA32" i="1" a="1"/>
  <c r="AA32" i="1" s="1"/>
  <c r="AB32" i="1" s="1"/>
  <c r="K4765" i="1" s="1"/>
  <c r="AA33" i="1" a="1"/>
  <c r="AA33" i="1" s="1"/>
  <c r="AB33" i="1" s="1"/>
  <c r="AA34" i="1" a="1"/>
  <c r="AA34" i="1" s="1"/>
  <c r="AB34" i="1" s="1"/>
  <c r="AA35" i="1" a="1"/>
  <c r="AA35" i="1" s="1"/>
  <c r="AB35" i="1" s="1"/>
  <c r="K5496" i="1" s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J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J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I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I3976" i="1"/>
  <c r="H3977" i="1"/>
  <c r="H3978" i="1"/>
  <c r="H3979" i="1"/>
  <c r="I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J4035" i="1"/>
  <c r="H4036" i="1"/>
  <c r="H4037" i="1"/>
  <c r="J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I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J4152" i="1"/>
  <c r="H4153" i="1"/>
  <c r="H4154" i="1"/>
  <c r="J4154" i="1"/>
  <c r="H4155" i="1"/>
  <c r="H4156" i="1"/>
  <c r="H4157" i="1"/>
  <c r="H4158" i="1"/>
  <c r="H4159" i="1"/>
  <c r="H4160" i="1"/>
  <c r="H4161" i="1"/>
  <c r="H4162" i="1"/>
  <c r="H4163" i="1"/>
  <c r="H4164" i="1"/>
  <c r="I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I4223" i="1"/>
  <c r="H4224" i="1"/>
  <c r="H4225" i="1"/>
  <c r="H4226" i="1"/>
  <c r="I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I4247" i="1"/>
  <c r="H4248" i="1"/>
  <c r="H4249" i="1"/>
  <c r="J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J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J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I4500" i="1"/>
  <c r="H4501" i="1"/>
  <c r="H4502" i="1"/>
  <c r="H4503" i="1"/>
  <c r="I4503" i="1"/>
  <c r="H4504" i="1"/>
  <c r="H4505" i="1"/>
  <c r="H4506" i="1"/>
  <c r="I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I4545" i="1"/>
  <c r="H4546" i="1"/>
  <c r="H4547" i="1"/>
  <c r="H4548" i="1"/>
  <c r="I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I4561" i="1"/>
  <c r="H4562" i="1"/>
  <c r="H4563" i="1"/>
  <c r="H4564" i="1"/>
  <c r="I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J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J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I4662" i="1"/>
  <c r="H4663" i="1"/>
  <c r="H4664" i="1"/>
  <c r="H4665" i="1"/>
  <c r="I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I4681" i="1"/>
  <c r="H4682" i="1"/>
  <c r="H4683" i="1"/>
  <c r="H4684" i="1"/>
  <c r="I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J4708" i="1"/>
  <c r="H4709" i="1"/>
  <c r="H4710" i="1"/>
  <c r="J4710" i="1"/>
  <c r="H4711" i="1"/>
  <c r="H4712" i="1"/>
  <c r="H4713" i="1"/>
  <c r="H4714" i="1"/>
  <c r="H4715" i="1"/>
  <c r="H4716" i="1"/>
  <c r="I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J4731" i="1"/>
  <c r="H4732" i="1"/>
  <c r="H4733" i="1"/>
  <c r="H4734" i="1"/>
  <c r="I4734" i="1"/>
  <c r="H4735" i="1"/>
  <c r="H4736" i="1"/>
  <c r="H4737" i="1"/>
  <c r="I4737" i="1"/>
  <c r="H4738" i="1"/>
  <c r="H4739" i="1"/>
  <c r="H4740" i="1"/>
  <c r="I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J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I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I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I4806" i="1"/>
  <c r="H4807" i="1"/>
  <c r="H4808" i="1"/>
  <c r="H4809" i="1"/>
  <c r="I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I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J4850" i="1"/>
  <c r="H4851" i="1"/>
  <c r="H4852" i="1"/>
  <c r="J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J4871" i="1"/>
  <c r="H4872" i="1"/>
  <c r="H4873" i="1"/>
  <c r="H4874" i="1"/>
  <c r="I4874" i="1"/>
  <c r="H4875" i="1"/>
  <c r="H4876" i="1"/>
  <c r="H4877" i="1"/>
  <c r="I4877" i="1"/>
  <c r="H4878" i="1"/>
  <c r="H4879" i="1"/>
  <c r="H4880" i="1"/>
  <c r="I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J4893" i="1"/>
  <c r="H4894" i="1"/>
  <c r="H4895" i="1"/>
  <c r="H4896" i="1"/>
  <c r="H4897" i="1"/>
  <c r="H4898" i="1"/>
  <c r="H4899" i="1"/>
  <c r="H4900" i="1"/>
  <c r="H4901" i="1"/>
  <c r="H4902" i="1"/>
  <c r="H4903" i="1"/>
  <c r="H4904" i="1"/>
  <c r="J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J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J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J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I5009" i="1"/>
  <c r="H5010" i="1"/>
  <c r="H5011" i="1"/>
  <c r="H5012" i="1"/>
  <c r="J5012" i="1"/>
  <c r="H5013" i="1"/>
  <c r="H5014" i="1"/>
  <c r="H5015" i="1"/>
  <c r="H5016" i="1"/>
  <c r="H5017" i="1"/>
  <c r="H5018" i="1"/>
  <c r="J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I5040" i="1"/>
  <c r="H5041" i="1"/>
  <c r="H5042" i="1"/>
  <c r="H5043" i="1"/>
  <c r="J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I5056" i="1"/>
  <c r="H5057" i="1"/>
  <c r="H5058" i="1"/>
  <c r="H5059" i="1"/>
  <c r="H5060" i="1"/>
  <c r="H5061" i="1"/>
  <c r="H5062" i="1"/>
  <c r="I5062" i="1"/>
  <c r="H5063" i="1"/>
  <c r="H5064" i="1"/>
  <c r="H5065" i="1"/>
  <c r="I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J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J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I5137" i="1"/>
  <c r="H5138" i="1"/>
  <c r="H5139" i="1"/>
  <c r="H5140" i="1"/>
  <c r="J5140" i="1"/>
  <c r="H5141" i="1"/>
  <c r="H5142" i="1"/>
  <c r="H5143" i="1"/>
  <c r="H5144" i="1"/>
  <c r="H5145" i="1"/>
  <c r="H5146" i="1"/>
  <c r="I5146" i="1"/>
  <c r="J5146" i="1"/>
  <c r="H5147" i="1"/>
  <c r="H5148" i="1"/>
  <c r="I5148" i="1"/>
  <c r="J5148" i="1"/>
  <c r="H5149" i="1"/>
  <c r="H5150" i="1"/>
  <c r="I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J5173" i="1"/>
  <c r="H5174" i="1"/>
  <c r="H5175" i="1"/>
  <c r="H5176" i="1"/>
  <c r="H5177" i="1"/>
  <c r="H5178" i="1"/>
  <c r="H5179" i="1"/>
  <c r="J5179" i="1"/>
  <c r="H5180" i="1"/>
  <c r="H5181" i="1"/>
  <c r="H5182" i="1"/>
  <c r="H5183" i="1"/>
  <c r="H5184" i="1"/>
  <c r="H5185" i="1"/>
  <c r="H5186" i="1"/>
  <c r="H5187" i="1"/>
  <c r="H5188" i="1"/>
  <c r="H5189" i="1"/>
  <c r="J5189" i="1"/>
  <c r="H5190" i="1"/>
  <c r="H5191" i="1"/>
  <c r="H5192" i="1"/>
  <c r="H5193" i="1"/>
  <c r="H5194" i="1"/>
  <c r="H5195" i="1"/>
  <c r="H5196" i="1"/>
  <c r="H5197" i="1"/>
  <c r="H5198" i="1"/>
  <c r="I5198" i="1"/>
  <c r="H5199" i="1"/>
  <c r="H5200" i="1"/>
  <c r="I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I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I5242" i="1"/>
  <c r="H5243" i="1"/>
  <c r="H5244" i="1"/>
  <c r="I5244" i="1"/>
  <c r="H5245" i="1"/>
  <c r="H5246" i="1"/>
  <c r="H5247" i="1"/>
  <c r="H5248" i="1"/>
  <c r="H5249" i="1"/>
  <c r="H5250" i="1"/>
  <c r="H5251" i="1"/>
  <c r="H5252" i="1"/>
  <c r="H5253" i="1"/>
  <c r="J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J5289" i="1"/>
  <c r="H5290" i="1"/>
  <c r="H5291" i="1"/>
  <c r="H5292" i="1"/>
  <c r="J5292" i="1"/>
  <c r="H5293" i="1"/>
  <c r="H5294" i="1"/>
  <c r="H5295" i="1"/>
  <c r="J5295" i="1"/>
  <c r="H5296" i="1"/>
  <c r="H5297" i="1"/>
  <c r="H5298" i="1"/>
  <c r="J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J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J5331" i="1"/>
  <c r="H5332" i="1"/>
  <c r="H5333" i="1"/>
  <c r="H5334" i="1"/>
  <c r="J5334" i="1"/>
  <c r="H5335" i="1"/>
  <c r="H5336" i="1"/>
  <c r="H5337" i="1"/>
  <c r="H5338" i="1"/>
  <c r="H5339" i="1"/>
  <c r="H5340" i="1"/>
  <c r="H5341" i="1"/>
  <c r="H5342" i="1"/>
  <c r="H5343" i="1"/>
  <c r="H5344" i="1"/>
  <c r="H5345" i="1"/>
  <c r="I5345" i="1"/>
  <c r="H5346" i="1"/>
  <c r="H5347" i="1"/>
  <c r="H5348" i="1"/>
  <c r="I5348" i="1"/>
  <c r="H5349" i="1"/>
  <c r="H5350" i="1"/>
  <c r="I5350" i="1"/>
  <c r="H5351" i="1"/>
  <c r="H5352" i="1"/>
  <c r="H5353" i="1"/>
  <c r="I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I5370" i="1"/>
  <c r="J5370" i="1"/>
  <c r="H5371" i="1"/>
  <c r="H5372" i="1"/>
  <c r="I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I5384" i="1"/>
  <c r="H5385" i="1"/>
  <c r="H5386" i="1"/>
  <c r="H5387" i="1"/>
  <c r="I5387" i="1"/>
  <c r="H5388" i="1"/>
  <c r="H5389" i="1"/>
  <c r="I5389" i="1"/>
  <c r="J5389" i="1"/>
  <c r="H5390" i="1"/>
  <c r="H5391" i="1"/>
  <c r="I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I5412" i="1"/>
  <c r="H5413" i="1"/>
  <c r="H5414" i="1"/>
  <c r="H5415" i="1"/>
  <c r="H5416" i="1"/>
  <c r="H5417" i="1"/>
  <c r="H5418" i="1"/>
  <c r="H5419" i="1"/>
  <c r="H5420" i="1"/>
  <c r="I5420" i="1"/>
  <c r="H5421" i="1"/>
  <c r="H5422" i="1"/>
  <c r="H5423" i="1"/>
  <c r="H5424" i="1"/>
  <c r="I5424" i="1"/>
  <c r="J5424" i="1"/>
  <c r="H5425" i="1"/>
  <c r="H5426" i="1"/>
  <c r="H5427" i="1"/>
  <c r="J5427" i="1"/>
  <c r="H5428" i="1"/>
  <c r="H5429" i="1"/>
  <c r="H5430" i="1"/>
  <c r="J5430" i="1"/>
  <c r="H5431" i="1"/>
  <c r="H5432" i="1"/>
  <c r="H5433" i="1"/>
  <c r="H5434" i="1"/>
  <c r="H5435" i="1"/>
  <c r="H5436" i="1"/>
  <c r="H5437" i="1"/>
  <c r="J5437" i="1"/>
  <c r="H5438" i="1"/>
  <c r="H5439" i="1"/>
  <c r="H5440" i="1"/>
  <c r="J5440" i="1"/>
  <c r="H5441" i="1"/>
  <c r="H5442" i="1"/>
  <c r="H5443" i="1"/>
  <c r="J5443" i="1"/>
  <c r="H5444" i="1"/>
  <c r="H5445" i="1"/>
  <c r="H5446" i="1"/>
  <c r="J5446" i="1"/>
  <c r="H5447" i="1"/>
  <c r="H5448" i="1"/>
  <c r="I5448" i="1"/>
  <c r="H5449" i="1"/>
  <c r="H5450" i="1"/>
  <c r="H5451" i="1"/>
  <c r="I5451" i="1"/>
  <c r="H5452" i="1"/>
  <c r="H5453" i="1"/>
  <c r="I5453" i="1"/>
  <c r="H5454" i="1"/>
  <c r="H5455" i="1"/>
  <c r="I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I5476" i="1"/>
  <c r="H5477" i="1"/>
  <c r="H5478" i="1"/>
  <c r="J5478" i="1"/>
  <c r="H5479" i="1"/>
  <c r="H5480" i="1"/>
  <c r="H5481" i="1"/>
  <c r="H5482" i="1"/>
  <c r="H5483" i="1"/>
  <c r="H5484" i="1"/>
  <c r="I5484" i="1"/>
  <c r="H5485" i="1"/>
  <c r="J5485" i="1"/>
  <c r="H5486" i="1"/>
  <c r="H5487" i="1"/>
  <c r="H5488" i="1"/>
  <c r="I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I5512" i="1"/>
  <c r="H5513" i="1"/>
  <c r="H5514" i="1"/>
  <c r="H5515" i="1"/>
  <c r="I5515" i="1"/>
  <c r="H5516" i="1"/>
  <c r="H5517" i="1"/>
  <c r="I5517" i="1"/>
  <c r="H5518" i="1"/>
  <c r="H5519" i="1"/>
  <c r="I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I5540" i="1"/>
  <c r="H5541" i="1"/>
  <c r="H5542" i="1"/>
  <c r="H5543" i="1"/>
  <c r="H5544" i="1"/>
  <c r="H5545" i="1"/>
  <c r="H5546" i="1"/>
  <c r="H5547" i="1"/>
  <c r="H5548" i="1"/>
  <c r="I5548" i="1"/>
  <c r="H5549" i="1"/>
  <c r="H5550" i="1"/>
  <c r="H5551" i="1"/>
  <c r="H5552" i="1"/>
  <c r="I5552" i="1"/>
  <c r="J5552" i="1"/>
  <c r="H5553" i="1"/>
  <c r="H5554" i="1"/>
  <c r="H5555" i="1"/>
  <c r="J5555" i="1"/>
  <c r="H5556" i="1"/>
  <c r="H5557" i="1"/>
  <c r="H5558" i="1"/>
  <c r="J5558" i="1"/>
  <c r="H5559" i="1"/>
  <c r="H5560" i="1"/>
  <c r="H5561" i="1"/>
  <c r="H5562" i="1"/>
  <c r="H5563" i="1"/>
  <c r="H5564" i="1"/>
  <c r="H5565" i="1"/>
  <c r="J5565" i="1"/>
  <c r="H5566" i="1"/>
  <c r="H5567" i="1"/>
  <c r="H5568" i="1"/>
  <c r="J5568" i="1"/>
  <c r="H5569" i="1"/>
  <c r="H5570" i="1"/>
  <c r="H5571" i="1"/>
  <c r="J5571" i="1"/>
  <c r="H5572" i="1"/>
  <c r="H5573" i="1"/>
  <c r="H5574" i="1"/>
  <c r="J5574" i="1"/>
  <c r="H5575" i="1"/>
  <c r="H5576" i="1"/>
  <c r="I5576" i="1"/>
  <c r="H5577" i="1"/>
  <c r="H5578" i="1"/>
  <c r="H5579" i="1"/>
  <c r="I5579" i="1"/>
  <c r="H5580" i="1"/>
  <c r="H5581" i="1"/>
  <c r="I5581" i="1"/>
  <c r="H5582" i="1"/>
  <c r="H5583" i="1"/>
  <c r="I5583" i="1"/>
  <c r="H5584" i="1"/>
  <c r="J5584" i="1"/>
  <c r="H5585" i="1"/>
  <c r="H5586" i="1"/>
  <c r="H5587" i="1"/>
  <c r="J5587" i="1"/>
  <c r="H5588" i="1"/>
  <c r="H5589" i="1"/>
  <c r="H5590" i="1"/>
  <c r="J5590" i="1"/>
  <c r="H5591" i="1"/>
  <c r="H5592" i="1"/>
  <c r="H5593" i="1"/>
  <c r="H5594" i="1"/>
  <c r="H5595" i="1"/>
  <c r="H5596" i="1"/>
  <c r="H5597" i="1"/>
  <c r="J5597" i="1"/>
  <c r="H5598" i="1"/>
  <c r="H5599" i="1"/>
  <c r="H5600" i="1"/>
  <c r="J5600" i="1"/>
  <c r="H5601" i="1"/>
  <c r="H5602" i="1"/>
  <c r="H5603" i="1"/>
  <c r="J5603" i="1"/>
  <c r="H5604" i="1"/>
  <c r="I5604" i="1"/>
  <c r="H5605" i="1"/>
  <c r="H5606" i="1"/>
  <c r="H5607" i="1"/>
  <c r="H5608" i="1"/>
  <c r="H5609" i="1"/>
  <c r="H5610" i="1"/>
  <c r="H5611" i="1"/>
  <c r="H5612" i="1"/>
  <c r="I5612" i="1"/>
  <c r="H5613" i="1"/>
  <c r="J5613" i="1"/>
  <c r="H5614" i="1"/>
  <c r="H5615" i="1"/>
  <c r="H5616" i="1"/>
  <c r="I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I5640" i="1"/>
  <c r="H5641" i="1"/>
  <c r="H5642" i="1"/>
  <c r="H5643" i="1"/>
  <c r="I5643" i="1"/>
  <c r="H5644" i="1"/>
  <c r="H5645" i="1"/>
  <c r="I5645" i="1"/>
  <c r="J5645" i="1"/>
  <c r="H5646" i="1"/>
  <c r="H5647" i="1"/>
  <c r="I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I5668" i="1"/>
  <c r="H5669" i="1"/>
  <c r="H5670" i="1"/>
  <c r="H5671" i="1"/>
  <c r="H5672" i="1"/>
  <c r="H5673" i="1"/>
  <c r="H5674" i="1"/>
  <c r="H5675" i="1"/>
  <c r="H5676" i="1"/>
  <c r="I5676" i="1"/>
  <c r="H5677" i="1"/>
  <c r="H5678" i="1"/>
  <c r="H5679" i="1"/>
  <c r="H5680" i="1"/>
  <c r="I5680" i="1"/>
  <c r="J5680" i="1"/>
  <c r="H5681" i="1"/>
  <c r="H5682" i="1"/>
  <c r="H5683" i="1"/>
  <c r="J5683" i="1"/>
  <c r="H5684" i="1"/>
  <c r="H5685" i="1"/>
  <c r="H5686" i="1"/>
  <c r="J5686" i="1"/>
  <c r="H5687" i="1"/>
  <c r="H5688" i="1"/>
  <c r="H5689" i="1"/>
  <c r="H5690" i="1"/>
  <c r="H5691" i="1"/>
  <c r="H5692" i="1"/>
  <c r="H5693" i="1"/>
  <c r="J5693" i="1"/>
  <c r="H5694" i="1"/>
  <c r="H5695" i="1"/>
  <c r="H5696" i="1"/>
  <c r="J5696" i="1"/>
  <c r="H5697" i="1"/>
  <c r="H5698" i="1"/>
  <c r="H5699" i="1"/>
  <c r="J5699" i="1"/>
  <c r="H5700" i="1"/>
  <c r="H5701" i="1"/>
  <c r="H5702" i="1"/>
  <c r="J5702" i="1"/>
  <c r="H5703" i="1"/>
  <c r="H5704" i="1"/>
  <c r="I5704" i="1"/>
  <c r="H5705" i="1"/>
  <c r="H5706" i="1"/>
  <c r="H5707" i="1"/>
  <c r="I5707" i="1"/>
  <c r="H5708" i="1"/>
  <c r="H5709" i="1"/>
  <c r="I5709" i="1"/>
  <c r="H5710" i="1"/>
  <c r="H5711" i="1"/>
  <c r="I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I5732" i="1"/>
  <c r="H5733" i="1"/>
  <c r="H5734" i="1"/>
  <c r="J5734" i="1"/>
  <c r="H5735" i="1"/>
  <c r="H5736" i="1"/>
  <c r="H5737" i="1"/>
  <c r="H5738" i="1"/>
  <c r="H5739" i="1"/>
  <c r="H5740" i="1"/>
  <c r="I5740" i="1"/>
  <c r="H5741" i="1"/>
  <c r="J5741" i="1"/>
  <c r="R14" i="1"/>
  <c r="R13" i="1"/>
  <c r="AA13" i="1" a="1"/>
  <c r="AA13" i="1" s="1"/>
  <c r="J5667" i="1" l="1"/>
  <c r="J5664" i="1"/>
  <c r="J5661" i="1"/>
  <c r="J5654" i="1"/>
  <c r="J5651" i="1"/>
  <c r="J5648" i="1"/>
  <c r="J5638" i="1"/>
  <c r="J5635" i="1"/>
  <c r="J5632" i="1"/>
  <c r="J5629" i="1"/>
  <c r="J5622" i="1"/>
  <c r="J5619" i="1"/>
  <c r="J5616" i="1"/>
  <c r="J5542" i="1"/>
  <c r="J5517" i="1"/>
  <c r="J5411" i="1"/>
  <c r="J5408" i="1"/>
  <c r="J5405" i="1"/>
  <c r="J5398" i="1"/>
  <c r="J5395" i="1"/>
  <c r="J5392" i="1"/>
  <c r="J5382" i="1"/>
  <c r="J5379" i="1"/>
  <c r="J5376" i="1"/>
  <c r="J5373" i="1"/>
  <c r="J5275" i="1"/>
  <c r="J5272" i="1"/>
  <c r="J5239" i="1"/>
  <c r="J5220" i="1"/>
  <c r="J5184" i="1"/>
  <c r="J5171" i="1"/>
  <c r="J5138" i="1"/>
  <c r="J5132" i="1"/>
  <c r="J5107" i="1"/>
  <c r="J5084" i="1"/>
  <c r="J5074" i="1"/>
  <c r="J4995" i="1"/>
  <c r="J4985" i="1"/>
  <c r="J4964" i="1"/>
  <c r="J4821" i="1"/>
  <c r="J4792" i="1"/>
  <c r="J4771" i="1"/>
  <c r="J5731" i="1"/>
  <c r="J5728" i="1"/>
  <c r="J5725" i="1"/>
  <c r="J5718" i="1"/>
  <c r="J5715" i="1"/>
  <c r="J5712" i="1"/>
  <c r="J5670" i="1"/>
  <c r="J5581" i="1"/>
  <c r="J5549" i="1"/>
  <c r="J5475" i="1"/>
  <c r="J5472" i="1"/>
  <c r="J5469" i="1"/>
  <c r="J5462" i="1"/>
  <c r="J5459" i="1"/>
  <c r="J5456" i="1"/>
  <c r="J5414" i="1"/>
  <c r="J5362" i="1"/>
  <c r="J5359" i="1"/>
  <c r="J5356" i="1"/>
  <c r="J5353" i="1"/>
  <c r="J5348" i="1"/>
  <c r="J5339" i="1"/>
  <c r="J5336" i="1"/>
  <c r="J5270" i="1"/>
  <c r="J5267" i="1"/>
  <c r="J5242" i="1"/>
  <c r="J5211" i="1"/>
  <c r="J5208" i="1"/>
  <c r="J5201" i="1"/>
  <c r="J5082" i="1"/>
  <c r="J5068" i="1"/>
  <c r="J5059" i="1"/>
  <c r="J5045" i="1"/>
  <c r="J5020" i="1"/>
  <c r="J4975" i="1"/>
  <c r="J4881" i="1"/>
  <c r="J4873" i="1"/>
  <c r="J4750" i="1"/>
  <c r="J4719" i="1"/>
  <c r="J4559" i="1"/>
  <c r="J4362" i="1"/>
  <c r="J5709" i="1"/>
  <c r="J5677" i="1"/>
  <c r="J5606" i="1"/>
  <c r="J5539" i="1"/>
  <c r="J5536" i="1"/>
  <c r="J5533" i="1"/>
  <c r="J5526" i="1"/>
  <c r="J5523" i="1"/>
  <c r="J5520" i="1"/>
  <c r="J5510" i="1"/>
  <c r="J5507" i="1"/>
  <c r="J5504" i="1"/>
  <c r="J5501" i="1"/>
  <c r="J5494" i="1"/>
  <c r="J5491" i="1"/>
  <c r="J5488" i="1"/>
  <c r="J5453" i="1"/>
  <c r="J5421" i="1"/>
  <c r="J5367" i="1"/>
  <c r="J5329" i="1"/>
  <c r="J5326" i="1"/>
  <c r="J5312" i="1"/>
  <c r="J5309" i="1"/>
  <c r="J5306" i="1"/>
  <c r="J5303" i="1"/>
  <c r="J5284" i="1"/>
  <c r="J5265" i="1"/>
  <c r="J5262" i="1"/>
  <c r="J5248" i="1"/>
  <c r="J5245" i="1"/>
  <c r="J5234" i="1"/>
  <c r="J5231" i="1"/>
  <c r="J5228" i="1"/>
  <c r="J5225" i="1"/>
  <c r="J5206" i="1"/>
  <c r="J5203" i="1"/>
  <c r="J5198" i="1"/>
  <c r="J5115" i="1"/>
  <c r="J5076" i="1"/>
  <c r="J5051" i="1"/>
  <c r="J5010" i="1"/>
  <c r="J5004" i="1"/>
  <c r="J4924" i="1"/>
  <c r="J4869" i="1"/>
  <c r="J4854" i="1"/>
  <c r="J4819" i="1"/>
  <c r="J4762" i="1"/>
  <c r="J4729" i="1"/>
  <c r="J4680" i="1"/>
  <c r="J4592" i="1"/>
  <c r="J4557" i="1"/>
  <c r="J4480" i="1"/>
  <c r="J3837" i="1"/>
  <c r="I3755" i="1"/>
  <c r="I3757" i="1"/>
  <c r="I3773" i="1"/>
  <c r="I3776" i="1"/>
  <c r="I3779" i="1"/>
  <c r="I3797" i="1"/>
  <c r="I3820" i="1"/>
  <c r="I3823" i="1"/>
  <c r="I3840" i="1"/>
  <c r="I3843" i="1"/>
  <c r="I3859" i="1"/>
  <c r="I3865" i="1"/>
  <c r="I3880" i="1"/>
  <c r="I3883" i="1"/>
  <c r="I3901" i="1"/>
  <c r="I3920" i="1"/>
  <c r="I3923" i="1"/>
  <c r="I3931" i="1"/>
  <c r="I3952" i="1"/>
  <c r="I3971" i="1"/>
  <c r="I3989" i="1"/>
  <c r="I3992" i="1"/>
  <c r="I3995" i="1"/>
  <c r="I4011" i="1"/>
  <c r="I4013" i="1"/>
  <c r="I4029" i="1"/>
  <c r="I4032" i="1"/>
  <c r="I4035" i="1"/>
  <c r="I4037" i="1"/>
  <c r="I4045" i="1"/>
  <c r="I4048" i="1"/>
  <c r="I4067" i="1"/>
  <c r="I4073" i="1"/>
  <c r="I4085" i="1"/>
  <c r="I4092" i="1"/>
  <c r="I4099" i="1"/>
  <c r="I4116" i="1"/>
  <c r="I4124" i="1"/>
  <c r="I4127" i="1"/>
  <c r="I4130" i="1"/>
  <c r="I4144" i="1"/>
  <c r="I4160" i="1"/>
  <c r="I4167" i="1"/>
  <c r="I4182" i="1"/>
  <c r="I4196" i="1"/>
  <c r="I4199" i="1"/>
  <c r="I4202" i="1"/>
  <c r="I4210" i="1"/>
  <c r="I4227" i="1"/>
  <c r="I4244" i="1"/>
  <c r="I4260" i="1"/>
  <c r="I4263" i="1"/>
  <c r="I4266" i="1"/>
  <c r="I4274" i="1"/>
  <c r="I4291" i="1"/>
  <c r="I4308" i="1"/>
  <c r="I4316" i="1"/>
  <c r="I4324" i="1"/>
  <c r="I4327" i="1"/>
  <c r="I4330" i="1"/>
  <c r="I4338" i="1"/>
  <c r="I4355" i="1"/>
  <c r="I4374" i="1"/>
  <c r="I4388" i="1"/>
  <c r="I4391" i="1"/>
  <c r="I4394" i="1"/>
  <c r="I4402" i="1"/>
  <c r="I4419" i="1"/>
  <c r="I4436" i="1"/>
  <c r="I4444" i="1"/>
  <c r="I4447" i="1"/>
  <c r="I4450" i="1"/>
  <c r="I4464" i="1"/>
  <c r="I4479" i="1"/>
  <c r="I4487" i="1"/>
  <c r="I4502" i="1"/>
  <c r="I4516" i="1"/>
  <c r="I4519" i="1"/>
  <c r="I4522" i="1"/>
  <c r="I4529" i="1"/>
  <c r="I4532" i="1"/>
  <c r="I4540" i="1"/>
  <c r="I4542" i="1"/>
  <c r="I4550" i="1"/>
  <c r="I4553" i="1"/>
  <c r="I3819" i="1"/>
  <c r="I3897" i="1"/>
  <c r="I3900" i="1"/>
  <c r="I3903" i="1"/>
  <c r="I3909" i="1"/>
  <c r="I3929" i="1"/>
  <c r="I3932" i="1"/>
  <c r="I3939" i="1"/>
  <c r="I3951" i="1"/>
  <c r="I3961" i="1"/>
  <c r="I3964" i="1"/>
  <c r="I3967" i="1"/>
  <c r="I4008" i="1"/>
  <c r="I4016" i="1"/>
  <c r="I4040" i="1"/>
  <c r="I4043" i="1"/>
  <c r="I4057" i="1"/>
  <c r="I4060" i="1"/>
  <c r="I4063" i="1"/>
  <c r="I4076" i="1"/>
  <c r="I4079" i="1"/>
  <c r="I4096" i="1"/>
  <c r="I4119" i="1"/>
  <c r="I4122" i="1"/>
  <c r="I4147" i="1"/>
  <c r="I4150" i="1"/>
  <c r="I4166" i="1"/>
  <c r="I4176" i="1"/>
  <c r="I4179" i="1"/>
  <c r="I4204" i="1"/>
  <c r="I4207" i="1"/>
  <c r="I4230" i="1"/>
  <c r="I4236" i="1"/>
  <c r="I4250" i="1"/>
  <c r="I4272" i="1"/>
  <c r="I4275" i="1"/>
  <c r="I4278" i="1"/>
  <c r="I4290" i="1"/>
  <c r="I4295" i="1"/>
  <c r="I4319" i="1"/>
  <c r="I4322" i="1"/>
  <c r="I4351" i="1"/>
  <c r="I4356" i="1"/>
  <c r="I4364" i="1"/>
  <c r="I4410" i="1"/>
  <c r="I4416" i="1"/>
  <c r="I4439" i="1"/>
  <c r="I4442" i="1"/>
  <c r="I4467" i="1"/>
  <c r="I4470" i="1"/>
  <c r="I4480" i="1"/>
  <c r="I4482" i="1"/>
  <c r="I4486" i="1"/>
  <c r="I4496" i="1"/>
  <c r="I4499" i="1"/>
  <c r="I4524" i="1"/>
  <c r="I4526" i="1"/>
  <c r="I4538" i="1"/>
  <c r="I4541" i="1"/>
  <c r="I4544" i="1"/>
  <c r="I4556" i="1"/>
  <c r="I4570" i="1"/>
  <c r="I4577" i="1"/>
  <c r="I4580" i="1"/>
  <c r="I4588" i="1"/>
  <c r="I4590" i="1"/>
  <c r="I4592" i="1"/>
  <c r="I4602" i="1"/>
  <c r="I4606" i="1"/>
  <c r="I4614" i="1"/>
  <c r="I4617" i="1"/>
  <c r="I4624" i="1"/>
  <c r="I4637" i="1"/>
  <c r="I4650" i="1"/>
  <c r="I4657" i="1"/>
  <c r="I4660" i="1"/>
  <c r="I4668" i="1"/>
  <c r="I4670" i="1"/>
  <c r="I4678" i="1"/>
  <c r="I4685" i="1"/>
  <c r="I4698" i="1"/>
  <c r="I4705" i="1"/>
  <c r="I4708" i="1"/>
  <c r="I4710" i="1"/>
  <c r="I4717" i="1"/>
  <c r="I4721" i="1"/>
  <c r="I4724" i="1"/>
  <c r="I4733" i="1"/>
  <c r="I4746" i="1"/>
  <c r="I4758" i="1"/>
  <c r="I4769" i="1"/>
  <c r="I4774" i="1"/>
  <c r="I4777" i="1"/>
  <c r="I4784" i="1"/>
  <c r="I4794" i="1"/>
  <c r="I4801" i="1"/>
  <c r="I4804" i="1"/>
  <c r="I4812" i="1"/>
  <c r="I4814" i="1"/>
  <c r="I4826" i="1"/>
  <c r="I4833" i="1"/>
  <c r="I4836" i="1"/>
  <c r="I4844" i="1"/>
  <c r="I4846" i="1"/>
  <c r="I4860" i="1"/>
  <c r="I4862" i="1"/>
  <c r="I4876" i="1"/>
  <c r="I4878" i="1"/>
  <c r="I4893" i="1"/>
  <c r="I4897" i="1"/>
  <c r="I4900" i="1"/>
  <c r="I4905" i="1"/>
  <c r="I4912" i="1"/>
  <c r="I4929" i="1"/>
  <c r="I4932" i="1"/>
  <c r="I4940" i="1"/>
  <c r="I4942" i="1"/>
  <c r="I4950" i="1"/>
  <c r="I4957" i="1"/>
  <c r="I4969" i="1"/>
  <c r="I4992" i="1"/>
  <c r="I5002" i="1"/>
  <c r="I5006" i="1"/>
  <c r="I5018" i="1"/>
  <c r="I5020" i="1"/>
  <c r="I5024" i="1"/>
  <c r="I5037" i="1"/>
  <c r="I5044" i="1"/>
  <c r="I5046" i="1"/>
  <c r="I5049" i="1"/>
  <c r="I5053" i="1"/>
  <c r="I5060" i="1"/>
  <c r="I5068" i="1"/>
  <c r="I5072" i="1"/>
  <c r="I5085" i="1"/>
  <c r="I5098" i="1"/>
  <c r="I5105" i="1"/>
  <c r="I5121" i="1"/>
  <c r="I5126" i="1"/>
  <c r="I5129" i="1"/>
  <c r="I5133" i="1"/>
  <c r="I5140" i="1"/>
  <c r="I5142" i="1"/>
  <c r="I5145" i="1"/>
  <c r="I5153" i="1"/>
  <c r="I5156" i="1"/>
  <c r="I5164" i="1"/>
  <c r="I5166" i="1"/>
  <c r="I5178" i="1"/>
  <c r="I5180" i="1"/>
  <c r="I5182" i="1"/>
  <c r="I5194" i="1"/>
  <c r="I5209" i="1"/>
  <c r="I5213" i="1"/>
  <c r="I5229" i="1"/>
  <c r="I5233" i="1"/>
  <c r="I5238" i="1"/>
  <c r="I5246" i="1"/>
  <c r="I5258" i="1"/>
  <c r="I5273" i="1"/>
  <c r="I5277" i="1"/>
  <c r="I5293" i="1"/>
  <c r="I5297" i="1"/>
  <c r="I5302" i="1"/>
  <c r="I5310" i="1"/>
  <c r="I5322" i="1"/>
  <c r="I5337" i="1"/>
  <c r="I5341" i="1"/>
  <c r="I5357" i="1"/>
  <c r="I5361" i="1"/>
  <c r="I3837" i="1"/>
  <c r="I3839" i="1"/>
  <c r="I3845" i="1"/>
  <c r="I3848" i="1"/>
  <c r="I3868" i="1"/>
  <c r="I3871" i="1"/>
  <c r="I3885" i="1"/>
  <c r="I3888" i="1"/>
  <c r="I4025" i="1"/>
  <c r="I4100" i="1"/>
  <c r="I4112" i="1"/>
  <c r="I4115" i="1"/>
  <c r="I4118" i="1"/>
  <c r="I4154" i="1"/>
  <c r="I4172" i="1"/>
  <c r="I4188" i="1"/>
  <c r="I4191" i="1"/>
  <c r="I4194" i="1"/>
  <c r="I4218" i="1"/>
  <c r="I4224" i="1"/>
  <c r="I4240" i="1"/>
  <c r="I4243" i="1"/>
  <c r="I4246" i="1"/>
  <c r="I4268" i="1"/>
  <c r="I4271" i="1"/>
  <c r="I4282" i="1"/>
  <c r="I4288" i="1"/>
  <c r="I4294" i="1"/>
  <c r="I4304" i="1"/>
  <c r="I4307" i="1"/>
  <c r="I4310" i="1"/>
  <c r="I4336" i="1"/>
  <c r="I4339" i="1"/>
  <c r="I4342" i="1"/>
  <c r="I4352" i="1"/>
  <c r="I4358" i="1"/>
  <c r="I4420" i="1"/>
  <c r="I4432" i="1"/>
  <c r="I4435" i="1"/>
  <c r="I4438" i="1"/>
  <c r="I4558" i="1"/>
  <c r="I4560" i="1"/>
  <c r="I4576" i="1"/>
  <c r="I4593" i="1"/>
  <c r="I4596" i="1"/>
  <c r="I4609" i="1"/>
  <c r="I4612" i="1"/>
  <c r="I4621" i="1"/>
  <c r="I4640" i="1"/>
  <c r="I4656" i="1"/>
  <c r="I4682" i="1"/>
  <c r="I4701" i="1"/>
  <c r="I4726" i="1"/>
  <c r="I4729" i="1"/>
  <c r="I4749" i="1"/>
  <c r="I4753" i="1"/>
  <c r="I4756" i="1"/>
  <c r="I4768" i="1"/>
  <c r="I4780" i="1"/>
  <c r="I4782" i="1"/>
  <c r="I4785" i="1"/>
  <c r="I4788" i="1"/>
  <c r="I4793" i="1"/>
  <c r="I4796" i="1"/>
  <c r="I4798" i="1"/>
  <c r="I4810" i="1"/>
  <c r="I4813" i="1"/>
  <c r="I4816" i="1"/>
  <c r="I4873" i="1"/>
  <c r="I4902" i="1"/>
  <c r="I4918" i="1"/>
  <c r="I4921" i="1"/>
  <c r="I4925" i="1"/>
  <c r="I4934" i="1"/>
  <c r="I4937" i="1"/>
  <c r="I4945" i="1"/>
  <c r="I4948" i="1"/>
  <c r="I4956" i="1"/>
  <c r="I4961" i="1"/>
  <c r="I4964" i="1"/>
  <c r="I4966" i="1"/>
  <c r="I5005" i="1"/>
  <c r="I5008" i="1"/>
  <c r="I5022" i="1"/>
  <c r="I5025" i="1"/>
  <c r="I5028" i="1"/>
  <c r="I5036" i="1"/>
  <c r="I5041" i="1"/>
  <c r="I5050" i="1"/>
  <c r="I5052" i="1"/>
  <c r="I5057" i="1"/>
  <c r="I5070" i="1"/>
  <c r="I5073" i="1"/>
  <c r="I5089" i="1"/>
  <c r="I5092" i="1"/>
  <c r="I5108" i="1"/>
  <c r="I5110" i="1"/>
  <c r="I5113" i="1"/>
  <c r="I5117" i="1"/>
  <c r="I5136" i="1"/>
  <c r="I5181" i="1"/>
  <c r="I5184" i="1"/>
  <c r="I5214" i="1"/>
  <c r="I5226" i="1"/>
  <c r="I5241" i="1"/>
  <c r="I5245" i="1"/>
  <c r="I5249" i="1"/>
  <c r="I5252" i="1"/>
  <c r="I5254" i="1"/>
  <c r="I5257" i="1"/>
  <c r="I5260" i="1"/>
  <c r="I5262" i="1"/>
  <c r="I5264" i="1"/>
  <c r="I5268" i="1"/>
  <c r="I5280" i="1"/>
  <c r="I5292" i="1"/>
  <c r="I5294" i="1"/>
  <c r="I5296" i="1"/>
  <c r="I5334" i="1"/>
  <c r="I5377" i="1"/>
  <c r="I5381" i="1"/>
  <c r="I5383" i="1"/>
  <c r="I5385" i="1"/>
  <c r="I5393" i="1"/>
  <c r="I5397" i="1"/>
  <c r="I5399" i="1"/>
  <c r="I5401" i="1"/>
  <c r="I5409" i="1"/>
  <c r="I5413" i="1"/>
  <c r="I5415" i="1"/>
  <c r="I5417" i="1"/>
  <c r="I5425" i="1"/>
  <c r="I5429" i="1"/>
  <c r="I5431" i="1"/>
  <c r="I5433" i="1"/>
  <c r="I5441" i="1"/>
  <c r="I5445" i="1"/>
  <c r="I5447" i="1"/>
  <c r="I5449" i="1"/>
  <c r="I5457" i="1"/>
  <c r="I5461" i="1"/>
  <c r="I5463" i="1"/>
  <c r="I5465" i="1"/>
  <c r="I5473" i="1"/>
  <c r="I5477" i="1"/>
  <c r="I5479" i="1"/>
  <c r="I5481" i="1"/>
  <c r="I5489" i="1"/>
  <c r="I5493" i="1"/>
  <c r="I5495" i="1"/>
  <c r="I5497" i="1"/>
  <c r="I5505" i="1"/>
  <c r="I5509" i="1"/>
  <c r="I5511" i="1"/>
  <c r="I5513" i="1"/>
  <c r="I5521" i="1"/>
  <c r="I5525" i="1"/>
  <c r="I5527" i="1"/>
  <c r="I5529" i="1"/>
  <c r="I5537" i="1"/>
  <c r="I5541" i="1"/>
  <c r="I5543" i="1"/>
  <c r="I5545" i="1"/>
  <c r="I5553" i="1"/>
  <c r="I5557" i="1"/>
  <c r="I5559" i="1"/>
  <c r="I5561" i="1"/>
  <c r="I5569" i="1"/>
  <c r="I5573" i="1"/>
  <c r="I5575" i="1"/>
  <c r="I5577" i="1"/>
  <c r="I5585" i="1"/>
  <c r="I5589" i="1"/>
  <c r="I5591" i="1"/>
  <c r="I5593" i="1"/>
  <c r="I5601" i="1"/>
  <c r="I5605" i="1"/>
  <c r="I5607" i="1"/>
  <c r="I5609" i="1"/>
  <c r="I5617" i="1"/>
  <c r="I5621" i="1"/>
  <c r="I5623" i="1"/>
  <c r="I5625" i="1"/>
  <c r="I5633" i="1"/>
  <c r="I5637" i="1"/>
  <c r="I5639" i="1"/>
  <c r="I5641" i="1"/>
  <c r="I5649" i="1"/>
  <c r="I5653" i="1"/>
  <c r="I5655" i="1"/>
  <c r="I5657" i="1"/>
  <c r="I5665" i="1"/>
  <c r="I5669" i="1"/>
  <c r="I5671" i="1"/>
  <c r="I5673" i="1"/>
  <c r="I5681" i="1"/>
  <c r="I5685" i="1"/>
  <c r="I5687" i="1"/>
  <c r="I5689" i="1"/>
  <c r="I5697" i="1"/>
  <c r="I5701" i="1"/>
  <c r="I5703" i="1"/>
  <c r="I5705" i="1"/>
  <c r="I5713" i="1"/>
  <c r="I5717" i="1"/>
  <c r="I5719" i="1"/>
  <c r="I5721" i="1"/>
  <c r="I5729" i="1"/>
  <c r="I5733" i="1"/>
  <c r="I5735" i="1"/>
  <c r="I5737" i="1"/>
  <c r="I3756" i="1"/>
  <c r="I3759" i="1"/>
  <c r="I3769" i="1"/>
  <c r="I3789" i="1"/>
  <c r="I3792" i="1"/>
  <c r="I3811" i="1"/>
  <c r="I3817" i="1"/>
  <c r="I3875" i="1"/>
  <c r="I3925" i="1"/>
  <c r="I3928" i="1"/>
  <c r="I3949" i="1"/>
  <c r="I3981" i="1"/>
  <c r="I3984" i="1"/>
  <c r="I3987" i="1"/>
  <c r="I4009" i="1"/>
  <c r="I4012" i="1"/>
  <c r="I4015" i="1"/>
  <c r="I4095" i="1"/>
  <c r="I4098" i="1"/>
  <c r="I4103" i="1"/>
  <c r="I4163" i="1"/>
  <c r="I4180" i="1"/>
  <c r="I4183" i="1"/>
  <c r="I4186" i="1"/>
  <c r="I4252" i="1"/>
  <c r="I4255" i="1"/>
  <c r="I4258" i="1"/>
  <c r="I4292" i="1"/>
  <c r="I4346" i="1"/>
  <c r="I4368" i="1"/>
  <c r="I4371" i="1"/>
  <c r="I4396" i="1"/>
  <c r="I4399" i="1"/>
  <c r="I4415" i="1"/>
  <c r="I4418" i="1"/>
  <c r="I4423" i="1"/>
  <c r="I4484" i="1"/>
  <c r="I4534" i="1"/>
  <c r="I4537" i="1"/>
  <c r="I4554" i="1"/>
  <c r="I4557" i="1"/>
  <c r="I4566" i="1"/>
  <c r="I4569" i="1"/>
  <c r="I4572" i="1"/>
  <c r="I4574" i="1"/>
  <c r="I4586" i="1"/>
  <c r="I4589" i="1"/>
  <c r="I4630" i="1"/>
  <c r="I4633" i="1"/>
  <c r="I4638" i="1"/>
  <c r="I4646" i="1"/>
  <c r="I4649" i="1"/>
  <c r="I4652" i="1"/>
  <c r="I4654" i="1"/>
  <c r="I4666" i="1"/>
  <c r="I4669" i="1"/>
  <c r="I4672" i="1"/>
  <c r="I4688" i="1"/>
  <c r="I4704" i="1"/>
  <c r="I4713" i="1"/>
  <c r="I4718" i="1"/>
  <c r="I4720" i="1"/>
  <c r="I4736" i="1"/>
  <c r="I4762" i="1"/>
  <c r="I4764" i="1"/>
  <c r="I4766" i="1"/>
  <c r="I4778" i="1"/>
  <c r="I4829" i="1"/>
  <c r="I4838" i="1"/>
  <c r="I4841" i="1"/>
  <c r="I4849" i="1"/>
  <c r="I4858" i="1"/>
  <c r="I4861" i="1"/>
  <c r="I4864" i="1"/>
  <c r="I4881" i="1"/>
  <c r="I4886" i="1"/>
  <c r="I4889" i="1"/>
  <c r="I4896" i="1"/>
  <c r="I4908" i="1"/>
  <c r="I4910" i="1"/>
  <c r="I4913" i="1"/>
  <c r="I4916" i="1"/>
  <c r="I4924" i="1"/>
  <c r="I4928" i="1"/>
  <c r="I4954" i="1"/>
  <c r="I4972" i="1"/>
  <c r="I4974" i="1"/>
  <c r="I4976" i="1"/>
  <c r="I4986" i="1"/>
  <c r="I4988" i="1"/>
  <c r="I4990" i="1"/>
  <c r="I4993" i="1"/>
  <c r="I4998" i="1"/>
  <c r="I5001" i="1"/>
  <c r="I5004" i="1"/>
  <c r="I5034" i="1"/>
  <c r="I5066" i="1"/>
  <c r="I5076" i="1"/>
  <c r="I5078" i="1"/>
  <c r="I5081" i="1"/>
  <c r="I5101" i="1"/>
  <c r="I5120" i="1"/>
  <c r="I5132" i="1"/>
  <c r="I5134" i="1"/>
  <c r="I5149" i="1"/>
  <c r="I5158" i="1"/>
  <c r="I5161" i="1"/>
  <c r="I5169" i="1"/>
  <c r="I5197" i="1"/>
  <c r="I5201" i="1"/>
  <c r="I5210" i="1"/>
  <c r="I5212" i="1"/>
  <c r="I5217" i="1"/>
  <c r="I5220" i="1"/>
  <c r="I5222" i="1"/>
  <c r="I5225" i="1"/>
  <c r="I5236" i="1"/>
  <c r="I5248" i="1"/>
  <c r="I5278" i="1"/>
  <c r="I5290" i="1"/>
  <c r="I5305" i="1"/>
  <c r="I5309" i="1"/>
  <c r="I5313" i="1"/>
  <c r="I5316" i="1"/>
  <c r="I5318" i="1"/>
  <c r="I5321" i="1"/>
  <c r="I5324" i="1"/>
  <c r="I5326" i="1"/>
  <c r="I5328" i="1"/>
  <c r="I5332" i="1"/>
  <c r="I3760" i="1"/>
  <c r="I3816" i="1"/>
  <c r="I3945" i="1"/>
  <c r="I3948" i="1"/>
  <c r="I4053" i="1"/>
  <c r="I4072" i="1"/>
  <c r="I4075" i="1"/>
  <c r="I4108" i="1"/>
  <c r="I4140" i="1"/>
  <c r="I4143" i="1"/>
  <c r="I4146" i="1"/>
  <c r="I4159" i="1"/>
  <c r="I4162" i="1"/>
  <c r="I4208" i="1"/>
  <c r="I4211" i="1"/>
  <c r="I4214" i="1"/>
  <c r="I4287" i="1"/>
  <c r="I4359" i="1"/>
  <c r="I4492" i="1"/>
  <c r="I4508" i="1"/>
  <c r="I4511" i="1"/>
  <c r="I4514" i="1"/>
  <c r="I4525" i="1"/>
  <c r="I4528" i="1"/>
  <c r="I4573" i="1"/>
  <c r="I4618" i="1"/>
  <c r="I4636" i="1"/>
  <c r="I4653" i="1"/>
  <c r="I4694" i="1"/>
  <c r="I4697" i="1"/>
  <c r="I4700" i="1"/>
  <c r="I4742" i="1"/>
  <c r="I4745" i="1"/>
  <c r="I4748" i="1"/>
  <c r="I4765" i="1"/>
  <c r="I4842" i="1"/>
  <c r="I4845" i="1"/>
  <c r="I4848" i="1"/>
  <c r="I4865" i="1"/>
  <c r="I4868" i="1"/>
  <c r="I4870" i="1"/>
  <c r="I4890" i="1"/>
  <c r="I4982" i="1"/>
  <c r="I4985" i="1"/>
  <c r="I4996" i="1"/>
  <c r="I5012" i="1"/>
  <c r="I5014" i="1"/>
  <c r="I5017" i="1"/>
  <c r="I5054" i="1"/>
  <c r="I5088" i="1"/>
  <c r="I5130" i="1"/>
  <c r="I5152" i="1"/>
  <c r="I5185" i="1"/>
  <c r="I5188" i="1"/>
  <c r="I5190" i="1"/>
  <c r="I5193" i="1"/>
  <c r="I5196" i="1"/>
  <c r="I5261" i="1"/>
  <c r="I5342" i="1"/>
  <c r="I5354" i="1"/>
  <c r="I5366" i="1"/>
  <c r="I5374" i="1"/>
  <c r="I5379" i="1"/>
  <c r="I5395" i="1"/>
  <c r="I5411" i="1"/>
  <c r="I5427" i="1"/>
  <c r="I5443" i="1"/>
  <c r="I5459" i="1"/>
  <c r="I5475" i="1"/>
  <c r="I5491" i="1"/>
  <c r="I5507" i="1"/>
  <c r="I5523" i="1"/>
  <c r="I5539" i="1"/>
  <c r="I5555" i="1"/>
  <c r="I5571" i="1"/>
  <c r="I5587" i="1"/>
  <c r="I5603" i="1"/>
  <c r="I5619" i="1"/>
  <c r="I5635" i="1"/>
  <c r="I5651" i="1"/>
  <c r="I5667" i="1"/>
  <c r="I5683" i="1"/>
  <c r="I5699" i="1"/>
  <c r="I5715" i="1"/>
  <c r="I5731" i="1"/>
  <c r="I5727" i="1"/>
  <c r="I5725" i="1"/>
  <c r="I5723" i="1"/>
  <c r="I5720" i="1"/>
  <c r="I5696" i="1"/>
  <c r="I5692" i="1"/>
  <c r="I5684" i="1"/>
  <c r="I5663" i="1"/>
  <c r="I5661" i="1"/>
  <c r="I5659" i="1"/>
  <c r="I5656" i="1"/>
  <c r="I5632" i="1"/>
  <c r="I5628" i="1"/>
  <c r="I5620" i="1"/>
  <c r="I5599" i="1"/>
  <c r="I5597" i="1"/>
  <c r="I5595" i="1"/>
  <c r="I5592" i="1"/>
  <c r="I5568" i="1"/>
  <c r="I5564" i="1"/>
  <c r="I5556" i="1"/>
  <c r="I5535" i="1"/>
  <c r="I5533" i="1"/>
  <c r="I5531" i="1"/>
  <c r="I5528" i="1"/>
  <c r="I5504" i="1"/>
  <c r="I5500" i="1"/>
  <c r="I5492" i="1"/>
  <c r="I5471" i="1"/>
  <c r="I5469" i="1"/>
  <c r="I5467" i="1"/>
  <c r="I5464" i="1"/>
  <c r="I5440" i="1"/>
  <c r="I5436" i="1"/>
  <c r="I5428" i="1"/>
  <c r="I5407" i="1"/>
  <c r="I5405" i="1"/>
  <c r="I5403" i="1"/>
  <c r="I5400" i="1"/>
  <c r="I5376" i="1"/>
  <c r="I5364" i="1"/>
  <c r="I5329" i="1"/>
  <c r="I5308" i="1"/>
  <c r="I5306" i="1"/>
  <c r="I5300" i="1"/>
  <c r="I5289" i="1"/>
  <c r="I5286" i="1"/>
  <c r="I5284" i="1"/>
  <c r="I5281" i="1"/>
  <c r="I5232" i="1"/>
  <c r="I5230" i="1"/>
  <c r="I5228" i="1"/>
  <c r="I5204" i="1"/>
  <c r="I5177" i="1"/>
  <c r="I5174" i="1"/>
  <c r="I5172" i="1"/>
  <c r="I5100" i="1"/>
  <c r="I5097" i="1"/>
  <c r="I5094" i="1"/>
  <c r="I5033" i="1"/>
  <c r="I5030" i="1"/>
  <c r="I4973" i="1"/>
  <c r="I4970" i="1"/>
  <c r="I4958" i="1"/>
  <c r="I4922" i="1"/>
  <c r="I4894" i="1"/>
  <c r="I4892" i="1"/>
  <c r="I4857" i="1"/>
  <c r="I4752" i="1"/>
  <c r="I4750" i="1"/>
  <c r="I4692" i="1"/>
  <c r="I4689" i="1"/>
  <c r="I4686" i="1"/>
  <c r="I4620" i="1"/>
  <c r="I4604" i="1"/>
  <c r="I4601" i="1"/>
  <c r="I4598" i="1"/>
  <c r="I4585" i="1"/>
  <c r="I4582" i="1"/>
  <c r="I4378" i="1"/>
  <c r="I4375" i="1"/>
  <c r="I4372" i="1"/>
  <c r="I4354" i="1"/>
  <c r="I4335" i="1"/>
  <c r="I4332" i="1"/>
  <c r="I4314" i="1"/>
  <c r="I4311" i="1"/>
  <c r="I4300" i="1"/>
  <c r="I4231" i="1"/>
  <c r="I4228" i="1"/>
  <c r="I4138" i="1"/>
  <c r="I4135" i="1"/>
  <c r="I4132" i="1"/>
  <c r="I3787" i="1"/>
  <c r="I3784" i="1"/>
  <c r="I3781" i="1"/>
  <c r="I5741" i="1"/>
  <c r="I5739" i="1"/>
  <c r="I5712" i="1"/>
  <c r="I5679" i="1"/>
  <c r="I5675" i="1"/>
  <c r="I5672" i="1"/>
  <c r="I5636" i="1"/>
  <c r="I5615" i="1"/>
  <c r="I5611" i="1"/>
  <c r="I5580" i="1"/>
  <c r="I5572" i="1"/>
  <c r="I5551" i="1"/>
  <c r="I5549" i="1"/>
  <c r="I5544" i="1"/>
  <c r="I5520" i="1"/>
  <c r="I5516" i="1"/>
  <c r="I5508" i="1"/>
  <c r="I5485" i="1"/>
  <c r="I5456" i="1"/>
  <c r="I5452" i="1"/>
  <c r="I5444" i="1"/>
  <c r="I5421" i="1"/>
  <c r="I5416" i="1"/>
  <c r="I5380" i="1"/>
  <c r="I5373" i="1"/>
  <c r="I5344" i="1"/>
  <c r="I5270" i="1"/>
  <c r="I5265" i="1"/>
  <c r="I5116" i="1"/>
  <c r="I5114" i="1"/>
  <c r="I5086" i="1"/>
  <c r="I5084" i="1"/>
  <c r="I5082" i="1"/>
  <c r="I5069" i="1"/>
  <c r="I4960" i="1"/>
  <c r="I4944" i="1"/>
  <c r="I4941" i="1"/>
  <c r="I4938" i="1"/>
  <c r="I4884" i="1"/>
  <c r="I4854" i="1"/>
  <c r="I4852" i="1"/>
  <c r="I4828" i="1"/>
  <c r="I4825" i="1"/>
  <c r="I4822" i="1"/>
  <c r="I4820" i="1"/>
  <c r="I4781" i="1"/>
  <c r="I4761" i="1"/>
  <c r="I4702" i="1"/>
  <c r="I4628" i="1"/>
  <c r="I4625" i="1"/>
  <c r="I4622" i="1"/>
  <c r="I4608" i="1"/>
  <c r="I4605" i="1"/>
  <c r="I4483" i="1"/>
  <c r="I4474" i="1"/>
  <c r="I4458" i="1"/>
  <c r="I4455" i="1"/>
  <c r="I4452" i="1"/>
  <c r="I4422" i="1"/>
  <c r="I4386" i="1"/>
  <c r="I4383" i="1"/>
  <c r="I4380" i="1"/>
  <c r="I4093" i="1"/>
  <c r="I3867" i="1"/>
  <c r="I3864" i="1"/>
  <c r="I3853" i="1"/>
  <c r="I3836" i="1"/>
  <c r="I3829" i="1"/>
  <c r="I3807" i="1"/>
  <c r="I3804" i="1"/>
  <c r="I3801" i="1"/>
  <c r="I5736" i="1"/>
  <c r="I5708" i="1"/>
  <c r="I5700" i="1"/>
  <c r="I5677" i="1"/>
  <c r="I5648" i="1"/>
  <c r="I5644" i="1"/>
  <c r="I5613" i="1"/>
  <c r="I5608" i="1"/>
  <c r="I5584" i="1"/>
  <c r="I5547" i="1"/>
  <c r="I5487" i="1"/>
  <c r="I5483" i="1"/>
  <c r="I5480" i="1"/>
  <c r="I5423" i="1"/>
  <c r="I5419" i="1"/>
  <c r="I5392" i="1"/>
  <c r="I5388" i="1"/>
  <c r="I5369" i="1"/>
  <c r="I5206" i="1"/>
  <c r="I5102" i="1"/>
  <c r="I5728" i="1"/>
  <c r="I5724" i="1"/>
  <c r="I5716" i="1"/>
  <c r="I5695" i="1"/>
  <c r="I5693" i="1"/>
  <c r="I5691" i="1"/>
  <c r="I5688" i="1"/>
  <c r="I5664" i="1"/>
  <c r="I5660" i="1"/>
  <c r="I5652" i="1"/>
  <c r="I5631" i="1"/>
  <c r="I5629" i="1"/>
  <c r="I5627" i="1"/>
  <c r="I5624" i="1"/>
  <c r="I5600" i="1"/>
  <c r="I5596" i="1"/>
  <c r="I5588" i="1"/>
  <c r="I5567" i="1"/>
  <c r="I5565" i="1"/>
  <c r="I5563" i="1"/>
  <c r="I5560" i="1"/>
  <c r="I5536" i="1"/>
  <c r="I5532" i="1"/>
  <c r="I5524" i="1"/>
  <c r="I5503" i="1"/>
  <c r="I5501" i="1"/>
  <c r="I5499" i="1"/>
  <c r="I5496" i="1"/>
  <c r="I5472" i="1"/>
  <c r="I5468" i="1"/>
  <c r="I5460" i="1"/>
  <c r="I5439" i="1"/>
  <c r="I5437" i="1"/>
  <c r="I5435" i="1"/>
  <c r="I5432" i="1"/>
  <c r="I5408" i="1"/>
  <c r="I5404" i="1"/>
  <c r="I5396" i="1"/>
  <c r="I5360" i="1"/>
  <c r="I5358" i="1"/>
  <c r="I5356" i="1"/>
  <c r="I5340" i="1"/>
  <c r="I5338" i="1"/>
  <c r="I5325" i="1"/>
  <c r="I5312" i="1"/>
  <c r="I5276" i="1"/>
  <c r="I5274" i="1"/>
  <c r="I5168" i="1"/>
  <c r="I5165" i="1"/>
  <c r="I5162" i="1"/>
  <c r="I5124" i="1"/>
  <c r="I5118" i="1"/>
  <c r="I5104" i="1"/>
  <c r="I5038" i="1"/>
  <c r="I5021" i="1"/>
  <c r="I4989" i="1"/>
  <c r="I4980" i="1"/>
  <c r="I4977" i="1"/>
  <c r="I4953" i="1"/>
  <c r="I4926" i="1"/>
  <c r="I4909" i="1"/>
  <c r="I4906" i="1"/>
  <c r="I4830" i="1"/>
  <c r="I4817" i="1"/>
  <c r="I4800" i="1"/>
  <c r="I4797" i="1"/>
  <c r="I4732" i="1"/>
  <c r="I4730" i="1"/>
  <c r="I4714" i="1"/>
  <c r="I4676" i="1"/>
  <c r="I4673" i="1"/>
  <c r="I4644" i="1"/>
  <c r="I4641" i="1"/>
  <c r="I4634" i="1"/>
  <c r="I4466" i="1"/>
  <c r="I4463" i="1"/>
  <c r="I4460" i="1"/>
  <c r="I4428" i="1"/>
  <c r="I4406" i="1"/>
  <c r="I4403" i="1"/>
  <c r="I4400" i="1"/>
  <c r="I3999" i="1"/>
  <c r="I3915" i="1"/>
  <c r="I3904" i="1"/>
  <c r="I3893" i="1"/>
  <c r="J5739" i="1"/>
  <c r="J5736" i="1"/>
  <c r="J5733" i="1"/>
  <c r="J5726" i="1"/>
  <c r="J5723" i="1"/>
  <c r="J5720" i="1"/>
  <c r="J5717" i="1"/>
  <c r="J5710" i="1"/>
  <c r="J5707" i="1"/>
  <c r="J5704" i="1"/>
  <c r="J5701" i="1"/>
  <c r="J5694" i="1"/>
  <c r="J5691" i="1"/>
  <c r="J5688" i="1"/>
  <c r="J5685" i="1"/>
  <c r="J5678" i="1"/>
  <c r="J5675" i="1"/>
  <c r="J5672" i="1"/>
  <c r="J5669" i="1"/>
  <c r="J5662" i="1"/>
  <c r="J5659" i="1"/>
  <c r="J5656" i="1"/>
  <c r="J5653" i="1"/>
  <c r="J5646" i="1"/>
  <c r="J5643" i="1"/>
  <c r="J5640" i="1"/>
  <c r="J5637" i="1"/>
  <c r="J5630" i="1"/>
  <c r="J5627" i="1"/>
  <c r="J5624" i="1"/>
  <c r="J5621" i="1"/>
  <c r="J5614" i="1"/>
  <c r="J5611" i="1"/>
  <c r="J5608" i="1"/>
  <c r="J5605" i="1"/>
  <c r="J5598" i="1"/>
  <c r="J5595" i="1"/>
  <c r="J5592" i="1"/>
  <c r="J5589" i="1"/>
  <c r="J5582" i="1"/>
  <c r="J5579" i="1"/>
  <c r="J5576" i="1"/>
  <c r="J5573" i="1"/>
  <c r="J5566" i="1"/>
  <c r="J5563" i="1"/>
  <c r="J5560" i="1"/>
  <c r="J5557" i="1"/>
  <c r="J5550" i="1"/>
  <c r="J5547" i="1"/>
  <c r="J5544" i="1"/>
  <c r="J5541" i="1"/>
  <c r="J5534" i="1"/>
  <c r="J5531" i="1"/>
  <c r="J5528" i="1"/>
  <c r="J5525" i="1"/>
  <c r="J5518" i="1"/>
  <c r="J5515" i="1"/>
  <c r="J5512" i="1"/>
  <c r="J5509" i="1"/>
  <c r="J5502" i="1"/>
  <c r="J5499" i="1"/>
  <c r="J5496" i="1"/>
  <c r="J5493" i="1"/>
  <c r="J5486" i="1"/>
  <c r="J5483" i="1"/>
  <c r="J5480" i="1"/>
  <c r="J5477" i="1"/>
  <c r="J5470" i="1"/>
  <c r="J5467" i="1"/>
  <c r="J5464" i="1"/>
  <c r="J5461" i="1"/>
  <c r="J5454" i="1"/>
  <c r="J5451" i="1"/>
  <c r="J5448" i="1"/>
  <c r="J5445" i="1"/>
  <c r="J5438" i="1"/>
  <c r="J5435" i="1"/>
  <c r="J5432" i="1"/>
  <c r="J5429" i="1"/>
  <c r="J5422" i="1"/>
  <c r="J5419" i="1"/>
  <c r="J5416" i="1"/>
  <c r="J5413" i="1"/>
  <c r="J5406" i="1"/>
  <c r="J5403" i="1"/>
  <c r="J5400" i="1"/>
  <c r="J5397" i="1"/>
  <c r="J5390" i="1"/>
  <c r="J5387" i="1"/>
  <c r="J5384" i="1"/>
  <c r="J5381" i="1"/>
  <c r="J5371" i="1"/>
  <c r="J5368" i="1"/>
  <c r="J5366" i="1"/>
  <c r="J5363" i="1"/>
  <c r="J5361" i="1"/>
  <c r="J5358" i="1"/>
  <c r="J5349" i="1"/>
  <c r="J5344" i="1"/>
  <c r="J5341" i="1"/>
  <c r="J5338" i="1"/>
  <c r="J5335" i="1"/>
  <c r="J5330" i="1"/>
  <c r="J5327" i="1"/>
  <c r="J5324" i="1"/>
  <c r="J5321" i="1"/>
  <c r="J5316" i="1"/>
  <c r="J5307" i="1"/>
  <c r="J5304" i="1"/>
  <c r="J5302" i="1"/>
  <c r="J5299" i="1"/>
  <c r="J5297" i="1"/>
  <c r="J5294" i="1"/>
  <c r="J5285" i="1"/>
  <c r="J5280" i="1"/>
  <c r="J5277" i="1"/>
  <c r="J5274" i="1"/>
  <c r="J5271" i="1"/>
  <c r="J5266" i="1"/>
  <c r="J5263" i="1"/>
  <c r="J5260" i="1"/>
  <c r="J5257" i="1"/>
  <c r="J5252" i="1"/>
  <c r="J5243" i="1"/>
  <c r="J5240" i="1"/>
  <c r="J5238" i="1"/>
  <c r="J5235" i="1"/>
  <c r="J5233" i="1"/>
  <c r="J5230" i="1"/>
  <c r="J5221" i="1"/>
  <c r="J5216" i="1"/>
  <c r="J5213" i="1"/>
  <c r="J5210" i="1"/>
  <c r="J5207" i="1"/>
  <c r="J5202" i="1"/>
  <c r="J5199" i="1"/>
  <c r="J5196" i="1"/>
  <c r="J5193" i="1"/>
  <c r="J5188" i="1"/>
  <c r="J5176" i="1"/>
  <c r="J5168" i="1"/>
  <c r="J5166" i="1"/>
  <c r="J5154" i="1"/>
  <c r="J5152" i="1"/>
  <c r="J5135" i="1"/>
  <c r="J5128" i="1"/>
  <c r="J5112" i="1"/>
  <c r="J5104" i="1"/>
  <c r="J5102" i="1"/>
  <c r="J5090" i="1"/>
  <c r="J5088" i="1"/>
  <c r="J5071" i="1"/>
  <c r="J5064" i="1"/>
  <c r="J5048" i="1"/>
  <c r="J5040" i="1"/>
  <c r="J5038" i="1"/>
  <c r="J5026" i="1"/>
  <c r="J5024" i="1"/>
  <c r="J5007" i="1"/>
  <c r="J5000" i="1"/>
  <c r="J4982" i="1"/>
  <c r="J4980" i="1"/>
  <c r="J4978" i="1"/>
  <c r="J4949" i="1"/>
  <c r="J4947" i="1"/>
  <c r="J4920" i="1"/>
  <c r="J4899" i="1"/>
  <c r="J4890" i="1"/>
  <c r="J4886" i="1"/>
  <c r="J4878" i="1"/>
  <c r="J4859" i="1"/>
  <c r="J4857" i="1"/>
  <c r="J4847" i="1"/>
  <c r="J4838" i="1"/>
  <c r="J4836" i="1"/>
  <c r="J4824" i="1"/>
  <c r="J4796" i="1"/>
  <c r="J4776" i="1"/>
  <c r="J4765" i="1"/>
  <c r="J4753" i="1"/>
  <c r="J4745" i="1"/>
  <c r="J4743" i="1"/>
  <c r="J4741" i="1"/>
  <c r="J4726" i="1"/>
  <c r="J4724" i="1"/>
  <c r="J4722" i="1"/>
  <c r="J4675" i="1"/>
  <c r="J4656" i="1"/>
  <c r="J4654" i="1"/>
  <c r="J4650" i="1"/>
  <c r="J4611" i="1"/>
  <c r="J4607" i="1"/>
  <c r="J4598" i="1"/>
  <c r="J4583" i="1"/>
  <c r="J4581" i="1"/>
  <c r="J4575" i="1"/>
  <c r="J4573" i="1"/>
  <c r="J4508" i="1"/>
  <c r="J4506" i="1"/>
  <c r="J4496" i="1"/>
  <c r="J4407" i="1"/>
  <c r="J4405" i="1"/>
  <c r="J4401" i="1"/>
  <c r="J4376" i="1"/>
  <c r="J4354" i="1"/>
  <c r="J4324" i="1"/>
  <c r="J4302" i="1"/>
  <c r="J4289" i="1"/>
  <c r="J4287" i="1"/>
  <c r="J4278" i="1"/>
  <c r="J4276" i="1"/>
  <c r="J4264" i="1"/>
  <c r="J4199" i="1"/>
  <c r="J4197" i="1"/>
  <c r="J4186" i="1"/>
  <c r="J4184" i="1"/>
  <c r="J4182" i="1"/>
  <c r="J4098" i="1"/>
  <c r="J4096" i="1"/>
  <c r="J4092" i="1"/>
  <c r="J4090" i="1"/>
  <c r="J4005" i="1"/>
  <c r="J3999" i="1"/>
  <c r="J3971" i="1"/>
  <c r="J3935" i="1"/>
  <c r="J3896" i="1"/>
  <c r="J5740" i="1"/>
  <c r="J5737" i="1"/>
  <c r="J5730" i="1"/>
  <c r="J5727" i="1"/>
  <c r="J5724" i="1"/>
  <c r="J5721" i="1"/>
  <c r="J5714" i="1"/>
  <c r="J5711" i="1"/>
  <c r="J5708" i="1"/>
  <c r="J5705" i="1"/>
  <c r="J5698" i="1"/>
  <c r="J5695" i="1"/>
  <c r="J5692" i="1"/>
  <c r="J5689" i="1"/>
  <c r="J5682" i="1"/>
  <c r="J5679" i="1"/>
  <c r="J5676" i="1"/>
  <c r="J5673" i="1"/>
  <c r="J5666" i="1"/>
  <c r="J5663" i="1"/>
  <c r="J5660" i="1"/>
  <c r="J5657" i="1"/>
  <c r="J5650" i="1"/>
  <c r="J5647" i="1"/>
  <c r="J5644" i="1"/>
  <c r="J5641" i="1"/>
  <c r="J5634" i="1"/>
  <c r="J5631" i="1"/>
  <c r="J5628" i="1"/>
  <c r="J5625" i="1"/>
  <c r="J5618" i="1"/>
  <c r="J5615" i="1"/>
  <c r="J5612" i="1"/>
  <c r="J5609" i="1"/>
  <c r="J5602" i="1"/>
  <c r="J5599" i="1"/>
  <c r="J5596" i="1"/>
  <c r="J5593" i="1"/>
  <c r="J5586" i="1"/>
  <c r="J5583" i="1"/>
  <c r="J5580" i="1"/>
  <c r="J5577" i="1"/>
  <c r="J5570" i="1"/>
  <c r="J5567" i="1"/>
  <c r="J5564" i="1"/>
  <c r="J5561" i="1"/>
  <c r="J5554" i="1"/>
  <c r="J5551" i="1"/>
  <c r="J5548" i="1"/>
  <c r="J5545" i="1"/>
  <c r="J5538" i="1"/>
  <c r="J5535" i="1"/>
  <c r="J5532" i="1"/>
  <c r="J5529" i="1"/>
  <c r="J5522" i="1"/>
  <c r="J5519" i="1"/>
  <c r="J5516" i="1"/>
  <c r="J5513" i="1"/>
  <c r="J5506" i="1"/>
  <c r="J5503" i="1"/>
  <c r="J5500" i="1"/>
  <c r="J5497" i="1"/>
  <c r="J5490" i="1"/>
  <c r="J5487" i="1"/>
  <c r="J5484" i="1"/>
  <c r="J5481" i="1"/>
  <c r="J5474" i="1"/>
  <c r="J5471" i="1"/>
  <c r="J5468" i="1"/>
  <c r="J5465" i="1"/>
  <c r="J5458" i="1"/>
  <c r="J5455" i="1"/>
  <c r="J5452" i="1"/>
  <c r="J5449" i="1"/>
  <c r="J5442" i="1"/>
  <c r="J5439" i="1"/>
  <c r="J5436" i="1"/>
  <c r="J5433" i="1"/>
  <c r="J5426" i="1"/>
  <c r="J5423" i="1"/>
  <c r="J5420" i="1"/>
  <c r="J5417" i="1"/>
  <c r="J5410" i="1"/>
  <c r="J5407" i="1"/>
  <c r="J5404" i="1"/>
  <c r="J5401" i="1"/>
  <c r="J5394" i="1"/>
  <c r="J5391" i="1"/>
  <c r="J5388" i="1"/>
  <c r="J5385" i="1"/>
  <c r="J5378" i="1"/>
  <c r="J5375" i="1"/>
  <c r="J5372" i="1"/>
  <c r="J5369" i="1"/>
  <c r="J5364" i="1"/>
  <c r="J5355" i="1"/>
  <c r="J5352" i="1"/>
  <c r="J5350" i="1"/>
  <c r="J5347" i="1"/>
  <c r="J5345" i="1"/>
  <c r="J5342" i="1"/>
  <c r="J5333" i="1"/>
  <c r="J5328" i="1"/>
  <c r="J5325" i="1"/>
  <c r="J5322" i="1"/>
  <c r="J5319" i="1"/>
  <c r="J5314" i="1"/>
  <c r="J5311" i="1"/>
  <c r="J5308" i="1"/>
  <c r="J5305" i="1"/>
  <c r="J5300" i="1"/>
  <c r="J5291" i="1"/>
  <c r="J5288" i="1"/>
  <c r="J5286" i="1"/>
  <c r="J5283" i="1"/>
  <c r="J5281" i="1"/>
  <c r="J5278" i="1"/>
  <c r="J5269" i="1"/>
  <c r="J5264" i="1"/>
  <c r="J5261" i="1"/>
  <c r="J5258" i="1"/>
  <c r="J5255" i="1"/>
  <c r="J5250" i="1"/>
  <c r="J5247" i="1"/>
  <c r="J5244" i="1"/>
  <c r="J5241" i="1"/>
  <c r="J5236" i="1"/>
  <c r="J5227" i="1"/>
  <c r="J5224" i="1"/>
  <c r="J5222" i="1"/>
  <c r="J5219" i="1"/>
  <c r="J5217" i="1"/>
  <c r="J5214" i="1"/>
  <c r="J5205" i="1"/>
  <c r="J5200" i="1"/>
  <c r="J5197" i="1"/>
  <c r="J5194" i="1"/>
  <c r="J5191" i="1"/>
  <c r="J5186" i="1"/>
  <c r="J5183" i="1"/>
  <c r="J5169" i="1"/>
  <c r="J5162" i="1"/>
  <c r="J5145" i="1"/>
  <c r="J5143" i="1"/>
  <c r="J5131" i="1"/>
  <c r="J5129" i="1"/>
  <c r="J5121" i="1"/>
  <c r="J5105" i="1"/>
  <c r="J5098" i="1"/>
  <c r="J5081" i="1"/>
  <c r="J5079" i="1"/>
  <c r="J5067" i="1"/>
  <c r="J5065" i="1"/>
  <c r="J5057" i="1"/>
  <c r="J5041" i="1"/>
  <c r="J5034" i="1"/>
  <c r="J5017" i="1"/>
  <c r="J5015" i="1"/>
  <c r="J5003" i="1"/>
  <c r="J5001" i="1"/>
  <c r="J4993" i="1"/>
  <c r="J4984" i="1"/>
  <c r="J4963" i="1"/>
  <c r="J4954" i="1"/>
  <c r="J4950" i="1"/>
  <c r="J4942" i="1"/>
  <c r="J4923" i="1"/>
  <c r="J4921" i="1"/>
  <c r="J4911" i="1"/>
  <c r="J4902" i="1"/>
  <c r="J4900" i="1"/>
  <c r="J4888" i="1"/>
  <c r="J4860" i="1"/>
  <c r="J4840" i="1"/>
  <c r="J4829" i="1"/>
  <c r="J4817" i="1"/>
  <c r="J4809" i="1"/>
  <c r="J4807" i="1"/>
  <c r="J4805" i="1"/>
  <c r="J4790" i="1"/>
  <c r="J4788" i="1"/>
  <c r="J4786" i="1"/>
  <c r="J4757" i="1"/>
  <c r="J4755" i="1"/>
  <c r="J4728" i="1"/>
  <c r="J4707" i="1"/>
  <c r="J4698" i="1"/>
  <c r="J4682" i="1"/>
  <c r="J4678" i="1"/>
  <c r="J4676" i="1"/>
  <c r="J4657" i="1"/>
  <c r="J4642" i="1"/>
  <c r="J4636" i="1"/>
  <c r="J4634" i="1"/>
  <c r="J4615" i="1"/>
  <c r="J4587" i="1"/>
  <c r="J4578" i="1"/>
  <c r="J4576" i="1"/>
  <c r="J4543" i="1"/>
  <c r="J4541" i="1"/>
  <c r="J4510" i="1"/>
  <c r="J4453" i="1"/>
  <c r="J4360" i="1"/>
  <c r="J4339" i="1"/>
  <c r="J4245" i="1"/>
  <c r="J4234" i="1"/>
  <c r="J4203" i="1"/>
  <c r="J4201" i="1"/>
  <c r="J3948" i="1"/>
  <c r="J3946" i="1"/>
  <c r="J3755" i="1"/>
  <c r="J3758" i="1"/>
  <c r="J3761" i="1"/>
  <c r="J3763" i="1"/>
  <c r="J3765" i="1"/>
  <c r="J3767" i="1"/>
  <c r="J3774" i="1"/>
  <c r="J3779" i="1"/>
  <c r="J3784" i="1"/>
  <c r="J3786" i="1"/>
  <c r="J3789" i="1"/>
  <c r="J3791" i="1"/>
  <c r="J3798" i="1"/>
  <c r="J3800" i="1"/>
  <c r="J3805" i="1"/>
  <c r="J3812" i="1"/>
  <c r="J3814" i="1"/>
  <c r="J3817" i="1"/>
  <c r="J3820" i="1"/>
  <c r="J3822" i="1"/>
  <c r="J3829" i="1"/>
  <c r="J3831" i="1"/>
  <c r="J3833" i="1"/>
  <c r="J3835" i="1"/>
  <c r="J3838" i="1"/>
  <c r="J3841" i="1"/>
  <c r="J3846" i="1"/>
  <c r="J3853" i="1"/>
  <c r="J3855" i="1"/>
  <c r="J3857" i="1"/>
  <c r="J3864" i="1"/>
  <c r="J3867" i="1"/>
  <c r="J3872" i="1"/>
  <c r="J3874" i="1"/>
  <c r="J3881" i="1"/>
  <c r="J3886" i="1"/>
  <c r="J3893" i="1"/>
  <c r="J3895" i="1"/>
  <c r="J3900" i="1"/>
  <c r="J3903" i="1"/>
  <c r="J3910" i="1"/>
  <c r="J3912" i="1"/>
  <c r="J3914" i="1"/>
  <c r="J3921" i="1"/>
  <c r="J3926" i="1"/>
  <c r="J3929" i="1"/>
  <c r="J3932" i="1"/>
  <c r="J3934" i="1"/>
  <c r="J3936" i="1"/>
  <c r="J3938" i="1"/>
  <c r="J3945" i="1"/>
  <c r="J3947" i="1"/>
  <c r="J3950" i="1"/>
  <c r="J3953" i="1"/>
  <c r="J3955" i="1"/>
  <c r="J3962" i="1"/>
  <c r="J3967" i="1"/>
  <c r="J3969" i="1"/>
  <c r="J3976" i="1"/>
  <c r="J3978" i="1"/>
  <c r="J3981" i="1"/>
  <c r="J3983" i="1"/>
  <c r="J3988" i="1"/>
  <c r="J3993" i="1"/>
  <c r="J4000" i="1"/>
  <c r="J4002" i="1"/>
  <c r="J4004" i="1"/>
  <c r="J4006" i="1"/>
  <c r="J4009" i="1"/>
  <c r="J4012" i="1"/>
  <c r="J4015" i="1"/>
  <c r="J4026" i="1"/>
  <c r="J4028" i="1"/>
  <c r="J4033" i="1"/>
  <c r="J4038" i="1"/>
  <c r="J4043" i="1"/>
  <c r="J4048" i="1"/>
  <c r="J4050" i="1"/>
  <c r="J4052" i="1"/>
  <c r="J4057" i="1"/>
  <c r="J4059" i="1"/>
  <c r="J4064" i="1"/>
  <c r="J4066" i="1"/>
  <c r="J4079" i="1"/>
  <c r="J4081" i="1"/>
  <c r="J3757" i="1"/>
  <c r="J3759" i="1"/>
  <c r="J3766" i="1"/>
  <c r="J3770" i="1"/>
  <c r="J3772" i="1"/>
  <c r="J3781" i="1"/>
  <c r="J3783" i="1"/>
  <c r="J3785" i="1"/>
  <c r="J3787" i="1"/>
  <c r="J3793" i="1"/>
  <c r="J3795" i="1"/>
  <c r="J3799" i="1"/>
  <c r="J3801" i="1"/>
  <c r="J3803" i="1"/>
  <c r="J3815" i="1"/>
  <c r="J3824" i="1"/>
  <c r="J3826" i="1"/>
  <c r="J3828" i="1"/>
  <c r="J3830" i="1"/>
  <c r="J3840" i="1"/>
  <c r="J3844" i="1"/>
  <c r="J3856" i="1"/>
  <c r="J3860" i="1"/>
  <c r="J3862" i="1"/>
  <c r="J3869" i="1"/>
  <c r="J3873" i="1"/>
  <c r="J3875" i="1"/>
  <c r="J3877" i="1"/>
  <c r="J3879" i="1"/>
  <c r="J3888" i="1"/>
  <c r="J3890" i="1"/>
  <c r="J3892" i="1"/>
  <c r="J3894" i="1"/>
  <c r="J3898" i="1"/>
  <c r="J3905" i="1"/>
  <c r="J3907" i="1"/>
  <c r="J3911" i="1"/>
  <c r="J3923" i="1"/>
  <c r="J3927" i="1"/>
  <c r="J3937" i="1"/>
  <c r="J3939" i="1"/>
  <c r="J3941" i="1"/>
  <c r="J3943" i="1"/>
  <c r="J3952" i="1"/>
  <c r="J3964" i="1"/>
  <c r="J3966" i="1"/>
  <c r="J3968" i="1"/>
  <c r="J3972" i="1"/>
  <c r="J3974" i="1"/>
  <c r="J3980" i="1"/>
  <c r="J3982" i="1"/>
  <c r="J3984" i="1"/>
  <c r="J3986" i="1"/>
  <c r="J3995" i="1"/>
  <c r="J3997" i="1"/>
  <c r="J4001" i="1"/>
  <c r="J4008" i="1"/>
  <c r="J4010" i="1"/>
  <c r="J4013" i="1"/>
  <c r="J4032" i="1"/>
  <c r="J4036" i="1"/>
  <c r="J4045" i="1"/>
  <c r="J4047" i="1"/>
  <c r="J4049" i="1"/>
  <c r="J4063" i="1"/>
  <c r="J4082" i="1"/>
  <c r="J4084" i="1"/>
  <c r="J4100" i="1"/>
  <c r="J4103" i="1"/>
  <c r="J4105" i="1"/>
  <c r="J4107" i="1"/>
  <c r="J4112" i="1"/>
  <c r="J4114" i="1"/>
  <c r="J4117" i="1"/>
  <c r="J4120" i="1"/>
  <c r="J4125" i="1"/>
  <c r="J4130" i="1"/>
  <c r="J4135" i="1"/>
  <c r="J4137" i="1"/>
  <c r="J4140" i="1"/>
  <c r="J4142" i="1"/>
  <c r="J4145" i="1"/>
  <c r="J4148" i="1"/>
  <c r="J4155" i="1"/>
  <c r="J4157" i="1"/>
  <c r="J3762" i="1"/>
  <c r="J3768" i="1"/>
  <c r="J3776" i="1"/>
  <c r="J3778" i="1"/>
  <c r="J3780" i="1"/>
  <c r="J3782" i="1"/>
  <c r="J3794" i="1"/>
  <c r="J3806" i="1"/>
  <c r="J3811" i="1"/>
  <c r="J3816" i="1"/>
  <c r="J3818" i="1"/>
  <c r="J3832" i="1"/>
  <c r="J3848" i="1"/>
  <c r="J3850" i="1"/>
  <c r="J3852" i="1"/>
  <c r="J3854" i="1"/>
  <c r="J3859" i="1"/>
  <c r="J3871" i="1"/>
  <c r="J3883" i="1"/>
  <c r="J3887" i="1"/>
  <c r="J3889" i="1"/>
  <c r="J3899" i="1"/>
  <c r="J3904" i="1"/>
  <c r="J3916" i="1"/>
  <c r="J3918" i="1"/>
  <c r="J3922" i="1"/>
  <c r="J3924" i="1"/>
  <c r="J3928" i="1"/>
  <c r="J3930" i="1"/>
  <c r="J3942" i="1"/>
  <c r="J3970" i="1"/>
  <c r="J3990" i="1"/>
  <c r="J3994" i="1"/>
  <c r="J3996" i="1"/>
  <c r="J4016" i="1"/>
  <c r="J4018" i="1"/>
  <c r="J4020" i="1"/>
  <c r="J4022" i="1"/>
  <c r="J4024" i="1"/>
  <c r="J4030" i="1"/>
  <c r="J4040" i="1"/>
  <c r="J4042" i="1"/>
  <c r="J4044" i="1"/>
  <c r="J4046" i="1"/>
  <c r="J4068" i="1"/>
  <c r="J4070" i="1"/>
  <c r="J4073" i="1"/>
  <c r="J4076" i="1"/>
  <c r="J4078" i="1"/>
  <c r="J4080" i="1"/>
  <c r="J4083" i="1"/>
  <c r="J4085" i="1"/>
  <c r="J4087" i="1"/>
  <c r="J4089" i="1"/>
  <c r="J4091" i="1"/>
  <c r="J4094" i="1"/>
  <c r="J4097" i="1"/>
  <c r="J4106" i="1"/>
  <c r="J4108" i="1"/>
  <c r="J4110" i="1"/>
  <c r="J4119" i="1"/>
  <c r="J4123" i="1"/>
  <c r="J4132" i="1"/>
  <c r="J4134" i="1"/>
  <c r="J4136" i="1"/>
  <c r="J4138" i="1"/>
  <c r="J4147" i="1"/>
  <c r="J4151" i="1"/>
  <c r="J4153" i="1"/>
  <c r="J4159" i="1"/>
  <c r="J4162" i="1"/>
  <c r="J4165" i="1"/>
  <c r="J4168" i="1"/>
  <c r="J4170" i="1"/>
  <c r="J4177" i="1"/>
  <c r="J4180" i="1"/>
  <c r="J4183" i="1"/>
  <c r="J4185" i="1"/>
  <c r="J4188" i="1"/>
  <c r="J4190" i="1"/>
  <c r="J4195" i="1"/>
  <c r="J4200" i="1"/>
  <c r="J4205" i="1"/>
  <c r="J4208" i="1"/>
  <c r="J4211" i="1"/>
  <c r="J4213" i="1"/>
  <c r="J4218" i="1"/>
  <c r="J4220" i="1"/>
  <c r="J4222" i="1"/>
  <c r="J4225" i="1"/>
  <c r="J4236" i="1"/>
  <c r="J4238" i="1"/>
  <c r="J4243" i="1"/>
  <c r="J4246" i="1"/>
  <c r="J4251" i="1"/>
  <c r="J4256" i="1"/>
  <c r="J4261" i="1"/>
  <c r="J4266" i="1"/>
  <c r="J4271" i="1"/>
  <c r="J4274" i="1"/>
  <c r="J4279" i="1"/>
  <c r="J4281" i="1"/>
  <c r="J4292" i="1"/>
  <c r="J4295" i="1"/>
  <c r="J4297" i="1"/>
  <c r="J4299" i="1"/>
  <c r="J4304" i="1"/>
  <c r="J4306" i="1"/>
  <c r="J4309" i="1"/>
  <c r="J4312" i="1"/>
  <c r="J4317" i="1"/>
  <c r="J4322" i="1"/>
  <c r="J4327" i="1"/>
  <c r="J4329" i="1"/>
  <c r="J4332" i="1"/>
  <c r="J4334" i="1"/>
  <c r="J4337" i="1"/>
  <c r="J4340" i="1"/>
  <c r="J4347" i="1"/>
  <c r="J4349" i="1"/>
  <c r="J4352" i="1"/>
  <c r="J4355" i="1"/>
  <c r="J4358" i="1"/>
  <c r="J4365" i="1"/>
  <c r="J4367" i="1"/>
  <c r="J4378" i="1"/>
  <c r="J4383" i="1"/>
  <c r="J4385" i="1"/>
  <c r="J4388" i="1"/>
  <c r="J4390" i="1"/>
  <c r="J4395" i="1"/>
  <c r="J4406" i="1"/>
  <c r="J4408" i="1"/>
  <c r="J4415" i="1"/>
  <c r="J4418" i="1"/>
  <c r="J4421" i="1"/>
  <c r="J4424" i="1"/>
  <c r="J4426" i="1"/>
  <c r="J4433" i="1"/>
  <c r="J4436" i="1"/>
  <c r="J4439" i="1"/>
  <c r="J4441" i="1"/>
  <c r="J4444" i="1"/>
  <c r="J4446" i="1"/>
  <c r="J4451" i="1"/>
  <c r="J4456" i="1"/>
  <c r="J4461" i="1"/>
  <c r="J4464" i="1"/>
  <c r="J4467" i="1"/>
  <c r="J4469" i="1"/>
  <c r="J4474" i="1"/>
  <c r="J4476" i="1"/>
  <c r="J4478" i="1"/>
  <c r="J4481" i="1"/>
  <c r="J4492" i="1"/>
  <c r="J4494" i="1"/>
  <c r="J4499" i="1"/>
  <c r="J4502" i="1"/>
  <c r="J4507" i="1"/>
  <c r="J4512" i="1"/>
  <c r="J4517" i="1"/>
  <c r="J4522" i="1"/>
  <c r="J4525" i="1"/>
  <c r="J4528" i="1"/>
  <c r="J4533" i="1"/>
  <c r="J4542" i="1"/>
  <c r="J4545" i="1"/>
  <c r="J4547" i="1"/>
  <c r="J4550" i="1"/>
  <c r="J4552" i="1"/>
  <c r="J3775" i="1"/>
  <c r="J3777" i="1"/>
  <c r="J3788" i="1"/>
  <c r="J3790" i="1"/>
  <c r="J3792" i="1"/>
  <c r="J3797" i="1"/>
  <c r="J3807" i="1"/>
  <c r="J3809" i="1"/>
  <c r="J3825" i="1"/>
  <c r="J3834" i="1"/>
  <c r="J3836" i="1"/>
  <c r="J3842" i="1"/>
  <c r="J3882" i="1"/>
  <c r="J3884" i="1"/>
  <c r="J3901" i="1"/>
  <c r="J3908" i="1"/>
  <c r="J3913" i="1"/>
  <c r="J3915" i="1"/>
  <c r="J3957" i="1"/>
  <c r="J3959" i="1"/>
  <c r="J3963" i="1"/>
  <c r="J3965" i="1"/>
  <c r="J3973" i="1"/>
  <c r="J3985" i="1"/>
  <c r="J3987" i="1"/>
  <c r="J3989" i="1"/>
  <c r="J4007" i="1"/>
  <c r="J4011" i="1"/>
  <c r="J4017" i="1"/>
  <c r="J4027" i="1"/>
  <c r="J4029" i="1"/>
  <c r="J4034" i="1"/>
  <c r="J4051" i="1"/>
  <c r="J4053" i="1"/>
  <c r="J4055" i="1"/>
  <c r="J4061" i="1"/>
  <c r="J4072" i="1"/>
  <c r="J4074" i="1"/>
  <c r="J4093" i="1"/>
  <c r="J4095" i="1"/>
  <c r="J4109" i="1"/>
  <c r="J4127" i="1"/>
  <c r="J4129" i="1"/>
  <c r="J4131" i="1"/>
  <c r="J4133" i="1"/>
  <c r="J4144" i="1"/>
  <c r="J4146" i="1"/>
  <c r="J4150" i="1"/>
  <c r="J4161" i="1"/>
  <c r="J4164" i="1"/>
  <c r="J4166" i="1"/>
  <c r="J4172" i="1"/>
  <c r="J4174" i="1"/>
  <c r="J4178" i="1"/>
  <c r="J4187" i="1"/>
  <c r="J4189" i="1"/>
  <c r="J4191" i="1"/>
  <c r="J4193" i="1"/>
  <c r="J4202" i="1"/>
  <c r="J4206" i="1"/>
  <c r="J4215" i="1"/>
  <c r="J4217" i="1"/>
  <c r="J4219" i="1"/>
  <c r="J4228" i="1"/>
  <c r="J4231" i="1"/>
  <c r="J4233" i="1"/>
  <c r="J4235" i="1"/>
  <c r="J4237" i="1"/>
  <c r="J4241" i="1"/>
  <c r="J4248" i="1"/>
  <c r="J4255" i="1"/>
  <c r="J4259" i="1"/>
  <c r="J4268" i="1"/>
  <c r="J4270" i="1"/>
  <c r="J4275" i="1"/>
  <c r="J4277" i="1"/>
  <c r="J4283" i="1"/>
  <c r="J4285" i="1"/>
  <c r="J4288" i="1"/>
  <c r="J4291" i="1"/>
  <c r="J4293" i="1"/>
  <c r="J4301" i="1"/>
  <c r="J4303" i="1"/>
  <c r="J4305" i="1"/>
  <c r="J4307" i="1"/>
  <c r="J4314" i="1"/>
  <c r="J4318" i="1"/>
  <c r="J4325" i="1"/>
  <c r="J4331" i="1"/>
  <c r="J4333" i="1"/>
  <c r="J4335" i="1"/>
  <c r="J4342" i="1"/>
  <c r="J4344" i="1"/>
  <c r="J4348" i="1"/>
  <c r="J4357" i="1"/>
  <c r="J4364" i="1"/>
  <c r="J4380" i="1"/>
  <c r="J4382" i="1"/>
  <c r="J4384" i="1"/>
  <c r="J4386" i="1"/>
  <c r="J4392" i="1"/>
  <c r="J4399" i="1"/>
  <c r="J4402" i="1"/>
  <c r="J4417" i="1"/>
  <c r="J4420" i="1"/>
  <c r="J4422" i="1"/>
  <c r="J4428" i="1"/>
  <c r="J4430" i="1"/>
  <c r="J4434" i="1"/>
  <c r="J4443" i="1"/>
  <c r="J4445" i="1"/>
  <c r="J4447" i="1"/>
  <c r="J4449" i="1"/>
  <c r="J4458" i="1"/>
  <c r="J4462" i="1"/>
  <c r="J4471" i="1"/>
  <c r="J4473" i="1"/>
  <c r="J4475" i="1"/>
  <c r="J4484" i="1"/>
  <c r="J4487" i="1"/>
  <c r="J4489" i="1"/>
  <c r="J4491" i="1"/>
  <c r="J4493" i="1"/>
  <c r="J4497" i="1"/>
  <c r="J4504" i="1"/>
  <c r="J4511" i="1"/>
  <c r="J4515" i="1"/>
  <c r="J4524" i="1"/>
  <c r="J4529" i="1"/>
  <c r="J4531" i="1"/>
  <c r="J4544" i="1"/>
  <c r="J4546" i="1"/>
  <c r="J4548" i="1"/>
  <c r="J4558" i="1"/>
  <c r="J4561" i="1"/>
  <c r="J4563" i="1"/>
  <c r="J4566" i="1"/>
  <c r="J4568" i="1"/>
  <c r="J4571" i="1"/>
  <c r="J4580" i="1"/>
  <c r="J4585" i="1"/>
  <c r="J4588" i="1"/>
  <c r="J4591" i="1"/>
  <c r="J4594" i="1"/>
  <c r="J4599" i="1"/>
  <c r="J4602" i="1"/>
  <c r="J4605" i="1"/>
  <c r="J4608" i="1"/>
  <c r="J4613" i="1"/>
  <c r="J4622" i="1"/>
  <c r="J4625" i="1"/>
  <c r="J4627" i="1"/>
  <c r="J4630" i="1"/>
  <c r="J4632" i="1"/>
  <c r="J4635" i="1"/>
  <c r="J4644" i="1"/>
  <c r="J4649" i="1"/>
  <c r="J4652" i="1"/>
  <c r="J4655" i="1"/>
  <c r="J4658" i="1"/>
  <c r="J4663" i="1"/>
  <c r="J4666" i="1"/>
  <c r="J4669" i="1"/>
  <c r="J4672" i="1"/>
  <c r="J4677" i="1"/>
  <c r="J4686" i="1"/>
  <c r="J4689" i="1"/>
  <c r="J4691" i="1"/>
  <c r="J4694" i="1"/>
  <c r="J4696" i="1"/>
  <c r="J3756" i="1"/>
  <c r="J3760" i="1"/>
  <c r="J3769" i="1"/>
  <c r="J3810" i="1"/>
  <c r="J3827" i="1"/>
  <c r="J3847" i="1"/>
  <c r="J3849" i="1"/>
  <c r="J3858" i="1"/>
  <c r="J3863" i="1"/>
  <c r="J3868" i="1"/>
  <c r="J3876" i="1"/>
  <c r="J3906" i="1"/>
  <c r="J3960" i="1"/>
  <c r="J4014" i="1"/>
  <c r="J4019" i="1"/>
  <c r="J4039" i="1"/>
  <c r="J4041" i="1"/>
  <c r="J4062" i="1"/>
  <c r="J4069" i="1"/>
  <c r="J4099" i="1"/>
  <c r="J4101" i="1"/>
  <c r="J4111" i="1"/>
  <c r="J4113" i="1"/>
  <c r="J4115" i="1"/>
  <c r="J4121" i="1"/>
  <c r="J4149" i="1"/>
  <c r="J4156" i="1"/>
  <c r="J4160" i="1"/>
  <c r="J4171" i="1"/>
  <c r="J4173" i="1"/>
  <c r="J4204" i="1"/>
  <c r="J4210" i="1"/>
  <c r="J4212" i="1"/>
  <c r="J4214" i="1"/>
  <c r="J4227" i="1"/>
  <c r="J4229" i="1"/>
  <c r="J4240" i="1"/>
  <c r="J4244" i="1"/>
  <c r="J4262" i="1"/>
  <c r="J4280" i="1"/>
  <c r="J4282" i="1"/>
  <c r="J4290" i="1"/>
  <c r="J4294" i="1"/>
  <c r="J4296" i="1"/>
  <c r="J4308" i="1"/>
  <c r="J4310" i="1"/>
  <c r="J4320" i="1"/>
  <c r="J4326" i="1"/>
  <c r="J4328" i="1"/>
  <c r="J4330" i="1"/>
  <c r="J4341" i="1"/>
  <c r="J4343" i="1"/>
  <c r="J4359" i="1"/>
  <c r="J4361" i="1"/>
  <c r="J4363" i="1"/>
  <c r="J4371" i="1"/>
  <c r="J4374" i="1"/>
  <c r="J4387" i="1"/>
  <c r="J4389" i="1"/>
  <c r="J4391" i="1"/>
  <c r="J4397" i="1"/>
  <c r="J4404" i="1"/>
  <c r="J4410" i="1"/>
  <c r="J4412" i="1"/>
  <c r="J4414" i="1"/>
  <c r="J4431" i="1"/>
  <c r="J4435" i="1"/>
  <c r="J4437" i="1"/>
  <c r="J4448" i="1"/>
  <c r="J4450" i="1"/>
  <c r="J4452" i="1"/>
  <c r="J4454" i="1"/>
  <c r="J4472" i="1"/>
  <c r="J4486" i="1"/>
  <c r="J4488" i="1"/>
  <c r="J4498" i="1"/>
  <c r="J4503" i="1"/>
  <c r="J4509" i="1"/>
  <c r="J4519" i="1"/>
  <c r="J4521" i="1"/>
  <c r="J4523" i="1"/>
  <c r="J4555" i="1"/>
  <c r="J4574" i="1"/>
  <c r="J4577" i="1"/>
  <c r="J4579" i="1"/>
  <c r="J3771" i="1"/>
  <c r="J3773" i="1"/>
  <c r="J3802" i="1"/>
  <c r="J3804" i="1"/>
  <c r="J3819" i="1"/>
  <c r="J3821" i="1"/>
  <c r="J3823" i="1"/>
  <c r="J3851" i="1"/>
  <c r="J3866" i="1"/>
  <c r="J3870" i="1"/>
  <c r="J3878" i="1"/>
  <c r="J3880" i="1"/>
  <c r="J3885" i="1"/>
  <c r="J3891" i="1"/>
  <c r="J3917" i="1"/>
  <c r="J3931" i="1"/>
  <c r="J3933" i="1"/>
  <c r="J3961" i="1"/>
  <c r="J3991" i="1"/>
  <c r="J4021" i="1"/>
  <c r="J4071" i="1"/>
  <c r="J4075" i="1"/>
  <c r="J4077" i="1"/>
  <c r="J4086" i="1"/>
  <c r="J4102" i="1"/>
  <c r="J4104" i="1"/>
  <c r="J4116" i="1"/>
  <c r="J4118" i="1"/>
  <c r="J4122" i="1"/>
  <c r="J4124" i="1"/>
  <c r="J4158" i="1"/>
  <c r="J4175" i="1"/>
  <c r="J4179" i="1"/>
  <c r="J4181" i="1"/>
  <c r="J4192" i="1"/>
  <c r="J4194" i="1"/>
  <c r="J4196" i="1"/>
  <c r="J4198" i="1"/>
  <c r="J4216" i="1"/>
  <c r="J4230" i="1"/>
  <c r="J4232" i="1"/>
  <c r="J4242" i="1"/>
  <c r="J4247" i="1"/>
  <c r="J4253" i="1"/>
  <c r="J4263" i="1"/>
  <c r="J4265" i="1"/>
  <c r="J4267" i="1"/>
  <c r="J4269" i="1"/>
  <c r="J4273" i="1"/>
  <c r="J4284" i="1"/>
  <c r="J4298" i="1"/>
  <c r="J4300" i="1"/>
  <c r="J4311" i="1"/>
  <c r="J4345" i="1"/>
  <c r="J4350" i="1"/>
  <c r="J4369" i="1"/>
  <c r="J4372" i="1"/>
  <c r="J4375" i="1"/>
  <c r="J4377" i="1"/>
  <c r="J4379" i="1"/>
  <c r="J4381" i="1"/>
  <c r="J4393" i="1"/>
  <c r="J4400" i="1"/>
  <c r="J4419" i="1"/>
  <c r="J4423" i="1"/>
  <c r="J4432" i="1"/>
  <c r="J4438" i="1"/>
  <c r="J4440" i="1"/>
  <c r="J4442" i="1"/>
  <c r="J4455" i="1"/>
  <c r="J4477" i="1"/>
  <c r="J4479" i="1"/>
  <c r="J4490" i="1"/>
  <c r="J4501" i="1"/>
  <c r="J4505" i="1"/>
  <c r="J4513" i="1"/>
  <c r="J4526" i="1"/>
  <c r="J4530" i="1"/>
  <c r="J4532" i="1"/>
  <c r="J4534" i="1"/>
  <c r="J4536" i="1"/>
  <c r="J4539" i="1"/>
  <c r="J4549" i="1"/>
  <c r="J4551" i="1"/>
  <c r="J4553" i="1"/>
  <c r="J4556" i="1"/>
  <c r="J4565" i="1"/>
  <c r="J4567" i="1"/>
  <c r="J4569" i="1"/>
  <c r="J4582" i="1"/>
  <c r="J4584" i="1"/>
  <c r="J4589" i="1"/>
  <c r="J4596" i="1"/>
  <c r="J4600" i="1"/>
  <c r="J4610" i="1"/>
  <c r="J4617" i="1"/>
  <c r="J4620" i="1"/>
  <c r="J4629" i="1"/>
  <c r="J4631" i="1"/>
  <c r="J4633" i="1"/>
  <c r="J4646" i="1"/>
  <c r="J4648" i="1"/>
  <c r="J4653" i="1"/>
  <c r="J4660" i="1"/>
  <c r="J4664" i="1"/>
  <c r="J4674" i="1"/>
  <c r="J4681" i="1"/>
  <c r="J4684" i="1"/>
  <c r="J4693" i="1"/>
  <c r="J4695" i="1"/>
  <c r="J4697" i="1"/>
  <c r="J4700" i="1"/>
  <c r="J4703" i="1"/>
  <c r="J4706" i="1"/>
  <c r="J4711" i="1"/>
  <c r="J4714" i="1"/>
  <c r="J4717" i="1"/>
  <c r="J4720" i="1"/>
  <c r="J4725" i="1"/>
  <c r="J4734" i="1"/>
  <c r="J4737" i="1"/>
  <c r="J4739" i="1"/>
  <c r="J4742" i="1"/>
  <c r="J4744" i="1"/>
  <c r="J4747" i="1"/>
  <c r="J4756" i="1"/>
  <c r="J4761" i="1"/>
  <c r="J4764" i="1"/>
  <c r="J4767" i="1"/>
  <c r="J4770" i="1"/>
  <c r="J4775" i="1"/>
  <c r="J4778" i="1"/>
  <c r="J4781" i="1"/>
  <c r="J4784" i="1"/>
  <c r="J4789" i="1"/>
  <c r="J4798" i="1"/>
  <c r="J4801" i="1"/>
  <c r="J4803" i="1"/>
  <c r="J4806" i="1"/>
  <c r="J4808" i="1"/>
  <c r="J4811" i="1"/>
  <c r="J4820" i="1"/>
  <c r="J4825" i="1"/>
  <c r="J4828" i="1"/>
  <c r="J4831" i="1"/>
  <c r="J4834" i="1"/>
  <c r="J4839" i="1"/>
  <c r="J4842" i="1"/>
  <c r="J4845" i="1"/>
  <c r="J4848" i="1"/>
  <c r="J4853" i="1"/>
  <c r="J4862" i="1"/>
  <c r="J4865" i="1"/>
  <c r="J4867" i="1"/>
  <c r="J4870" i="1"/>
  <c r="J4872" i="1"/>
  <c r="J4875" i="1"/>
  <c r="J4884" i="1"/>
  <c r="J4889" i="1"/>
  <c r="J4892" i="1"/>
  <c r="J4895" i="1"/>
  <c r="J4898" i="1"/>
  <c r="J4903" i="1"/>
  <c r="J4906" i="1"/>
  <c r="J4909" i="1"/>
  <c r="J4912" i="1"/>
  <c r="J4917" i="1"/>
  <c r="J4926" i="1"/>
  <c r="J4929" i="1"/>
  <c r="J4931" i="1"/>
  <c r="J4934" i="1"/>
  <c r="J4936" i="1"/>
  <c r="J4939" i="1"/>
  <c r="J4948" i="1"/>
  <c r="J4953" i="1"/>
  <c r="J4956" i="1"/>
  <c r="J4959" i="1"/>
  <c r="J4962" i="1"/>
  <c r="J4967" i="1"/>
  <c r="J4970" i="1"/>
  <c r="J4973" i="1"/>
  <c r="J4976" i="1"/>
  <c r="J4981" i="1"/>
  <c r="J4990" i="1"/>
  <c r="J3865" i="1"/>
  <c r="J3897" i="1"/>
  <c r="J3902" i="1"/>
  <c r="J3940" i="1"/>
  <c r="J3949" i="1"/>
  <c r="J3951" i="1"/>
  <c r="J3956" i="1"/>
  <c r="J3958" i="1"/>
  <c r="J4056" i="1"/>
  <c r="J4058" i="1"/>
  <c r="J4060" i="1"/>
  <c r="J4176" i="1"/>
  <c r="J4207" i="1"/>
  <c r="J4209" i="1"/>
  <c r="J4224" i="1"/>
  <c r="J4226" i="1"/>
  <c r="J4239" i="1"/>
  <c r="J4250" i="1"/>
  <c r="J4252" i="1"/>
  <c r="J4257" i="1"/>
  <c r="J4346" i="1"/>
  <c r="J4373" i="1"/>
  <c r="J4394" i="1"/>
  <c r="J4396" i="1"/>
  <c r="J4409" i="1"/>
  <c r="J4411" i="1"/>
  <c r="J4425" i="1"/>
  <c r="J4457" i="1"/>
  <c r="J4459" i="1"/>
  <c r="J4463" i="1"/>
  <c r="J4465" i="1"/>
  <c r="J4483" i="1"/>
  <c r="J4485" i="1"/>
  <c r="J4500" i="1"/>
  <c r="J4514" i="1"/>
  <c r="J4516" i="1"/>
  <c r="J4535" i="1"/>
  <c r="J4537" i="1"/>
  <c r="J4554" i="1"/>
  <c r="J4586" i="1"/>
  <c r="J4593" i="1"/>
  <c r="J4612" i="1"/>
  <c r="J4614" i="1"/>
  <c r="J4616" i="1"/>
  <c r="J4621" i="1"/>
  <c r="J4623" i="1"/>
  <c r="J4637" i="1"/>
  <c r="J4640" i="1"/>
  <c r="J4659" i="1"/>
  <c r="J4661" i="1"/>
  <c r="J4665" i="1"/>
  <c r="J4667" i="1"/>
  <c r="J4670" i="1"/>
  <c r="J4683" i="1"/>
  <c r="J4688" i="1"/>
  <c r="J4690" i="1"/>
  <c r="J4692" i="1"/>
  <c r="J4699" i="1"/>
  <c r="J4702" i="1"/>
  <c r="J4704" i="1"/>
  <c r="J4713" i="1"/>
  <c r="J4715" i="1"/>
  <c r="J4718" i="1"/>
  <c r="J4727" i="1"/>
  <c r="J4730" i="1"/>
  <c r="J4733" i="1"/>
  <c r="J4735" i="1"/>
  <c r="J4746" i="1"/>
  <c r="J4748" i="1"/>
  <c r="J4751" i="1"/>
  <c r="J4754" i="1"/>
  <c r="J4763" i="1"/>
  <c r="J4766" i="1"/>
  <c r="J4768" i="1"/>
  <c r="J4777" i="1"/>
  <c r="J4779" i="1"/>
  <c r="J4782" i="1"/>
  <c r="J4791" i="1"/>
  <c r="J4794" i="1"/>
  <c r="J4797" i="1"/>
  <c r="J4799" i="1"/>
  <c r="J4810" i="1"/>
  <c r="J4812" i="1"/>
  <c r="J4815" i="1"/>
  <c r="J4818" i="1"/>
  <c r="J4827" i="1"/>
  <c r="J4830" i="1"/>
  <c r="J4832" i="1"/>
  <c r="J4841" i="1"/>
  <c r="J4843" i="1"/>
  <c r="J4846" i="1"/>
  <c r="J4855" i="1"/>
  <c r="J4858" i="1"/>
  <c r="J4861" i="1"/>
  <c r="J4863" i="1"/>
  <c r="J4874" i="1"/>
  <c r="J4876" i="1"/>
  <c r="J4879" i="1"/>
  <c r="J4882" i="1"/>
  <c r="J4891" i="1"/>
  <c r="J4894" i="1"/>
  <c r="J4896" i="1"/>
  <c r="J4905" i="1"/>
  <c r="J4907" i="1"/>
  <c r="J4910" i="1"/>
  <c r="J4919" i="1"/>
  <c r="J4922" i="1"/>
  <c r="J4925" i="1"/>
  <c r="J4927" i="1"/>
  <c r="J4938" i="1"/>
  <c r="J4940" i="1"/>
  <c r="J4943" i="1"/>
  <c r="J4946" i="1"/>
  <c r="J4955" i="1"/>
  <c r="J4958" i="1"/>
  <c r="J4960" i="1"/>
  <c r="J4969" i="1"/>
  <c r="J4971" i="1"/>
  <c r="J4974" i="1"/>
  <c r="J4983" i="1"/>
  <c r="J4986" i="1"/>
  <c r="J4989" i="1"/>
  <c r="J4991" i="1"/>
  <c r="J4994" i="1"/>
  <c r="J4999" i="1"/>
  <c r="J5002" i="1"/>
  <c r="J5005" i="1"/>
  <c r="J5008" i="1"/>
  <c r="J5013" i="1"/>
  <c r="J5022" i="1"/>
  <c r="J5025" i="1"/>
  <c r="J5027" i="1"/>
  <c r="J5030" i="1"/>
  <c r="J5032" i="1"/>
  <c r="J5035" i="1"/>
  <c r="J5044" i="1"/>
  <c r="J5049" i="1"/>
  <c r="J5052" i="1"/>
  <c r="J5055" i="1"/>
  <c r="J5058" i="1"/>
  <c r="J5063" i="1"/>
  <c r="J5066" i="1"/>
  <c r="J5069" i="1"/>
  <c r="J5072" i="1"/>
  <c r="J5077" i="1"/>
  <c r="J5086" i="1"/>
  <c r="J5089" i="1"/>
  <c r="J5091" i="1"/>
  <c r="J5094" i="1"/>
  <c r="J5096" i="1"/>
  <c r="J5099" i="1"/>
  <c r="J5108" i="1"/>
  <c r="J5113" i="1"/>
  <c r="J5116" i="1"/>
  <c r="J5119" i="1"/>
  <c r="J5122" i="1"/>
  <c r="J5127" i="1"/>
  <c r="J5130" i="1"/>
  <c r="J5133" i="1"/>
  <c r="J5136" i="1"/>
  <c r="J5141" i="1"/>
  <c r="J5150" i="1"/>
  <c r="J5153" i="1"/>
  <c r="J5155" i="1"/>
  <c r="J5158" i="1"/>
  <c r="J5160" i="1"/>
  <c r="J5163" i="1"/>
  <c r="J5172" i="1"/>
  <c r="J5177" i="1"/>
  <c r="J5180" i="1"/>
  <c r="J3764" i="1"/>
  <c r="J3909" i="1"/>
  <c r="J3919" i="1"/>
  <c r="J3975" i="1"/>
  <c r="J3977" i="1"/>
  <c r="J3979" i="1"/>
  <c r="J4023" i="1"/>
  <c r="J4025" i="1"/>
  <c r="J4031" i="1"/>
  <c r="J4065" i="1"/>
  <c r="J4067" i="1"/>
  <c r="J4088" i="1"/>
  <c r="J4126" i="1"/>
  <c r="J4128" i="1"/>
  <c r="J4139" i="1"/>
  <c r="J4141" i="1"/>
  <c r="J4143" i="1"/>
  <c r="J4163" i="1"/>
  <c r="J4167" i="1"/>
  <c r="J4254" i="1"/>
  <c r="J4258" i="1"/>
  <c r="J4260" i="1"/>
  <c r="J4286" i="1"/>
  <c r="J4313" i="1"/>
  <c r="J4315" i="1"/>
  <c r="J4319" i="1"/>
  <c r="J4336" i="1"/>
  <c r="J4338" i="1"/>
  <c r="J4351" i="1"/>
  <c r="J4353" i="1"/>
  <c r="J4356" i="1"/>
  <c r="J4366" i="1"/>
  <c r="J4368" i="1"/>
  <c r="J4398" i="1"/>
  <c r="J4413" i="1"/>
  <c r="J4427" i="1"/>
  <c r="J4429" i="1"/>
  <c r="J4460" i="1"/>
  <c r="J4466" i="1"/>
  <c r="J4468" i="1"/>
  <c r="J4470" i="1"/>
  <c r="J4518" i="1"/>
  <c r="J4520" i="1"/>
  <c r="J4527" i="1"/>
  <c r="J4538" i="1"/>
  <c r="J4540" i="1"/>
  <c r="J4570" i="1"/>
  <c r="J4572" i="1"/>
  <c r="J4595" i="1"/>
  <c r="J4597" i="1"/>
  <c r="J4601" i="1"/>
  <c r="J4603" i="1"/>
  <c r="J4606" i="1"/>
  <c r="J4619" i="1"/>
  <c r="J4624" i="1"/>
  <c r="J4626" i="1"/>
  <c r="J4628" i="1"/>
  <c r="J4638" i="1"/>
  <c r="J4641" i="1"/>
  <c r="J4643" i="1"/>
  <c r="J4645" i="1"/>
  <c r="J4647" i="1"/>
  <c r="J4651" i="1"/>
  <c r="J4662" i="1"/>
  <c r="J4668" i="1"/>
  <c r="J4673" i="1"/>
  <c r="J4679" i="1"/>
  <c r="J4705" i="1"/>
  <c r="J4709" i="1"/>
  <c r="J4716" i="1"/>
  <c r="J4721" i="1"/>
  <c r="J4723" i="1"/>
  <c r="J4736" i="1"/>
  <c r="J4738" i="1"/>
  <c r="J4740" i="1"/>
  <c r="J4749" i="1"/>
  <c r="J4752" i="1"/>
  <c r="J4759" i="1"/>
  <c r="J4769" i="1"/>
  <c r="J4773" i="1"/>
  <c r="J4780" i="1"/>
  <c r="J4785" i="1"/>
  <c r="J4787" i="1"/>
  <c r="J4800" i="1"/>
  <c r="J4802" i="1"/>
  <c r="J4804" i="1"/>
  <c r="J4813" i="1"/>
  <c r="J4816" i="1"/>
  <c r="J4823" i="1"/>
  <c r="J4833" i="1"/>
  <c r="J4837" i="1"/>
  <c r="J4844" i="1"/>
  <c r="J4849" i="1"/>
  <c r="J4851" i="1"/>
  <c r="J4864" i="1"/>
  <c r="J4866" i="1"/>
  <c r="J4868" i="1"/>
  <c r="J4877" i="1"/>
  <c r="J4880" i="1"/>
  <c r="J4887" i="1"/>
  <c r="J4897" i="1"/>
  <c r="J4901" i="1"/>
  <c r="J4908" i="1"/>
  <c r="J4913" i="1"/>
  <c r="J4915" i="1"/>
  <c r="J4928" i="1"/>
  <c r="J4930" i="1"/>
  <c r="J4932" i="1"/>
  <c r="J4941" i="1"/>
  <c r="J4944" i="1"/>
  <c r="J4951" i="1"/>
  <c r="J4961" i="1"/>
  <c r="J4965" i="1"/>
  <c r="J4972" i="1"/>
  <c r="J4977" i="1"/>
  <c r="J4979" i="1"/>
  <c r="J4992" i="1"/>
  <c r="J4997" i="1"/>
  <c r="J5006" i="1"/>
  <c r="J5009" i="1"/>
  <c r="J5011" i="1"/>
  <c r="J5014" i="1"/>
  <c r="J5016" i="1"/>
  <c r="J5019" i="1"/>
  <c r="J5028" i="1"/>
  <c r="J5033" i="1"/>
  <c r="J5036" i="1"/>
  <c r="J5039" i="1"/>
  <c r="J5042" i="1"/>
  <c r="J5047" i="1"/>
  <c r="J5050" i="1"/>
  <c r="J5053" i="1"/>
  <c r="J5056" i="1"/>
  <c r="J5061" i="1"/>
  <c r="J5070" i="1"/>
  <c r="J5073" i="1"/>
  <c r="J5075" i="1"/>
  <c r="J5078" i="1"/>
  <c r="J5080" i="1"/>
  <c r="J5083" i="1"/>
  <c r="J5092" i="1"/>
  <c r="J5097" i="1"/>
  <c r="J5100" i="1"/>
  <c r="J5103" i="1"/>
  <c r="J5106" i="1"/>
  <c r="J5111" i="1"/>
  <c r="J5114" i="1"/>
  <c r="J5117" i="1"/>
  <c r="J5120" i="1"/>
  <c r="J5125" i="1"/>
  <c r="J5134" i="1"/>
  <c r="J5137" i="1"/>
  <c r="J5139" i="1"/>
  <c r="J5142" i="1"/>
  <c r="J5144" i="1"/>
  <c r="J5147" i="1"/>
  <c r="J5156" i="1"/>
  <c r="J5161" i="1"/>
  <c r="J5164" i="1"/>
  <c r="J5167" i="1"/>
  <c r="J5170" i="1"/>
  <c r="J5175" i="1"/>
  <c r="J5178" i="1"/>
  <c r="J5181" i="1"/>
  <c r="J5738" i="1"/>
  <c r="J5735" i="1"/>
  <c r="J5732" i="1"/>
  <c r="J5729" i="1"/>
  <c r="J5722" i="1"/>
  <c r="J5719" i="1"/>
  <c r="J5716" i="1"/>
  <c r="J5713" i="1"/>
  <c r="J5706" i="1"/>
  <c r="J5703" i="1"/>
  <c r="J5700" i="1"/>
  <c r="J5697" i="1"/>
  <c r="J5690" i="1"/>
  <c r="J5687" i="1"/>
  <c r="J5684" i="1"/>
  <c r="J5681" i="1"/>
  <c r="J5674" i="1"/>
  <c r="J5671" i="1"/>
  <c r="J5668" i="1"/>
  <c r="J5665" i="1"/>
  <c r="J5658" i="1"/>
  <c r="J5655" i="1"/>
  <c r="J5652" i="1"/>
  <c r="J5649" i="1"/>
  <c r="J5642" i="1"/>
  <c r="J5639" i="1"/>
  <c r="J5636" i="1"/>
  <c r="J5633" i="1"/>
  <c r="J5626" i="1"/>
  <c r="J5623" i="1"/>
  <c r="J5620" i="1"/>
  <c r="J5617" i="1"/>
  <c r="J5610" i="1"/>
  <c r="J5607" i="1"/>
  <c r="J5604" i="1"/>
  <c r="J5601" i="1"/>
  <c r="J5594" i="1"/>
  <c r="J5591" i="1"/>
  <c r="J5588" i="1"/>
  <c r="J5585" i="1"/>
  <c r="J5578" i="1"/>
  <c r="J5575" i="1"/>
  <c r="J5572" i="1"/>
  <c r="J5569" i="1"/>
  <c r="J5562" i="1"/>
  <c r="J5559" i="1"/>
  <c r="J5556" i="1"/>
  <c r="J5553" i="1"/>
  <c r="J5546" i="1"/>
  <c r="J5543" i="1"/>
  <c r="J5540" i="1"/>
  <c r="J5537" i="1"/>
  <c r="J5530" i="1"/>
  <c r="J5527" i="1"/>
  <c r="J5524" i="1"/>
  <c r="J5521" i="1"/>
  <c r="J5514" i="1"/>
  <c r="J5511" i="1"/>
  <c r="J5508" i="1"/>
  <c r="J5505" i="1"/>
  <c r="J5498" i="1"/>
  <c r="J5495" i="1"/>
  <c r="J5492" i="1"/>
  <c r="J5489" i="1"/>
  <c r="J5482" i="1"/>
  <c r="J5479" i="1"/>
  <c r="J5476" i="1"/>
  <c r="J5473" i="1"/>
  <c r="J5466" i="1"/>
  <c r="J5463" i="1"/>
  <c r="J5460" i="1"/>
  <c r="J5457" i="1"/>
  <c r="J5450" i="1"/>
  <c r="J5447" i="1"/>
  <c r="J5444" i="1"/>
  <c r="J5441" i="1"/>
  <c r="J5434" i="1"/>
  <c r="J5431" i="1"/>
  <c r="J5428" i="1"/>
  <c r="J5425" i="1"/>
  <c r="J5418" i="1"/>
  <c r="J5415" i="1"/>
  <c r="J5412" i="1"/>
  <c r="J5409" i="1"/>
  <c r="J5402" i="1"/>
  <c r="J5399" i="1"/>
  <c r="J5396" i="1"/>
  <c r="J5393" i="1"/>
  <c r="J5386" i="1"/>
  <c r="J5383" i="1"/>
  <c r="J5380" i="1"/>
  <c r="J5377" i="1"/>
  <c r="J5374" i="1"/>
  <c r="J5365" i="1"/>
  <c r="J5360" i="1"/>
  <c r="J5357" i="1"/>
  <c r="J5354" i="1"/>
  <c r="J5351" i="1"/>
  <c r="J5346" i="1"/>
  <c r="J5343" i="1"/>
  <c r="J5340" i="1"/>
  <c r="J5337" i="1"/>
  <c r="J5332" i="1"/>
  <c r="J5323" i="1"/>
  <c r="J5320" i="1"/>
  <c r="J5318" i="1"/>
  <c r="J5315" i="1"/>
  <c r="J5313" i="1"/>
  <c r="J5310" i="1"/>
  <c r="J5301" i="1"/>
  <c r="J5296" i="1"/>
  <c r="J5293" i="1"/>
  <c r="J5290" i="1"/>
  <c r="J5287" i="1"/>
  <c r="J5282" i="1"/>
  <c r="J5279" i="1"/>
  <c r="J5276" i="1"/>
  <c r="J5273" i="1"/>
  <c r="J5268" i="1"/>
  <c r="J5259" i="1"/>
  <c r="J5256" i="1"/>
  <c r="J5254" i="1"/>
  <c r="J5251" i="1"/>
  <c r="J5249" i="1"/>
  <c r="J5246" i="1"/>
  <c r="J5237" i="1"/>
  <c r="J5232" i="1"/>
  <c r="J5229" i="1"/>
  <c r="J5226" i="1"/>
  <c r="J5223" i="1"/>
  <c r="J5218" i="1"/>
  <c r="J5215" i="1"/>
  <c r="J5212" i="1"/>
  <c r="J5209" i="1"/>
  <c r="J5204" i="1"/>
  <c r="J5195" i="1"/>
  <c r="J5192" i="1"/>
  <c r="J5190" i="1"/>
  <c r="J5187" i="1"/>
  <c r="J5185" i="1"/>
  <c r="J5182" i="1"/>
  <c r="J5174" i="1"/>
  <c r="J5165" i="1"/>
  <c r="J5159" i="1"/>
  <c r="J5157" i="1"/>
  <c r="J5151" i="1"/>
  <c r="J5149" i="1"/>
  <c r="J5126" i="1"/>
  <c r="J5124" i="1"/>
  <c r="J5118" i="1"/>
  <c r="J5110" i="1"/>
  <c r="J5101" i="1"/>
  <c r="J5095" i="1"/>
  <c r="J5093" i="1"/>
  <c r="J5087" i="1"/>
  <c r="J5085" i="1"/>
  <c r="J5062" i="1"/>
  <c r="J5060" i="1"/>
  <c r="J5054" i="1"/>
  <c r="J5046" i="1"/>
  <c r="J5037" i="1"/>
  <c r="J5031" i="1"/>
  <c r="J5029" i="1"/>
  <c r="J5023" i="1"/>
  <c r="J5021" i="1"/>
  <c r="J4998" i="1"/>
  <c r="J4996" i="1"/>
  <c r="J4988" i="1"/>
  <c r="J4968" i="1"/>
  <c r="J4957" i="1"/>
  <c r="J4945" i="1"/>
  <c r="J4937" i="1"/>
  <c r="J4935" i="1"/>
  <c r="J4933" i="1"/>
  <c r="J4918" i="1"/>
  <c r="J4916" i="1"/>
  <c r="J4914" i="1"/>
  <c r="J4885" i="1"/>
  <c r="J4883" i="1"/>
  <c r="J4856" i="1"/>
  <c r="J4835" i="1"/>
  <c r="J4826" i="1"/>
  <c r="J4822" i="1"/>
  <c r="J4814" i="1"/>
  <c r="J4795" i="1"/>
  <c r="J4793" i="1"/>
  <c r="J4783" i="1"/>
  <c r="J4774" i="1"/>
  <c r="J4772" i="1"/>
  <c r="J4760" i="1"/>
  <c r="J4732" i="1"/>
  <c r="J4712" i="1"/>
  <c r="J4701" i="1"/>
  <c r="J4687" i="1"/>
  <c r="J4685" i="1"/>
  <c r="J4671" i="1"/>
  <c r="J4639" i="1"/>
  <c r="J4618" i="1"/>
  <c r="J4609" i="1"/>
  <c r="J4564" i="1"/>
  <c r="J4562" i="1"/>
  <c r="J4560" i="1"/>
  <c r="J4495" i="1"/>
  <c r="J4416" i="1"/>
  <c r="J4403" i="1"/>
  <c r="J4370" i="1"/>
  <c r="J4323" i="1"/>
  <c r="J4321" i="1"/>
  <c r="J4272" i="1"/>
  <c r="J4223" i="1"/>
  <c r="J4221" i="1"/>
  <c r="J4169" i="1"/>
  <c r="J4054" i="1"/>
  <c r="J4003" i="1"/>
  <c r="J3998" i="1"/>
  <c r="J3992" i="1"/>
  <c r="J3954" i="1"/>
  <c r="J3925" i="1"/>
  <c r="J3920" i="1"/>
  <c r="J3861" i="1"/>
  <c r="J3845" i="1"/>
  <c r="J3843" i="1"/>
  <c r="J3813" i="1"/>
  <c r="J3796" i="1"/>
  <c r="I3758" i="1"/>
  <c r="I3762" i="1"/>
  <c r="I3766" i="1"/>
  <c r="I3770" i="1"/>
  <c r="I3774" i="1"/>
  <c r="I3778" i="1"/>
  <c r="I3782" i="1"/>
  <c r="I3786" i="1"/>
  <c r="I3790" i="1"/>
  <c r="I3794" i="1"/>
  <c r="I3798" i="1"/>
  <c r="I3802" i="1"/>
  <c r="I3806" i="1"/>
  <c r="I3810" i="1"/>
  <c r="I3814" i="1"/>
  <c r="I3818" i="1"/>
  <c r="I3822" i="1"/>
  <c r="I3826" i="1"/>
  <c r="I3830" i="1"/>
  <c r="I3834" i="1"/>
  <c r="I3838" i="1"/>
  <c r="I3842" i="1"/>
  <c r="I3846" i="1"/>
  <c r="I3850" i="1"/>
  <c r="I3854" i="1"/>
  <c r="I3858" i="1"/>
  <c r="I3862" i="1"/>
  <c r="I3866" i="1"/>
  <c r="I3870" i="1"/>
  <c r="I3874" i="1"/>
  <c r="I3878" i="1"/>
  <c r="I3882" i="1"/>
  <c r="I3886" i="1"/>
  <c r="I3890" i="1"/>
  <c r="I3894" i="1"/>
  <c r="I3898" i="1"/>
  <c r="I3902" i="1"/>
  <c r="I3906" i="1"/>
  <c r="I3910" i="1"/>
  <c r="I3914" i="1"/>
  <c r="I3918" i="1"/>
  <c r="I3922" i="1"/>
  <c r="I3926" i="1"/>
  <c r="I3930" i="1"/>
  <c r="I3934" i="1"/>
  <c r="I3938" i="1"/>
  <c r="I3942" i="1"/>
  <c r="I3946" i="1"/>
  <c r="I3950" i="1"/>
  <c r="I3954" i="1"/>
  <c r="I3958" i="1"/>
  <c r="I3962" i="1"/>
  <c r="I3966" i="1"/>
  <c r="I3970" i="1"/>
  <c r="I3974" i="1"/>
  <c r="I3978" i="1"/>
  <c r="I3982" i="1"/>
  <c r="I3986" i="1"/>
  <c r="I3990" i="1"/>
  <c r="I3994" i="1"/>
  <c r="I3998" i="1"/>
  <c r="I4002" i="1"/>
  <c r="I4006" i="1"/>
  <c r="I4010" i="1"/>
  <c r="I4014" i="1"/>
  <c r="I4018" i="1"/>
  <c r="I4022" i="1"/>
  <c r="I4026" i="1"/>
  <c r="I4030" i="1"/>
  <c r="I4034" i="1"/>
  <c r="I4038" i="1"/>
  <c r="I4042" i="1"/>
  <c r="I4046" i="1"/>
  <c r="I4050" i="1"/>
  <c r="I4054" i="1"/>
  <c r="I4058" i="1"/>
  <c r="I4062" i="1"/>
  <c r="I4066" i="1"/>
  <c r="I4070" i="1"/>
  <c r="I4074" i="1"/>
  <c r="I4078" i="1"/>
  <c r="I4082" i="1"/>
  <c r="I4086" i="1"/>
  <c r="I4090" i="1"/>
  <c r="I4094" i="1"/>
  <c r="I3761" i="1"/>
  <c r="I3764" i="1"/>
  <c r="I3767" i="1"/>
  <c r="I3777" i="1"/>
  <c r="I3780" i="1"/>
  <c r="I3783" i="1"/>
  <c r="I3793" i="1"/>
  <c r="I3796" i="1"/>
  <c r="I3799" i="1"/>
  <c r="I3809" i="1"/>
  <c r="I3812" i="1"/>
  <c r="I3815" i="1"/>
  <c r="I3825" i="1"/>
  <c r="I3828" i="1"/>
  <c r="I3831" i="1"/>
  <c r="I3841" i="1"/>
  <c r="I3844" i="1"/>
  <c r="I3847" i="1"/>
  <c r="I3857" i="1"/>
  <c r="I3860" i="1"/>
  <c r="I3863" i="1"/>
  <c r="I3873" i="1"/>
  <c r="I3876" i="1"/>
  <c r="I3879" i="1"/>
  <c r="I3889" i="1"/>
  <c r="I3892" i="1"/>
  <c r="I3895" i="1"/>
  <c r="I3905" i="1"/>
  <c r="I3908" i="1"/>
  <c r="I3911" i="1"/>
  <c r="I3921" i="1"/>
  <c r="I3924" i="1"/>
  <c r="I3927" i="1"/>
  <c r="I3937" i="1"/>
  <c r="I3940" i="1"/>
  <c r="I3943" i="1"/>
  <c r="I3953" i="1"/>
  <c r="I3956" i="1"/>
  <c r="I3959" i="1"/>
  <c r="I3969" i="1"/>
  <c r="I3972" i="1"/>
  <c r="I3975" i="1"/>
  <c r="I3985" i="1"/>
  <c r="I3988" i="1"/>
  <c r="I3991" i="1"/>
  <c r="I4001" i="1"/>
  <c r="I4004" i="1"/>
  <c r="I4007" i="1"/>
  <c r="I4017" i="1"/>
  <c r="I4020" i="1"/>
  <c r="I4023" i="1"/>
  <c r="I4033" i="1"/>
  <c r="I4036" i="1"/>
  <c r="I4039" i="1"/>
  <c r="I4049" i="1"/>
  <c r="I4052" i="1"/>
  <c r="I4055" i="1"/>
  <c r="I4065" i="1"/>
  <c r="I4068" i="1"/>
  <c r="I4071" i="1"/>
  <c r="I4081" i="1"/>
  <c r="I4084" i="1"/>
  <c r="I4087" i="1"/>
  <c r="I4097" i="1"/>
  <c r="I4101" i="1"/>
  <c r="I4105" i="1"/>
  <c r="I4109" i="1"/>
  <c r="I4113" i="1"/>
  <c r="I4117" i="1"/>
  <c r="I4121" i="1"/>
  <c r="I4125" i="1"/>
  <c r="I4129" i="1"/>
  <c r="I4133" i="1"/>
  <c r="I4137" i="1"/>
  <c r="I4141" i="1"/>
  <c r="I4145" i="1"/>
  <c r="I4149" i="1"/>
  <c r="I4153" i="1"/>
  <c r="I4157" i="1"/>
  <c r="I4161" i="1"/>
  <c r="I4165" i="1"/>
  <c r="I4169" i="1"/>
  <c r="I4173" i="1"/>
  <c r="I4177" i="1"/>
  <c r="I4181" i="1"/>
  <c r="I4185" i="1"/>
  <c r="I4189" i="1"/>
  <c r="I4193" i="1"/>
  <c r="I4197" i="1"/>
  <c r="I4201" i="1"/>
  <c r="I4205" i="1"/>
  <c r="I4209" i="1"/>
  <c r="I4213" i="1"/>
  <c r="I4217" i="1"/>
  <c r="I4221" i="1"/>
  <c r="I4225" i="1"/>
  <c r="I4229" i="1"/>
  <c r="I4233" i="1"/>
  <c r="I4237" i="1"/>
  <c r="I4241" i="1"/>
  <c r="I4245" i="1"/>
  <c r="I4249" i="1"/>
  <c r="I4253" i="1"/>
  <c r="I4257" i="1"/>
  <c r="I4261" i="1"/>
  <c r="I4265" i="1"/>
  <c r="I4269" i="1"/>
  <c r="I4273" i="1"/>
  <c r="I4277" i="1"/>
  <c r="I4281" i="1"/>
  <c r="I4285" i="1"/>
  <c r="I4289" i="1"/>
  <c r="I4293" i="1"/>
  <c r="I4297" i="1"/>
  <c r="I4301" i="1"/>
  <c r="I4305" i="1"/>
  <c r="I4309" i="1"/>
  <c r="I4313" i="1"/>
  <c r="I4317" i="1"/>
  <c r="I4321" i="1"/>
  <c r="I4325" i="1"/>
  <c r="I4329" i="1"/>
  <c r="I4333" i="1"/>
  <c r="I4337" i="1"/>
  <c r="I4341" i="1"/>
  <c r="I4345" i="1"/>
  <c r="I4349" i="1"/>
  <c r="I4353" i="1"/>
  <c r="I4357" i="1"/>
  <c r="I4361" i="1"/>
  <c r="I4365" i="1"/>
  <c r="I4369" i="1"/>
  <c r="I4373" i="1"/>
  <c r="I4377" i="1"/>
  <c r="I4381" i="1"/>
  <c r="I4385" i="1"/>
  <c r="I4389" i="1"/>
  <c r="I4393" i="1"/>
  <c r="I4397" i="1"/>
  <c r="I4401" i="1"/>
  <c r="I4405" i="1"/>
  <c r="I4409" i="1"/>
  <c r="I4413" i="1"/>
  <c r="I4417" i="1"/>
  <c r="I4421" i="1"/>
  <c r="I4425" i="1"/>
  <c r="I4429" i="1"/>
  <c r="I4433" i="1"/>
  <c r="I4437" i="1"/>
  <c r="I4441" i="1"/>
  <c r="I4445" i="1"/>
  <c r="I4449" i="1"/>
  <c r="I4453" i="1"/>
  <c r="I4457" i="1"/>
  <c r="I4461" i="1"/>
  <c r="I4465" i="1"/>
  <c r="I4469" i="1"/>
  <c r="I4473" i="1"/>
  <c r="I4477" i="1"/>
  <c r="I4481" i="1"/>
  <c r="I4485" i="1"/>
  <c r="I4489" i="1"/>
  <c r="I4493" i="1"/>
  <c r="I4497" i="1"/>
  <c r="I4501" i="1"/>
  <c r="I4505" i="1"/>
  <c r="I4509" i="1"/>
  <c r="I4513" i="1"/>
  <c r="I4517" i="1"/>
  <c r="I4521" i="1"/>
  <c r="I3763" i="1"/>
  <c r="I3768" i="1"/>
  <c r="I3771" i="1"/>
  <c r="I3785" i="1"/>
  <c r="I3788" i="1"/>
  <c r="I3791" i="1"/>
  <c r="I3805" i="1"/>
  <c r="I3808" i="1"/>
  <c r="I3813" i="1"/>
  <c r="I3827" i="1"/>
  <c r="I3832" i="1"/>
  <c r="I3835" i="1"/>
  <c r="I3849" i="1"/>
  <c r="I3852" i="1"/>
  <c r="I3855" i="1"/>
  <c r="I3869" i="1"/>
  <c r="I3872" i="1"/>
  <c r="I3877" i="1"/>
  <c r="I3891" i="1"/>
  <c r="I3896" i="1"/>
  <c r="I3899" i="1"/>
  <c r="I3913" i="1"/>
  <c r="I3916" i="1"/>
  <c r="I3919" i="1"/>
  <c r="I3933" i="1"/>
  <c r="I3936" i="1"/>
  <c r="I3941" i="1"/>
  <c r="I3955" i="1"/>
  <c r="I3960" i="1"/>
  <c r="I3963" i="1"/>
  <c r="I3977" i="1"/>
  <c r="I3980" i="1"/>
  <c r="I3983" i="1"/>
  <c r="I3997" i="1"/>
  <c r="I4000" i="1"/>
  <c r="I4005" i="1"/>
  <c r="I4019" i="1"/>
  <c r="I4024" i="1"/>
  <c r="I4027" i="1"/>
  <c r="I4041" i="1"/>
  <c r="I4044" i="1"/>
  <c r="I4047" i="1"/>
  <c r="I4061" i="1"/>
  <c r="I4064" i="1"/>
  <c r="I4069" i="1"/>
  <c r="I4083" i="1"/>
  <c r="I4088" i="1"/>
  <c r="I4091" i="1"/>
  <c r="I4104" i="1"/>
  <c r="I4107" i="1"/>
  <c r="I4110" i="1"/>
  <c r="I4120" i="1"/>
  <c r="I4123" i="1"/>
  <c r="I4126" i="1"/>
  <c r="I4136" i="1"/>
  <c r="I4139" i="1"/>
  <c r="I4142" i="1"/>
  <c r="I4152" i="1"/>
  <c r="I4155" i="1"/>
  <c r="I4158" i="1"/>
  <c r="I4168" i="1"/>
  <c r="I4171" i="1"/>
  <c r="I4174" i="1"/>
  <c r="I4184" i="1"/>
  <c r="I4187" i="1"/>
  <c r="I4190" i="1"/>
  <c r="I4200" i="1"/>
  <c r="I4203" i="1"/>
  <c r="I4206" i="1"/>
  <c r="I4216" i="1"/>
  <c r="I4219" i="1"/>
  <c r="I4222" i="1"/>
  <c r="I4232" i="1"/>
  <c r="I4235" i="1"/>
  <c r="I4238" i="1"/>
  <c r="I4248" i="1"/>
  <c r="I4251" i="1"/>
  <c r="I4254" i="1"/>
  <c r="I4264" i="1"/>
  <c r="I4267" i="1"/>
  <c r="I4270" i="1"/>
  <c r="I4280" i="1"/>
  <c r="I4283" i="1"/>
  <c r="I4286" i="1"/>
  <c r="I4296" i="1"/>
  <c r="I4299" i="1"/>
  <c r="I4302" i="1"/>
  <c r="I4312" i="1"/>
  <c r="I4315" i="1"/>
  <c r="I4318" i="1"/>
  <c r="I4328" i="1"/>
  <c r="I4331" i="1"/>
  <c r="I4334" i="1"/>
  <c r="I4344" i="1"/>
  <c r="I4347" i="1"/>
  <c r="I4350" i="1"/>
  <c r="I4360" i="1"/>
  <c r="I4363" i="1"/>
  <c r="I4366" i="1"/>
  <c r="I4376" i="1"/>
  <c r="I4379" i="1"/>
  <c r="I4382" i="1"/>
  <c r="I4392" i="1"/>
  <c r="I4395" i="1"/>
  <c r="I4398" i="1"/>
  <c r="I4408" i="1"/>
  <c r="I4411" i="1"/>
  <c r="I4414" i="1"/>
  <c r="I4424" i="1"/>
  <c r="I4427" i="1"/>
  <c r="I4430" i="1"/>
  <c r="I4440" i="1"/>
  <c r="I4443" i="1"/>
  <c r="I4446" i="1"/>
  <c r="I4456" i="1"/>
  <c r="I4459" i="1"/>
  <c r="I4462" i="1"/>
  <c r="I4472" i="1"/>
  <c r="I4475" i="1"/>
  <c r="I4478" i="1"/>
  <c r="I4488" i="1"/>
  <c r="I4491" i="1"/>
  <c r="I4494" i="1"/>
  <c r="I4504" i="1"/>
  <c r="I4507" i="1"/>
  <c r="I4510" i="1"/>
  <c r="I4520" i="1"/>
  <c r="I4523" i="1"/>
  <c r="I4527" i="1"/>
  <c r="I4531" i="1"/>
  <c r="I4535" i="1"/>
  <c r="I4539" i="1"/>
  <c r="I4543" i="1"/>
  <c r="I4547" i="1"/>
  <c r="I4551" i="1"/>
  <c r="I4555" i="1"/>
  <c r="I4559" i="1"/>
  <c r="I4563" i="1"/>
  <c r="I4567" i="1"/>
  <c r="I4571" i="1"/>
  <c r="I4575" i="1"/>
  <c r="I4579" i="1"/>
  <c r="I4583" i="1"/>
  <c r="I4587" i="1"/>
  <c r="I4591" i="1"/>
  <c r="I4595" i="1"/>
  <c r="I4599" i="1"/>
  <c r="I4603" i="1"/>
  <c r="I4607" i="1"/>
  <c r="I4611" i="1"/>
  <c r="I4615" i="1"/>
  <c r="I4619" i="1"/>
  <c r="I4623" i="1"/>
  <c r="I4627" i="1"/>
  <c r="I4631" i="1"/>
  <c r="I4635" i="1"/>
  <c r="I4639" i="1"/>
  <c r="I4643" i="1"/>
  <c r="I4647" i="1"/>
  <c r="I4651" i="1"/>
  <c r="I4655" i="1"/>
  <c r="I4659" i="1"/>
  <c r="I4663" i="1"/>
  <c r="I4667" i="1"/>
  <c r="I4671" i="1"/>
  <c r="I4675" i="1"/>
  <c r="I4679" i="1"/>
  <c r="I4683" i="1"/>
  <c r="I4687" i="1"/>
  <c r="I4691" i="1"/>
  <c r="I4695" i="1"/>
  <c r="I4699" i="1"/>
  <c r="I4703" i="1"/>
  <c r="I4707" i="1"/>
  <c r="I4711" i="1"/>
  <c r="I4715" i="1"/>
  <c r="I4719" i="1"/>
  <c r="I4723" i="1"/>
  <c r="I4727" i="1"/>
  <c r="I4731" i="1"/>
  <c r="I4735" i="1"/>
  <c r="I4739" i="1"/>
  <c r="I4743" i="1"/>
  <c r="I4747" i="1"/>
  <c r="I4751" i="1"/>
  <c r="I4755" i="1"/>
  <c r="I4759" i="1"/>
  <c r="I4763" i="1"/>
  <c r="I4767" i="1"/>
  <c r="I4771" i="1"/>
  <c r="I4775" i="1"/>
  <c r="I4779" i="1"/>
  <c r="I4783" i="1"/>
  <c r="I4787" i="1"/>
  <c r="I4791" i="1"/>
  <c r="I4795" i="1"/>
  <c r="I4799" i="1"/>
  <c r="I4803" i="1"/>
  <c r="I4807" i="1"/>
  <c r="I4811" i="1"/>
  <c r="I4815" i="1"/>
  <c r="I4819" i="1"/>
  <c r="I4823" i="1"/>
  <c r="I4827" i="1"/>
  <c r="I4831" i="1"/>
  <c r="I4835" i="1"/>
  <c r="I4839" i="1"/>
  <c r="I4843" i="1"/>
  <c r="I4847" i="1"/>
  <c r="I4851" i="1"/>
  <c r="I4855" i="1"/>
  <c r="I4859" i="1"/>
  <c r="I4863" i="1"/>
  <c r="I4867" i="1"/>
  <c r="I4871" i="1"/>
  <c r="I4875" i="1"/>
  <c r="I4879" i="1"/>
  <c r="I4883" i="1"/>
  <c r="I4887" i="1"/>
  <c r="I4891" i="1"/>
  <c r="I4895" i="1"/>
  <c r="I4899" i="1"/>
  <c r="I4903" i="1"/>
  <c r="I4907" i="1"/>
  <c r="I4911" i="1"/>
  <c r="I4915" i="1"/>
  <c r="I4919" i="1"/>
  <c r="I4923" i="1"/>
  <c r="I4927" i="1"/>
  <c r="I4931" i="1"/>
  <c r="I4935" i="1"/>
  <c r="I4939" i="1"/>
  <c r="I4943" i="1"/>
  <c r="I4947" i="1"/>
  <c r="I4951" i="1"/>
  <c r="I4955" i="1"/>
  <c r="I4959" i="1"/>
  <c r="I4963" i="1"/>
  <c r="I4967" i="1"/>
  <c r="I4971" i="1"/>
  <c r="I4975" i="1"/>
  <c r="I4979" i="1"/>
  <c r="I4983" i="1"/>
  <c r="I4987" i="1"/>
  <c r="I4991" i="1"/>
  <c r="I4995" i="1"/>
  <c r="I4999" i="1"/>
  <c r="I5003" i="1"/>
  <c r="I5007" i="1"/>
  <c r="I5011" i="1"/>
  <c r="I5015" i="1"/>
  <c r="I5019" i="1"/>
  <c r="I5023" i="1"/>
  <c r="I5027" i="1"/>
  <c r="I5031" i="1"/>
  <c r="I5035" i="1"/>
  <c r="I5039" i="1"/>
  <c r="I5043" i="1"/>
  <c r="I5047" i="1"/>
  <c r="I5051" i="1"/>
  <c r="I5055" i="1"/>
  <c r="I5059" i="1"/>
  <c r="I5063" i="1"/>
  <c r="I5067" i="1"/>
  <c r="I5071" i="1"/>
  <c r="I5075" i="1"/>
  <c r="I5079" i="1"/>
  <c r="I5083" i="1"/>
  <c r="I5087" i="1"/>
  <c r="I5091" i="1"/>
  <c r="I5095" i="1"/>
  <c r="I5099" i="1"/>
  <c r="I5103" i="1"/>
  <c r="I5107" i="1"/>
  <c r="I5111" i="1"/>
  <c r="I5115" i="1"/>
  <c r="I5119" i="1"/>
  <c r="I5123" i="1"/>
  <c r="I5127" i="1"/>
  <c r="I5131" i="1"/>
  <c r="I5135" i="1"/>
  <c r="I5139" i="1"/>
  <c r="I5143" i="1"/>
  <c r="I5147" i="1"/>
  <c r="I5151" i="1"/>
  <c r="I5155" i="1"/>
  <c r="I5159" i="1"/>
  <c r="I5163" i="1"/>
  <c r="I5167" i="1"/>
  <c r="I5171" i="1"/>
  <c r="I5175" i="1"/>
  <c r="I5179" i="1"/>
  <c r="I5183" i="1"/>
  <c r="I5187" i="1"/>
  <c r="I5191" i="1"/>
  <c r="I5195" i="1"/>
  <c r="I5199" i="1"/>
  <c r="I5203" i="1"/>
  <c r="I5207" i="1"/>
  <c r="I5211" i="1"/>
  <c r="I5215" i="1"/>
  <c r="I5219" i="1"/>
  <c r="I5223" i="1"/>
  <c r="I5227" i="1"/>
  <c r="I5231" i="1"/>
  <c r="I5235" i="1"/>
  <c r="I5239" i="1"/>
  <c r="I5243" i="1"/>
  <c r="I5247" i="1"/>
  <c r="I5251" i="1"/>
  <c r="I5255" i="1"/>
  <c r="I5259" i="1"/>
  <c r="I5263" i="1"/>
  <c r="I5267" i="1"/>
  <c r="I5271" i="1"/>
  <c r="I5275" i="1"/>
  <c r="I5279" i="1"/>
  <c r="I5283" i="1"/>
  <c r="I5287" i="1"/>
  <c r="I5291" i="1"/>
  <c r="I5295" i="1"/>
  <c r="I5299" i="1"/>
  <c r="I5303" i="1"/>
  <c r="I5307" i="1"/>
  <c r="I5311" i="1"/>
  <c r="I5315" i="1"/>
  <c r="I5319" i="1"/>
  <c r="I5323" i="1"/>
  <c r="I5327" i="1"/>
  <c r="I5331" i="1"/>
  <c r="I5335" i="1"/>
  <c r="I5339" i="1"/>
  <c r="I5343" i="1"/>
  <c r="I5347" i="1"/>
  <c r="I5351" i="1"/>
  <c r="I5355" i="1"/>
  <c r="I5359" i="1"/>
  <c r="I5363" i="1"/>
  <c r="I5367" i="1"/>
  <c r="I5371" i="1"/>
  <c r="I5375" i="1"/>
  <c r="I5738" i="1"/>
  <c r="I5734" i="1"/>
  <c r="I5730" i="1"/>
  <c r="I5726" i="1"/>
  <c r="I5722" i="1"/>
  <c r="I5718" i="1"/>
  <c r="I5714" i="1"/>
  <c r="I5710" i="1"/>
  <c r="I5706" i="1"/>
  <c r="I5702" i="1"/>
  <c r="I5698" i="1"/>
  <c r="I5694" i="1"/>
  <c r="I5690" i="1"/>
  <c r="I5686" i="1"/>
  <c r="I5682" i="1"/>
  <c r="I5678" i="1"/>
  <c r="I5674" i="1"/>
  <c r="I5670" i="1"/>
  <c r="I5666" i="1"/>
  <c r="I5662" i="1"/>
  <c r="I5658" i="1"/>
  <c r="I5654" i="1"/>
  <c r="I5650" i="1"/>
  <c r="I5646" i="1"/>
  <c r="I5642" i="1"/>
  <c r="I5638" i="1"/>
  <c r="I5634" i="1"/>
  <c r="I5630" i="1"/>
  <c r="I5626" i="1"/>
  <c r="I5622" i="1"/>
  <c r="I5618" i="1"/>
  <c r="I5614" i="1"/>
  <c r="I5610" i="1"/>
  <c r="I5606" i="1"/>
  <c r="I5602" i="1"/>
  <c r="I5598" i="1"/>
  <c r="I5594" i="1"/>
  <c r="I5590" i="1"/>
  <c r="I5586" i="1"/>
  <c r="I5582" i="1"/>
  <c r="I5578" i="1"/>
  <c r="I5574" i="1"/>
  <c r="I5570" i="1"/>
  <c r="I5566" i="1"/>
  <c r="I5562" i="1"/>
  <c r="I5558" i="1"/>
  <c r="I5554" i="1"/>
  <c r="I5550" i="1"/>
  <c r="I5546" i="1"/>
  <c r="I5542" i="1"/>
  <c r="I5538" i="1"/>
  <c r="I5534" i="1"/>
  <c r="I5530" i="1"/>
  <c r="I5526" i="1"/>
  <c r="I5522" i="1"/>
  <c r="I5518" i="1"/>
  <c r="I5514" i="1"/>
  <c r="I5510" i="1"/>
  <c r="I5506" i="1"/>
  <c r="I5502" i="1"/>
  <c r="I5498" i="1"/>
  <c r="I5494" i="1"/>
  <c r="I5490" i="1"/>
  <c r="I5486" i="1"/>
  <c r="I5482" i="1"/>
  <c r="I5478" i="1"/>
  <c r="I5474" i="1"/>
  <c r="I5470" i="1"/>
  <c r="I5466" i="1"/>
  <c r="I5462" i="1"/>
  <c r="I5458" i="1"/>
  <c r="I5454" i="1"/>
  <c r="I5450" i="1"/>
  <c r="I5446" i="1"/>
  <c r="I5442" i="1"/>
  <c r="I5438" i="1"/>
  <c r="I5434" i="1"/>
  <c r="I5430" i="1"/>
  <c r="I5426" i="1"/>
  <c r="I5422" i="1"/>
  <c r="I5418" i="1"/>
  <c r="I5414" i="1"/>
  <c r="I5410" i="1"/>
  <c r="I5406" i="1"/>
  <c r="I5402" i="1"/>
  <c r="I5398" i="1"/>
  <c r="I5394" i="1"/>
  <c r="I5390" i="1"/>
  <c r="I5386" i="1"/>
  <c r="I5382" i="1"/>
  <c r="I5378" i="1"/>
  <c r="I5368" i="1"/>
  <c r="I5365" i="1"/>
  <c r="I5362" i="1"/>
  <c r="I5352" i="1"/>
  <c r="I5349" i="1"/>
  <c r="I5346" i="1"/>
  <c r="I5336" i="1"/>
  <c r="I5333" i="1"/>
  <c r="I5330" i="1"/>
  <c r="I5320" i="1"/>
  <c r="I5317" i="1"/>
  <c r="I5314" i="1"/>
  <c r="I5304" i="1"/>
  <c r="I5301" i="1"/>
  <c r="I5298" i="1"/>
  <c r="I5288" i="1"/>
  <c r="I5285" i="1"/>
  <c r="I5282" i="1"/>
  <c r="I5272" i="1"/>
  <c r="I5269" i="1"/>
  <c r="I5266" i="1"/>
  <c r="I5256" i="1"/>
  <c r="I5253" i="1"/>
  <c r="I5250" i="1"/>
  <c r="I5240" i="1"/>
  <c r="I5237" i="1"/>
  <c r="I5234" i="1"/>
  <c r="I5224" i="1"/>
  <c r="I5221" i="1"/>
  <c r="I5218" i="1"/>
  <c r="I5208" i="1"/>
  <c r="I5205" i="1"/>
  <c r="I5202" i="1"/>
  <c r="I5192" i="1"/>
  <c r="I5189" i="1"/>
  <c r="I5186" i="1"/>
  <c r="I5176" i="1"/>
  <c r="I5173" i="1"/>
  <c r="I5170" i="1"/>
  <c r="I5160" i="1"/>
  <c r="I5157" i="1"/>
  <c r="I5154" i="1"/>
  <c r="I5144" i="1"/>
  <c r="I5141" i="1"/>
  <c r="I5138" i="1"/>
  <c r="I5128" i="1"/>
  <c r="I5125" i="1"/>
  <c r="I5122" i="1"/>
  <c r="I5112" i="1"/>
  <c r="I5109" i="1"/>
  <c r="I5106" i="1"/>
  <c r="I5096" i="1"/>
  <c r="I5093" i="1"/>
  <c r="I5090" i="1"/>
  <c r="I5080" i="1"/>
  <c r="I5077" i="1"/>
  <c r="I5074" i="1"/>
  <c r="I5064" i="1"/>
  <c r="I5061" i="1"/>
  <c r="I5058" i="1"/>
  <c r="I5048" i="1"/>
  <c r="I5045" i="1"/>
  <c r="I5042" i="1"/>
  <c r="I5032" i="1"/>
  <c r="I5029" i="1"/>
  <c r="I5026" i="1"/>
  <c r="I5016" i="1"/>
  <c r="I5013" i="1"/>
  <c r="I5010" i="1"/>
  <c r="I5000" i="1"/>
  <c r="I4997" i="1"/>
  <c r="I4994" i="1"/>
  <c r="I4984" i="1"/>
  <c r="I4981" i="1"/>
  <c r="I4978" i="1"/>
  <c r="I4968" i="1"/>
  <c r="I4965" i="1"/>
  <c r="I4962" i="1"/>
  <c r="I4952" i="1"/>
  <c r="I4949" i="1"/>
  <c r="I4946" i="1"/>
  <c r="I4936" i="1"/>
  <c r="I4933" i="1"/>
  <c r="I4930" i="1"/>
  <c r="I4920" i="1"/>
  <c r="I4917" i="1"/>
  <c r="I4914" i="1"/>
  <c r="I4904" i="1"/>
  <c r="I4901" i="1"/>
  <c r="I4898" i="1"/>
  <c r="I4888" i="1"/>
  <c r="I4885" i="1"/>
  <c r="I4882" i="1"/>
  <c r="I4872" i="1"/>
  <c r="I4869" i="1"/>
  <c r="I4866" i="1"/>
  <c r="I4856" i="1"/>
  <c r="I4853" i="1"/>
  <c r="I4850" i="1"/>
  <c r="I4840" i="1"/>
  <c r="I4837" i="1"/>
  <c r="I4834" i="1"/>
  <c r="I4824" i="1"/>
  <c r="I4821" i="1"/>
  <c r="I4818" i="1"/>
  <c r="I4808" i="1"/>
  <c r="I4805" i="1"/>
  <c r="I4802" i="1"/>
  <c r="I4792" i="1"/>
  <c r="I4789" i="1"/>
  <c r="I4786" i="1"/>
  <c r="I4776" i="1"/>
  <c r="I4773" i="1"/>
  <c r="I4770" i="1"/>
  <c r="I4760" i="1"/>
  <c r="I4757" i="1"/>
  <c r="I4754" i="1"/>
  <c r="I4744" i="1"/>
  <c r="I4741" i="1"/>
  <c r="I4738" i="1"/>
  <c r="I4728" i="1"/>
  <c r="I4725" i="1"/>
  <c r="I4722" i="1"/>
  <c r="I4712" i="1"/>
  <c r="I4709" i="1"/>
  <c r="I4706" i="1"/>
  <c r="I4696" i="1"/>
  <c r="I4693" i="1"/>
  <c r="I4690" i="1"/>
  <c r="I4680" i="1"/>
  <c r="I4677" i="1"/>
  <c r="I4674" i="1"/>
  <c r="I4664" i="1"/>
  <c r="I4661" i="1"/>
  <c r="I4658" i="1"/>
  <c r="I4648" i="1"/>
  <c r="I4645" i="1"/>
  <c r="I4642" i="1"/>
  <c r="I4632" i="1"/>
  <c r="I4629" i="1"/>
  <c r="I4626" i="1"/>
  <c r="I4616" i="1"/>
  <c r="I4613" i="1"/>
  <c r="I4610" i="1"/>
  <c r="I4600" i="1"/>
  <c r="I4597" i="1"/>
  <c r="I4594" i="1"/>
  <c r="I4584" i="1"/>
  <c r="I4581" i="1"/>
  <c r="I4578" i="1"/>
  <c r="I4568" i="1"/>
  <c r="I4565" i="1"/>
  <c r="I4562" i="1"/>
  <c r="I4552" i="1"/>
  <c r="I4549" i="1"/>
  <c r="I4546" i="1"/>
  <c r="I4536" i="1"/>
  <c r="I4533" i="1"/>
  <c r="I4530" i="1"/>
  <c r="I4518" i="1"/>
  <c r="I4515" i="1"/>
  <c r="I4512" i="1"/>
  <c r="I4498" i="1"/>
  <c r="I4495" i="1"/>
  <c r="I4490" i="1"/>
  <c r="I4476" i="1"/>
  <c r="I4471" i="1"/>
  <c r="I4468" i="1"/>
  <c r="I4454" i="1"/>
  <c r="I4451" i="1"/>
  <c r="I4448" i="1"/>
  <c r="I4434" i="1"/>
  <c r="I4431" i="1"/>
  <c r="I4426" i="1"/>
  <c r="I4412" i="1"/>
  <c r="I4407" i="1"/>
  <c r="I4404" i="1"/>
  <c r="I4390" i="1"/>
  <c r="I4387" i="1"/>
  <c r="I4384" i="1"/>
  <c r="I4370" i="1"/>
  <c r="I4367" i="1"/>
  <c r="I4362" i="1"/>
  <c r="I4348" i="1"/>
  <c r="I4343" i="1"/>
  <c r="I4340" i="1"/>
  <c r="I4326" i="1"/>
  <c r="I4323" i="1"/>
  <c r="I4320" i="1"/>
  <c r="I4306" i="1"/>
  <c r="I4303" i="1"/>
  <c r="I4298" i="1"/>
  <c r="I4284" i="1"/>
  <c r="I4279" i="1"/>
  <c r="I4276" i="1"/>
  <c r="I4262" i="1"/>
  <c r="I4259" i="1"/>
  <c r="I4256" i="1"/>
  <c r="I4242" i="1"/>
  <c r="I4239" i="1"/>
  <c r="I4234" i="1"/>
  <c r="I4220" i="1"/>
  <c r="I4215" i="1"/>
  <c r="I4212" i="1"/>
  <c r="I4198" i="1"/>
  <c r="I4195" i="1"/>
  <c r="I4192" i="1"/>
  <c r="I4178" i="1"/>
  <c r="I4175" i="1"/>
  <c r="I4170" i="1"/>
  <c r="I4156" i="1"/>
  <c r="I4151" i="1"/>
  <c r="I4148" i="1"/>
  <c r="I4134" i="1"/>
  <c r="I4131" i="1"/>
  <c r="I4128" i="1"/>
  <c r="I4114" i="1"/>
  <c r="I4111" i="1"/>
  <c r="I4106" i="1"/>
  <c r="I4089" i="1"/>
  <c r="I4080" i="1"/>
  <c r="I4077" i="1"/>
  <c r="I4059" i="1"/>
  <c r="I4056" i="1"/>
  <c r="I4051" i="1"/>
  <c r="I4031" i="1"/>
  <c r="I4028" i="1"/>
  <c r="I4021" i="1"/>
  <c r="I4003" i="1"/>
  <c r="I3996" i="1"/>
  <c r="I3993" i="1"/>
  <c r="I3973" i="1"/>
  <c r="I3968" i="1"/>
  <c r="I3965" i="1"/>
  <c r="I3947" i="1"/>
  <c r="I3944" i="1"/>
  <c r="I3935" i="1"/>
  <c r="I3917" i="1"/>
  <c r="I3912" i="1"/>
  <c r="I3907" i="1"/>
  <c r="I3887" i="1"/>
  <c r="I3884" i="1"/>
  <c r="I3881" i="1"/>
  <c r="I3861" i="1"/>
  <c r="I3856" i="1"/>
  <c r="I3851" i="1"/>
  <c r="I3833" i="1"/>
  <c r="I3824" i="1"/>
  <c r="I3821" i="1"/>
  <c r="I3803" i="1"/>
  <c r="I3800" i="1"/>
  <c r="I3795" i="1"/>
  <c r="I3775" i="1"/>
  <c r="I3772" i="1"/>
  <c r="I3765" i="1"/>
  <c r="R16" i="1"/>
  <c r="M14" i="1"/>
  <c r="N5470" i="1"/>
  <c r="N5466" i="1"/>
  <c r="N5462" i="1"/>
  <c r="N5458" i="1"/>
  <c r="N5454" i="1"/>
  <c r="N5450" i="1"/>
  <c r="N5442" i="1"/>
  <c r="N5214" i="1"/>
  <c r="N5210" i="1"/>
  <c r="N5206" i="1"/>
  <c r="N5202" i="1"/>
  <c r="N5198" i="1"/>
  <c r="N5194" i="1"/>
  <c r="N5190" i="1"/>
  <c r="N5186" i="1"/>
  <c r="N4906" i="1"/>
  <c r="N4902" i="1"/>
  <c r="N4898" i="1"/>
  <c r="N4894" i="1"/>
  <c r="N4890" i="1"/>
  <c r="N4886" i="1"/>
  <c r="N4882" i="1"/>
  <c r="N4854" i="1"/>
  <c r="N4638" i="1"/>
  <c r="N4634" i="1"/>
  <c r="N4630" i="1"/>
  <c r="N4626" i="1"/>
  <c r="N4522" i="1"/>
  <c r="N4518" i="1"/>
  <c r="N4514" i="1"/>
  <c r="N4510" i="1"/>
  <c r="N4506" i="1"/>
  <c r="N4502" i="1"/>
  <c r="N4498" i="1"/>
  <c r="N4394" i="1"/>
  <c r="N4390" i="1"/>
  <c r="N4386" i="1"/>
  <c r="N4382" i="1"/>
  <c r="N4378" i="1"/>
  <c r="N4374" i="1"/>
  <c r="N4370" i="1"/>
  <c r="N4266" i="1"/>
  <c r="N4262" i="1"/>
  <c r="N4258" i="1"/>
  <c r="N4254" i="1"/>
  <c r="N4250" i="1"/>
  <c r="N4246" i="1"/>
  <c r="N4242" i="1"/>
  <c r="N4234" i="1"/>
  <c r="N4230" i="1"/>
  <c r="N4226" i="1"/>
  <c r="N4222" i="1"/>
  <c r="N4218" i="1"/>
  <c r="N4214" i="1"/>
  <c r="N4210" i="1"/>
  <c r="N4202" i="1"/>
  <c r="N4198" i="1"/>
  <c r="N4194" i="1"/>
  <c r="N4190" i="1"/>
  <c r="N4186" i="1"/>
  <c r="N4182" i="1"/>
  <c r="N4178" i="1"/>
  <c r="N4098" i="1"/>
  <c r="N4094" i="1"/>
  <c r="N4090" i="1"/>
  <c r="N4086" i="1"/>
  <c r="N4082" i="1"/>
  <c r="N4078" i="1"/>
  <c r="N4074" i="1"/>
  <c r="N4054" i="1"/>
  <c r="N4050" i="1"/>
  <c r="N4046" i="1"/>
  <c r="N4042" i="1"/>
  <c r="N4038" i="1"/>
  <c r="N4034" i="1"/>
  <c r="N4030" i="1"/>
  <c r="N4014" i="1"/>
  <c r="N4010" i="1"/>
  <c r="N4006" i="1"/>
  <c r="N4002" i="1"/>
  <c r="N3998" i="1"/>
  <c r="N3994" i="1"/>
  <c r="N3990" i="1"/>
  <c r="N3986" i="1"/>
  <c r="N3958" i="1"/>
  <c r="N3954" i="1"/>
  <c r="N3950" i="1"/>
  <c r="N3946" i="1"/>
  <c r="N3942" i="1"/>
  <c r="N3938" i="1"/>
  <c r="N3934" i="1"/>
  <c r="N3894" i="1"/>
  <c r="N3890" i="1"/>
  <c r="N3886" i="1"/>
  <c r="N3882" i="1"/>
  <c r="N3878" i="1"/>
  <c r="N3874" i="1"/>
  <c r="N3870" i="1"/>
  <c r="N3794" i="1"/>
  <c r="N3790" i="1"/>
  <c r="N3786" i="1"/>
  <c r="N3782" i="1"/>
  <c r="N3778" i="1"/>
  <c r="N3774" i="1"/>
  <c r="N3770" i="1"/>
  <c r="N3766" i="1"/>
  <c r="N5471" i="1"/>
  <c r="N5469" i="1"/>
  <c r="N5467" i="1"/>
  <c r="N5465" i="1"/>
  <c r="N5464" i="1"/>
  <c r="N5463" i="1"/>
  <c r="N5461" i="1"/>
  <c r="N5460" i="1"/>
  <c r="N5459" i="1"/>
  <c r="N5457" i="1"/>
  <c r="N5456" i="1"/>
  <c r="N5455" i="1"/>
  <c r="N5453" i="1"/>
  <c r="N5451" i="1"/>
  <c r="N5443" i="1"/>
  <c r="N5215" i="1"/>
  <c r="N5213" i="1"/>
  <c r="N5211" i="1"/>
  <c r="N5209" i="1"/>
  <c r="N5208" i="1"/>
  <c r="N5207" i="1"/>
  <c r="N5205" i="1"/>
  <c r="N5204" i="1"/>
  <c r="N5203" i="1"/>
  <c r="N5201" i="1"/>
  <c r="N5200" i="1"/>
  <c r="N5199" i="1"/>
  <c r="N5197" i="1"/>
  <c r="N5196" i="1"/>
  <c r="N5195" i="1"/>
  <c r="N5193" i="1"/>
  <c r="N5192" i="1"/>
  <c r="N5191" i="1"/>
  <c r="N5189" i="1"/>
  <c r="N5188" i="1"/>
  <c r="N5187" i="1"/>
  <c r="N5185" i="1"/>
  <c r="N4909" i="1"/>
  <c r="N4908" i="1"/>
  <c r="N4907" i="1"/>
  <c r="N4905" i="1"/>
  <c r="N4904" i="1"/>
  <c r="N4903" i="1"/>
  <c r="N4901" i="1"/>
  <c r="N4900" i="1"/>
  <c r="N4899" i="1"/>
  <c r="N4897" i="1"/>
  <c r="N4896" i="1"/>
  <c r="N4895" i="1"/>
  <c r="N4893" i="1"/>
  <c r="N4892" i="1"/>
  <c r="N4891" i="1"/>
  <c r="N4889" i="1"/>
  <c r="N4888" i="1"/>
  <c r="N4885" i="1"/>
  <c r="N4884" i="1"/>
  <c r="N4883" i="1"/>
  <c r="N4881" i="1"/>
  <c r="N4880" i="1"/>
  <c r="N4855" i="1"/>
  <c r="N4640" i="1"/>
  <c r="N4639" i="1"/>
  <c r="N4637" i="1"/>
  <c r="N4636" i="1"/>
  <c r="N4635" i="1"/>
  <c r="N4633" i="1"/>
  <c r="N4632" i="1"/>
  <c r="N4631" i="1"/>
  <c r="N4629" i="1"/>
  <c r="N4628" i="1"/>
  <c r="N4627" i="1"/>
  <c r="N4625" i="1"/>
  <c r="N4624" i="1"/>
  <c r="M4633" i="1"/>
  <c r="M4621" i="1"/>
  <c r="M4605" i="1"/>
  <c r="M4589" i="1"/>
  <c r="M4573" i="1"/>
  <c r="M4557" i="1"/>
  <c r="N4525" i="1"/>
  <c r="N4524" i="1"/>
  <c r="N4523" i="1"/>
  <c r="N4521" i="1"/>
  <c r="N4520" i="1"/>
  <c r="N4517" i="1"/>
  <c r="N4516" i="1"/>
  <c r="N4515" i="1"/>
  <c r="N4513" i="1"/>
  <c r="N4512" i="1"/>
  <c r="N4511" i="1"/>
  <c r="N4509" i="1"/>
  <c r="N4508" i="1"/>
  <c r="N4507" i="1"/>
  <c r="N4505" i="1"/>
  <c r="N4504" i="1"/>
  <c r="N4501" i="1"/>
  <c r="N4500" i="1"/>
  <c r="N4499" i="1"/>
  <c r="N4497" i="1"/>
  <c r="N4496" i="1"/>
  <c r="M4525" i="1"/>
  <c r="M4509" i="1"/>
  <c r="M4493" i="1"/>
  <c r="M4477" i="1"/>
  <c r="N4439" i="1"/>
  <c r="M4461" i="1"/>
  <c r="M4445" i="1"/>
  <c r="M4429" i="1"/>
  <c r="N4397" i="1"/>
  <c r="N4396" i="1"/>
  <c r="N4395" i="1"/>
  <c r="N4393" i="1"/>
  <c r="N4392" i="1"/>
  <c r="N4391" i="1"/>
  <c r="N4389" i="1"/>
  <c r="N4388" i="1"/>
  <c r="N4387" i="1"/>
  <c r="N4385" i="1"/>
  <c r="N4384" i="1"/>
  <c r="N4383" i="1"/>
  <c r="N4381" i="1"/>
  <c r="N4380" i="1"/>
  <c r="N4379" i="1"/>
  <c r="N4377" i="1"/>
  <c r="N4376" i="1"/>
  <c r="N4375" i="1"/>
  <c r="N4373" i="1"/>
  <c r="N4372" i="1"/>
  <c r="N4371" i="1"/>
  <c r="N4369" i="1"/>
  <c r="N4368" i="1"/>
  <c r="M4397" i="1"/>
  <c r="M4381" i="1"/>
  <c r="M4365" i="1"/>
  <c r="M4349" i="1"/>
  <c r="M4333" i="1"/>
  <c r="M4317" i="1"/>
  <c r="M4301" i="1"/>
  <c r="N4269" i="1"/>
  <c r="N4268" i="1"/>
  <c r="N4267" i="1"/>
  <c r="N4265" i="1"/>
  <c r="N4264" i="1"/>
  <c r="N4263" i="1"/>
  <c r="N4261" i="1"/>
  <c r="N4260" i="1"/>
  <c r="N4259" i="1"/>
  <c r="N4257" i="1"/>
  <c r="N4256" i="1"/>
  <c r="N4255" i="1"/>
  <c r="N4253" i="1"/>
  <c r="N4252" i="1"/>
  <c r="N4251" i="1"/>
  <c r="N4249" i="1"/>
  <c r="N4248" i="1"/>
  <c r="N4245" i="1"/>
  <c r="N4244" i="1"/>
  <c r="N4243" i="1"/>
  <c r="N4241" i="1"/>
  <c r="N4240" i="1"/>
  <c r="M4269" i="1"/>
  <c r="N4237" i="1"/>
  <c r="N4236" i="1"/>
  <c r="N4233" i="1"/>
  <c r="N4232" i="1"/>
  <c r="N4231" i="1"/>
  <c r="N4229" i="1"/>
  <c r="N4228" i="1"/>
  <c r="N4225" i="1"/>
  <c r="N4224" i="1"/>
  <c r="M4253" i="1"/>
  <c r="N4221" i="1"/>
  <c r="N4220" i="1"/>
  <c r="N4217" i="1"/>
  <c r="N4216" i="1"/>
  <c r="N4215" i="1"/>
  <c r="N4213" i="1"/>
  <c r="N4212" i="1"/>
  <c r="N4209" i="1"/>
  <c r="N4208" i="1"/>
  <c r="M4237" i="1"/>
  <c r="N4205" i="1"/>
  <c r="N4204" i="1"/>
  <c r="N4201" i="1"/>
  <c r="N4200" i="1"/>
  <c r="N4199" i="1"/>
  <c r="N4197" i="1"/>
  <c r="N4196" i="1"/>
  <c r="N4193" i="1"/>
  <c r="N4192" i="1"/>
  <c r="M4221" i="1"/>
  <c r="N4189" i="1"/>
  <c r="N4188" i="1"/>
  <c r="N4185" i="1"/>
  <c r="N4184" i="1"/>
  <c r="N4181" i="1"/>
  <c r="N4180" i="1"/>
  <c r="N4177" i="1"/>
  <c r="N4176" i="1"/>
  <c r="M4205" i="1"/>
  <c r="N4173" i="1"/>
  <c r="N4172" i="1"/>
  <c r="M4189" i="1"/>
  <c r="M4173" i="1"/>
  <c r="N4127" i="1"/>
  <c r="N4100" i="1"/>
  <c r="N4097" i="1"/>
  <c r="N4096" i="1"/>
  <c r="M4125" i="1"/>
  <c r="N4093" i="1"/>
  <c r="N4092" i="1"/>
  <c r="N4089" i="1"/>
  <c r="N4088" i="1"/>
  <c r="N4087" i="1"/>
  <c r="N4085" i="1"/>
  <c r="N4084" i="1"/>
  <c r="N4081" i="1"/>
  <c r="N4080" i="1"/>
  <c r="M4109" i="1"/>
  <c r="N4077" i="1"/>
  <c r="N4076" i="1"/>
  <c r="N4073" i="1"/>
  <c r="N4072" i="1"/>
  <c r="N4071" i="1"/>
  <c r="M4093" i="1"/>
  <c r="N4057" i="1"/>
  <c r="N4056" i="1"/>
  <c r="N4053" i="1"/>
  <c r="N4052" i="1"/>
  <c r="N4049" i="1"/>
  <c r="N4048" i="1"/>
  <c r="M4077" i="1"/>
  <c r="N4045" i="1"/>
  <c r="N4044" i="1"/>
  <c r="N4041" i="1"/>
  <c r="N4040" i="1"/>
  <c r="N4039" i="1"/>
  <c r="N4037" i="1"/>
  <c r="N4036" i="1"/>
  <c r="N4033" i="1"/>
  <c r="N4032" i="1"/>
  <c r="M4061" i="1"/>
  <c r="N4029" i="1"/>
  <c r="N4028" i="1"/>
  <c r="M4045" i="1"/>
  <c r="N4013" i="1"/>
  <c r="N4012" i="1"/>
  <c r="N4009" i="1"/>
  <c r="N4008" i="1"/>
  <c r="N4007" i="1"/>
  <c r="N4005" i="1"/>
  <c r="N4004" i="1"/>
  <c r="N4001" i="1"/>
  <c r="N4000" i="1"/>
  <c r="M4029" i="1"/>
  <c r="N3997" i="1"/>
  <c r="N3996" i="1"/>
  <c r="N3993" i="1"/>
  <c r="N3992" i="1"/>
  <c r="N3991" i="1"/>
  <c r="N3989" i="1"/>
  <c r="N3988" i="1"/>
  <c r="M4013" i="1"/>
  <c r="M3997" i="1"/>
  <c r="N3960" i="1"/>
  <c r="N3957" i="1"/>
  <c r="N3956" i="1"/>
  <c r="N3955" i="1"/>
  <c r="N3953" i="1"/>
  <c r="N3952" i="1"/>
  <c r="N3951" i="1"/>
  <c r="N3949" i="1"/>
  <c r="N3948" i="1"/>
  <c r="N3947" i="1"/>
  <c r="N3945" i="1"/>
  <c r="N3944" i="1"/>
  <c r="N3943" i="1"/>
  <c r="N3941" i="1"/>
  <c r="N3940" i="1"/>
  <c r="N3939" i="1"/>
  <c r="N3937" i="1"/>
  <c r="N3936" i="1"/>
  <c r="N3935" i="1"/>
  <c r="N3933" i="1"/>
  <c r="N3932" i="1"/>
  <c r="N3931" i="1"/>
  <c r="M3949" i="1"/>
  <c r="N3911" i="1"/>
  <c r="M3933" i="1"/>
  <c r="N3896" i="1"/>
  <c r="N3895" i="1"/>
  <c r="N3893" i="1"/>
  <c r="N3892" i="1"/>
  <c r="N3889" i="1"/>
  <c r="N3888" i="1"/>
  <c r="M3917" i="1"/>
  <c r="N3885" i="1"/>
  <c r="N3884" i="1"/>
  <c r="N3881" i="1"/>
  <c r="N3880" i="1"/>
  <c r="N3879" i="1"/>
  <c r="N3877" i="1"/>
  <c r="N3876" i="1"/>
  <c r="N3873" i="1"/>
  <c r="N3872" i="1"/>
  <c r="M3901" i="1"/>
  <c r="N3869" i="1"/>
  <c r="N3868" i="1"/>
  <c r="M3885" i="1"/>
  <c r="M3869" i="1"/>
  <c r="M3853" i="1"/>
  <c r="M3837" i="1"/>
  <c r="N3797" i="1"/>
  <c r="N3795" i="1"/>
  <c r="N3793" i="1"/>
  <c r="N3792" i="1"/>
  <c r="N3791" i="1"/>
  <c r="N3788" i="1"/>
  <c r="N3787" i="1"/>
  <c r="N3785" i="1"/>
  <c r="N3784" i="1"/>
  <c r="N3783" i="1"/>
  <c r="N3780" i="1"/>
  <c r="N3779" i="1"/>
  <c r="N3777" i="1"/>
  <c r="N3776" i="1"/>
  <c r="N3775" i="1"/>
  <c r="N3772" i="1"/>
  <c r="N3771" i="1"/>
  <c r="N3769" i="1"/>
  <c r="N3768" i="1"/>
  <c r="N3767" i="1"/>
  <c r="M3789" i="1"/>
  <c r="M3773" i="1"/>
  <c r="M3757" i="1"/>
  <c r="N3871" i="1"/>
  <c r="N3074" i="1"/>
  <c r="N3070" i="1"/>
  <c r="N3062" i="1"/>
  <c r="N3054" i="1"/>
  <c r="N1033" i="1"/>
  <c r="N1025" i="1"/>
  <c r="N1017" i="1"/>
  <c r="N1009" i="1"/>
  <c r="N845" i="1"/>
  <c r="N837" i="1"/>
  <c r="M39" i="1"/>
  <c r="M31" i="1"/>
  <c r="M27" i="1"/>
  <c r="M19" i="1"/>
  <c r="M15" i="1"/>
  <c r="N3807" i="1"/>
  <c r="N3066" i="1"/>
  <c r="N3058" i="1"/>
  <c r="N3050" i="1"/>
  <c r="N1029" i="1"/>
  <c r="N1021" i="1"/>
  <c r="N1013" i="1"/>
  <c r="N849" i="1"/>
  <c r="N841" i="1"/>
  <c r="M43" i="1"/>
  <c r="M35" i="1"/>
  <c r="M23" i="1"/>
  <c r="N4864" i="1"/>
  <c r="N4863" i="1"/>
  <c r="N4862" i="1"/>
  <c r="N4861" i="1"/>
  <c r="N4860" i="1"/>
  <c r="N4859" i="1"/>
  <c r="N4858" i="1"/>
  <c r="N4857" i="1"/>
  <c r="N4856" i="1"/>
  <c r="M3712" i="1"/>
  <c r="N3682" i="1"/>
  <c r="M3700" i="1"/>
  <c r="N3670" i="1"/>
  <c r="M3688" i="1"/>
  <c r="N3658" i="1"/>
  <c r="M3680" i="1"/>
  <c r="N3650" i="1"/>
  <c r="M3668" i="1"/>
  <c r="N3638" i="1"/>
  <c r="M3656" i="1"/>
  <c r="N3626" i="1"/>
  <c r="M3644" i="1"/>
  <c r="N3614" i="1"/>
  <c r="M3632" i="1"/>
  <c r="N3602" i="1"/>
  <c r="M3616" i="1"/>
  <c r="N3586" i="1"/>
  <c r="M3608" i="1"/>
  <c r="N3578" i="1"/>
  <c r="M3596" i="1"/>
  <c r="N3566" i="1"/>
  <c r="M3584" i="1"/>
  <c r="N3554" i="1"/>
  <c r="M3576" i="1"/>
  <c r="N3546" i="1"/>
  <c r="M3564" i="1"/>
  <c r="N3534" i="1"/>
  <c r="M3552" i="1"/>
  <c r="N3522" i="1"/>
  <c r="M3540" i="1"/>
  <c r="N3510" i="1"/>
  <c r="M3528" i="1"/>
  <c r="N3498" i="1"/>
  <c r="M3516" i="1"/>
  <c r="N3486" i="1"/>
  <c r="M3504" i="1"/>
  <c r="N3474" i="1"/>
  <c r="M3492" i="1"/>
  <c r="N3462" i="1"/>
  <c r="M3480" i="1"/>
  <c r="N3450" i="1"/>
  <c r="M3468" i="1"/>
  <c r="N3438" i="1"/>
  <c r="M3460" i="1"/>
  <c r="N3430" i="1"/>
  <c r="M3448" i="1"/>
  <c r="N3418" i="1"/>
  <c r="M3432" i="1"/>
  <c r="N3402" i="1"/>
  <c r="M3420" i="1"/>
  <c r="N3390" i="1"/>
  <c r="M3412" i="1"/>
  <c r="N3382" i="1"/>
  <c r="M3400" i="1"/>
  <c r="N3370" i="1"/>
  <c r="M3388" i="1"/>
  <c r="N3358" i="1"/>
  <c r="M3376" i="1"/>
  <c r="N3346" i="1"/>
  <c r="M3364" i="1"/>
  <c r="N3334" i="1"/>
  <c r="M3352" i="1"/>
  <c r="N3322" i="1"/>
  <c r="M3340" i="1"/>
  <c r="N3310" i="1"/>
  <c r="M3328" i="1"/>
  <c r="N3298" i="1"/>
  <c r="M3316" i="1"/>
  <c r="N3286" i="1"/>
  <c r="M3300" i="1"/>
  <c r="N3270" i="1"/>
  <c r="M3288" i="1"/>
  <c r="N3258" i="1"/>
  <c r="M3276" i="1"/>
  <c r="N3246" i="1"/>
  <c r="M3264" i="1"/>
  <c r="N3234" i="1"/>
  <c r="M3252" i="1"/>
  <c r="N3222" i="1"/>
  <c r="M3240" i="1"/>
  <c r="N3210" i="1"/>
  <c r="M3232" i="1"/>
  <c r="N3202" i="1"/>
  <c r="M3224" i="1"/>
  <c r="N3194" i="1"/>
  <c r="M3208" i="1"/>
  <c r="N3178" i="1"/>
  <c r="M3200" i="1"/>
  <c r="N3170" i="1"/>
  <c r="M3188" i="1"/>
  <c r="N3158" i="1"/>
  <c r="M3172" i="1"/>
  <c r="N3142" i="1"/>
  <c r="M3168" i="1"/>
  <c r="N3138" i="1"/>
  <c r="M3156" i="1"/>
  <c r="N3126" i="1"/>
  <c r="M3144" i="1"/>
  <c r="N3114" i="1"/>
  <c r="M3136" i="1"/>
  <c r="N3106" i="1"/>
  <c r="M3128" i="1"/>
  <c r="N3098" i="1"/>
  <c r="M3120" i="1"/>
  <c r="N3090" i="1"/>
  <c r="M3108" i="1"/>
  <c r="N3078" i="1"/>
  <c r="M3072" i="1"/>
  <c r="N3042" i="1"/>
  <c r="M3060" i="1"/>
  <c r="N3030" i="1"/>
  <c r="M3052" i="1"/>
  <c r="N3022" i="1"/>
  <c r="M3040" i="1"/>
  <c r="N3010" i="1"/>
  <c r="M3028" i="1"/>
  <c r="N2998" i="1"/>
  <c r="M3016" i="1"/>
  <c r="N2986" i="1"/>
  <c r="M3004" i="1"/>
  <c r="N2974" i="1"/>
  <c r="M2992" i="1"/>
  <c r="N2962" i="1"/>
  <c r="M2984" i="1"/>
  <c r="N2954" i="1"/>
  <c r="M2972" i="1"/>
  <c r="N2942" i="1"/>
  <c r="M2960" i="1"/>
  <c r="N2930" i="1"/>
  <c r="M2948" i="1"/>
  <c r="N2918" i="1"/>
  <c r="M2932" i="1"/>
  <c r="N2902" i="1"/>
  <c r="M2920" i="1"/>
  <c r="N2890" i="1"/>
  <c r="M2908" i="1"/>
  <c r="N2878" i="1"/>
  <c r="M2900" i="1"/>
  <c r="N2870" i="1"/>
  <c r="M2888" i="1"/>
  <c r="N2858" i="1"/>
  <c r="M2876" i="1"/>
  <c r="N2846" i="1"/>
  <c r="M2860" i="1"/>
  <c r="N2830" i="1"/>
  <c r="M2852" i="1"/>
  <c r="N2822" i="1"/>
  <c r="M2840" i="1"/>
  <c r="N2810" i="1"/>
  <c r="M2828" i="1"/>
  <c r="N2798" i="1"/>
  <c r="M2816" i="1"/>
  <c r="N2786" i="1"/>
  <c r="M2804" i="1"/>
  <c r="N2774" i="1"/>
  <c r="M2792" i="1"/>
  <c r="N2762" i="1"/>
  <c r="M2784" i="1"/>
  <c r="N2754" i="1"/>
  <c r="M2772" i="1"/>
  <c r="N2742" i="1"/>
  <c r="M2760" i="1"/>
  <c r="N2730" i="1"/>
  <c r="M2748" i="1"/>
  <c r="N2718" i="1"/>
  <c r="M2736" i="1"/>
  <c r="N2706" i="1"/>
  <c r="M2724" i="1"/>
  <c r="N2694" i="1"/>
  <c r="M2712" i="1"/>
  <c r="N2682" i="1"/>
  <c r="M2696" i="1"/>
  <c r="N2666" i="1"/>
  <c r="M2684" i="1"/>
  <c r="N2654" i="1"/>
  <c r="M2672" i="1"/>
  <c r="N2642" i="1"/>
  <c r="M2664" i="1"/>
  <c r="N2634" i="1"/>
  <c r="M2656" i="1"/>
  <c r="N2626" i="1"/>
  <c r="M2644" i="1"/>
  <c r="N2614" i="1"/>
  <c r="M2632" i="1"/>
  <c r="N2602" i="1"/>
  <c r="M2616" i="1"/>
  <c r="N2586" i="1"/>
  <c r="M2608" i="1"/>
  <c r="N2578" i="1"/>
  <c r="M2596" i="1"/>
  <c r="N2566" i="1"/>
  <c r="M2584" i="1"/>
  <c r="N2554" i="1"/>
  <c r="M2572" i="1"/>
  <c r="N2542" i="1"/>
  <c r="M2560" i="1"/>
  <c r="N2530" i="1"/>
  <c r="M2548" i="1"/>
  <c r="N2518" i="1"/>
  <c r="M2536" i="1"/>
  <c r="N2506" i="1"/>
  <c r="M2524" i="1"/>
  <c r="N2494" i="1"/>
  <c r="M2512" i="1"/>
  <c r="N2482" i="1"/>
  <c r="M2500" i="1"/>
  <c r="N2470" i="1"/>
  <c r="M2492" i="1"/>
  <c r="N2462" i="1"/>
  <c r="M2480" i="1"/>
  <c r="N2450" i="1"/>
  <c r="M2468" i="1"/>
  <c r="N2438" i="1"/>
  <c r="M2456" i="1"/>
  <c r="N2426" i="1"/>
  <c r="M2444" i="1"/>
  <c r="N2414" i="1"/>
  <c r="M2432" i="1"/>
  <c r="N2402" i="1"/>
  <c r="M2420" i="1"/>
  <c r="N2390" i="1"/>
  <c r="M2408" i="1"/>
  <c r="N2378" i="1"/>
  <c r="M2396" i="1"/>
  <c r="N2366" i="1"/>
  <c r="M2384" i="1"/>
  <c r="N2354" i="1"/>
  <c r="M2372" i="1"/>
  <c r="N2342" i="1"/>
  <c r="M2360" i="1"/>
  <c r="N2330" i="1"/>
  <c r="M2348" i="1"/>
  <c r="N2318" i="1"/>
  <c r="M2336" i="1"/>
  <c r="N2306" i="1"/>
  <c r="M2324" i="1"/>
  <c r="N2294" i="1"/>
  <c r="M2312" i="1"/>
  <c r="N2282" i="1"/>
  <c r="M2304" i="1"/>
  <c r="N2274" i="1"/>
  <c r="M2292" i="1"/>
  <c r="N2262" i="1"/>
  <c r="M2280" i="1"/>
  <c r="N2250" i="1"/>
  <c r="M2268" i="1"/>
  <c r="N2238" i="1"/>
  <c r="M2256" i="1"/>
  <c r="N2226" i="1"/>
  <c r="M2244" i="1"/>
  <c r="N2214" i="1"/>
  <c r="M2232" i="1"/>
  <c r="N2202" i="1"/>
  <c r="M2220" i="1"/>
  <c r="N2190" i="1"/>
  <c r="M2208" i="1"/>
  <c r="N2178" i="1"/>
  <c r="M2196" i="1"/>
  <c r="N2166" i="1"/>
  <c r="M2184" i="1"/>
  <c r="N2154" i="1"/>
  <c r="M2172" i="1"/>
  <c r="N2142" i="1"/>
  <c r="M2160" i="1"/>
  <c r="N2130" i="1"/>
  <c r="M2148" i="1"/>
  <c r="N2118" i="1"/>
  <c r="M2136" i="1"/>
  <c r="N2106" i="1"/>
  <c r="M2124" i="1"/>
  <c r="N2094" i="1"/>
  <c r="M2116" i="1"/>
  <c r="N2086" i="1"/>
  <c r="M2100" i="1"/>
  <c r="N2070" i="1"/>
  <c r="M2092" i="1"/>
  <c r="N2062" i="1"/>
  <c r="M2080" i="1"/>
  <c r="N2050" i="1"/>
  <c r="M2068" i="1"/>
  <c r="N2038" i="1"/>
  <c r="M2056" i="1"/>
  <c r="N2026" i="1"/>
  <c r="M2040" i="1"/>
  <c r="N2010" i="1"/>
  <c r="M2032" i="1"/>
  <c r="N2002" i="1"/>
  <c r="M2020" i="1"/>
  <c r="N1990" i="1"/>
  <c r="M2008" i="1"/>
  <c r="N1978" i="1"/>
  <c r="M1996" i="1"/>
  <c r="N1966" i="1"/>
  <c r="M1980" i="1"/>
  <c r="N1950" i="1"/>
  <c r="M1968" i="1"/>
  <c r="N1938" i="1"/>
  <c r="M1956" i="1"/>
  <c r="N1926" i="1"/>
  <c r="M1944" i="1"/>
  <c r="N1914" i="1"/>
  <c r="M1932" i="1"/>
  <c r="N1902" i="1"/>
  <c r="M1920" i="1"/>
  <c r="N1890" i="1"/>
  <c r="M1908" i="1"/>
  <c r="N1878" i="1"/>
  <c r="M1900" i="1"/>
  <c r="N1870" i="1"/>
  <c r="M1888" i="1"/>
  <c r="N1858" i="1"/>
  <c r="M1876" i="1"/>
  <c r="N1846" i="1"/>
  <c r="M1864" i="1"/>
  <c r="N1834" i="1"/>
  <c r="M1852" i="1"/>
  <c r="N1822" i="1"/>
  <c r="M1840" i="1"/>
  <c r="N1810" i="1"/>
  <c r="M1828" i="1"/>
  <c r="N1798" i="1"/>
  <c r="M1816" i="1"/>
  <c r="N1786" i="1"/>
  <c r="M1804" i="1"/>
  <c r="N1774" i="1"/>
  <c r="M1792" i="1"/>
  <c r="N1762" i="1"/>
  <c r="M1784" i="1"/>
  <c r="N1754" i="1"/>
  <c r="M1772" i="1"/>
  <c r="N1742" i="1"/>
  <c r="M1756" i="1"/>
  <c r="N1726" i="1"/>
  <c r="M1748" i="1"/>
  <c r="N1718" i="1"/>
  <c r="M1736" i="1"/>
  <c r="N1706" i="1"/>
  <c r="M1724" i="1"/>
  <c r="N1694" i="1"/>
  <c r="M1708" i="1"/>
  <c r="N1678" i="1"/>
  <c r="M1696" i="1"/>
  <c r="N1666" i="1"/>
  <c r="M1684" i="1"/>
  <c r="N1654" i="1"/>
  <c r="M1672" i="1"/>
  <c r="N1642" i="1"/>
  <c r="M1660" i="1"/>
  <c r="N1630" i="1"/>
  <c r="M1648" i="1"/>
  <c r="N1618" i="1"/>
  <c r="M1636" i="1"/>
  <c r="N1606" i="1"/>
  <c r="M1628" i="1"/>
  <c r="N1598" i="1"/>
  <c r="M1620" i="1"/>
  <c r="N1590" i="1"/>
  <c r="M1604" i="1"/>
  <c r="N1574" i="1"/>
  <c r="M1596" i="1"/>
  <c r="N1566" i="1"/>
  <c r="M1584" i="1"/>
  <c r="N1554" i="1"/>
  <c r="M1572" i="1"/>
  <c r="N1542" i="1"/>
  <c r="M1564" i="1"/>
  <c r="N1534" i="1"/>
  <c r="M1556" i="1"/>
  <c r="N1526" i="1"/>
  <c r="M1552" i="1"/>
  <c r="N1522" i="1"/>
  <c r="M1548" i="1"/>
  <c r="N1518" i="1"/>
  <c r="M1544" i="1"/>
  <c r="N1514" i="1"/>
  <c r="M1540" i="1"/>
  <c r="N1510" i="1"/>
  <c r="M1536" i="1"/>
  <c r="N1506" i="1"/>
  <c r="M1532" i="1"/>
  <c r="N1502" i="1"/>
  <c r="M1528" i="1"/>
  <c r="N1498" i="1"/>
  <c r="M1524" i="1"/>
  <c r="N1494" i="1"/>
  <c r="M1520" i="1"/>
  <c r="N1490" i="1"/>
  <c r="M1516" i="1"/>
  <c r="N1486" i="1"/>
  <c r="M1512" i="1"/>
  <c r="N1482" i="1"/>
  <c r="M1508" i="1"/>
  <c r="N1478" i="1"/>
  <c r="M1496" i="1"/>
  <c r="N1466" i="1"/>
  <c r="M1492" i="1"/>
  <c r="N1462" i="1"/>
  <c r="M1488" i="1"/>
  <c r="N1458" i="1"/>
  <c r="M1484" i="1"/>
  <c r="N1454" i="1"/>
  <c r="M1480" i="1"/>
  <c r="N1450" i="1"/>
  <c r="M1476" i="1"/>
  <c r="N1446" i="1"/>
  <c r="M1472" i="1"/>
  <c r="N1442" i="1"/>
  <c r="M1468" i="1"/>
  <c r="N1438" i="1"/>
  <c r="M1464" i="1"/>
  <c r="N1434" i="1"/>
  <c r="M1460" i="1"/>
  <c r="N1430" i="1"/>
  <c r="M1456" i="1"/>
  <c r="N1426" i="1"/>
  <c r="M1452" i="1"/>
  <c r="N1422" i="1"/>
  <c r="M1448" i="1"/>
  <c r="N1418" i="1"/>
  <c r="M1444" i="1"/>
  <c r="N1414" i="1"/>
  <c r="M1440" i="1"/>
  <c r="N1410" i="1"/>
  <c r="M1436" i="1"/>
  <c r="N1406" i="1"/>
  <c r="M1432" i="1"/>
  <c r="N1402" i="1"/>
  <c r="M1428" i="1"/>
  <c r="N1398" i="1"/>
  <c r="M1424" i="1"/>
  <c r="N1394" i="1"/>
  <c r="M1420" i="1"/>
  <c r="N1390" i="1"/>
  <c r="M1416" i="1"/>
  <c r="N1386" i="1"/>
  <c r="M1412" i="1"/>
  <c r="N1382" i="1"/>
  <c r="M1408" i="1"/>
  <c r="N1378" i="1"/>
  <c r="M1404" i="1"/>
  <c r="N1374" i="1"/>
  <c r="M1400" i="1"/>
  <c r="N1370" i="1"/>
  <c r="M1396" i="1"/>
  <c r="N1366" i="1"/>
  <c r="M1392" i="1"/>
  <c r="N1362" i="1"/>
  <c r="M1388" i="1"/>
  <c r="N1358" i="1"/>
  <c r="M1384" i="1"/>
  <c r="N1354" i="1"/>
  <c r="M1380" i="1"/>
  <c r="N1350" i="1"/>
  <c r="M1376" i="1"/>
  <c r="N1346" i="1"/>
  <c r="M1372" i="1"/>
  <c r="N1342" i="1"/>
  <c r="M1368" i="1"/>
  <c r="N1338" i="1"/>
  <c r="M1364" i="1"/>
  <c r="N1334" i="1"/>
  <c r="M1360" i="1"/>
  <c r="N1330" i="1"/>
  <c r="M1356" i="1"/>
  <c r="N1326" i="1"/>
  <c r="M1352" i="1"/>
  <c r="N1322" i="1"/>
  <c r="M1348" i="1"/>
  <c r="N1318" i="1"/>
  <c r="M1344" i="1"/>
  <c r="N1314" i="1"/>
  <c r="M1340" i="1"/>
  <c r="N1310" i="1"/>
  <c r="M1336" i="1"/>
  <c r="N1306" i="1"/>
  <c r="M1332" i="1"/>
  <c r="N1302" i="1"/>
  <c r="M1328" i="1"/>
  <c r="N1298" i="1"/>
  <c r="M1324" i="1"/>
  <c r="N1294" i="1"/>
  <c r="M1320" i="1"/>
  <c r="N1290" i="1"/>
  <c r="M1316" i="1"/>
  <c r="N1286" i="1"/>
  <c r="M1312" i="1"/>
  <c r="N1282" i="1"/>
  <c r="M1308" i="1"/>
  <c r="N1278" i="1"/>
  <c r="M1304" i="1"/>
  <c r="N1274" i="1"/>
  <c r="M1300" i="1"/>
  <c r="N1270" i="1"/>
  <c r="M1296" i="1"/>
  <c r="N1266" i="1"/>
  <c r="M1292" i="1"/>
  <c r="N1262" i="1"/>
  <c r="M1288" i="1"/>
  <c r="N1258" i="1"/>
  <c r="M1284" i="1"/>
  <c r="N1254" i="1"/>
  <c r="M1280" i="1"/>
  <c r="N1250" i="1"/>
  <c r="M1276" i="1"/>
  <c r="N1246" i="1"/>
  <c r="M1271" i="1"/>
  <c r="N1241" i="1"/>
  <c r="M1267" i="1"/>
  <c r="N1237" i="1"/>
  <c r="M1263" i="1"/>
  <c r="N1233" i="1"/>
  <c r="M1259" i="1"/>
  <c r="N1229" i="1"/>
  <c r="M1255" i="1"/>
  <c r="N1225" i="1"/>
  <c r="M1251" i="1"/>
  <c r="N1221" i="1"/>
  <c r="M1247" i="1"/>
  <c r="N1217" i="1"/>
  <c r="M1243" i="1"/>
  <c r="N1213" i="1"/>
  <c r="M1239" i="1"/>
  <c r="N1209" i="1"/>
  <c r="M1235" i="1"/>
  <c r="N1205" i="1"/>
  <c r="M1231" i="1"/>
  <c r="N1201" i="1"/>
  <c r="M1227" i="1"/>
  <c r="N1197" i="1"/>
  <c r="M1223" i="1"/>
  <c r="N1193" i="1"/>
  <c r="M1219" i="1"/>
  <c r="N1189" i="1"/>
  <c r="M1215" i="1"/>
  <c r="N1185" i="1"/>
  <c r="M1211" i="1"/>
  <c r="N1181" i="1"/>
  <c r="M1207" i="1"/>
  <c r="N1177" i="1"/>
  <c r="M1203" i="1"/>
  <c r="N1173" i="1"/>
  <c r="M1199" i="1"/>
  <c r="N1169" i="1"/>
  <c r="M1195" i="1"/>
  <c r="N1165" i="1"/>
  <c r="M3724" i="1"/>
  <c r="N3694" i="1"/>
  <c r="M3716" i="1"/>
  <c r="N3686" i="1"/>
  <c r="M3704" i="1"/>
  <c r="N3674" i="1"/>
  <c r="M3692" i="1"/>
  <c r="N3662" i="1"/>
  <c r="M3676" i="1"/>
  <c r="N3646" i="1"/>
  <c r="M3664" i="1"/>
  <c r="N3634" i="1"/>
  <c r="M3652" i="1"/>
  <c r="N3622" i="1"/>
  <c r="M3640" i="1"/>
  <c r="N3610" i="1"/>
  <c r="M3628" i="1"/>
  <c r="N3598" i="1"/>
  <c r="M3620" i="1"/>
  <c r="N3590" i="1"/>
  <c r="M3604" i="1"/>
  <c r="N3574" i="1"/>
  <c r="M3592" i="1"/>
  <c r="N3562" i="1"/>
  <c r="M3580" i="1"/>
  <c r="N3550" i="1"/>
  <c r="M3568" i="1"/>
  <c r="N3538" i="1"/>
  <c r="M3560" i="1"/>
  <c r="N3530" i="1"/>
  <c r="M3548" i="1"/>
  <c r="N3518" i="1"/>
  <c r="M3536" i="1"/>
  <c r="N3506" i="1"/>
  <c r="M3524" i="1"/>
  <c r="N3494" i="1"/>
  <c r="M3512" i="1"/>
  <c r="N3482" i="1"/>
  <c r="M3500" i="1"/>
  <c r="N3470" i="1"/>
  <c r="M3488" i="1"/>
  <c r="N3458" i="1"/>
  <c r="M3476" i="1"/>
  <c r="N3446" i="1"/>
  <c r="M3464" i="1"/>
  <c r="N3434" i="1"/>
  <c r="M3456" i="1"/>
  <c r="N3426" i="1"/>
  <c r="M3444" i="1"/>
  <c r="N3414" i="1"/>
  <c r="M3436" i="1"/>
  <c r="N3406" i="1"/>
  <c r="M3424" i="1"/>
  <c r="N3394" i="1"/>
  <c r="M3408" i="1"/>
  <c r="N3378" i="1"/>
  <c r="M3396" i="1"/>
  <c r="N3366" i="1"/>
  <c r="M3384" i="1"/>
  <c r="N3354" i="1"/>
  <c r="M3372" i="1"/>
  <c r="N3342" i="1"/>
  <c r="M3360" i="1"/>
  <c r="N3330" i="1"/>
  <c r="M3348" i="1"/>
  <c r="N3318" i="1"/>
  <c r="M3336" i="1"/>
  <c r="N3306" i="1"/>
  <c r="M3324" i="1"/>
  <c r="N3294" i="1"/>
  <c r="M3312" i="1"/>
  <c r="N3282" i="1"/>
  <c r="M3304" i="1"/>
  <c r="N3274" i="1"/>
  <c r="M3292" i="1"/>
  <c r="N3262" i="1"/>
  <c r="M3280" i="1"/>
  <c r="N3250" i="1"/>
  <c r="M3268" i="1"/>
  <c r="N3238" i="1"/>
  <c r="M3256" i="1"/>
  <c r="N3226" i="1"/>
  <c r="M3244" i="1"/>
  <c r="N3214" i="1"/>
  <c r="M3228" i="1"/>
  <c r="N3198" i="1"/>
  <c r="M3220" i="1"/>
  <c r="N3190" i="1"/>
  <c r="M3212" i="1"/>
  <c r="N3182" i="1"/>
  <c r="M3196" i="1"/>
  <c r="N3166" i="1"/>
  <c r="M3184" i="1"/>
  <c r="N3154" i="1"/>
  <c r="M3176" i="1"/>
  <c r="N3146" i="1"/>
  <c r="M3164" i="1"/>
  <c r="N3134" i="1"/>
  <c r="M3152" i="1"/>
  <c r="N3122" i="1"/>
  <c r="M3140" i="1"/>
  <c r="N3110" i="1"/>
  <c r="M3132" i="1"/>
  <c r="N3102" i="1"/>
  <c r="M3124" i="1"/>
  <c r="N3094" i="1"/>
  <c r="M3116" i="1"/>
  <c r="N3086" i="1"/>
  <c r="M3112" i="1"/>
  <c r="N3082" i="1"/>
  <c r="M3076" i="1"/>
  <c r="N3046" i="1"/>
  <c r="M3064" i="1"/>
  <c r="N3034" i="1"/>
  <c r="M3048" i="1"/>
  <c r="N3018" i="1"/>
  <c r="M3036" i="1"/>
  <c r="N3006" i="1"/>
  <c r="M3024" i="1"/>
  <c r="N2994" i="1"/>
  <c r="M3012" i="1"/>
  <c r="N2982" i="1"/>
  <c r="M3008" i="1"/>
  <c r="N2978" i="1"/>
  <c r="M2996" i="1"/>
  <c r="N2966" i="1"/>
  <c r="M2980" i="1"/>
  <c r="N2950" i="1"/>
  <c r="M2968" i="1"/>
  <c r="N2938" i="1"/>
  <c r="M2956" i="1"/>
  <c r="N2926" i="1"/>
  <c r="M2944" i="1"/>
  <c r="N2914" i="1"/>
  <c r="M2936" i="1"/>
  <c r="N2906" i="1"/>
  <c r="M2924" i="1"/>
  <c r="N2894" i="1"/>
  <c r="M2912" i="1"/>
  <c r="N2882" i="1"/>
  <c r="M2896" i="1"/>
  <c r="N2866" i="1"/>
  <c r="M2884" i="1"/>
  <c r="N2854" i="1"/>
  <c r="M2872" i="1"/>
  <c r="N2842" i="1"/>
  <c r="M2864" i="1"/>
  <c r="N2834" i="1"/>
  <c r="M2848" i="1"/>
  <c r="N2818" i="1"/>
  <c r="M2836" i="1"/>
  <c r="N2806" i="1"/>
  <c r="M2824" i="1"/>
  <c r="N2794" i="1"/>
  <c r="M2812" i="1"/>
  <c r="N2782" i="1"/>
  <c r="M2800" i="1"/>
  <c r="N2770" i="1"/>
  <c r="M2788" i="1"/>
  <c r="N2758" i="1"/>
  <c r="M2776" i="1"/>
  <c r="N2746" i="1"/>
  <c r="M2764" i="1"/>
  <c r="N2734" i="1"/>
  <c r="M2752" i="1"/>
  <c r="N2722" i="1"/>
  <c r="M2740" i="1"/>
  <c r="N2710" i="1"/>
  <c r="M2732" i="1"/>
  <c r="N2702" i="1"/>
  <c r="M2720" i="1"/>
  <c r="N2690" i="1"/>
  <c r="M2708" i="1"/>
  <c r="N2678" i="1"/>
  <c r="M2700" i="1"/>
  <c r="N2670" i="1"/>
  <c r="M2688" i="1"/>
  <c r="N2658" i="1"/>
  <c r="M2676" i="1"/>
  <c r="N2646" i="1"/>
  <c r="M2660" i="1"/>
  <c r="N2630" i="1"/>
  <c r="M2652" i="1"/>
  <c r="N2622" i="1"/>
  <c r="M2640" i="1"/>
  <c r="N2610" i="1"/>
  <c r="M2628" i="1"/>
  <c r="N2598" i="1"/>
  <c r="M2620" i="1"/>
  <c r="N2590" i="1"/>
  <c r="M2604" i="1"/>
  <c r="N2574" i="1"/>
  <c r="M2592" i="1"/>
  <c r="N2562" i="1"/>
  <c r="M2580" i="1"/>
  <c r="N2550" i="1"/>
  <c r="M2568" i="1"/>
  <c r="N2538" i="1"/>
  <c r="M2556" i="1"/>
  <c r="N2526" i="1"/>
  <c r="M2544" i="1"/>
  <c r="N2514" i="1"/>
  <c r="M2532" i="1"/>
  <c r="N2502" i="1"/>
  <c r="M2520" i="1"/>
  <c r="N2490" i="1"/>
  <c r="M2508" i="1"/>
  <c r="N2478" i="1"/>
  <c r="M2496" i="1"/>
  <c r="N2466" i="1"/>
  <c r="M2488" i="1"/>
  <c r="N2458" i="1"/>
  <c r="M2476" i="1"/>
  <c r="N2446" i="1"/>
  <c r="M2464" i="1"/>
  <c r="N2434" i="1"/>
  <c r="M2452" i="1"/>
  <c r="N2422" i="1"/>
  <c r="M2440" i="1"/>
  <c r="N2410" i="1"/>
  <c r="M2428" i="1"/>
  <c r="N2398" i="1"/>
  <c r="M2416" i="1"/>
  <c r="N2386" i="1"/>
  <c r="M2404" i="1"/>
  <c r="N2374" i="1"/>
  <c r="M2392" i="1"/>
  <c r="N2362" i="1"/>
  <c r="M2380" i="1"/>
  <c r="N2350" i="1"/>
  <c r="M2368" i="1"/>
  <c r="N2338" i="1"/>
  <c r="M2356" i="1"/>
  <c r="N2326" i="1"/>
  <c r="M2344" i="1"/>
  <c r="N2314" i="1"/>
  <c r="M2332" i="1"/>
  <c r="N2302" i="1"/>
  <c r="M2320" i="1"/>
  <c r="N2290" i="1"/>
  <c r="M2308" i="1"/>
  <c r="N2278" i="1"/>
  <c r="M2296" i="1"/>
  <c r="N2266" i="1"/>
  <c r="M2284" i="1"/>
  <c r="N2254" i="1"/>
  <c r="M2272" i="1"/>
  <c r="N2242" i="1"/>
  <c r="M2260" i="1"/>
  <c r="N2230" i="1"/>
  <c r="M2252" i="1"/>
  <c r="N2222" i="1"/>
  <c r="M2240" i="1"/>
  <c r="N2210" i="1"/>
  <c r="M2228" i="1"/>
  <c r="N2198" i="1"/>
  <c r="M2216" i="1"/>
  <c r="N2186" i="1"/>
  <c r="M2204" i="1"/>
  <c r="N2174" i="1"/>
  <c r="M2192" i="1"/>
  <c r="N2162" i="1"/>
  <c r="M2180" i="1"/>
  <c r="N2150" i="1"/>
  <c r="M2168" i="1"/>
  <c r="N2138" i="1"/>
  <c r="M2156" i="1"/>
  <c r="N2126" i="1"/>
  <c r="M2144" i="1"/>
  <c r="N2114" i="1"/>
  <c r="M2132" i="1"/>
  <c r="N2102" i="1"/>
  <c r="M2120" i="1"/>
  <c r="N2090" i="1"/>
  <c r="M2112" i="1"/>
  <c r="N2082" i="1"/>
  <c r="M2104" i="1"/>
  <c r="N2074" i="1"/>
  <c r="M2088" i="1"/>
  <c r="N2058" i="1"/>
  <c r="M2076" i="1"/>
  <c r="N2046" i="1"/>
  <c r="M2064" i="1"/>
  <c r="N2034" i="1"/>
  <c r="M2052" i="1"/>
  <c r="N2022" i="1"/>
  <c r="M2044" i="1"/>
  <c r="N2014" i="1"/>
  <c r="M2028" i="1"/>
  <c r="N1998" i="1"/>
  <c r="M2016" i="1"/>
  <c r="N1986" i="1"/>
  <c r="M2004" i="1"/>
  <c r="N1974" i="1"/>
  <c r="M1992" i="1"/>
  <c r="N1962" i="1"/>
  <c r="M1984" i="1"/>
  <c r="N1954" i="1"/>
  <c r="M1972" i="1"/>
  <c r="N1942" i="1"/>
  <c r="M1960" i="1"/>
  <c r="N1930" i="1"/>
  <c r="M1952" i="1"/>
  <c r="N1922" i="1"/>
  <c r="M1940" i="1"/>
  <c r="N1910" i="1"/>
  <c r="M1928" i="1"/>
  <c r="N1898" i="1"/>
  <c r="M1916" i="1"/>
  <c r="N1886" i="1"/>
  <c r="M1904" i="1"/>
  <c r="N1874" i="1"/>
  <c r="M1892" i="1"/>
  <c r="N1862" i="1"/>
  <c r="M1880" i="1"/>
  <c r="N1850" i="1"/>
  <c r="M1868" i="1"/>
  <c r="N1838" i="1"/>
  <c r="M1856" i="1"/>
  <c r="N1826" i="1"/>
  <c r="M1844" i="1"/>
  <c r="N1814" i="1"/>
  <c r="M1836" i="1"/>
  <c r="N1806" i="1"/>
  <c r="M1824" i="1"/>
  <c r="N1794" i="1"/>
  <c r="M1812" i="1"/>
  <c r="N1782" i="1"/>
  <c r="M1800" i="1"/>
  <c r="N1770" i="1"/>
  <c r="M1788" i="1"/>
  <c r="N1758" i="1"/>
  <c r="M1776" i="1"/>
  <c r="N1746" i="1"/>
  <c r="M1768" i="1"/>
  <c r="N1738" i="1"/>
  <c r="M1760" i="1"/>
  <c r="N1730" i="1"/>
  <c r="M1744" i="1"/>
  <c r="N1714" i="1"/>
  <c r="M1732" i="1"/>
  <c r="N1702" i="1"/>
  <c r="M1720" i="1"/>
  <c r="N1690" i="1"/>
  <c r="M1712" i="1"/>
  <c r="N1682" i="1"/>
  <c r="M1700" i="1"/>
  <c r="N1670" i="1"/>
  <c r="M1688" i="1"/>
  <c r="N1658" i="1"/>
  <c r="M1676" i="1"/>
  <c r="N1646" i="1"/>
  <c r="M1664" i="1"/>
  <c r="N1634" i="1"/>
  <c r="M1652" i="1"/>
  <c r="N1622" i="1"/>
  <c r="M1640" i="1"/>
  <c r="N1610" i="1"/>
  <c r="M1632" i="1"/>
  <c r="N1602" i="1"/>
  <c r="M1616" i="1"/>
  <c r="N1586" i="1"/>
  <c r="M1608" i="1"/>
  <c r="N1578" i="1"/>
  <c r="M1592" i="1"/>
  <c r="N1562" i="1"/>
  <c r="M1580" i="1"/>
  <c r="N1550" i="1"/>
  <c r="M1568" i="1"/>
  <c r="N1538" i="1"/>
  <c r="M1560" i="1"/>
  <c r="N1530" i="1"/>
  <c r="M1504" i="1"/>
  <c r="N1474" i="1"/>
  <c r="N3692" i="1"/>
  <c r="N3684" i="1"/>
  <c r="N3676" i="1"/>
  <c r="N3668" i="1"/>
  <c r="N3660" i="1"/>
  <c r="N3652" i="1"/>
  <c r="N3644" i="1"/>
  <c r="N3636" i="1"/>
  <c r="N3628" i="1"/>
  <c r="N3620" i="1"/>
  <c r="N3612" i="1"/>
  <c r="N3604" i="1"/>
  <c r="N3596" i="1"/>
  <c r="N3588" i="1"/>
  <c r="N3580" i="1"/>
  <c r="N3576" i="1"/>
  <c r="N3568" i="1"/>
  <c r="N3560" i="1"/>
  <c r="N3552" i="1"/>
  <c r="N3544" i="1"/>
  <c r="N3536" i="1"/>
  <c r="N3528" i="1"/>
  <c r="N3520" i="1"/>
  <c r="N3512" i="1"/>
  <c r="N3504" i="1"/>
  <c r="N3496" i="1"/>
  <c r="N3488" i="1"/>
  <c r="N3480" i="1"/>
  <c r="N3472" i="1"/>
  <c r="N3464" i="1"/>
  <c r="N3456" i="1"/>
  <c r="N3448" i="1"/>
  <c r="N3440" i="1"/>
  <c r="N3432" i="1"/>
  <c r="N3428" i="1"/>
  <c r="N3420" i="1"/>
  <c r="M3720" i="1"/>
  <c r="N3690" i="1"/>
  <c r="M3708" i="1"/>
  <c r="N3678" i="1"/>
  <c r="M3696" i="1"/>
  <c r="N3666" i="1"/>
  <c r="M3684" i="1"/>
  <c r="N3654" i="1"/>
  <c r="M3672" i="1"/>
  <c r="N3642" i="1"/>
  <c r="M3660" i="1"/>
  <c r="N3630" i="1"/>
  <c r="M3648" i="1"/>
  <c r="N3618" i="1"/>
  <c r="M3636" i="1"/>
  <c r="N3606" i="1"/>
  <c r="M3624" i="1"/>
  <c r="N3594" i="1"/>
  <c r="M3612" i="1"/>
  <c r="N3582" i="1"/>
  <c r="M3600" i="1"/>
  <c r="N3570" i="1"/>
  <c r="M3588" i="1"/>
  <c r="N3558" i="1"/>
  <c r="M3572" i="1"/>
  <c r="N3542" i="1"/>
  <c r="M3556" i="1"/>
  <c r="N3526" i="1"/>
  <c r="M3544" i="1"/>
  <c r="N3514" i="1"/>
  <c r="M3532" i="1"/>
  <c r="N3502" i="1"/>
  <c r="M3520" i="1"/>
  <c r="N3490" i="1"/>
  <c r="M3508" i="1"/>
  <c r="N3478" i="1"/>
  <c r="M3496" i="1"/>
  <c r="N3466" i="1"/>
  <c r="M3484" i="1"/>
  <c r="N3454" i="1"/>
  <c r="M3472" i="1"/>
  <c r="N3442" i="1"/>
  <c r="M3452" i="1"/>
  <c r="N3422" i="1"/>
  <c r="M3440" i="1"/>
  <c r="N3410" i="1"/>
  <c r="M3428" i="1"/>
  <c r="N3398" i="1"/>
  <c r="M3416" i="1"/>
  <c r="N3386" i="1"/>
  <c r="M3404" i="1"/>
  <c r="N3374" i="1"/>
  <c r="M3392" i="1"/>
  <c r="N3362" i="1"/>
  <c r="M3380" i="1"/>
  <c r="N3350" i="1"/>
  <c r="M3368" i="1"/>
  <c r="N3338" i="1"/>
  <c r="M3356" i="1"/>
  <c r="N3326" i="1"/>
  <c r="M3344" i="1"/>
  <c r="N3314" i="1"/>
  <c r="M3332" i="1"/>
  <c r="N3302" i="1"/>
  <c r="M3320" i="1"/>
  <c r="N3290" i="1"/>
  <c r="M3308" i="1"/>
  <c r="N3278" i="1"/>
  <c r="M3296" i="1"/>
  <c r="N3266" i="1"/>
  <c r="M3284" i="1"/>
  <c r="N3254" i="1"/>
  <c r="M3272" i="1"/>
  <c r="N3242" i="1"/>
  <c r="M3260" i="1"/>
  <c r="N3230" i="1"/>
  <c r="M3248" i="1"/>
  <c r="N3218" i="1"/>
  <c r="M3236" i="1"/>
  <c r="N3206" i="1"/>
  <c r="M3216" i="1"/>
  <c r="N3186" i="1"/>
  <c r="M3204" i="1"/>
  <c r="N3174" i="1"/>
  <c r="M3192" i="1"/>
  <c r="N3162" i="1"/>
  <c r="M3180" i="1"/>
  <c r="N3150" i="1"/>
  <c r="M3160" i="1"/>
  <c r="N3130" i="1"/>
  <c r="M3148" i="1"/>
  <c r="N3118" i="1"/>
  <c r="M3068" i="1"/>
  <c r="N3038" i="1"/>
  <c r="M3056" i="1"/>
  <c r="N3026" i="1"/>
  <c r="M3044" i="1"/>
  <c r="N3014" i="1"/>
  <c r="M3032" i="1"/>
  <c r="N3002" i="1"/>
  <c r="M3020" i="1"/>
  <c r="N2990" i="1"/>
  <c r="M3000" i="1"/>
  <c r="N2970" i="1"/>
  <c r="M2988" i="1"/>
  <c r="N2958" i="1"/>
  <c r="M2976" i="1"/>
  <c r="N2946" i="1"/>
  <c r="M2964" i="1"/>
  <c r="N2934" i="1"/>
  <c r="M2952" i="1"/>
  <c r="N2922" i="1"/>
  <c r="M2940" i="1"/>
  <c r="N2910" i="1"/>
  <c r="M2928" i="1"/>
  <c r="N2898" i="1"/>
  <c r="M2916" i="1"/>
  <c r="N2886" i="1"/>
  <c r="M2904" i="1"/>
  <c r="N2874" i="1"/>
  <c r="M2892" i="1"/>
  <c r="N2862" i="1"/>
  <c r="M2880" i="1"/>
  <c r="N2850" i="1"/>
  <c r="M2868" i="1"/>
  <c r="N2838" i="1"/>
  <c r="M2856" i="1"/>
  <c r="N2826" i="1"/>
  <c r="M2844" i="1"/>
  <c r="N2814" i="1"/>
  <c r="M2832" i="1"/>
  <c r="N2802" i="1"/>
  <c r="M2820" i="1"/>
  <c r="N2790" i="1"/>
  <c r="M2808" i="1"/>
  <c r="N2778" i="1"/>
  <c r="M2796" i="1"/>
  <c r="N2766" i="1"/>
  <c r="M2780" i="1"/>
  <c r="N2750" i="1"/>
  <c r="M2768" i="1"/>
  <c r="N2738" i="1"/>
  <c r="M2756" i="1"/>
  <c r="N2726" i="1"/>
  <c r="M2744" i="1"/>
  <c r="N2714" i="1"/>
  <c r="M2728" i="1"/>
  <c r="N2698" i="1"/>
  <c r="M2716" i="1"/>
  <c r="N2686" i="1"/>
  <c r="M2704" i="1"/>
  <c r="N2674" i="1"/>
  <c r="M2692" i="1"/>
  <c r="N2662" i="1"/>
  <c r="M2680" i="1"/>
  <c r="N2650" i="1"/>
  <c r="M2668" i="1"/>
  <c r="N2638" i="1"/>
  <c r="M2648" i="1"/>
  <c r="N2618" i="1"/>
  <c r="M2636" i="1"/>
  <c r="N2606" i="1"/>
  <c r="M2624" i="1"/>
  <c r="N2594" i="1"/>
  <c r="M2612" i="1"/>
  <c r="N2582" i="1"/>
  <c r="M2600" i="1"/>
  <c r="N2570" i="1"/>
  <c r="M2588" i="1"/>
  <c r="N2558" i="1"/>
  <c r="M2576" i="1"/>
  <c r="N2546" i="1"/>
  <c r="M2564" i="1"/>
  <c r="N2534" i="1"/>
  <c r="M2552" i="1"/>
  <c r="N2522" i="1"/>
  <c r="M2540" i="1"/>
  <c r="N2510" i="1"/>
  <c r="M2528" i="1"/>
  <c r="N2498" i="1"/>
  <c r="M2516" i="1"/>
  <c r="N2486" i="1"/>
  <c r="M2504" i="1"/>
  <c r="N2474" i="1"/>
  <c r="M2484" i="1"/>
  <c r="N2454" i="1"/>
  <c r="M2472" i="1"/>
  <c r="N2442" i="1"/>
  <c r="M2460" i="1"/>
  <c r="N2430" i="1"/>
  <c r="M2448" i="1"/>
  <c r="N2418" i="1"/>
  <c r="M2436" i="1"/>
  <c r="N2406" i="1"/>
  <c r="M2424" i="1"/>
  <c r="N2394" i="1"/>
  <c r="M2412" i="1"/>
  <c r="N2382" i="1"/>
  <c r="M2400" i="1"/>
  <c r="N2370" i="1"/>
  <c r="M2388" i="1"/>
  <c r="N2358" i="1"/>
  <c r="M2376" i="1"/>
  <c r="N2346" i="1"/>
  <c r="M2364" i="1"/>
  <c r="N2334" i="1"/>
  <c r="M2352" i="1"/>
  <c r="N2322" i="1"/>
  <c r="M2340" i="1"/>
  <c r="N2310" i="1"/>
  <c r="M2328" i="1"/>
  <c r="N2298" i="1"/>
  <c r="M2316" i="1"/>
  <c r="N2286" i="1"/>
  <c r="M2300" i="1"/>
  <c r="N2270" i="1"/>
  <c r="M2288" i="1"/>
  <c r="N2258" i="1"/>
  <c r="M2276" i="1"/>
  <c r="N2246" i="1"/>
  <c r="M2264" i="1"/>
  <c r="N2234" i="1"/>
  <c r="M2248" i="1"/>
  <c r="N2218" i="1"/>
  <c r="M2236" i="1"/>
  <c r="N2206" i="1"/>
  <c r="M2224" i="1"/>
  <c r="N2194" i="1"/>
  <c r="M2212" i="1"/>
  <c r="N2182" i="1"/>
  <c r="M2200" i="1"/>
  <c r="N2170" i="1"/>
  <c r="M2188" i="1"/>
  <c r="N2158" i="1"/>
  <c r="M2176" i="1"/>
  <c r="N2146" i="1"/>
  <c r="M2164" i="1"/>
  <c r="N2134" i="1"/>
  <c r="M2152" i="1"/>
  <c r="N2122" i="1"/>
  <c r="M2140" i="1"/>
  <c r="N2110" i="1"/>
  <c r="M2128" i="1"/>
  <c r="N2098" i="1"/>
  <c r="M2108" i="1"/>
  <c r="N2078" i="1"/>
  <c r="M2096" i="1"/>
  <c r="N2066" i="1"/>
  <c r="M2084" i="1"/>
  <c r="N2054" i="1"/>
  <c r="M2072" i="1"/>
  <c r="N2042" i="1"/>
  <c r="M2060" i="1"/>
  <c r="N2030" i="1"/>
  <c r="M2048" i="1"/>
  <c r="N2018" i="1"/>
  <c r="M2036" i="1"/>
  <c r="N2006" i="1"/>
  <c r="M2024" i="1"/>
  <c r="N1994" i="1"/>
  <c r="M2012" i="1"/>
  <c r="N1982" i="1"/>
  <c r="M2000" i="1"/>
  <c r="N1970" i="1"/>
  <c r="M1988" i="1"/>
  <c r="N1958" i="1"/>
  <c r="M1976" i="1"/>
  <c r="N1946" i="1"/>
  <c r="M1964" i="1"/>
  <c r="N1934" i="1"/>
  <c r="M1948" i="1"/>
  <c r="N1918" i="1"/>
  <c r="M1936" i="1"/>
  <c r="N1906" i="1"/>
  <c r="M1924" i="1"/>
  <c r="N1894" i="1"/>
  <c r="M1912" i="1"/>
  <c r="N1882" i="1"/>
  <c r="M1896" i="1"/>
  <c r="N1866" i="1"/>
  <c r="M1884" i="1"/>
  <c r="N1854" i="1"/>
  <c r="M1872" i="1"/>
  <c r="N1842" i="1"/>
  <c r="M1860" i="1"/>
  <c r="N1830" i="1"/>
  <c r="M1848" i="1"/>
  <c r="N1818" i="1"/>
  <c r="M1832" i="1"/>
  <c r="N1802" i="1"/>
  <c r="M1820" i="1"/>
  <c r="N1790" i="1"/>
  <c r="M1808" i="1"/>
  <c r="N1778" i="1"/>
  <c r="M1796" i="1"/>
  <c r="N1766" i="1"/>
  <c r="M1780" i="1"/>
  <c r="N1750" i="1"/>
  <c r="M1764" i="1"/>
  <c r="N1734" i="1"/>
  <c r="M1752" i="1"/>
  <c r="N1722" i="1"/>
  <c r="M1740" i="1"/>
  <c r="N1710" i="1"/>
  <c r="M1728" i="1"/>
  <c r="N1698" i="1"/>
  <c r="M1716" i="1"/>
  <c r="N1686" i="1"/>
  <c r="M1704" i="1"/>
  <c r="N1674" i="1"/>
  <c r="M1692" i="1"/>
  <c r="N1662" i="1"/>
  <c r="M1680" i="1"/>
  <c r="N1650" i="1"/>
  <c r="M1668" i="1"/>
  <c r="N1638" i="1"/>
  <c r="M1656" i="1"/>
  <c r="N1626" i="1"/>
  <c r="M1644" i="1"/>
  <c r="N1614" i="1"/>
  <c r="M1624" i="1"/>
  <c r="N1594" i="1"/>
  <c r="M1612" i="1"/>
  <c r="N1582" i="1"/>
  <c r="M1600" i="1"/>
  <c r="N1570" i="1"/>
  <c r="M1588" i="1"/>
  <c r="N1558" i="1"/>
  <c r="M1576" i="1"/>
  <c r="N1546" i="1"/>
  <c r="M1500" i="1"/>
  <c r="N1470" i="1"/>
  <c r="N3688" i="1"/>
  <c r="N3680" i="1"/>
  <c r="N3672" i="1"/>
  <c r="N3664" i="1"/>
  <c r="N3656" i="1"/>
  <c r="N3648" i="1"/>
  <c r="N3640" i="1"/>
  <c r="N3632" i="1"/>
  <c r="N3624" i="1"/>
  <c r="N3616" i="1"/>
  <c r="N3608" i="1"/>
  <c r="N3600" i="1"/>
  <c r="N3592" i="1"/>
  <c r="N3584" i="1"/>
  <c r="N3572" i="1"/>
  <c r="N3564" i="1"/>
  <c r="N3556" i="1"/>
  <c r="N3548" i="1"/>
  <c r="N3540" i="1"/>
  <c r="N3532" i="1"/>
  <c r="N3524" i="1"/>
  <c r="N3516" i="1"/>
  <c r="N3508" i="1"/>
  <c r="N3500" i="1"/>
  <c r="N3492" i="1"/>
  <c r="N3484" i="1"/>
  <c r="N3476" i="1"/>
  <c r="N3468" i="1"/>
  <c r="N3460" i="1"/>
  <c r="N3452" i="1"/>
  <c r="N3444" i="1"/>
  <c r="N3436" i="1"/>
  <c r="N3424" i="1"/>
  <c r="N3416" i="1"/>
  <c r="M1187" i="1"/>
  <c r="N1157" i="1"/>
  <c r="M1179" i="1"/>
  <c r="N1149" i="1"/>
  <c r="M1175" i="1"/>
  <c r="N1145" i="1"/>
  <c r="M1167" i="1"/>
  <c r="N1137" i="1"/>
  <c r="M1159" i="1"/>
  <c r="N1129" i="1"/>
  <c r="M1151" i="1"/>
  <c r="N1121" i="1"/>
  <c r="M1143" i="1"/>
  <c r="N1113" i="1"/>
  <c r="M1135" i="1"/>
  <c r="N1105" i="1"/>
  <c r="M1123" i="1"/>
  <c r="N1093" i="1"/>
  <c r="M1115" i="1"/>
  <c r="N1085" i="1"/>
  <c r="M1107" i="1"/>
  <c r="N1077" i="1"/>
  <c r="M1103" i="1"/>
  <c r="N1073" i="1"/>
  <c r="M1095" i="1"/>
  <c r="N1065" i="1"/>
  <c r="M1087" i="1"/>
  <c r="N1057" i="1"/>
  <c r="M1079" i="1"/>
  <c r="N1049" i="1"/>
  <c r="M1075" i="1"/>
  <c r="N1045" i="1"/>
  <c r="M1071" i="1"/>
  <c r="N1041" i="1"/>
  <c r="M1067" i="1"/>
  <c r="N1037" i="1"/>
  <c r="M1035" i="1"/>
  <c r="N1005" i="1"/>
  <c r="M1027" i="1"/>
  <c r="N997" i="1"/>
  <c r="M1023" i="1"/>
  <c r="N993" i="1"/>
  <c r="M1015" i="1"/>
  <c r="N985" i="1"/>
  <c r="M1007" i="1"/>
  <c r="N977" i="1"/>
  <c r="M999" i="1"/>
  <c r="N969" i="1"/>
  <c r="M987" i="1"/>
  <c r="N957" i="1"/>
  <c r="M979" i="1"/>
  <c r="N949" i="1"/>
  <c r="M975" i="1"/>
  <c r="N945" i="1"/>
  <c r="M967" i="1"/>
  <c r="N937" i="1"/>
  <c r="M959" i="1"/>
  <c r="N929" i="1"/>
  <c r="M947" i="1"/>
  <c r="N917" i="1"/>
  <c r="M939" i="1"/>
  <c r="N909" i="1"/>
  <c r="M931" i="1"/>
  <c r="N901" i="1"/>
  <c r="M927" i="1"/>
  <c r="N897" i="1"/>
  <c r="M919" i="1"/>
  <c r="N889" i="1"/>
  <c r="M911" i="1"/>
  <c r="N881" i="1"/>
  <c r="M903" i="1"/>
  <c r="N873" i="1"/>
  <c r="M891" i="1"/>
  <c r="N861" i="1"/>
  <c r="M883" i="1"/>
  <c r="N853" i="1"/>
  <c r="M863" i="1"/>
  <c r="N833" i="1"/>
  <c r="M855" i="1"/>
  <c r="N825" i="1"/>
  <c r="M847" i="1"/>
  <c r="N817" i="1"/>
  <c r="M839" i="1"/>
  <c r="N809" i="1"/>
  <c r="M835" i="1"/>
  <c r="N805" i="1"/>
  <c r="M827" i="1"/>
  <c r="N797" i="1"/>
  <c r="M819" i="1"/>
  <c r="N789" i="1"/>
  <c r="M807" i="1"/>
  <c r="N777" i="1"/>
  <c r="M799" i="1"/>
  <c r="N769" i="1"/>
  <c r="M791" i="1"/>
  <c r="N761" i="1"/>
  <c r="M783" i="1"/>
  <c r="N753" i="1"/>
  <c r="M775" i="1"/>
  <c r="N745" i="1"/>
  <c r="M771" i="1"/>
  <c r="N741" i="1"/>
  <c r="M763" i="1"/>
  <c r="N733" i="1"/>
  <c r="M755" i="1"/>
  <c r="N725" i="1"/>
  <c r="M743" i="1"/>
  <c r="N713" i="1"/>
  <c r="M735" i="1"/>
  <c r="N705" i="1"/>
  <c r="M731" i="1"/>
  <c r="N701" i="1"/>
  <c r="M723" i="1"/>
  <c r="N693" i="1"/>
  <c r="M711" i="1"/>
  <c r="N681" i="1"/>
  <c r="M703" i="1"/>
  <c r="N673" i="1"/>
  <c r="M695" i="1"/>
  <c r="N665" i="1"/>
  <c r="M687" i="1"/>
  <c r="N657" i="1"/>
  <c r="M679" i="1"/>
  <c r="N649" i="1"/>
  <c r="M671" i="1"/>
  <c r="N641" i="1"/>
  <c r="M663" i="1"/>
  <c r="N633" i="1"/>
  <c r="M655" i="1"/>
  <c r="N625" i="1"/>
  <c r="M651" i="1"/>
  <c r="N621" i="1"/>
  <c r="M643" i="1"/>
  <c r="N613" i="1"/>
  <c r="M635" i="1"/>
  <c r="N605" i="1"/>
  <c r="M627" i="1"/>
  <c r="N597" i="1"/>
  <c r="M615" i="1"/>
  <c r="N585" i="1"/>
  <c r="M607" i="1"/>
  <c r="N577" i="1"/>
  <c r="M599" i="1"/>
  <c r="N569" i="1"/>
  <c r="M595" i="1"/>
  <c r="N565" i="1"/>
  <c r="M587" i="1"/>
  <c r="N557" i="1"/>
  <c r="M575" i="1"/>
  <c r="N545" i="1"/>
  <c r="M571" i="1"/>
  <c r="N541" i="1"/>
  <c r="M563" i="1"/>
  <c r="N533" i="1"/>
  <c r="M551" i="1"/>
  <c r="N521" i="1"/>
  <c r="M543" i="1"/>
  <c r="N513" i="1"/>
  <c r="M535" i="1"/>
  <c r="N505" i="1"/>
  <c r="M527" i="1"/>
  <c r="N497" i="1"/>
  <c r="M523" i="1"/>
  <c r="N493" i="1"/>
  <c r="M515" i="1"/>
  <c r="N485" i="1"/>
  <c r="M507" i="1"/>
  <c r="N477" i="1"/>
  <c r="M499" i="1"/>
  <c r="N469" i="1"/>
  <c r="M491" i="1"/>
  <c r="N461" i="1"/>
  <c r="M483" i="1"/>
  <c r="N453" i="1"/>
  <c r="M475" i="1"/>
  <c r="N445" i="1"/>
  <c r="M467" i="1"/>
  <c r="N437" i="1"/>
  <c r="M459" i="1"/>
  <c r="N429" i="1"/>
  <c r="M451" i="1"/>
  <c r="N421" i="1"/>
  <c r="M443" i="1"/>
  <c r="N413" i="1"/>
  <c r="M435" i="1"/>
  <c r="N405" i="1"/>
  <c r="M423" i="1"/>
  <c r="N393" i="1"/>
  <c r="M415" i="1"/>
  <c r="N385" i="1"/>
  <c r="M407" i="1"/>
  <c r="N377" i="1"/>
  <c r="M399" i="1"/>
  <c r="N369" i="1"/>
  <c r="M395" i="1"/>
  <c r="N365" i="1"/>
  <c r="M387" i="1"/>
  <c r="N357" i="1"/>
  <c r="M379" i="1"/>
  <c r="N349" i="1"/>
  <c r="M371" i="1"/>
  <c r="N341" i="1"/>
  <c r="M359" i="1"/>
  <c r="N329" i="1"/>
  <c r="M355" i="1"/>
  <c r="N325" i="1"/>
  <c r="M347" i="1"/>
  <c r="N317" i="1"/>
  <c r="M335" i="1"/>
  <c r="N305" i="1"/>
  <c r="M327" i="1"/>
  <c r="N297" i="1"/>
  <c r="M319" i="1"/>
  <c r="N289" i="1"/>
  <c r="M311" i="1"/>
  <c r="N281" i="1"/>
  <c r="M307" i="1"/>
  <c r="N277" i="1"/>
  <c r="M299" i="1"/>
  <c r="N269" i="1"/>
  <c r="M291" i="1"/>
  <c r="N261" i="1"/>
  <c r="M283" i="1"/>
  <c r="N253" i="1"/>
  <c r="M275" i="1"/>
  <c r="N245" i="1"/>
  <c r="M267" i="1"/>
  <c r="N237" i="1"/>
  <c r="M259" i="1"/>
  <c r="N229" i="1"/>
  <c r="M251" i="1"/>
  <c r="N221" i="1"/>
  <c r="M243" i="1"/>
  <c r="N213" i="1"/>
  <c r="M235" i="1"/>
  <c r="N205" i="1"/>
  <c r="M223" i="1"/>
  <c r="N193" i="1"/>
  <c r="M215" i="1"/>
  <c r="N185" i="1"/>
  <c r="M207" i="1"/>
  <c r="N177" i="1"/>
  <c r="M199" i="1"/>
  <c r="N169" i="1"/>
  <c r="M195" i="1"/>
  <c r="N165" i="1"/>
  <c r="M187" i="1"/>
  <c r="N157" i="1"/>
  <c r="M179" i="1"/>
  <c r="N149" i="1"/>
  <c r="M167" i="1"/>
  <c r="N137" i="1"/>
  <c r="M159" i="1"/>
  <c r="N129" i="1"/>
  <c r="M155" i="1"/>
  <c r="N125" i="1"/>
  <c r="M147" i="1"/>
  <c r="N117" i="1"/>
  <c r="M139" i="1"/>
  <c r="N109" i="1"/>
  <c r="M131" i="1"/>
  <c r="N101" i="1"/>
  <c r="M123" i="1"/>
  <c r="N93" i="1"/>
  <c r="M115" i="1"/>
  <c r="N85" i="1"/>
  <c r="M107" i="1"/>
  <c r="N77" i="1"/>
  <c r="M99" i="1"/>
  <c r="N69" i="1"/>
  <c r="M91" i="1"/>
  <c r="N61" i="1"/>
  <c r="M83" i="1"/>
  <c r="N53" i="1"/>
  <c r="M75" i="1"/>
  <c r="N45" i="1"/>
  <c r="M67" i="1"/>
  <c r="N37" i="1"/>
  <c r="M59" i="1"/>
  <c r="N29" i="1"/>
  <c r="M51" i="1"/>
  <c r="N21" i="1"/>
  <c r="M47" i="1"/>
  <c r="N17" i="1"/>
  <c r="M5710" i="1"/>
  <c r="N5680" i="1"/>
  <c r="M5708" i="1"/>
  <c r="N5678" i="1"/>
  <c r="M5706" i="1"/>
  <c r="N5676" i="1"/>
  <c r="M5704" i="1"/>
  <c r="N5674" i="1"/>
  <c r="M5702" i="1"/>
  <c r="N5672" i="1"/>
  <c r="M5700" i="1"/>
  <c r="N5670" i="1"/>
  <c r="M5698" i="1"/>
  <c r="N5668" i="1"/>
  <c r="M5696" i="1"/>
  <c r="N5666" i="1"/>
  <c r="M5694" i="1"/>
  <c r="N5664" i="1"/>
  <c r="M5692" i="1"/>
  <c r="N5662" i="1"/>
  <c r="M5690" i="1"/>
  <c r="N5660" i="1"/>
  <c r="M5688" i="1"/>
  <c r="N5658" i="1"/>
  <c r="M5686" i="1"/>
  <c r="N5656" i="1"/>
  <c r="M5684" i="1"/>
  <c r="N5654" i="1"/>
  <c r="M5682" i="1"/>
  <c r="N5652" i="1"/>
  <c r="M5680" i="1"/>
  <c r="N5650" i="1"/>
  <c r="M5678" i="1"/>
  <c r="N5648" i="1"/>
  <c r="M5676" i="1"/>
  <c r="N5646" i="1"/>
  <c r="M5674" i="1"/>
  <c r="N5644" i="1"/>
  <c r="M5672" i="1"/>
  <c r="N5642" i="1"/>
  <c r="M5670" i="1"/>
  <c r="N5640" i="1"/>
  <c r="M5668" i="1"/>
  <c r="N5638" i="1"/>
  <c r="M5666" i="1"/>
  <c r="N5636" i="1"/>
  <c r="M5664" i="1"/>
  <c r="N5634" i="1"/>
  <c r="M5661" i="1"/>
  <c r="N5631" i="1"/>
  <c r="M5659" i="1"/>
  <c r="N5629" i="1"/>
  <c r="M5657" i="1"/>
  <c r="N5627" i="1"/>
  <c r="M5655" i="1"/>
  <c r="N5625" i="1"/>
  <c r="M5653" i="1"/>
  <c r="N5623" i="1"/>
  <c r="M5651" i="1"/>
  <c r="N5621" i="1"/>
  <c r="M5649" i="1"/>
  <c r="N5619" i="1"/>
  <c r="M5647" i="1"/>
  <c r="N5617" i="1"/>
  <c r="M5645" i="1"/>
  <c r="N5615" i="1"/>
  <c r="M5643" i="1"/>
  <c r="N5613" i="1"/>
  <c r="M5641" i="1"/>
  <c r="N5611" i="1"/>
  <c r="M5639" i="1"/>
  <c r="N5609" i="1"/>
  <c r="M5637" i="1"/>
  <c r="N5607" i="1"/>
  <c r="M5635" i="1"/>
  <c r="N5605" i="1"/>
  <c r="M5633" i="1"/>
  <c r="N5603" i="1"/>
  <c r="M5631" i="1"/>
  <c r="N5601" i="1"/>
  <c r="M5629" i="1"/>
  <c r="N5599" i="1"/>
  <c r="M5627" i="1"/>
  <c r="N5597" i="1"/>
  <c r="M5625" i="1"/>
  <c r="N5595" i="1"/>
  <c r="M5623" i="1"/>
  <c r="N5593" i="1"/>
  <c r="M5621" i="1"/>
  <c r="N5591" i="1"/>
  <c r="M5619" i="1"/>
  <c r="N5589" i="1"/>
  <c r="M5617" i="1"/>
  <c r="N5587" i="1"/>
  <c r="M5615" i="1"/>
  <c r="N5585" i="1"/>
  <c r="M5613" i="1"/>
  <c r="N5583" i="1"/>
  <c r="M5611" i="1"/>
  <c r="N5581" i="1"/>
  <c r="M5609" i="1"/>
  <c r="N5579" i="1"/>
  <c r="M5607" i="1"/>
  <c r="N5577" i="1"/>
  <c r="M5605" i="1"/>
  <c r="N5575" i="1"/>
  <c r="M5603" i="1"/>
  <c r="N5573" i="1"/>
  <c r="M5601" i="1"/>
  <c r="N5571" i="1"/>
  <c r="M5599" i="1"/>
  <c r="N5569" i="1"/>
  <c r="M5597" i="1"/>
  <c r="N5567" i="1"/>
  <c r="M5595" i="1"/>
  <c r="N5565" i="1"/>
  <c r="M5593" i="1"/>
  <c r="N5563" i="1"/>
  <c r="M5591" i="1"/>
  <c r="N5561" i="1"/>
  <c r="M5589" i="1"/>
  <c r="N5559" i="1"/>
  <c r="M5587" i="1"/>
  <c r="N5557" i="1"/>
  <c r="M5585" i="1"/>
  <c r="N5555" i="1"/>
  <c r="M5583" i="1"/>
  <c r="N5553" i="1"/>
  <c r="M5581" i="1"/>
  <c r="N5551" i="1"/>
  <c r="M5579" i="1"/>
  <c r="N5549" i="1"/>
  <c r="M5577" i="1"/>
  <c r="N5547" i="1"/>
  <c r="M5575" i="1"/>
  <c r="N5545" i="1"/>
  <c r="M5573" i="1"/>
  <c r="N5543" i="1"/>
  <c r="M5571" i="1"/>
  <c r="N5541" i="1"/>
  <c r="M5569" i="1"/>
  <c r="N5539" i="1"/>
  <c r="M5567" i="1"/>
  <c r="N5537" i="1"/>
  <c r="M5565" i="1"/>
  <c r="N5535" i="1"/>
  <c r="M5563" i="1"/>
  <c r="N5533" i="1"/>
  <c r="M5561" i="1"/>
  <c r="N5531" i="1"/>
  <c r="M5559" i="1"/>
  <c r="N5529" i="1"/>
  <c r="M5557" i="1"/>
  <c r="N5527" i="1"/>
  <c r="M5555" i="1"/>
  <c r="N5525" i="1"/>
  <c r="M5553" i="1"/>
  <c r="N5523" i="1"/>
  <c r="M5551" i="1"/>
  <c r="N5521" i="1"/>
  <c r="M5549" i="1"/>
  <c r="N5519" i="1"/>
  <c r="M5547" i="1"/>
  <c r="N5517" i="1"/>
  <c r="M5544" i="1"/>
  <c r="N5514" i="1"/>
  <c r="M5542" i="1"/>
  <c r="N5512" i="1"/>
  <c r="M5540" i="1"/>
  <c r="N5510" i="1"/>
  <c r="M5538" i="1"/>
  <c r="N5508" i="1"/>
  <c r="M5536" i="1"/>
  <c r="N5506" i="1"/>
  <c r="M5534" i="1"/>
  <c r="N5504" i="1"/>
  <c r="M5532" i="1"/>
  <c r="N5502" i="1"/>
  <c r="M5530" i="1"/>
  <c r="N5500" i="1"/>
  <c r="M5529" i="1"/>
  <c r="N5499" i="1"/>
  <c r="M5527" i="1"/>
  <c r="N5497" i="1"/>
  <c r="M5525" i="1"/>
  <c r="N5495" i="1"/>
  <c r="M5523" i="1"/>
  <c r="N5493" i="1"/>
  <c r="M5521" i="1"/>
  <c r="N5491" i="1"/>
  <c r="M5519" i="1"/>
  <c r="N5489" i="1"/>
  <c r="M5517" i="1"/>
  <c r="N5487" i="1"/>
  <c r="M5515" i="1"/>
  <c r="N5485" i="1"/>
  <c r="M5513" i="1"/>
  <c r="N5483" i="1"/>
  <c r="M5511" i="1"/>
  <c r="N5481" i="1"/>
  <c r="M5509" i="1"/>
  <c r="N5479" i="1"/>
  <c r="M5507" i="1"/>
  <c r="N5477" i="1"/>
  <c r="M5505" i="1"/>
  <c r="N5475" i="1"/>
  <c r="M5498" i="1"/>
  <c r="N5468" i="1"/>
  <c r="N5449" i="1"/>
  <c r="N5448" i="1"/>
  <c r="N5447" i="1"/>
  <c r="N5446" i="1"/>
  <c r="N5445" i="1"/>
  <c r="N5444" i="1"/>
  <c r="M5471" i="1"/>
  <c r="N5441" i="1"/>
  <c r="M5470" i="1"/>
  <c r="N5440" i="1"/>
  <c r="M5469" i="1"/>
  <c r="N5439" i="1"/>
  <c r="M5468" i="1"/>
  <c r="N5438" i="1"/>
  <c r="M5467" i="1"/>
  <c r="N5437" i="1"/>
  <c r="M5466" i="1"/>
  <c r="N5436" i="1"/>
  <c r="M5465" i="1"/>
  <c r="N5435" i="1"/>
  <c r="M5464" i="1"/>
  <c r="N5434" i="1"/>
  <c r="M5463" i="1"/>
  <c r="N5433" i="1"/>
  <c r="M5462" i="1"/>
  <c r="N5432" i="1"/>
  <c r="M5461" i="1"/>
  <c r="N5431" i="1"/>
  <c r="M5460" i="1"/>
  <c r="N5430" i="1"/>
  <c r="M5459" i="1"/>
  <c r="N5429" i="1"/>
  <c r="M5458" i="1"/>
  <c r="N5428" i="1"/>
  <c r="M5457" i="1"/>
  <c r="N5427" i="1"/>
  <c r="M5456" i="1"/>
  <c r="N5426" i="1"/>
  <c r="M5455" i="1"/>
  <c r="N5425" i="1"/>
  <c r="M5454" i="1"/>
  <c r="N5424" i="1"/>
  <c r="M5453" i="1"/>
  <c r="N5423" i="1"/>
  <c r="M5452" i="1"/>
  <c r="N5422" i="1"/>
  <c r="M5451" i="1"/>
  <c r="N5421" i="1"/>
  <c r="M5450" i="1"/>
  <c r="N5420" i="1"/>
  <c r="M5449" i="1"/>
  <c r="N5419" i="1"/>
  <c r="M5448" i="1"/>
  <c r="N5418" i="1"/>
  <c r="M5447" i="1"/>
  <c r="N5417" i="1"/>
  <c r="M5446" i="1"/>
  <c r="N5416" i="1"/>
  <c r="M5445" i="1"/>
  <c r="N5415" i="1"/>
  <c r="M5444" i="1"/>
  <c r="N5414" i="1"/>
  <c r="M5443" i="1"/>
  <c r="N5413" i="1"/>
  <c r="M5442" i="1"/>
  <c r="N5412" i="1"/>
  <c r="M5441" i="1"/>
  <c r="N5411" i="1"/>
  <c r="M5440" i="1"/>
  <c r="N5410" i="1"/>
  <c r="M5439" i="1"/>
  <c r="N5409" i="1"/>
  <c r="M5438" i="1"/>
  <c r="N5408" i="1"/>
  <c r="M5437" i="1"/>
  <c r="N5407" i="1"/>
  <c r="M5436" i="1"/>
  <c r="N5406" i="1"/>
  <c r="M5435" i="1"/>
  <c r="N5405" i="1"/>
  <c r="M5434" i="1"/>
  <c r="N5404" i="1"/>
  <c r="M5433" i="1"/>
  <c r="N5403" i="1"/>
  <c r="M5432" i="1"/>
  <c r="N5402" i="1"/>
  <c r="M5431" i="1"/>
  <c r="N5401" i="1"/>
  <c r="M5430" i="1"/>
  <c r="N5400" i="1"/>
  <c r="M5429" i="1"/>
  <c r="N5399" i="1"/>
  <c r="M5428" i="1"/>
  <c r="N5398" i="1"/>
  <c r="M5427" i="1"/>
  <c r="N5397" i="1"/>
  <c r="M5426" i="1"/>
  <c r="N5396" i="1"/>
  <c r="M5425" i="1"/>
  <c r="N5395" i="1"/>
  <c r="M5424" i="1"/>
  <c r="N5394" i="1"/>
  <c r="M5423" i="1"/>
  <c r="N5393" i="1"/>
  <c r="M5422" i="1"/>
  <c r="N5392" i="1"/>
  <c r="M5421" i="1"/>
  <c r="N5391" i="1"/>
  <c r="M5420" i="1"/>
  <c r="N5390" i="1"/>
  <c r="M5419" i="1"/>
  <c r="N5389" i="1"/>
  <c r="M5418" i="1"/>
  <c r="N5388" i="1"/>
  <c r="M5417" i="1"/>
  <c r="N5387" i="1"/>
  <c r="M5416" i="1"/>
  <c r="N5386" i="1"/>
  <c r="M5415" i="1"/>
  <c r="N5385" i="1"/>
  <c r="M5414" i="1"/>
  <c r="N5384" i="1"/>
  <c r="M5413" i="1"/>
  <c r="N5383" i="1"/>
  <c r="M5412" i="1"/>
  <c r="N5382" i="1"/>
  <c r="M5411" i="1"/>
  <c r="N5381" i="1"/>
  <c r="M5410" i="1"/>
  <c r="N5380" i="1"/>
  <c r="M5409" i="1"/>
  <c r="N5379" i="1"/>
  <c r="M5408" i="1"/>
  <c r="N5378" i="1"/>
  <c r="M5407" i="1"/>
  <c r="N5377" i="1"/>
  <c r="M5406" i="1"/>
  <c r="N5376" i="1"/>
  <c r="M5405" i="1"/>
  <c r="N5375" i="1"/>
  <c r="M5404" i="1"/>
  <c r="N5374" i="1"/>
  <c r="M5403" i="1"/>
  <c r="N5373" i="1"/>
  <c r="M5402" i="1"/>
  <c r="N5372" i="1"/>
  <c r="M5401" i="1"/>
  <c r="N5371" i="1"/>
  <c r="M5400" i="1"/>
  <c r="N5370" i="1"/>
  <c r="M5399" i="1"/>
  <c r="N5369" i="1"/>
  <c r="M5398" i="1"/>
  <c r="N5368" i="1"/>
  <c r="M5397" i="1"/>
  <c r="N5367" i="1"/>
  <c r="M5396" i="1"/>
  <c r="N5366" i="1"/>
  <c r="M5395" i="1"/>
  <c r="N5365" i="1"/>
  <c r="M5394" i="1"/>
  <c r="N5364" i="1"/>
  <c r="M5393" i="1"/>
  <c r="N5363" i="1"/>
  <c r="M5392" i="1"/>
  <c r="N5362" i="1"/>
  <c r="M5391" i="1"/>
  <c r="N5361" i="1"/>
  <c r="M5390" i="1"/>
  <c r="N5360" i="1"/>
  <c r="M5389" i="1"/>
  <c r="N5359" i="1"/>
  <c r="M5388" i="1"/>
  <c r="N5358" i="1"/>
  <c r="M5387" i="1"/>
  <c r="N5357" i="1"/>
  <c r="M5386" i="1"/>
  <c r="N5356" i="1"/>
  <c r="M5385" i="1"/>
  <c r="N5355" i="1"/>
  <c r="M5384" i="1"/>
  <c r="N5354" i="1"/>
  <c r="M5383" i="1"/>
  <c r="N5353" i="1"/>
  <c r="M5382" i="1"/>
  <c r="N5352" i="1"/>
  <c r="M5381" i="1"/>
  <c r="N5351" i="1"/>
  <c r="M5380" i="1"/>
  <c r="N5350" i="1"/>
  <c r="M5379" i="1"/>
  <c r="N5349" i="1"/>
  <c r="M5378" i="1"/>
  <c r="N5348" i="1"/>
  <c r="M5377" i="1"/>
  <c r="N5347" i="1"/>
  <c r="M5376" i="1"/>
  <c r="N5346" i="1"/>
  <c r="M5375" i="1"/>
  <c r="N5345" i="1"/>
  <c r="M5374" i="1"/>
  <c r="N5344" i="1"/>
  <c r="M5373" i="1"/>
  <c r="N5343" i="1"/>
  <c r="M5372" i="1"/>
  <c r="N5342" i="1"/>
  <c r="M5371" i="1"/>
  <c r="N5341" i="1"/>
  <c r="M5370" i="1"/>
  <c r="N5340" i="1"/>
  <c r="M5369" i="1"/>
  <c r="N5339" i="1"/>
  <c r="M5368" i="1"/>
  <c r="N5338" i="1"/>
  <c r="M5367" i="1"/>
  <c r="N5337" i="1"/>
  <c r="M5366" i="1"/>
  <c r="N5336" i="1"/>
  <c r="M5365" i="1"/>
  <c r="N5335" i="1"/>
  <c r="M5364" i="1"/>
  <c r="N5334" i="1"/>
  <c r="M5363" i="1"/>
  <c r="N5333" i="1"/>
  <c r="M5362" i="1"/>
  <c r="N5332" i="1"/>
  <c r="M5361" i="1"/>
  <c r="N5331" i="1"/>
  <c r="M5360" i="1"/>
  <c r="N5330" i="1"/>
  <c r="M5359" i="1"/>
  <c r="N5329" i="1"/>
  <c r="M5358" i="1"/>
  <c r="N5328" i="1"/>
  <c r="M5357" i="1"/>
  <c r="N5327" i="1"/>
  <c r="M5356" i="1"/>
  <c r="N5326" i="1"/>
  <c r="M5355" i="1"/>
  <c r="N5325" i="1"/>
  <c r="M5354" i="1"/>
  <c r="N5324" i="1"/>
  <c r="M5353" i="1"/>
  <c r="N5323" i="1"/>
  <c r="M5352" i="1"/>
  <c r="N5322" i="1"/>
  <c r="M5351" i="1"/>
  <c r="N5321" i="1"/>
  <c r="M5350" i="1"/>
  <c r="N5320" i="1"/>
  <c r="M5349" i="1"/>
  <c r="N5319" i="1"/>
  <c r="M5348" i="1"/>
  <c r="N5318" i="1"/>
  <c r="M5347" i="1"/>
  <c r="N5317" i="1"/>
  <c r="M5346" i="1"/>
  <c r="N5316" i="1"/>
  <c r="M5345" i="1"/>
  <c r="N5315" i="1"/>
  <c r="M5344" i="1"/>
  <c r="N5314" i="1"/>
  <c r="M5343" i="1"/>
  <c r="N5313" i="1"/>
  <c r="M5342" i="1"/>
  <c r="N5312" i="1"/>
  <c r="M5341" i="1"/>
  <c r="N5311" i="1"/>
  <c r="M5340" i="1"/>
  <c r="N5310" i="1"/>
  <c r="M5339" i="1"/>
  <c r="N5309" i="1"/>
  <c r="M5338" i="1"/>
  <c r="N5308" i="1"/>
  <c r="M5337" i="1"/>
  <c r="N5307" i="1"/>
  <c r="M5336" i="1"/>
  <c r="N5306" i="1"/>
  <c r="M5335" i="1"/>
  <c r="N5305" i="1"/>
  <c r="M5334" i="1"/>
  <c r="N5304" i="1"/>
  <c r="M5333" i="1"/>
  <c r="N5303" i="1"/>
  <c r="M5332" i="1"/>
  <c r="N5302" i="1"/>
  <c r="M5331" i="1"/>
  <c r="N5301" i="1"/>
  <c r="M5330" i="1"/>
  <c r="N5300" i="1"/>
  <c r="M5329" i="1"/>
  <c r="N5299" i="1"/>
  <c r="M5328" i="1"/>
  <c r="N5298" i="1"/>
  <c r="M5327" i="1"/>
  <c r="N5297" i="1"/>
  <c r="M5326" i="1"/>
  <c r="N5296" i="1"/>
  <c r="M5325" i="1"/>
  <c r="N5295" i="1"/>
  <c r="M5324" i="1"/>
  <c r="N5294" i="1"/>
  <c r="M5323" i="1"/>
  <c r="N5293" i="1"/>
  <c r="M5322" i="1"/>
  <c r="N5292" i="1"/>
  <c r="M5321" i="1"/>
  <c r="N5291" i="1"/>
  <c r="M5320" i="1"/>
  <c r="N5290" i="1"/>
  <c r="M5319" i="1"/>
  <c r="N5289" i="1"/>
  <c r="M5318" i="1"/>
  <c r="N5288" i="1"/>
  <c r="M5317" i="1"/>
  <c r="N5287" i="1"/>
  <c r="M5316" i="1"/>
  <c r="N5286" i="1"/>
  <c r="M5315" i="1"/>
  <c r="N5285" i="1"/>
  <c r="M5314" i="1"/>
  <c r="N5284" i="1"/>
  <c r="M5313" i="1"/>
  <c r="N5283" i="1"/>
  <c r="M5312" i="1"/>
  <c r="N5282" i="1"/>
  <c r="M5311" i="1"/>
  <c r="N5281" i="1"/>
  <c r="M5310" i="1"/>
  <c r="N5280" i="1"/>
  <c r="M5309" i="1"/>
  <c r="N5279" i="1"/>
  <c r="M5308" i="1"/>
  <c r="N5278" i="1"/>
  <c r="M5307" i="1"/>
  <c r="N5277" i="1"/>
  <c r="M5306" i="1"/>
  <c r="N5276" i="1"/>
  <c r="M5305" i="1"/>
  <c r="N5275" i="1"/>
  <c r="M5304" i="1"/>
  <c r="N5274" i="1"/>
  <c r="M5303" i="1"/>
  <c r="N5273" i="1"/>
  <c r="M5302" i="1"/>
  <c r="N5272" i="1"/>
  <c r="M5301" i="1"/>
  <c r="N5271" i="1"/>
  <c r="M5300" i="1"/>
  <c r="N5270" i="1"/>
  <c r="M5299" i="1"/>
  <c r="N5269" i="1"/>
  <c r="M5298" i="1"/>
  <c r="N5268" i="1"/>
  <c r="M5297" i="1"/>
  <c r="N5267" i="1"/>
  <c r="M5296" i="1"/>
  <c r="N5266" i="1"/>
  <c r="M5295" i="1"/>
  <c r="N5265" i="1"/>
  <c r="M5294" i="1"/>
  <c r="N5264" i="1"/>
  <c r="M5293" i="1"/>
  <c r="N5263" i="1"/>
  <c r="M5292" i="1"/>
  <c r="N5262" i="1"/>
  <c r="M5291" i="1"/>
  <c r="N5261" i="1"/>
  <c r="M5290" i="1"/>
  <c r="N5260" i="1"/>
  <c r="M5289" i="1"/>
  <c r="N5259" i="1"/>
  <c r="M5288" i="1"/>
  <c r="N5258" i="1"/>
  <c r="M5287" i="1"/>
  <c r="N5257" i="1"/>
  <c r="M5286" i="1"/>
  <c r="N5256" i="1"/>
  <c r="M5285" i="1"/>
  <c r="N5255" i="1"/>
  <c r="M5284" i="1"/>
  <c r="N5254" i="1"/>
  <c r="M5283" i="1"/>
  <c r="N5253" i="1"/>
  <c r="M5282" i="1"/>
  <c r="N5252" i="1"/>
  <c r="M5281" i="1"/>
  <c r="N5251" i="1"/>
  <c r="M5280" i="1"/>
  <c r="N5250" i="1"/>
  <c r="M5279" i="1"/>
  <c r="N5249" i="1"/>
  <c r="M5278" i="1"/>
  <c r="N5248" i="1"/>
  <c r="M5277" i="1"/>
  <c r="N5247" i="1"/>
  <c r="M5276" i="1"/>
  <c r="N5246" i="1"/>
  <c r="M5275" i="1"/>
  <c r="N5245" i="1"/>
  <c r="M5274" i="1"/>
  <c r="N5244" i="1"/>
  <c r="M5273" i="1"/>
  <c r="N5243" i="1"/>
  <c r="M5272" i="1"/>
  <c r="N5242" i="1"/>
  <c r="M5271" i="1"/>
  <c r="N5241" i="1"/>
  <c r="M5270" i="1"/>
  <c r="N5240" i="1"/>
  <c r="M5269" i="1"/>
  <c r="N5239" i="1"/>
  <c r="M5268" i="1"/>
  <c r="N5238" i="1"/>
  <c r="M5267" i="1"/>
  <c r="N5237" i="1"/>
  <c r="M5266" i="1"/>
  <c r="N5236" i="1"/>
  <c r="M5265" i="1"/>
  <c r="N5235" i="1"/>
  <c r="M5264" i="1"/>
  <c r="N5234" i="1"/>
  <c r="M5263" i="1"/>
  <c r="N5233" i="1"/>
  <c r="M5262" i="1"/>
  <c r="N5232" i="1"/>
  <c r="M5261" i="1"/>
  <c r="N5231" i="1"/>
  <c r="M5260" i="1"/>
  <c r="N5230" i="1"/>
  <c r="M5259" i="1"/>
  <c r="N5229" i="1"/>
  <c r="M5258" i="1"/>
  <c r="N5228" i="1"/>
  <c r="M5257" i="1"/>
  <c r="N5227" i="1"/>
  <c r="M5256" i="1"/>
  <c r="N5226" i="1"/>
  <c r="M5255" i="1"/>
  <c r="N5225" i="1"/>
  <c r="M5254" i="1"/>
  <c r="N5224" i="1"/>
  <c r="M5253" i="1"/>
  <c r="N5223" i="1"/>
  <c r="M5252" i="1"/>
  <c r="N5222" i="1"/>
  <c r="M5251" i="1"/>
  <c r="N5221" i="1"/>
  <c r="M5250" i="1"/>
  <c r="N5220" i="1"/>
  <c r="M5249" i="1"/>
  <c r="N5219" i="1"/>
  <c r="M5248" i="1"/>
  <c r="N5218" i="1"/>
  <c r="M5247" i="1"/>
  <c r="N5217" i="1"/>
  <c r="M5246" i="1"/>
  <c r="N5216" i="1"/>
  <c r="M5242" i="1"/>
  <c r="N5212" i="1"/>
  <c r="M5214" i="1"/>
  <c r="N5184" i="1"/>
  <c r="M5213" i="1"/>
  <c r="N5183" i="1"/>
  <c r="M5212" i="1"/>
  <c r="N5182" i="1"/>
  <c r="M5211" i="1"/>
  <c r="N5181" i="1"/>
  <c r="M5210" i="1"/>
  <c r="N5180" i="1"/>
  <c r="M5209" i="1"/>
  <c r="N5179" i="1"/>
  <c r="M5208" i="1"/>
  <c r="N5178" i="1"/>
  <c r="M5207" i="1"/>
  <c r="N5177" i="1"/>
  <c r="M5206" i="1"/>
  <c r="N5176" i="1"/>
  <c r="M5205" i="1"/>
  <c r="N5175" i="1"/>
  <c r="M5204" i="1"/>
  <c r="N5174" i="1"/>
  <c r="M5203" i="1"/>
  <c r="N5173" i="1"/>
  <c r="M5202" i="1"/>
  <c r="N5172" i="1"/>
  <c r="M5201" i="1"/>
  <c r="N5171" i="1"/>
  <c r="M5200" i="1"/>
  <c r="N5170" i="1"/>
  <c r="M5199" i="1"/>
  <c r="N5169" i="1"/>
  <c r="M5198" i="1"/>
  <c r="N5168" i="1"/>
  <c r="M5197" i="1"/>
  <c r="N5167" i="1"/>
  <c r="M5196" i="1"/>
  <c r="N5166" i="1"/>
  <c r="M5195" i="1"/>
  <c r="N5165" i="1"/>
  <c r="M5194" i="1"/>
  <c r="N5164" i="1"/>
  <c r="M5193" i="1"/>
  <c r="N5163" i="1"/>
  <c r="M5192" i="1"/>
  <c r="N5162" i="1"/>
  <c r="M5191" i="1"/>
  <c r="N5161" i="1"/>
  <c r="M5190" i="1"/>
  <c r="N5160" i="1"/>
  <c r="M5189" i="1"/>
  <c r="N5159" i="1"/>
  <c r="M5188" i="1"/>
  <c r="N5158" i="1"/>
  <c r="M5187" i="1"/>
  <c r="N5157" i="1"/>
  <c r="M5186" i="1"/>
  <c r="N5156" i="1"/>
  <c r="M5185" i="1"/>
  <c r="N5155" i="1"/>
  <c r="M5184" i="1"/>
  <c r="N5154" i="1"/>
  <c r="M5183" i="1"/>
  <c r="N5153" i="1"/>
  <c r="M5182" i="1"/>
  <c r="N5152" i="1"/>
  <c r="M5181" i="1"/>
  <c r="N5151" i="1"/>
  <c r="M5180" i="1"/>
  <c r="N5150" i="1"/>
  <c r="M5179" i="1"/>
  <c r="N5149" i="1"/>
  <c r="M5178" i="1"/>
  <c r="N5148" i="1"/>
  <c r="M5177" i="1"/>
  <c r="N5147" i="1"/>
  <c r="M5176" i="1"/>
  <c r="N5146" i="1"/>
  <c r="M5175" i="1"/>
  <c r="N5145" i="1"/>
  <c r="M5174" i="1"/>
  <c r="N5144" i="1"/>
  <c r="M5173" i="1"/>
  <c r="N5143" i="1"/>
  <c r="M5172" i="1"/>
  <c r="N5142" i="1"/>
  <c r="M5171" i="1"/>
  <c r="N5141" i="1"/>
  <c r="M5170" i="1"/>
  <c r="N5140" i="1"/>
  <c r="M5169" i="1"/>
  <c r="N5139" i="1"/>
  <c r="M5168" i="1"/>
  <c r="N5138" i="1"/>
  <c r="M5167" i="1"/>
  <c r="N5137" i="1"/>
  <c r="M5166" i="1"/>
  <c r="N5136" i="1"/>
  <c r="M5165" i="1"/>
  <c r="N5135" i="1"/>
  <c r="M5164" i="1"/>
  <c r="N5134" i="1"/>
  <c r="M5163" i="1"/>
  <c r="N5133" i="1"/>
  <c r="M5162" i="1"/>
  <c r="N5132" i="1"/>
  <c r="M5161" i="1"/>
  <c r="N5131" i="1"/>
  <c r="M5160" i="1"/>
  <c r="N5130" i="1"/>
  <c r="M5159" i="1"/>
  <c r="N5129" i="1"/>
  <c r="M5158" i="1"/>
  <c r="N5128" i="1"/>
  <c r="M5157" i="1"/>
  <c r="N5127" i="1"/>
  <c r="M5156" i="1"/>
  <c r="N5126" i="1"/>
  <c r="M5155" i="1"/>
  <c r="N5125" i="1"/>
  <c r="M5154" i="1"/>
  <c r="N5124" i="1"/>
  <c r="M5153" i="1"/>
  <c r="N5123" i="1"/>
  <c r="M5152" i="1"/>
  <c r="N5122" i="1"/>
  <c r="M5151" i="1"/>
  <c r="N5121" i="1"/>
  <c r="M5150" i="1"/>
  <c r="N5120" i="1"/>
  <c r="M5149" i="1"/>
  <c r="N5119" i="1"/>
  <c r="M5148" i="1"/>
  <c r="N5118" i="1"/>
  <c r="M5147" i="1"/>
  <c r="N5117" i="1"/>
  <c r="M5146" i="1"/>
  <c r="N5116" i="1"/>
  <c r="M5145" i="1"/>
  <c r="N5115" i="1"/>
  <c r="M5144" i="1"/>
  <c r="N5114" i="1"/>
  <c r="M5143" i="1"/>
  <c r="N5113" i="1"/>
  <c r="M5142" i="1"/>
  <c r="N5112" i="1"/>
  <c r="M5141" i="1"/>
  <c r="N5111" i="1"/>
  <c r="M5140" i="1"/>
  <c r="N5110" i="1"/>
  <c r="M5139" i="1"/>
  <c r="N5109" i="1"/>
  <c r="M5138" i="1"/>
  <c r="N5108" i="1"/>
  <c r="M5137" i="1"/>
  <c r="N5107" i="1"/>
  <c r="M5136" i="1"/>
  <c r="N5106" i="1"/>
  <c r="M5135" i="1"/>
  <c r="N5105" i="1"/>
  <c r="M5134" i="1"/>
  <c r="N5104" i="1"/>
  <c r="M5133" i="1"/>
  <c r="N5103" i="1"/>
  <c r="M5132" i="1"/>
  <c r="N5102" i="1"/>
  <c r="M5131" i="1"/>
  <c r="N5101" i="1"/>
  <c r="M5130" i="1"/>
  <c r="N5100" i="1"/>
  <c r="M5129" i="1"/>
  <c r="N5099" i="1"/>
  <c r="M5128" i="1"/>
  <c r="N5098" i="1"/>
  <c r="M5127" i="1"/>
  <c r="N5097" i="1"/>
  <c r="M5126" i="1"/>
  <c r="N5096" i="1"/>
  <c r="M5125" i="1"/>
  <c r="N5095" i="1"/>
  <c r="M5124" i="1"/>
  <c r="N5094" i="1"/>
  <c r="M5123" i="1"/>
  <c r="N5093" i="1"/>
  <c r="M5122" i="1"/>
  <c r="N5092" i="1"/>
  <c r="M5121" i="1"/>
  <c r="N5091" i="1"/>
  <c r="M5120" i="1"/>
  <c r="N5090" i="1"/>
  <c r="M5119" i="1"/>
  <c r="N5089" i="1"/>
  <c r="M5118" i="1"/>
  <c r="N5088" i="1"/>
  <c r="M5117" i="1"/>
  <c r="N5087" i="1"/>
  <c r="M5116" i="1"/>
  <c r="N5086" i="1"/>
  <c r="M5115" i="1"/>
  <c r="N5085" i="1"/>
  <c r="M5114" i="1"/>
  <c r="N5084" i="1"/>
  <c r="M5113" i="1"/>
  <c r="N5083" i="1"/>
  <c r="M5112" i="1"/>
  <c r="N5082" i="1"/>
  <c r="M5111" i="1"/>
  <c r="N5081" i="1"/>
  <c r="M5110" i="1"/>
  <c r="N5080" i="1"/>
  <c r="M5109" i="1"/>
  <c r="N5079" i="1"/>
  <c r="M5108" i="1"/>
  <c r="N5078" i="1"/>
  <c r="M5107" i="1"/>
  <c r="N5077" i="1"/>
  <c r="M5106" i="1"/>
  <c r="N5076" i="1"/>
  <c r="M5105" i="1"/>
  <c r="N5075" i="1"/>
  <c r="M5104" i="1"/>
  <c r="N5074" i="1"/>
  <c r="M5103" i="1"/>
  <c r="N5073" i="1"/>
  <c r="M5102" i="1"/>
  <c r="N5072" i="1"/>
  <c r="M5101" i="1"/>
  <c r="N5071" i="1"/>
  <c r="M5100" i="1"/>
  <c r="N5070" i="1"/>
  <c r="M5099" i="1"/>
  <c r="N5069" i="1"/>
  <c r="M5098" i="1"/>
  <c r="N5068" i="1"/>
  <c r="M5097" i="1"/>
  <c r="N5067" i="1"/>
  <c r="M5096" i="1"/>
  <c r="N5066" i="1"/>
  <c r="M5095" i="1"/>
  <c r="N5065" i="1"/>
  <c r="M5094" i="1"/>
  <c r="N5064" i="1"/>
  <c r="M5093" i="1"/>
  <c r="N5063" i="1"/>
  <c r="M5092" i="1"/>
  <c r="N5062" i="1"/>
  <c r="M5091" i="1"/>
  <c r="N5061" i="1"/>
  <c r="M5090" i="1"/>
  <c r="N5060" i="1"/>
  <c r="M5089" i="1"/>
  <c r="N5059" i="1"/>
  <c r="M5088" i="1"/>
  <c r="N5058" i="1"/>
  <c r="M5087" i="1"/>
  <c r="N5057" i="1"/>
  <c r="M5086" i="1"/>
  <c r="N5056" i="1"/>
  <c r="M5085" i="1"/>
  <c r="N5055" i="1"/>
  <c r="M5084" i="1"/>
  <c r="N5054" i="1"/>
  <c r="M5083" i="1"/>
  <c r="N5053" i="1"/>
  <c r="M5082" i="1"/>
  <c r="N5052" i="1"/>
  <c r="M5081" i="1"/>
  <c r="N5051" i="1"/>
  <c r="M5080" i="1"/>
  <c r="N5050" i="1"/>
  <c r="M5079" i="1"/>
  <c r="N5049" i="1"/>
  <c r="M5078" i="1"/>
  <c r="N5048" i="1"/>
  <c r="M5077" i="1"/>
  <c r="N5047" i="1"/>
  <c r="M5076" i="1"/>
  <c r="N5046" i="1"/>
  <c r="M5075" i="1"/>
  <c r="N5045" i="1"/>
  <c r="M5074" i="1"/>
  <c r="N5044" i="1"/>
  <c r="M5073" i="1"/>
  <c r="N5043" i="1"/>
  <c r="M5072" i="1"/>
  <c r="N5042" i="1"/>
  <c r="M5071" i="1"/>
  <c r="N5041" i="1"/>
  <c r="M5070" i="1"/>
  <c r="N5040" i="1"/>
  <c r="M5069" i="1"/>
  <c r="N5039" i="1"/>
  <c r="M5068" i="1"/>
  <c r="N5038" i="1"/>
  <c r="M5067" i="1"/>
  <c r="N5037" i="1"/>
  <c r="M5066" i="1"/>
  <c r="N5036" i="1"/>
  <c r="M5065" i="1"/>
  <c r="N5035" i="1"/>
  <c r="M5064" i="1"/>
  <c r="N5034" i="1"/>
  <c r="M5063" i="1"/>
  <c r="N5033" i="1"/>
  <c r="M5062" i="1"/>
  <c r="N5032" i="1"/>
  <c r="M5061" i="1"/>
  <c r="N5031" i="1"/>
  <c r="M5060" i="1"/>
  <c r="N5030" i="1"/>
  <c r="M5059" i="1"/>
  <c r="N5029" i="1"/>
  <c r="M5058" i="1"/>
  <c r="N5028" i="1"/>
  <c r="M5057" i="1"/>
  <c r="N5027" i="1"/>
  <c r="M5056" i="1"/>
  <c r="N5026" i="1"/>
  <c r="M5055" i="1"/>
  <c r="N5025" i="1"/>
  <c r="M5054" i="1"/>
  <c r="N5024" i="1"/>
  <c r="M5053" i="1"/>
  <c r="N5023" i="1"/>
  <c r="M5052" i="1"/>
  <c r="N5022" i="1"/>
  <c r="M5051" i="1"/>
  <c r="N5021" i="1"/>
  <c r="M5050" i="1"/>
  <c r="N5020" i="1"/>
  <c r="M5049" i="1"/>
  <c r="N5019" i="1"/>
  <c r="M5048" i="1"/>
  <c r="N5018" i="1"/>
  <c r="M5047" i="1"/>
  <c r="N5017" i="1"/>
  <c r="M5046" i="1"/>
  <c r="N5016" i="1"/>
  <c r="M5045" i="1"/>
  <c r="N5015" i="1"/>
  <c r="M5044" i="1"/>
  <c r="N5014" i="1"/>
  <c r="M5043" i="1"/>
  <c r="N5013" i="1"/>
  <c r="M5042" i="1"/>
  <c r="N5012" i="1"/>
  <c r="M5041" i="1"/>
  <c r="N5011" i="1"/>
  <c r="M5040" i="1"/>
  <c r="N5010" i="1"/>
  <c r="M5039" i="1"/>
  <c r="N5009" i="1"/>
  <c r="M5038" i="1"/>
  <c r="N5008" i="1"/>
  <c r="M5037" i="1"/>
  <c r="N5007" i="1"/>
  <c r="M5036" i="1"/>
  <c r="N5006" i="1"/>
  <c r="M5035" i="1"/>
  <c r="N5005" i="1"/>
  <c r="M5034" i="1"/>
  <c r="N5004" i="1"/>
  <c r="M5033" i="1"/>
  <c r="N5003" i="1"/>
  <c r="M5032" i="1"/>
  <c r="N5002" i="1"/>
  <c r="M5031" i="1"/>
  <c r="N5001" i="1"/>
  <c r="M5030" i="1"/>
  <c r="N5000" i="1"/>
  <c r="M5029" i="1"/>
  <c r="N4999" i="1"/>
  <c r="M5028" i="1"/>
  <c r="N4998" i="1"/>
  <c r="M5027" i="1"/>
  <c r="N4997" i="1"/>
  <c r="M5026" i="1"/>
  <c r="N4996" i="1"/>
  <c r="M5025" i="1"/>
  <c r="N4995" i="1"/>
  <c r="M5024" i="1"/>
  <c r="N4994" i="1"/>
  <c r="M5023" i="1"/>
  <c r="N4993" i="1"/>
  <c r="M5022" i="1"/>
  <c r="N4992" i="1"/>
  <c r="M5021" i="1"/>
  <c r="N4991" i="1"/>
  <c r="M5020" i="1"/>
  <c r="N4990" i="1"/>
  <c r="M5019" i="1"/>
  <c r="N4989" i="1"/>
  <c r="M5018" i="1"/>
  <c r="N4988" i="1"/>
  <c r="M5017" i="1"/>
  <c r="N4987" i="1"/>
  <c r="M5016" i="1"/>
  <c r="N4986" i="1"/>
  <c r="M5015" i="1"/>
  <c r="N4985" i="1"/>
  <c r="M5014" i="1"/>
  <c r="N4984" i="1"/>
  <c r="M5013" i="1"/>
  <c r="N4983" i="1"/>
  <c r="M5012" i="1"/>
  <c r="N4982" i="1"/>
  <c r="M5011" i="1"/>
  <c r="N4981" i="1"/>
  <c r="M5010" i="1"/>
  <c r="N4980" i="1"/>
  <c r="M5009" i="1"/>
  <c r="N4979" i="1"/>
  <c r="M5008" i="1"/>
  <c r="N4978" i="1"/>
  <c r="M5007" i="1"/>
  <c r="N4977" i="1"/>
  <c r="M5006" i="1"/>
  <c r="N4976" i="1"/>
  <c r="M5005" i="1"/>
  <c r="N4975" i="1"/>
  <c r="M5004" i="1"/>
  <c r="N4974" i="1"/>
  <c r="M5003" i="1"/>
  <c r="N4973" i="1"/>
  <c r="M5002" i="1"/>
  <c r="N4972" i="1"/>
  <c r="M5001" i="1"/>
  <c r="N4971" i="1"/>
  <c r="M5000" i="1"/>
  <c r="N4970" i="1"/>
  <c r="M4999" i="1"/>
  <c r="N4969" i="1"/>
  <c r="M4998" i="1"/>
  <c r="N4968" i="1"/>
  <c r="M4997" i="1"/>
  <c r="N4967" i="1"/>
  <c r="M4996" i="1"/>
  <c r="N4966" i="1"/>
  <c r="M4995" i="1"/>
  <c r="N4965" i="1"/>
  <c r="M4994" i="1"/>
  <c r="N4964" i="1"/>
  <c r="M4993" i="1"/>
  <c r="N4963" i="1"/>
  <c r="M4992" i="1"/>
  <c r="N4962" i="1"/>
  <c r="M4991" i="1"/>
  <c r="N4961" i="1"/>
  <c r="M4990" i="1"/>
  <c r="N4960" i="1"/>
  <c r="M4989" i="1"/>
  <c r="N4959" i="1"/>
  <c r="M4988" i="1"/>
  <c r="N4958" i="1"/>
  <c r="M4987" i="1"/>
  <c r="N4957" i="1"/>
  <c r="M4986" i="1"/>
  <c r="N4956" i="1"/>
  <c r="M4985" i="1"/>
  <c r="N4955" i="1"/>
  <c r="M4984" i="1"/>
  <c r="N4954" i="1"/>
  <c r="M4983" i="1"/>
  <c r="N4953" i="1"/>
  <c r="M4982" i="1"/>
  <c r="N4952" i="1"/>
  <c r="M4981" i="1"/>
  <c r="N4951" i="1"/>
  <c r="M4980" i="1"/>
  <c r="N4950" i="1"/>
  <c r="M4979" i="1"/>
  <c r="N4949" i="1"/>
  <c r="M4978" i="1"/>
  <c r="N4948" i="1"/>
  <c r="M4977" i="1"/>
  <c r="N4947" i="1"/>
  <c r="M4976" i="1"/>
  <c r="N4946" i="1"/>
  <c r="M4975" i="1"/>
  <c r="N4945" i="1"/>
  <c r="M4974" i="1"/>
  <c r="N4944" i="1"/>
  <c r="M4973" i="1"/>
  <c r="N4943" i="1"/>
  <c r="M4972" i="1"/>
  <c r="N4942" i="1"/>
  <c r="M4971" i="1"/>
  <c r="N4941" i="1"/>
  <c r="M4970" i="1"/>
  <c r="N4940" i="1"/>
  <c r="M4969" i="1"/>
  <c r="N4939" i="1"/>
  <c r="M4968" i="1"/>
  <c r="N4938" i="1"/>
  <c r="M4967" i="1"/>
  <c r="N4937" i="1"/>
  <c r="M4966" i="1"/>
  <c r="N4936" i="1"/>
  <c r="M4965" i="1"/>
  <c r="N4935" i="1"/>
  <c r="M4964" i="1"/>
  <c r="N4934" i="1"/>
  <c r="M4963" i="1"/>
  <c r="N4933" i="1"/>
  <c r="M4962" i="1"/>
  <c r="N4932" i="1"/>
  <c r="M4961" i="1"/>
  <c r="N4931" i="1"/>
  <c r="M4960" i="1"/>
  <c r="N4930" i="1"/>
  <c r="M4959" i="1"/>
  <c r="N4929" i="1"/>
  <c r="M4958" i="1"/>
  <c r="N4928" i="1"/>
  <c r="M4957" i="1"/>
  <c r="N4927" i="1"/>
  <c r="M4956" i="1"/>
  <c r="N4926" i="1"/>
  <c r="M4955" i="1"/>
  <c r="N4925" i="1"/>
  <c r="M4954" i="1"/>
  <c r="N4924" i="1"/>
  <c r="M4953" i="1"/>
  <c r="N4923" i="1"/>
  <c r="M4952" i="1"/>
  <c r="N4922" i="1"/>
  <c r="M4951" i="1"/>
  <c r="N4921" i="1"/>
  <c r="M4950" i="1"/>
  <c r="N4920" i="1"/>
  <c r="M4949" i="1"/>
  <c r="N4919" i="1"/>
  <c r="M4948" i="1"/>
  <c r="N4918" i="1"/>
  <c r="M4947" i="1"/>
  <c r="N4917" i="1"/>
  <c r="M4946" i="1"/>
  <c r="N4916" i="1"/>
  <c r="M4945" i="1"/>
  <c r="N4915" i="1"/>
  <c r="M4944" i="1"/>
  <c r="N4914" i="1"/>
  <c r="M4943" i="1"/>
  <c r="N4913" i="1"/>
  <c r="M4942" i="1"/>
  <c r="N4912" i="1"/>
  <c r="M4941" i="1"/>
  <c r="N4911" i="1"/>
  <c r="M4940" i="1"/>
  <c r="N4910" i="1"/>
  <c r="M4917" i="1"/>
  <c r="N4887" i="1"/>
  <c r="M4909" i="1"/>
  <c r="N4879" i="1"/>
  <c r="M4908" i="1"/>
  <c r="N4878" i="1"/>
  <c r="M4907" i="1"/>
  <c r="N4877" i="1"/>
  <c r="M4906" i="1"/>
  <c r="N4876" i="1"/>
  <c r="M4905" i="1"/>
  <c r="N4875" i="1"/>
  <c r="M4904" i="1"/>
  <c r="N4874" i="1"/>
  <c r="M4903" i="1"/>
  <c r="N4873" i="1"/>
  <c r="M4902" i="1"/>
  <c r="N4872" i="1"/>
  <c r="M4901" i="1"/>
  <c r="N4871" i="1"/>
  <c r="M4900" i="1"/>
  <c r="N4870" i="1"/>
  <c r="M4899" i="1"/>
  <c r="N4869" i="1"/>
  <c r="M4898" i="1"/>
  <c r="N4868" i="1"/>
  <c r="M4897" i="1"/>
  <c r="N4867" i="1"/>
  <c r="M4896" i="1"/>
  <c r="N4866" i="1"/>
  <c r="M4895" i="1"/>
  <c r="N4865" i="1"/>
  <c r="M4883" i="1"/>
  <c r="N4853" i="1"/>
  <c r="M4882" i="1"/>
  <c r="N4852" i="1"/>
  <c r="M4881" i="1"/>
  <c r="N4851" i="1"/>
  <c r="M4880" i="1"/>
  <c r="N4850" i="1"/>
  <c r="M4879" i="1"/>
  <c r="N4849" i="1"/>
  <c r="M4878" i="1"/>
  <c r="N4848" i="1"/>
  <c r="M4877" i="1"/>
  <c r="N4847" i="1"/>
  <c r="M4876" i="1"/>
  <c r="N4846" i="1"/>
  <c r="M4875" i="1"/>
  <c r="N4845" i="1"/>
  <c r="M4874" i="1"/>
  <c r="N4844" i="1"/>
  <c r="M4873" i="1"/>
  <c r="N4843" i="1"/>
  <c r="M4872" i="1"/>
  <c r="N4842" i="1"/>
  <c r="M4871" i="1"/>
  <c r="N4841" i="1"/>
  <c r="M4870" i="1"/>
  <c r="N4840" i="1"/>
  <c r="M4869" i="1"/>
  <c r="N4839" i="1"/>
  <c r="M4868" i="1"/>
  <c r="N4838" i="1"/>
  <c r="M4867" i="1"/>
  <c r="N4837" i="1"/>
  <c r="M4866" i="1"/>
  <c r="N4836" i="1"/>
  <c r="M4865" i="1"/>
  <c r="N4835" i="1"/>
  <c r="M4864" i="1"/>
  <c r="N4834" i="1"/>
  <c r="M4863" i="1"/>
  <c r="N4833" i="1"/>
  <c r="M4862" i="1"/>
  <c r="N4832" i="1"/>
  <c r="M4861" i="1"/>
  <c r="N4831" i="1"/>
  <c r="M4860" i="1"/>
  <c r="N4830" i="1"/>
  <c r="M4859" i="1"/>
  <c r="N4829" i="1"/>
  <c r="M4858" i="1"/>
  <c r="N4828" i="1"/>
  <c r="M4857" i="1"/>
  <c r="N4827" i="1"/>
  <c r="M4856" i="1"/>
  <c r="N4826" i="1"/>
  <c r="M4855" i="1"/>
  <c r="N4825" i="1"/>
  <c r="M4854" i="1"/>
  <c r="N4824" i="1"/>
  <c r="M4853" i="1"/>
  <c r="N4823" i="1"/>
  <c r="M4852" i="1"/>
  <c r="N4822" i="1"/>
  <c r="M4851" i="1"/>
  <c r="N4821" i="1"/>
  <c r="M4850" i="1"/>
  <c r="N4820" i="1"/>
  <c r="M4849" i="1"/>
  <c r="N4819" i="1"/>
  <c r="M4848" i="1"/>
  <c r="N4818" i="1"/>
  <c r="M4847" i="1"/>
  <c r="N4817" i="1"/>
  <c r="M4846" i="1"/>
  <c r="N4816" i="1"/>
  <c r="M4845" i="1"/>
  <c r="N4815" i="1"/>
  <c r="M4844" i="1"/>
  <c r="N4814" i="1"/>
  <c r="M4843" i="1"/>
  <c r="N4813" i="1"/>
  <c r="M4842" i="1"/>
  <c r="N4812" i="1"/>
  <c r="M4841" i="1"/>
  <c r="N4811" i="1"/>
  <c r="M4840" i="1"/>
  <c r="N4810" i="1"/>
  <c r="M4839" i="1"/>
  <c r="N4809" i="1"/>
  <c r="M4838" i="1"/>
  <c r="N4808" i="1"/>
  <c r="M4837" i="1"/>
  <c r="N4807" i="1"/>
  <c r="M4836" i="1"/>
  <c r="N4806" i="1"/>
  <c r="M4835" i="1"/>
  <c r="N4805" i="1"/>
  <c r="M4834" i="1"/>
  <c r="N4804" i="1"/>
  <c r="M4833" i="1"/>
  <c r="N4803" i="1"/>
  <c r="M4832" i="1"/>
  <c r="N4802" i="1"/>
  <c r="M4831" i="1"/>
  <c r="N4801" i="1"/>
  <c r="M4830" i="1"/>
  <c r="N4800" i="1"/>
  <c r="M4829" i="1"/>
  <c r="N4799" i="1"/>
  <c r="M4828" i="1"/>
  <c r="N4798" i="1"/>
  <c r="M4827" i="1"/>
  <c r="N4797" i="1"/>
  <c r="M4826" i="1"/>
  <c r="N4796" i="1"/>
  <c r="M4825" i="1"/>
  <c r="N4795" i="1"/>
  <c r="M4824" i="1"/>
  <c r="N4794" i="1"/>
  <c r="M4823" i="1"/>
  <c r="N4793" i="1"/>
  <c r="M4822" i="1"/>
  <c r="N4792" i="1"/>
  <c r="M4821" i="1"/>
  <c r="N4791" i="1"/>
  <c r="M4820" i="1"/>
  <c r="N4790" i="1"/>
  <c r="M4819" i="1"/>
  <c r="N4789" i="1"/>
  <c r="M4818" i="1"/>
  <c r="N4788" i="1"/>
  <c r="M4817" i="1"/>
  <c r="N4787" i="1"/>
  <c r="M4816" i="1"/>
  <c r="N4786" i="1"/>
  <c r="M4815" i="1"/>
  <c r="N4785" i="1"/>
  <c r="M4814" i="1"/>
  <c r="N4784" i="1"/>
  <c r="M4813" i="1"/>
  <c r="N4783" i="1"/>
  <c r="M4812" i="1"/>
  <c r="N4782" i="1"/>
  <c r="M4811" i="1"/>
  <c r="N4781" i="1"/>
  <c r="M4810" i="1"/>
  <c r="N4780" i="1"/>
  <c r="M4809" i="1"/>
  <c r="N4779" i="1"/>
  <c r="M4808" i="1"/>
  <c r="N4778" i="1"/>
  <c r="M4807" i="1"/>
  <c r="N4777" i="1"/>
  <c r="M4806" i="1"/>
  <c r="N4776" i="1"/>
  <c r="M4805" i="1"/>
  <c r="N4775" i="1"/>
  <c r="M4804" i="1"/>
  <c r="N4774" i="1"/>
  <c r="M4803" i="1"/>
  <c r="N4773" i="1"/>
  <c r="M4802" i="1"/>
  <c r="N4772" i="1"/>
  <c r="M4801" i="1"/>
  <c r="N4771" i="1"/>
  <c r="M4800" i="1"/>
  <c r="N4770" i="1"/>
  <c r="M4799" i="1"/>
  <c r="N4769" i="1"/>
  <c r="M4798" i="1"/>
  <c r="N4768" i="1"/>
  <c r="M4797" i="1"/>
  <c r="N4767" i="1"/>
  <c r="M4796" i="1"/>
  <c r="N4766" i="1"/>
  <c r="M4795" i="1"/>
  <c r="N4765" i="1"/>
  <c r="M4794" i="1"/>
  <c r="N4764" i="1"/>
  <c r="M4793" i="1"/>
  <c r="N4763" i="1"/>
  <c r="M4792" i="1"/>
  <c r="N4762" i="1"/>
  <c r="M4791" i="1"/>
  <c r="N4761" i="1"/>
  <c r="M4790" i="1"/>
  <c r="N4760" i="1"/>
  <c r="M4789" i="1"/>
  <c r="N4759" i="1"/>
  <c r="M4788" i="1"/>
  <c r="N4758" i="1"/>
  <c r="M4787" i="1"/>
  <c r="N4757" i="1"/>
  <c r="M4786" i="1"/>
  <c r="N4756" i="1"/>
  <c r="M4785" i="1"/>
  <c r="N4755" i="1"/>
  <c r="M4784" i="1"/>
  <c r="N4754" i="1"/>
  <c r="M4783" i="1"/>
  <c r="N4753" i="1"/>
  <c r="M4782" i="1"/>
  <c r="N4752" i="1"/>
  <c r="M4781" i="1"/>
  <c r="N4751" i="1"/>
  <c r="M4780" i="1"/>
  <c r="N4750" i="1"/>
  <c r="M4779" i="1"/>
  <c r="N4749" i="1"/>
  <c r="M4778" i="1"/>
  <c r="N4748" i="1"/>
  <c r="M4777" i="1"/>
  <c r="N4747" i="1"/>
  <c r="M4776" i="1"/>
  <c r="N4746" i="1"/>
  <c r="M4775" i="1"/>
  <c r="N4745" i="1"/>
  <c r="M4774" i="1"/>
  <c r="N4744" i="1"/>
  <c r="M4773" i="1"/>
  <c r="N4743" i="1"/>
  <c r="M4772" i="1"/>
  <c r="N4742" i="1"/>
  <c r="M4771" i="1"/>
  <c r="N4741" i="1"/>
  <c r="M4770" i="1"/>
  <c r="N4740" i="1"/>
  <c r="M4769" i="1"/>
  <c r="N4739" i="1"/>
  <c r="M4768" i="1"/>
  <c r="N4738" i="1"/>
  <c r="M4767" i="1"/>
  <c r="N4737" i="1"/>
  <c r="M4766" i="1"/>
  <c r="N4736" i="1"/>
  <c r="M4765" i="1"/>
  <c r="N4735" i="1"/>
  <c r="M4764" i="1"/>
  <c r="N4734" i="1"/>
  <c r="M4763" i="1"/>
  <c r="N4733" i="1"/>
  <c r="M4762" i="1"/>
  <c r="N4732" i="1"/>
  <c r="M4761" i="1"/>
  <c r="N4731" i="1"/>
  <c r="M4760" i="1"/>
  <c r="N4730" i="1"/>
  <c r="M4759" i="1"/>
  <c r="N4729" i="1"/>
  <c r="M4758" i="1"/>
  <c r="N4728" i="1"/>
  <c r="M4757" i="1"/>
  <c r="N4727" i="1"/>
  <c r="M4756" i="1"/>
  <c r="N4726" i="1"/>
  <c r="M4755" i="1"/>
  <c r="N4725" i="1"/>
  <c r="M4754" i="1"/>
  <c r="N4724" i="1"/>
  <c r="M4753" i="1"/>
  <c r="N4723" i="1"/>
  <c r="M4752" i="1"/>
  <c r="N4722" i="1"/>
  <c r="M4751" i="1"/>
  <c r="N4721" i="1"/>
  <c r="M4750" i="1"/>
  <c r="N4720" i="1"/>
  <c r="M4749" i="1"/>
  <c r="N4719" i="1"/>
  <c r="M4748" i="1"/>
  <c r="N4718" i="1"/>
  <c r="M4747" i="1"/>
  <c r="N4717" i="1"/>
  <c r="M4746" i="1"/>
  <c r="N4716" i="1"/>
  <c r="M4745" i="1"/>
  <c r="N4715" i="1"/>
  <c r="M4744" i="1"/>
  <c r="N4714" i="1"/>
  <c r="M4743" i="1"/>
  <c r="N4713" i="1"/>
  <c r="M4742" i="1"/>
  <c r="N4712" i="1"/>
  <c r="M4741" i="1"/>
  <c r="N4711" i="1"/>
  <c r="M4740" i="1"/>
  <c r="N4710" i="1"/>
  <c r="M4739" i="1"/>
  <c r="N4709" i="1"/>
  <c r="M4738" i="1"/>
  <c r="N4708" i="1"/>
  <c r="M4737" i="1"/>
  <c r="N4707" i="1"/>
  <c r="M4736" i="1"/>
  <c r="N4706" i="1"/>
  <c r="M4735" i="1"/>
  <c r="N4705" i="1"/>
  <c r="M4734" i="1"/>
  <c r="N4704" i="1"/>
  <c r="M4733" i="1"/>
  <c r="N4703" i="1"/>
  <c r="M4732" i="1"/>
  <c r="N4702" i="1"/>
  <c r="M4731" i="1"/>
  <c r="N4701" i="1"/>
  <c r="M4730" i="1"/>
  <c r="N4700" i="1"/>
  <c r="M4729" i="1"/>
  <c r="N4699" i="1"/>
  <c r="M4728" i="1"/>
  <c r="N4698" i="1"/>
  <c r="M4727" i="1"/>
  <c r="N4697" i="1"/>
  <c r="M4726" i="1"/>
  <c r="N4696" i="1"/>
  <c r="M4725" i="1"/>
  <c r="N4695" i="1"/>
  <c r="M4724" i="1"/>
  <c r="N4694" i="1"/>
  <c r="M4723" i="1"/>
  <c r="N4693" i="1"/>
  <c r="M4722" i="1"/>
  <c r="N4692" i="1"/>
  <c r="M4721" i="1"/>
  <c r="N4691" i="1"/>
  <c r="M4720" i="1"/>
  <c r="N4690" i="1"/>
  <c r="M4719" i="1"/>
  <c r="N4689" i="1"/>
  <c r="M4718" i="1"/>
  <c r="N4688" i="1"/>
  <c r="M4717" i="1"/>
  <c r="N4687" i="1"/>
  <c r="M4716" i="1"/>
  <c r="N4686" i="1"/>
  <c r="M4715" i="1"/>
  <c r="N4685" i="1"/>
  <c r="M4714" i="1"/>
  <c r="N4684" i="1"/>
  <c r="M4713" i="1"/>
  <c r="N4683" i="1"/>
  <c r="M4712" i="1"/>
  <c r="N4682" i="1"/>
  <c r="M4711" i="1"/>
  <c r="N4681" i="1"/>
  <c r="M4710" i="1"/>
  <c r="N4680" i="1"/>
  <c r="M4709" i="1"/>
  <c r="N4679" i="1"/>
  <c r="M4708" i="1"/>
  <c r="N4678" i="1"/>
  <c r="M4707" i="1"/>
  <c r="N4677" i="1"/>
  <c r="M4706" i="1"/>
  <c r="N4676" i="1"/>
  <c r="M4705" i="1"/>
  <c r="N4675" i="1"/>
  <c r="M4704" i="1"/>
  <c r="N4674" i="1"/>
  <c r="M4703" i="1"/>
  <c r="N4673" i="1"/>
  <c r="M4702" i="1"/>
  <c r="N4672" i="1"/>
  <c r="M4701" i="1"/>
  <c r="N4671" i="1"/>
  <c r="M4700" i="1"/>
  <c r="N4670" i="1"/>
  <c r="M4699" i="1"/>
  <c r="N4669" i="1"/>
  <c r="M4698" i="1"/>
  <c r="N4668" i="1"/>
  <c r="M4697" i="1"/>
  <c r="N4667" i="1"/>
  <c r="M4696" i="1"/>
  <c r="N4666" i="1"/>
  <c r="M4695" i="1"/>
  <c r="N4665" i="1"/>
  <c r="M4694" i="1"/>
  <c r="N4664" i="1"/>
  <c r="M4693" i="1"/>
  <c r="N4663" i="1"/>
  <c r="M4692" i="1"/>
  <c r="N4662" i="1"/>
  <c r="M4691" i="1"/>
  <c r="N4661" i="1"/>
  <c r="M4690" i="1"/>
  <c r="N4660" i="1"/>
  <c r="M4689" i="1"/>
  <c r="N4659" i="1"/>
  <c r="M4688" i="1"/>
  <c r="N4658" i="1"/>
  <c r="M4687" i="1"/>
  <c r="N4657" i="1"/>
  <c r="M4686" i="1"/>
  <c r="N4656" i="1"/>
  <c r="M4685" i="1"/>
  <c r="N4655" i="1"/>
  <c r="M4684" i="1"/>
  <c r="N4654" i="1"/>
  <c r="M4683" i="1"/>
  <c r="N4653" i="1"/>
  <c r="M4682" i="1"/>
  <c r="N4652" i="1"/>
  <c r="M4681" i="1"/>
  <c r="N4651" i="1"/>
  <c r="M4680" i="1"/>
  <c r="N4650" i="1"/>
  <c r="M4679" i="1"/>
  <c r="N4649" i="1"/>
  <c r="M4678" i="1"/>
  <c r="N4648" i="1"/>
  <c r="M4677" i="1"/>
  <c r="N4647" i="1"/>
  <c r="M4676" i="1"/>
  <c r="N4646" i="1"/>
  <c r="M4675" i="1"/>
  <c r="N4645" i="1"/>
  <c r="M4674" i="1"/>
  <c r="N4644" i="1"/>
  <c r="M4673" i="1"/>
  <c r="N4643" i="1"/>
  <c r="M4672" i="1"/>
  <c r="N4642" i="1"/>
  <c r="M4671" i="1"/>
  <c r="N4641" i="1"/>
  <c r="M4653" i="1"/>
  <c r="N4623" i="1"/>
  <c r="M4652" i="1"/>
  <c r="N4622" i="1"/>
  <c r="M4651" i="1"/>
  <c r="N4621" i="1"/>
  <c r="M4650" i="1"/>
  <c r="N4620" i="1"/>
  <c r="M4649" i="1"/>
  <c r="N4619" i="1"/>
  <c r="M4648" i="1"/>
  <c r="N4618" i="1"/>
  <c r="M4647" i="1"/>
  <c r="N4617" i="1"/>
  <c r="M4646" i="1"/>
  <c r="N4616" i="1"/>
  <c r="M4645" i="1"/>
  <c r="N4615" i="1"/>
  <c r="M4644" i="1"/>
  <c r="N4614" i="1"/>
  <c r="M4643" i="1"/>
  <c r="N4613" i="1"/>
  <c r="M4642" i="1"/>
  <c r="N4612" i="1"/>
  <c r="M4641" i="1"/>
  <c r="N4611" i="1"/>
  <c r="M4640" i="1"/>
  <c r="N4610" i="1"/>
  <c r="M4639" i="1"/>
  <c r="N4609" i="1"/>
  <c r="M4638" i="1"/>
  <c r="N4608" i="1"/>
  <c r="M4637" i="1"/>
  <c r="N4607" i="1"/>
  <c r="M4636" i="1"/>
  <c r="N4606" i="1"/>
  <c r="M4635" i="1"/>
  <c r="N4605" i="1"/>
  <c r="M4634" i="1"/>
  <c r="N4604" i="1"/>
  <c r="M4141" i="1"/>
  <c r="N4111" i="1"/>
  <c r="N3711" i="1"/>
  <c r="N3695" i="1"/>
  <c r="M1191" i="1"/>
  <c r="N1161" i="1"/>
  <c r="M1183" i="1"/>
  <c r="N1153" i="1"/>
  <c r="M1171" i="1"/>
  <c r="N1141" i="1"/>
  <c r="M1163" i="1"/>
  <c r="N1133" i="1"/>
  <c r="M1155" i="1"/>
  <c r="N1125" i="1"/>
  <c r="M1147" i="1"/>
  <c r="N1117" i="1"/>
  <c r="M1139" i="1"/>
  <c r="N1109" i="1"/>
  <c r="M1131" i="1"/>
  <c r="N1101" i="1"/>
  <c r="M1127" i="1"/>
  <c r="N1097" i="1"/>
  <c r="M1119" i="1"/>
  <c r="N1089" i="1"/>
  <c r="M1111" i="1"/>
  <c r="N1081" i="1"/>
  <c r="M1099" i="1"/>
  <c r="N1069" i="1"/>
  <c r="M1091" i="1"/>
  <c r="N1061" i="1"/>
  <c r="M1083" i="1"/>
  <c r="N1053" i="1"/>
  <c r="M1031" i="1"/>
  <c r="N1001" i="1"/>
  <c r="M1019" i="1"/>
  <c r="N989" i="1"/>
  <c r="M1011" i="1"/>
  <c r="N981" i="1"/>
  <c r="M1003" i="1"/>
  <c r="N973" i="1"/>
  <c r="M995" i="1"/>
  <c r="N965" i="1"/>
  <c r="M991" i="1"/>
  <c r="N961" i="1"/>
  <c r="M983" i="1"/>
  <c r="N953" i="1"/>
  <c r="M971" i="1"/>
  <c r="N941" i="1"/>
  <c r="M963" i="1"/>
  <c r="N933" i="1"/>
  <c r="M955" i="1"/>
  <c r="N925" i="1"/>
  <c r="M951" i="1"/>
  <c r="N921" i="1"/>
  <c r="M943" i="1"/>
  <c r="N913" i="1"/>
  <c r="M935" i="1"/>
  <c r="N905" i="1"/>
  <c r="M923" i="1"/>
  <c r="N893" i="1"/>
  <c r="M915" i="1"/>
  <c r="N885" i="1"/>
  <c r="M907" i="1"/>
  <c r="N877" i="1"/>
  <c r="M899" i="1"/>
  <c r="N869" i="1"/>
  <c r="M895" i="1"/>
  <c r="N865" i="1"/>
  <c r="M887" i="1"/>
  <c r="N857" i="1"/>
  <c r="M859" i="1"/>
  <c r="N829" i="1"/>
  <c r="M851" i="1"/>
  <c r="N821" i="1"/>
  <c r="M843" i="1"/>
  <c r="N813" i="1"/>
  <c r="M831" i="1"/>
  <c r="N801" i="1"/>
  <c r="M823" i="1"/>
  <c r="N793" i="1"/>
  <c r="M815" i="1"/>
  <c r="N785" i="1"/>
  <c r="M811" i="1"/>
  <c r="N781" i="1"/>
  <c r="M803" i="1"/>
  <c r="N773" i="1"/>
  <c r="M795" i="1"/>
  <c r="N765" i="1"/>
  <c r="M787" i="1"/>
  <c r="N757" i="1"/>
  <c r="M779" i="1"/>
  <c r="N749" i="1"/>
  <c r="M767" i="1"/>
  <c r="N737" i="1"/>
  <c r="M759" i="1"/>
  <c r="N729" i="1"/>
  <c r="M751" i="1"/>
  <c r="N721" i="1"/>
  <c r="M747" i="1"/>
  <c r="N717" i="1"/>
  <c r="M739" i="1"/>
  <c r="N709" i="1"/>
  <c r="M727" i="1"/>
  <c r="N697" i="1"/>
  <c r="M719" i="1"/>
  <c r="N689" i="1"/>
  <c r="M715" i="1"/>
  <c r="N685" i="1"/>
  <c r="M707" i="1"/>
  <c r="N677" i="1"/>
  <c r="M699" i="1"/>
  <c r="N669" i="1"/>
  <c r="M691" i="1"/>
  <c r="N661" i="1"/>
  <c r="M683" i="1"/>
  <c r="N653" i="1"/>
  <c r="M675" i="1"/>
  <c r="N645" i="1"/>
  <c r="M667" i="1"/>
  <c r="N637" i="1"/>
  <c r="M659" i="1"/>
  <c r="N629" i="1"/>
  <c r="M647" i="1"/>
  <c r="N617" i="1"/>
  <c r="M639" i="1"/>
  <c r="N609" i="1"/>
  <c r="M631" i="1"/>
  <c r="N601" i="1"/>
  <c r="M623" i="1"/>
  <c r="N593" i="1"/>
  <c r="M619" i="1"/>
  <c r="N589" i="1"/>
  <c r="M611" i="1"/>
  <c r="N581" i="1"/>
  <c r="M603" i="1"/>
  <c r="N573" i="1"/>
  <c r="M591" i="1"/>
  <c r="N561" i="1"/>
  <c r="M583" i="1"/>
  <c r="N553" i="1"/>
  <c r="M579" i="1"/>
  <c r="N549" i="1"/>
  <c r="M567" i="1"/>
  <c r="N537" i="1"/>
  <c r="M559" i="1"/>
  <c r="N529" i="1"/>
  <c r="M555" i="1"/>
  <c r="N525" i="1"/>
  <c r="M547" i="1"/>
  <c r="N517" i="1"/>
  <c r="M539" i="1"/>
  <c r="N509" i="1"/>
  <c r="M531" i="1"/>
  <c r="N501" i="1"/>
  <c r="M519" i="1"/>
  <c r="N489" i="1"/>
  <c r="M511" i="1"/>
  <c r="N481" i="1"/>
  <c r="M503" i="1"/>
  <c r="N473" i="1"/>
  <c r="M495" i="1"/>
  <c r="N465" i="1"/>
  <c r="M487" i="1"/>
  <c r="N457" i="1"/>
  <c r="M479" i="1"/>
  <c r="N449" i="1"/>
  <c r="M471" i="1"/>
  <c r="N441" i="1"/>
  <c r="M463" i="1"/>
  <c r="N433" i="1"/>
  <c r="M455" i="1"/>
  <c r="N425" i="1"/>
  <c r="M447" i="1"/>
  <c r="N417" i="1"/>
  <c r="M439" i="1"/>
  <c r="N409" i="1"/>
  <c r="M431" i="1"/>
  <c r="N401" i="1"/>
  <c r="M427" i="1"/>
  <c r="N397" i="1"/>
  <c r="M419" i="1"/>
  <c r="N389" i="1"/>
  <c r="M411" i="1"/>
  <c r="N381" i="1"/>
  <c r="M403" i="1"/>
  <c r="N373" i="1"/>
  <c r="M391" i="1"/>
  <c r="N361" i="1"/>
  <c r="M383" i="1"/>
  <c r="N353" i="1"/>
  <c r="M375" i="1"/>
  <c r="N345" i="1"/>
  <c r="M367" i="1"/>
  <c r="N337" i="1"/>
  <c r="M363" i="1"/>
  <c r="N333" i="1"/>
  <c r="M351" i="1"/>
  <c r="N321" i="1"/>
  <c r="M343" i="1"/>
  <c r="N313" i="1"/>
  <c r="M339" i="1"/>
  <c r="N309" i="1"/>
  <c r="M331" i="1"/>
  <c r="N301" i="1"/>
  <c r="M323" i="1"/>
  <c r="N293" i="1"/>
  <c r="M315" i="1"/>
  <c r="N285" i="1"/>
  <c r="M303" i="1"/>
  <c r="N273" i="1"/>
  <c r="M295" i="1"/>
  <c r="N265" i="1"/>
  <c r="M287" i="1"/>
  <c r="N257" i="1"/>
  <c r="M279" i="1"/>
  <c r="N249" i="1"/>
  <c r="M271" i="1"/>
  <c r="N241" i="1"/>
  <c r="M263" i="1"/>
  <c r="N233" i="1"/>
  <c r="M255" i="1"/>
  <c r="N225" i="1"/>
  <c r="M247" i="1"/>
  <c r="N217" i="1"/>
  <c r="M239" i="1"/>
  <c r="N209" i="1"/>
  <c r="M231" i="1"/>
  <c r="N201" i="1"/>
  <c r="M227" i="1"/>
  <c r="N197" i="1"/>
  <c r="M219" i="1"/>
  <c r="N189" i="1"/>
  <c r="M211" i="1"/>
  <c r="N181" i="1"/>
  <c r="M203" i="1"/>
  <c r="N173" i="1"/>
  <c r="M191" i="1"/>
  <c r="N161" i="1"/>
  <c r="M183" i="1"/>
  <c r="N153" i="1"/>
  <c r="M175" i="1"/>
  <c r="N145" i="1"/>
  <c r="M171" i="1"/>
  <c r="N141" i="1"/>
  <c r="M163" i="1"/>
  <c r="N133" i="1"/>
  <c r="M151" i="1"/>
  <c r="N121" i="1"/>
  <c r="M143" i="1"/>
  <c r="N113" i="1"/>
  <c r="M135" i="1"/>
  <c r="N105" i="1"/>
  <c r="M127" i="1"/>
  <c r="N97" i="1"/>
  <c r="M119" i="1"/>
  <c r="N89" i="1"/>
  <c r="M111" i="1"/>
  <c r="N81" i="1"/>
  <c r="M103" i="1"/>
  <c r="N73" i="1"/>
  <c r="M95" i="1"/>
  <c r="N65" i="1"/>
  <c r="M87" i="1"/>
  <c r="N57" i="1"/>
  <c r="M79" i="1"/>
  <c r="N49" i="1"/>
  <c r="M71" i="1"/>
  <c r="N41" i="1"/>
  <c r="M63" i="1"/>
  <c r="N33" i="1"/>
  <c r="M55" i="1"/>
  <c r="N25" i="1"/>
  <c r="M5711" i="1"/>
  <c r="N5681" i="1"/>
  <c r="M5709" i="1"/>
  <c r="N5679" i="1"/>
  <c r="M5707" i="1"/>
  <c r="N5677" i="1"/>
  <c r="M5705" i="1"/>
  <c r="N5675" i="1"/>
  <c r="M5703" i="1"/>
  <c r="N5673" i="1"/>
  <c r="M5701" i="1"/>
  <c r="N5671" i="1"/>
  <c r="M5699" i="1"/>
  <c r="N5669" i="1"/>
  <c r="M5697" i="1"/>
  <c r="N5667" i="1"/>
  <c r="M5695" i="1"/>
  <c r="N5665" i="1"/>
  <c r="M5693" i="1"/>
  <c r="N5663" i="1"/>
  <c r="M5691" i="1"/>
  <c r="N5661" i="1"/>
  <c r="M5689" i="1"/>
  <c r="N5659" i="1"/>
  <c r="M5687" i="1"/>
  <c r="N5657" i="1"/>
  <c r="M5685" i="1"/>
  <c r="N5655" i="1"/>
  <c r="M5683" i="1"/>
  <c r="N5653" i="1"/>
  <c r="M5681" i="1"/>
  <c r="N5651" i="1"/>
  <c r="M5679" i="1"/>
  <c r="N5649" i="1"/>
  <c r="M5677" i="1"/>
  <c r="N5647" i="1"/>
  <c r="M5675" i="1"/>
  <c r="N5645" i="1"/>
  <c r="M5673" i="1"/>
  <c r="N5643" i="1"/>
  <c r="M5671" i="1"/>
  <c r="N5641" i="1"/>
  <c r="M5669" i="1"/>
  <c r="N5639" i="1"/>
  <c r="M5667" i="1"/>
  <c r="N5637" i="1"/>
  <c r="M5665" i="1"/>
  <c r="N5635" i="1"/>
  <c r="M5663" i="1"/>
  <c r="N5633" i="1"/>
  <c r="M5662" i="1"/>
  <c r="N5632" i="1"/>
  <c r="M5660" i="1"/>
  <c r="N5630" i="1"/>
  <c r="M5658" i="1"/>
  <c r="N5628" i="1"/>
  <c r="M5656" i="1"/>
  <c r="N5626" i="1"/>
  <c r="M5654" i="1"/>
  <c r="N5624" i="1"/>
  <c r="M5652" i="1"/>
  <c r="N5622" i="1"/>
  <c r="M5650" i="1"/>
  <c r="N5620" i="1"/>
  <c r="M5648" i="1"/>
  <c r="N5618" i="1"/>
  <c r="M5646" i="1"/>
  <c r="N5616" i="1"/>
  <c r="M5644" i="1"/>
  <c r="N5614" i="1"/>
  <c r="M5642" i="1"/>
  <c r="N5612" i="1"/>
  <c r="M5640" i="1"/>
  <c r="N5610" i="1"/>
  <c r="M5638" i="1"/>
  <c r="N5608" i="1"/>
  <c r="M5636" i="1"/>
  <c r="N5606" i="1"/>
  <c r="M5634" i="1"/>
  <c r="N5604" i="1"/>
  <c r="M5632" i="1"/>
  <c r="N5602" i="1"/>
  <c r="M5630" i="1"/>
  <c r="N5600" i="1"/>
  <c r="M5628" i="1"/>
  <c r="N5598" i="1"/>
  <c r="M5626" i="1"/>
  <c r="N5596" i="1"/>
  <c r="M5624" i="1"/>
  <c r="N5594" i="1"/>
  <c r="M5622" i="1"/>
  <c r="N5592" i="1"/>
  <c r="M5620" i="1"/>
  <c r="N5590" i="1"/>
  <c r="M5618" i="1"/>
  <c r="N5588" i="1"/>
  <c r="M5616" i="1"/>
  <c r="N5586" i="1"/>
  <c r="M5614" i="1"/>
  <c r="N5584" i="1"/>
  <c r="M5612" i="1"/>
  <c r="N5582" i="1"/>
  <c r="M5610" i="1"/>
  <c r="N5580" i="1"/>
  <c r="M5608" i="1"/>
  <c r="N5578" i="1"/>
  <c r="M5606" i="1"/>
  <c r="N5576" i="1"/>
  <c r="M5604" i="1"/>
  <c r="N5574" i="1"/>
  <c r="M5602" i="1"/>
  <c r="N5572" i="1"/>
  <c r="M5600" i="1"/>
  <c r="N5570" i="1"/>
  <c r="M5598" i="1"/>
  <c r="N5568" i="1"/>
  <c r="M5596" i="1"/>
  <c r="N5566" i="1"/>
  <c r="M5594" i="1"/>
  <c r="N5564" i="1"/>
  <c r="M5592" i="1"/>
  <c r="N5562" i="1"/>
  <c r="M5590" i="1"/>
  <c r="N5560" i="1"/>
  <c r="M5588" i="1"/>
  <c r="N5558" i="1"/>
  <c r="M5586" i="1"/>
  <c r="N5556" i="1"/>
  <c r="M5584" i="1"/>
  <c r="N5554" i="1"/>
  <c r="M5582" i="1"/>
  <c r="N5552" i="1"/>
  <c r="M5580" i="1"/>
  <c r="N5550" i="1"/>
  <c r="M5578" i="1"/>
  <c r="N5548" i="1"/>
  <c r="M5576" i="1"/>
  <c r="N5546" i="1"/>
  <c r="M5574" i="1"/>
  <c r="N5544" i="1"/>
  <c r="M5572" i="1"/>
  <c r="N5542" i="1"/>
  <c r="M5570" i="1"/>
  <c r="N5540" i="1"/>
  <c r="M5568" i="1"/>
  <c r="N5538" i="1"/>
  <c r="M5566" i="1"/>
  <c r="N5536" i="1"/>
  <c r="M5564" i="1"/>
  <c r="N5534" i="1"/>
  <c r="M5562" i="1"/>
  <c r="N5532" i="1"/>
  <c r="M5560" i="1"/>
  <c r="N5530" i="1"/>
  <c r="M5558" i="1"/>
  <c r="N5528" i="1"/>
  <c r="M5556" i="1"/>
  <c r="N5526" i="1"/>
  <c r="M5554" i="1"/>
  <c r="N5524" i="1"/>
  <c r="M5552" i="1"/>
  <c r="N5522" i="1"/>
  <c r="M5550" i="1"/>
  <c r="N5520" i="1"/>
  <c r="M5548" i="1"/>
  <c r="N5518" i="1"/>
  <c r="M5546" i="1"/>
  <c r="N5516" i="1"/>
  <c r="M5545" i="1"/>
  <c r="N5515" i="1"/>
  <c r="M5543" i="1"/>
  <c r="N5513" i="1"/>
  <c r="M5541" i="1"/>
  <c r="N5511" i="1"/>
  <c r="M5539" i="1"/>
  <c r="N5509" i="1"/>
  <c r="M5537" i="1"/>
  <c r="N5507" i="1"/>
  <c r="M5535" i="1"/>
  <c r="N5505" i="1"/>
  <c r="M5533" i="1"/>
  <c r="N5503" i="1"/>
  <c r="M5531" i="1"/>
  <c r="N5501" i="1"/>
  <c r="M5528" i="1"/>
  <c r="N5498" i="1"/>
  <c r="M5526" i="1"/>
  <c r="N5496" i="1"/>
  <c r="M5524" i="1"/>
  <c r="N5494" i="1"/>
  <c r="M5522" i="1"/>
  <c r="N5492" i="1"/>
  <c r="M5520" i="1"/>
  <c r="N5490" i="1"/>
  <c r="M5518" i="1"/>
  <c r="N5488" i="1"/>
  <c r="M5516" i="1"/>
  <c r="N5486" i="1"/>
  <c r="M5514" i="1"/>
  <c r="N5484" i="1"/>
  <c r="M5512" i="1"/>
  <c r="N5482" i="1"/>
  <c r="M5510" i="1"/>
  <c r="N5480" i="1"/>
  <c r="M5508" i="1"/>
  <c r="N5478" i="1"/>
  <c r="M5506" i="1"/>
  <c r="N5476" i="1"/>
  <c r="M5504" i="1"/>
  <c r="N5474" i="1"/>
  <c r="M5503" i="1"/>
  <c r="N5473" i="1"/>
  <c r="M5502" i="1"/>
  <c r="N5472" i="1"/>
  <c r="M5482" i="1"/>
  <c r="N5452" i="1"/>
  <c r="N3693" i="1"/>
  <c r="N3689" i="1"/>
  <c r="N3685" i="1"/>
  <c r="N3681" i="1"/>
  <c r="N3677" i="1"/>
  <c r="N3673" i="1"/>
  <c r="N3669" i="1"/>
  <c r="N3665" i="1"/>
  <c r="N3661" i="1"/>
  <c r="N3657" i="1"/>
  <c r="N3653" i="1"/>
  <c r="N3649" i="1"/>
  <c r="N3645" i="1"/>
  <c r="N3641" i="1"/>
  <c r="N3637" i="1"/>
  <c r="N3633" i="1"/>
  <c r="N3629" i="1"/>
  <c r="N3625" i="1"/>
  <c r="N3621" i="1"/>
  <c r="N3617" i="1"/>
  <c r="N3613" i="1"/>
  <c r="N3609" i="1"/>
  <c r="N3605" i="1"/>
  <c r="N3601" i="1"/>
  <c r="N3597" i="1"/>
  <c r="N3593" i="1"/>
  <c r="N3589" i="1"/>
  <c r="N3585" i="1"/>
  <c r="N3581" i="1"/>
  <c r="N3577" i="1"/>
  <c r="N3573" i="1"/>
  <c r="N3569" i="1"/>
  <c r="N3565" i="1"/>
  <c r="N3561" i="1"/>
  <c r="N3557" i="1"/>
  <c r="N3553" i="1"/>
  <c r="N3549" i="1"/>
  <c r="N3545" i="1"/>
  <c r="N3541" i="1"/>
  <c r="N3537" i="1"/>
  <c r="N3533" i="1"/>
  <c r="N3529" i="1"/>
  <c r="N3525" i="1"/>
  <c r="N3521" i="1"/>
  <c r="N3517" i="1"/>
  <c r="N3513" i="1"/>
  <c r="N3509" i="1"/>
  <c r="N3505" i="1"/>
  <c r="N3501" i="1"/>
  <c r="N3497" i="1"/>
  <c r="N3493" i="1"/>
  <c r="N3489" i="1"/>
  <c r="N3485" i="1"/>
  <c r="N3481" i="1"/>
  <c r="N3477" i="1"/>
  <c r="N3473" i="1"/>
  <c r="N3469" i="1"/>
  <c r="N3465" i="1"/>
  <c r="N3461" i="1"/>
  <c r="N3457" i="1"/>
  <c r="N3453" i="1"/>
  <c r="N3449" i="1"/>
  <c r="N3445" i="1"/>
  <c r="N3441" i="1"/>
  <c r="N3437" i="1"/>
  <c r="N3433" i="1"/>
  <c r="N3429" i="1"/>
  <c r="N3425" i="1"/>
  <c r="N3421" i="1"/>
  <c r="N3417" i="1"/>
  <c r="N3413" i="1"/>
  <c r="N3409" i="1"/>
  <c r="N3405" i="1"/>
  <c r="N3401" i="1"/>
  <c r="N3397" i="1"/>
  <c r="N3393" i="1"/>
  <c r="N3389" i="1"/>
  <c r="N3385" i="1"/>
  <c r="N3381" i="1"/>
  <c r="N3377" i="1"/>
  <c r="N3373" i="1"/>
  <c r="N3369" i="1"/>
  <c r="N3365" i="1"/>
  <c r="N3361" i="1"/>
  <c r="N3357" i="1"/>
  <c r="N3353" i="1"/>
  <c r="N3349" i="1"/>
  <c r="N3345" i="1"/>
  <c r="N3341" i="1"/>
  <c r="N3337" i="1"/>
  <c r="N3333" i="1"/>
  <c r="N3329" i="1"/>
  <c r="N3325" i="1"/>
  <c r="N3321" i="1"/>
  <c r="N3317" i="1"/>
  <c r="N3313" i="1"/>
  <c r="N3309" i="1"/>
  <c r="N3305" i="1"/>
  <c r="N3301" i="1"/>
  <c r="N3297" i="1"/>
  <c r="N3293" i="1"/>
  <c r="N3289" i="1"/>
  <c r="N3285" i="1"/>
  <c r="N3281" i="1"/>
  <c r="N3277" i="1"/>
  <c r="N3273" i="1"/>
  <c r="N3269" i="1"/>
  <c r="N3265" i="1"/>
  <c r="N3261" i="1"/>
  <c r="N3257" i="1"/>
  <c r="N3253" i="1"/>
  <c r="N3249" i="1"/>
  <c r="N3245" i="1"/>
  <c r="N3241" i="1"/>
  <c r="N3237" i="1"/>
  <c r="N3233" i="1"/>
  <c r="N3229" i="1"/>
  <c r="N3225" i="1"/>
  <c r="N3221" i="1"/>
  <c r="N3217" i="1"/>
  <c r="N3213" i="1"/>
  <c r="N3209" i="1"/>
  <c r="N3205" i="1"/>
  <c r="N3201" i="1"/>
  <c r="N3197" i="1"/>
  <c r="N3193" i="1"/>
  <c r="N3189" i="1"/>
  <c r="N3185" i="1"/>
  <c r="N3181" i="1"/>
  <c r="N3177" i="1"/>
  <c r="N3173" i="1"/>
  <c r="N3169" i="1"/>
  <c r="N3165" i="1"/>
  <c r="N3161" i="1"/>
  <c r="N3157" i="1"/>
  <c r="N3153" i="1"/>
  <c r="N3149" i="1"/>
  <c r="N3145" i="1"/>
  <c r="N3141" i="1"/>
  <c r="N3137" i="1"/>
  <c r="N3133" i="1"/>
  <c r="N3129" i="1"/>
  <c r="N3125" i="1"/>
  <c r="N3121" i="1"/>
  <c r="N3117" i="1"/>
  <c r="N3113" i="1"/>
  <c r="N3109" i="1"/>
  <c r="N3105" i="1"/>
  <c r="N3101" i="1"/>
  <c r="N3097" i="1"/>
  <c r="N3093" i="1"/>
  <c r="N3089" i="1"/>
  <c r="N3085" i="1"/>
  <c r="N3081" i="1"/>
  <c r="N3077" i="1"/>
  <c r="N3073" i="1"/>
  <c r="N3069" i="1"/>
  <c r="N3065" i="1"/>
  <c r="N3061" i="1"/>
  <c r="N3057" i="1"/>
  <c r="N3053" i="1"/>
  <c r="N3049" i="1"/>
  <c r="N3045" i="1"/>
  <c r="N3041" i="1"/>
  <c r="N3037" i="1"/>
  <c r="N3033" i="1"/>
  <c r="N3029" i="1"/>
  <c r="N3025" i="1"/>
  <c r="N3021" i="1"/>
  <c r="N3017" i="1"/>
  <c r="N3013" i="1"/>
  <c r="N3009" i="1"/>
  <c r="N3005" i="1"/>
  <c r="N3001" i="1"/>
  <c r="N2997" i="1"/>
  <c r="N2993" i="1"/>
  <c r="N2989" i="1"/>
  <c r="N2985" i="1"/>
  <c r="N2981" i="1"/>
  <c r="N2977" i="1"/>
  <c r="N2973" i="1"/>
  <c r="N2969" i="1"/>
  <c r="N2965" i="1"/>
  <c r="N2961" i="1"/>
  <c r="N2957" i="1"/>
  <c r="N2953" i="1"/>
  <c r="N2949" i="1"/>
  <c r="N2945" i="1"/>
  <c r="N2941" i="1"/>
  <c r="N2937" i="1"/>
  <c r="N2933" i="1"/>
  <c r="N2929" i="1"/>
  <c r="N2925" i="1"/>
  <c r="N2921" i="1"/>
  <c r="N2917" i="1"/>
  <c r="N2913" i="1"/>
  <c r="N2909" i="1"/>
  <c r="N2905" i="1"/>
  <c r="N2901" i="1"/>
  <c r="N2897" i="1"/>
  <c r="N2893" i="1"/>
  <c r="N2889" i="1"/>
  <c r="N2885" i="1"/>
  <c r="N2881" i="1"/>
  <c r="N2877" i="1"/>
  <c r="N2873" i="1"/>
  <c r="N2869" i="1"/>
  <c r="N2865" i="1"/>
  <c r="N2861" i="1"/>
  <c r="N2857" i="1"/>
  <c r="N2853" i="1"/>
  <c r="N2849" i="1"/>
  <c r="N2845" i="1"/>
  <c r="N2841" i="1"/>
  <c r="N2837" i="1"/>
  <c r="N2833" i="1"/>
  <c r="N2829" i="1"/>
  <c r="N2825" i="1"/>
  <c r="N2821" i="1"/>
  <c r="N2817" i="1"/>
  <c r="N2813" i="1"/>
  <c r="N2809" i="1"/>
  <c r="N2805" i="1"/>
  <c r="N2801" i="1"/>
  <c r="N2797" i="1"/>
  <c r="N2793" i="1"/>
  <c r="N2789" i="1"/>
  <c r="N2785" i="1"/>
  <c r="N2781" i="1"/>
  <c r="N2777" i="1"/>
  <c r="N2773" i="1"/>
  <c r="N2769" i="1"/>
  <c r="N2765" i="1"/>
  <c r="N2761" i="1"/>
  <c r="N2757" i="1"/>
  <c r="N2753" i="1"/>
  <c r="N2749" i="1"/>
  <c r="N2745" i="1"/>
  <c r="N2741" i="1"/>
  <c r="N2737" i="1"/>
  <c r="N2733" i="1"/>
  <c r="N2729" i="1"/>
  <c r="N2725" i="1"/>
  <c r="N2721" i="1"/>
  <c r="N2717" i="1"/>
  <c r="N2713" i="1"/>
  <c r="N2709" i="1"/>
  <c r="N2705" i="1"/>
  <c r="N2701" i="1"/>
  <c r="N2697" i="1"/>
  <c r="N2693" i="1"/>
  <c r="N2689" i="1"/>
  <c r="N2685" i="1"/>
  <c r="N2681" i="1"/>
  <c r="N2677" i="1"/>
  <c r="N2673" i="1"/>
  <c r="N2669" i="1"/>
  <c r="N2665" i="1"/>
  <c r="N2661" i="1"/>
  <c r="N2657" i="1"/>
  <c r="N2653" i="1"/>
  <c r="N2649" i="1"/>
  <c r="N2645" i="1"/>
  <c r="N2641" i="1"/>
  <c r="N2637" i="1"/>
  <c r="N2633" i="1"/>
  <c r="N2629" i="1"/>
  <c r="N2625" i="1"/>
  <c r="N2621" i="1"/>
  <c r="N2617" i="1"/>
  <c r="N2613" i="1"/>
  <c r="N2609" i="1"/>
  <c r="N2605" i="1"/>
  <c r="N2601" i="1"/>
  <c r="N2597" i="1"/>
  <c r="N2593" i="1"/>
  <c r="N2589" i="1"/>
  <c r="N2585" i="1"/>
  <c r="N2581" i="1"/>
  <c r="N2577" i="1"/>
  <c r="N2573" i="1"/>
  <c r="N2569" i="1"/>
  <c r="N2565" i="1"/>
  <c r="N2561" i="1"/>
  <c r="N2557" i="1"/>
  <c r="N2553" i="1"/>
  <c r="N2549" i="1"/>
  <c r="N2545" i="1"/>
  <c r="N2541" i="1"/>
  <c r="N2537" i="1"/>
  <c r="N2533" i="1"/>
  <c r="N2529" i="1"/>
  <c r="N2525" i="1"/>
  <c r="N2521" i="1"/>
  <c r="N2517" i="1"/>
  <c r="N2513" i="1"/>
  <c r="N2509" i="1"/>
  <c r="N2505" i="1"/>
  <c r="N2501" i="1"/>
  <c r="N2497" i="1"/>
  <c r="N2493" i="1"/>
  <c r="N2489" i="1"/>
  <c r="N2485" i="1"/>
  <c r="N2481" i="1"/>
  <c r="N2477" i="1"/>
  <c r="N2473" i="1"/>
  <c r="N2469" i="1"/>
  <c r="N2465" i="1"/>
  <c r="N2461" i="1"/>
  <c r="N2457" i="1"/>
  <c r="N2453" i="1"/>
  <c r="N2449" i="1"/>
  <c r="N2445" i="1"/>
  <c r="N2441" i="1"/>
  <c r="N2437" i="1"/>
  <c r="N2433" i="1"/>
  <c r="N2429" i="1"/>
  <c r="N2425" i="1"/>
  <c r="N2421" i="1"/>
  <c r="N2417" i="1"/>
  <c r="N2413" i="1"/>
  <c r="N2409" i="1"/>
  <c r="N2405" i="1"/>
  <c r="N2401" i="1"/>
  <c r="N2397" i="1"/>
  <c r="N2393" i="1"/>
  <c r="N2389" i="1"/>
  <c r="N2385" i="1"/>
  <c r="N2381" i="1"/>
  <c r="N2377" i="1"/>
  <c r="N2373" i="1"/>
  <c r="N2369" i="1"/>
  <c r="N2365" i="1"/>
  <c r="N2361" i="1"/>
  <c r="N2357" i="1"/>
  <c r="N2353" i="1"/>
  <c r="N2349" i="1"/>
  <c r="N2345" i="1"/>
  <c r="N2341" i="1"/>
  <c r="N2337" i="1"/>
  <c r="N2333" i="1"/>
  <c r="N2329" i="1"/>
  <c r="N2325" i="1"/>
  <c r="N2321" i="1"/>
  <c r="N2317" i="1"/>
  <c r="N2313" i="1"/>
  <c r="N2309" i="1"/>
  <c r="N2305" i="1"/>
  <c r="N2301" i="1"/>
  <c r="N2297" i="1"/>
  <c r="N2293" i="1"/>
  <c r="N2289" i="1"/>
  <c r="N2285" i="1"/>
  <c r="N2281" i="1"/>
  <c r="N2277" i="1"/>
  <c r="N2273" i="1"/>
  <c r="N2269" i="1"/>
  <c r="N2265" i="1"/>
  <c r="N2261" i="1"/>
  <c r="N2257" i="1"/>
  <c r="N2253" i="1"/>
  <c r="N2249" i="1"/>
  <c r="N2245" i="1"/>
  <c r="N2241" i="1"/>
  <c r="N2237" i="1"/>
  <c r="N2233" i="1"/>
  <c r="N2229" i="1"/>
  <c r="N2225" i="1"/>
  <c r="N2221" i="1"/>
  <c r="N2217" i="1"/>
  <c r="N2213" i="1"/>
  <c r="N2209" i="1"/>
  <c r="N2205" i="1"/>
  <c r="N2201" i="1"/>
  <c r="N2197" i="1"/>
  <c r="N2193" i="1"/>
  <c r="N2189" i="1"/>
  <c r="N2185" i="1"/>
  <c r="N2181" i="1"/>
  <c r="N2177" i="1"/>
  <c r="N2173" i="1"/>
  <c r="N2169" i="1"/>
  <c r="N2165" i="1"/>
  <c r="N2161" i="1"/>
  <c r="N2157" i="1"/>
  <c r="N2153" i="1"/>
  <c r="N2149" i="1"/>
  <c r="N2145" i="1"/>
  <c r="N2141" i="1"/>
  <c r="N2137" i="1"/>
  <c r="N2133" i="1"/>
  <c r="N2129" i="1"/>
  <c r="N2125" i="1"/>
  <c r="N2121" i="1"/>
  <c r="N2117" i="1"/>
  <c r="N2113" i="1"/>
  <c r="N2109" i="1"/>
  <c r="N2105" i="1"/>
  <c r="N2101" i="1"/>
  <c r="N2097" i="1"/>
  <c r="N2093" i="1"/>
  <c r="N2089" i="1"/>
  <c r="N2085" i="1"/>
  <c r="N2081" i="1"/>
  <c r="N2077" i="1"/>
  <c r="N2073" i="1"/>
  <c r="N2069" i="1"/>
  <c r="N2065" i="1"/>
  <c r="N2061" i="1"/>
  <c r="N2057" i="1"/>
  <c r="N2053" i="1"/>
  <c r="N2049" i="1"/>
  <c r="N2045" i="1"/>
  <c r="N2041" i="1"/>
  <c r="N2037" i="1"/>
  <c r="N2033" i="1"/>
  <c r="N2029" i="1"/>
  <c r="N2025" i="1"/>
  <c r="N2021" i="1"/>
  <c r="N2017" i="1"/>
  <c r="N2013" i="1"/>
  <c r="N2009" i="1"/>
  <c r="N2005" i="1"/>
  <c r="N2001" i="1"/>
  <c r="N1997" i="1"/>
  <c r="N1993" i="1"/>
  <c r="N1989" i="1"/>
  <c r="N1985" i="1"/>
  <c r="N1981" i="1"/>
  <c r="N1977" i="1"/>
  <c r="N1973" i="1"/>
  <c r="N1969" i="1"/>
  <c r="N1965" i="1"/>
  <c r="N1961" i="1"/>
  <c r="N1957" i="1"/>
  <c r="N1953" i="1"/>
  <c r="N1949" i="1"/>
  <c r="N1945" i="1"/>
  <c r="N1941" i="1"/>
  <c r="N1937" i="1"/>
  <c r="N1933" i="1"/>
  <c r="N1929" i="1"/>
  <c r="N1925" i="1"/>
  <c r="N1921" i="1"/>
  <c r="N1917" i="1"/>
  <c r="N1913" i="1"/>
  <c r="N1909" i="1"/>
  <c r="N1905" i="1"/>
  <c r="N1901" i="1"/>
  <c r="N1897" i="1"/>
  <c r="N1893" i="1"/>
  <c r="N1889" i="1"/>
  <c r="N1885" i="1"/>
  <c r="N1881" i="1"/>
  <c r="N1877" i="1"/>
  <c r="N1873" i="1"/>
  <c r="N1869" i="1"/>
  <c r="N1865" i="1"/>
  <c r="N1861" i="1"/>
  <c r="N1857" i="1"/>
  <c r="N1853" i="1"/>
  <c r="N1849" i="1"/>
  <c r="N1845" i="1"/>
  <c r="N1841" i="1"/>
  <c r="N1837" i="1"/>
  <c r="N1833" i="1"/>
  <c r="N1829" i="1"/>
  <c r="N1825" i="1"/>
  <c r="N1821" i="1"/>
  <c r="N1817" i="1"/>
  <c r="N1813" i="1"/>
  <c r="N1809" i="1"/>
  <c r="N1805" i="1"/>
  <c r="N1801" i="1"/>
  <c r="N1797" i="1"/>
  <c r="N1793" i="1"/>
  <c r="N1789" i="1"/>
  <c r="N1785" i="1"/>
  <c r="N1781" i="1"/>
  <c r="N1777" i="1"/>
  <c r="N1773" i="1"/>
  <c r="N1769" i="1"/>
  <c r="N1765" i="1"/>
  <c r="N1761" i="1"/>
  <c r="N1757" i="1"/>
  <c r="N1753" i="1"/>
  <c r="N1749" i="1"/>
  <c r="N1745" i="1"/>
  <c r="N1741" i="1"/>
  <c r="N1737" i="1"/>
  <c r="N1733" i="1"/>
  <c r="N1729" i="1"/>
  <c r="N1725" i="1"/>
  <c r="N1721" i="1"/>
  <c r="N1717" i="1"/>
  <c r="N1713" i="1"/>
  <c r="N1709" i="1"/>
  <c r="N1705" i="1"/>
  <c r="N1701" i="1"/>
  <c r="N1697" i="1"/>
  <c r="N1693" i="1"/>
  <c r="N1689" i="1"/>
  <c r="N1685" i="1"/>
  <c r="N1681" i="1"/>
  <c r="N1677" i="1"/>
  <c r="N1673" i="1"/>
  <c r="N1669" i="1"/>
  <c r="N1665" i="1"/>
  <c r="N1661" i="1"/>
  <c r="N1657" i="1"/>
  <c r="N1653" i="1"/>
  <c r="N1649" i="1"/>
  <c r="N1645" i="1"/>
  <c r="N1641" i="1"/>
  <c r="N1637" i="1"/>
  <c r="N1633" i="1"/>
  <c r="N1629" i="1"/>
  <c r="N1625" i="1"/>
  <c r="N1621" i="1"/>
  <c r="N1617" i="1"/>
  <c r="N1613" i="1"/>
  <c r="N1609" i="1"/>
  <c r="N1605" i="1"/>
  <c r="N1601" i="1"/>
  <c r="N1597" i="1"/>
  <c r="N1593" i="1"/>
  <c r="N1589" i="1"/>
  <c r="N1585" i="1"/>
  <c r="N1581" i="1"/>
  <c r="N1577" i="1"/>
  <c r="N1573" i="1"/>
  <c r="N1569" i="1"/>
  <c r="N1565" i="1"/>
  <c r="N1561" i="1"/>
  <c r="N3412" i="1"/>
  <c r="N3400" i="1"/>
  <c r="N3396" i="1"/>
  <c r="N3388" i="1"/>
  <c r="N3380" i="1"/>
  <c r="N3368" i="1"/>
  <c r="N3360" i="1"/>
  <c r="N3352" i="1"/>
  <c r="N3344" i="1"/>
  <c r="N3336" i="1"/>
  <c r="N3332" i="1"/>
  <c r="N3324" i="1"/>
  <c r="N3316" i="1"/>
  <c r="N3304" i="1"/>
  <c r="N3296" i="1"/>
  <c r="N3288" i="1"/>
  <c r="N3284" i="1"/>
  <c r="N3276" i="1"/>
  <c r="N3268" i="1"/>
  <c r="N3256" i="1"/>
  <c r="N3248" i="1"/>
  <c r="N3240" i="1"/>
  <c r="N3236" i="1"/>
  <c r="N3228" i="1"/>
  <c r="N3220" i="1"/>
  <c r="N3208" i="1"/>
  <c r="N3200" i="1"/>
  <c r="N3196" i="1"/>
  <c r="N3184" i="1"/>
  <c r="N3176" i="1"/>
  <c r="N3172" i="1"/>
  <c r="N3164" i="1"/>
  <c r="N3156" i="1"/>
  <c r="N3148" i="1"/>
  <c r="N3140" i="1"/>
  <c r="N3132" i="1"/>
  <c r="N3124" i="1"/>
  <c r="N3112" i="1"/>
  <c r="N3108" i="1"/>
  <c r="N3100" i="1"/>
  <c r="N3092" i="1"/>
  <c r="N3084" i="1"/>
  <c r="N3076" i="1"/>
  <c r="N3068" i="1"/>
  <c r="N3060" i="1"/>
  <c r="N3052" i="1"/>
  <c r="N3040" i="1"/>
  <c r="N3036" i="1"/>
  <c r="N3028" i="1"/>
  <c r="N3020" i="1"/>
  <c r="N3012" i="1"/>
  <c r="N3004" i="1"/>
  <c r="N2996" i="1"/>
  <c r="N2988" i="1"/>
  <c r="N2976" i="1"/>
  <c r="N2968" i="1"/>
  <c r="N2960" i="1"/>
  <c r="N2952" i="1"/>
  <c r="N2944" i="1"/>
  <c r="N2936" i="1"/>
  <c r="N2928" i="1"/>
  <c r="N2920" i="1"/>
  <c r="N2912" i="1"/>
  <c r="N2904" i="1"/>
  <c r="N2900" i="1"/>
  <c r="N2888" i="1"/>
  <c r="N2880" i="1"/>
  <c r="N2872" i="1"/>
  <c r="N2868" i="1"/>
  <c r="N2856" i="1"/>
  <c r="N2848" i="1"/>
  <c r="N2840" i="1"/>
  <c r="N2836" i="1"/>
  <c r="N2828" i="1"/>
  <c r="N2820" i="1"/>
  <c r="N2808" i="1"/>
  <c r="N2804" i="1"/>
  <c r="N2796" i="1"/>
  <c r="N2784" i="1"/>
  <c r="N2780" i="1"/>
  <c r="N2768" i="1"/>
  <c r="N2760" i="1"/>
  <c r="N2756" i="1"/>
  <c r="N2748" i="1"/>
  <c r="N2736" i="1"/>
  <c r="N2732" i="1"/>
  <c r="N2720" i="1"/>
  <c r="N2716" i="1"/>
  <c r="N2708" i="1"/>
  <c r="N2700" i="1"/>
  <c r="N2692" i="1"/>
  <c r="N2684" i="1"/>
  <c r="N2676" i="1"/>
  <c r="N2668" i="1"/>
  <c r="N2660" i="1"/>
  <c r="N2652" i="1"/>
  <c r="N2644" i="1"/>
  <c r="N2632" i="1"/>
  <c r="N2628" i="1"/>
  <c r="N2620" i="1"/>
  <c r="N2612" i="1"/>
  <c r="N2604" i="1"/>
  <c r="N2592" i="1"/>
  <c r="N2584" i="1"/>
  <c r="N2576" i="1"/>
  <c r="N2572" i="1"/>
  <c r="N2564" i="1"/>
  <c r="N2556" i="1"/>
  <c r="N2544" i="1"/>
  <c r="N2536" i="1"/>
  <c r="N2528" i="1"/>
  <c r="N2520" i="1"/>
  <c r="N2512" i="1"/>
  <c r="N2508" i="1"/>
  <c r="N2500" i="1"/>
  <c r="N2492" i="1"/>
  <c r="N2480" i="1"/>
  <c r="N2472" i="1"/>
  <c r="N2464" i="1"/>
  <c r="N2456" i="1"/>
  <c r="N2448" i="1"/>
  <c r="N2440" i="1"/>
  <c r="N2436" i="1"/>
  <c r="N2424" i="1"/>
  <c r="N2420" i="1"/>
  <c r="N2412" i="1"/>
  <c r="N2404" i="1"/>
  <c r="N2396" i="1"/>
  <c r="N2388" i="1"/>
  <c r="N2376" i="1"/>
  <c r="N2368" i="1"/>
  <c r="N2360" i="1"/>
  <c r="N2352" i="1"/>
  <c r="N2348" i="1"/>
  <c r="N2340" i="1"/>
  <c r="N2328" i="1"/>
  <c r="N2320" i="1"/>
  <c r="N2316" i="1"/>
  <c r="N2308" i="1"/>
  <c r="N2300" i="1"/>
  <c r="N2292" i="1"/>
  <c r="N2280" i="1"/>
  <c r="N2276" i="1"/>
  <c r="N2268" i="1"/>
  <c r="N2256" i="1"/>
  <c r="N2248" i="1"/>
  <c r="N2244" i="1"/>
  <c r="N2236" i="1"/>
  <c r="N2228" i="1"/>
  <c r="N2220" i="1"/>
  <c r="N2212" i="1"/>
  <c r="N2204" i="1"/>
  <c r="N2196" i="1"/>
  <c r="N2184" i="1"/>
  <c r="N2180" i="1"/>
  <c r="N2168" i="1"/>
  <c r="N2164" i="1"/>
  <c r="N2152" i="1"/>
  <c r="N2144" i="1"/>
  <c r="N2140" i="1"/>
  <c r="N2128" i="1"/>
  <c r="N2124" i="1"/>
  <c r="N2116" i="1"/>
  <c r="N2108" i="1"/>
  <c r="N2100" i="1"/>
  <c r="N2092" i="1"/>
  <c r="N2084" i="1"/>
  <c r="N2076" i="1"/>
  <c r="N2064" i="1"/>
  <c r="N2056" i="1"/>
  <c r="N2052" i="1"/>
  <c r="N2044" i="1"/>
  <c r="N2036" i="1"/>
  <c r="N2024" i="1"/>
  <c r="N2020" i="1"/>
  <c r="N2012" i="1"/>
  <c r="N2004" i="1"/>
  <c r="N1996" i="1"/>
  <c r="N1988" i="1"/>
  <c r="N1980" i="1"/>
  <c r="N1972" i="1"/>
  <c r="N1968" i="1"/>
  <c r="N1964" i="1"/>
  <c r="N1960" i="1"/>
  <c r="N1956" i="1"/>
  <c r="N1952" i="1"/>
  <c r="N1944" i="1"/>
  <c r="N1940" i="1"/>
  <c r="N1936" i="1"/>
  <c r="N1932" i="1"/>
  <c r="N1928" i="1"/>
  <c r="N1924" i="1"/>
  <c r="N1920" i="1"/>
  <c r="N1916" i="1"/>
  <c r="N1912" i="1"/>
  <c r="N1908" i="1"/>
  <c r="N1904" i="1"/>
  <c r="N1900" i="1"/>
  <c r="N1896" i="1"/>
  <c r="N1892" i="1"/>
  <c r="N1888" i="1"/>
  <c r="N1884" i="1"/>
  <c r="N1880" i="1"/>
  <c r="N1876" i="1"/>
  <c r="N1872" i="1"/>
  <c r="N1868" i="1"/>
  <c r="N1864" i="1"/>
  <c r="N1860" i="1"/>
  <c r="N1856" i="1"/>
  <c r="N1852" i="1"/>
  <c r="N1848" i="1"/>
  <c r="N1844" i="1"/>
  <c r="N1840" i="1"/>
  <c r="N1836" i="1"/>
  <c r="N1832" i="1"/>
  <c r="N1828" i="1"/>
  <c r="N1824" i="1"/>
  <c r="N1820" i="1"/>
  <c r="N1816" i="1"/>
  <c r="N1812" i="1"/>
  <c r="N1808" i="1"/>
  <c r="N1804" i="1"/>
  <c r="N1800" i="1"/>
  <c r="N1796" i="1"/>
  <c r="N1792" i="1"/>
  <c r="N1788" i="1"/>
  <c r="N1784" i="1"/>
  <c r="N1780" i="1"/>
  <c r="N1776" i="1"/>
  <c r="N1772" i="1"/>
  <c r="N1768" i="1"/>
  <c r="N1764" i="1"/>
  <c r="N1760" i="1"/>
  <c r="N1756" i="1"/>
  <c r="N1752" i="1"/>
  <c r="N1748" i="1"/>
  <c r="N1744" i="1"/>
  <c r="N1740" i="1"/>
  <c r="N1736" i="1"/>
  <c r="N1732" i="1"/>
  <c r="N1728" i="1"/>
  <c r="N1724" i="1"/>
  <c r="N1720" i="1"/>
  <c r="N1716" i="1"/>
  <c r="N1712" i="1"/>
  <c r="N1708" i="1"/>
  <c r="N1704" i="1"/>
  <c r="N1700" i="1"/>
  <c r="N1696" i="1"/>
  <c r="N1692" i="1"/>
  <c r="N1688" i="1"/>
  <c r="N1684" i="1"/>
  <c r="N1680" i="1"/>
  <c r="N1676" i="1"/>
  <c r="N1672" i="1"/>
  <c r="N1668" i="1"/>
  <c r="N1664" i="1"/>
  <c r="N1660" i="1"/>
  <c r="N1656" i="1"/>
  <c r="N1652" i="1"/>
  <c r="N1648" i="1"/>
  <c r="N1644" i="1"/>
  <c r="N1640" i="1"/>
  <c r="N1636" i="1"/>
  <c r="N1632" i="1"/>
  <c r="N1628" i="1"/>
  <c r="N1624" i="1"/>
  <c r="N1620" i="1"/>
  <c r="N1616" i="1"/>
  <c r="N1612" i="1"/>
  <c r="N1608" i="1"/>
  <c r="N1604" i="1"/>
  <c r="N1600" i="1"/>
  <c r="N1596" i="1"/>
  <c r="N1592" i="1"/>
  <c r="N1588" i="1"/>
  <c r="N1584" i="1"/>
  <c r="N1580" i="1"/>
  <c r="N1576" i="1"/>
  <c r="N1572" i="1"/>
  <c r="N1568" i="1"/>
  <c r="N1564" i="1"/>
  <c r="N1560" i="1"/>
  <c r="N1556" i="1"/>
  <c r="N1552" i="1"/>
  <c r="N1548" i="1"/>
  <c r="N1544" i="1"/>
  <c r="N1540" i="1"/>
  <c r="N1536" i="1"/>
  <c r="N1532" i="1"/>
  <c r="N1528" i="1"/>
  <c r="N1524" i="1"/>
  <c r="N1520" i="1"/>
  <c r="N1516" i="1"/>
  <c r="N1512" i="1"/>
  <c r="N1508" i="1"/>
  <c r="N1504" i="1"/>
  <c r="N1500" i="1"/>
  <c r="N1496" i="1"/>
  <c r="N1492" i="1"/>
  <c r="N1488" i="1"/>
  <c r="N1484" i="1"/>
  <c r="N1480" i="1"/>
  <c r="N1476" i="1"/>
  <c r="N1472" i="1"/>
  <c r="N1468" i="1"/>
  <c r="N1464" i="1"/>
  <c r="N1460" i="1"/>
  <c r="N1456" i="1"/>
  <c r="N1452" i="1"/>
  <c r="N1448" i="1"/>
  <c r="N1444" i="1"/>
  <c r="N1440" i="1"/>
  <c r="N1436" i="1"/>
  <c r="N1432" i="1"/>
  <c r="N1428" i="1"/>
  <c r="N1424" i="1"/>
  <c r="N1420" i="1"/>
  <c r="N1416" i="1"/>
  <c r="N1412" i="1"/>
  <c r="N1408" i="1"/>
  <c r="N1404" i="1"/>
  <c r="N1400" i="1"/>
  <c r="N1396" i="1"/>
  <c r="N1392" i="1"/>
  <c r="N1388" i="1"/>
  <c r="N1384" i="1"/>
  <c r="N1380" i="1"/>
  <c r="N1376" i="1"/>
  <c r="N1372" i="1"/>
  <c r="N1368" i="1"/>
  <c r="N1364" i="1"/>
  <c r="N1360" i="1"/>
  <c r="N1356" i="1"/>
  <c r="N1352" i="1"/>
  <c r="N1348" i="1"/>
  <c r="N1344" i="1"/>
  <c r="N1340" i="1"/>
  <c r="N1336" i="1"/>
  <c r="N1332" i="1"/>
  <c r="N1328" i="1"/>
  <c r="N1324" i="1"/>
  <c r="N1320" i="1"/>
  <c r="N1316" i="1"/>
  <c r="N1312" i="1"/>
  <c r="N1308" i="1"/>
  <c r="N1304" i="1"/>
  <c r="N1300" i="1"/>
  <c r="N1296" i="1"/>
  <c r="N1292" i="1"/>
  <c r="N1288" i="1"/>
  <c r="N1284" i="1"/>
  <c r="N1280" i="1"/>
  <c r="N1276" i="1"/>
  <c r="N1272" i="1"/>
  <c r="N1268" i="1"/>
  <c r="N1264" i="1"/>
  <c r="N1260" i="1"/>
  <c r="N1256" i="1"/>
  <c r="N1252" i="1"/>
  <c r="N1248" i="1"/>
  <c r="N1244" i="1"/>
  <c r="N1239" i="1"/>
  <c r="N1235" i="1"/>
  <c r="N1231" i="1"/>
  <c r="N1227" i="1"/>
  <c r="N1223" i="1"/>
  <c r="N1219" i="1"/>
  <c r="N1215" i="1"/>
  <c r="N1211" i="1"/>
  <c r="N1207" i="1"/>
  <c r="N1203" i="1"/>
  <c r="N1199" i="1"/>
  <c r="N1195" i="1"/>
  <c r="N1191" i="1"/>
  <c r="N1187" i="1"/>
  <c r="N1183" i="1"/>
  <c r="N1179" i="1"/>
  <c r="N1175" i="1"/>
  <c r="N1171" i="1"/>
  <c r="N1167" i="1"/>
  <c r="N1163" i="1"/>
  <c r="N1159" i="1"/>
  <c r="N1155" i="1"/>
  <c r="N1151" i="1"/>
  <c r="N1147" i="1"/>
  <c r="N1143" i="1"/>
  <c r="N1139" i="1"/>
  <c r="N1135" i="1"/>
  <c r="N1131" i="1"/>
  <c r="N1127" i="1"/>
  <c r="N1123" i="1"/>
  <c r="N1119" i="1"/>
  <c r="N1115" i="1"/>
  <c r="N1111" i="1"/>
  <c r="N1107" i="1"/>
  <c r="N1103" i="1"/>
  <c r="N1099" i="1"/>
  <c r="N1095" i="1"/>
  <c r="N1091" i="1"/>
  <c r="N1087" i="1"/>
  <c r="N1083" i="1"/>
  <c r="N1079" i="1"/>
  <c r="N1075" i="1"/>
  <c r="N1071" i="1"/>
  <c r="N1067" i="1"/>
  <c r="N1063" i="1"/>
  <c r="N1059" i="1"/>
  <c r="N1055" i="1"/>
  <c r="N1051" i="1"/>
  <c r="N1047" i="1"/>
  <c r="N1043" i="1"/>
  <c r="N1039" i="1"/>
  <c r="N1035" i="1"/>
  <c r="N1031" i="1"/>
  <c r="N1027" i="1"/>
  <c r="N1023" i="1"/>
  <c r="N1019" i="1"/>
  <c r="N1015" i="1"/>
  <c r="N1011" i="1"/>
  <c r="N1007" i="1"/>
  <c r="N1003" i="1"/>
  <c r="N999" i="1"/>
  <c r="N995" i="1"/>
  <c r="N991" i="1"/>
  <c r="N987" i="1"/>
  <c r="N983" i="1"/>
  <c r="N979" i="1"/>
  <c r="N975" i="1"/>
  <c r="N971" i="1"/>
  <c r="N967" i="1"/>
  <c r="N963" i="1"/>
  <c r="N959" i="1"/>
  <c r="N955" i="1"/>
  <c r="N951" i="1"/>
  <c r="N947" i="1"/>
  <c r="N943" i="1"/>
  <c r="N939" i="1"/>
  <c r="N935" i="1"/>
  <c r="N931" i="1"/>
  <c r="N927" i="1"/>
  <c r="N923" i="1"/>
  <c r="N919" i="1"/>
  <c r="N915" i="1"/>
  <c r="N911" i="1"/>
  <c r="N907" i="1"/>
  <c r="N903" i="1"/>
  <c r="N899" i="1"/>
  <c r="N895" i="1"/>
  <c r="N891" i="1"/>
  <c r="N887" i="1"/>
  <c r="N883" i="1"/>
  <c r="N879" i="1"/>
  <c r="N875" i="1"/>
  <c r="N871" i="1"/>
  <c r="N867" i="1"/>
  <c r="N863" i="1"/>
  <c r="N859" i="1"/>
  <c r="N855" i="1"/>
  <c r="N851" i="1"/>
  <c r="N847" i="1"/>
  <c r="N843" i="1"/>
  <c r="N839" i="1"/>
  <c r="N835" i="1"/>
  <c r="N831" i="1"/>
  <c r="N827" i="1"/>
  <c r="N823" i="1"/>
  <c r="N819" i="1"/>
  <c r="N815" i="1"/>
  <c r="N811" i="1"/>
  <c r="N807" i="1"/>
  <c r="N803" i="1"/>
  <c r="N799" i="1"/>
  <c r="N795" i="1"/>
  <c r="N791" i="1"/>
  <c r="N787" i="1"/>
  <c r="N783" i="1"/>
  <c r="N779" i="1"/>
  <c r="N775" i="1"/>
  <c r="N771" i="1"/>
  <c r="N767" i="1"/>
  <c r="N763" i="1"/>
  <c r="N759" i="1"/>
  <c r="N755" i="1"/>
  <c r="N751" i="1"/>
  <c r="N747" i="1"/>
  <c r="N743" i="1"/>
  <c r="N739" i="1"/>
  <c r="N735" i="1"/>
  <c r="N731" i="1"/>
  <c r="N727" i="1"/>
  <c r="N723" i="1"/>
  <c r="N719" i="1"/>
  <c r="N715" i="1"/>
  <c r="N711" i="1"/>
  <c r="N707" i="1"/>
  <c r="N703" i="1"/>
  <c r="N699" i="1"/>
  <c r="N695" i="1"/>
  <c r="N691" i="1"/>
  <c r="N687" i="1"/>
  <c r="N683" i="1"/>
  <c r="N679" i="1"/>
  <c r="N675" i="1"/>
  <c r="N671" i="1"/>
  <c r="N667" i="1"/>
  <c r="N663" i="1"/>
  <c r="N659" i="1"/>
  <c r="N655" i="1"/>
  <c r="N651" i="1"/>
  <c r="N647" i="1"/>
  <c r="N643" i="1"/>
  <c r="N639" i="1"/>
  <c r="N635" i="1"/>
  <c r="N631" i="1"/>
  <c r="N627" i="1"/>
  <c r="N623" i="1"/>
  <c r="N619" i="1"/>
  <c r="N615" i="1"/>
  <c r="N611" i="1"/>
  <c r="N607" i="1"/>
  <c r="N603" i="1"/>
  <c r="N599" i="1"/>
  <c r="N595" i="1"/>
  <c r="N591" i="1"/>
  <c r="N587" i="1"/>
  <c r="N583" i="1"/>
  <c r="N579" i="1"/>
  <c r="N575" i="1"/>
  <c r="N571" i="1"/>
  <c r="N567" i="1"/>
  <c r="N563" i="1"/>
  <c r="N559" i="1"/>
  <c r="N555" i="1"/>
  <c r="N551" i="1"/>
  <c r="N547" i="1"/>
  <c r="N543" i="1"/>
  <c r="N539" i="1"/>
  <c r="N535" i="1"/>
  <c r="N531" i="1"/>
  <c r="N527" i="1"/>
  <c r="N523" i="1"/>
  <c r="N519" i="1"/>
  <c r="N515" i="1"/>
  <c r="N511" i="1"/>
  <c r="N507" i="1"/>
  <c r="N503" i="1"/>
  <c r="N499" i="1"/>
  <c r="N495" i="1"/>
  <c r="N491" i="1"/>
  <c r="N487" i="1"/>
  <c r="N483" i="1"/>
  <c r="N479" i="1"/>
  <c r="N475" i="1"/>
  <c r="N471" i="1"/>
  <c r="N467" i="1"/>
  <c r="N463" i="1"/>
  <c r="N459" i="1"/>
  <c r="N455" i="1"/>
  <c r="N451" i="1"/>
  <c r="N447" i="1"/>
  <c r="N443" i="1"/>
  <c r="N439" i="1"/>
  <c r="N435" i="1"/>
  <c r="N431" i="1"/>
  <c r="N427" i="1"/>
  <c r="N423" i="1"/>
  <c r="N419" i="1"/>
  <c r="N415" i="1"/>
  <c r="N411" i="1"/>
  <c r="N407" i="1"/>
  <c r="N403" i="1"/>
  <c r="N399" i="1"/>
  <c r="N395" i="1"/>
  <c r="N391" i="1"/>
  <c r="N387" i="1"/>
  <c r="N383" i="1"/>
  <c r="N379" i="1"/>
  <c r="N375" i="1"/>
  <c r="N371" i="1"/>
  <c r="N367" i="1"/>
  <c r="N363" i="1"/>
  <c r="N3408" i="1"/>
  <c r="N3404" i="1"/>
  <c r="N3392" i="1"/>
  <c r="N3384" i="1"/>
  <c r="N3376" i="1"/>
  <c r="N3372" i="1"/>
  <c r="N3364" i="1"/>
  <c r="N3356" i="1"/>
  <c r="N3348" i="1"/>
  <c r="N3340" i="1"/>
  <c r="N3328" i="1"/>
  <c r="N3320" i="1"/>
  <c r="N3312" i="1"/>
  <c r="N3308" i="1"/>
  <c r="N3300" i="1"/>
  <c r="N3292" i="1"/>
  <c r="N3280" i="1"/>
  <c r="N3272" i="1"/>
  <c r="N3264" i="1"/>
  <c r="N3260" i="1"/>
  <c r="N3252" i="1"/>
  <c r="N3244" i="1"/>
  <c r="N3232" i="1"/>
  <c r="N3224" i="1"/>
  <c r="N3216" i="1"/>
  <c r="N3212" i="1"/>
  <c r="N3204" i="1"/>
  <c r="N3192" i="1"/>
  <c r="N3188" i="1"/>
  <c r="N3180" i="1"/>
  <c r="N3168" i="1"/>
  <c r="N3160" i="1"/>
  <c r="N3152" i="1"/>
  <c r="N3144" i="1"/>
  <c r="N3136" i="1"/>
  <c r="N3128" i="1"/>
  <c r="N3120" i="1"/>
  <c r="N3116" i="1"/>
  <c r="N3104" i="1"/>
  <c r="N3096" i="1"/>
  <c r="N3088" i="1"/>
  <c r="N3080" i="1"/>
  <c r="N3072" i="1"/>
  <c r="N3064" i="1"/>
  <c r="N3056" i="1"/>
  <c r="N3048" i="1"/>
  <c r="N3044" i="1"/>
  <c r="N3032" i="1"/>
  <c r="N3024" i="1"/>
  <c r="N3016" i="1"/>
  <c r="N3008" i="1"/>
  <c r="N3000" i="1"/>
  <c r="N2992" i="1"/>
  <c r="N2984" i="1"/>
  <c r="N2980" i="1"/>
  <c r="N2972" i="1"/>
  <c r="N2964" i="1"/>
  <c r="N2956" i="1"/>
  <c r="N2948" i="1"/>
  <c r="N2940" i="1"/>
  <c r="N2932" i="1"/>
  <c r="N2924" i="1"/>
  <c r="N2916" i="1"/>
  <c r="N2908" i="1"/>
  <c r="N2896" i="1"/>
  <c r="N2892" i="1"/>
  <c r="N2884" i="1"/>
  <c r="N2876" i="1"/>
  <c r="N2864" i="1"/>
  <c r="N2860" i="1"/>
  <c r="N2852" i="1"/>
  <c r="N2844" i="1"/>
  <c r="N2832" i="1"/>
  <c r="N2824" i="1"/>
  <c r="N2816" i="1"/>
  <c r="N2812" i="1"/>
  <c r="N2800" i="1"/>
  <c r="N2792" i="1"/>
  <c r="N2788" i="1"/>
  <c r="N2776" i="1"/>
  <c r="N2772" i="1"/>
  <c r="N2764" i="1"/>
  <c r="N2752" i="1"/>
  <c r="N2744" i="1"/>
  <c r="N2740" i="1"/>
  <c r="N2728" i="1"/>
  <c r="N2724" i="1"/>
  <c r="N2712" i="1"/>
  <c r="N2704" i="1"/>
  <c r="N2696" i="1"/>
  <c r="N2688" i="1"/>
  <c r="N2680" i="1"/>
  <c r="N2672" i="1"/>
  <c r="N2664" i="1"/>
  <c r="N2656" i="1"/>
  <c r="N2648" i="1"/>
  <c r="N2640" i="1"/>
  <c r="N2636" i="1"/>
  <c r="N2624" i="1"/>
  <c r="N2616" i="1"/>
  <c r="N2608" i="1"/>
  <c r="N2600" i="1"/>
  <c r="N2596" i="1"/>
  <c r="N2588" i="1"/>
  <c r="N2580" i="1"/>
  <c r="N2568" i="1"/>
  <c r="N2560" i="1"/>
  <c r="N2552" i="1"/>
  <c r="N2548" i="1"/>
  <c r="N2540" i="1"/>
  <c r="N2532" i="1"/>
  <c r="N2524" i="1"/>
  <c r="N2516" i="1"/>
  <c r="N2504" i="1"/>
  <c r="N2496" i="1"/>
  <c r="N2488" i="1"/>
  <c r="N2484" i="1"/>
  <c r="N2476" i="1"/>
  <c r="N2468" i="1"/>
  <c r="N2460" i="1"/>
  <c r="N2452" i="1"/>
  <c r="N2444" i="1"/>
  <c r="N2432" i="1"/>
  <c r="N2428" i="1"/>
  <c r="N2416" i="1"/>
  <c r="N2408" i="1"/>
  <c r="N2400" i="1"/>
  <c r="N2392" i="1"/>
  <c r="N2384" i="1"/>
  <c r="N2380" i="1"/>
  <c r="N2372" i="1"/>
  <c r="N2364" i="1"/>
  <c r="N2356" i="1"/>
  <c r="N2344" i="1"/>
  <c r="N2336" i="1"/>
  <c r="N2332" i="1"/>
  <c r="N2324" i="1"/>
  <c r="N2312" i="1"/>
  <c r="N2304" i="1"/>
  <c r="N2296" i="1"/>
  <c r="N2288" i="1"/>
  <c r="N2284" i="1"/>
  <c r="N2272" i="1"/>
  <c r="N2264" i="1"/>
  <c r="N2260" i="1"/>
  <c r="N2252" i="1"/>
  <c r="N2240" i="1"/>
  <c r="N2232" i="1"/>
  <c r="N2224" i="1"/>
  <c r="N2216" i="1"/>
  <c r="N2208" i="1"/>
  <c r="N2200" i="1"/>
  <c r="N2192" i="1"/>
  <c r="N2188" i="1"/>
  <c r="N2176" i="1"/>
  <c r="N2172" i="1"/>
  <c r="N2160" i="1"/>
  <c r="N2156" i="1"/>
  <c r="N2148" i="1"/>
  <c r="N2136" i="1"/>
  <c r="N2132" i="1"/>
  <c r="N2120" i="1"/>
  <c r="N2112" i="1"/>
  <c r="N2104" i="1"/>
  <c r="N2096" i="1"/>
  <c r="N2088" i="1"/>
  <c r="N2080" i="1"/>
  <c r="N2072" i="1"/>
  <c r="N2068" i="1"/>
  <c r="N2060" i="1"/>
  <c r="N2048" i="1"/>
  <c r="N2040" i="1"/>
  <c r="N2032" i="1"/>
  <c r="N2028" i="1"/>
  <c r="N2016" i="1"/>
  <c r="N2008" i="1"/>
  <c r="N2000" i="1"/>
  <c r="N1992" i="1"/>
  <c r="N1984" i="1"/>
  <c r="N1976" i="1"/>
  <c r="N1948" i="1"/>
  <c r="N3691" i="1"/>
  <c r="N3687" i="1"/>
  <c r="N3683" i="1"/>
  <c r="N3743" i="1"/>
  <c r="N3679" i="1"/>
  <c r="N3675" i="1"/>
  <c r="N3671" i="1"/>
  <c r="N3667" i="1"/>
  <c r="N3663" i="1"/>
  <c r="N3659" i="1"/>
  <c r="N3655" i="1"/>
  <c r="N3651" i="1"/>
  <c r="N3647" i="1"/>
  <c r="N3643" i="1"/>
  <c r="N3639" i="1"/>
  <c r="N3635" i="1"/>
  <c r="N3631" i="1"/>
  <c r="N3627" i="1"/>
  <c r="N3623" i="1"/>
  <c r="N3619" i="1"/>
  <c r="N3615" i="1"/>
  <c r="N3611" i="1"/>
  <c r="N3607" i="1"/>
  <c r="N3603" i="1"/>
  <c r="N3599" i="1"/>
  <c r="N3595" i="1"/>
  <c r="N3591" i="1"/>
  <c r="N3587" i="1"/>
  <c r="N3583" i="1"/>
  <c r="N3579" i="1"/>
  <c r="N3575" i="1"/>
  <c r="N3571" i="1"/>
  <c r="N3567" i="1"/>
  <c r="N3563" i="1"/>
  <c r="N3559" i="1"/>
  <c r="N3555" i="1"/>
  <c r="N3551" i="1"/>
  <c r="N3547" i="1"/>
  <c r="N3543" i="1"/>
  <c r="N3539" i="1"/>
  <c r="N3535" i="1"/>
  <c r="N3531" i="1"/>
  <c r="N3527" i="1"/>
  <c r="N3523" i="1"/>
  <c r="N3519" i="1"/>
  <c r="N3515" i="1"/>
  <c r="N3511" i="1"/>
  <c r="N3507" i="1"/>
  <c r="N3503" i="1"/>
  <c r="N3499" i="1"/>
  <c r="N3495" i="1"/>
  <c r="N3491" i="1"/>
  <c r="N3487" i="1"/>
  <c r="N3483" i="1"/>
  <c r="N3479" i="1"/>
  <c r="N3475" i="1"/>
  <c r="N3471" i="1"/>
  <c r="N3467" i="1"/>
  <c r="N3463" i="1"/>
  <c r="N3459" i="1"/>
  <c r="N3455" i="1"/>
  <c r="N3451" i="1"/>
  <c r="N3447" i="1"/>
  <c r="N3443" i="1"/>
  <c r="N3439" i="1"/>
  <c r="N3435" i="1"/>
  <c r="N3431" i="1"/>
  <c r="N3427" i="1"/>
  <c r="N3423" i="1"/>
  <c r="N3419" i="1"/>
  <c r="N3415" i="1"/>
  <c r="N3411" i="1"/>
  <c r="N3407" i="1"/>
  <c r="N3403" i="1"/>
  <c r="N3399" i="1"/>
  <c r="N3395" i="1"/>
  <c r="N3391" i="1"/>
  <c r="N3387" i="1"/>
  <c r="N3383" i="1"/>
  <c r="N3379" i="1"/>
  <c r="N3375" i="1"/>
  <c r="N3371" i="1"/>
  <c r="N3367" i="1"/>
  <c r="N3363" i="1"/>
  <c r="N3359" i="1"/>
  <c r="N3355" i="1"/>
  <c r="N3351" i="1"/>
  <c r="N3347" i="1"/>
  <c r="N3343" i="1"/>
  <c r="N3339" i="1"/>
  <c r="N3335" i="1"/>
  <c r="N3331" i="1"/>
  <c r="N3327" i="1"/>
  <c r="N3323" i="1"/>
  <c r="N3319" i="1"/>
  <c r="N3315" i="1"/>
  <c r="N3311" i="1"/>
  <c r="N3307" i="1"/>
  <c r="N3303" i="1"/>
  <c r="N3299" i="1"/>
  <c r="N3295" i="1"/>
  <c r="N3291" i="1"/>
  <c r="N3287" i="1"/>
  <c r="N3283" i="1"/>
  <c r="N3279" i="1"/>
  <c r="N3275" i="1"/>
  <c r="N3271" i="1"/>
  <c r="N3267" i="1"/>
  <c r="N3263" i="1"/>
  <c r="N3259" i="1"/>
  <c r="N3255" i="1"/>
  <c r="N3251" i="1"/>
  <c r="N3247" i="1"/>
  <c r="N3243" i="1"/>
  <c r="N3239" i="1"/>
  <c r="N3235" i="1"/>
  <c r="N3231" i="1"/>
  <c r="N3227" i="1"/>
  <c r="N3223" i="1"/>
  <c r="N3219" i="1"/>
  <c r="N3215" i="1"/>
  <c r="N3211" i="1"/>
  <c r="N3207" i="1"/>
  <c r="N3203" i="1"/>
  <c r="N3199" i="1"/>
  <c r="N3195" i="1"/>
  <c r="N3191" i="1"/>
  <c r="N3187" i="1"/>
  <c r="N3183" i="1"/>
  <c r="N3179" i="1"/>
  <c r="N3175" i="1"/>
  <c r="N3171" i="1"/>
  <c r="N3167" i="1"/>
  <c r="N3163" i="1"/>
  <c r="N3159" i="1"/>
  <c r="N3155" i="1"/>
  <c r="N3151" i="1"/>
  <c r="N3147" i="1"/>
  <c r="N3143" i="1"/>
  <c r="N3139" i="1"/>
  <c r="N3135" i="1"/>
  <c r="N3131" i="1"/>
  <c r="N3127" i="1"/>
  <c r="N3123" i="1"/>
  <c r="N3119" i="1"/>
  <c r="N3115" i="1"/>
  <c r="N3111" i="1"/>
  <c r="N3107" i="1"/>
  <c r="N3103" i="1"/>
  <c r="N3099" i="1"/>
  <c r="N3095" i="1"/>
  <c r="N3091" i="1"/>
  <c r="N3087" i="1"/>
  <c r="N3083" i="1"/>
  <c r="N3079" i="1"/>
  <c r="N3075" i="1"/>
  <c r="N3071" i="1"/>
  <c r="N3067" i="1"/>
  <c r="N3063" i="1"/>
  <c r="N3059" i="1"/>
  <c r="N3055" i="1"/>
  <c r="N3051" i="1"/>
  <c r="N3047" i="1"/>
  <c r="N3043" i="1"/>
  <c r="N3039" i="1"/>
  <c r="N3035" i="1"/>
  <c r="N3031" i="1"/>
  <c r="N3027" i="1"/>
  <c r="N3023" i="1"/>
  <c r="N3019" i="1"/>
  <c r="N3015" i="1"/>
  <c r="N3011" i="1"/>
  <c r="N3007" i="1"/>
  <c r="N3003" i="1"/>
  <c r="N2999" i="1"/>
  <c r="N2995" i="1"/>
  <c r="N2991" i="1"/>
  <c r="N2987" i="1"/>
  <c r="N2983" i="1"/>
  <c r="N2979" i="1"/>
  <c r="N2975" i="1"/>
  <c r="N2971" i="1"/>
  <c r="N2967" i="1"/>
  <c r="N2963" i="1"/>
  <c r="N2959" i="1"/>
  <c r="N2955" i="1"/>
  <c r="N2951" i="1"/>
  <c r="N2947" i="1"/>
  <c r="N2943" i="1"/>
  <c r="N2939" i="1"/>
  <c r="N2935" i="1"/>
  <c r="N2931" i="1"/>
  <c r="N2927" i="1"/>
  <c r="N2923" i="1"/>
  <c r="N2919" i="1"/>
  <c r="N2915" i="1"/>
  <c r="N2911" i="1"/>
  <c r="N2907" i="1"/>
  <c r="N2903" i="1"/>
  <c r="N2899" i="1"/>
  <c r="N2895" i="1"/>
  <c r="N2891" i="1"/>
  <c r="N2887" i="1"/>
  <c r="N2883" i="1"/>
  <c r="N2879" i="1"/>
  <c r="N2875" i="1"/>
  <c r="N2871" i="1"/>
  <c r="N2867" i="1"/>
  <c r="N2863" i="1"/>
  <c r="N2859" i="1"/>
  <c r="N2855" i="1"/>
  <c r="N2851" i="1"/>
  <c r="N2847" i="1"/>
  <c r="N2843" i="1"/>
  <c r="N2839" i="1"/>
  <c r="N2835" i="1"/>
  <c r="N2831" i="1"/>
  <c r="N2827" i="1"/>
  <c r="N2823" i="1"/>
  <c r="N2819" i="1"/>
  <c r="N2815" i="1"/>
  <c r="N2811" i="1"/>
  <c r="N2807" i="1"/>
  <c r="N2803" i="1"/>
  <c r="N2799" i="1"/>
  <c r="N2795" i="1"/>
  <c r="N2791" i="1"/>
  <c r="N2787" i="1"/>
  <c r="N2783" i="1"/>
  <c r="N2779" i="1"/>
  <c r="N2775" i="1"/>
  <c r="N2771" i="1"/>
  <c r="N2767" i="1"/>
  <c r="N2763" i="1"/>
  <c r="N2759" i="1"/>
  <c r="N2755" i="1"/>
  <c r="N2751" i="1"/>
  <c r="N2747" i="1"/>
  <c r="N2743" i="1"/>
  <c r="N2739" i="1"/>
  <c r="N2735" i="1"/>
  <c r="N2731" i="1"/>
  <c r="N2727" i="1"/>
  <c r="N2723" i="1"/>
  <c r="N2719" i="1"/>
  <c r="N2715" i="1"/>
  <c r="N2711" i="1"/>
  <c r="N2707" i="1"/>
  <c r="N2703" i="1"/>
  <c r="N2699" i="1"/>
  <c r="N2695" i="1"/>
  <c r="N2691" i="1"/>
  <c r="N2687" i="1"/>
  <c r="N2683" i="1"/>
  <c r="N2679" i="1"/>
  <c r="N2675" i="1"/>
  <c r="N2671" i="1"/>
  <c r="N2667" i="1"/>
  <c r="N2663" i="1"/>
  <c r="N2659" i="1"/>
  <c r="N2655" i="1"/>
  <c r="N2651" i="1"/>
  <c r="N2647" i="1"/>
  <c r="N2643" i="1"/>
  <c r="N2639" i="1"/>
  <c r="N2635" i="1"/>
  <c r="N2631" i="1"/>
  <c r="N2627" i="1"/>
  <c r="N2623" i="1"/>
  <c r="N2619" i="1"/>
  <c r="N2615" i="1"/>
  <c r="N2611" i="1"/>
  <c r="N2607" i="1"/>
  <c r="N2603" i="1"/>
  <c r="N2599" i="1"/>
  <c r="N2595" i="1"/>
  <c r="N2591" i="1"/>
  <c r="N2587" i="1"/>
  <c r="N2583" i="1"/>
  <c r="N2579" i="1"/>
  <c r="N2575" i="1"/>
  <c r="N2571" i="1"/>
  <c r="N2567" i="1"/>
  <c r="N2563" i="1"/>
  <c r="N2559" i="1"/>
  <c r="N2555" i="1"/>
  <c r="N2551" i="1"/>
  <c r="N2547" i="1"/>
  <c r="N2543" i="1"/>
  <c r="N2539" i="1"/>
  <c r="N2535" i="1"/>
  <c r="N2531" i="1"/>
  <c r="N2527" i="1"/>
  <c r="N2523" i="1"/>
  <c r="N2519" i="1"/>
  <c r="N2515" i="1"/>
  <c r="N2511" i="1"/>
  <c r="N2507" i="1"/>
  <c r="N2503" i="1"/>
  <c r="N2499" i="1"/>
  <c r="N2495" i="1"/>
  <c r="N2491" i="1"/>
  <c r="N2487" i="1"/>
  <c r="N2483" i="1"/>
  <c r="N2479" i="1"/>
  <c r="N2475" i="1"/>
  <c r="N2471" i="1"/>
  <c r="N2467" i="1"/>
  <c r="N2463" i="1"/>
  <c r="N2459" i="1"/>
  <c r="N2455" i="1"/>
  <c r="N2451" i="1"/>
  <c r="N2447" i="1"/>
  <c r="N2443" i="1"/>
  <c r="N2439" i="1"/>
  <c r="N2435" i="1"/>
  <c r="N2431" i="1"/>
  <c r="N2427" i="1"/>
  <c r="N2423" i="1"/>
  <c r="N2419" i="1"/>
  <c r="N2415" i="1"/>
  <c r="N2411" i="1"/>
  <c r="N2407" i="1"/>
  <c r="N2403" i="1"/>
  <c r="N2399" i="1"/>
  <c r="N2395" i="1"/>
  <c r="N2391" i="1"/>
  <c r="N2387" i="1"/>
  <c r="N2383" i="1"/>
  <c r="N2379" i="1"/>
  <c r="N2375" i="1"/>
  <c r="N2371" i="1"/>
  <c r="N2367" i="1"/>
  <c r="N2363" i="1"/>
  <c r="N2359" i="1"/>
  <c r="N2355" i="1"/>
  <c r="N2351" i="1"/>
  <c r="N2347" i="1"/>
  <c r="N2343" i="1"/>
  <c r="N2339" i="1"/>
  <c r="N2335" i="1"/>
  <c r="N2331" i="1"/>
  <c r="N2327" i="1"/>
  <c r="N2323" i="1"/>
  <c r="N2319" i="1"/>
  <c r="N2315" i="1"/>
  <c r="N2311" i="1"/>
  <c r="N2307" i="1"/>
  <c r="N2303" i="1"/>
  <c r="N2299" i="1"/>
  <c r="N2295" i="1"/>
  <c r="N2291" i="1"/>
  <c r="N2287" i="1"/>
  <c r="N2283" i="1"/>
  <c r="N2279" i="1"/>
  <c r="N2275" i="1"/>
  <c r="N2271" i="1"/>
  <c r="N2267" i="1"/>
  <c r="N2263" i="1"/>
  <c r="N2259" i="1"/>
  <c r="N2255" i="1"/>
  <c r="N2251" i="1"/>
  <c r="N2247" i="1"/>
  <c r="N2243" i="1"/>
  <c r="N2239" i="1"/>
  <c r="N2235" i="1"/>
  <c r="N2231" i="1"/>
  <c r="N2227" i="1"/>
  <c r="N2223" i="1"/>
  <c r="N2219" i="1"/>
  <c r="N2215" i="1"/>
  <c r="N2211" i="1"/>
  <c r="N2207" i="1"/>
  <c r="N2203" i="1"/>
  <c r="N2199" i="1"/>
  <c r="N2195" i="1"/>
  <c r="N2191" i="1"/>
  <c r="N2187" i="1"/>
  <c r="N2183" i="1"/>
  <c r="N2179" i="1"/>
  <c r="N2175" i="1"/>
  <c r="N2171" i="1"/>
  <c r="N2167" i="1"/>
  <c r="N2163" i="1"/>
  <c r="N2159" i="1"/>
  <c r="N2155" i="1"/>
  <c r="N2151" i="1"/>
  <c r="N2147" i="1"/>
  <c r="N2143" i="1"/>
  <c r="N2139" i="1"/>
  <c r="N2135" i="1"/>
  <c r="N2131" i="1"/>
  <c r="N2127" i="1"/>
  <c r="N2123" i="1"/>
  <c r="N2119" i="1"/>
  <c r="N2115" i="1"/>
  <c r="N2111" i="1"/>
  <c r="N2107" i="1"/>
  <c r="N2103" i="1"/>
  <c r="N2099" i="1"/>
  <c r="N2095" i="1"/>
  <c r="N2091" i="1"/>
  <c r="N2087" i="1"/>
  <c r="N2083" i="1"/>
  <c r="N2079" i="1"/>
  <c r="N2075" i="1"/>
  <c r="N2071" i="1"/>
  <c r="N2067" i="1"/>
  <c r="N2063" i="1"/>
  <c r="N2059" i="1"/>
  <c r="N2055" i="1"/>
  <c r="N2051" i="1"/>
  <c r="N2047" i="1"/>
  <c r="N2043" i="1"/>
  <c r="N2039" i="1"/>
  <c r="N2035" i="1"/>
  <c r="N2031" i="1"/>
  <c r="N2027" i="1"/>
  <c r="N2023" i="1"/>
  <c r="N2019" i="1"/>
  <c r="N2015" i="1"/>
  <c r="N2011" i="1"/>
  <c r="N2007" i="1"/>
  <c r="N2003" i="1"/>
  <c r="N1999" i="1"/>
  <c r="N1995" i="1"/>
  <c r="N1991" i="1"/>
  <c r="N1987" i="1"/>
  <c r="N1983" i="1"/>
  <c r="N1979" i="1"/>
  <c r="N1975" i="1"/>
  <c r="N1971" i="1"/>
  <c r="N1967" i="1"/>
  <c r="N1963" i="1"/>
  <c r="N1959" i="1"/>
  <c r="N1955" i="1"/>
  <c r="N1951" i="1"/>
  <c r="N1947" i="1"/>
  <c r="N1943" i="1"/>
  <c r="N1939" i="1"/>
  <c r="N1935" i="1"/>
  <c r="N1931" i="1"/>
  <c r="N1927" i="1"/>
  <c r="N1923" i="1"/>
  <c r="N1919" i="1"/>
  <c r="N1915" i="1"/>
  <c r="N1911" i="1"/>
  <c r="N1907" i="1"/>
  <c r="N1903" i="1"/>
  <c r="N1899" i="1"/>
  <c r="N1895" i="1"/>
  <c r="N1891" i="1"/>
  <c r="N1887" i="1"/>
  <c r="N1883" i="1"/>
  <c r="N1879" i="1"/>
  <c r="N1875" i="1"/>
  <c r="N359" i="1"/>
  <c r="N355" i="1"/>
  <c r="N351" i="1"/>
  <c r="N347" i="1"/>
  <c r="N343" i="1"/>
  <c r="N339" i="1"/>
  <c r="N335" i="1"/>
  <c r="N331" i="1"/>
  <c r="N327" i="1"/>
  <c r="N323" i="1"/>
  <c r="N319" i="1"/>
  <c r="N315" i="1"/>
  <c r="N311" i="1"/>
  <c r="N307" i="1"/>
  <c r="N303" i="1"/>
  <c r="N299" i="1"/>
  <c r="N295" i="1"/>
  <c r="N291" i="1"/>
  <c r="N287" i="1"/>
  <c r="N283" i="1"/>
  <c r="N279" i="1"/>
  <c r="N275" i="1"/>
  <c r="N271" i="1"/>
  <c r="N267" i="1"/>
  <c r="N263" i="1"/>
  <c r="N259" i="1"/>
  <c r="N255" i="1"/>
  <c r="N251" i="1"/>
  <c r="N247" i="1"/>
  <c r="N243" i="1"/>
  <c r="N239" i="1"/>
  <c r="N235" i="1"/>
  <c r="N231" i="1"/>
  <c r="N227" i="1"/>
  <c r="N223" i="1"/>
  <c r="N219" i="1"/>
  <c r="N215" i="1"/>
  <c r="N211" i="1"/>
  <c r="N207" i="1"/>
  <c r="N203" i="1"/>
  <c r="N199" i="1"/>
  <c r="N195" i="1"/>
  <c r="N191" i="1"/>
  <c r="N187" i="1"/>
  <c r="N183" i="1"/>
  <c r="N179" i="1"/>
  <c r="N175" i="1"/>
  <c r="N171" i="1"/>
  <c r="N167" i="1"/>
  <c r="N163" i="1"/>
  <c r="N159" i="1"/>
  <c r="N155" i="1"/>
  <c r="N151" i="1"/>
  <c r="N147" i="1"/>
  <c r="N143" i="1"/>
  <c r="N139" i="1"/>
  <c r="N135" i="1"/>
  <c r="N131" i="1"/>
  <c r="N127" i="1"/>
  <c r="N123" i="1"/>
  <c r="N119" i="1"/>
  <c r="N115" i="1"/>
  <c r="N111" i="1"/>
  <c r="N107" i="1"/>
  <c r="N103" i="1"/>
  <c r="N99" i="1"/>
  <c r="N95" i="1"/>
  <c r="N91" i="1"/>
  <c r="N87" i="1"/>
  <c r="N83" i="1"/>
  <c r="N79" i="1"/>
  <c r="N75" i="1"/>
  <c r="N71" i="1"/>
  <c r="N67" i="1"/>
  <c r="N63" i="1"/>
  <c r="N59" i="1"/>
  <c r="N55" i="1"/>
  <c r="N51" i="1"/>
  <c r="N47" i="1"/>
  <c r="N43" i="1"/>
  <c r="N39" i="1"/>
  <c r="N35" i="1"/>
  <c r="N31" i="1"/>
  <c r="N27" i="1"/>
  <c r="N23" i="1"/>
  <c r="N19" i="1"/>
  <c r="N15" i="1"/>
  <c r="N1243" i="1"/>
  <c r="M4469" i="1"/>
  <c r="N4575" i="1"/>
  <c r="N4447" i="1"/>
  <c r="N4319" i="1"/>
  <c r="N4191" i="1"/>
  <c r="N4063" i="1"/>
  <c r="N3999" i="1"/>
  <c r="N1871" i="1"/>
  <c r="N1867" i="1"/>
  <c r="N1863" i="1"/>
  <c r="N1859" i="1"/>
  <c r="N1855" i="1"/>
  <c r="N1851" i="1"/>
  <c r="N1847" i="1"/>
  <c r="N1843" i="1"/>
  <c r="N1839" i="1"/>
  <c r="N1835" i="1"/>
  <c r="N1831" i="1"/>
  <c r="N1827" i="1"/>
  <c r="N1823" i="1"/>
  <c r="N1819" i="1"/>
  <c r="N1815" i="1"/>
  <c r="N1811" i="1"/>
  <c r="N1807" i="1"/>
  <c r="N1803" i="1"/>
  <c r="N1799" i="1"/>
  <c r="N1795" i="1"/>
  <c r="N1791" i="1"/>
  <c r="N1787" i="1"/>
  <c r="N1783" i="1"/>
  <c r="N1779" i="1"/>
  <c r="N1775" i="1"/>
  <c r="N1771" i="1"/>
  <c r="N1767" i="1"/>
  <c r="N1763" i="1"/>
  <c r="N1759" i="1"/>
  <c r="N1755" i="1"/>
  <c r="N1751" i="1"/>
  <c r="N1747" i="1"/>
  <c r="N1743" i="1"/>
  <c r="N1739" i="1"/>
  <c r="N1735" i="1"/>
  <c r="N1731" i="1"/>
  <c r="N1727" i="1"/>
  <c r="N1723" i="1"/>
  <c r="N1719" i="1"/>
  <c r="N1715" i="1"/>
  <c r="N1711" i="1"/>
  <c r="N1707" i="1"/>
  <c r="N1703" i="1"/>
  <c r="N1699" i="1"/>
  <c r="N1695" i="1"/>
  <c r="N1691" i="1"/>
  <c r="N1687" i="1"/>
  <c r="N1683" i="1"/>
  <c r="N1679" i="1"/>
  <c r="N1675" i="1"/>
  <c r="N1671" i="1"/>
  <c r="N1667" i="1"/>
  <c r="N1663" i="1"/>
  <c r="N1659" i="1"/>
  <c r="N1655" i="1"/>
  <c r="N1651" i="1"/>
  <c r="N1647" i="1"/>
  <c r="N1643" i="1"/>
  <c r="N1639" i="1"/>
  <c r="N1635" i="1"/>
  <c r="N1631" i="1"/>
  <c r="N1627" i="1"/>
  <c r="N1623" i="1"/>
  <c r="N1619" i="1"/>
  <c r="N1615" i="1"/>
  <c r="N1611" i="1"/>
  <c r="N1607" i="1"/>
  <c r="N1603" i="1"/>
  <c r="N1599" i="1"/>
  <c r="N1595" i="1"/>
  <c r="N1591" i="1"/>
  <c r="N1587" i="1"/>
  <c r="N1583" i="1"/>
  <c r="N1579" i="1"/>
  <c r="N1575" i="1"/>
  <c r="N1571" i="1"/>
  <c r="N1567" i="1"/>
  <c r="N1563" i="1"/>
  <c r="N1559" i="1"/>
  <c r="N1555" i="1"/>
  <c r="N1551" i="1"/>
  <c r="N1547" i="1"/>
  <c r="N1543" i="1"/>
  <c r="N1539" i="1"/>
  <c r="N1535" i="1"/>
  <c r="N1531" i="1"/>
  <c r="N1527" i="1"/>
  <c r="N1523" i="1"/>
  <c r="N1519" i="1"/>
  <c r="N1515" i="1"/>
  <c r="N1511" i="1"/>
  <c r="N1507" i="1"/>
  <c r="N1503" i="1"/>
  <c r="N1499" i="1"/>
  <c r="N1495" i="1"/>
  <c r="N1491" i="1"/>
  <c r="N1487" i="1"/>
  <c r="N1483" i="1"/>
  <c r="N1479" i="1"/>
  <c r="N1475" i="1"/>
  <c r="N1471" i="1"/>
  <c r="N1467" i="1"/>
  <c r="N1463" i="1"/>
  <c r="N1459" i="1"/>
  <c r="N1455" i="1"/>
  <c r="N1451" i="1"/>
  <c r="N1447" i="1"/>
  <c r="N1443" i="1"/>
  <c r="N1439" i="1"/>
  <c r="N1435" i="1"/>
  <c r="N1431" i="1"/>
  <c r="N1427" i="1"/>
  <c r="N1423" i="1"/>
  <c r="N1419" i="1"/>
  <c r="N1415" i="1"/>
  <c r="N1411" i="1"/>
  <c r="N1407" i="1"/>
  <c r="N1403" i="1"/>
  <c r="N1399" i="1"/>
  <c r="N1395" i="1"/>
  <c r="N1391" i="1"/>
  <c r="N1387" i="1"/>
  <c r="N1383" i="1"/>
  <c r="N1379" i="1"/>
  <c r="N1375" i="1"/>
  <c r="N1371" i="1"/>
  <c r="N1367" i="1"/>
  <c r="N1363" i="1"/>
  <c r="N1359" i="1"/>
  <c r="N1355" i="1"/>
  <c r="N1351" i="1"/>
  <c r="N1347" i="1"/>
  <c r="N1343" i="1"/>
  <c r="N1339" i="1"/>
  <c r="N1335" i="1"/>
  <c r="N1331" i="1"/>
  <c r="N1327" i="1"/>
  <c r="N1323" i="1"/>
  <c r="N1319" i="1"/>
  <c r="N1315" i="1"/>
  <c r="N1311" i="1"/>
  <c r="N1307" i="1"/>
  <c r="N1303" i="1"/>
  <c r="N1299" i="1"/>
  <c r="N1295" i="1"/>
  <c r="N1291" i="1"/>
  <c r="N1287" i="1"/>
  <c r="N1283" i="1"/>
  <c r="N1279" i="1"/>
  <c r="N1275" i="1"/>
  <c r="N1271" i="1"/>
  <c r="N1267" i="1"/>
  <c r="N1263" i="1"/>
  <c r="N1259" i="1"/>
  <c r="N1255" i="1"/>
  <c r="N1251" i="1"/>
  <c r="N1247" i="1"/>
  <c r="N1242" i="1"/>
  <c r="N1238" i="1"/>
  <c r="N1234" i="1"/>
  <c r="N1230" i="1"/>
  <c r="N1226" i="1"/>
  <c r="N1222" i="1"/>
  <c r="N1218" i="1"/>
  <c r="N1214" i="1"/>
  <c r="N1210" i="1"/>
  <c r="N1206" i="1"/>
  <c r="N1202" i="1"/>
  <c r="N1198" i="1"/>
  <c r="N1194" i="1"/>
  <c r="N1190" i="1"/>
  <c r="N1186" i="1"/>
  <c r="N1182" i="1"/>
  <c r="N1178" i="1"/>
  <c r="N1174" i="1"/>
  <c r="N1170" i="1"/>
  <c r="N1166" i="1"/>
  <c r="N1162" i="1"/>
  <c r="N1158" i="1"/>
  <c r="N1154" i="1"/>
  <c r="N1150" i="1"/>
  <c r="N1146" i="1"/>
  <c r="N1142" i="1"/>
  <c r="N1138" i="1"/>
  <c r="N1134" i="1"/>
  <c r="N1130" i="1"/>
  <c r="N1126" i="1"/>
  <c r="N1122" i="1"/>
  <c r="N1118" i="1"/>
  <c r="N1114" i="1"/>
  <c r="N1110" i="1"/>
  <c r="N1106" i="1"/>
  <c r="N1102" i="1"/>
  <c r="N1098" i="1"/>
  <c r="N1094" i="1"/>
  <c r="N1090" i="1"/>
  <c r="N1086" i="1"/>
  <c r="N1082" i="1"/>
  <c r="N1078" i="1"/>
  <c r="N1074" i="1"/>
  <c r="N1070" i="1"/>
  <c r="N1066" i="1"/>
  <c r="N1062" i="1"/>
  <c r="N1058" i="1"/>
  <c r="N1054" i="1"/>
  <c r="N1050" i="1"/>
  <c r="N1046" i="1"/>
  <c r="N1042" i="1"/>
  <c r="N1038" i="1"/>
  <c r="N1034" i="1"/>
  <c r="N1030" i="1"/>
  <c r="N1026" i="1"/>
  <c r="N1022" i="1"/>
  <c r="N1018" i="1"/>
  <c r="N1014" i="1"/>
  <c r="N1010" i="1"/>
  <c r="N1006" i="1"/>
  <c r="N1002" i="1"/>
  <c r="N998" i="1"/>
  <c r="N994" i="1"/>
  <c r="N990" i="1"/>
  <c r="N986" i="1"/>
  <c r="N982" i="1"/>
  <c r="N978" i="1"/>
  <c r="N974" i="1"/>
  <c r="N970" i="1"/>
  <c r="N966" i="1"/>
  <c r="N962" i="1"/>
  <c r="N958" i="1"/>
  <c r="N954" i="1"/>
  <c r="N950" i="1"/>
  <c r="N946" i="1"/>
  <c r="N942" i="1"/>
  <c r="N938" i="1"/>
  <c r="N934" i="1"/>
  <c r="N930" i="1"/>
  <c r="N926" i="1"/>
  <c r="N922" i="1"/>
  <c r="N918" i="1"/>
  <c r="N914" i="1"/>
  <c r="N910" i="1"/>
  <c r="N906" i="1"/>
  <c r="N902" i="1"/>
  <c r="N898" i="1"/>
  <c r="N894" i="1"/>
  <c r="N890" i="1"/>
  <c r="N886" i="1"/>
  <c r="N882" i="1"/>
  <c r="N878" i="1"/>
  <c r="N874" i="1"/>
  <c r="N870" i="1"/>
  <c r="N866" i="1"/>
  <c r="N862" i="1"/>
  <c r="N858" i="1"/>
  <c r="N854" i="1"/>
  <c r="N850" i="1"/>
  <c r="N846" i="1"/>
  <c r="N842" i="1"/>
  <c r="N838" i="1"/>
  <c r="N834" i="1"/>
  <c r="N830" i="1"/>
  <c r="N826" i="1"/>
  <c r="N822" i="1"/>
  <c r="N818" i="1"/>
  <c r="N814" i="1"/>
  <c r="N810" i="1"/>
  <c r="N806" i="1"/>
  <c r="N802" i="1"/>
  <c r="N798" i="1"/>
  <c r="N794" i="1"/>
  <c r="N790" i="1"/>
  <c r="N786" i="1"/>
  <c r="N782" i="1"/>
  <c r="N778" i="1"/>
  <c r="N774" i="1"/>
  <c r="N770" i="1"/>
  <c r="N766" i="1"/>
  <c r="N762" i="1"/>
  <c r="N758" i="1"/>
  <c r="N754" i="1"/>
  <c r="N750" i="1"/>
  <c r="N746" i="1"/>
  <c r="N742" i="1"/>
  <c r="N738" i="1"/>
  <c r="N734" i="1"/>
  <c r="N730" i="1"/>
  <c r="N726" i="1"/>
  <c r="N722" i="1"/>
  <c r="N718" i="1"/>
  <c r="N714" i="1"/>
  <c r="N710" i="1"/>
  <c r="N706" i="1"/>
  <c r="N702" i="1"/>
  <c r="N698" i="1"/>
  <c r="N694" i="1"/>
  <c r="N690" i="1"/>
  <c r="N686" i="1"/>
  <c r="N682" i="1"/>
  <c r="N678" i="1"/>
  <c r="N674" i="1"/>
  <c r="N670" i="1"/>
  <c r="N666" i="1"/>
  <c r="N662" i="1"/>
  <c r="N658" i="1"/>
  <c r="N654" i="1"/>
  <c r="N650" i="1"/>
  <c r="N646" i="1"/>
  <c r="N642" i="1"/>
  <c r="N638" i="1"/>
  <c r="N634" i="1"/>
  <c r="N630" i="1"/>
  <c r="N626" i="1"/>
  <c r="N622" i="1"/>
  <c r="N618" i="1"/>
  <c r="N614" i="1"/>
  <c r="N610" i="1"/>
  <c r="N606" i="1"/>
  <c r="N602" i="1"/>
  <c r="N598" i="1"/>
  <c r="N594" i="1"/>
  <c r="N590" i="1"/>
  <c r="N586" i="1"/>
  <c r="N582" i="1"/>
  <c r="N578" i="1"/>
  <c r="N574" i="1"/>
  <c r="N570" i="1"/>
  <c r="N566" i="1"/>
  <c r="N562" i="1"/>
  <c r="N558" i="1"/>
  <c r="N554" i="1"/>
  <c r="N550" i="1"/>
  <c r="N546" i="1"/>
  <c r="N542" i="1"/>
  <c r="N538" i="1"/>
  <c r="N534" i="1"/>
  <c r="N530" i="1"/>
  <c r="N526" i="1"/>
  <c r="N522" i="1"/>
  <c r="N518" i="1"/>
  <c r="N514" i="1"/>
  <c r="N510" i="1"/>
  <c r="N506" i="1"/>
  <c r="N502" i="1"/>
  <c r="N498" i="1"/>
  <c r="N494" i="1"/>
  <c r="N490" i="1"/>
  <c r="N486" i="1"/>
  <c r="N482" i="1"/>
  <c r="N478" i="1"/>
  <c r="N474" i="1"/>
  <c r="N470" i="1"/>
  <c r="N466" i="1"/>
  <c r="N462" i="1"/>
  <c r="N458" i="1"/>
  <c r="N454" i="1"/>
  <c r="N450" i="1"/>
  <c r="N446" i="1"/>
  <c r="N442" i="1"/>
  <c r="N438" i="1"/>
  <c r="N434" i="1"/>
  <c r="N430" i="1"/>
  <c r="N426" i="1"/>
  <c r="N422" i="1"/>
  <c r="N418" i="1"/>
  <c r="N414" i="1"/>
  <c r="N410" i="1"/>
  <c r="N406" i="1"/>
  <c r="N402" i="1"/>
  <c r="N398" i="1"/>
  <c r="N394" i="1"/>
  <c r="N390" i="1"/>
  <c r="N386" i="1"/>
  <c r="N382" i="1"/>
  <c r="N378" i="1"/>
  <c r="N374" i="1"/>
  <c r="N370" i="1"/>
  <c r="N366" i="1"/>
  <c r="N362" i="1"/>
  <c r="N358" i="1"/>
  <c r="N354" i="1"/>
  <c r="N350" i="1"/>
  <c r="N346" i="1"/>
  <c r="N342" i="1"/>
  <c r="N338" i="1"/>
  <c r="N334" i="1"/>
  <c r="N330" i="1"/>
  <c r="N326" i="1"/>
  <c r="N322" i="1"/>
  <c r="N318" i="1"/>
  <c r="N314" i="1"/>
  <c r="N310" i="1"/>
  <c r="N306" i="1"/>
  <c r="N302" i="1"/>
  <c r="N298" i="1"/>
  <c r="N294" i="1"/>
  <c r="N290" i="1"/>
  <c r="N286" i="1"/>
  <c r="N282" i="1"/>
  <c r="N278" i="1"/>
  <c r="N274" i="1"/>
  <c r="N270" i="1"/>
  <c r="N266" i="1"/>
  <c r="N262" i="1"/>
  <c r="N258" i="1"/>
  <c r="N254" i="1"/>
  <c r="N250" i="1"/>
  <c r="N246" i="1"/>
  <c r="N242" i="1"/>
  <c r="N238" i="1"/>
  <c r="N234" i="1"/>
  <c r="N230" i="1"/>
  <c r="N226" i="1"/>
  <c r="N222" i="1"/>
  <c r="N218" i="1"/>
  <c r="N214" i="1"/>
  <c r="N210" i="1"/>
  <c r="N206" i="1"/>
  <c r="N202" i="1"/>
  <c r="N198" i="1"/>
  <c r="N194" i="1"/>
  <c r="N190" i="1"/>
  <c r="N186" i="1"/>
  <c r="N182" i="1"/>
  <c r="N178" i="1"/>
  <c r="N174" i="1"/>
  <c r="N170" i="1"/>
  <c r="N166" i="1"/>
  <c r="N162" i="1"/>
  <c r="N158" i="1"/>
  <c r="N154" i="1"/>
  <c r="N150" i="1"/>
  <c r="N146" i="1"/>
  <c r="N142" i="1"/>
  <c r="N138" i="1"/>
  <c r="N134" i="1"/>
  <c r="N130" i="1"/>
  <c r="N126" i="1"/>
  <c r="N122" i="1"/>
  <c r="N118" i="1"/>
  <c r="N114" i="1"/>
  <c r="N110" i="1"/>
  <c r="N106" i="1"/>
  <c r="N102" i="1"/>
  <c r="N98" i="1"/>
  <c r="N94" i="1"/>
  <c r="N90" i="1"/>
  <c r="N86" i="1"/>
  <c r="N82" i="1"/>
  <c r="N78" i="1"/>
  <c r="N74" i="1"/>
  <c r="N70" i="1"/>
  <c r="N66" i="1"/>
  <c r="N62" i="1"/>
  <c r="N58" i="1"/>
  <c r="N54" i="1"/>
  <c r="N50" i="1"/>
  <c r="N46" i="1"/>
  <c r="N42" i="1"/>
  <c r="N38" i="1"/>
  <c r="N34" i="1"/>
  <c r="N30" i="1"/>
  <c r="N26" i="1"/>
  <c r="N22" i="1"/>
  <c r="N18" i="1"/>
  <c r="N14" i="1"/>
  <c r="M4021" i="1"/>
  <c r="N4559" i="1"/>
  <c r="N4495" i="1"/>
  <c r="N4431" i="1"/>
  <c r="N4367" i="1"/>
  <c r="N4303" i="1"/>
  <c r="N4239" i="1"/>
  <c r="N4175" i="1"/>
  <c r="N4047" i="1"/>
  <c r="N3983" i="1"/>
  <c r="N3919" i="1"/>
  <c r="N3855" i="1"/>
  <c r="N3727" i="1"/>
  <c r="M4632" i="1"/>
  <c r="N4602" i="1"/>
  <c r="M4631" i="1"/>
  <c r="N4601" i="1"/>
  <c r="M4630" i="1"/>
  <c r="N4600" i="1"/>
  <c r="M4629" i="1"/>
  <c r="N4599" i="1"/>
  <c r="M4628" i="1"/>
  <c r="N4598" i="1"/>
  <c r="M4627" i="1"/>
  <c r="N4597" i="1"/>
  <c r="M4626" i="1"/>
  <c r="N4596" i="1"/>
  <c r="M4625" i="1"/>
  <c r="N4595" i="1"/>
  <c r="M4624" i="1"/>
  <c r="N4594" i="1"/>
  <c r="M4623" i="1"/>
  <c r="N4593" i="1"/>
  <c r="M4622" i="1"/>
  <c r="N4592" i="1"/>
  <c r="M4620" i="1"/>
  <c r="N4590" i="1"/>
  <c r="M4619" i="1"/>
  <c r="N4589" i="1"/>
  <c r="M4618" i="1"/>
  <c r="N4588" i="1"/>
  <c r="M4617" i="1"/>
  <c r="N4587" i="1"/>
  <c r="M4616" i="1"/>
  <c r="N4586" i="1"/>
  <c r="M4615" i="1"/>
  <c r="N4585" i="1"/>
  <c r="M4614" i="1"/>
  <c r="N4584" i="1"/>
  <c r="M4613" i="1"/>
  <c r="N4583" i="1"/>
  <c r="M4612" i="1"/>
  <c r="N4582" i="1"/>
  <c r="M4611" i="1"/>
  <c r="N4581" i="1"/>
  <c r="M4610" i="1"/>
  <c r="N4580" i="1"/>
  <c r="M4609" i="1"/>
  <c r="N4579" i="1"/>
  <c r="M4608" i="1"/>
  <c r="N4578" i="1"/>
  <c r="M4607" i="1"/>
  <c r="N4577" i="1"/>
  <c r="M4606" i="1"/>
  <c r="N4576" i="1"/>
  <c r="M4604" i="1"/>
  <c r="N4574" i="1"/>
  <c r="M4603" i="1"/>
  <c r="N4573" i="1"/>
  <c r="M4602" i="1"/>
  <c r="N4572" i="1"/>
  <c r="M4601" i="1"/>
  <c r="N4571" i="1"/>
  <c r="M4600" i="1"/>
  <c r="N4570" i="1"/>
  <c r="M4599" i="1"/>
  <c r="N4569" i="1"/>
  <c r="M4598" i="1"/>
  <c r="N4568" i="1"/>
  <c r="M4597" i="1"/>
  <c r="N4567" i="1"/>
  <c r="M4596" i="1"/>
  <c r="N4566" i="1"/>
  <c r="M4595" i="1"/>
  <c r="N4565" i="1"/>
  <c r="M4594" i="1"/>
  <c r="N4564" i="1"/>
  <c r="M4593" i="1"/>
  <c r="N4563" i="1"/>
  <c r="M4592" i="1"/>
  <c r="N4562" i="1"/>
  <c r="M4591" i="1"/>
  <c r="N4561" i="1"/>
  <c r="M4590" i="1"/>
  <c r="N4560" i="1"/>
  <c r="M4588" i="1"/>
  <c r="N4558" i="1"/>
  <c r="M4587" i="1"/>
  <c r="N4557" i="1"/>
  <c r="M4586" i="1"/>
  <c r="N4556" i="1"/>
  <c r="M4585" i="1"/>
  <c r="N4555" i="1"/>
  <c r="M4584" i="1"/>
  <c r="N4554" i="1"/>
  <c r="M4583" i="1"/>
  <c r="N4553" i="1"/>
  <c r="M4582" i="1"/>
  <c r="N4552" i="1"/>
  <c r="M4581" i="1"/>
  <c r="N4551" i="1"/>
  <c r="M4580" i="1"/>
  <c r="N4550" i="1"/>
  <c r="M4579" i="1"/>
  <c r="N4549" i="1"/>
  <c r="M4578" i="1"/>
  <c r="N4548" i="1"/>
  <c r="M4577" i="1"/>
  <c r="N4547" i="1"/>
  <c r="M4576" i="1"/>
  <c r="N4546" i="1"/>
  <c r="M4575" i="1"/>
  <c r="N4545" i="1"/>
  <c r="M4574" i="1"/>
  <c r="N4544" i="1"/>
  <c r="M4572" i="1"/>
  <c r="N4542" i="1"/>
  <c r="M4571" i="1"/>
  <c r="N4541" i="1"/>
  <c r="M4570" i="1"/>
  <c r="N4540" i="1"/>
  <c r="M4569" i="1"/>
  <c r="N4539" i="1"/>
  <c r="M4568" i="1"/>
  <c r="N4538" i="1"/>
  <c r="M4567" i="1"/>
  <c r="N4537" i="1"/>
  <c r="M4566" i="1"/>
  <c r="N4536" i="1"/>
  <c r="M4565" i="1"/>
  <c r="N4535" i="1"/>
  <c r="M4564" i="1"/>
  <c r="N4534" i="1"/>
  <c r="M4563" i="1"/>
  <c r="N4533" i="1"/>
  <c r="M4562" i="1"/>
  <c r="N4532" i="1"/>
  <c r="M4561" i="1"/>
  <c r="N4531" i="1"/>
  <c r="M4560" i="1"/>
  <c r="N4530" i="1"/>
  <c r="M4559" i="1"/>
  <c r="N4529" i="1"/>
  <c r="M4558" i="1"/>
  <c r="N4528" i="1"/>
  <c r="M4556" i="1"/>
  <c r="N4526" i="1"/>
  <c r="M4549" i="1"/>
  <c r="N4519" i="1"/>
  <c r="M4533" i="1"/>
  <c r="N4503" i="1"/>
  <c r="M4524" i="1"/>
  <c r="N4494" i="1"/>
  <c r="M4523" i="1"/>
  <c r="N4493" i="1"/>
  <c r="M4522" i="1"/>
  <c r="N4492" i="1"/>
  <c r="M4521" i="1"/>
  <c r="N4491" i="1"/>
  <c r="M4520" i="1"/>
  <c r="N4490" i="1"/>
  <c r="M4519" i="1"/>
  <c r="N4489" i="1"/>
  <c r="M4518" i="1"/>
  <c r="N4488" i="1"/>
  <c r="M4517" i="1"/>
  <c r="N4487" i="1"/>
  <c r="M4516" i="1"/>
  <c r="N4486" i="1"/>
  <c r="M4515" i="1"/>
  <c r="N4485" i="1"/>
  <c r="M4514" i="1"/>
  <c r="N4484" i="1"/>
  <c r="M4513" i="1"/>
  <c r="N4483" i="1"/>
  <c r="M4512" i="1"/>
  <c r="N4482" i="1"/>
  <c r="M4511" i="1"/>
  <c r="N4481" i="1"/>
  <c r="M4510" i="1"/>
  <c r="N4480" i="1"/>
  <c r="M4508" i="1"/>
  <c r="N4478" i="1"/>
  <c r="M4507" i="1"/>
  <c r="N4477" i="1"/>
  <c r="M4506" i="1"/>
  <c r="N4476" i="1"/>
  <c r="M4505" i="1"/>
  <c r="N4475" i="1"/>
  <c r="M4504" i="1"/>
  <c r="N4474" i="1"/>
  <c r="M4503" i="1"/>
  <c r="N4473" i="1"/>
  <c r="M4502" i="1"/>
  <c r="N4472" i="1"/>
  <c r="M4501" i="1"/>
  <c r="N4471" i="1"/>
  <c r="M4500" i="1"/>
  <c r="N4470" i="1"/>
  <c r="M4499" i="1"/>
  <c r="N4469" i="1"/>
  <c r="M4498" i="1"/>
  <c r="N4468" i="1"/>
  <c r="M4497" i="1"/>
  <c r="N4467" i="1"/>
  <c r="M4496" i="1"/>
  <c r="N4466" i="1"/>
  <c r="M4495" i="1"/>
  <c r="N4465" i="1"/>
  <c r="M4494" i="1"/>
  <c r="N4464" i="1"/>
  <c r="M4492" i="1"/>
  <c r="N4462" i="1"/>
  <c r="M4491" i="1"/>
  <c r="N4461" i="1"/>
  <c r="M4490" i="1"/>
  <c r="N4460" i="1"/>
  <c r="M4489" i="1"/>
  <c r="N4459" i="1"/>
  <c r="M4488" i="1"/>
  <c r="N4458" i="1"/>
  <c r="M4487" i="1"/>
  <c r="N4457" i="1"/>
  <c r="M4486" i="1"/>
  <c r="N4456" i="1"/>
  <c r="M4485" i="1"/>
  <c r="N4455" i="1"/>
  <c r="M4484" i="1"/>
  <c r="N4454" i="1"/>
  <c r="M4483" i="1"/>
  <c r="N4453" i="1"/>
  <c r="M4482" i="1"/>
  <c r="N4452" i="1"/>
  <c r="M4481" i="1"/>
  <c r="N4451" i="1"/>
  <c r="M4480" i="1"/>
  <c r="N4450" i="1"/>
  <c r="M4479" i="1"/>
  <c r="N4449" i="1"/>
  <c r="M4478" i="1"/>
  <c r="N4448" i="1"/>
  <c r="M4476" i="1"/>
  <c r="N4446" i="1"/>
  <c r="M4475" i="1"/>
  <c r="N4445" i="1"/>
  <c r="M4474" i="1"/>
  <c r="N4444" i="1"/>
  <c r="M4473" i="1"/>
  <c r="N4443" i="1"/>
  <c r="M4472" i="1"/>
  <c r="N4442" i="1"/>
  <c r="M4471" i="1"/>
  <c r="N4441" i="1"/>
  <c r="M4470" i="1"/>
  <c r="N4440" i="1"/>
  <c r="M4468" i="1"/>
  <c r="N4438" i="1"/>
  <c r="M4467" i="1"/>
  <c r="N4437" i="1"/>
  <c r="M4466" i="1"/>
  <c r="N4436" i="1"/>
  <c r="M4465" i="1"/>
  <c r="N4435" i="1"/>
  <c r="M4464" i="1"/>
  <c r="N4434" i="1"/>
  <c r="M4463" i="1"/>
  <c r="N4433" i="1"/>
  <c r="M4462" i="1"/>
  <c r="N4432" i="1"/>
  <c r="M4460" i="1"/>
  <c r="N4430" i="1"/>
  <c r="M4459" i="1"/>
  <c r="N4429" i="1"/>
  <c r="M4458" i="1"/>
  <c r="N4428" i="1"/>
  <c r="M4457" i="1"/>
  <c r="N4427" i="1"/>
  <c r="M4456" i="1"/>
  <c r="N4426" i="1"/>
  <c r="M4455" i="1"/>
  <c r="N4425" i="1"/>
  <c r="M4454" i="1"/>
  <c r="N4424" i="1"/>
  <c r="M4453" i="1"/>
  <c r="N4423" i="1"/>
  <c r="M4452" i="1"/>
  <c r="N4422" i="1"/>
  <c r="M4451" i="1"/>
  <c r="N4421" i="1"/>
  <c r="M4450" i="1"/>
  <c r="N4420" i="1"/>
  <c r="M4449" i="1"/>
  <c r="N4419" i="1"/>
  <c r="M4448" i="1"/>
  <c r="N4418" i="1"/>
  <c r="M4447" i="1"/>
  <c r="N4417" i="1"/>
  <c r="M4446" i="1"/>
  <c r="N4416" i="1"/>
  <c r="M4444" i="1"/>
  <c r="N4414" i="1"/>
  <c r="M4443" i="1"/>
  <c r="N4413" i="1"/>
  <c r="M4442" i="1"/>
  <c r="N4412" i="1"/>
  <c r="M4441" i="1"/>
  <c r="N4411" i="1"/>
  <c r="M4440" i="1"/>
  <c r="N4410" i="1"/>
  <c r="M4439" i="1"/>
  <c r="N4409" i="1"/>
  <c r="M4438" i="1"/>
  <c r="N4408" i="1"/>
  <c r="M4437" i="1"/>
  <c r="N4407" i="1"/>
  <c r="M4436" i="1"/>
  <c r="N4406" i="1"/>
  <c r="M4435" i="1"/>
  <c r="N4405" i="1"/>
  <c r="M4434" i="1"/>
  <c r="N4404" i="1"/>
  <c r="M4433" i="1"/>
  <c r="N4403" i="1"/>
  <c r="M4432" i="1"/>
  <c r="N4402" i="1"/>
  <c r="M4431" i="1"/>
  <c r="N4401" i="1"/>
  <c r="M4430" i="1"/>
  <c r="N4400" i="1"/>
  <c r="M4428" i="1"/>
  <c r="N4398" i="1"/>
  <c r="M4396" i="1"/>
  <c r="N4366" i="1"/>
  <c r="M4395" i="1"/>
  <c r="N4365" i="1"/>
  <c r="M4394" i="1"/>
  <c r="N4364" i="1"/>
  <c r="M4393" i="1"/>
  <c r="N4363" i="1"/>
  <c r="M4392" i="1"/>
  <c r="N4362" i="1"/>
  <c r="M4391" i="1"/>
  <c r="N4361" i="1"/>
  <c r="M4390" i="1"/>
  <c r="N4360" i="1"/>
  <c r="M4389" i="1"/>
  <c r="N4359" i="1"/>
  <c r="M4388" i="1"/>
  <c r="N4358" i="1"/>
  <c r="M4387" i="1"/>
  <c r="N4357" i="1"/>
  <c r="M4386" i="1"/>
  <c r="N4356" i="1"/>
  <c r="M4385" i="1"/>
  <c r="N4355" i="1"/>
  <c r="M4384" i="1"/>
  <c r="N4354" i="1"/>
  <c r="M4383" i="1"/>
  <c r="N4353" i="1"/>
  <c r="M4382" i="1"/>
  <c r="N4352" i="1"/>
  <c r="M4380" i="1"/>
  <c r="N4350" i="1"/>
  <c r="M4379" i="1"/>
  <c r="N4349" i="1"/>
  <c r="M4378" i="1"/>
  <c r="N4348" i="1"/>
  <c r="M4377" i="1"/>
  <c r="N4347" i="1"/>
  <c r="M4376" i="1"/>
  <c r="N4346" i="1"/>
  <c r="M4375" i="1"/>
  <c r="N4345" i="1"/>
  <c r="M4374" i="1"/>
  <c r="N4344" i="1"/>
  <c r="M4373" i="1"/>
  <c r="N4343" i="1"/>
  <c r="M4372" i="1"/>
  <c r="N4342" i="1"/>
  <c r="M4371" i="1"/>
  <c r="N4341" i="1"/>
  <c r="M4370" i="1"/>
  <c r="N4340" i="1"/>
  <c r="M4369" i="1"/>
  <c r="N4339" i="1"/>
  <c r="M4368" i="1"/>
  <c r="N4338" i="1"/>
  <c r="M4367" i="1"/>
  <c r="N4337" i="1"/>
  <c r="M4366" i="1"/>
  <c r="N4336" i="1"/>
  <c r="M4364" i="1"/>
  <c r="N4334" i="1"/>
  <c r="M4363" i="1"/>
  <c r="N4333" i="1"/>
  <c r="M4362" i="1"/>
  <c r="N4332" i="1"/>
  <c r="M4361" i="1"/>
  <c r="N4331" i="1"/>
  <c r="M4360" i="1"/>
  <c r="N4330" i="1"/>
  <c r="M4359" i="1"/>
  <c r="N4329" i="1"/>
  <c r="M4358" i="1"/>
  <c r="N4328" i="1"/>
  <c r="M4357" i="1"/>
  <c r="N4327" i="1"/>
  <c r="M4356" i="1"/>
  <c r="N4326" i="1"/>
  <c r="M4355" i="1"/>
  <c r="N4325" i="1"/>
  <c r="M4354" i="1"/>
  <c r="N4324" i="1"/>
  <c r="M4353" i="1"/>
  <c r="N4323" i="1"/>
  <c r="M4352" i="1"/>
  <c r="N4322" i="1"/>
  <c r="M4351" i="1"/>
  <c r="N4321" i="1"/>
  <c r="M4350" i="1"/>
  <c r="N4320" i="1"/>
  <c r="M4348" i="1"/>
  <c r="N4318" i="1"/>
  <c r="M4347" i="1"/>
  <c r="N4317" i="1"/>
  <c r="M4346" i="1"/>
  <c r="N4316" i="1"/>
  <c r="M4345" i="1"/>
  <c r="N4315" i="1"/>
  <c r="M4344" i="1"/>
  <c r="N4314" i="1"/>
  <c r="M4343" i="1"/>
  <c r="N4313" i="1"/>
  <c r="M4342" i="1"/>
  <c r="N4312" i="1"/>
  <c r="M4341" i="1"/>
  <c r="N4311" i="1"/>
  <c r="M4340" i="1"/>
  <c r="N4310" i="1"/>
  <c r="M4339" i="1"/>
  <c r="N4309" i="1"/>
  <c r="M4338" i="1"/>
  <c r="N4308" i="1"/>
  <c r="M4337" i="1"/>
  <c r="N4307" i="1"/>
  <c r="M4336" i="1"/>
  <c r="N4306" i="1"/>
  <c r="M4335" i="1"/>
  <c r="N4305" i="1"/>
  <c r="M4334" i="1"/>
  <c r="N4304" i="1"/>
  <c r="M4332" i="1"/>
  <c r="N4302" i="1"/>
  <c r="M4331" i="1"/>
  <c r="N4301" i="1"/>
  <c r="M4330" i="1"/>
  <c r="N4300" i="1"/>
  <c r="M4329" i="1"/>
  <c r="N4299" i="1"/>
  <c r="M4328" i="1"/>
  <c r="N4298" i="1"/>
  <c r="M4327" i="1"/>
  <c r="N4297" i="1"/>
  <c r="M4326" i="1"/>
  <c r="N4296" i="1"/>
  <c r="M4325" i="1"/>
  <c r="N4295" i="1"/>
  <c r="M4324" i="1"/>
  <c r="N4294" i="1"/>
  <c r="M4323" i="1"/>
  <c r="N4293" i="1"/>
  <c r="M4322" i="1"/>
  <c r="N4292" i="1"/>
  <c r="M4321" i="1"/>
  <c r="N4291" i="1"/>
  <c r="M4320" i="1"/>
  <c r="N4290" i="1"/>
  <c r="M4319" i="1"/>
  <c r="N4289" i="1"/>
  <c r="M4318" i="1"/>
  <c r="N4288" i="1"/>
  <c r="M4316" i="1"/>
  <c r="N4286" i="1"/>
  <c r="M4315" i="1"/>
  <c r="N4285" i="1"/>
  <c r="M4314" i="1"/>
  <c r="N4284" i="1"/>
  <c r="M4313" i="1"/>
  <c r="N4283" i="1"/>
  <c r="M4312" i="1"/>
  <c r="N4282" i="1"/>
  <c r="M4311" i="1"/>
  <c r="N4281" i="1"/>
  <c r="M4310" i="1"/>
  <c r="N4280" i="1"/>
  <c r="M4309" i="1"/>
  <c r="N4279" i="1"/>
  <c r="M4308" i="1"/>
  <c r="N4278" i="1"/>
  <c r="M4307" i="1"/>
  <c r="N4277" i="1"/>
  <c r="M4306" i="1"/>
  <c r="N4276" i="1"/>
  <c r="M4305" i="1"/>
  <c r="N4275" i="1"/>
  <c r="M4304" i="1"/>
  <c r="N4274" i="1"/>
  <c r="M4303" i="1"/>
  <c r="N4273" i="1"/>
  <c r="M4302" i="1"/>
  <c r="N4272" i="1"/>
  <c r="M4300" i="1"/>
  <c r="N4270" i="1"/>
  <c r="M4277" i="1"/>
  <c r="N4247" i="1"/>
  <c r="M4268" i="1"/>
  <c r="N4238" i="1"/>
  <c r="M4265" i="1"/>
  <c r="N4235" i="1"/>
  <c r="M4257" i="1"/>
  <c r="N4227" i="1"/>
  <c r="M4249" i="1"/>
  <c r="N4219" i="1"/>
  <c r="M4241" i="1"/>
  <c r="N4211" i="1"/>
  <c r="M4236" i="1"/>
  <c r="N4206" i="1"/>
  <c r="M4233" i="1"/>
  <c r="N4203" i="1"/>
  <c r="M4225" i="1"/>
  <c r="N4195" i="1"/>
  <c r="M4217" i="1"/>
  <c r="N4187" i="1"/>
  <c r="M4213" i="1"/>
  <c r="N4183" i="1"/>
  <c r="M4209" i="1"/>
  <c r="N4179" i="1"/>
  <c r="M4204" i="1"/>
  <c r="N4174" i="1"/>
  <c r="M4201" i="1"/>
  <c r="N4171" i="1"/>
  <c r="N4170" i="1"/>
  <c r="N4169" i="1"/>
  <c r="N4168" i="1"/>
  <c r="N4167" i="1"/>
  <c r="N4166" i="1"/>
  <c r="N4165" i="1"/>
  <c r="N4164" i="1"/>
  <c r="M4193" i="1"/>
  <c r="N4163" i="1"/>
  <c r="N4162" i="1"/>
  <c r="N4161" i="1"/>
  <c r="N4160" i="1"/>
  <c r="N4158" i="1"/>
  <c r="N4157" i="1"/>
  <c r="N4156" i="1"/>
  <c r="M4185" i="1"/>
  <c r="N4155" i="1"/>
  <c r="N4154" i="1"/>
  <c r="N4153" i="1"/>
  <c r="N4152" i="1"/>
  <c r="N4151" i="1"/>
  <c r="N4150" i="1"/>
  <c r="N4149" i="1"/>
  <c r="N4148" i="1"/>
  <c r="M4177" i="1"/>
  <c r="N4147" i="1"/>
  <c r="N4146" i="1"/>
  <c r="N4145" i="1"/>
  <c r="N4144" i="1"/>
  <c r="M4172" i="1"/>
  <c r="N4142" i="1"/>
  <c r="N4141" i="1"/>
  <c r="N4140" i="1"/>
  <c r="N4139" i="1"/>
  <c r="N4138" i="1"/>
  <c r="N4137" i="1"/>
  <c r="N4136" i="1"/>
  <c r="N4135" i="1"/>
  <c r="N4134" i="1"/>
  <c r="N4133" i="1"/>
  <c r="N4132" i="1"/>
  <c r="N4131" i="1"/>
  <c r="N4130" i="1"/>
  <c r="N4129" i="1"/>
  <c r="N4128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M4140" i="1"/>
  <c r="N4110" i="1"/>
  <c r="M4139" i="1"/>
  <c r="N4109" i="1"/>
  <c r="M4138" i="1"/>
  <c r="N4108" i="1"/>
  <c r="M4137" i="1"/>
  <c r="N4107" i="1"/>
  <c r="M4136" i="1"/>
  <c r="N4106" i="1"/>
  <c r="M4135" i="1"/>
  <c r="N4105" i="1"/>
  <c r="M4134" i="1"/>
  <c r="N4104" i="1"/>
  <c r="M4133" i="1"/>
  <c r="N4103" i="1"/>
  <c r="M4132" i="1"/>
  <c r="N4102" i="1"/>
  <c r="M4131" i="1"/>
  <c r="N4101" i="1"/>
  <c r="M4129" i="1"/>
  <c r="N4099" i="1"/>
  <c r="M4121" i="1"/>
  <c r="N4091" i="1"/>
  <c r="M4113" i="1"/>
  <c r="N4083" i="1"/>
  <c r="M4105" i="1"/>
  <c r="N4075" i="1"/>
  <c r="M4100" i="1"/>
  <c r="N4070" i="1"/>
  <c r="M4099" i="1"/>
  <c r="N4069" i="1"/>
  <c r="M4098" i="1"/>
  <c r="N4068" i="1"/>
  <c r="M4097" i="1"/>
  <c r="N4067" i="1"/>
  <c r="M4096" i="1"/>
  <c r="N4066" i="1"/>
  <c r="M4095" i="1"/>
  <c r="N4065" i="1"/>
  <c r="M4094" i="1"/>
  <c r="N4064" i="1"/>
  <c r="M4092" i="1"/>
  <c r="N4062" i="1"/>
  <c r="M4091" i="1"/>
  <c r="N4061" i="1"/>
  <c r="M4090" i="1"/>
  <c r="N4060" i="1"/>
  <c r="M4089" i="1"/>
  <c r="N4059" i="1"/>
  <c r="M4088" i="1"/>
  <c r="N4058" i="1"/>
  <c r="M4085" i="1"/>
  <c r="N4055" i="1"/>
  <c r="M4081" i="1"/>
  <c r="N4051" i="1"/>
  <c r="M4073" i="1"/>
  <c r="N4043" i="1"/>
  <c r="M4065" i="1"/>
  <c r="N4035" i="1"/>
  <c r="M4057" i="1"/>
  <c r="N4027" i="1"/>
  <c r="M4056" i="1"/>
  <c r="N4026" i="1"/>
  <c r="M4055" i="1"/>
  <c r="N4025" i="1"/>
  <c r="M4054" i="1"/>
  <c r="N4024" i="1"/>
  <c r="M4053" i="1"/>
  <c r="N4023" i="1"/>
  <c r="M4052" i="1"/>
  <c r="N4022" i="1"/>
  <c r="M4051" i="1"/>
  <c r="N4021" i="1"/>
  <c r="M4050" i="1"/>
  <c r="N4020" i="1"/>
  <c r="M4049" i="1"/>
  <c r="N4019" i="1"/>
  <c r="M4048" i="1"/>
  <c r="N4018" i="1"/>
  <c r="M4047" i="1"/>
  <c r="N4017" i="1"/>
  <c r="M4046" i="1"/>
  <c r="N4016" i="1"/>
  <c r="M4041" i="1"/>
  <c r="N4011" i="1"/>
  <c r="M4033" i="1"/>
  <c r="N4003" i="1"/>
  <c r="M4025" i="1"/>
  <c r="N3995" i="1"/>
  <c r="M4017" i="1"/>
  <c r="N3987" i="1"/>
  <c r="M4015" i="1"/>
  <c r="N3985" i="1"/>
  <c r="M4014" i="1"/>
  <c r="N3984" i="1"/>
  <c r="M4012" i="1"/>
  <c r="N3982" i="1"/>
  <c r="M4011" i="1"/>
  <c r="N3981" i="1"/>
  <c r="M4010" i="1"/>
  <c r="N3980" i="1"/>
  <c r="M4009" i="1"/>
  <c r="N3979" i="1"/>
  <c r="M4008" i="1"/>
  <c r="N3978" i="1"/>
  <c r="M4007" i="1"/>
  <c r="N3977" i="1"/>
  <c r="M4006" i="1"/>
  <c r="N3976" i="1"/>
  <c r="M4005" i="1"/>
  <c r="N3975" i="1"/>
  <c r="M4004" i="1"/>
  <c r="N3974" i="1"/>
  <c r="M4003" i="1"/>
  <c r="N3973" i="1"/>
  <c r="M4002" i="1"/>
  <c r="N3972" i="1"/>
  <c r="M4001" i="1"/>
  <c r="N3971" i="1"/>
  <c r="M4000" i="1"/>
  <c r="N3970" i="1"/>
  <c r="M3999" i="1"/>
  <c r="N3969" i="1"/>
  <c r="M3998" i="1"/>
  <c r="N3968" i="1"/>
  <c r="M3996" i="1"/>
  <c r="N3966" i="1"/>
  <c r="M3995" i="1"/>
  <c r="N3965" i="1"/>
  <c r="M3994" i="1"/>
  <c r="N3964" i="1"/>
  <c r="M3993" i="1"/>
  <c r="N3963" i="1"/>
  <c r="M3992" i="1"/>
  <c r="N3962" i="1"/>
  <c r="M3991" i="1"/>
  <c r="N3961" i="1"/>
  <c r="M3989" i="1"/>
  <c r="N3959" i="1"/>
  <c r="M3960" i="1"/>
  <c r="N3930" i="1"/>
  <c r="M3959" i="1"/>
  <c r="N3929" i="1"/>
  <c r="M3958" i="1"/>
  <c r="N3928" i="1"/>
  <c r="M3957" i="1"/>
  <c r="N3927" i="1"/>
  <c r="M3956" i="1"/>
  <c r="N3926" i="1"/>
  <c r="M3955" i="1"/>
  <c r="N3925" i="1"/>
  <c r="M3954" i="1"/>
  <c r="N3924" i="1"/>
  <c r="M3953" i="1"/>
  <c r="N3923" i="1"/>
  <c r="M3952" i="1"/>
  <c r="N3922" i="1"/>
  <c r="M3951" i="1"/>
  <c r="N3921" i="1"/>
  <c r="M3950" i="1"/>
  <c r="N3920" i="1"/>
  <c r="M3948" i="1"/>
  <c r="N3918" i="1"/>
  <c r="M3947" i="1"/>
  <c r="N3917" i="1"/>
  <c r="M3946" i="1"/>
  <c r="N3916" i="1"/>
  <c r="M3945" i="1"/>
  <c r="N3915" i="1"/>
  <c r="M3944" i="1"/>
  <c r="N3914" i="1"/>
  <c r="M3943" i="1"/>
  <c r="N3913" i="1"/>
  <c r="M3942" i="1"/>
  <c r="N3912" i="1"/>
  <c r="M3940" i="1"/>
  <c r="N3910" i="1"/>
  <c r="M3939" i="1"/>
  <c r="N3909" i="1"/>
  <c r="M3938" i="1"/>
  <c r="N3908" i="1"/>
  <c r="M3937" i="1"/>
  <c r="N3907" i="1"/>
  <c r="M3936" i="1"/>
  <c r="N3906" i="1"/>
  <c r="M3935" i="1"/>
  <c r="N3905" i="1"/>
  <c r="M3934" i="1"/>
  <c r="N3904" i="1"/>
  <c r="M3932" i="1"/>
  <c r="N3902" i="1"/>
  <c r="M3931" i="1"/>
  <c r="N3901" i="1"/>
  <c r="M3930" i="1"/>
  <c r="N3900" i="1"/>
  <c r="M3929" i="1"/>
  <c r="N3899" i="1"/>
  <c r="M3928" i="1"/>
  <c r="N3898" i="1"/>
  <c r="M3927" i="1"/>
  <c r="N3897" i="1"/>
  <c r="M3921" i="1"/>
  <c r="N3891" i="1"/>
  <c r="M3913" i="1"/>
  <c r="N3883" i="1"/>
  <c r="M3905" i="1"/>
  <c r="N3875" i="1"/>
  <c r="M3897" i="1"/>
  <c r="N3867" i="1"/>
  <c r="M3896" i="1"/>
  <c r="N3866" i="1"/>
  <c r="M3895" i="1"/>
  <c r="N3865" i="1"/>
  <c r="M3894" i="1"/>
  <c r="N3864" i="1"/>
  <c r="M3893" i="1"/>
  <c r="N3863" i="1"/>
  <c r="M3892" i="1"/>
  <c r="N3862" i="1"/>
  <c r="M3891" i="1"/>
  <c r="N3861" i="1"/>
  <c r="M3890" i="1"/>
  <c r="N3860" i="1"/>
  <c r="M3889" i="1"/>
  <c r="N3859" i="1"/>
  <c r="M3888" i="1"/>
  <c r="N3858" i="1"/>
  <c r="M3887" i="1"/>
  <c r="N3857" i="1"/>
  <c r="M3886" i="1"/>
  <c r="N3856" i="1"/>
  <c r="M3884" i="1"/>
  <c r="N3854" i="1"/>
  <c r="M3883" i="1"/>
  <c r="N3853" i="1"/>
  <c r="M3882" i="1"/>
  <c r="N3852" i="1"/>
  <c r="M3881" i="1"/>
  <c r="N3851" i="1"/>
  <c r="M3880" i="1"/>
  <c r="N3850" i="1"/>
  <c r="M3879" i="1"/>
  <c r="N3849" i="1"/>
  <c r="M3878" i="1"/>
  <c r="N3848" i="1"/>
  <c r="M3877" i="1"/>
  <c r="N3847" i="1"/>
  <c r="M3876" i="1"/>
  <c r="N3846" i="1"/>
  <c r="M3875" i="1"/>
  <c r="N3845" i="1"/>
  <c r="M3874" i="1"/>
  <c r="N3844" i="1"/>
  <c r="M3873" i="1"/>
  <c r="N3843" i="1"/>
  <c r="M3872" i="1"/>
  <c r="N3842" i="1"/>
  <c r="M3871" i="1"/>
  <c r="N3841" i="1"/>
  <c r="M3870" i="1"/>
  <c r="N3840" i="1"/>
  <c r="M3868" i="1"/>
  <c r="N3838" i="1"/>
  <c r="M3867" i="1"/>
  <c r="N3837" i="1"/>
  <c r="M3866" i="1"/>
  <c r="N3836" i="1"/>
  <c r="M3865" i="1"/>
  <c r="N3835" i="1"/>
  <c r="M3864" i="1"/>
  <c r="N3834" i="1"/>
  <c r="M3863" i="1"/>
  <c r="N3833" i="1"/>
  <c r="M3862" i="1"/>
  <c r="N3832" i="1"/>
  <c r="M3861" i="1"/>
  <c r="N3831" i="1"/>
  <c r="M3860" i="1"/>
  <c r="N3830" i="1"/>
  <c r="M3859" i="1"/>
  <c r="N3829" i="1"/>
  <c r="M3858" i="1"/>
  <c r="N3828" i="1"/>
  <c r="M3857" i="1"/>
  <c r="N3827" i="1"/>
  <c r="M3856" i="1"/>
  <c r="N3826" i="1"/>
  <c r="M3855" i="1"/>
  <c r="N3825" i="1"/>
  <c r="M3854" i="1"/>
  <c r="N3824" i="1"/>
  <c r="M3852" i="1"/>
  <c r="N3822" i="1"/>
  <c r="M3851" i="1"/>
  <c r="N3821" i="1"/>
  <c r="M3850" i="1"/>
  <c r="N3820" i="1"/>
  <c r="M3849" i="1"/>
  <c r="N3819" i="1"/>
  <c r="M3848" i="1"/>
  <c r="N3818" i="1"/>
  <c r="M3847" i="1"/>
  <c r="N3817" i="1"/>
  <c r="M3846" i="1"/>
  <c r="N3816" i="1"/>
  <c r="M3845" i="1"/>
  <c r="N3815" i="1"/>
  <c r="M3844" i="1"/>
  <c r="N3814" i="1"/>
  <c r="M3843" i="1"/>
  <c r="N3813" i="1"/>
  <c r="M3842" i="1"/>
  <c r="N3812" i="1"/>
  <c r="M3841" i="1"/>
  <c r="N3811" i="1"/>
  <c r="M3840" i="1"/>
  <c r="N3810" i="1"/>
  <c r="M3839" i="1"/>
  <c r="N3809" i="1"/>
  <c r="M3838" i="1"/>
  <c r="N3808" i="1"/>
  <c r="M3836" i="1"/>
  <c r="N3806" i="1"/>
  <c r="M3835" i="1"/>
  <c r="N3805" i="1"/>
  <c r="M3834" i="1"/>
  <c r="N3804" i="1"/>
  <c r="M3833" i="1"/>
  <c r="N3803" i="1"/>
  <c r="M3832" i="1"/>
  <c r="N3802" i="1"/>
  <c r="M3831" i="1"/>
  <c r="N3801" i="1"/>
  <c r="M3830" i="1"/>
  <c r="N3800" i="1"/>
  <c r="M3829" i="1"/>
  <c r="N3799" i="1"/>
  <c r="M3828" i="1"/>
  <c r="N3798" i="1"/>
  <c r="M3826" i="1"/>
  <c r="N3796" i="1"/>
  <c r="M3819" i="1"/>
  <c r="N3789" i="1"/>
  <c r="M3811" i="1"/>
  <c r="N3781" i="1"/>
  <c r="M3803" i="1"/>
  <c r="N3773" i="1"/>
  <c r="M3795" i="1"/>
  <c r="N3765" i="1"/>
  <c r="M3794" i="1"/>
  <c r="N3764" i="1"/>
  <c r="M3793" i="1"/>
  <c r="N3763" i="1"/>
  <c r="M3792" i="1"/>
  <c r="N3762" i="1"/>
  <c r="M3791" i="1"/>
  <c r="N3761" i="1"/>
  <c r="M3790" i="1"/>
  <c r="N3760" i="1"/>
  <c r="M3788" i="1"/>
  <c r="N3758" i="1"/>
  <c r="M3787" i="1"/>
  <c r="N3757" i="1"/>
  <c r="M3786" i="1"/>
  <c r="N3756" i="1"/>
  <c r="M3785" i="1"/>
  <c r="N3755" i="1"/>
  <c r="M3784" i="1"/>
  <c r="N3754" i="1"/>
  <c r="M3783" i="1"/>
  <c r="N3753" i="1"/>
  <c r="M3782" i="1"/>
  <c r="N3752" i="1"/>
  <c r="M3781" i="1"/>
  <c r="N3751" i="1"/>
  <c r="M3780" i="1"/>
  <c r="N3750" i="1"/>
  <c r="M3779" i="1"/>
  <c r="N3749" i="1"/>
  <c r="M3778" i="1"/>
  <c r="N3748" i="1"/>
  <c r="M3777" i="1"/>
  <c r="N3747" i="1"/>
  <c r="M3776" i="1"/>
  <c r="N3746" i="1"/>
  <c r="M3775" i="1"/>
  <c r="N3745" i="1"/>
  <c r="M3774" i="1"/>
  <c r="N3744" i="1"/>
  <c r="M3772" i="1"/>
  <c r="N3742" i="1"/>
  <c r="M3771" i="1"/>
  <c r="N3741" i="1"/>
  <c r="M3770" i="1"/>
  <c r="N3740" i="1"/>
  <c r="M3769" i="1"/>
  <c r="N3739" i="1"/>
  <c r="M3768" i="1"/>
  <c r="N3738" i="1"/>
  <c r="M3767" i="1"/>
  <c r="N3737" i="1"/>
  <c r="M3766" i="1"/>
  <c r="N3736" i="1"/>
  <c r="M3765" i="1"/>
  <c r="N3735" i="1"/>
  <c r="M3764" i="1"/>
  <c r="N3734" i="1"/>
  <c r="M3763" i="1"/>
  <c r="N3733" i="1"/>
  <c r="M3762" i="1"/>
  <c r="N3732" i="1"/>
  <c r="M3761" i="1"/>
  <c r="N3731" i="1"/>
  <c r="M3760" i="1"/>
  <c r="N3730" i="1"/>
  <c r="M3759" i="1"/>
  <c r="N3729" i="1"/>
  <c r="M3758" i="1"/>
  <c r="N3728" i="1"/>
  <c r="M3756" i="1"/>
  <c r="N3726" i="1"/>
  <c r="M3755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M3941" i="1"/>
  <c r="N4603" i="1"/>
  <c r="N4543" i="1"/>
  <c r="N4479" i="1"/>
  <c r="N4415" i="1"/>
  <c r="N4351" i="1"/>
  <c r="N4287" i="1"/>
  <c r="N4223" i="1"/>
  <c r="N4159" i="1"/>
  <c r="N4095" i="1"/>
  <c r="N4031" i="1"/>
  <c r="N3967" i="1"/>
  <c r="N3903" i="1"/>
  <c r="N3839" i="1"/>
  <c r="N1557" i="1"/>
  <c r="N1553" i="1"/>
  <c r="N1549" i="1"/>
  <c r="N1545" i="1"/>
  <c r="N1541" i="1"/>
  <c r="N1537" i="1"/>
  <c r="N1533" i="1"/>
  <c r="N1529" i="1"/>
  <c r="N1525" i="1"/>
  <c r="N1521" i="1"/>
  <c r="N1517" i="1"/>
  <c r="N1513" i="1"/>
  <c r="N1509" i="1"/>
  <c r="N1505" i="1"/>
  <c r="N1501" i="1"/>
  <c r="N1497" i="1"/>
  <c r="N1493" i="1"/>
  <c r="N1489" i="1"/>
  <c r="N1485" i="1"/>
  <c r="N1481" i="1"/>
  <c r="N1477" i="1"/>
  <c r="N1473" i="1"/>
  <c r="N1469" i="1"/>
  <c r="N1465" i="1"/>
  <c r="N1461" i="1"/>
  <c r="N1457" i="1"/>
  <c r="N1453" i="1"/>
  <c r="N1449" i="1"/>
  <c r="N1445" i="1"/>
  <c r="N1441" i="1"/>
  <c r="N1437" i="1"/>
  <c r="N1433" i="1"/>
  <c r="N1429" i="1"/>
  <c r="N1425" i="1"/>
  <c r="N1421" i="1"/>
  <c r="N1417" i="1"/>
  <c r="N1413" i="1"/>
  <c r="N1409" i="1"/>
  <c r="N1405" i="1"/>
  <c r="N1401" i="1"/>
  <c r="N1397" i="1"/>
  <c r="N1393" i="1"/>
  <c r="N1389" i="1"/>
  <c r="N1385" i="1"/>
  <c r="N1381" i="1"/>
  <c r="N1377" i="1"/>
  <c r="N1373" i="1"/>
  <c r="N1369" i="1"/>
  <c r="N1365" i="1"/>
  <c r="N1361" i="1"/>
  <c r="N1357" i="1"/>
  <c r="N1353" i="1"/>
  <c r="N1349" i="1"/>
  <c r="N1345" i="1"/>
  <c r="N1341" i="1"/>
  <c r="N1337" i="1"/>
  <c r="N1333" i="1"/>
  <c r="N1329" i="1"/>
  <c r="N1325" i="1"/>
  <c r="N1321" i="1"/>
  <c r="N1317" i="1"/>
  <c r="N1313" i="1"/>
  <c r="N1309" i="1"/>
  <c r="N1305" i="1"/>
  <c r="N1301" i="1"/>
  <c r="N1297" i="1"/>
  <c r="N1293" i="1"/>
  <c r="N1289" i="1"/>
  <c r="N1285" i="1"/>
  <c r="N1281" i="1"/>
  <c r="N1277" i="1"/>
  <c r="N1273" i="1"/>
  <c r="N1269" i="1"/>
  <c r="N1265" i="1"/>
  <c r="N1261" i="1"/>
  <c r="N1257" i="1"/>
  <c r="N1253" i="1"/>
  <c r="N1249" i="1"/>
  <c r="N1245" i="1"/>
  <c r="N1240" i="1"/>
  <c r="N1236" i="1"/>
  <c r="N1232" i="1"/>
  <c r="N1228" i="1"/>
  <c r="N1224" i="1"/>
  <c r="N1220" i="1"/>
  <c r="N1216" i="1"/>
  <c r="N1212" i="1"/>
  <c r="N1208" i="1"/>
  <c r="N1204" i="1"/>
  <c r="N1200" i="1"/>
  <c r="N1196" i="1"/>
  <c r="N1192" i="1"/>
  <c r="N1188" i="1"/>
  <c r="N1184" i="1"/>
  <c r="N1180" i="1"/>
  <c r="N1176" i="1"/>
  <c r="N1172" i="1"/>
  <c r="N1168" i="1"/>
  <c r="N1164" i="1"/>
  <c r="N1160" i="1"/>
  <c r="N1156" i="1"/>
  <c r="N1152" i="1"/>
  <c r="N1148" i="1"/>
  <c r="N1144" i="1"/>
  <c r="N1140" i="1"/>
  <c r="N1136" i="1"/>
  <c r="N1132" i="1"/>
  <c r="N1128" i="1"/>
  <c r="N1124" i="1"/>
  <c r="N1120" i="1"/>
  <c r="N1116" i="1"/>
  <c r="N1112" i="1"/>
  <c r="N1108" i="1"/>
  <c r="N1104" i="1"/>
  <c r="N1100" i="1"/>
  <c r="N1096" i="1"/>
  <c r="N1092" i="1"/>
  <c r="N1088" i="1"/>
  <c r="N1084" i="1"/>
  <c r="N1080" i="1"/>
  <c r="N1076" i="1"/>
  <c r="N1072" i="1"/>
  <c r="N1068" i="1"/>
  <c r="N1064" i="1"/>
  <c r="N1060" i="1"/>
  <c r="N1056" i="1"/>
  <c r="N1052" i="1"/>
  <c r="N1048" i="1"/>
  <c r="N1044" i="1"/>
  <c r="N1040" i="1"/>
  <c r="N1036" i="1"/>
  <c r="N1032" i="1"/>
  <c r="N1028" i="1"/>
  <c r="N1024" i="1"/>
  <c r="N1020" i="1"/>
  <c r="N1016" i="1"/>
  <c r="N1012" i="1"/>
  <c r="N1008" i="1"/>
  <c r="N1004" i="1"/>
  <c r="N1000" i="1"/>
  <c r="N996" i="1"/>
  <c r="N992" i="1"/>
  <c r="N988" i="1"/>
  <c r="N984" i="1"/>
  <c r="N980" i="1"/>
  <c r="N976" i="1"/>
  <c r="N972" i="1"/>
  <c r="N968" i="1"/>
  <c r="N964" i="1"/>
  <c r="N960" i="1"/>
  <c r="N956" i="1"/>
  <c r="N952" i="1"/>
  <c r="N948" i="1"/>
  <c r="N944" i="1"/>
  <c r="N940" i="1"/>
  <c r="N936" i="1"/>
  <c r="N932" i="1"/>
  <c r="N928" i="1"/>
  <c r="N924" i="1"/>
  <c r="N920" i="1"/>
  <c r="N916" i="1"/>
  <c r="N912" i="1"/>
  <c r="N908" i="1"/>
  <c r="N904" i="1"/>
  <c r="N900" i="1"/>
  <c r="N896" i="1"/>
  <c r="N892" i="1"/>
  <c r="N888" i="1"/>
  <c r="N884" i="1"/>
  <c r="N880" i="1"/>
  <c r="N876" i="1"/>
  <c r="N872" i="1"/>
  <c r="N868" i="1"/>
  <c r="N864" i="1"/>
  <c r="N860" i="1"/>
  <c r="N856" i="1"/>
  <c r="N852" i="1"/>
  <c r="N848" i="1"/>
  <c r="N844" i="1"/>
  <c r="N840" i="1"/>
  <c r="N836" i="1"/>
  <c r="N832" i="1"/>
  <c r="N828" i="1"/>
  <c r="N824" i="1"/>
  <c r="N820" i="1"/>
  <c r="N816" i="1"/>
  <c r="N812" i="1"/>
  <c r="N808" i="1"/>
  <c r="N804" i="1"/>
  <c r="N800" i="1"/>
  <c r="N796" i="1"/>
  <c r="N792" i="1"/>
  <c r="N788" i="1"/>
  <c r="N784" i="1"/>
  <c r="N780" i="1"/>
  <c r="N776" i="1"/>
  <c r="N772" i="1"/>
  <c r="N768" i="1"/>
  <c r="N764" i="1"/>
  <c r="N760" i="1"/>
  <c r="N756" i="1"/>
  <c r="N752" i="1"/>
  <c r="N748" i="1"/>
  <c r="N744" i="1"/>
  <c r="N740" i="1"/>
  <c r="N736" i="1"/>
  <c r="N732" i="1"/>
  <c r="N728" i="1"/>
  <c r="N724" i="1"/>
  <c r="N720" i="1"/>
  <c r="N716" i="1"/>
  <c r="N712" i="1"/>
  <c r="N708" i="1"/>
  <c r="N704" i="1"/>
  <c r="N700" i="1"/>
  <c r="N696" i="1"/>
  <c r="N692" i="1"/>
  <c r="N688" i="1"/>
  <c r="N684" i="1"/>
  <c r="N680" i="1"/>
  <c r="N676" i="1"/>
  <c r="N672" i="1"/>
  <c r="N668" i="1"/>
  <c r="N664" i="1"/>
  <c r="N660" i="1"/>
  <c r="N656" i="1"/>
  <c r="N652" i="1"/>
  <c r="N648" i="1"/>
  <c r="N644" i="1"/>
  <c r="N640" i="1"/>
  <c r="N636" i="1"/>
  <c r="N632" i="1"/>
  <c r="N628" i="1"/>
  <c r="N624" i="1"/>
  <c r="N620" i="1"/>
  <c r="N616" i="1"/>
  <c r="N612" i="1"/>
  <c r="N608" i="1"/>
  <c r="N604" i="1"/>
  <c r="N600" i="1"/>
  <c r="N596" i="1"/>
  <c r="N592" i="1"/>
  <c r="N588" i="1"/>
  <c r="N584" i="1"/>
  <c r="N580" i="1"/>
  <c r="N576" i="1"/>
  <c r="N572" i="1"/>
  <c r="N568" i="1"/>
  <c r="N564" i="1"/>
  <c r="N560" i="1"/>
  <c r="N556" i="1"/>
  <c r="N552" i="1"/>
  <c r="N548" i="1"/>
  <c r="N544" i="1"/>
  <c r="N540" i="1"/>
  <c r="N536" i="1"/>
  <c r="N532" i="1"/>
  <c r="N528" i="1"/>
  <c r="N524" i="1"/>
  <c r="N520" i="1"/>
  <c r="N516" i="1"/>
  <c r="N512" i="1"/>
  <c r="N508" i="1"/>
  <c r="N504" i="1"/>
  <c r="N500" i="1"/>
  <c r="N496" i="1"/>
  <c r="N492" i="1"/>
  <c r="N488" i="1"/>
  <c r="N484" i="1"/>
  <c r="N480" i="1"/>
  <c r="N476" i="1"/>
  <c r="N472" i="1"/>
  <c r="N468" i="1"/>
  <c r="N464" i="1"/>
  <c r="N460" i="1"/>
  <c r="N456" i="1"/>
  <c r="N452" i="1"/>
  <c r="N448" i="1"/>
  <c r="N444" i="1"/>
  <c r="N440" i="1"/>
  <c r="N436" i="1"/>
  <c r="N432" i="1"/>
  <c r="N428" i="1"/>
  <c r="N424" i="1"/>
  <c r="N420" i="1"/>
  <c r="N416" i="1"/>
  <c r="N412" i="1"/>
  <c r="N408" i="1"/>
  <c r="N404" i="1"/>
  <c r="N400" i="1"/>
  <c r="N396" i="1"/>
  <c r="N392" i="1"/>
  <c r="N388" i="1"/>
  <c r="N384" i="1"/>
  <c r="N380" i="1"/>
  <c r="N376" i="1"/>
  <c r="N372" i="1"/>
  <c r="N368" i="1"/>
  <c r="N364" i="1"/>
  <c r="N360" i="1"/>
  <c r="N356" i="1"/>
  <c r="N352" i="1"/>
  <c r="N348" i="1"/>
  <c r="N344" i="1"/>
  <c r="N340" i="1"/>
  <c r="N336" i="1"/>
  <c r="N332" i="1"/>
  <c r="N328" i="1"/>
  <c r="N324" i="1"/>
  <c r="N320" i="1"/>
  <c r="N316" i="1"/>
  <c r="N312" i="1"/>
  <c r="N308" i="1"/>
  <c r="N304" i="1"/>
  <c r="N300" i="1"/>
  <c r="N296" i="1"/>
  <c r="N292" i="1"/>
  <c r="N288" i="1"/>
  <c r="N284" i="1"/>
  <c r="N280" i="1"/>
  <c r="N276" i="1"/>
  <c r="N272" i="1"/>
  <c r="N268" i="1"/>
  <c r="N264" i="1"/>
  <c r="N260" i="1"/>
  <c r="N256" i="1"/>
  <c r="N252" i="1"/>
  <c r="N248" i="1"/>
  <c r="N244" i="1"/>
  <c r="N240" i="1"/>
  <c r="N236" i="1"/>
  <c r="N232" i="1"/>
  <c r="N228" i="1"/>
  <c r="N224" i="1"/>
  <c r="N220" i="1"/>
  <c r="N216" i="1"/>
  <c r="N212" i="1"/>
  <c r="N208" i="1"/>
  <c r="N204" i="1"/>
  <c r="N200" i="1"/>
  <c r="N196" i="1"/>
  <c r="N192" i="1"/>
  <c r="N188" i="1"/>
  <c r="N184" i="1"/>
  <c r="N180" i="1"/>
  <c r="N176" i="1"/>
  <c r="N172" i="1"/>
  <c r="N168" i="1"/>
  <c r="N164" i="1"/>
  <c r="N160" i="1"/>
  <c r="N156" i="1"/>
  <c r="N152" i="1"/>
  <c r="N148" i="1"/>
  <c r="N144" i="1"/>
  <c r="N140" i="1"/>
  <c r="N136" i="1"/>
  <c r="N132" i="1"/>
  <c r="N128" i="1"/>
  <c r="N124" i="1"/>
  <c r="N120" i="1"/>
  <c r="N116" i="1"/>
  <c r="N112" i="1"/>
  <c r="N108" i="1"/>
  <c r="N104" i="1"/>
  <c r="N100" i="1"/>
  <c r="N96" i="1"/>
  <c r="N92" i="1"/>
  <c r="N88" i="1"/>
  <c r="N84" i="1"/>
  <c r="N80" i="1"/>
  <c r="N76" i="1"/>
  <c r="N72" i="1"/>
  <c r="N68" i="1"/>
  <c r="N64" i="1"/>
  <c r="N60" i="1"/>
  <c r="N56" i="1"/>
  <c r="N52" i="1"/>
  <c r="N48" i="1"/>
  <c r="N44" i="1"/>
  <c r="N40" i="1"/>
  <c r="N36" i="1"/>
  <c r="N32" i="1"/>
  <c r="N28" i="1"/>
  <c r="N24" i="1"/>
  <c r="N20" i="1"/>
  <c r="N16" i="1"/>
  <c r="M3827" i="1"/>
  <c r="N4591" i="1"/>
  <c r="N4527" i="1"/>
  <c r="N4463" i="1"/>
  <c r="N4399" i="1"/>
  <c r="N4335" i="1"/>
  <c r="N4271" i="1"/>
  <c r="N4207" i="1"/>
  <c r="N4143" i="1"/>
  <c r="N4079" i="1"/>
  <c r="N4015" i="1"/>
  <c r="N3887" i="1"/>
  <c r="N3823" i="1"/>
  <c r="N3759" i="1"/>
  <c r="M3096" i="1"/>
  <c r="M3092" i="1"/>
  <c r="M3080" i="1"/>
  <c r="M3104" i="1"/>
  <c r="M3100" i="1"/>
  <c r="M3088" i="1"/>
  <c r="M3084" i="1"/>
  <c r="M4149" i="1"/>
  <c r="M4894" i="1"/>
  <c r="M4893" i="1"/>
  <c r="M4892" i="1"/>
  <c r="M4891" i="1"/>
  <c r="M4890" i="1"/>
  <c r="M4889" i="1"/>
  <c r="M4888" i="1"/>
  <c r="M4887" i="1"/>
  <c r="M4886" i="1"/>
  <c r="M4885" i="1"/>
  <c r="M4884" i="1"/>
  <c r="M4421" i="1"/>
  <c r="M4299" i="1"/>
  <c r="M4298" i="1"/>
  <c r="M4297" i="1"/>
  <c r="M4296" i="1"/>
  <c r="M4295" i="1"/>
  <c r="M4294" i="1"/>
  <c r="M4293" i="1"/>
  <c r="M4292" i="1"/>
  <c r="M4291" i="1"/>
  <c r="M4290" i="1"/>
  <c r="M4289" i="1"/>
  <c r="M4288" i="1"/>
  <c r="M4287" i="1"/>
  <c r="M4286" i="1"/>
  <c r="M4285" i="1"/>
  <c r="M4284" i="1"/>
  <c r="M4283" i="1"/>
  <c r="M4282" i="1"/>
  <c r="M4281" i="1"/>
  <c r="M4280" i="1"/>
  <c r="M4279" i="1"/>
  <c r="M4273" i="1"/>
  <c r="M4169" i="1"/>
  <c r="M4161" i="1"/>
  <c r="M4157" i="1"/>
  <c r="M4153" i="1"/>
  <c r="M4145" i="1"/>
  <c r="M3985" i="1"/>
  <c r="M3981" i="1"/>
  <c r="M3977" i="1"/>
  <c r="M3969" i="1"/>
  <c r="M3965" i="1"/>
  <c r="M3961" i="1"/>
  <c r="M1059" i="1"/>
  <c r="M1051" i="1"/>
  <c r="M1047" i="1"/>
  <c r="M1039" i="1"/>
  <c r="M879" i="1"/>
  <c r="M875" i="1"/>
  <c r="M871" i="1"/>
  <c r="M867" i="1"/>
  <c r="M5215" i="1"/>
  <c r="M5226" i="1"/>
  <c r="M3718" i="1"/>
  <c r="M3710" i="1"/>
  <c r="M3702" i="1"/>
  <c r="M3694" i="1"/>
  <c r="M3686" i="1"/>
  <c r="M3678" i="1"/>
  <c r="M3670" i="1"/>
  <c r="M3662" i="1"/>
  <c r="M3654" i="1"/>
  <c r="M3646" i="1"/>
  <c r="M3638" i="1"/>
  <c r="M3630" i="1"/>
  <c r="M3622" i="1"/>
  <c r="M3618" i="1"/>
  <c r="M3610" i="1"/>
  <c r="M3602" i="1"/>
  <c r="M3594" i="1"/>
  <c r="M3586" i="1"/>
  <c r="M3578" i="1"/>
  <c r="M3570" i="1"/>
  <c r="M3562" i="1"/>
  <c r="M3554" i="1"/>
  <c r="M3546" i="1"/>
  <c r="M3538" i="1"/>
  <c r="M3530" i="1"/>
  <c r="M3522" i="1"/>
  <c r="M3514" i="1"/>
  <c r="M3506" i="1"/>
  <c r="M3498" i="1"/>
  <c r="M3494" i="1"/>
  <c r="M3486" i="1"/>
  <c r="M3478" i="1"/>
  <c r="M3470" i="1"/>
  <c r="M3462" i="1"/>
  <c r="M3454" i="1"/>
  <c r="M3446" i="1"/>
  <c r="M3438" i="1"/>
  <c r="M3430" i="1"/>
  <c r="M3422" i="1"/>
  <c r="M3414" i="1"/>
  <c r="M3406" i="1"/>
  <c r="M3398" i="1"/>
  <c r="M3390" i="1"/>
  <c r="M3382" i="1"/>
  <c r="M3374" i="1"/>
  <c r="M3366" i="1"/>
  <c r="M3358" i="1"/>
  <c r="M3350" i="1"/>
  <c r="M3342" i="1"/>
  <c r="M3334" i="1"/>
  <c r="M3326" i="1"/>
  <c r="M3318" i="1"/>
  <c r="M3310" i="1"/>
  <c r="M3302" i="1"/>
  <c r="M3294" i="1"/>
  <c r="M3286" i="1"/>
  <c r="M3278" i="1"/>
  <c r="M3270" i="1"/>
  <c r="M3262" i="1"/>
  <c r="M3254" i="1"/>
  <c r="M3246" i="1"/>
  <c r="M3238" i="1"/>
  <c r="M3230" i="1"/>
  <c r="M3222" i="1"/>
  <c r="M3214" i="1"/>
  <c r="M3206" i="1"/>
  <c r="M3198" i="1"/>
  <c r="M3190" i="1"/>
  <c r="M3182" i="1"/>
  <c r="M3178" i="1"/>
  <c r="M3170" i="1"/>
  <c r="M3162" i="1"/>
  <c r="M3154" i="1"/>
  <c r="M3146" i="1"/>
  <c r="M3138" i="1"/>
  <c r="M3130" i="1"/>
  <c r="M3122" i="1"/>
  <c r="M3114" i="1"/>
  <c r="M3106" i="1"/>
  <c r="M3098" i="1"/>
  <c r="M3090" i="1"/>
  <c r="M3082" i="1"/>
  <c r="M3074" i="1"/>
  <c r="M3066" i="1"/>
  <c r="M3058" i="1"/>
  <c r="M3050" i="1"/>
  <c r="M3042" i="1"/>
  <c r="M3034" i="1"/>
  <c r="M3026" i="1"/>
  <c r="M3018" i="1"/>
  <c r="M3010" i="1"/>
  <c r="M3002" i="1"/>
  <c r="M2998" i="1"/>
  <c r="M2990" i="1"/>
  <c r="M2982" i="1"/>
  <c r="M2974" i="1"/>
  <c r="M2966" i="1"/>
  <c r="M2958" i="1"/>
  <c r="M2950" i="1"/>
  <c r="M2942" i="1"/>
  <c r="M2934" i="1"/>
  <c r="M2926" i="1"/>
  <c r="M2918" i="1"/>
  <c r="M2910" i="1"/>
  <c r="M2902" i="1"/>
  <c r="M2894" i="1"/>
  <c r="M2886" i="1"/>
  <c r="M2878" i="1"/>
  <c r="M2870" i="1"/>
  <c r="M2862" i="1"/>
  <c r="M2854" i="1"/>
  <c r="M2846" i="1"/>
  <c r="M2842" i="1"/>
  <c r="M2834" i="1"/>
  <c r="M2826" i="1"/>
  <c r="M2818" i="1"/>
  <c r="M2810" i="1"/>
  <c r="M2802" i="1"/>
  <c r="M2794" i="1"/>
  <c r="M2786" i="1"/>
  <c r="M2778" i="1"/>
  <c r="M2774" i="1"/>
  <c r="M2766" i="1"/>
  <c r="M2758" i="1"/>
  <c r="M2750" i="1"/>
  <c r="M2742" i="1"/>
  <c r="M2734" i="1"/>
  <c r="M2726" i="1"/>
  <c r="M2718" i="1"/>
  <c r="M2710" i="1"/>
  <c r="M2702" i="1"/>
  <c r="M2694" i="1"/>
  <c r="M2686" i="1"/>
  <c r="M2682" i="1"/>
  <c r="M2674" i="1"/>
  <c r="M2666" i="1"/>
  <c r="M2658" i="1"/>
  <c r="M2650" i="1"/>
  <c r="M2642" i="1"/>
  <c r="M2634" i="1"/>
  <c r="M2626" i="1"/>
  <c r="M2618" i="1"/>
  <c r="M2610" i="1"/>
  <c r="M2602" i="1"/>
  <c r="M2594" i="1"/>
  <c r="M2586" i="1"/>
  <c r="M2578" i="1"/>
  <c r="M2570" i="1"/>
  <c r="M2566" i="1"/>
  <c r="M2558" i="1"/>
  <c r="M2550" i="1"/>
  <c r="M2542" i="1"/>
  <c r="M2534" i="1"/>
  <c r="M2526" i="1"/>
  <c r="M2518" i="1"/>
  <c r="M2510" i="1"/>
  <c r="M2502" i="1"/>
  <c r="M2494" i="1"/>
  <c r="M2486" i="1"/>
  <c r="M2478" i="1"/>
  <c r="M2470" i="1"/>
  <c r="M2462" i="1"/>
  <c r="M2454" i="1"/>
  <c r="M2446" i="1"/>
  <c r="M2438" i="1"/>
  <c r="M2430" i="1"/>
  <c r="M2426" i="1"/>
  <c r="M2418" i="1"/>
  <c r="M2410" i="1"/>
  <c r="M2402" i="1"/>
  <c r="M2394" i="1"/>
  <c r="M2386" i="1"/>
  <c r="M2378" i="1"/>
  <c r="M2370" i="1"/>
  <c r="M2362" i="1"/>
  <c r="M2354" i="1"/>
  <c r="M2346" i="1"/>
  <c r="M2338" i="1"/>
  <c r="M2334" i="1"/>
  <c r="M2326" i="1"/>
  <c r="M2318" i="1"/>
  <c r="M2310" i="1"/>
  <c r="M2302" i="1"/>
  <c r="M2294" i="1"/>
  <c r="M2286" i="1"/>
  <c r="M2278" i="1"/>
  <c r="M2270" i="1"/>
  <c r="M2262" i="1"/>
  <c r="M2254" i="1"/>
  <c r="M2246" i="1"/>
  <c r="M2238" i="1"/>
  <c r="M2230" i="1"/>
  <c r="M2222" i="1"/>
  <c r="M2214" i="1"/>
  <c r="M2206" i="1"/>
  <c r="M2198" i="1"/>
  <c r="M2190" i="1"/>
  <c r="M2182" i="1"/>
  <c r="M2178" i="1"/>
  <c r="M2170" i="1"/>
  <c r="M2162" i="1"/>
  <c r="M2154" i="1"/>
  <c r="M2146" i="1"/>
  <c r="M2138" i="1"/>
  <c r="M2130" i="1"/>
  <c r="M2122" i="1"/>
  <c r="M2114" i="1"/>
  <c r="M2106" i="1"/>
  <c r="M2098" i="1"/>
  <c r="M2090" i="1"/>
  <c r="M2082" i="1"/>
  <c r="M2078" i="1"/>
  <c r="M2070" i="1"/>
  <c r="M2066" i="1"/>
  <c r="M2062" i="1"/>
  <c r="M2058" i="1"/>
  <c r="M2054" i="1"/>
  <c r="M2050" i="1"/>
  <c r="M2042" i="1"/>
  <c r="M2038" i="1"/>
  <c r="M2034" i="1"/>
  <c r="M2030" i="1"/>
  <c r="M2026" i="1"/>
  <c r="M2022" i="1"/>
  <c r="M2018" i="1"/>
  <c r="M2014" i="1"/>
  <c r="M2010" i="1"/>
  <c r="M2006" i="1"/>
  <c r="M2002" i="1"/>
  <c r="M1998" i="1"/>
  <c r="M1994" i="1"/>
  <c r="M1990" i="1"/>
  <c r="M1986" i="1"/>
  <c r="M1982" i="1"/>
  <c r="M1978" i="1"/>
  <c r="M1974" i="1"/>
  <c r="M1970" i="1"/>
  <c r="M1966" i="1"/>
  <c r="M1962" i="1"/>
  <c r="M1958" i="1"/>
  <c r="M1954" i="1"/>
  <c r="M1950" i="1"/>
  <c r="M1946" i="1"/>
  <c r="M1942" i="1"/>
  <c r="M1938" i="1"/>
  <c r="M1934" i="1"/>
  <c r="M1930" i="1"/>
  <c r="M1926" i="1"/>
  <c r="M1922" i="1"/>
  <c r="M1918" i="1"/>
  <c r="M1914" i="1"/>
  <c r="M1910" i="1"/>
  <c r="M1906" i="1"/>
  <c r="M1902" i="1"/>
  <c r="M1898" i="1"/>
  <c r="M1894" i="1"/>
  <c r="M1890" i="1"/>
  <c r="M1886" i="1"/>
  <c r="M1882" i="1"/>
  <c r="M1878" i="1"/>
  <c r="M1874" i="1"/>
  <c r="M1870" i="1"/>
  <c r="M1866" i="1"/>
  <c r="M1862" i="1"/>
  <c r="M1858" i="1"/>
  <c r="M1854" i="1"/>
  <c r="M1850" i="1"/>
  <c r="M1846" i="1"/>
  <c r="M1842" i="1"/>
  <c r="M1838" i="1"/>
  <c r="M1834" i="1"/>
  <c r="M1830" i="1"/>
  <c r="M1826" i="1"/>
  <c r="M1822" i="1"/>
  <c r="M1818" i="1"/>
  <c r="M1814" i="1"/>
  <c r="M1810" i="1"/>
  <c r="M1806" i="1"/>
  <c r="M1802" i="1"/>
  <c r="M1798" i="1"/>
  <c r="M1794" i="1"/>
  <c r="M1790" i="1"/>
  <c r="M1786" i="1"/>
  <c r="M1782" i="1"/>
  <c r="M1778" i="1"/>
  <c r="M1774" i="1"/>
  <c r="M1770" i="1"/>
  <c r="M1766" i="1"/>
  <c r="M1762" i="1"/>
  <c r="M1758" i="1"/>
  <c r="M1754" i="1"/>
  <c r="M1750" i="1"/>
  <c r="M1746" i="1"/>
  <c r="M1742" i="1"/>
  <c r="M1738" i="1"/>
  <c r="M1734" i="1"/>
  <c r="M1730" i="1"/>
  <c r="M1726" i="1"/>
  <c r="M1722" i="1"/>
  <c r="M1718" i="1"/>
  <c r="M1714" i="1"/>
  <c r="M1710" i="1"/>
  <c r="M1706" i="1"/>
  <c r="M1702" i="1"/>
  <c r="M1698" i="1"/>
  <c r="M1694" i="1"/>
  <c r="M1690" i="1"/>
  <c r="M1686" i="1"/>
  <c r="M1682" i="1"/>
  <c r="M1678" i="1"/>
  <c r="M1674" i="1"/>
  <c r="M1670" i="1"/>
  <c r="M1666" i="1"/>
  <c r="M1662" i="1"/>
  <c r="M1658" i="1"/>
  <c r="M1654" i="1"/>
  <c r="M1650" i="1"/>
  <c r="M1646" i="1"/>
  <c r="M1642" i="1"/>
  <c r="M1638" i="1"/>
  <c r="M1634" i="1"/>
  <c r="M1630" i="1"/>
  <c r="M1626" i="1"/>
  <c r="M1622" i="1"/>
  <c r="M1618" i="1"/>
  <c r="M1614" i="1"/>
  <c r="M1610" i="1"/>
  <c r="M1606" i="1"/>
  <c r="M1602" i="1"/>
  <c r="M1598" i="1"/>
  <c r="M1594" i="1"/>
  <c r="M1590" i="1"/>
  <c r="M1586" i="1"/>
  <c r="M1582" i="1"/>
  <c r="M1578" i="1"/>
  <c r="M1574" i="1"/>
  <c r="M1570" i="1"/>
  <c r="M1566" i="1"/>
  <c r="M1562" i="1"/>
  <c r="M1558" i="1"/>
  <c r="M1554" i="1"/>
  <c r="M1550" i="1"/>
  <c r="M1546" i="1"/>
  <c r="M1542" i="1"/>
  <c r="M1538" i="1"/>
  <c r="M1534" i="1"/>
  <c r="M1530" i="1"/>
  <c r="M1526" i="1"/>
  <c r="M1522" i="1"/>
  <c r="M1518" i="1"/>
  <c r="M1514" i="1"/>
  <c r="M1510" i="1"/>
  <c r="M1506" i="1"/>
  <c r="M1502" i="1"/>
  <c r="M1498" i="1"/>
  <c r="M1494" i="1"/>
  <c r="M1490" i="1"/>
  <c r="M1486" i="1"/>
  <c r="M1482" i="1"/>
  <c r="M1478" i="1"/>
  <c r="M1474" i="1"/>
  <c r="M1470" i="1"/>
  <c r="M1466" i="1"/>
  <c r="M1462" i="1"/>
  <c r="M1458" i="1"/>
  <c r="M1454" i="1"/>
  <c r="M1450" i="1"/>
  <c r="M1446" i="1"/>
  <c r="M1442" i="1"/>
  <c r="M1438" i="1"/>
  <c r="M1434" i="1"/>
  <c r="M1430" i="1"/>
  <c r="M1426" i="1"/>
  <c r="M1422" i="1"/>
  <c r="M1418" i="1"/>
  <c r="M1414" i="1"/>
  <c r="M1410" i="1"/>
  <c r="M1406" i="1"/>
  <c r="M1402" i="1"/>
  <c r="M1398" i="1"/>
  <c r="M1394" i="1"/>
  <c r="M1390" i="1"/>
  <c r="M1386" i="1"/>
  <c r="M1382" i="1"/>
  <c r="M1378" i="1"/>
  <c r="M1374" i="1"/>
  <c r="M1370" i="1"/>
  <c r="M1366" i="1"/>
  <c r="M1362" i="1"/>
  <c r="M1358" i="1"/>
  <c r="M1354" i="1"/>
  <c r="M1350" i="1"/>
  <c r="M1346" i="1"/>
  <c r="M1342" i="1"/>
  <c r="M1338" i="1"/>
  <c r="M1334" i="1"/>
  <c r="M1330" i="1"/>
  <c r="M1326" i="1"/>
  <c r="M1063" i="1"/>
  <c r="M1055" i="1"/>
  <c r="M1043" i="1"/>
  <c r="M3722" i="1"/>
  <c r="M3714" i="1"/>
  <c r="M3706" i="1"/>
  <c r="M3698" i="1"/>
  <c r="M3690" i="1"/>
  <c r="M3682" i="1"/>
  <c r="M3674" i="1"/>
  <c r="M3666" i="1"/>
  <c r="M3658" i="1"/>
  <c r="M3650" i="1"/>
  <c r="M3642" i="1"/>
  <c r="M3634" i="1"/>
  <c r="M3626" i="1"/>
  <c r="M3614" i="1"/>
  <c r="M3606" i="1"/>
  <c r="M3598" i="1"/>
  <c r="M3590" i="1"/>
  <c r="M3582" i="1"/>
  <c r="M3574" i="1"/>
  <c r="M3566" i="1"/>
  <c r="M3558" i="1"/>
  <c r="M3550" i="1"/>
  <c r="M3542" i="1"/>
  <c r="M3534" i="1"/>
  <c r="M3526" i="1"/>
  <c r="M3518" i="1"/>
  <c r="M3510" i="1"/>
  <c r="M3502" i="1"/>
  <c r="M3490" i="1"/>
  <c r="M3482" i="1"/>
  <c r="M3474" i="1"/>
  <c r="M3466" i="1"/>
  <c r="M3458" i="1"/>
  <c r="M3450" i="1"/>
  <c r="M3442" i="1"/>
  <c r="M3434" i="1"/>
  <c r="M3426" i="1"/>
  <c r="M3418" i="1"/>
  <c r="M3410" i="1"/>
  <c r="M3402" i="1"/>
  <c r="M3394" i="1"/>
  <c r="M3386" i="1"/>
  <c r="M3378" i="1"/>
  <c r="M3370" i="1"/>
  <c r="M3362" i="1"/>
  <c r="M3354" i="1"/>
  <c r="M3346" i="1"/>
  <c r="M3338" i="1"/>
  <c r="M3330" i="1"/>
  <c r="M3322" i="1"/>
  <c r="M3314" i="1"/>
  <c r="M3306" i="1"/>
  <c r="M3298" i="1"/>
  <c r="M3290" i="1"/>
  <c r="M3282" i="1"/>
  <c r="M3274" i="1"/>
  <c r="M3266" i="1"/>
  <c r="M3258" i="1"/>
  <c r="M3250" i="1"/>
  <c r="M3242" i="1"/>
  <c r="M3234" i="1"/>
  <c r="M3226" i="1"/>
  <c r="M3218" i="1"/>
  <c r="M3210" i="1"/>
  <c r="M3202" i="1"/>
  <c r="M3194" i="1"/>
  <c r="M3186" i="1"/>
  <c r="M3174" i="1"/>
  <c r="M3166" i="1"/>
  <c r="M3158" i="1"/>
  <c r="M3150" i="1"/>
  <c r="M3142" i="1"/>
  <c r="M3134" i="1"/>
  <c r="M3126" i="1"/>
  <c r="M3118" i="1"/>
  <c r="M3110" i="1"/>
  <c r="M3102" i="1"/>
  <c r="M3094" i="1"/>
  <c r="M3086" i="1"/>
  <c r="M3078" i="1"/>
  <c r="M3070" i="1"/>
  <c r="M3062" i="1"/>
  <c r="M3054" i="1"/>
  <c r="M3046" i="1"/>
  <c r="M3038" i="1"/>
  <c r="M3030" i="1"/>
  <c r="M3022" i="1"/>
  <c r="M3014" i="1"/>
  <c r="M3006" i="1"/>
  <c r="M2994" i="1"/>
  <c r="M2986" i="1"/>
  <c r="M2978" i="1"/>
  <c r="M2970" i="1"/>
  <c r="M2962" i="1"/>
  <c r="M2954" i="1"/>
  <c r="M2946" i="1"/>
  <c r="M2938" i="1"/>
  <c r="M2930" i="1"/>
  <c r="M2922" i="1"/>
  <c r="M2914" i="1"/>
  <c r="M2906" i="1"/>
  <c r="M2898" i="1"/>
  <c r="M2890" i="1"/>
  <c r="M2882" i="1"/>
  <c r="M2874" i="1"/>
  <c r="M2866" i="1"/>
  <c r="M2858" i="1"/>
  <c r="M2850" i="1"/>
  <c r="M2838" i="1"/>
  <c r="M2830" i="1"/>
  <c r="M2822" i="1"/>
  <c r="M2814" i="1"/>
  <c r="M2806" i="1"/>
  <c r="M2798" i="1"/>
  <c r="M2790" i="1"/>
  <c r="M2782" i="1"/>
  <c r="M2770" i="1"/>
  <c r="M2762" i="1"/>
  <c r="M2754" i="1"/>
  <c r="M2746" i="1"/>
  <c r="M2738" i="1"/>
  <c r="M2730" i="1"/>
  <c r="M2722" i="1"/>
  <c r="M2714" i="1"/>
  <c r="M2706" i="1"/>
  <c r="M2698" i="1"/>
  <c r="M2690" i="1"/>
  <c r="M2678" i="1"/>
  <c r="M2670" i="1"/>
  <c r="M2662" i="1"/>
  <c r="M2654" i="1"/>
  <c r="M2646" i="1"/>
  <c r="M2638" i="1"/>
  <c r="M2630" i="1"/>
  <c r="M2622" i="1"/>
  <c r="M2614" i="1"/>
  <c r="M2606" i="1"/>
  <c r="M2598" i="1"/>
  <c r="M2590" i="1"/>
  <c r="M2582" i="1"/>
  <c r="M2574" i="1"/>
  <c r="M2562" i="1"/>
  <c r="M2554" i="1"/>
  <c r="M2546" i="1"/>
  <c r="M2538" i="1"/>
  <c r="M2530" i="1"/>
  <c r="M2522" i="1"/>
  <c r="M2514" i="1"/>
  <c r="M2506" i="1"/>
  <c r="M2498" i="1"/>
  <c r="M2490" i="1"/>
  <c r="M2482" i="1"/>
  <c r="M2474" i="1"/>
  <c r="M2466" i="1"/>
  <c r="M2458" i="1"/>
  <c r="M2450" i="1"/>
  <c r="M2442" i="1"/>
  <c r="M2434" i="1"/>
  <c r="M2422" i="1"/>
  <c r="M2414" i="1"/>
  <c r="M2406" i="1"/>
  <c r="M2398" i="1"/>
  <c r="M2390" i="1"/>
  <c r="M2382" i="1"/>
  <c r="M2374" i="1"/>
  <c r="M2366" i="1"/>
  <c r="M2358" i="1"/>
  <c r="M2350" i="1"/>
  <c r="M2342" i="1"/>
  <c r="M2330" i="1"/>
  <c r="M2322" i="1"/>
  <c r="M2314" i="1"/>
  <c r="M2306" i="1"/>
  <c r="M2298" i="1"/>
  <c r="M2290" i="1"/>
  <c r="M2282" i="1"/>
  <c r="M2274" i="1"/>
  <c r="M2266" i="1"/>
  <c r="M2258" i="1"/>
  <c r="M2250" i="1"/>
  <c r="M2242" i="1"/>
  <c r="M2234" i="1"/>
  <c r="M2226" i="1"/>
  <c r="M2218" i="1"/>
  <c r="M2210" i="1"/>
  <c r="M2202" i="1"/>
  <c r="M2194" i="1"/>
  <c r="M2186" i="1"/>
  <c r="M2174" i="1"/>
  <c r="M2166" i="1"/>
  <c r="M2158" i="1"/>
  <c r="M2150" i="1"/>
  <c r="M2142" i="1"/>
  <c r="M2134" i="1"/>
  <c r="M2126" i="1"/>
  <c r="M2118" i="1"/>
  <c r="M2110" i="1"/>
  <c r="M2102" i="1"/>
  <c r="M2094" i="1"/>
  <c r="M2086" i="1"/>
  <c r="M2074" i="1"/>
  <c r="M2046" i="1"/>
  <c r="M3721" i="1"/>
  <c r="M3717" i="1"/>
  <c r="M3713" i="1"/>
  <c r="M3709" i="1"/>
  <c r="M3705" i="1"/>
  <c r="M3701" i="1"/>
  <c r="M3697" i="1"/>
  <c r="M3693" i="1"/>
  <c r="M3689" i="1"/>
  <c r="M3685" i="1"/>
  <c r="M3681" i="1"/>
  <c r="M3677" i="1"/>
  <c r="M3673" i="1"/>
  <c r="M3669" i="1"/>
  <c r="M3665" i="1"/>
  <c r="M3661" i="1"/>
  <c r="M3657" i="1"/>
  <c r="M3653" i="1"/>
  <c r="M3649" i="1"/>
  <c r="M3645" i="1"/>
  <c r="M3641" i="1"/>
  <c r="M3637" i="1"/>
  <c r="M3633" i="1"/>
  <c r="M3629" i="1"/>
  <c r="M3625" i="1"/>
  <c r="M3621" i="1"/>
  <c r="M3617" i="1"/>
  <c r="M3613" i="1"/>
  <c r="M3609" i="1"/>
  <c r="M3605" i="1"/>
  <c r="M3601" i="1"/>
  <c r="M3597" i="1"/>
  <c r="M3593" i="1"/>
  <c r="M3589" i="1"/>
  <c r="M3585" i="1"/>
  <c r="M3581" i="1"/>
  <c r="M3577" i="1"/>
  <c r="M3573" i="1"/>
  <c r="M3569" i="1"/>
  <c r="M3565" i="1"/>
  <c r="M3561" i="1"/>
  <c r="M3557" i="1"/>
  <c r="M3553" i="1"/>
  <c r="M3549" i="1"/>
  <c r="M3545" i="1"/>
  <c r="M3541" i="1"/>
  <c r="M3537" i="1"/>
  <c r="M3533" i="1"/>
  <c r="M3529" i="1"/>
  <c r="M3525" i="1"/>
  <c r="M3521" i="1"/>
  <c r="M3517" i="1"/>
  <c r="M3513" i="1"/>
  <c r="M3509" i="1"/>
  <c r="M3505" i="1"/>
  <c r="M3501" i="1"/>
  <c r="M3497" i="1"/>
  <c r="M3493" i="1"/>
  <c r="M3489" i="1"/>
  <c r="M3485" i="1"/>
  <c r="M3481" i="1"/>
  <c r="M3477" i="1"/>
  <c r="M3473" i="1"/>
  <c r="M3469" i="1"/>
  <c r="M3465" i="1"/>
  <c r="M3461" i="1"/>
  <c r="M3457" i="1"/>
  <c r="M3453" i="1"/>
  <c r="M3449" i="1"/>
  <c r="M3445" i="1"/>
  <c r="M3441" i="1"/>
  <c r="M3437" i="1"/>
  <c r="M3433" i="1"/>
  <c r="M3429" i="1"/>
  <c r="M3425" i="1"/>
  <c r="M3421" i="1"/>
  <c r="M3417" i="1"/>
  <c r="M3413" i="1"/>
  <c r="M3409" i="1"/>
  <c r="M3405" i="1"/>
  <c r="M3401" i="1"/>
  <c r="M3397" i="1"/>
  <c r="M3393" i="1"/>
  <c r="M3389" i="1"/>
  <c r="M3385" i="1"/>
  <c r="M3381" i="1"/>
  <c r="M3377" i="1"/>
  <c r="M3373" i="1"/>
  <c r="M3369" i="1"/>
  <c r="M3365" i="1"/>
  <c r="M3361" i="1"/>
  <c r="M3357" i="1"/>
  <c r="M3353" i="1"/>
  <c r="M3349" i="1"/>
  <c r="M3345" i="1"/>
  <c r="M3341" i="1"/>
  <c r="M3337" i="1"/>
  <c r="M3333" i="1"/>
  <c r="M3329" i="1"/>
  <c r="M3325" i="1"/>
  <c r="M3321" i="1"/>
  <c r="M3317" i="1"/>
  <c r="M3313" i="1"/>
  <c r="M3309" i="1"/>
  <c r="M3305" i="1"/>
  <c r="M3301" i="1"/>
  <c r="M3297" i="1"/>
  <c r="M3293" i="1"/>
  <c r="M3289" i="1"/>
  <c r="M3285" i="1"/>
  <c r="M3281" i="1"/>
  <c r="M3277" i="1"/>
  <c r="M3273" i="1"/>
  <c r="M3269" i="1"/>
  <c r="M3265" i="1"/>
  <c r="M3261" i="1"/>
  <c r="M3257" i="1"/>
  <c r="M3253" i="1"/>
  <c r="M3249" i="1"/>
  <c r="M3245" i="1"/>
  <c r="M3241" i="1"/>
  <c r="M3237" i="1"/>
  <c r="M3233" i="1"/>
  <c r="M3229" i="1"/>
  <c r="M3225" i="1"/>
  <c r="M3221" i="1"/>
  <c r="M3217" i="1"/>
  <c r="M3213" i="1"/>
  <c r="M3209" i="1"/>
  <c r="M3205" i="1"/>
  <c r="M3201" i="1"/>
  <c r="M3197" i="1"/>
  <c r="M3193" i="1"/>
  <c r="M3189" i="1"/>
  <c r="M3185" i="1"/>
  <c r="M3181" i="1"/>
  <c r="M3177" i="1"/>
  <c r="M3173" i="1"/>
  <c r="M3169" i="1"/>
  <c r="M3165" i="1"/>
  <c r="M3161" i="1"/>
  <c r="M3157" i="1"/>
  <c r="M3153" i="1"/>
  <c r="M3149" i="1"/>
  <c r="M3145" i="1"/>
  <c r="M3141" i="1"/>
  <c r="M3137" i="1"/>
  <c r="M3133" i="1"/>
  <c r="M3129" i="1"/>
  <c r="M3125" i="1"/>
  <c r="M3121" i="1"/>
  <c r="M3117" i="1"/>
  <c r="M1322" i="1"/>
  <c r="M1318" i="1"/>
  <c r="M1314" i="1"/>
  <c r="M1310" i="1"/>
  <c r="M1306" i="1"/>
  <c r="M1302" i="1"/>
  <c r="M1298" i="1"/>
  <c r="M1294" i="1"/>
  <c r="M1290" i="1"/>
  <c r="M1286" i="1"/>
  <c r="M1282" i="1"/>
  <c r="M1278" i="1"/>
  <c r="M1274" i="1"/>
  <c r="M1269" i="1"/>
  <c r="M1265" i="1"/>
  <c r="M1261" i="1"/>
  <c r="M1257" i="1"/>
  <c r="M1253" i="1"/>
  <c r="M1249" i="1"/>
  <c r="M1245" i="1"/>
  <c r="M1241" i="1"/>
  <c r="M1237" i="1"/>
  <c r="M1233" i="1"/>
  <c r="M1229" i="1"/>
  <c r="M1225" i="1"/>
  <c r="M1221" i="1"/>
  <c r="M1217" i="1"/>
  <c r="M1213" i="1"/>
  <c r="M1209" i="1"/>
  <c r="M1205" i="1"/>
  <c r="M1201" i="1"/>
  <c r="M1197" i="1"/>
  <c r="M1193" i="1"/>
  <c r="M1189" i="1"/>
  <c r="M1185" i="1"/>
  <c r="M1181" i="1"/>
  <c r="M1177" i="1"/>
  <c r="M1173" i="1"/>
  <c r="M1169" i="1"/>
  <c r="M1165" i="1"/>
  <c r="M1161" i="1"/>
  <c r="M1157" i="1"/>
  <c r="M1153" i="1"/>
  <c r="M1149" i="1"/>
  <c r="M1145" i="1"/>
  <c r="M1141" i="1"/>
  <c r="M1137" i="1"/>
  <c r="M1133" i="1"/>
  <c r="M1129" i="1"/>
  <c r="M1125" i="1"/>
  <c r="M1121" i="1"/>
  <c r="M1117" i="1"/>
  <c r="M1113" i="1"/>
  <c r="M1109" i="1"/>
  <c r="M1105" i="1"/>
  <c r="M1101" i="1"/>
  <c r="M1097" i="1"/>
  <c r="M1093" i="1"/>
  <c r="M1089" i="1"/>
  <c r="M1085" i="1"/>
  <c r="M1081" i="1"/>
  <c r="M1077" i="1"/>
  <c r="M1073" i="1"/>
  <c r="M1069" i="1"/>
  <c r="M1065" i="1"/>
  <c r="M1061" i="1"/>
  <c r="M1057" i="1"/>
  <c r="M1053" i="1"/>
  <c r="M1049" i="1"/>
  <c r="M1045" i="1"/>
  <c r="M1041" i="1"/>
  <c r="M1037" i="1"/>
  <c r="M1033" i="1"/>
  <c r="M1029" i="1"/>
  <c r="M1025" i="1"/>
  <c r="M1021" i="1"/>
  <c r="M1017" i="1"/>
  <c r="M1013" i="1"/>
  <c r="M1009" i="1"/>
  <c r="M1005" i="1"/>
  <c r="M1001" i="1"/>
  <c r="M997" i="1"/>
  <c r="M993" i="1"/>
  <c r="M989" i="1"/>
  <c r="M985" i="1"/>
  <c r="M981" i="1"/>
  <c r="M977" i="1"/>
  <c r="M973" i="1"/>
  <c r="M969" i="1"/>
  <c r="M965" i="1"/>
  <c r="M961" i="1"/>
  <c r="M957" i="1"/>
  <c r="M953" i="1"/>
  <c r="M949" i="1"/>
  <c r="M945" i="1"/>
  <c r="M941" i="1"/>
  <c r="M937" i="1"/>
  <c r="M933" i="1"/>
  <c r="M929" i="1"/>
  <c r="M925" i="1"/>
  <c r="M921" i="1"/>
  <c r="M917" i="1"/>
  <c r="M913" i="1"/>
  <c r="M909" i="1"/>
  <c r="M905" i="1"/>
  <c r="M901" i="1"/>
  <c r="M897" i="1"/>
  <c r="M893" i="1"/>
  <c r="M889" i="1"/>
  <c r="M885" i="1"/>
  <c r="M881" i="1"/>
  <c r="M877" i="1"/>
  <c r="M873" i="1"/>
  <c r="M869" i="1"/>
  <c r="M865" i="1"/>
  <c r="M861" i="1"/>
  <c r="M857" i="1"/>
  <c r="M853" i="1"/>
  <c r="M849" i="1"/>
  <c r="M845" i="1"/>
  <c r="M841" i="1"/>
  <c r="M837" i="1"/>
  <c r="M833" i="1"/>
  <c r="M829" i="1"/>
  <c r="M825" i="1"/>
  <c r="M821" i="1"/>
  <c r="M817" i="1"/>
  <c r="M813" i="1"/>
  <c r="M809" i="1"/>
  <c r="M805" i="1"/>
  <c r="M801" i="1"/>
  <c r="M797" i="1"/>
  <c r="M793" i="1"/>
  <c r="M789" i="1"/>
  <c r="M785" i="1"/>
  <c r="M781" i="1"/>
  <c r="M777" i="1"/>
  <c r="M773" i="1"/>
  <c r="M769" i="1"/>
  <c r="M765" i="1"/>
  <c r="M761" i="1"/>
  <c r="M757" i="1"/>
  <c r="M753" i="1"/>
  <c r="M749" i="1"/>
  <c r="M745" i="1"/>
  <c r="M741" i="1"/>
  <c r="M737" i="1"/>
  <c r="M733" i="1"/>
  <c r="M729" i="1"/>
  <c r="M725" i="1"/>
  <c r="M721" i="1"/>
  <c r="M717" i="1"/>
  <c r="M713" i="1"/>
  <c r="M709" i="1"/>
  <c r="M705" i="1"/>
  <c r="M701" i="1"/>
  <c r="M697" i="1"/>
  <c r="M693" i="1"/>
  <c r="M689" i="1"/>
  <c r="M685" i="1"/>
  <c r="M681" i="1"/>
  <c r="M677" i="1"/>
  <c r="M673" i="1"/>
  <c r="M669" i="1"/>
  <c r="M665" i="1"/>
  <c r="M661" i="1"/>
  <c r="M657" i="1"/>
  <c r="M653" i="1"/>
  <c r="M649" i="1"/>
  <c r="M645" i="1"/>
  <c r="M641" i="1"/>
  <c r="M637" i="1"/>
  <c r="M633" i="1"/>
  <c r="M629" i="1"/>
  <c r="M625" i="1"/>
  <c r="M621" i="1"/>
  <c r="M617" i="1"/>
  <c r="M613" i="1"/>
  <c r="M609" i="1"/>
  <c r="M605" i="1"/>
  <c r="M601" i="1"/>
  <c r="M597" i="1"/>
  <c r="M593" i="1"/>
  <c r="M589" i="1"/>
  <c r="M585" i="1"/>
  <c r="M581" i="1"/>
  <c r="M577" i="1"/>
  <c r="M573" i="1"/>
  <c r="M569" i="1"/>
  <c r="M565" i="1"/>
  <c r="M561" i="1"/>
  <c r="M557" i="1"/>
  <c r="M553" i="1"/>
  <c r="M549" i="1"/>
  <c r="M545" i="1"/>
  <c r="M541" i="1"/>
  <c r="M537" i="1"/>
  <c r="M533" i="1"/>
  <c r="M529" i="1"/>
  <c r="M525" i="1"/>
  <c r="M521" i="1"/>
  <c r="M517" i="1"/>
  <c r="M513" i="1"/>
  <c r="M509" i="1"/>
  <c r="M505" i="1"/>
  <c r="M501" i="1"/>
  <c r="M497" i="1"/>
  <c r="M493" i="1"/>
  <c r="M489" i="1"/>
  <c r="M485" i="1"/>
  <c r="M481" i="1"/>
  <c r="M477" i="1"/>
  <c r="M473" i="1"/>
  <c r="M469" i="1"/>
  <c r="M465" i="1"/>
  <c r="M461" i="1"/>
  <c r="M457" i="1"/>
  <c r="M453" i="1"/>
  <c r="M449" i="1"/>
  <c r="M445" i="1"/>
  <c r="M441" i="1"/>
  <c r="M437" i="1"/>
  <c r="M433" i="1"/>
  <c r="M429" i="1"/>
  <c r="M425" i="1"/>
  <c r="M421" i="1"/>
  <c r="M417" i="1"/>
  <c r="M413" i="1"/>
  <c r="M409" i="1"/>
  <c r="M405" i="1"/>
  <c r="M401" i="1"/>
  <c r="M397" i="1"/>
  <c r="M393" i="1"/>
  <c r="M389" i="1"/>
  <c r="M385" i="1"/>
  <c r="M381" i="1"/>
  <c r="M377" i="1"/>
  <c r="M373" i="1"/>
  <c r="M369" i="1"/>
  <c r="M365" i="1"/>
  <c r="M361" i="1"/>
  <c r="M357" i="1"/>
  <c r="M353" i="1"/>
  <c r="M349" i="1"/>
  <c r="M345" i="1"/>
  <c r="M341" i="1"/>
  <c r="M337" i="1"/>
  <c r="M333" i="1"/>
  <c r="M329" i="1"/>
  <c r="M325" i="1"/>
  <c r="M321" i="1"/>
  <c r="M317" i="1"/>
  <c r="M313" i="1"/>
  <c r="M309" i="1"/>
  <c r="M305" i="1"/>
  <c r="M301" i="1"/>
  <c r="M297" i="1"/>
  <c r="M293" i="1"/>
  <c r="M289" i="1"/>
  <c r="M285" i="1"/>
  <c r="M281" i="1"/>
  <c r="M277" i="1"/>
  <c r="M273" i="1"/>
  <c r="M269" i="1"/>
  <c r="M265" i="1"/>
  <c r="M261" i="1"/>
  <c r="M257" i="1"/>
  <c r="M253" i="1"/>
  <c r="M249" i="1"/>
  <c r="M245" i="1"/>
  <c r="M241" i="1"/>
  <c r="M237" i="1"/>
  <c r="M233" i="1"/>
  <c r="M229" i="1"/>
  <c r="M225" i="1"/>
  <c r="M221" i="1"/>
  <c r="M217" i="1"/>
  <c r="M213" i="1"/>
  <c r="M209" i="1"/>
  <c r="M205" i="1"/>
  <c r="M201" i="1"/>
  <c r="M197" i="1"/>
  <c r="M193" i="1"/>
  <c r="M189" i="1"/>
  <c r="M185" i="1"/>
  <c r="M181" i="1"/>
  <c r="M177" i="1"/>
  <c r="M173" i="1"/>
  <c r="M169" i="1"/>
  <c r="M165" i="1"/>
  <c r="M161" i="1"/>
  <c r="M157" i="1"/>
  <c r="M153" i="1"/>
  <c r="M149" i="1"/>
  <c r="M145" i="1"/>
  <c r="M141" i="1"/>
  <c r="M137" i="1"/>
  <c r="M133" i="1"/>
  <c r="M129" i="1"/>
  <c r="M125" i="1"/>
  <c r="M121" i="1"/>
  <c r="M117" i="1"/>
  <c r="M113" i="1"/>
  <c r="M109" i="1"/>
  <c r="M105" i="1"/>
  <c r="M101" i="1"/>
  <c r="M97" i="1"/>
  <c r="M93" i="1"/>
  <c r="M89" i="1"/>
  <c r="M85" i="1"/>
  <c r="M81" i="1"/>
  <c r="M77" i="1"/>
  <c r="M73" i="1"/>
  <c r="M69" i="1"/>
  <c r="M65" i="1"/>
  <c r="M61" i="1"/>
  <c r="M57" i="1"/>
  <c r="M53" i="1"/>
  <c r="M49" i="1"/>
  <c r="M45" i="1"/>
  <c r="M41" i="1"/>
  <c r="M37" i="1"/>
  <c r="M33" i="1"/>
  <c r="M29" i="1"/>
  <c r="M25" i="1"/>
  <c r="M21" i="1"/>
  <c r="M17" i="1"/>
  <c r="M1273" i="1"/>
  <c r="M3113" i="1"/>
  <c r="M3109" i="1"/>
  <c r="M3105" i="1"/>
  <c r="M3101" i="1"/>
  <c r="M3097" i="1"/>
  <c r="M3093" i="1"/>
  <c r="M3089" i="1"/>
  <c r="M3085" i="1"/>
  <c r="M3081" i="1"/>
  <c r="M3077" i="1"/>
  <c r="M3073" i="1"/>
  <c r="M3069" i="1"/>
  <c r="M3065" i="1"/>
  <c r="M3061" i="1"/>
  <c r="M3057" i="1"/>
  <c r="M3053" i="1"/>
  <c r="M3049" i="1"/>
  <c r="M3045" i="1"/>
  <c r="M3041" i="1"/>
  <c r="M3037" i="1"/>
  <c r="M3033" i="1"/>
  <c r="M3029" i="1"/>
  <c r="M3025" i="1"/>
  <c r="M3021" i="1"/>
  <c r="M3017" i="1"/>
  <c r="M3013" i="1"/>
  <c r="M3009" i="1"/>
  <c r="M3005" i="1"/>
  <c r="M3001" i="1"/>
  <c r="M2997" i="1"/>
  <c r="M2993" i="1"/>
  <c r="M2989" i="1"/>
  <c r="M2985" i="1"/>
  <c r="M2981" i="1"/>
  <c r="M2977" i="1"/>
  <c r="M2973" i="1"/>
  <c r="M2969" i="1"/>
  <c r="M2965" i="1"/>
  <c r="M2961" i="1"/>
  <c r="M2957" i="1"/>
  <c r="M2953" i="1"/>
  <c r="M2949" i="1"/>
  <c r="M2945" i="1"/>
  <c r="M2941" i="1"/>
  <c r="M2937" i="1"/>
  <c r="M2933" i="1"/>
  <c r="M2929" i="1"/>
  <c r="M2925" i="1"/>
  <c r="M2921" i="1"/>
  <c r="M2917" i="1"/>
  <c r="M2913" i="1"/>
  <c r="M2909" i="1"/>
  <c r="M2905" i="1"/>
  <c r="M2901" i="1"/>
  <c r="M2897" i="1"/>
  <c r="M2893" i="1"/>
  <c r="M2889" i="1"/>
  <c r="M2885" i="1"/>
  <c r="M2881" i="1"/>
  <c r="M2877" i="1"/>
  <c r="M2873" i="1"/>
  <c r="M2869" i="1"/>
  <c r="M2865" i="1"/>
  <c r="M2861" i="1"/>
  <c r="M2857" i="1"/>
  <c r="M2853" i="1"/>
  <c r="M2849" i="1"/>
  <c r="M2845" i="1"/>
  <c r="M2841" i="1"/>
  <c r="M2837" i="1"/>
  <c r="M2833" i="1"/>
  <c r="M2829" i="1"/>
  <c r="M2825" i="1"/>
  <c r="M2821" i="1"/>
  <c r="M2817" i="1"/>
  <c r="M2813" i="1"/>
  <c r="M2809" i="1"/>
  <c r="M2805" i="1"/>
  <c r="M2801" i="1"/>
  <c r="M2797" i="1"/>
  <c r="M2793" i="1"/>
  <c r="M2789" i="1"/>
  <c r="M2785" i="1"/>
  <c r="M2781" i="1"/>
  <c r="M2777" i="1"/>
  <c r="M2773" i="1"/>
  <c r="M2769" i="1"/>
  <c r="M2765" i="1"/>
  <c r="M2761" i="1"/>
  <c r="M2757" i="1"/>
  <c r="M5500" i="1"/>
  <c r="M5497" i="1"/>
  <c r="M5495" i="1"/>
  <c r="M5493" i="1"/>
  <c r="M5491" i="1"/>
  <c r="M5489" i="1"/>
  <c r="M5487" i="1"/>
  <c r="M5485" i="1"/>
  <c r="M5483" i="1"/>
  <c r="M5480" i="1"/>
  <c r="M5478" i="1"/>
  <c r="M5476" i="1"/>
  <c r="M5474" i="1"/>
  <c r="M5472" i="1"/>
  <c r="M5245" i="1"/>
  <c r="M5243" i="1"/>
  <c r="M5240" i="1"/>
  <c r="M5238" i="1"/>
  <c r="M5236" i="1"/>
  <c r="M5234" i="1"/>
  <c r="M5232" i="1"/>
  <c r="M5231" i="1"/>
  <c r="M5229" i="1"/>
  <c r="M5227" i="1"/>
  <c r="M5224" i="1"/>
  <c r="M5222" i="1"/>
  <c r="M5220" i="1"/>
  <c r="M5218" i="1"/>
  <c r="M5216" i="1"/>
  <c r="M4939" i="1"/>
  <c r="M4937" i="1"/>
  <c r="M4936" i="1"/>
  <c r="M4934" i="1"/>
  <c r="M4932" i="1"/>
  <c r="M4930" i="1"/>
  <c r="M4929" i="1"/>
  <c r="M4928" i="1"/>
  <c r="M4927" i="1"/>
  <c r="M4926" i="1"/>
  <c r="M4925" i="1"/>
  <c r="M4924" i="1"/>
  <c r="M4923" i="1"/>
  <c r="M4922" i="1"/>
  <c r="M4921" i="1"/>
  <c r="M4920" i="1"/>
  <c r="M4919" i="1"/>
  <c r="M4918" i="1"/>
  <c r="M4916" i="1"/>
  <c r="M4915" i="1"/>
  <c r="M4914" i="1"/>
  <c r="M4913" i="1"/>
  <c r="M4912" i="1"/>
  <c r="M4910" i="1"/>
  <c r="M5501" i="1"/>
  <c r="M5499" i="1"/>
  <c r="M5496" i="1"/>
  <c r="M5494" i="1"/>
  <c r="M5492" i="1"/>
  <c r="M5490" i="1"/>
  <c r="M5488" i="1"/>
  <c r="M5486" i="1"/>
  <c r="M5484" i="1"/>
  <c r="M5481" i="1"/>
  <c r="M5479" i="1"/>
  <c r="M5477" i="1"/>
  <c r="M5475" i="1"/>
  <c r="M5473" i="1"/>
  <c r="M5244" i="1"/>
  <c r="M5241" i="1"/>
  <c r="M5239" i="1"/>
  <c r="M5237" i="1"/>
  <c r="M5235" i="1"/>
  <c r="M5233" i="1"/>
  <c r="M5230" i="1"/>
  <c r="M5228" i="1"/>
  <c r="M5225" i="1"/>
  <c r="M5223" i="1"/>
  <c r="M5221" i="1"/>
  <c r="M5219" i="1"/>
  <c r="M5217" i="1"/>
  <c r="M4938" i="1"/>
  <c r="M4935" i="1"/>
  <c r="M4933" i="1"/>
  <c r="M4931" i="1"/>
  <c r="M4911" i="1"/>
  <c r="M3723" i="1"/>
  <c r="M3719" i="1"/>
  <c r="M3715" i="1"/>
  <c r="M3711" i="1"/>
  <c r="M3707" i="1"/>
  <c r="M3703" i="1"/>
  <c r="M3699" i="1"/>
  <c r="M3695" i="1"/>
  <c r="M3691" i="1"/>
  <c r="M3687" i="1"/>
  <c r="M3683" i="1"/>
  <c r="M3679" i="1"/>
  <c r="M3675" i="1"/>
  <c r="M3671" i="1"/>
  <c r="M3667" i="1"/>
  <c r="M3663" i="1"/>
  <c r="M3659" i="1"/>
  <c r="M3655" i="1"/>
  <c r="M3651" i="1"/>
  <c r="M3647" i="1"/>
  <c r="M3643" i="1"/>
  <c r="M3639" i="1"/>
  <c r="M3635" i="1"/>
  <c r="M3631" i="1"/>
  <c r="M3627" i="1"/>
  <c r="M3623" i="1"/>
  <c r="M3619" i="1"/>
  <c r="M3615" i="1"/>
  <c r="M3611" i="1"/>
  <c r="M3607" i="1"/>
  <c r="M3603" i="1"/>
  <c r="M3599" i="1"/>
  <c r="M3595" i="1"/>
  <c r="M3591" i="1"/>
  <c r="M3587" i="1"/>
  <c r="M3583" i="1"/>
  <c r="M3579" i="1"/>
  <c r="M3575" i="1"/>
  <c r="M3571" i="1"/>
  <c r="M3567" i="1"/>
  <c r="M3563" i="1"/>
  <c r="M3559" i="1"/>
  <c r="M3555" i="1"/>
  <c r="M3551" i="1"/>
  <c r="M3547" i="1"/>
  <c r="M3543" i="1"/>
  <c r="M3539" i="1"/>
  <c r="M3535" i="1"/>
  <c r="M3531" i="1"/>
  <c r="M3527" i="1"/>
  <c r="M3523" i="1"/>
  <c r="M3519" i="1"/>
  <c r="M3515" i="1"/>
  <c r="M3511" i="1"/>
  <c r="M3507" i="1"/>
  <c r="M3503" i="1"/>
  <c r="M3499" i="1"/>
  <c r="M3495" i="1"/>
  <c r="M3491" i="1"/>
  <c r="M3487" i="1"/>
  <c r="M3483" i="1"/>
  <c r="M3479" i="1"/>
  <c r="M3475" i="1"/>
  <c r="M3471" i="1"/>
  <c r="M3467" i="1"/>
  <c r="M3463" i="1"/>
  <c r="M3459" i="1"/>
  <c r="M3455" i="1"/>
  <c r="M3451" i="1"/>
  <c r="M3447" i="1"/>
  <c r="M3443" i="1"/>
  <c r="M3439" i="1"/>
  <c r="M3435" i="1"/>
  <c r="M3431" i="1"/>
  <c r="M3427" i="1"/>
  <c r="M3423" i="1"/>
  <c r="M3419" i="1"/>
  <c r="M3415" i="1"/>
  <c r="M3411" i="1"/>
  <c r="M3407" i="1"/>
  <c r="M3403" i="1"/>
  <c r="M3399" i="1"/>
  <c r="M3395" i="1"/>
  <c r="M3391" i="1"/>
  <c r="M3387" i="1"/>
  <c r="M3383" i="1"/>
  <c r="M3379" i="1"/>
  <c r="M3375" i="1"/>
  <c r="M3371" i="1"/>
  <c r="M3367" i="1"/>
  <c r="M3363" i="1"/>
  <c r="M3359" i="1"/>
  <c r="M3355" i="1"/>
  <c r="M3351" i="1"/>
  <c r="M3347" i="1"/>
  <c r="M3343" i="1"/>
  <c r="M3339" i="1"/>
  <c r="M3335" i="1"/>
  <c r="M3331" i="1"/>
  <c r="M3327" i="1"/>
  <c r="M3323" i="1"/>
  <c r="M3319" i="1"/>
  <c r="M3315" i="1"/>
  <c r="M3311" i="1"/>
  <c r="M3307" i="1"/>
  <c r="M3303" i="1"/>
  <c r="M3299" i="1"/>
  <c r="M3295" i="1"/>
  <c r="M3291" i="1"/>
  <c r="M3287" i="1"/>
  <c r="M3283" i="1"/>
  <c r="M3279" i="1"/>
  <c r="M3275" i="1"/>
  <c r="M3271" i="1"/>
  <c r="M3267" i="1"/>
  <c r="M3263" i="1"/>
  <c r="M3259" i="1"/>
  <c r="M3255" i="1"/>
  <c r="M3251" i="1"/>
  <c r="M3247" i="1"/>
  <c r="M3243" i="1"/>
  <c r="M3239" i="1"/>
  <c r="M3235" i="1"/>
  <c r="M3231" i="1"/>
  <c r="M3227" i="1"/>
  <c r="M3223" i="1"/>
  <c r="M3219" i="1"/>
  <c r="M3215" i="1"/>
  <c r="M3211" i="1"/>
  <c r="M3207" i="1"/>
  <c r="M3203" i="1"/>
  <c r="M3199" i="1"/>
  <c r="M3195" i="1"/>
  <c r="M3191" i="1"/>
  <c r="M3187" i="1"/>
  <c r="M3183" i="1"/>
  <c r="M3179" i="1"/>
  <c r="M3175" i="1"/>
  <c r="M3171" i="1"/>
  <c r="M3167" i="1"/>
  <c r="M3163" i="1"/>
  <c r="M3159" i="1"/>
  <c r="M3155" i="1"/>
  <c r="M3151" i="1"/>
  <c r="M3147" i="1"/>
  <c r="M3143" i="1"/>
  <c r="M3139" i="1"/>
  <c r="M3135" i="1"/>
  <c r="M3131" i="1"/>
  <c r="M3127" i="1"/>
  <c r="M3123" i="1"/>
  <c r="M3119" i="1"/>
  <c r="M3115" i="1"/>
  <c r="M3111" i="1"/>
  <c r="M3107" i="1"/>
  <c r="M3103" i="1"/>
  <c r="M3099" i="1"/>
  <c r="M3095" i="1"/>
  <c r="M3091" i="1"/>
  <c r="M3087" i="1"/>
  <c r="M3083" i="1"/>
  <c r="M3079" i="1"/>
  <c r="M3075" i="1"/>
  <c r="M3071" i="1"/>
  <c r="M3067" i="1"/>
  <c r="M3063" i="1"/>
  <c r="M3059" i="1"/>
  <c r="M3055" i="1"/>
  <c r="M3051" i="1"/>
  <c r="M3047" i="1"/>
  <c r="M3043" i="1"/>
  <c r="M3039" i="1"/>
  <c r="M3035" i="1"/>
  <c r="M3031" i="1"/>
  <c r="M3027" i="1"/>
  <c r="M3023" i="1"/>
  <c r="M3019" i="1"/>
  <c r="M3015" i="1"/>
  <c r="M3011" i="1"/>
  <c r="M3007" i="1"/>
  <c r="M3003" i="1"/>
  <c r="M2999" i="1"/>
  <c r="M2995" i="1"/>
  <c r="M2991" i="1"/>
  <c r="M2987" i="1"/>
  <c r="M2983" i="1"/>
  <c r="M2979" i="1"/>
  <c r="M2975" i="1"/>
  <c r="M2971" i="1"/>
  <c r="M2967" i="1"/>
  <c r="M2963" i="1"/>
  <c r="M2959" i="1"/>
  <c r="M2955" i="1"/>
  <c r="M2951" i="1"/>
  <c r="M2947" i="1"/>
  <c r="M2943" i="1"/>
  <c r="M2939" i="1"/>
  <c r="M2935" i="1"/>
  <c r="M2931" i="1"/>
  <c r="M2927" i="1"/>
  <c r="M2923" i="1"/>
  <c r="M2919" i="1"/>
  <c r="M2915" i="1"/>
  <c r="M2911" i="1"/>
  <c r="M2907" i="1"/>
  <c r="M2903" i="1"/>
  <c r="M2899" i="1"/>
  <c r="M2895" i="1"/>
  <c r="M2891" i="1"/>
  <c r="M2887" i="1"/>
  <c r="M2883" i="1"/>
  <c r="M2879" i="1"/>
  <c r="M2875" i="1"/>
  <c r="M2871" i="1"/>
  <c r="M2867" i="1"/>
  <c r="M2863" i="1"/>
  <c r="M2859" i="1"/>
  <c r="M2855" i="1"/>
  <c r="M2851" i="1"/>
  <c r="M2847" i="1"/>
  <c r="M2843" i="1"/>
  <c r="M2839" i="1"/>
  <c r="M2835" i="1"/>
  <c r="M2831" i="1"/>
  <c r="M2827" i="1"/>
  <c r="M2823" i="1"/>
  <c r="M2819" i="1"/>
  <c r="M2815" i="1"/>
  <c r="M2811" i="1"/>
  <c r="M2807" i="1"/>
  <c r="M2803" i="1"/>
  <c r="M2799" i="1"/>
  <c r="M2795" i="1"/>
  <c r="M2791" i="1"/>
  <c r="M2787" i="1"/>
  <c r="M2783" i="1"/>
  <c r="M2779" i="1"/>
  <c r="M2775" i="1"/>
  <c r="M2771" i="1"/>
  <c r="M2767" i="1"/>
  <c r="M2763" i="1"/>
  <c r="M2759" i="1"/>
  <c r="M2755" i="1"/>
  <c r="M2751" i="1"/>
  <c r="M2747" i="1"/>
  <c r="M2743" i="1"/>
  <c r="M2739" i="1"/>
  <c r="M2735" i="1"/>
  <c r="M2731" i="1"/>
  <c r="M2727" i="1"/>
  <c r="M2723" i="1"/>
  <c r="M2719" i="1"/>
  <c r="M2715" i="1"/>
  <c r="M2711" i="1"/>
  <c r="M2707" i="1"/>
  <c r="M2703" i="1"/>
  <c r="M2699" i="1"/>
  <c r="M2695" i="1"/>
  <c r="M2691" i="1"/>
  <c r="M2687" i="1"/>
  <c r="M2683" i="1"/>
  <c r="M2679" i="1"/>
  <c r="M2675" i="1"/>
  <c r="M2671" i="1"/>
  <c r="M2667" i="1"/>
  <c r="M2663" i="1"/>
  <c r="M2659" i="1"/>
  <c r="M2655" i="1"/>
  <c r="M2651" i="1"/>
  <c r="M2647" i="1"/>
  <c r="M2643" i="1"/>
  <c r="M2639" i="1"/>
  <c r="M2635" i="1"/>
  <c r="M2631" i="1"/>
  <c r="M2627" i="1"/>
  <c r="M2623" i="1"/>
  <c r="M2619" i="1"/>
  <c r="M2615" i="1"/>
  <c r="M2611" i="1"/>
  <c r="M2607" i="1"/>
  <c r="M2603" i="1"/>
  <c r="M2599" i="1"/>
  <c r="M2595" i="1"/>
  <c r="M2591" i="1"/>
  <c r="M2587" i="1"/>
  <c r="M2583" i="1"/>
  <c r="M2579" i="1"/>
  <c r="M2575" i="1"/>
  <c r="M2571" i="1"/>
  <c r="M2567" i="1"/>
  <c r="M2563" i="1"/>
  <c r="M2559" i="1"/>
  <c r="M2555" i="1"/>
  <c r="M2551" i="1"/>
  <c r="M2547" i="1"/>
  <c r="M2543" i="1"/>
  <c r="M2539" i="1"/>
  <c r="M2535" i="1"/>
  <c r="M2531" i="1"/>
  <c r="M2527" i="1"/>
  <c r="M2523" i="1"/>
  <c r="M2519" i="1"/>
  <c r="M2515" i="1"/>
  <c r="M2511" i="1"/>
  <c r="M2507" i="1"/>
  <c r="M2503" i="1"/>
  <c r="M2499" i="1"/>
  <c r="M2495" i="1"/>
  <c r="M4661" i="1"/>
  <c r="M4405" i="1"/>
  <c r="M4670" i="1"/>
  <c r="M4669" i="1"/>
  <c r="M4668" i="1"/>
  <c r="M4667" i="1"/>
  <c r="M4666" i="1"/>
  <c r="M4665" i="1"/>
  <c r="M4664" i="1"/>
  <c r="M4663" i="1"/>
  <c r="M4662" i="1"/>
  <c r="M4660" i="1"/>
  <c r="M4659" i="1"/>
  <c r="M4658" i="1"/>
  <c r="M4657" i="1"/>
  <c r="M4656" i="1"/>
  <c r="M4655" i="1"/>
  <c r="M4654" i="1"/>
  <c r="M4555" i="1"/>
  <c r="M4554" i="1"/>
  <c r="M4553" i="1"/>
  <c r="M4552" i="1"/>
  <c r="M4551" i="1"/>
  <c r="M4550" i="1"/>
  <c r="M4548" i="1"/>
  <c r="M4547" i="1"/>
  <c r="M4546" i="1"/>
  <c r="M4545" i="1"/>
  <c r="M4544" i="1"/>
  <c r="M4543" i="1"/>
  <c r="M4542" i="1"/>
  <c r="M4541" i="1"/>
  <c r="M4540" i="1"/>
  <c r="M4539" i="1"/>
  <c r="M4538" i="1"/>
  <c r="M4537" i="1"/>
  <c r="M4536" i="1"/>
  <c r="M4535" i="1"/>
  <c r="M4534" i="1"/>
  <c r="M4532" i="1"/>
  <c r="M4531" i="1"/>
  <c r="M4530" i="1"/>
  <c r="M4529" i="1"/>
  <c r="M4528" i="1"/>
  <c r="M4527" i="1"/>
  <c r="M4526" i="1"/>
  <c r="M4427" i="1"/>
  <c r="M4426" i="1"/>
  <c r="M4425" i="1"/>
  <c r="M4424" i="1"/>
  <c r="M4423" i="1"/>
  <c r="M4422" i="1"/>
  <c r="M4420" i="1"/>
  <c r="M4419" i="1"/>
  <c r="M4418" i="1"/>
  <c r="M4417" i="1"/>
  <c r="M4416" i="1"/>
  <c r="M4415" i="1"/>
  <c r="M4414" i="1"/>
  <c r="M4413" i="1"/>
  <c r="M4412" i="1"/>
  <c r="M4411" i="1"/>
  <c r="M4410" i="1"/>
  <c r="M4409" i="1"/>
  <c r="M4408" i="1"/>
  <c r="M4407" i="1"/>
  <c r="M4406" i="1"/>
  <c r="M4404" i="1"/>
  <c r="M4403" i="1"/>
  <c r="M4402" i="1"/>
  <c r="M4401" i="1"/>
  <c r="M4400" i="1"/>
  <c r="M4399" i="1"/>
  <c r="M4398" i="1"/>
  <c r="M3739" i="1"/>
  <c r="M4245" i="1"/>
  <c r="M4181" i="1"/>
  <c r="M4117" i="1"/>
  <c r="M3925" i="1"/>
  <c r="M2491" i="1"/>
  <c r="M2487" i="1"/>
  <c r="M2483" i="1"/>
  <c r="M2479" i="1"/>
  <c r="M2475" i="1"/>
  <c r="M2471" i="1"/>
  <c r="M2467" i="1"/>
  <c r="M2463" i="1"/>
  <c r="M2459" i="1"/>
  <c r="M2455" i="1"/>
  <c r="M2451" i="1"/>
  <c r="M2447" i="1"/>
  <c r="M2443" i="1"/>
  <c r="M2439" i="1"/>
  <c r="M2435" i="1"/>
  <c r="M2431" i="1"/>
  <c r="M2427" i="1"/>
  <c r="M2423" i="1"/>
  <c r="M2419" i="1"/>
  <c r="M2415" i="1"/>
  <c r="M2411" i="1"/>
  <c r="M2407" i="1"/>
  <c r="M2403" i="1"/>
  <c r="M2399" i="1"/>
  <c r="M2395" i="1"/>
  <c r="M2391" i="1"/>
  <c r="M2387" i="1"/>
  <c r="M2383" i="1"/>
  <c r="M2379" i="1"/>
  <c r="M2375" i="1"/>
  <c r="M2371" i="1"/>
  <c r="M2367" i="1"/>
  <c r="M2363" i="1"/>
  <c r="M2359" i="1"/>
  <c r="M2355" i="1"/>
  <c r="M2351" i="1"/>
  <c r="M2347" i="1"/>
  <c r="M2343" i="1"/>
  <c r="M2339" i="1"/>
  <c r="M2335" i="1"/>
  <c r="M2331" i="1"/>
  <c r="M2327" i="1"/>
  <c r="M2323" i="1"/>
  <c r="M2319" i="1"/>
  <c r="M2315" i="1"/>
  <c r="M2311" i="1"/>
  <c r="M2307" i="1"/>
  <c r="M2303" i="1"/>
  <c r="M2299" i="1"/>
  <c r="M2295" i="1"/>
  <c r="M2291" i="1"/>
  <c r="M2287" i="1"/>
  <c r="M2283" i="1"/>
  <c r="M2279" i="1"/>
  <c r="M2275" i="1"/>
  <c r="M2271" i="1"/>
  <c r="M2267" i="1"/>
  <c r="M2263" i="1"/>
  <c r="M2259" i="1"/>
  <c r="M2255" i="1"/>
  <c r="M2251" i="1"/>
  <c r="M2247" i="1"/>
  <c r="M2243" i="1"/>
  <c r="M2239" i="1"/>
  <c r="M2235" i="1"/>
  <c r="M2231" i="1"/>
  <c r="M2227" i="1"/>
  <c r="M2223" i="1"/>
  <c r="M2219" i="1"/>
  <c r="M2215" i="1"/>
  <c r="M2211" i="1"/>
  <c r="M2207" i="1"/>
  <c r="M2203" i="1"/>
  <c r="M2199" i="1"/>
  <c r="M2195" i="1"/>
  <c r="M2191" i="1"/>
  <c r="M2187" i="1"/>
  <c r="M2183" i="1"/>
  <c r="M2179" i="1"/>
  <c r="M2175" i="1"/>
  <c r="M2171" i="1"/>
  <c r="M2167" i="1"/>
  <c r="M2163" i="1"/>
  <c r="M2159" i="1"/>
  <c r="M2155" i="1"/>
  <c r="M2151" i="1"/>
  <c r="M2147" i="1"/>
  <c r="M2143" i="1"/>
  <c r="M2139" i="1"/>
  <c r="M2135" i="1"/>
  <c r="M2131" i="1"/>
  <c r="M2127" i="1"/>
  <c r="M2123" i="1"/>
  <c r="M2119" i="1"/>
  <c r="M2115" i="1"/>
  <c r="M2111" i="1"/>
  <c r="M2107" i="1"/>
  <c r="M2103" i="1"/>
  <c r="M2099" i="1"/>
  <c r="M2095" i="1"/>
  <c r="M2091" i="1"/>
  <c r="M2087" i="1"/>
  <c r="M2083" i="1"/>
  <c r="M2079" i="1"/>
  <c r="M2075" i="1"/>
  <c r="M2071" i="1"/>
  <c r="M2067" i="1"/>
  <c r="M2063" i="1"/>
  <c r="M2059" i="1"/>
  <c r="M2055" i="1"/>
  <c r="M2051" i="1"/>
  <c r="M2047" i="1"/>
  <c r="M2043" i="1"/>
  <c r="M2039" i="1"/>
  <c r="M2035" i="1"/>
  <c r="M2031" i="1"/>
  <c r="M2027" i="1"/>
  <c r="M2023" i="1"/>
  <c r="M2019" i="1"/>
  <c r="M2015" i="1"/>
  <c r="M2011" i="1"/>
  <c r="M2007" i="1"/>
  <c r="M2003" i="1"/>
  <c r="M1999" i="1"/>
  <c r="M1995" i="1"/>
  <c r="M1991" i="1"/>
  <c r="M1987" i="1"/>
  <c r="M1983" i="1"/>
  <c r="M1979" i="1"/>
  <c r="M1975" i="1"/>
  <c r="M1971" i="1"/>
  <c r="M1967" i="1"/>
  <c r="M1963" i="1"/>
  <c r="M1959" i="1"/>
  <c r="M1955" i="1"/>
  <c r="M1951" i="1"/>
  <c r="M1947" i="1"/>
  <c r="M1943" i="1"/>
  <c r="M1939" i="1"/>
  <c r="M1935" i="1"/>
  <c r="M1931" i="1"/>
  <c r="M1927" i="1"/>
  <c r="M1923" i="1"/>
  <c r="M1919" i="1"/>
  <c r="M1915" i="1"/>
  <c r="M1911" i="1"/>
  <c r="M1907" i="1"/>
  <c r="M1903" i="1"/>
  <c r="M1899" i="1"/>
  <c r="M1895" i="1"/>
  <c r="M1891" i="1"/>
  <c r="M1887" i="1"/>
  <c r="M1883" i="1"/>
  <c r="M1879" i="1"/>
  <c r="M1875" i="1"/>
  <c r="M1871" i="1"/>
  <c r="M1867" i="1"/>
  <c r="M1863" i="1"/>
  <c r="M1859" i="1"/>
  <c r="M1855" i="1"/>
  <c r="M1851" i="1"/>
  <c r="M1847" i="1"/>
  <c r="M1843" i="1"/>
  <c r="M1839" i="1"/>
  <c r="M1835" i="1"/>
  <c r="M1831" i="1"/>
  <c r="M1827" i="1"/>
  <c r="M1823" i="1"/>
  <c r="M1819" i="1"/>
  <c r="M1815" i="1"/>
  <c r="M1811" i="1"/>
  <c r="M1807" i="1"/>
  <c r="M1803" i="1"/>
  <c r="M1799" i="1"/>
  <c r="M1795" i="1"/>
  <c r="M1791" i="1"/>
  <c r="M1787" i="1"/>
  <c r="M1783" i="1"/>
  <c r="M1779" i="1"/>
  <c r="M1775" i="1"/>
  <c r="M1771" i="1"/>
  <c r="M1767" i="1"/>
  <c r="M1763" i="1"/>
  <c r="M1759" i="1"/>
  <c r="M1755" i="1"/>
  <c r="M1751" i="1"/>
  <c r="M1747" i="1"/>
  <c r="M1743" i="1"/>
  <c r="M1739" i="1"/>
  <c r="M1735" i="1"/>
  <c r="M1731" i="1"/>
  <c r="M1727" i="1"/>
  <c r="M1723" i="1"/>
  <c r="M1719" i="1"/>
  <c r="M1715" i="1"/>
  <c r="M1711" i="1"/>
  <c r="M1707" i="1"/>
  <c r="M1703" i="1"/>
  <c r="M1699" i="1"/>
  <c r="M1695" i="1"/>
  <c r="M1691" i="1"/>
  <c r="M1687" i="1"/>
  <c r="M1683" i="1"/>
  <c r="M1679" i="1"/>
  <c r="M1675" i="1"/>
  <c r="M1671" i="1"/>
  <c r="M1667" i="1"/>
  <c r="M1663" i="1"/>
  <c r="M1659" i="1"/>
  <c r="M1655" i="1"/>
  <c r="M1651" i="1"/>
  <c r="M1647" i="1"/>
  <c r="M1643" i="1"/>
  <c r="M1639" i="1"/>
  <c r="M1635" i="1"/>
  <c r="M1631" i="1"/>
  <c r="M1627" i="1"/>
  <c r="M1623" i="1"/>
  <c r="M1619" i="1"/>
  <c r="M1615" i="1"/>
  <c r="M1611" i="1"/>
  <c r="M1607" i="1"/>
  <c r="M1603" i="1"/>
  <c r="M1599" i="1"/>
  <c r="M1595" i="1"/>
  <c r="M1591" i="1"/>
  <c r="M1587" i="1"/>
  <c r="M1583" i="1"/>
  <c r="M1579" i="1"/>
  <c r="M1575" i="1"/>
  <c r="M1571" i="1"/>
  <c r="M1567" i="1"/>
  <c r="M1563" i="1"/>
  <c r="M1559" i="1"/>
  <c r="M1555" i="1"/>
  <c r="M1551" i="1"/>
  <c r="M1547" i="1"/>
  <c r="M1543" i="1"/>
  <c r="M1539" i="1"/>
  <c r="M1535" i="1"/>
  <c r="M1531" i="1"/>
  <c r="M1527" i="1"/>
  <c r="M1523" i="1"/>
  <c r="M1519" i="1"/>
  <c r="M1515" i="1"/>
  <c r="M1511" i="1"/>
  <c r="M1507" i="1"/>
  <c r="M1503" i="1"/>
  <c r="M1499" i="1"/>
  <c r="M1495" i="1"/>
  <c r="M1491" i="1"/>
  <c r="M1487" i="1"/>
  <c r="M1483" i="1"/>
  <c r="M1479" i="1"/>
  <c r="M1475" i="1"/>
  <c r="M1471" i="1"/>
  <c r="M1467" i="1"/>
  <c r="M1463" i="1"/>
  <c r="M1459" i="1"/>
  <c r="M1455" i="1"/>
  <c r="M1451" i="1"/>
  <c r="M1447" i="1"/>
  <c r="M1443" i="1"/>
  <c r="M1439" i="1"/>
  <c r="M1435" i="1"/>
  <c r="M1431" i="1"/>
  <c r="M1427" i="1"/>
  <c r="M1423" i="1"/>
  <c r="M1419" i="1"/>
  <c r="M1415" i="1"/>
  <c r="M1411" i="1"/>
  <c r="M1407" i="1"/>
  <c r="M1403" i="1"/>
  <c r="M1399" i="1"/>
  <c r="M1395" i="1"/>
  <c r="M1391" i="1"/>
  <c r="M1387" i="1"/>
  <c r="M1383" i="1"/>
  <c r="M1379" i="1"/>
  <c r="M1375" i="1"/>
  <c r="M1371" i="1"/>
  <c r="M1367" i="1"/>
  <c r="M1363" i="1"/>
  <c r="M1359" i="1"/>
  <c r="M1355" i="1"/>
  <c r="M1351" i="1"/>
  <c r="M1347" i="1"/>
  <c r="M1343" i="1"/>
  <c r="M1339" i="1"/>
  <c r="M1335" i="1"/>
  <c r="M1331" i="1"/>
  <c r="M1327" i="1"/>
  <c r="M1323" i="1"/>
  <c r="M1319" i="1"/>
  <c r="M1315" i="1"/>
  <c r="M1311" i="1"/>
  <c r="M1307" i="1"/>
  <c r="M1303" i="1"/>
  <c r="M1299" i="1"/>
  <c r="M1295" i="1"/>
  <c r="M1291" i="1"/>
  <c r="M1287" i="1"/>
  <c r="M1283" i="1"/>
  <c r="M1279" i="1"/>
  <c r="M1275" i="1"/>
  <c r="M1270" i="1"/>
  <c r="M1266" i="1"/>
  <c r="M1262" i="1"/>
  <c r="M1258" i="1"/>
  <c r="M1254" i="1"/>
  <c r="M1250" i="1"/>
  <c r="M1246" i="1"/>
  <c r="M1242" i="1"/>
  <c r="M1238" i="1"/>
  <c r="M1234" i="1"/>
  <c r="M1230" i="1"/>
  <c r="M1226" i="1"/>
  <c r="M1222" i="1"/>
  <c r="M1218" i="1"/>
  <c r="M1214" i="1"/>
  <c r="M1210" i="1"/>
  <c r="M1206" i="1"/>
  <c r="M1202" i="1"/>
  <c r="M1198" i="1"/>
  <c r="M1194" i="1"/>
  <c r="M1190" i="1"/>
  <c r="M1186" i="1"/>
  <c r="M1182" i="1"/>
  <c r="M1178" i="1"/>
  <c r="M1174" i="1"/>
  <c r="M1170" i="1"/>
  <c r="M1166" i="1"/>
  <c r="M1162" i="1"/>
  <c r="M1158" i="1"/>
  <c r="M1154" i="1"/>
  <c r="M1150" i="1"/>
  <c r="M1146" i="1"/>
  <c r="M1142" i="1"/>
  <c r="M1138" i="1"/>
  <c r="M1134" i="1"/>
  <c r="M1130" i="1"/>
  <c r="M1126" i="1"/>
  <c r="M1122" i="1"/>
  <c r="M1118" i="1"/>
  <c r="M1114" i="1"/>
  <c r="M1110" i="1"/>
  <c r="M1106" i="1"/>
  <c r="M1102" i="1"/>
  <c r="M1098" i="1"/>
  <c r="M1094" i="1"/>
  <c r="M1090" i="1"/>
  <c r="M1086" i="1"/>
  <c r="M1082" i="1"/>
  <c r="M1078" i="1"/>
  <c r="M1074" i="1"/>
  <c r="M1070" i="1"/>
  <c r="M1066" i="1"/>
  <c r="M1062" i="1"/>
  <c r="M1058" i="1"/>
  <c r="M1054" i="1"/>
  <c r="M1050" i="1"/>
  <c r="M1046" i="1"/>
  <c r="M1042" i="1"/>
  <c r="M1038" i="1"/>
  <c r="M1034" i="1"/>
  <c r="M1030" i="1"/>
  <c r="M1026" i="1"/>
  <c r="M1022" i="1"/>
  <c r="M1018" i="1"/>
  <c r="M1014" i="1"/>
  <c r="M1010" i="1"/>
  <c r="M1006" i="1"/>
  <c r="M1002" i="1"/>
  <c r="M998" i="1"/>
  <c r="M994" i="1"/>
  <c r="M990" i="1"/>
  <c r="M986" i="1"/>
  <c r="M982" i="1"/>
  <c r="M978" i="1"/>
  <c r="M974" i="1"/>
  <c r="M970" i="1"/>
  <c r="M966" i="1"/>
  <c r="M962" i="1"/>
  <c r="M958" i="1"/>
  <c r="M954" i="1"/>
  <c r="M950" i="1"/>
  <c r="M946" i="1"/>
  <c r="M942" i="1"/>
  <c r="M938" i="1"/>
  <c r="M934" i="1"/>
  <c r="M930" i="1"/>
  <c r="M926" i="1"/>
  <c r="M922" i="1"/>
  <c r="M918" i="1"/>
  <c r="M914" i="1"/>
  <c r="M910" i="1"/>
  <c r="M906" i="1"/>
  <c r="M902" i="1"/>
  <c r="M898" i="1"/>
  <c r="M894" i="1"/>
  <c r="M890" i="1"/>
  <c r="M886" i="1"/>
  <c r="M882" i="1"/>
  <c r="M878" i="1"/>
  <c r="M874" i="1"/>
  <c r="M870" i="1"/>
  <c r="M866" i="1"/>
  <c r="M862" i="1"/>
  <c r="M858" i="1"/>
  <c r="M854" i="1"/>
  <c r="M850" i="1"/>
  <c r="M846" i="1"/>
  <c r="M842" i="1"/>
  <c r="M838" i="1"/>
  <c r="M834" i="1"/>
  <c r="M830" i="1"/>
  <c r="M826" i="1"/>
  <c r="M822" i="1"/>
  <c r="M818" i="1"/>
  <c r="M814" i="1"/>
  <c r="M810" i="1"/>
  <c r="M806" i="1"/>
  <c r="M802" i="1"/>
  <c r="M798" i="1"/>
  <c r="M794" i="1"/>
  <c r="M790" i="1"/>
  <c r="M786" i="1"/>
  <c r="M782" i="1"/>
  <c r="M778" i="1"/>
  <c r="M774" i="1"/>
  <c r="M770" i="1"/>
  <c r="M766" i="1"/>
  <c r="M762" i="1"/>
  <c r="M758" i="1"/>
  <c r="M754" i="1"/>
  <c r="M750" i="1"/>
  <c r="M746" i="1"/>
  <c r="M742" i="1"/>
  <c r="M738" i="1"/>
  <c r="M734" i="1"/>
  <c r="M730" i="1"/>
  <c r="M726" i="1"/>
  <c r="M722" i="1"/>
  <c r="M718" i="1"/>
  <c r="M714" i="1"/>
  <c r="M710" i="1"/>
  <c r="M706" i="1"/>
  <c r="M702" i="1"/>
  <c r="M698" i="1"/>
  <c r="M694" i="1"/>
  <c r="M690" i="1"/>
  <c r="M686" i="1"/>
  <c r="M682" i="1"/>
  <c r="M678" i="1"/>
  <c r="M674" i="1"/>
  <c r="M670" i="1"/>
  <c r="M666" i="1"/>
  <c r="M662" i="1"/>
  <c r="M658" i="1"/>
  <c r="M654" i="1"/>
  <c r="M650" i="1"/>
  <c r="M646" i="1"/>
  <c r="M642" i="1"/>
  <c r="M638" i="1"/>
  <c r="M634" i="1"/>
  <c r="M630" i="1"/>
  <c r="M626" i="1"/>
  <c r="M622" i="1"/>
  <c r="M618" i="1"/>
  <c r="M614" i="1"/>
  <c r="M610" i="1"/>
  <c r="M606" i="1"/>
  <c r="M602" i="1"/>
  <c r="M598" i="1"/>
  <c r="M594" i="1"/>
  <c r="M590" i="1"/>
  <c r="M586" i="1"/>
  <c r="M582" i="1"/>
  <c r="M578" i="1"/>
  <c r="M574" i="1"/>
  <c r="M570" i="1"/>
  <c r="M566" i="1"/>
  <c r="M562" i="1"/>
  <c r="M558" i="1"/>
  <c r="M554" i="1"/>
  <c r="M550" i="1"/>
  <c r="M546" i="1"/>
  <c r="M542" i="1"/>
  <c r="M538" i="1"/>
  <c r="M534" i="1"/>
  <c r="M530" i="1"/>
  <c r="M526" i="1"/>
  <c r="M522" i="1"/>
  <c r="M518" i="1"/>
  <c r="M514" i="1"/>
  <c r="M510" i="1"/>
  <c r="M506" i="1"/>
  <c r="M502" i="1"/>
  <c r="M498" i="1"/>
  <c r="M494" i="1"/>
  <c r="M490" i="1"/>
  <c r="M486" i="1"/>
  <c r="M482" i="1"/>
  <c r="M478" i="1"/>
  <c r="M474" i="1"/>
  <c r="M470" i="1"/>
  <c r="M466" i="1"/>
  <c r="M462" i="1"/>
  <c r="M458" i="1"/>
  <c r="M454" i="1"/>
  <c r="M450" i="1"/>
  <c r="M446" i="1"/>
  <c r="M442" i="1"/>
  <c r="M438" i="1"/>
  <c r="M434" i="1"/>
  <c r="M430" i="1"/>
  <c r="M426" i="1"/>
  <c r="M422" i="1"/>
  <c r="M418" i="1"/>
  <c r="M414" i="1"/>
  <c r="M410" i="1"/>
  <c r="M406" i="1"/>
  <c r="M402" i="1"/>
  <c r="M398" i="1"/>
  <c r="M394" i="1"/>
  <c r="M390" i="1"/>
  <c r="M386" i="1"/>
  <c r="M382" i="1"/>
  <c r="M378" i="1"/>
  <c r="M374" i="1"/>
  <c r="M370" i="1"/>
  <c r="M366" i="1"/>
  <c r="M362" i="1"/>
  <c r="M358" i="1"/>
  <c r="M354" i="1"/>
  <c r="M350" i="1"/>
  <c r="M346" i="1"/>
  <c r="M342" i="1"/>
  <c r="M338" i="1"/>
  <c r="M334" i="1"/>
  <c r="M330" i="1"/>
  <c r="M326" i="1"/>
  <c r="M322" i="1"/>
  <c r="M318" i="1"/>
  <c r="M314" i="1"/>
  <c r="M310" i="1"/>
  <c r="M306" i="1"/>
  <c r="M302" i="1"/>
  <c r="M298" i="1"/>
  <c r="M294" i="1"/>
  <c r="M290" i="1"/>
  <c r="M286" i="1"/>
  <c r="M282" i="1"/>
  <c r="M278" i="1"/>
  <c r="M274" i="1"/>
  <c r="M270" i="1"/>
  <c r="M266" i="1"/>
  <c r="M262" i="1"/>
  <c r="M258" i="1"/>
  <c r="M254" i="1"/>
  <c r="M250" i="1"/>
  <c r="M246" i="1"/>
  <c r="M242" i="1"/>
  <c r="M238" i="1"/>
  <c r="M234" i="1"/>
  <c r="M230" i="1"/>
  <c r="M226" i="1"/>
  <c r="M222" i="1"/>
  <c r="M218" i="1"/>
  <c r="M214" i="1"/>
  <c r="M210" i="1"/>
  <c r="M206" i="1"/>
  <c r="M202" i="1"/>
  <c r="M198" i="1"/>
  <c r="M194" i="1"/>
  <c r="M190" i="1"/>
  <c r="M186" i="1"/>
  <c r="M182" i="1"/>
  <c r="M178" i="1"/>
  <c r="M174" i="1"/>
  <c r="M170" i="1"/>
  <c r="M166" i="1"/>
  <c r="M162" i="1"/>
  <c r="M158" i="1"/>
  <c r="M154" i="1"/>
  <c r="M150" i="1"/>
  <c r="M146" i="1"/>
  <c r="M142" i="1"/>
  <c r="M138" i="1"/>
  <c r="M134" i="1"/>
  <c r="M130" i="1"/>
  <c r="M126" i="1"/>
  <c r="M122" i="1"/>
  <c r="M118" i="1"/>
  <c r="M114" i="1"/>
  <c r="M110" i="1"/>
  <c r="M106" i="1"/>
  <c r="M102" i="1"/>
  <c r="M98" i="1"/>
  <c r="M4229" i="1"/>
  <c r="M4165" i="1"/>
  <c r="M4101" i="1"/>
  <c r="M4037" i="1"/>
  <c r="M3973" i="1"/>
  <c r="M3909" i="1"/>
  <c r="M2753" i="1"/>
  <c r="M2749" i="1"/>
  <c r="M2745" i="1"/>
  <c r="M2741" i="1"/>
  <c r="M2737" i="1"/>
  <c r="M2733" i="1"/>
  <c r="M2729" i="1"/>
  <c r="M2725" i="1"/>
  <c r="M2721" i="1"/>
  <c r="M2717" i="1"/>
  <c r="M2713" i="1"/>
  <c r="M2709" i="1"/>
  <c r="M2705" i="1"/>
  <c r="M2701" i="1"/>
  <c r="M2697" i="1"/>
  <c r="M2693" i="1"/>
  <c r="M2689" i="1"/>
  <c r="M2685" i="1"/>
  <c r="M2681" i="1"/>
  <c r="M2677" i="1"/>
  <c r="M2673" i="1"/>
  <c r="M2669" i="1"/>
  <c r="M2665" i="1"/>
  <c r="M2661" i="1"/>
  <c r="M2657" i="1"/>
  <c r="M2653" i="1"/>
  <c r="M2649" i="1"/>
  <c r="M2645" i="1"/>
  <c r="M2641" i="1"/>
  <c r="M2637" i="1"/>
  <c r="M2633" i="1"/>
  <c r="M2629" i="1"/>
  <c r="M2625" i="1"/>
  <c r="M2621" i="1"/>
  <c r="M2617" i="1"/>
  <c r="M2613" i="1"/>
  <c r="M2609" i="1"/>
  <c r="M2605" i="1"/>
  <c r="M2601" i="1"/>
  <c r="M2597" i="1"/>
  <c r="M2593" i="1"/>
  <c r="M2589" i="1"/>
  <c r="M2585" i="1"/>
  <c r="M2581" i="1"/>
  <c r="M2577" i="1"/>
  <c r="M2573" i="1"/>
  <c r="M2569" i="1"/>
  <c r="M2565" i="1"/>
  <c r="M2561" i="1"/>
  <c r="M2557" i="1"/>
  <c r="M2553" i="1"/>
  <c r="M2549" i="1"/>
  <c r="M2545" i="1"/>
  <c r="M2541" i="1"/>
  <c r="M2537" i="1"/>
  <c r="M2533" i="1"/>
  <c r="M2529" i="1"/>
  <c r="M2525" i="1"/>
  <c r="M2521" i="1"/>
  <c r="M2517" i="1"/>
  <c r="M2513" i="1"/>
  <c r="M2509" i="1"/>
  <c r="M2505" i="1"/>
  <c r="M2501" i="1"/>
  <c r="M2497" i="1"/>
  <c r="M2493" i="1"/>
  <c r="M2489" i="1"/>
  <c r="M2485" i="1"/>
  <c r="M2481" i="1"/>
  <c r="M2477" i="1"/>
  <c r="M2473" i="1"/>
  <c r="M2469" i="1"/>
  <c r="M2465" i="1"/>
  <c r="M2461" i="1"/>
  <c r="M2457" i="1"/>
  <c r="M2453" i="1"/>
  <c r="M2449" i="1"/>
  <c r="M2445" i="1"/>
  <c r="M2441" i="1"/>
  <c r="M2437" i="1"/>
  <c r="M2433" i="1"/>
  <c r="M2429" i="1"/>
  <c r="M2425" i="1"/>
  <c r="M2421" i="1"/>
  <c r="M2417" i="1"/>
  <c r="M2413" i="1"/>
  <c r="M2409" i="1"/>
  <c r="M2405" i="1"/>
  <c r="M2401" i="1"/>
  <c r="M2397" i="1"/>
  <c r="M2393" i="1"/>
  <c r="M2389" i="1"/>
  <c r="M2385" i="1"/>
  <c r="M2381" i="1"/>
  <c r="M2377" i="1"/>
  <c r="M2373" i="1"/>
  <c r="M2369" i="1"/>
  <c r="M2365" i="1"/>
  <c r="M2361" i="1"/>
  <c r="M2357" i="1"/>
  <c r="M2353" i="1"/>
  <c r="M2349" i="1"/>
  <c r="M2345" i="1"/>
  <c r="M2341" i="1"/>
  <c r="M2337" i="1"/>
  <c r="M2333" i="1"/>
  <c r="M2329" i="1"/>
  <c r="M2325" i="1"/>
  <c r="M2321" i="1"/>
  <c r="M2317" i="1"/>
  <c r="M2313" i="1"/>
  <c r="M2309" i="1"/>
  <c r="M2305" i="1"/>
  <c r="M2301" i="1"/>
  <c r="M2297" i="1"/>
  <c r="M2293" i="1"/>
  <c r="M2289" i="1"/>
  <c r="M2285" i="1"/>
  <c r="M2281" i="1"/>
  <c r="M2277" i="1"/>
  <c r="M2273" i="1"/>
  <c r="M2269" i="1"/>
  <c r="M2265" i="1"/>
  <c r="M2261" i="1"/>
  <c r="M2257" i="1"/>
  <c r="M2253" i="1"/>
  <c r="M2249" i="1"/>
  <c r="M2245" i="1"/>
  <c r="M2241" i="1"/>
  <c r="M2237" i="1"/>
  <c r="M2233" i="1"/>
  <c r="M2229" i="1"/>
  <c r="M2225" i="1"/>
  <c r="M2221" i="1"/>
  <c r="M2217" i="1"/>
  <c r="M2213" i="1"/>
  <c r="M2209" i="1"/>
  <c r="M2205" i="1"/>
  <c r="M2201" i="1"/>
  <c r="M2197" i="1"/>
  <c r="M2193" i="1"/>
  <c r="M2189" i="1"/>
  <c r="M2185" i="1"/>
  <c r="M2181" i="1"/>
  <c r="M2177" i="1"/>
  <c r="M2173" i="1"/>
  <c r="M2169" i="1"/>
  <c r="M2165" i="1"/>
  <c r="M2161" i="1"/>
  <c r="M2157" i="1"/>
  <c r="M2153" i="1"/>
  <c r="M2149" i="1"/>
  <c r="M2145" i="1"/>
  <c r="M2141" i="1"/>
  <c r="M2137" i="1"/>
  <c r="M2133" i="1"/>
  <c r="M2129" i="1"/>
  <c r="M2125" i="1"/>
  <c r="M2121" i="1"/>
  <c r="M2117" i="1"/>
  <c r="M2113" i="1"/>
  <c r="M2109" i="1"/>
  <c r="M2105" i="1"/>
  <c r="M2101" i="1"/>
  <c r="M2097" i="1"/>
  <c r="M2093" i="1"/>
  <c r="M2089" i="1"/>
  <c r="M2085" i="1"/>
  <c r="M2081" i="1"/>
  <c r="M2077" i="1"/>
  <c r="M2073" i="1"/>
  <c r="M2069" i="1"/>
  <c r="M2065" i="1"/>
  <c r="M2061" i="1"/>
  <c r="M2057" i="1"/>
  <c r="M2053" i="1"/>
  <c r="M2049" i="1"/>
  <c r="M2045" i="1"/>
  <c r="M2041" i="1"/>
  <c r="M2037" i="1"/>
  <c r="M2033" i="1"/>
  <c r="M2029" i="1"/>
  <c r="M2025" i="1"/>
  <c r="M2021" i="1"/>
  <c r="M2017" i="1"/>
  <c r="M2013" i="1"/>
  <c r="M2009" i="1"/>
  <c r="M2005" i="1"/>
  <c r="M2001" i="1"/>
  <c r="M1997" i="1"/>
  <c r="M1993" i="1"/>
  <c r="M1989" i="1"/>
  <c r="M1985" i="1"/>
  <c r="M1981" i="1"/>
  <c r="M1977" i="1"/>
  <c r="M1973" i="1"/>
  <c r="M1969" i="1"/>
  <c r="M1965" i="1"/>
  <c r="M1961" i="1"/>
  <c r="M1957" i="1"/>
  <c r="M1953" i="1"/>
  <c r="M1949" i="1"/>
  <c r="M1945" i="1"/>
  <c r="M1941" i="1"/>
  <c r="M1937" i="1"/>
  <c r="M1933" i="1"/>
  <c r="M1929" i="1"/>
  <c r="M1925" i="1"/>
  <c r="M1921" i="1"/>
  <c r="M1917" i="1"/>
  <c r="M1913" i="1"/>
  <c r="M1909" i="1"/>
  <c r="M1905" i="1"/>
  <c r="M1901" i="1"/>
  <c r="M1897" i="1"/>
  <c r="M1893" i="1"/>
  <c r="M1889" i="1"/>
  <c r="M1885" i="1"/>
  <c r="M1881" i="1"/>
  <c r="M1877" i="1"/>
  <c r="M1873" i="1"/>
  <c r="M1869" i="1"/>
  <c r="M1865" i="1"/>
  <c r="M1861" i="1"/>
  <c r="M1857" i="1"/>
  <c r="M1853" i="1"/>
  <c r="M1849" i="1"/>
  <c r="M1845" i="1"/>
  <c r="M1841" i="1"/>
  <c r="M1837" i="1"/>
  <c r="M1833" i="1"/>
  <c r="M1829" i="1"/>
  <c r="M1825" i="1"/>
  <c r="M1821" i="1"/>
  <c r="M1817" i="1"/>
  <c r="M1813" i="1"/>
  <c r="M1809" i="1"/>
  <c r="M1805" i="1"/>
  <c r="M1801" i="1"/>
  <c r="M1797" i="1"/>
  <c r="M1793" i="1"/>
  <c r="M1789" i="1"/>
  <c r="M1785" i="1"/>
  <c r="M1781" i="1"/>
  <c r="M1777" i="1"/>
  <c r="M1773" i="1"/>
  <c r="M1769" i="1"/>
  <c r="M1765" i="1"/>
  <c r="M1761" i="1"/>
  <c r="M1757" i="1"/>
  <c r="M1753" i="1"/>
  <c r="M1749" i="1"/>
  <c r="M1745" i="1"/>
  <c r="M1741" i="1"/>
  <c r="M1737" i="1"/>
  <c r="M1733" i="1"/>
  <c r="M1729" i="1"/>
  <c r="M1725" i="1"/>
  <c r="M1721" i="1"/>
  <c r="M1717" i="1"/>
  <c r="M1713" i="1"/>
  <c r="M1709" i="1"/>
  <c r="M1705" i="1"/>
  <c r="M1701" i="1"/>
  <c r="M1697" i="1"/>
  <c r="M1693" i="1"/>
  <c r="M1689" i="1"/>
  <c r="M1685" i="1"/>
  <c r="M1681" i="1"/>
  <c r="M1677" i="1"/>
  <c r="M1673" i="1"/>
  <c r="M1669" i="1"/>
  <c r="M1665" i="1"/>
  <c r="M1661" i="1"/>
  <c r="M1657" i="1"/>
  <c r="M1653" i="1"/>
  <c r="M1649" i="1"/>
  <c r="M1645" i="1"/>
  <c r="M1641" i="1"/>
  <c r="M1637" i="1"/>
  <c r="M1633" i="1"/>
  <c r="M1629" i="1"/>
  <c r="M1625" i="1"/>
  <c r="M1621" i="1"/>
  <c r="M1617" i="1"/>
  <c r="M1613" i="1"/>
  <c r="M1609" i="1"/>
  <c r="M1605" i="1"/>
  <c r="M1601" i="1"/>
  <c r="M1597" i="1"/>
  <c r="M1593" i="1"/>
  <c r="M1589" i="1"/>
  <c r="M1585" i="1"/>
  <c r="M1581" i="1"/>
  <c r="M1577" i="1"/>
  <c r="M1573" i="1"/>
  <c r="M1569" i="1"/>
  <c r="M1565" i="1"/>
  <c r="M1561" i="1"/>
  <c r="M1557" i="1"/>
  <c r="M1553" i="1"/>
  <c r="M1549" i="1"/>
  <c r="M1545" i="1"/>
  <c r="M1541" i="1"/>
  <c r="M1537" i="1"/>
  <c r="M1533" i="1"/>
  <c r="M1529" i="1"/>
  <c r="M1525" i="1"/>
  <c r="M1521" i="1"/>
  <c r="M1517" i="1"/>
  <c r="M1513" i="1"/>
  <c r="M1509" i="1"/>
  <c r="M1505" i="1"/>
  <c r="M1501" i="1"/>
  <c r="M1497" i="1"/>
  <c r="M1493" i="1"/>
  <c r="M1489" i="1"/>
  <c r="M1485" i="1"/>
  <c r="M1481" i="1"/>
  <c r="M1477" i="1"/>
  <c r="M1473" i="1"/>
  <c r="M1469" i="1"/>
  <c r="M1465" i="1"/>
  <c r="M1461" i="1"/>
  <c r="M1457" i="1"/>
  <c r="M1453" i="1"/>
  <c r="M1449" i="1"/>
  <c r="M1445" i="1"/>
  <c r="M1441" i="1"/>
  <c r="M1437" i="1"/>
  <c r="M1433" i="1"/>
  <c r="M1429" i="1"/>
  <c r="M1425" i="1"/>
  <c r="M1421" i="1"/>
  <c r="M1417" i="1"/>
  <c r="M1413" i="1"/>
  <c r="M1409" i="1"/>
  <c r="M1405" i="1"/>
  <c r="M1401" i="1"/>
  <c r="M1397" i="1"/>
  <c r="M1393" i="1"/>
  <c r="M1389" i="1"/>
  <c r="M1385" i="1"/>
  <c r="M1381" i="1"/>
  <c r="M1377" i="1"/>
  <c r="M1373" i="1"/>
  <c r="M1369" i="1"/>
  <c r="M1365" i="1"/>
  <c r="M1361" i="1"/>
  <c r="M1357" i="1"/>
  <c r="M1353" i="1"/>
  <c r="M1349" i="1"/>
  <c r="M1345" i="1"/>
  <c r="M1341" i="1"/>
  <c r="M1337" i="1"/>
  <c r="M1333" i="1"/>
  <c r="M1329" i="1"/>
  <c r="M1325" i="1"/>
  <c r="M1321" i="1"/>
  <c r="M1317" i="1"/>
  <c r="M1313" i="1"/>
  <c r="M1309" i="1"/>
  <c r="M1305" i="1"/>
  <c r="M1301" i="1"/>
  <c r="M1297" i="1"/>
  <c r="M1293" i="1"/>
  <c r="M1289" i="1"/>
  <c r="M1285" i="1"/>
  <c r="M1281" i="1"/>
  <c r="M1277" i="1"/>
  <c r="M1272" i="1"/>
  <c r="M1268" i="1"/>
  <c r="M1264" i="1"/>
  <c r="M1260" i="1"/>
  <c r="M1256" i="1"/>
  <c r="M1252" i="1"/>
  <c r="M1248" i="1"/>
  <c r="M1244" i="1"/>
  <c r="M1240" i="1"/>
  <c r="M1236" i="1"/>
  <c r="M1232" i="1"/>
  <c r="M1228" i="1"/>
  <c r="M1224" i="1"/>
  <c r="M1220" i="1"/>
  <c r="M1216" i="1"/>
  <c r="M1212" i="1"/>
  <c r="M1208" i="1"/>
  <c r="M1204" i="1"/>
  <c r="M1200" i="1"/>
  <c r="M1196" i="1"/>
  <c r="M1192" i="1"/>
  <c r="M1188" i="1"/>
  <c r="M1184" i="1"/>
  <c r="M1180" i="1"/>
  <c r="M1176" i="1"/>
  <c r="M1172" i="1"/>
  <c r="M1168" i="1"/>
  <c r="M1164" i="1"/>
  <c r="M1160" i="1"/>
  <c r="M1156" i="1"/>
  <c r="M1152" i="1"/>
  <c r="M1148" i="1"/>
  <c r="M1144" i="1"/>
  <c r="M1140" i="1"/>
  <c r="M1136" i="1"/>
  <c r="M1132" i="1"/>
  <c r="M1128" i="1"/>
  <c r="M1124" i="1"/>
  <c r="M1120" i="1"/>
  <c r="M1116" i="1"/>
  <c r="M1112" i="1"/>
  <c r="M1108" i="1"/>
  <c r="M1104" i="1"/>
  <c r="M1100" i="1"/>
  <c r="M1096" i="1"/>
  <c r="M1092" i="1"/>
  <c r="M1088" i="1"/>
  <c r="M1084" i="1"/>
  <c r="M1080" i="1"/>
  <c r="M1076" i="1"/>
  <c r="M1072" i="1"/>
  <c r="M1068" i="1"/>
  <c r="M1064" i="1"/>
  <c r="M1060" i="1"/>
  <c r="M1056" i="1"/>
  <c r="M1052" i="1"/>
  <c r="M1048" i="1"/>
  <c r="M1044" i="1"/>
  <c r="M1040" i="1"/>
  <c r="M1036" i="1"/>
  <c r="M1032" i="1"/>
  <c r="M1028" i="1"/>
  <c r="M1024" i="1"/>
  <c r="M1020" i="1"/>
  <c r="M1016" i="1"/>
  <c r="M1012" i="1"/>
  <c r="M1008" i="1"/>
  <c r="M1004" i="1"/>
  <c r="M1000" i="1"/>
  <c r="M996" i="1"/>
  <c r="M992" i="1"/>
  <c r="M988" i="1"/>
  <c r="M984" i="1"/>
  <c r="M980" i="1"/>
  <c r="M976" i="1"/>
  <c r="M972" i="1"/>
  <c r="M968" i="1"/>
  <c r="M964" i="1"/>
  <c r="M960" i="1"/>
  <c r="M956" i="1"/>
  <c r="M952" i="1"/>
  <c r="M948" i="1"/>
  <c r="M944" i="1"/>
  <c r="M940" i="1"/>
  <c r="M936" i="1"/>
  <c r="M932" i="1"/>
  <c r="M928" i="1"/>
  <c r="M924" i="1"/>
  <c r="M920" i="1"/>
  <c r="M916" i="1"/>
  <c r="M912" i="1"/>
  <c r="M908" i="1"/>
  <c r="M904" i="1"/>
  <c r="M900" i="1"/>
  <c r="M896" i="1"/>
  <c r="M892" i="1"/>
  <c r="M888" i="1"/>
  <c r="M884" i="1"/>
  <c r="M880" i="1"/>
  <c r="M876" i="1"/>
  <c r="M872" i="1"/>
  <c r="M868" i="1"/>
  <c r="M864" i="1"/>
  <c r="M860" i="1"/>
  <c r="M856" i="1"/>
  <c r="M852" i="1"/>
  <c r="M848" i="1"/>
  <c r="M844" i="1"/>
  <c r="M840" i="1"/>
  <c r="M836" i="1"/>
  <c r="M832" i="1"/>
  <c r="M828" i="1"/>
  <c r="M824" i="1"/>
  <c r="M820" i="1"/>
  <c r="M816" i="1"/>
  <c r="M812" i="1"/>
  <c r="M808" i="1"/>
  <c r="M804" i="1"/>
  <c r="M800" i="1"/>
  <c r="M796" i="1"/>
  <c r="M792" i="1"/>
  <c r="M788" i="1"/>
  <c r="M784" i="1"/>
  <c r="M780" i="1"/>
  <c r="M776" i="1"/>
  <c r="M772" i="1"/>
  <c r="M768" i="1"/>
  <c r="M764" i="1"/>
  <c r="M760" i="1"/>
  <c r="M756" i="1"/>
  <c r="M752" i="1"/>
  <c r="M748" i="1"/>
  <c r="M744" i="1"/>
  <c r="M740" i="1"/>
  <c r="M736" i="1"/>
  <c r="M732" i="1"/>
  <c r="M728" i="1"/>
  <c r="M724" i="1"/>
  <c r="M720" i="1"/>
  <c r="M716" i="1"/>
  <c r="M712" i="1"/>
  <c r="M708" i="1"/>
  <c r="M704" i="1"/>
  <c r="M700" i="1"/>
  <c r="M696" i="1"/>
  <c r="M692" i="1"/>
  <c r="M688" i="1"/>
  <c r="M684" i="1"/>
  <c r="M680" i="1"/>
  <c r="M676" i="1"/>
  <c r="M672" i="1"/>
  <c r="M668" i="1"/>
  <c r="M664" i="1"/>
  <c r="M660" i="1"/>
  <c r="M656" i="1"/>
  <c r="M652" i="1"/>
  <c r="M648" i="1"/>
  <c r="M644" i="1"/>
  <c r="M640" i="1"/>
  <c r="M636" i="1"/>
  <c r="M632" i="1"/>
  <c r="M628" i="1"/>
  <c r="M624" i="1"/>
  <c r="M620" i="1"/>
  <c r="M616" i="1"/>
  <c r="M612" i="1"/>
  <c r="M608" i="1"/>
  <c r="M604" i="1"/>
  <c r="M600" i="1"/>
  <c r="M596" i="1"/>
  <c r="M592" i="1"/>
  <c r="M588" i="1"/>
  <c r="M584" i="1"/>
  <c r="M580" i="1"/>
  <c r="M576" i="1"/>
  <c r="M572" i="1"/>
  <c r="M568" i="1"/>
  <c r="M564" i="1"/>
  <c r="M560" i="1"/>
  <c r="M556" i="1"/>
  <c r="M552" i="1"/>
  <c r="M548" i="1"/>
  <c r="M544" i="1"/>
  <c r="M540" i="1"/>
  <c r="M536" i="1"/>
  <c r="M532" i="1"/>
  <c r="M528" i="1"/>
  <c r="M524" i="1"/>
  <c r="M520" i="1"/>
  <c r="M516" i="1"/>
  <c r="M512" i="1"/>
  <c r="M508" i="1"/>
  <c r="M504" i="1"/>
  <c r="M500" i="1"/>
  <c r="M496" i="1"/>
  <c r="M492" i="1"/>
  <c r="M488" i="1"/>
  <c r="M484" i="1"/>
  <c r="M480" i="1"/>
  <c r="M476" i="1"/>
  <c r="M472" i="1"/>
  <c r="M468" i="1"/>
  <c r="M464" i="1"/>
  <c r="M460" i="1"/>
  <c r="M456" i="1"/>
  <c r="M452" i="1"/>
  <c r="M448" i="1"/>
  <c r="M444" i="1"/>
  <c r="M440" i="1"/>
  <c r="M436" i="1"/>
  <c r="M432" i="1"/>
  <c r="M428" i="1"/>
  <c r="M424" i="1"/>
  <c r="M420" i="1"/>
  <c r="M416" i="1"/>
  <c r="M412" i="1"/>
  <c r="M408" i="1"/>
  <c r="M404" i="1"/>
  <c r="M400" i="1"/>
  <c r="M396" i="1"/>
  <c r="M392" i="1"/>
  <c r="M388" i="1"/>
  <c r="M384" i="1"/>
  <c r="M380" i="1"/>
  <c r="M376" i="1"/>
  <c r="M372" i="1"/>
  <c r="M368" i="1"/>
  <c r="M364" i="1"/>
  <c r="M360" i="1"/>
  <c r="M356" i="1"/>
  <c r="M352" i="1"/>
  <c r="M348" i="1"/>
  <c r="M344" i="1"/>
  <c r="M340" i="1"/>
  <c r="M336" i="1"/>
  <c r="M332" i="1"/>
  <c r="M328" i="1"/>
  <c r="M324" i="1"/>
  <c r="M320" i="1"/>
  <c r="M316" i="1"/>
  <c r="M312" i="1"/>
  <c r="M308" i="1"/>
  <c r="M304" i="1"/>
  <c r="M300" i="1"/>
  <c r="M296" i="1"/>
  <c r="M292" i="1"/>
  <c r="M288" i="1"/>
  <c r="M284" i="1"/>
  <c r="M280" i="1"/>
  <c r="M4261" i="1"/>
  <c r="M4197" i="1"/>
  <c r="M4069" i="1"/>
  <c r="M276" i="1"/>
  <c r="M272" i="1"/>
  <c r="M268" i="1"/>
  <c r="M264" i="1"/>
  <c r="M260" i="1"/>
  <c r="M256" i="1"/>
  <c r="M252" i="1"/>
  <c r="M248" i="1"/>
  <c r="M244" i="1"/>
  <c r="M240" i="1"/>
  <c r="M236" i="1"/>
  <c r="M232" i="1"/>
  <c r="M228" i="1"/>
  <c r="M224" i="1"/>
  <c r="M220" i="1"/>
  <c r="M216" i="1"/>
  <c r="M212" i="1"/>
  <c r="M208" i="1"/>
  <c r="M204" i="1"/>
  <c r="M200" i="1"/>
  <c r="M196" i="1"/>
  <c r="M192" i="1"/>
  <c r="M188" i="1"/>
  <c r="M184" i="1"/>
  <c r="M180" i="1"/>
  <c r="M176" i="1"/>
  <c r="M172" i="1"/>
  <c r="M168" i="1"/>
  <c r="M164" i="1"/>
  <c r="M160" i="1"/>
  <c r="M156" i="1"/>
  <c r="M152" i="1"/>
  <c r="M148" i="1"/>
  <c r="M144" i="1"/>
  <c r="M140" i="1"/>
  <c r="M136" i="1"/>
  <c r="M132" i="1"/>
  <c r="M128" i="1"/>
  <c r="M124" i="1"/>
  <c r="M120" i="1"/>
  <c r="M116" i="1"/>
  <c r="M112" i="1"/>
  <c r="M108" i="1"/>
  <c r="M104" i="1"/>
  <c r="M100" i="1"/>
  <c r="M96" i="1"/>
  <c r="M92" i="1"/>
  <c r="M88" i="1"/>
  <c r="M84" i="1"/>
  <c r="M80" i="1"/>
  <c r="M76" i="1"/>
  <c r="M72" i="1"/>
  <c r="M68" i="1"/>
  <c r="M64" i="1"/>
  <c r="M60" i="1"/>
  <c r="M56" i="1"/>
  <c r="M52" i="1"/>
  <c r="M48" i="1"/>
  <c r="M44" i="1"/>
  <c r="M40" i="1"/>
  <c r="M36" i="1"/>
  <c r="M32" i="1"/>
  <c r="M28" i="1"/>
  <c r="M24" i="1"/>
  <c r="M20" i="1"/>
  <c r="M16" i="1"/>
  <c r="M4278" i="1"/>
  <c r="M4276" i="1"/>
  <c r="M4275" i="1"/>
  <c r="M4274" i="1"/>
  <c r="M4272" i="1"/>
  <c r="M4271" i="1"/>
  <c r="M4270" i="1"/>
  <c r="M4267" i="1"/>
  <c r="M4266" i="1"/>
  <c r="M4264" i="1"/>
  <c r="M4263" i="1"/>
  <c r="M4262" i="1"/>
  <c r="M4260" i="1"/>
  <c r="M4259" i="1"/>
  <c r="M4258" i="1"/>
  <c r="M4256" i="1"/>
  <c r="M4255" i="1"/>
  <c r="M4254" i="1"/>
  <c r="M4252" i="1"/>
  <c r="M4251" i="1"/>
  <c r="M4250" i="1"/>
  <c r="M4248" i="1"/>
  <c r="M4247" i="1"/>
  <c r="M4246" i="1"/>
  <c r="M4244" i="1"/>
  <c r="M4243" i="1"/>
  <c r="M4242" i="1"/>
  <c r="M4240" i="1"/>
  <c r="M4239" i="1"/>
  <c r="M4238" i="1"/>
  <c r="M4235" i="1"/>
  <c r="M4234" i="1"/>
  <c r="M4232" i="1"/>
  <c r="M4231" i="1"/>
  <c r="M4230" i="1"/>
  <c r="M4228" i="1"/>
  <c r="M4227" i="1"/>
  <c r="M4226" i="1"/>
  <c r="M4224" i="1"/>
  <c r="M4223" i="1"/>
  <c r="M4222" i="1"/>
  <c r="M4220" i="1"/>
  <c r="M4219" i="1"/>
  <c r="M4218" i="1"/>
  <c r="M4216" i="1"/>
  <c r="M4215" i="1"/>
  <c r="M4214" i="1"/>
  <c r="M4212" i="1"/>
  <c r="M4211" i="1"/>
  <c r="M4210" i="1"/>
  <c r="M4208" i="1"/>
  <c r="M4207" i="1"/>
  <c r="M4206" i="1"/>
  <c r="M4203" i="1"/>
  <c r="M4202" i="1"/>
  <c r="M4200" i="1"/>
  <c r="M4199" i="1"/>
  <c r="M4198" i="1"/>
  <c r="M4196" i="1"/>
  <c r="M4195" i="1"/>
  <c r="M4194" i="1"/>
  <c r="M4192" i="1"/>
  <c r="M4191" i="1"/>
  <c r="M4190" i="1"/>
  <c r="M4188" i="1"/>
  <c r="M4187" i="1"/>
  <c r="M4186" i="1"/>
  <c r="M4184" i="1"/>
  <c r="M4183" i="1"/>
  <c r="M4182" i="1"/>
  <c r="M4180" i="1"/>
  <c r="M4179" i="1"/>
  <c r="M4178" i="1"/>
  <c r="M4176" i="1"/>
  <c r="M4175" i="1"/>
  <c r="M4174" i="1"/>
  <c r="M4171" i="1"/>
  <c r="M4170" i="1"/>
  <c r="M4168" i="1"/>
  <c r="M4167" i="1"/>
  <c r="M4166" i="1"/>
  <c r="M4164" i="1"/>
  <c r="M4163" i="1"/>
  <c r="M4162" i="1"/>
  <c r="M4160" i="1"/>
  <c r="M4159" i="1"/>
  <c r="M4158" i="1"/>
  <c r="M4156" i="1"/>
  <c r="M4155" i="1"/>
  <c r="M4154" i="1"/>
  <c r="M4152" i="1"/>
  <c r="M4151" i="1"/>
  <c r="M4150" i="1"/>
  <c r="M4148" i="1"/>
  <c r="M4147" i="1"/>
  <c r="M4146" i="1"/>
  <c r="M4144" i="1"/>
  <c r="M4143" i="1"/>
  <c r="M4142" i="1"/>
  <c r="M4130" i="1"/>
  <c r="M4128" i="1"/>
  <c r="M4127" i="1"/>
  <c r="M4126" i="1"/>
  <c r="M4124" i="1"/>
  <c r="M4123" i="1"/>
  <c r="M4122" i="1"/>
  <c r="M4120" i="1"/>
  <c r="M4119" i="1"/>
  <c r="M4118" i="1"/>
  <c r="M4116" i="1"/>
  <c r="M4115" i="1"/>
  <c r="M4114" i="1"/>
  <c r="M4112" i="1"/>
  <c r="M4111" i="1"/>
  <c r="M4110" i="1"/>
  <c r="M4108" i="1"/>
  <c r="M4107" i="1"/>
  <c r="M4106" i="1"/>
  <c r="M4104" i="1"/>
  <c r="M4103" i="1"/>
  <c r="M4102" i="1"/>
  <c r="M4087" i="1"/>
  <c r="M4086" i="1"/>
  <c r="M4084" i="1"/>
  <c r="M4083" i="1"/>
  <c r="M4082" i="1"/>
  <c r="M4080" i="1"/>
  <c r="M4079" i="1"/>
  <c r="M4078" i="1"/>
  <c r="M4076" i="1"/>
  <c r="M4075" i="1"/>
  <c r="M4074" i="1"/>
  <c r="M4072" i="1"/>
  <c r="M4071" i="1"/>
  <c r="M4070" i="1"/>
  <c r="M4068" i="1"/>
  <c r="M4067" i="1"/>
  <c r="M4066" i="1"/>
  <c r="M4064" i="1"/>
  <c r="M4063" i="1"/>
  <c r="M4062" i="1"/>
  <c r="M4060" i="1"/>
  <c r="M4059" i="1"/>
  <c r="M4058" i="1"/>
  <c r="M4044" i="1"/>
  <c r="M4043" i="1"/>
  <c r="M4042" i="1"/>
  <c r="M4040" i="1"/>
  <c r="M4039" i="1"/>
  <c r="M4038" i="1"/>
  <c r="M4036" i="1"/>
  <c r="M4035" i="1"/>
  <c r="M4034" i="1"/>
  <c r="M4032" i="1"/>
  <c r="M4031" i="1"/>
  <c r="M4030" i="1"/>
  <c r="M4028" i="1"/>
  <c r="M4027" i="1"/>
  <c r="M4026" i="1"/>
  <c r="M4024" i="1"/>
  <c r="M4023" i="1"/>
  <c r="M4022" i="1"/>
  <c r="M4020" i="1"/>
  <c r="M4019" i="1"/>
  <c r="M4018" i="1"/>
  <c r="M4016" i="1"/>
  <c r="M3990" i="1"/>
  <c r="M3988" i="1"/>
  <c r="M3987" i="1"/>
  <c r="M3986" i="1"/>
  <c r="M3984" i="1"/>
  <c r="M3983" i="1"/>
  <c r="M3982" i="1"/>
  <c r="M3980" i="1"/>
  <c r="M3979" i="1"/>
  <c r="M3978" i="1"/>
  <c r="M3976" i="1"/>
  <c r="M3975" i="1"/>
  <c r="M3974" i="1"/>
  <c r="M3972" i="1"/>
  <c r="M3971" i="1"/>
  <c r="M3970" i="1"/>
  <c r="M3968" i="1"/>
  <c r="M3967" i="1"/>
  <c r="M3966" i="1"/>
  <c r="M3964" i="1"/>
  <c r="M3963" i="1"/>
  <c r="M3962" i="1"/>
  <c r="M3926" i="1"/>
  <c r="M3924" i="1"/>
  <c r="M3923" i="1"/>
  <c r="M3922" i="1"/>
  <c r="M3920" i="1"/>
  <c r="M3919" i="1"/>
  <c r="M3918" i="1"/>
  <c r="M3916" i="1"/>
  <c r="M3915" i="1"/>
  <c r="M3914" i="1"/>
  <c r="M3912" i="1"/>
  <c r="M3911" i="1"/>
  <c r="M3910" i="1"/>
  <c r="M3908" i="1"/>
  <c r="M3907" i="1"/>
  <c r="M3906" i="1"/>
  <c r="M3904" i="1"/>
  <c r="M3903" i="1"/>
  <c r="M3902" i="1"/>
  <c r="M3900" i="1"/>
  <c r="M3899" i="1"/>
  <c r="M3898" i="1"/>
  <c r="M3825" i="1"/>
  <c r="M3824" i="1"/>
  <c r="M3823" i="1"/>
  <c r="M3822" i="1"/>
  <c r="M3821" i="1"/>
  <c r="M3820" i="1"/>
  <c r="M3818" i="1"/>
  <c r="M3817" i="1"/>
  <c r="M3816" i="1"/>
  <c r="M3815" i="1"/>
  <c r="M3814" i="1"/>
  <c r="M3813" i="1"/>
  <c r="M3812" i="1"/>
  <c r="M3810" i="1"/>
  <c r="M3809" i="1"/>
  <c r="M3808" i="1"/>
  <c r="M3807" i="1"/>
  <c r="M3806" i="1"/>
  <c r="M3805" i="1"/>
  <c r="M3804" i="1"/>
  <c r="M3802" i="1"/>
  <c r="M3801" i="1"/>
  <c r="M3800" i="1"/>
  <c r="M3799" i="1"/>
  <c r="M3798" i="1"/>
  <c r="M3797" i="1"/>
  <c r="M3796" i="1"/>
  <c r="M3754" i="1"/>
  <c r="M3753" i="1"/>
  <c r="M3752" i="1"/>
  <c r="M3751" i="1"/>
  <c r="M3750" i="1"/>
  <c r="M3749" i="1"/>
  <c r="M3748" i="1"/>
  <c r="M3747" i="1"/>
  <c r="M3746" i="1"/>
  <c r="M3745" i="1"/>
  <c r="M3744" i="1"/>
  <c r="M3743" i="1"/>
  <c r="M3742" i="1"/>
  <c r="M3741" i="1"/>
  <c r="M3740" i="1"/>
  <c r="M3738" i="1"/>
  <c r="M3737" i="1"/>
  <c r="M3736" i="1"/>
  <c r="M3735" i="1"/>
  <c r="M3734" i="1"/>
  <c r="M3733" i="1"/>
  <c r="M3732" i="1"/>
  <c r="M3731" i="1"/>
  <c r="M3730" i="1"/>
  <c r="M3729" i="1"/>
  <c r="M3728" i="1"/>
  <c r="M3727" i="1"/>
  <c r="M3726" i="1"/>
  <c r="M3725" i="1"/>
  <c r="M94" i="1"/>
  <c r="M90" i="1"/>
  <c r="M86" i="1"/>
  <c r="M82" i="1"/>
  <c r="M78" i="1"/>
  <c r="M74" i="1"/>
  <c r="M70" i="1"/>
  <c r="M66" i="1"/>
  <c r="M62" i="1"/>
  <c r="M58" i="1"/>
  <c r="M54" i="1"/>
  <c r="M50" i="1"/>
  <c r="M46" i="1"/>
  <c r="M42" i="1"/>
  <c r="M38" i="1"/>
  <c r="M34" i="1"/>
  <c r="M30" i="1"/>
  <c r="M26" i="1"/>
  <c r="M22" i="1"/>
  <c r="M18" i="1"/>
  <c r="K1951" i="1"/>
  <c r="U17" i="1"/>
  <c r="U15" i="1"/>
  <c r="U16" i="1"/>
  <c r="U14" i="1"/>
  <c r="K5249" i="1"/>
  <c r="K5253" i="1"/>
  <c r="K5257" i="1"/>
  <c r="K5261" i="1"/>
  <c r="K5265" i="1"/>
  <c r="K5269" i="1"/>
  <c r="K5273" i="1"/>
  <c r="K5277" i="1"/>
  <c r="K5281" i="1"/>
  <c r="K5285" i="1"/>
  <c r="K5289" i="1"/>
  <c r="K5293" i="1"/>
  <c r="K5297" i="1"/>
  <c r="K5301" i="1"/>
  <c r="K5305" i="1"/>
  <c r="K5309" i="1"/>
  <c r="K5313" i="1"/>
  <c r="K5317" i="1"/>
  <c r="K5321" i="1"/>
  <c r="K5325" i="1"/>
  <c r="K5329" i="1"/>
  <c r="K5333" i="1"/>
  <c r="K5337" i="1"/>
  <c r="K5341" i="1"/>
  <c r="K5345" i="1"/>
  <c r="K5349" i="1"/>
  <c r="K5353" i="1"/>
  <c r="K5357" i="1"/>
  <c r="K5361" i="1"/>
  <c r="K5365" i="1"/>
  <c r="K5369" i="1"/>
  <c r="K5377" i="1"/>
  <c r="K5381" i="1"/>
  <c r="K5385" i="1"/>
  <c r="K5389" i="1"/>
  <c r="K5393" i="1"/>
  <c r="K5397" i="1"/>
  <c r="K5401" i="1"/>
  <c r="K5405" i="1"/>
  <c r="K5250" i="1"/>
  <c r="K5254" i="1"/>
  <c r="K5262" i="1"/>
  <c r="K5266" i="1"/>
  <c r="K5270" i="1"/>
  <c r="K5274" i="1"/>
  <c r="K5278" i="1"/>
  <c r="K5282" i="1"/>
  <c r="K5290" i="1"/>
  <c r="K5294" i="1"/>
  <c r="K5298" i="1"/>
  <c r="K5302" i="1"/>
  <c r="K5306" i="1"/>
  <c r="K5310" i="1"/>
  <c r="K5314" i="1"/>
  <c r="K5318" i="1"/>
  <c r="K5322" i="1"/>
  <c r="K5326" i="1"/>
  <c r="K5330" i="1"/>
  <c r="K5334" i="1"/>
  <c r="K5338" i="1"/>
  <c r="K5342" i="1"/>
  <c r="K5346" i="1"/>
  <c r="K5350" i="1"/>
  <c r="K5248" i="1"/>
  <c r="K5252" i="1"/>
  <c r="K5256" i="1"/>
  <c r="K5260" i="1"/>
  <c r="K5264" i="1"/>
  <c r="K5268" i="1"/>
  <c r="K5272" i="1"/>
  <c r="K5280" i="1"/>
  <c r="K5284" i="1"/>
  <c r="K5288" i="1"/>
  <c r="K5292" i="1"/>
  <c r="K5296" i="1"/>
  <c r="K5300" i="1"/>
  <c r="K5304" i="1"/>
  <c r="K5308" i="1"/>
  <c r="K5312" i="1"/>
  <c r="K5316" i="1"/>
  <c r="K5320" i="1"/>
  <c r="K5324" i="1"/>
  <c r="K5328" i="1"/>
  <c r="K5332" i="1"/>
  <c r="K5336" i="1"/>
  <c r="K5340" i="1"/>
  <c r="K5348" i="1"/>
  <c r="K5352" i="1"/>
  <c r="K5356" i="1"/>
  <c r="K5360" i="1"/>
  <c r="K5364" i="1"/>
  <c r="K5368" i="1"/>
  <c r="K5376" i="1"/>
  <c r="K5380" i="1"/>
  <c r="K5384" i="1"/>
  <c r="K4256" i="1"/>
  <c r="K4260" i="1"/>
  <c r="K4264" i="1"/>
  <c r="K4268" i="1"/>
  <c r="K4272" i="1"/>
  <c r="K4276" i="1"/>
  <c r="K4280" i="1"/>
  <c r="K4284" i="1"/>
  <c r="K4288" i="1"/>
  <c r="K4292" i="1"/>
  <c r="K4296" i="1"/>
  <c r="K4304" i="1"/>
  <c r="K4308" i="1"/>
  <c r="K4312" i="1"/>
  <c r="K4316" i="1"/>
  <c r="K4320" i="1"/>
  <c r="K4328" i="1"/>
  <c r="K4332" i="1"/>
  <c r="K4336" i="1"/>
  <c r="K4340" i="1"/>
  <c r="K4348" i="1"/>
  <c r="K4352" i="1"/>
  <c r="K4356" i="1"/>
  <c r="K4360" i="1"/>
  <c r="K4364" i="1"/>
  <c r="K4368" i="1"/>
  <c r="K4372" i="1"/>
  <c r="K4376" i="1"/>
  <c r="K4380" i="1"/>
  <c r="K4384" i="1"/>
  <c r="K4388" i="1"/>
  <c r="K4392" i="1"/>
  <c r="K4396" i="1"/>
  <c r="K4400" i="1"/>
  <c r="K4404" i="1"/>
  <c r="K4408" i="1"/>
  <c r="K4412" i="1"/>
  <c r="K4416" i="1"/>
  <c r="K4420" i="1"/>
  <c r="K4424" i="1"/>
  <c r="K4428" i="1"/>
  <c r="K4432" i="1"/>
  <c r="K4436" i="1"/>
  <c r="K4440" i="1"/>
  <c r="K4444" i="1"/>
  <c r="K4448" i="1"/>
  <c r="K4257" i="1"/>
  <c r="K4261" i="1"/>
  <c r="K4265" i="1"/>
  <c r="K4269" i="1"/>
  <c r="K4273" i="1"/>
  <c r="K4277" i="1"/>
  <c r="K4281" i="1"/>
  <c r="K4285" i="1"/>
  <c r="K4289" i="1"/>
  <c r="K4293" i="1"/>
  <c r="K4297" i="1"/>
  <c r="K4301" i="1"/>
  <c r="K4305" i="1"/>
  <c r="K4309" i="1"/>
  <c r="K4313" i="1"/>
  <c r="K4317" i="1"/>
  <c r="K4321" i="1"/>
  <c r="K4325" i="1"/>
  <c r="K4329" i="1"/>
  <c r="K4333" i="1"/>
  <c r="K4337" i="1"/>
  <c r="K4341" i="1"/>
  <c r="K4345" i="1"/>
  <c r="K4349" i="1"/>
  <c r="K4353" i="1"/>
  <c r="K4357" i="1"/>
  <c r="K4361" i="1"/>
  <c r="K4365" i="1"/>
  <c r="K4369" i="1"/>
  <c r="K4373" i="1"/>
  <c r="K4377" i="1"/>
  <c r="K4381" i="1"/>
  <c r="K4389" i="1"/>
  <c r="K4393" i="1"/>
  <c r="K4397" i="1"/>
  <c r="K4401" i="1"/>
  <c r="K4405" i="1"/>
  <c r="K4409" i="1"/>
  <c r="K4413" i="1"/>
  <c r="K4417" i="1"/>
  <c r="K4421" i="1"/>
  <c r="K4425" i="1"/>
  <c r="K4258" i="1"/>
  <c r="K4262" i="1"/>
  <c r="K4266" i="1"/>
  <c r="K4270" i="1"/>
  <c r="K4274" i="1"/>
  <c r="K4278" i="1"/>
  <c r="K4282" i="1"/>
  <c r="K4286" i="1"/>
  <c r="K4290" i="1"/>
  <c r="K4294" i="1"/>
  <c r="K4298" i="1"/>
  <c r="K4302" i="1"/>
  <c r="K4306" i="1"/>
  <c r="K4310" i="1"/>
  <c r="K4314" i="1"/>
  <c r="K4318" i="1"/>
  <c r="K4322" i="1"/>
  <c r="K4326" i="1"/>
  <c r="K4330" i="1"/>
  <c r="K4334" i="1"/>
  <c r="K4338" i="1"/>
  <c r="K4342" i="1"/>
  <c r="K4346" i="1"/>
  <c r="K4350" i="1"/>
  <c r="K4354" i="1"/>
  <c r="K4362" i="1"/>
  <c r="K4366" i="1"/>
  <c r="K4370" i="1"/>
  <c r="K4374" i="1"/>
  <c r="K4378" i="1"/>
  <c r="K4382" i="1"/>
  <c r="K4386" i="1"/>
  <c r="K4390" i="1"/>
  <c r="K4394" i="1"/>
  <c r="K4398" i="1"/>
  <c r="K4402" i="1"/>
  <c r="K4406" i="1"/>
  <c r="K4410" i="1"/>
  <c r="K4414" i="1"/>
  <c r="K4418" i="1"/>
  <c r="K4422" i="1"/>
  <c r="K4426" i="1"/>
  <c r="K4255" i="1"/>
  <c r="K4259" i="1"/>
  <c r="K4263" i="1"/>
  <c r="K4267" i="1"/>
  <c r="K4271" i="1"/>
  <c r="K4275" i="1"/>
  <c r="K4279" i="1"/>
  <c r="K4283" i="1"/>
  <c r="K4287" i="1"/>
  <c r="K4291" i="1"/>
  <c r="K4295" i="1"/>
  <c r="K4299" i="1"/>
  <c r="K4307" i="1"/>
  <c r="K4311" i="1"/>
  <c r="K4315" i="1"/>
  <c r="K4319" i="1"/>
  <c r="K4323" i="1"/>
  <c r="K4327" i="1"/>
  <c r="K4331" i="1"/>
  <c r="K4335" i="1"/>
  <c r="K4339" i="1"/>
  <c r="K4343" i="1"/>
  <c r="K4347" i="1"/>
  <c r="K4351" i="1"/>
  <c r="K4355" i="1"/>
  <c r="K4359" i="1"/>
  <c r="K4363" i="1"/>
  <c r="K4367" i="1"/>
  <c r="K4371" i="1"/>
  <c r="K4375" i="1"/>
  <c r="K4379" i="1"/>
  <c r="K4383" i="1"/>
  <c r="K4387" i="1"/>
  <c r="K4391" i="1"/>
  <c r="K4395" i="1"/>
  <c r="K4399" i="1"/>
  <c r="K4403" i="1"/>
  <c r="K4407" i="1"/>
  <c r="K4411" i="1"/>
  <c r="K4415" i="1"/>
  <c r="K4419" i="1"/>
  <c r="K4423" i="1"/>
  <c r="K4427" i="1"/>
  <c r="K4431" i="1"/>
  <c r="K4435" i="1"/>
  <c r="K4439" i="1"/>
  <c r="K4443" i="1"/>
  <c r="K4447" i="1"/>
  <c r="K4433" i="1"/>
  <c r="K4441" i="1"/>
  <c r="K4449" i="1"/>
  <c r="K4453" i="1"/>
  <c r="K4457" i="1"/>
  <c r="K4461" i="1"/>
  <c r="K4465" i="1"/>
  <c r="K4469" i="1"/>
  <c r="K4473" i="1"/>
  <c r="K4477" i="1"/>
  <c r="K4481" i="1"/>
  <c r="K4489" i="1"/>
  <c r="K4493" i="1"/>
  <c r="K4497" i="1"/>
  <c r="K4501" i="1"/>
  <c r="K4434" i="1"/>
  <c r="K4442" i="1"/>
  <c r="K4450" i="1"/>
  <c r="K4454" i="1"/>
  <c r="K4458" i="1"/>
  <c r="K4462" i="1"/>
  <c r="K4466" i="1"/>
  <c r="K4470" i="1"/>
  <c r="K4474" i="1"/>
  <c r="K4478" i="1"/>
  <c r="K4482" i="1"/>
  <c r="K4486" i="1"/>
  <c r="K4490" i="1"/>
  <c r="K4494" i="1"/>
  <c r="K4502" i="1"/>
  <c r="K4429" i="1"/>
  <c r="K4437" i="1"/>
  <c r="K4445" i="1"/>
  <c r="K4451" i="1"/>
  <c r="K4455" i="1"/>
  <c r="K4459" i="1"/>
  <c r="K4463" i="1"/>
  <c r="K4467" i="1"/>
  <c r="K4471" i="1"/>
  <c r="K4475" i="1"/>
  <c r="K4479" i="1"/>
  <c r="K4483" i="1"/>
  <c r="K4487" i="1"/>
  <c r="K4491" i="1"/>
  <c r="K4495" i="1"/>
  <c r="K4499" i="1"/>
  <c r="K4503" i="1"/>
  <c r="K4430" i="1"/>
  <c r="K4438" i="1"/>
  <c r="K4446" i="1"/>
  <c r="K4452" i="1"/>
  <c r="K4456" i="1"/>
  <c r="K4460" i="1"/>
  <c r="K4464" i="1"/>
  <c r="K4468" i="1"/>
  <c r="K4472" i="1"/>
  <c r="K4476" i="1"/>
  <c r="K4480" i="1"/>
  <c r="K4484" i="1"/>
  <c r="K4488" i="1"/>
  <c r="K4492" i="1"/>
  <c r="K4496" i="1"/>
  <c r="K4500" i="1"/>
  <c r="K5739" i="1"/>
  <c r="K5735" i="1"/>
  <c r="K5731" i="1"/>
  <c r="K5727" i="1"/>
  <c r="K5723" i="1"/>
  <c r="K5719" i="1"/>
  <c r="K5715" i="1"/>
  <c r="K5711" i="1"/>
  <c r="K5707" i="1"/>
  <c r="K5703" i="1"/>
  <c r="K5699" i="1"/>
  <c r="K5695" i="1"/>
  <c r="K5691" i="1"/>
  <c r="K5687" i="1"/>
  <c r="K5683" i="1"/>
  <c r="K5679" i="1"/>
  <c r="K5675" i="1"/>
  <c r="K5671" i="1"/>
  <c r="K5667" i="1"/>
  <c r="K5663" i="1"/>
  <c r="K5659" i="1"/>
  <c r="K5655" i="1"/>
  <c r="K5643" i="1"/>
  <c r="K5639" i="1"/>
  <c r="K5635" i="1"/>
  <c r="K5631" i="1"/>
  <c r="K5627" i="1"/>
  <c r="K5623" i="1"/>
  <c r="K5619" i="1"/>
  <c r="K5615" i="1"/>
  <c r="K5611" i="1"/>
  <c r="K5607" i="1"/>
  <c r="K5603" i="1"/>
  <c r="K5599" i="1"/>
  <c r="K5595" i="1"/>
  <c r="K5591" i="1"/>
  <c r="K5587" i="1"/>
  <c r="K5583" i="1"/>
  <c r="K5579" i="1"/>
  <c r="K5575" i="1"/>
  <c r="K5571" i="1"/>
  <c r="K5567" i="1"/>
  <c r="K5563" i="1"/>
  <c r="K5559" i="1"/>
  <c r="K5555" i="1"/>
  <c r="K5551" i="1"/>
  <c r="K5547" i="1"/>
  <c r="K5543" i="1"/>
  <c r="K5539" i="1"/>
  <c r="K5535" i="1"/>
  <c r="K5531" i="1"/>
  <c r="K5527" i="1"/>
  <c r="K5523" i="1"/>
  <c r="K5519" i="1"/>
  <c r="K5515" i="1"/>
  <c r="K5511" i="1"/>
  <c r="K5507" i="1"/>
  <c r="K5499" i="1"/>
  <c r="K5495" i="1"/>
  <c r="K5491" i="1"/>
  <c r="K5487" i="1"/>
  <c r="K5483" i="1"/>
  <c r="K5479" i="1"/>
  <c r="K5475" i="1"/>
  <c r="K5471" i="1"/>
  <c r="K5467" i="1"/>
  <c r="K5463" i="1"/>
  <c r="K5459" i="1"/>
  <c r="K5455" i="1"/>
  <c r="K5451" i="1"/>
  <c r="K5447" i="1"/>
  <c r="K5443" i="1"/>
  <c r="K5439" i="1"/>
  <c r="K5435" i="1"/>
  <c r="K5427" i="1"/>
  <c r="K5423" i="1"/>
  <c r="K5419" i="1"/>
  <c r="K5415" i="1"/>
  <c r="K5411" i="1"/>
  <c r="K5407" i="1"/>
  <c r="K5402" i="1"/>
  <c r="K5396" i="1"/>
  <c r="K5391" i="1"/>
  <c r="K5386" i="1"/>
  <c r="K5378" i="1"/>
  <c r="K5370" i="1"/>
  <c r="K5354" i="1"/>
  <c r="K5339" i="1"/>
  <c r="K5323" i="1"/>
  <c r="K5307" i="1"/>
  <c r="K5275" i="1"/>
  <c r="K5259" i="1"/>
  <c r="K5227" i="1"/>
  <c r="K5211" i="1"/>
  <c r="K5195" i="1"/>
  <c r="K5179" i="1"/>
  <c r="K5163" i="1"/>
  <c r="K5147" i="1"/>
  <c r="K5131" i="1"/>
  <c r="K5115" i="1"/>
  <c r="K5099" i="1"/>
  <c r="K5083" i="1"/>
  <c r="K5067" i="1"/>
  <c r="K5051" i="1"/>
  <c r="K5035" i="1"/>
  <c r="K5019" i="1"/>
  <c r="K4987" i="1"/>
  <c r="K4971" i="1"/>
  <c r="K4955" i="1"/>
  <c r="K4939" i="1"/>
  <c r="K4923" i="1"/>
  <c r="K4907" i="1"/>
  <c r="K4891" i="1"/>
  <c r="K4875" i="1"/>
  <c r="K4859" i="1"/>
  <c r="K4843" i="1"/>
  <c r="K4827" i="1"/>
  <c r="K4811" i="1"/>
  <c r="K4795" i="1"/>
  <c r="K4773" i="1"/>
  <c r="K4725" i="1"/>
  <c r="K4661" i="1"/>
  <c r="K4597" i="1"/>
  <c r="K3760" i="1"/>
  <c r="K3757" i="1"/>
  <c r="K3758" i="1"/>
  <c r="K3762" i="1"/>
  <c r="K3755" i="1"/>
  <c r="K5001" i="1"/>
  <c r="K5005" i="1"/>
  <c r="K5009" i="1"/>
  <c r="K5013" i="1"/>
  <c r="K5017" i="1"/>
  <c r="K5021" i="1"/>
  <c r="K5025" i="1"/>
  <c r="K5029" i="1"/>
  <c r="K5033" i="1"/>
  <c r="K5037" i="1"/>
  <c r="K5041" i="1"/>
  <c r="K5045" i="1"/>
  <c r="K5049" i="1"/>
  <c r="K5053" i="1"/>
  <c r="K5057" i="1"/>
  <c r="K5061" i="1"/>
  <c r="K5065" i="1"/>
  <c r="K5069" i="1"/>
  <c r="K5073" i="1"/>
  <c r="K5077" i="1"/>
  <c r="K5081" i="1"/>
  <c r="K5089" i="1"/>
  <c r="K5097" i="1"/>
  <c r="K5101" i="1"/>
  <c r="K5105" i="1"/>
  <c r="K5109" i="1"/>
  <c r="K5113" i="1"/>
  <c r="K5117" i="1"/>
  <c r="K5121" i="1"/>
  <c r="K5125" i="1"/>
  <c r="K5129" i="1"/>
  <c r="K5133" i="1"/>
  <c r="K5137" i="1"/>
  <c r="K5141" i="1"/>
  <c r="K5149" i="1"/>
  <c r="K5153" i="1"/>
  <c r="K5157" i="1"/>
  <c r="K5161" i="1"/>
  <c r="K5165" i="1"/>
  <c r="K5169" i="1"/>
  <c r="K5173" i="1"/>
  <c r="K5177" i="1"/>
  <c r="K5181" i="1"/>
  <c r="K5185" i="1"/>
  <c r="K5189" i="1"/>
  <c r="K5193" i="1"/>
  <c r="K5197" i="1"/>
  <c r="K5201" i="1"/>
  <c r="K5205" i="1"/>
  <c r="K5209" i="1"/>
  <c r="K5213" i="1"/>
  <c r="K5217" i="1"/>
  <c r="K5221" i="1"/>
  <c r="K5225" i="1"/>
  <c r="K5229" i="1"/>
  <c r="K5233" i="1"/>
  <c r="K5237" i="1"/>
  <c r="K5241" i="1"/>
  <c r="K5245" i="1"/>
  <c r="K4998" i="1"/>
  <c r="K5002" i="1"/>
  <c r="K5006" i="1"/>
  <c r="K5010" i="1"/>
  <c r="K5014" i="1"/>
  <c r="K5018" i="1"/>
  <c r="K5022" i="1"/>
  <c r="K5026" i="1"/>
  <c r="K5030" i="1"/>
  <c r="K5034" i="1"/>
  <c r="K5038" i="1"/>
  <c r="K5042" i="1"/>
  <c r="K5046" i="1"/>
  <c r="K5050" i="1"/>
  <c r="K5054" i="1"/>
  <c r="K5058" i="1"/>
  <c r="K5062" i="1"/>
  <c r="K5066" i="1"/>
  <c r="K5070" i="1"/>
  <c r="K5074" i="1"/>
  <c r="K5078" i="1"/>
  <c r="K5082" i="1"/>
  <c r="K5086" i="1"/>
  <c r="K5090" i="1"/>
  <c r="K5094" i="1"/>
  <c r="K5098" i="1"/>
  <c r="K5102" i="1"/>
  <c r="K5106" i="1"/>
  <c r="K5110" i="1"/>
  <c r="K5114" i="1"/>
  <c r="K5118" i="1"/>
  <c r="K5122" i="1"/>
  <c r="K5126" i="1"/>
  <c r="K5130" i="1"/>
  <c r="K5138" i="1"/>
  <c r="K5142" i="1"/>
  <c r="K5146" i="1"/>
  <c r="K5150" i="1"/>
  <c r="K5154" i="1"/>
  <c r="K5158" i="1"/>
  <c r="K5162" i="1"/>
  <c r="K5166" i="1"/>
  <c r="K5170" i="1"/>
  <c r="K5174" i="1"/>
  <c r="K5178" i="1"/>
  <c r="K5182" i="1"/>
  <c r="K5186" i="1"/>
  <c r="K5190" i="1"/>
  <c r="K5194" i="1"/>
  <c r="K5198" i="1"/>
  <c r="K5202" i="1"/>
  <c r="K5206" i="1"/>
  <c r="K5210" i="1"/>
  <c r="K5214" i="1"/>
  <c r="K5218" i="1"/>
  <c r="K5222" i="1"/>
  <c r="K5226" i="1"/>
  <c r="K5230" i="1"/>
  <c r="K5234" i="1"/>
  <c r="K5238" i="1"/>
  <c r="K5242" i="1"/>
  <c r="K5246" i="1"/>
  <c r="K5000" i="1"/>
  <c r="K5004" i="1"/>
  <c r="K5008" i="1"/>
  <c r="K5012" i="1"/>
  <c r="K5016" i="1"/>
  <c r="K5020" i="1"/>
  <c r="K5024" i="1"/>
  <c r="K5028" i="1"/>
  <c r="K5032" i="1"/>
  <c r="K5036" i="1"/>
  <c r="K5040" i="1"/>
  <c r="K5044" i="1"/>
  <c r="K5048" i="1"/>
  <c r="K5052" i="1"/>
  <c r="K5056" i="1"/>
  <c r="K5060" i="1"/>
  <c r="K5064" i="1"/>
  <c r="K5068" i="1"/>
  <c r="K5072" i="1"/>
  <c r="K5080" i="1"/>
  <c r="K5084" i="1"/>
  <c r="K5088" i="1"/>
  <c r="K5092" i="1"/>
  <c r="K5100" i="1"/>
  <c r="K5104" i="1"/>
  <c r="K5108" i="1"/>
  <c r="K5112" i="1"/>
  <c r="K5116" i="1"/>
  <c r="K5120" i="1"/>
  <c r="K5124" i="1"/>
  <c r="K5128" i="1"/>
  <c r="K5132" i="1"/>
  <c r="K5136" i="1"/>
  <c r="K5140" i="1"/>
  <c r="K5144" i="1"/>
  <c r="K5148" i="1"/>
  <c r="K5152" i="1"/>
  <c r="K5156" i="1"/>
  <c r="K5160" i="1"/>
  <c r="K5164" i="1"/>
  <c r="K5168" i="1"/>
  <c r="K5172" i="1"/>
  <c r="K5176" i="1"/>
  <c r="K5180" i="1"/>
  <c r="K5184" i="1"/>
  <c r="K5188" i="1"/>
  <c r="K5192" i="1"/>
  <c r="K5196" i="1"/>
  <c r="K5200" i="1"/>
  <c r="K5204" i="1"/>
  <c r="K5208" i="1"/>
  <c r="K5212" i="1"/>
  <c r="K5216" i="1"/>
  <c r="K5220" i="1"/>
  <c r="K5224" i="1"/>
  <c r="K5228" i="1"/>
  <c r="K5232" i="1"/>
  <c r="K5236" i="1"/>
  <c r="K5240" i="1"/>
  <c r="K5244" i="1"/>
  <c r="K4012" i="1"/>
  <c r="K4016" i="1"/>
  <c r="K4020" i="1"/>
  <c r="K4024" i="1"/>
  <c r="K4028" i="1"/>
  <c r="K4032" i="1"/>
  <c r="K4036" i="1"/>
  <c r="K4040" i="1"/>
  <c r="K4044" i="1"/>
  <c r="K4048" i="1"/>
  <c r="K4052" i="1"/>
  <c r="K4056" i="1"/>
  <c r="K4060" i="1"/>
  <c r="K4064" i="1"/>
  <c r="K4072" i="1"/>
  <c r="K4076" i="1"/>
  <c r="K4080" i="1"/>
  <c r="K4084" i="1"/>
  <c r="K4088" i="1"/>
  <c r="K4009" i="1"/>
  <c r="K4013" i="1"/>
  <c r="K4017" i="1"/>
  <c r="K4025" i="1"/>
  <c r="K4029" i="1"/>
  <c r="K4033" i="1"/>
  <c r="K4037" i="1"/>
  <c r="K4041" i="1"/>
  <c r="K4049" i="1"/>
  <c r="K4053" i="1"/>
  <c r="K4057" i="1"/>
  <c r="K4061" i="1"/>
  <c r="K4065" i="1"/>
  <c r="K4069" i="1"/>
  <c r="K4073" i="1"/>
  <c r="K4077" i="1"/>
  <c r="K4081" i="1"/>
  <c r="K4085" i="1"/>
  <c r="K4010" i="1"/>
  <c r="K4014" i="1"/>
  <c r="K4018" i="1"/>
  <c r="K4022" i="1"/>
  <c r="K4026" i="1"/>
  <c r="K4030" i="1"/>
  <c r="K4034" i="1"/>
  <c r="K4038" i="1"/>
  <c r="K4042" i="1"/>
  <c r="K4046" i="1"/>
  <c r="K4050" i="1"/>
  <c r="K4054" i="1"/>
  <c r="K4058" i="1"/>
  <c r="K4062" i="1"/>
  <c r="K4070" i="1"/>
  <c r="K4074" i="1"/>
  <c r="K4078" i="1"/>
  <c r="K4082" i="1"/>
  <c r="K4086" i="1"/>
  <c r="K4011" i="1"/>
  <c r="K4015" i="1"/>
  <c r="K4019" i="1"/>
  <c r="K4023" i="1"/>
  <c r="K4027" i="1"/>
  <c r="K4031" i="1"/>
  <c r="K4035" i="1"/>
  <c r="K4039" i="1"/>
  <c r="K4043" i="1"/>
  <c r="K4047" i="1"/>
  <c r="K4051" i="1"/>
  <c r="K4055" i="1"/>
  <c r="K4059" i="1"/>
  <c r="K4063" i="1"/>
  <c r="K4071" i="1"/>
  <c r="K4075" i="1"/>
  <c r="K4079" i="1"/>
  <c r="K4083" i="1"/>
  <c r="K4087" i="1"/>
  <c r="K4091" i="1"/>
  <c r="K4092" i="1"/>
  <c r="K4096" i="1"/>
  <c r="K4100" i="1"/>
  <c r="K4104" i="1"/>
  <c r="K4108" i="1"/>
  <c r="K4112" i="1"/>
  <c r="K4116" i="1"/>
  <c r="K4120" i="1"/>
  <c r="K4124" i="1"/>
  <c r="K4128" i="1"/>
  <c r="K4132" i="1"/>
  <c r="K4136" i="1"/>
  <c r="K4140" i="1"/>
  <c r="K4144" i="1"/>
  <c r="K4148" i="1"/>
  <c r="K4152" i="1"/>
  <c r="K4156" i="1"/>
  <c r="K4160" i="1"/>
  <c r="K4164" i="1"/>
  <c r="K4168" i="1"/>
  <c r="K4172" i="1"/>
  <c r="K4176" i="1"/>
  <c r="K4180" i="1"/>
  <c r="K4184" i="1"/>
  <c r="K4188" i="1"/>
  <c r="K4192" i="1"/>
  <c r="K4196" i="1"/>
  <c r="K4200" i="1"/>
  <c r="K4204" i="1"/>
  <c r="K4208" i="1"/>
  <c r="K4212" i="1"/>
  <c r="K4216" i="1"/>
  <c r="K4220" i="1"/>
  <c r="K4224" i="1"/>
  <c r="K4228" i="1"/>
  <c r="K4232" i="1"/>
  <c r="K4236" i="1"/>
  <c r="K4244" i="1"/>
  <c r="K4248" i="1"/>
  <c r="K4252" i="1"/>
  <c r="K4093" i="1"/>
  <c r="K4097" i="1"/>
  <c r="K4101" i="1"/>
  <c r="K4105" i="1"/>
  <c r="K4113" i="1"/>
  <c r="K4117" i="1"/>
  <c r="K4121" i="1"/>
  <c r="K4125" i="1"/>
  <c r="K4129" i="1"/>
  <c r="K4133" i="1"/>
  <c r="K4137" i="1"/>
  <c r="K4141" i="1"/>
  <c r="K4145" i="1"/>
  <c r="K4149" i="1"/>
  <c r="K4153" i="1"/>
  <c r="K4161" i="1"/>
  <c r="K4165" i="1"/>
  <c r="K4169" i="1"/>
  <c r="K4173" i="1"/>
  <c r="K4177" i="1"/>
  <c r="K4181" i="1"/>
  <c r="K4185" i="1"/>
  <c r="K4189" i="1"/>
  <c r="K4197" i="1"/>
  <c r="K4201" i="1"/>
  <c r="K4205" i="1"/>
  <c r="K4209" i="1"/>
  <c r="K4213" i="1"/>
  <c r="K4217" i="1"/>
  <c r="K4221" i="1"/>
  <c r="K4225" i="1"/>
  <c r="K4229" i="1"/>
  <c r="K4233" i="1"/>
  <c r="K4237" i="1"/>
  <c r="K4241" i="1"/>
  <c r="K4245" i="1"/>
  <c r="K4253" i="1"/>
  <c r="K4089" i="1"/>
  <c r="K4094" i="1"/>
  <c r="K4098" i="1"/>
  <c r="K4102" i="1"/>
  <c r="K4106" i="1"/>
  <c r="K4110" i="1"/>
  <c r="K4114" i="1"/>
  <c r="K4118" i="1"/>
  <c r="K4122" i="1"/>
  <c r="K4126" i="1"/>
  <c r="K4130" i="1"/>
  <c r="K4134" i="1"/>
  <c r="K4138" i="1"/>
  <c r="K4142" i="1"/>
  <c r="K4146" i="1"/>
  <c r="K4150" i="1"/>
  <c r="K4154" i="1"/>
  <c r="K4158" i="1"/>
  <c r="K4166" i="1"/>
  <c r="K4170" i="1"/>
  <c r="K4174" i="1"/>
  <c r="K4178" i="1"/>
  <c r="K4182" i="1"/>
  <c r="K4186" i="1"/>
  <c r="K4190" i="1"/>
  <c r="K4194" i="1"/>
  <c r="K4198" i="1"/>
  <c r="K4202" i="1"/>
  <c r="K4206" i="1"/>
  <c r="K4210" i="1"/>
  <c r="K4214" i="1"/>
  <c r="K4218" i="1"/>
  <c r="K4222" i="1"/>
  <c r="K4226" i="1"/>
  <c r="K4230" i="1"/>
  <c r="K4234" i="1"/>
  <c r="K4238" i="1"/>
  <c r="K4242" i="1"/>
  <c r="K4246" i="1"/>
  <c r="K4250" i="1"/>
  <c r="K4090" i="1"/>
  <c r="K4095" i="1"/>
  <c r="K4099" i="1"/>
  <c r="K4103" i="1"/>
  <c r="K4107" i="1"/>
  <c r="K4111" i="1"/>
  <c r="K4115" i="1"/>
  <c r="K4119" i="1"/>
  <c r="K4123" i="1"/>
  <c r="K4127" i="1"/>
  <c r="K4131" i="1"/>
  <c r="K4135" i="1"/>
  <c r="K4139" i="1"/>
  <c r="K4143" i="1"/>
  <c r="K4147" i="1"/>
  <c r="K4151" i="1"/>
  <c r="K4155" i="1"/>
  <c r="K4159" i="1"/>
  <c r="K4163" i="1"/>
  <c r="K4167" i="1"/>
  <c r="K4171" i="1"/>
  <c r="K4175" i="1"/>
  <c r="K4179" i="1"/>
  <c r="K4183" i="1"/>
  <c r="K4187" i="1"/>
  <c r="K4191" i="1"/>
  <c r="K4195" i="1"/>
  <c r="K4199" i="1"/>
  <c r="K4203" i="1"/>
  <c r="K4207" i="1"/>
  <c r="K4211" i="1"/>
  <c r="K4215" i="1"/>
  <c r="K4219" i="1"/>
  <c r="K4223" i="1"/>
  <c r="K4227" i="1"/>
  <c r="K4231" i="1"/>
  <c r="K4235" i="1"/>
  <c r="K4239" i="1"/>
  <c r="K4243" i="1"/>
  <c r="K4247" i="1"/>
  <c r="K4251" i="1"/>
  <c r="K5738" i="1"/>
  <c r="K5734" i="1"/>
  <c r="K5730" i="1"/>
  <c r="K5726" i="1"/>
  <c r="K5722" i="1"/>
  <c r="K5718" i="1"/>
  <c r="K5714" i="1"/>
  <c r="K5710" i="1"/>
  <c r="K5706" i="1"/>
  <c r="K5702" i="1"/>
  <c r="K5698" i="1"/>
  <c r="K5694" i="1"/>
  <c r="K5690" i="1"/>
  <c r="K5686" i="1"/>
  <c r="K5682" i="1"/>
  <c r="K5678" i="1"/>
  <c r="K5674" i="1"/>
  <c r="K5670" i="1"/>
  <c r="K5666" i="1"/>
  <c r="K5662" i="1"/>
  <c r="K5658" i="1"/>
  <c r="K5654" i="1"/>
  <c r="K5650" i="1"/>
  <c r="K5646" i="1"/>
  <c r="K5642" i="1"/>
  <c r="K5638" i="1"/>
  <c r="K5634" i="1"/>
  <c r="K5630" i="1"/>
  <c r="K5626" i="1"/>
  <c r="K5622" i="1"/>
  <c r="K5618" i="1"/>
  <c r="K5614" i="1"/>
  <c r="K5610" i="1"/>
  <c r="K5606" i="1"/>
  <c r="K5602" i="1"/>
  <c r="K5598" i="1"/>
  <c r="K5594" i="1"/>
  <c r="K5586" i="1"/>
  <c r="K5582" i="1"/>
  <c r="K5578" i="1"/>
  <c r="K5574" i="1"/>
  <c r="K5570" i="1"/>
  <c r="K5566" i="1"/>
  <c r="K5562" i="1"/>
  <c r="K5558" i="1"/>
  <c r="K5554" i="1"/>
  <c r="K5550" i="1"/>
  <c r="K5546" i="1"/>
  <c r="K5542" i="1"/>
  <c r="K5538" i="1"/>
  <c r="K5534" i="1"/>
  <c r="K5530" i="1"/>
  <c r="K5526" i="1"/>
  <c r="K5522" i="1"/>
  <c r="K5518" i="1"/>
  <c r="K5514" i="1"/>
  <c r="K5510" i="1"/>
  <c r="K5506" i="1"/>
  <c r="K5502" i="1"/>
  <c r="K5494" i="1"/>
  <c r="K5490" i="1"/>
  <c r="K5486" i="1"/>
  <c r="K5482" i="1"/>
  <c r="K5478" i="1"/>
  <c r="K5474" i="1"/>
  <c r="K5470" i="1"/>
  <c r="K5466" i="1"/>
  <c r="K5462" i="1"/>
  <c r="K5458" i="1"/>
  <c r="K5454" i="1"/>
  <c r="K5450" i="1"/>
  <c r="K5446" i="1"/>
  <c r="K5442" i="1"/>
  <c r="K5438" i="1"/>
  <c r="K5434" i="1"/>
  <c r="K5430" i="1"/>
  <c r="K5426" i="1"/>
  <c r="K5422" i="1"/>
  <c r="K5418" i="1"/>
  <c r="K5414" i="1"/>
  <c r="K5410" i="1"/>
  <c r="K5406" i="1"/>
  <c r="K5400" i="1"/>
  <c r="K5395" i="1"/>
  <c r="K5390" i="1"/>
  <c r="K5383" i="1"/>
  <c r="K5375" i="1"/>
  <c r="K5367" i="1"/>
  <c r="K5359" i="1"/>
  <c r="K5351" i="1"/>
  <c r="K5335" i="1"/>
  <c r="K5319" i="1"/>
  <c r="K5303" i="1"/>
  <c r="K5287" i="1"/>
  <c r="K5271" i="1"/>
  <c r="K5255" i="1"/>
  <c r="K5239" i="1"/>
  <c r="K5223" i="1"/>
  <c r="K5207" i="1"/>
  <c r="K5191" i="1"/>
  <c r="K5175" i="1"/>
  <c r="K5159" i="1"/>
  <c r="K5143" i="1"/>
  <c r="K5127" i="1"/>
  <c r="K5111" i="1"/>
  <c r="K5095" i="1"/>
  <c r="K5079" i="1"/>
  <c r="K5063" i="1"/>
  <c r="K5047" i="1"/>
  <c r="K5031" i="1"/>
  <c r="K5015" i="1"/>
  <c r="K4999" i="1"/>
  <c r="K4983" i="1"/>
  <c r="K4967" i="1"/>
  <c r="K4951" i="1"/>
  <c r="K4935" i="1"/>
  <c r="K4919" i="1"/>
  <c r="K4903" i="1"/>
  <c r="K4887" i="1"/>
  <c r="K4871" i="1"/>
  <c r="K4855" i="1"/>
  <c r="K4839" i="1"/>
  <c r="K4823" i="1"/>
  <c r="K4807" i="1"/>
  <c r="K4791" i="1"/>
  <c r="K4709" i="1"/>
  <c r="K4645" i="1"/>
  <c r="K4581" i="1"/>
  <c r="K4750" i="1"/>
  <c r="K4754" i="1"/>
  <c r="K4758" i="1"/>
  <c r="K4762" i="1"/>
  <c r="K4766" i="1"/>
  <c r="K4770" i="1"/>
  <c r="K4774" i="1"/>
  <c r="K4778" i="1"/>
  <c r="K4751" i="1"/>
  <c r="K4755" i="1"/>
  <c r="K4759" i="1"/>
  <c r="K4763" i="1"/>
  <c r="K4767" i="1"/>
  <c r="K4771" i="1"/>
  <c r="K4775" i="1"/>
  <c r="K4779" i="1"/>
  <c r="K4783" i="1"/>
  <c r="K4787" i="1"/>
  <c r="K4752" i="1"/>
  <c r="K4756" i="1"/>
  <c r="K4761" i="1"/>
  <c r="K4769" i="1"/>
  <c r="K4777" i="1"/>
  <c r="K4784" i="1"/>
  <c r="K4789" i="1"/>
  <c r="K4793" i="1"/>
  <c r="K4797" i="1"/>
  <c r="K4801" i="1"/>
  <c r="K4805" i="1"/>
  <c r="K4809" i="1"/>
  <c r="K4813" i="1"/>
  <c r="K4817" i="1"/>
  <c r="K4821" i="1"/>
  <c r="K4825" i="1"/>
  <c r="K4829" i="1"/>
  <c r="K4833" i="1"/>
  <c r="K4837" i="1"/>
  <c r="K4841" i="1"/>
  <c r="K4845" i="1"/>
  <c r="K4849" i="1"/>
  <c r="K4853" i="1"/>
  <c r="K4857" i="1"/>
  <c r="K4861" i="1"/>
  <c r="K4865" i="1"/>
  <c r="K4869" i="1"/>
  <c r="K4873" i="1"/>
  <c r="K4877" i="1"/>
  <c r="K4881" i="1"/>
  <c r="K4885" i="1"/>
  <c r="K4889" i="1"/>
  <c r="K4893" i="1"/>
  <c r="K4897" i="1"/>
  <c r="K4901" i="1"/>
  <c r="K4905" i="1"/>
  <c r="K4909" i="1"/>
  <c r="K4913" i="1"/>
  <c r="K4921" i="1"/>
  <c r="K4925" i="1"/>
  <c r="K4929" i="1"/>
  <c r="K4933" i="1"/>
  <c r="K4937" i="1"/>
  <c r="K4941" i="1"/>
  <c r="K4945" i="1"/>
  <c r="K4949" i="1"/>
  <c r="K4953" i="1"/>
  <c r="K4957" i="1"/>
  <c r="K4961" i="1"/>
  <c r="K4965" i="1"/>
  <c r="K4969" i="1"/>
  <c r="K4973" i="1"/>
  <c r="K4977" i="1"/>
  <c r="K4981" i="1"/>
  <c r="K4985" i="1"/>
  <c r="K4989" i="1"/>
  <c r="K4993" i="1"/>
  <c r="K4997" i="1"/>
  <c r="K4753" i="1"/>
  <c r="K4764" i="1"/>
  <c r="K4772" i="1"/>
  <c r="K4780" i="1"/>
  <c r="K4785" i="1"/>
  <c r="K4790" i="1"/>
  <c r="K4794" i="1"/>
  <c r="K4798" i="1"/>
  <c r="K4802" i="1"/>
  <c r="K4806" i="1"/>
  <c r="K4810" i="1"/>
  <c r="K4814" i="1"/>
  <c r="K4818" i="1"/>
  <c r="K4822" i="1"/>
  <c r="K4826" i="1"/>
  <c r="K4830" i="1"/>
  <c r="K4834" i="1"/>
  <c r="K4838" i="1"/>
  <c r="K4842" i="1"/>
  <c r="K4846" i="1"/>
  <c r="K4850" i="1"/>
  <c r="K4854" i="1"/>
  <c r="K4858" i="1"/>
  <c r="K4862" i="1"/>
  <c r="K4866" i="1"/>
  <c r="K4870" i="1"/>
  <c r="K4874" i="1"/>
  <c r="K4878" i="1"/>
  <c r="K4882" i="1"/>
  <c r="K4886" i="1"/>
  <c r="K4890" i="1"/>
  <c r="K4894" i="1"/>
  <c r="K4898" i="1"/>
  <c r="K4902" i="1"/>
  <c r="K4906" i="1"/>
  <c r="K4914" i="1"/>
  <c r="K4918" i="1"/>
  <c r="K4922" i="1"/>
  <c r="K4926" i="1"/>
  <c r="K4930" i="1"/>
  <c r="K4934" i="1"/>
  <c r="K4938" i="1"/>
  <c r="K4942" i="1"/>
  <c r="K4946" i="1"/>
  <c r="K4950" i="1"/>
  <c r="K4954" i="1"/>
  <c r="K4958" i="1"/>
  <c r="K4962" i="1"/>
  <c r="K4966" i="1"/>
  <c r="K4970" i="1"/>
  <c r="K4978" i="1"/>
  <c r="K4982" i="1"/>
  <c r="K4986" i="1"/>
  <c r="K4990" i="1"/>
  <c r="K4994" i="1"/>
  <c r="K4760" i="1"/>
  <c r="K4768" i="1"/>
  <c r="K4776" i="1"/>
  <c r="K4788" i="1"/>
  <c r="K4792" i="1"/>
  <c r="K4800" i="1"/>
  <c r="K4804" i="1"/>
  <c r="K4808" i="1"/>
  <c r="K4812" i="1"/>
  <c r="K4816" i="1"/>
  <c r="K4820" i="1"/>
  <c r="K4824" i="1"/>
  <c r="K4828" i="1"/>
  <c r="K4832" i="1"/>
  <c r="K4836" i="1"/>
  <c r="K4840" i="1"/>
  <c r="K4844" i="1"/>
  <c r="K4848" i="1"/>
  <c r="K4852" i="1"/>
  <c r="K4856" i="1"/>
  <c r="K4860" i="1"/>
  <c r="K4864" i="1"/>
  <c r="K4868" i="1"/>
  <c r="K4872" i="1"/>
  <c r="K4876" i="1"/>
  <c r="K4880" i="1"/>
  <c r="K4888" i="1"/>
  <c r="K4892" i="1"/>
  <c r="K4896" i="1"/>
  <c r="K4900" i="1"/>
  <c r="K4904" i="1"/>
  <c r="K4908" i="1"/>
  <c r="K4916" i="1"/>
  <c r="K4920" i="1"/>
  <c r="K4924" i="1"/>
  <c r="K4928" i="1"/>
  <c r="K4932" i="1"/>
  <c r="K4936" i="1"/>
  <c r="K4940" i="1"/>
  <c r="K4944" i="1"/>
  <c r="K4948" i="1"/>
  <c r="K4952" i="1"/>
  <c r="K4956" i="1"/>
  <c r="K4960" i="1"/>
  <c r="K4964" i="1"/>
  <c r="K4968" i="1"/>
  <c r="K4972" i="1"/>
  <c r="K4976" i="1"/>
  <c r="K4980" i="1"/>
  <c r="K4984" i="1"/>
  <c r="K4988" i="1"/>
  <c r="K4992" i="1"/>
  <c r="K4996" i="1"/>
  <c r="K3764" i="1"/>
  <c r="K3768" i="1"/>
  <c r="K3772" i="1"/>
  <c r="K3776" i="1"/>
  <c r="K3780" i="1"/>
  <c r="K3784" i="1"/>
  <c r="K3788" i="1"/>
  <c r="K3792" i="1"/>
  <c r="K3796" i="1"/>
  <c r="K3800" i="1"/>
  <c r="K3804" i="1"/>
  <c r="K3808" i="1"/>
  <c r="K3812" i="1"/>
  <c r="K3816" i="1"/>
  <c r="K3820" i="1"/>
  <c r="K3824" i="1"/>
  <c r="K3828" i="1"/>
  <c r="K3832" i="1"/>
  <c r="K3836" i="1"/>
  <c r="K3840" i="1"/>
  <c r="K3844" i="1"/>
  <c r="K3848" i="1"/>
  <c r="K3852" i="1"/>
  <c r="K3856" i="1"/>
  <c r="K3860" i="1"/>
  <c r="K3864" i="1"/>
  <c r="K3868" i="1"/>
  <c r="K3872" i="1"/>
  <c r="K3876" i="1"/>
  <c r="K3880" i="1"/>
  <c r="K3884" i="1"/>
  <c r="K3888" i="1"/>
  <c r="K3892" i="1"/>
  <c r="K3896" i="1"/>
  <c r="K3900" i="1"/>
  <c r="K3904" i="1"/>
  <c r="K3912" i="1"/>
  <c r="K3916" i="1"/>
  <c r="K3920" i="1"/>
  <c r="K3924" i="1"/>
  <c r="K3928" i="1"/>
  <c r="K3932" i="1"/>
  <c r="K3936" i="1"/>
  <c r="K3940" i="1"/>
  <c r="K3944" i="1"/>
  <c r="K3948" i="1"/>
  <c r="K3952" i="1"/>
  <c r="K3956" i="1"/>
  <c r="K3960" i="1"/>
  <c r="K3964" i="1"/>
  <c r="K3968" i="1"/>
  <c r="K3972" i="1"/>
  <c r="K3976" i="1"/>
  <c r="K3980" i="1"/>
  <c r="K3984" i="1"/>
  <c r="K3988" i="1"/>
  <c r="K3992" i="1"/>
  <c r="K3996" i="1"/>
  <c r="K4000" i="1"/>
  <c r="K4004" i="1"/>
  <c r="K4008" i="1"/>
  <c r="K3765" i="1"/>
  <c r="K3769" i="1"/>
  <c r="K3773" i="1"/>
  <c r="K3777" i="1"/>
  <c r="K3781" i="1"/>
  <c r="K3785" i="1"/>
  <c r="K3789" i="1"/>
  <c r="K3793" i="1"/>
  <c r="K3797" i="1"/>
  <c r="K3801" i="1"/>
  <c r="K3805" i="1"/>
  <c r="K3809" i="1"/>
  <c r="K3813" i="1"/>
  <c r="K3817" i="1"/>
  <c r="K3821" i="1"/>
  <c r="K3825" i="1"/>
  <c r="K3829" i="1"/>
  <c r="K3833" i="1"/>
  <c r="K3837" i="1"/>
  <c r="K3841" i="1"/>
  <c r="K3845" i="1"/>
  <c r="K3849" i="1"/>
  <c r="K3853" i="1"/>
  <c r="K3857" i="1"/>
  <c r="K3861" i="1"/>
  <c r="K3865" i="1"/>
  <c r="K3869" i="1"/>
  <c r="K3873" i="1"/>
  <c r="K3877" i="1"/>
  <c r="K3881" i="1"/>
  <c r="K3885" i="1"/>
  <c r="K3889" i="1"/>
  <c r="K3893" i="1"/>
  <c r="K3901" i="1"/>
  <c r="K3905" i="1"/>
  <c r="K3909" i="1"/>
  <c r="K3913" i="1"/>
  <c r="K3917" i="1"/>
  <c r="K3921" i="1"/>
  <c r="K3925" i="1"/>
  <c r="K3929" i="1"/>
  <c r="K3933" i="1"/>
  <c r="K3937" i="1"/>
  <c r="K3941" i="1"/>
  <c r="K3945" i="1"/>
  <c r="K3949" i="1"/>
  <c r="K3953" i="1"/>
  <c r="K3957" i="1"/>
  <c r="K3961" i="1"/>
  <c r="K3965" i="1"/>
  <c r="K3969" i="1"/>
  <c r="K3973" i="1"/>
  <c r="K3977" i="1"/>
  <c r="K3981" i="1"/>
  <c r="K3985" i="1"/>
  <c r="K3989" i="1"/>
  <c r="K3993" i="1"/>
  <c r="K3997" i="1"/>
  <c r="K4001" i="1"/>
  <c r="K4005" i="1"/>
  <c r="K3766" i="1"/>
  <c r="K3770" i="1"/>
  <c r="K3774" i="1"/>
  <c r="K3778" i="1"/>
  <c r="K3782" i="1"/>
  <c r="K3786" i="1"/>
  <c r="K3790" i="1"/>
  <c r="K3794" i="1"/>
  <c r="K3802" i="1"/>
  <c r="K3806" i="1"/>
  <c r="K3810" i="1"/>
  <c r="K3814" i="1"/>
  <c r="K3818" i="1"/>
  <c r="K3822" i="1"/>
  <c r="K3826" i="1"/>
  <c r="K3830" i="1"/>
  <c r="K3834" i="1"/>
  <c r="K3838" i="1"/>
  <c r="K3842" i="1"/>
  <c r="K3846" i="1"/>
  <c r="K3850" i="1"/>
  <c r="K3854" i="1"/>
  <c r="K3858" i="1"/>
  <c r="K3862" i="1"/>
  <c r="K3866" i="1"/>
  <c r="K3870" i="1"/>
  <c r="K3874" i="1"/>
  <c r="K3878" i="1"/>
  <c r="K3882" i="1"/>
  <c r="K3886" i="1"/>
  <c r="K3890" i="1"/>
  <c r="K3894" i="1"/>
  <c r="K3898" i="1"/>
  <c r="K3902" i="1"/>
  <c r="K3906" i="1"/>
  <c r="K3910" i="1"/>
  <c r="K3914" i="1"/>
  <c r="K3918" i="1"/>
  <c r="K3922" i="1"/>
  <c r="K3926" i="1"/>
  <c r="K3930" i="1"/>
  <c r="K3934" i="1"/>
  <c r="K3938" i="1"/>
  <c r="K3942" i="1"/>
  <c r="K3946" i="1"/>
  <c r="K3950" i="1"/>
  <c r="K3954" i="1"/>
  <c r="K3958" i="1"/>
  <c r="K3962" i="1"/>
  <c r="K3966" i="1"/>
  <c r="K3970" i="1"/>
  <c r="K3974" i="1"/>
  <c r="K3978" i="1"/>
  <c r="K3986" i="1"/>
  <c r="K3990" i="1"/>
  <c r="K3994" i="1"/>
  <c r="K3998" i="1"/>
  <c r="K4002" i="1"/>
  <c r="K4006" i="1"/>
  <c r="K3763" i="1"/>
  <c r="K3767" i="1"/>
  <c r="K3771" i="1"/>
  <c r="K3775" i="1"/>
  <c r="K3779" i="1"/>
  <c r="K3783" i="1"/>
  <c r="K3787" i="1"/>
  <c r="K3795" i="1"/>
  <c r="K3799" i="1"/>
  <c r="K3803" i="1"/>
  <c r="K3807" i="1"/>
  <c r="K3811" i="1"/>
  <c r="K3815" i="1"/>
  <c r="K3819" i="1"/>
  <c r="K3823" i="1"/>
  <c r="K3827" i="1"/>
  <c r="K3831" i="1"/>
  <c r="K3835" i="1"/>
  <c r="K3839" i="1"/>
  <c r="K3843" i="1"/>
  <c r="K3847" i="1"/>
  <c r="K3851" i="1"/>
  <c r="K3855" i="1"/>
  <c r="K3859" i="1"/>
  <c r="K3863" i="1"/>
  <c r="K3867" i="1"/>
  <c r="K3871" i="1"/>
  <c r="K3875" i="1"/>
  <c r="K3879" i="1"/>
  <c r="K3883" i="1"/>
  <c r="K3887" i="1"/>
  <c r="K3891" i="1"/>
  <c r="K3895" i="1"/>
  <c r="K3899" i="1"/>
  <c r="K3903" i="1"/>
  <c r="K3907" i="1"/>
  <c r="K3911" i="1"/>
  <c r="K3915" i="1"/>
  <c r="K3919" i="1"/>
  <c r="K3923" i="1"/>
  <c r="K3927" i="1"/>
  <c r="K3931" i="1"/>
  <c r="K3935" i="1"/>
  <c r="K3939" i="1"/>
  <c r="K3943" i="1"/>
  <c r="K3947" i="1"/>
  <c r="K3951" i="1"/>
  <c r="K3955" i="1"/>
  <c r="K3959" i="1"/>
  <c r="K3963" i="1"/>
  <c r="K3967" i="1"/>
  <c r="K3971" i="1"/>
  <c r="K3975" i="1"/>
  <c r="K3979" i="1"/>
  <c r="K3983" i="1"/>
  <c r="K3987" i="1"/>
  <c r="K3991" i="1"/>
  <c r="K3995" i="1"/>
  <c r="K3999" i="1"/>
  <c r="K4003" i="1"/>
  <c r="K5741" i="1"/>
  <c r="K5737" i="1"/>
  <c r="K5733" i="1"/>
  <c r="K5729" i="1"/>
  <c r="K5725" i="1"/>
  <c r="K5721" i="1"/>
  <c r="K5717" i="1"/>
  <c r="K5713" i="1"/>
  <c r="K5709" i="1"/>
  <c r="K5705" i="1"/>
  <c r="K5701" i="1"/>
  <c r="K5697" i="1"/>
  <c r="K5693" i="1"/>
  <c r="K5689" i="1"/>
  <c r="K5685" i="1"/>
  <c r="K5681" i="1"/>
  <c r="K5677" i="1"/>
  <c r="K5673" i="1"/>
  <c r="K5669" i="1"/>
  <c r="K5665" i="1"/>
  <c r="K5661" i="1"/>
  <c r="K5657" i="1"/>
  <c r="K5653" i="1"/>
  <c r="K5649" i="1"/>
  <c r="K5645" i="1"/>
  <c r="K5641" i="1"/>
  <c r="K5637" i="1"/>
  <c r="K5633" i="1"/>
  <c r="K5629" i="1"/>
  <c r="K5625" i="1"/>
  <c r="K5621" i="1"/>
  <c r="K5617" i="1"/>
  <c r="K5613" i="1"/>
  <c r="K5609" i="1"/>
  <c r="K5605" i="1"/>
  <c r="K5601" i="1"/>
  <c r="K5597" i="1"/>
  <c r="K5593" i="1"/>
  <c r="K5589" i="1"/>
  <c r="K5585" i="1"/>
  <c r="K5581" i="1"/>
  <c r="K5577" i="1"/>
  <c r="K5573" i="1"/>
  <c r="K5569" i="1"/>
  <c r="K5565" i="1"/>
  <c r="K5561" i="1"/>
  <c r="K5557" i="1"/>
  <c r="K5553" i="1"/>
  <c r="K5549" i="1"/>
  <c r="K5545" i="1"/>
  <c r="K5541" i="1"/>
  <c r="K5537" i="1"/>
  <c r="K5533" i="1"/>
  <c r="K5529" i="1"/>
  <c r="K5525" i="1"/>
  <c r="K5521" i="1"/>
  <c r="K5517" i="1"/>
  <c r="K5513" i="1"/>
  <c r="K5509" i="1"/>
  <c r="K5505" i="1"/>
  <c r="K5501" i="1"/>
  <c r="K5497" i="1"/>
  <c r="K5489" i="1"/>
  <c r="K5485" i="1"/>
  <c r="K5481" i="1"/>
  <c r="K5477" i="1"/>
  <c r="K5473" i="1"/>
  <c r="K5469" i="1"/>
  <c r="K5465" i="1"/>
  <c r="K5461" i="1"/>
  <c r="K5457" i="1"/>
  <c r="K5453" i="1"/>
  <c r="K5449" i="1"/>
  <c r="K5445" i="1"/>
  <c r="K5441" i="1"/>
  <c r="K5437" i="1"/>
  <c r="K5433" i="1"/>
  <c r="K5425" i="1"/>
  <c r="K5421" i="1"/>
  <c r="K5417" i="1"/>
  <c r="K5413" i="1"/>
  <c r="K5409" i="1"/>
  <c r="K5404" i="1"/>
  <c r="K5399" i="1"/>
  <c r="K5394" i="1"/>
  <c r="K5388" i="1"/>
  <c r="K5382" i="1"/>
  <c r="K5374" i="1"/>
  <c r="K5366" i="1"/>
  <c r="K5358" i="1"/>
  <c r="K5347" i="1"/>
  <c r="K5331" i="1"/>
  <c r="K5315" i="1"/>
  <c r="K5299" i="1"/>
  <c r="K5283" i="1"/>
  <c r="K5267" i="1"/>
  <c r="K5251" i="1"/>
  <c r="K5235" i="1"/>
  <c r="K5219" i="1"/>
  <c r="K5203" i="1"/>
  <c r="K5187" i="1"/>
  <c r="K5171" i="1"/>
  <c r="K5155" i="1"/>
  <c r="K5139" i="1"/>
  <c r="K5123" i="1"/>
  <c r="K5091" i="1"/>
  <c r="K5075" i="1"/>
  <c r="K5059" i="1"/>
  <c r="K5043" i="1"/>
  <c r="K5027" i="1"/>
  <c r="K5011" i="1"/>
  <c r="K4995" i="1"/>
  <c r="K4979" i="1"/>
  <c r="K4963" i="1"/>
  <c r="K4947" i="1"/>
  <c r="K4931" i="1"/>
  <c r="K4915" i="1"/>
  <c r="K4899" i="1"/>
  <c r="K4883" i="1"/>
  <c r="K4867" i="1"/>
  <c r="K4851" i="1"/>
  <c r="K4835" i="1"/>
  <c r="K4819" i="1"/>
  <c r="K4803" i="1"/>
  <c r="K4786" i="1"/>
  <c r="K4757" i="1"/>
  <c r="K4693" i="1"/>
  <c r="K4505" i="1"/>
  <c r="K4509" i="1"/>
  <c r="K4513" i="1"/>
  <c r="K4517" i="1"/>
  <c r="K4525" i="1"/>
  <c r="K4529" i="1"/>
  <c r="K4533" i="1"/>
  <c r="K4537" i="1"/>
  <c r="K4545" i="1"/>
  <c r="K4557" i="1"/>
  <c r="K4569" i="1"/>
  <c r="K4573" i="1"/>
  <c r="K4577" i="1"/>
  <c r="K4506" i="1"/>
  <c r="K4510" i="1"/>
  <c r="K4514" i="1"/>
  <c r="K4518" i="1"/>
  <c r="K4522" i="1"/>
  <c r="K4526" i="1"/>
  <c r="K4530" i="1"/>
  <c r="K4534" i="1"/>
  <c r="K4542" i="1"/>
  <c r="K4546" i="1"/>
  <c r="K4550" i="1"/>
  <c r="K4554" i="1"/>
  <c r="K4558" i="1"/>
  <c r="K4562" i="1"/>
  <c r="K4566" i="1"/>
  <c r="K4574" i="1"/>
  <c r="K4586" i="1"/>
  <c r="K4590" i="1"/>
  <c r="K4594" i="1"/>
  <c r="K4598" i="1"/>
  <c r="K4602" i="1"/>
  <c r="K4606" i="1"/>
  <c r="K4610" i="1"/>
  <c r="K4614" i="1"/>
  <c r="K4618" i="1"/>
  <c r="K4622" i="1"/>
  <c r="K4626" i="1"/>
  <c r="K4630" i="1"/>
  <c r="K4634" i="1"/>
  <c r="K4638" i="1"/>
  <c r="K4642" i="1"/>
  <c r="K4646" i="1"/>
  <c r="K4650" i="1"/>
  <c r="K4654" i="1"/>
  <c r="K4662" i="1"/>
  <c r="K4666" i="1"/>
  <c r="K4670" i="1"/>
  <c r="K4674" i="1"/>
  <c r="K4678" i="1"/>
  <c r="K4682" i="1"/>
  <c r="K4686" i="1"/>
  <c r="K4690" i="1"/>
  <c r="K4694" i="1"/>
  <c r="K4698" i="1"/>
  <c r="K4702" i="1"/>
  <c r="K4706" i="1"/>
  <c r="K4710" i="1"/>
  <c r="K4714" i="1"/>
  <c r="K4718" i="1"/>
  <c r="K4722" i="1"/>
  <c r="K4726" i="1"/>
  <c r="K4730" i="1"/>
  <c r="K4734" i="1"/>
  <c r="K4738" i="1"/>
  <c r="K4746" i="1"/>
  <c r="K4507" i="1"/>
  <c r="K4511" i="1"/>
  <c r="K4515" i="1"/>
  <c r="K4523" i="1"/>
  <c r="K4527" i="1"/>
  <c r="K4531" i="1"/>
  <c r="K4535" i="1"/>
  <c r="K4539" i="1"/>
  <c r="K4543" i="1"/>
  <c r="K4547" i="1"/>
  <c r="K4551" i="1"/>
  <c r="K4555" i="1"/>
  <c r="K4559" i="1"/>
  <c r="K4563" i="1"/>
  <c r="K4567" i="1"/>
  <c r="K4571" i="1"/>
  <c r="K4575" i="1"/>
  <c r="K4579" i="1"/>
  <c r="K4583" i="1"/>
  <c r="K4587" i="1"/>
  <c r="K4591" i="1"/>
  <c r="K4595" i="1"/>
  <c r="K4599" i="1"/>
  <c r="K4603" i="1"/>
  <c r="K4607" i="1"/>
  <c r="K4611" i="1"/>
  <c r="K4615" i="1"/>
  <c r="K4619" i="1"/>
  <c r="K4623" i="1"/>
  <c r="K4627" i="1"/>
  <c r="K4631" i="1"/>
  <c r="K4635" i="1"/>
  <c r="K4639" i="1"/>
  <c r="K4643" i="1"/>
  <c r="K4647" i="1"/>
  <c r="K4651" i="1"/>
  <c r="K4655" i="1"/>
  <c r="K4659" i="1"/>
  <c r="K4663" i="1"/>
  <c r="K4671" i="1"/>
  <c r="K4675" i="1"/>
  <c r="K4683" i="1"/>
  <c r="K4687" i="1"/>
  <c r="K4691" i="1"/>
  <c r="K4695" i="1"/>
  <c r="K4699" i="1"/>
  <c r="K4703" i="1"/>
  <c r="K4707" i="1"/>
  <c r="K4711" i="1"/>
  <c r="K4715" i="1"/>
  <c r="K4719" i="1"/>
  <c r="K4723" i="1"/>
  <c r="K4727" i="1"/>
  <c r="K4731" i="1"/>
  <c r="K4735" i="1"/>
  <c r="K4739" i="1"/>
  <c r="K4743" i="1"/>
  <c r="K4747" i="1"/>
  <c r="K4504" i="1"/>
  <c r="K4508" i="1"/>
  <c r="K4512" i="1"/>
  <c r="K4516" i="1"/>
  <c r="K4520" i="1"/>
  <c r="K4524" i="1"/>
  <c r="K4528" i="1"/>
  <c r="K4532" i="1"/>
  <c r="K4536" i="1"/>
  <c r="K4540" i="1"/>
  <c r="K4544" i="1"/>
  <c r="K4548" i="1"/>
  <c r="K4552" i="1"/>
  <c r="K4556" i="1"/>
  <c r="K4560" i="1"/>
  <c r="K4564" i="1"/>
  <c r="K4568" i="1"/>
  <c r="K4572" i="1"/>
  <c r="K4576" i="1"/>
  <c r="K4580" i="1"/>
  <c r="K4584" i="1"/>
  <c r="K4588" i="1"/>
  <c r="K4592" i="1"/>
  <c r="K4596" i="1"/>
  <c r="K4600" i="1"/>
  <c r="K4604" i="1"/>
  <c r="K4608" i="1"/>
  <c r="K4612" i="1"/>
  <c r="K4616" i="1"/>
  <c r="K4620" i="1"/>
  <c r="K4624" i="1"/>
  <c r="K4628" i="1"/>
  <c r="K4632" i="1"/>
  <c r="K4636" i="1"/>
  <c r="K4644" i="1"/>
  <c r="K4648" i="1"/>
  <c r="K4652" i="1"/>
  <c r="K4656" i="1"/>
  <c r="K4660" i="1"/>
  <c r="K4668" i="1"/>
  <c r="K4672" i="1"/>
  <c r="K4676" i="1"/>
  <c r="K4680" i="1"/>
  <c r="K4684" i="1"/>
  <c r="K4688" i="1"/>
  <c r="K4692" i="1"/>
  <c r="K4696" i="1"/>
  <c r="K4700" i="1"/>
  <c r="K4704" i="1"/>
  <c r="K4708" i="1"/>
  <c r="K4712" i="1"/>
  <c r="K4720" i="1"/>
  <c r="K4724" i="1"/>
  <c r="K4728" i="1"/>
  <c r="K4732" i="1"/>
  <c r="K4736" i="1"/>
  <c r="K4740" i="1"/>
  <c r="K4744" i="1"/>
  <c r="K4748" i="1"/>
  <c r="K4589" i="1"/>
  <c r="K4605" i="1"/>
  <c r="K4621" i="1"/>
  <c r="K4637" i="1"/>
  <c r="K4653" i="1"/>
  <c r="K4669" i="1"/>
  <c r="K4685" i="1"/>
  <c r="K4701" i="1"/>
  <c r="K4717" i="1"/>
  <c r="K4733" i="1"/>
  <c r="K4749" i="1"/>
  <c r="K4593" i="1"/>
  <c r="K4625" i="1"/>
  <c r="K4641" i="1"/>
  <c r="K4657" i="1"/>
  <c r="K4673" i="1"/>
  <c r="K4689" i="1"/>
  <c r="K4705" i="1"/>
  <c r="K4721" i="1"/>
  <c r="K4737" i="1"/>
  <c r="K4585" i="1"/>
  <c r="K4601" i="1"/>
  <c r="K4617" i="1"/>
  <c r="K4633" i="1"/>
  <c r="K4649" i="1"/>
  <c r="K4665" i="1"/>
  <c r="K4681" i="1"/>
  <c r="K4697" i="1"/>
  <c r="K4713" i="1"/>
  <c r="K4729" i="1"/>
  <c r="K4745" i="1"/>
  <c r="K5740" i="1"/>
  <c r="K5736" i="1"/>
  <c r="K5732" i="1"/>
  <c r="K5728" i="1"/>
  <c r="K5724" i="1"/>
  <c r="K5720" i="1"/>
  <c r="K5716" i="1"/>
  <c r="K5712" i="1"/>
  <c r="K5708" i="1"/>
  <c r="K5704" i="1"/>
  <c r="K5700" i="1"/>
  <c r="K5696" i="1"/>
  <c r="K5692" i="1"/>
  <c r="K5688" i="1"/>
  <c r="K5684" i="1"/>
  <c r="K5680" i="1"/>
  <c r="K5676" i="1"/>
  <c r="K5672" i="1"/>
  <c r="K5668" i="1"/>
  <c r="K5664" i="1"/>
  <c r="K5660" i="1"/>
  <c r="K5656" i="1"/>
  <c r="K5652" i="1"/>
  <c r="K5648" i="1"/>
  <c r="K5644" i="1"/>
  <c r="K5640" i="1"/>
  <c r="K5636" i="1"/>
  <c r="K5632" i="1"/>
  <c r="K5628" i="1"/>
  <c r="K5624" i="1"/>
  <c r="K5620" i="1"/>
  <c r="K5616" i="1"/>
  <c r="K5612" i="1"/>
  <c r="K5608" i="1"/>
  <c r="K5604" i="1"/>
  <c r="K5600" i="1"/>
  <c r="K5596" i="1"/>
  <c r="K5592" i="1"/>
  <c r="K5588" i="1"/>
  <c r="K5584" i="1"/>
  <c r="K5580" i="1"/>
  <c r="K5576" i="1"/>
  <c r="K5572" i="1"/>
  <c r="K5568" i="1"/>
  <c r="K5564" i="1"/>
  <c r="K5560" i="1"/>
  <c r="K5556" i="1"/>
  <c r="K5552" i="1"/>
  <c r="K5548" i="1"/>
  <c r="K5544" i="1"/>
  <c r="K5540" i="1"/>
  <c r="K5536" i="1"/>
  <c r="K5532" i="1"/>
  <c r="K5528" i="1"/>
  <c r="K5524" i="1"/>
  <c r="K5520" i="1"/>
  <c r="K5516" i="1"/>
  <c r="K5512" i="1"/>
  <c r="K5508" i="1"/>
  <c r="K5504" i="1"/>
  <c r="K5500" i="1"/>
  <c r="K5492" i="1"/>
  <c r="K5488" i="1"/>
  <c r="K5480" i="1"/>
  <c r="K5476" i="1"/>
  <c r="K5472" i="1"/>
  <c r="K5468" i="1"/>
  <c r="K5464" i="1"/>
  <c r="K5460" i="1"/>
  <c r="K5456" i="1"/>
  <c r="K5452" i="1"/>
  <c r="K5448" i="1"/>
  <c r="K5444" i="1"/>
  <c r="K5440" i="1"/>
  <c r="K5436" i="1"/>
  <c r="K5432" i="1"/>
  <c r="K5428" i="1"/>
  <c r="K5424" i="1"/>
  <c r="K5420" i="1"/>
  <c r="K5416" i="1"/>
  <c r="K5412" i="1"/>
  <c r="K5408" i="1"/>
  <c r="K5403" i="1"/>
  <c r="K5398" i="1"/>
  <c r="K5392" i="1"/>
  <c r="K5387" i="1"/>
  <c r="K5379" i="1"/>
  <c r="K5371" i="1"/>
  <c r="K5355" i="1"/>
  <c r="K5343" i="1"/>
  <c r="K5327" i="1"/>
  <c r="K5311" i="1"/>
  <c r="K5295" i="1"/>
  <c r="K5279" i="1"/>
  <c r="K5263" i="1"/>
  <c r="K5247" i="1"/>
  <c r="K5231" i="1"/>
  <c r="K5215" i="1"/>
  <c r="K5199" i="1"/>
  <c r="K5183" i="1"/>
  <c r="K5167" i="1"/>
  <c r="K5151" i="1"/>
  <c r="K5135" i="1"/>
  <c r="K5119" i="1"/>
  <c r="K5103" i="1"/>
  <c r="K5087" i="1"/>
  <c r="K5071" i="1"/>
  <c r="K5055" i="1"/>
  <c r="K5039" i="1"/>
  <c r="K5023" i="1"/>
  <c r="K5007" i="1"/>
  <c r="K4991" i="1"/>
  <c r="K4975" i="1"/>
  <c r="K4959" i="1"/>
  <c r="K4943" i="1"/>
  <c r="K4927" i="1"/>
  <c r="K4911" i="1"/>
  <c r="K4863" i="1"/>
  <c r="K4847" i="1"/>
  <c r="K4831" i="1"/>
  <c r="K4815" i="1"/>
  <c r="K4799" i="1"/>
  <c r="K4781" i="1"/>
  <c r="K4741" i="1"/>
  <c r="K4677" i="1"/>
  <c r="K4613" i="1"/>
  <c r="K2781" i="1"/>
  <c r="K2789" i="1"/>
  <c r="K2793" i="1"/>
  <c r="K2797" i="1"/>
  <c r="K2801" i="1"/>
  <c r="K2805" i="1"/>
  <c r="K2809" i="1"/>
  <c r="K2813" i="1"/>
  <c r="K2817" i="1"/>
  <c r="K2821" i="1"/>
  <c r="K2825" i="1"/>
  <c r="K2829" i="1"/>
  <c r="K2833" i="1"/>
  <c r="K2837" i="1"/>
  <c r="K2841" i="1"/>
  <c r="K2845" i="1"/>
  <c r="K2849" i="1"/>
  <c r="K2853" i="1"/>
  <c r="K2857" i="1"/>
  <c r="K2861" i="1"/>
  <c r="K2865" i="1"/>
  <c r="K2869" i="1"/>
  <c r="K2873" i="1"/>
  <c r="K2877" i="1"/>
  <c r="K2881" i="1"/>
  <c r="K2885" i="1"/>
  <c r="K2889" i="1"/>
  <c r="K2893" i="1"/>
  <c r="K2897" i="1"/>
  <c r="K2901" i="1"/>
  <c r="K2905" i="1"/>
  <c r="K2909" i="1"/>
  <c r="K2913" i="1"/>
  <c r="K2921" i="1"/>
  <c r="K2925" i="1"/>
  <c r="K2929" i="1"/>
  <c r="K2933" i="1"/>
  <c r="K2941" i="1"/>
  <c r="K2945" i="1"/>
  <c r="K2949" i="1"/>
  <c r="K2953" i="1"/>
  <c r="K2957" i="1"/>
  <c r="K2961" i="1"/>
  <c r="K2965" i="1"/>
  <c r="K2969" i="1"/>
  <c r="K2973" i="1"/>
  <c r="K2977" i="1"/>
  <c r="K2981" i="1"/>
  <c r="K2985" i="1"/>
  <c r="K2989" i="1"/>
  <c r="K2993" i="1"/>
  <c r="K2997" i="1"/>
  <c r="K3001" i="1"/>
  <c r="K3005" i="1"/>
  <c r="K3009" i="1"/>
  <c r="K3013" i="1"/>
  <c r="K3021" i="1"/>
  <c r="K3025" i="1"/>
  <c r="K2782" i="1"/>
  <c r="K2786" i="1"/>
  <c r="K2790" i="1"/>
  <c r="K2794" i="1"/>
  <c r="K2798" i="1"/>
  <c r="K2802" i="1"/>
  <c r="K2806" i="1"/>
  <c r="K2810" i="1"/>
  <c r="K2814" i="1"/>
  <c r="K2818" i="1"/>
  <c r="K2822" i="1"/>
  <c r="K2826" i="1"/>
  <c r="K2830" i="1"/>
  <c r="K2834" i="1"/>
  <c r="K2838" i="1"/>
  <c r="K2842" i="1"/>
  <c r="K2846" i="1"/>
  <c r="K2850" i="1"/>
  <c r="K2854" i="1"/>
  <c r="K2858" i="1"/>
  <c r="K2862" i="1"/>
  <c r="K2866" i="1"/>
  <c r="K2874" i="1"/>
  <c r="K2878" i="1"/>
  <c r="K2882" i="1"/>
  <c r="K2886" i="1"/>
  <c r="K2890" i="1"/>
  <c r="K2894" i="1"/>
  <c r="K2898" i="1"/>
  <c r="K2902" i="1"/>
  <c r="K2906" i="1"/>
  <c r="K2914" i="1"/>
  <c r="K2918" i="1"/>
  <c r="K2922" i="1"/>
  <c r="K2926" i="1"/>
  <c r="K2930" i="1"/>
  <c r="K2934" i="1"/>
  <c r="K2938" i="1"/>
  <c r="K2942" i="1"/>
  <c r="K2946" i="1"/>
  <c r="K2950" i="1"/>
  <c r="K2954" i="1"/>
  <c r="K2958" i="1"/>
  <c r="K2962" i="1"/>
  <c r="K2966" i="1"/>
  <c r="K2970" i="1"/>
  <c r="K2974" i="1"/>
  <c r="K2978" i="1"/>
  <c r="K2982" i="1"/>
  <c r="K2986" i="1"/>
  <c r="K2990" i="1"/>
  <c r="K2994" i="1"/>
  <c r="K2998" i="1"/>
  <c r="K3002" i="1"/>
  <c r="K3006" i="1"/>
  <c r="K3010" i="1"/>
  <c r="K3014" i="1"/>
  <c r="K3022" i="1"/>
  <c r="K3026" i="1"/>
  <c r="K2780" i="1"/>
  <c r="K2784" i="1"/>
  <c r="K2788" i="1"/>
  <c r="K2792" i="1"/>
  <c r="K2796" i="1"/>
  <c r="K2800" i="1"/>
  <c r="K2804" i="1"/>
  <c r="K2808" i="1"/>
  <c r="K2812" i="1"/>
  <c r="K2816" i="1"/>
  <c r="K2820" i="1"/>
  <c r="K2824" i="1"/>
  <c r="K2828" i="1"/>
  <c r="K2832" i="1"/>
  <c r="K2836" i="1"/>
  <c r="K2840" i="1"/>
  <c r="K2844" i="1"/>
  <c r="K2848" i="1"/>
  <c r="K2852" i="1"/>
  <c r="K2856" i="1"/>
  <c r="K2864" i="1"/>
  <c r="K2868" i="1"/>
  <c r="K2872" i="1"/>
  <c r="K2876" i="1"/>
  <c r="K2880" i="1"/>
  <c r="K2884" i="1"/>
  <c r="K2888" i="1"/>
  <c r="K2892" i="1"/>
  <c r="K2896" i="1"/>
  <c r="K2900" i="1"/>
  <c r="K2904" i="1"/>
  <c r="K2908" i="1"/>
  <c r="K2912" i="1"/>
  <c r="K2920" i="1"/>
  <c r="K2924" i="1"/>
  <c r="K2928" i="1"/>
  <c r="K2932" i="1"/>
  <c r="K2936" i="1"/>
  <c r="K2940" i="1"/>
  <c r="K2944" i="1"/>
  <c r="K2948" i="1"/>
  <c r="K2952" i="1"/>
  <c r="K2956" i="1"/>
  <c r="K2960" i="1"/>
  <c r="K2964" i="1"/>
  <c r="K2968" i="1"/>
  <c r="K2972" i="1"/>
  <c r="K2976" i="1"/>
  <c r="K2980" i="1"/>
  <c r="K2984" i="1"/>
  <c r="K2988" i="1"/>
  <c r="K2992" i="1"/>
  <c r="K2996" i="1"/>
  <c r="K3000" i="1"/>
  <c r="K3008" i="1"/>
  <c r="K3012" i="1"/>
  <c r="K3016" i="1"/>
  <c r="K3024" i="1"/>
  <c r="K2779" i="1"/>
  <c r="K2795" i="1"/>
  <c r="K2811" i="1"/>
  <c r="K2827" i="1"/>
  <c r="K2843" i="1"/>
  <c r="K2859" i="1"/>
  <c r="K2875" i="1"/>
  <c r="K2907" i="1"/>
  <c r="K2923" i="1"/>
  <c r="K2939" i="1"/>
  <c r="K2955" i="1"/>
  <c r="K2971" i="1"/>
  <c r="K2987" i="1"/>
  <c r="K3003" i="1"/>
  <c r="K3019" i="1"/>
  <c r="K2783" i="1"/>
  <c r="K2799" i="1"/>
  <c r="K2815" i="1"/>
  <c r="K2831" i="1"/>
  <c r="K2847" i="1"/>
  <c r="K2863" i="1"/>
  <c r="K2879" i="1"/>
  <c r="K2895" i="1"/>
  <c r="K2911" i="1"/>
  <c r="K2927" i="1"/>
  <c r="K2943" i="1"/>
  <c r="K2959" i="1"/>
  <c r="K2975" i="1"/>
  <c r="K2991" i="1"/>
  <c r="K3007" i="1"/>
  <c r="K3023" i="1"/>
  <c r="K2787" i="1"/>
  <c r="K2803" i="1"/>
  <c r="K2819" i="1"/>
  <c r="K2835" i="1"/>
  <c r="K2851" i="1"/>
  <c r="K2867" i="1"/>
  <c r="K2883" i="1"/>
  <c r="K2899" i="1"/>
  <c r="K2915" i="1"/>
  <c r="K2931" i="1"/>
  <c r="K2947" i="1"/>
  <c r="K2963" i="1"/>
  <c r="K2979" i="1"/>
  <c r="K2995" i="1"/>
  <c r="K3011" i="1"/>
  <c r="K2791" i="1"/>
  <c r="K2807" i="1"/>
  <c r="K2823" i="1"/>
  <c r="K2839" i="1"/>
  <c r="K2855" i="1"/>
  <c r="K2871" i="1"/>
  <c r="K2887" i="1"/>
  <c r="K2903" i="1"/>
  <c r="K2919" i="1"/>
  <c r="K2935" i="1"/>
  <c r="K2951" i="1"/>
  <c r="K2967" i="1"/>
  <c r="K2983" i="1"/>
  <c r="K2999" i="1"/>
  <c r="K3015" i="1"/>
  <c r="K1006" i="1"/>
  <c r="K1010" i="1"/>
  <c r="K1014" i="1"/>
  <c r="K1026" i="1"/>
  <c r="K1030" i="1"/>
  <c r="K1034" i="1"/>
  <c r="K1038" i="1"/>
  <c r="K1042" i="1"/>
  <c r="K1046" i="1"/>
  <c r="K1050" i="1"/>
  <c r="K1058" i="1"/>
  <c r="K1062" i="1"/>
  <c r="K1066" i="1"/>
  <c r="K1070" i="1"/>
  <c r="K1074" i="1"/>
  <c r="K1078" i="1"/>
  <c r="K1082" i="1"/>
  <c r="K1086" i="1"/>
  <c r="K1090" i="1"/>
  <c r="K1094" i="1"/>
  <c r="K1098" i="1"/>
  <c r="K1102" i="1"/>
  <c r="K1106" i="1"/>
  <c r="K1110" i="1"/>
  <c r="K1114" i="1"/>
  <c r="K1118" i="1"/>
  <c r="K1122" i="1"/>
  <c r="K1126" i="1"/>
  <c r="K1130" i="1"/>
  <c r="K1138" i="1"/>
  <c r="K1142" i="1"/>
  <c r="K1146" i="1"/>
  <c r="K1150" i="1"/>
  <c r="K1154" i="1"/>
  <c r="K1158" i="1"/>
  <c r="K1162" i="1"/>
  <c r="K1166" i="1"/>
  <c r="K1170" i="1"/>
  <c r="K1174" i="1"/>
  <c r="K1178" i="1"/>
  <c r="K1182" i="1"/>
  <c r="K1186" i="1"/>
  <c r="K1190" i="1"/>
  <c r="K1194" i="1"/>
  <c r="K1198" i="1"/>
  <c r="K1202" i="1"/>
  <c r="K1206" i="1"/>
  <c r="K1210" i="1"/>
  <c r="K1214" i="1"/>
  <c r="K1218" i="1"/>
  <c r="K1222" i="1"/>
  <c r="K1226" i="1"/>
  <c r="K1230" i="1"/>
  <c r="K1234" i="1"/>
  <c r="K1238" i="1"/>
  <c r="K1242" i="1"/>
  <c r="K1246" i="1"/>
  <c r="K1250" i="1"/>
  <c r="K1254" i="1"/>
  <c r="K1007" i="1"/>
  <c r="K1011" i="1"/>
  <c r="K1015" i="1"/>
  <c r="K1023" i="1"/>
  <c r="K1027" i="1"/>
  <c r="K1031" i="1"/>
  <c r="K1035" i="1"/>
  <c r="K1039" i="1"/>
  <c r="K1043" i="1"/>
  <c r="K1047" i="1"/>
  <c r="K1051" i="1"/>
  <c r="K1055" i="1"/>
  <c r="K1059" i="1"/>
  <c r="K1063" i="1"/>
  <c r="K1067" i="1"/>
  <c r="K1071" i="1"/>
  <c r="K1075" i="1"/>
  <c r="K1079" i="1"/>
  <c r="K1083" i="1"/>
  <c r="K1087" i="1"/>
  <c r="K1091" i="1"/>
  <c r="K1095" i="1"/>
  <c r="K1099" i="1"/>
  <c r="K1103" i="1"/>
  <c r="K1107" i="1"/>
  <c r="K1111" i="1"/>
  <c r="K1115" i="1"/>
  <c r="K1119" i="1"/>
  <c r="K1123" i="1"/>
  <c r="K1127" i="1"/>
  <c r="K1131" i="1"/>
  <c r="K1135" i="1"/>
  <c r="K1139" i="1"/>
  <c r="K1143" i="1"/>
  <c r="K1147" i="1"/>
  <c r="K1151" i="1"/>
  <c r="K1159" i="1"/>
  <c r="K1163" i="1"/>
  <c r="K1167" i="1"/>
  <c r="K1171" i="1"/>
  <c r="K1175" i="1"/>
  <c r="K1179" i="1"/>
  <c r="K1183" i="1"/>
  <c r="K1187" i="1"/>
  <c r="K1191" i="1"/>
  <c r="K1195" i="1"/>
  <c r="K1199" i="1"/>
  <c r="K1203" i="1"/>
  <c r="K1207" i="1"/>
  <c r="K1211" i="1"/>
  <c r="K1215" i="1"/>
  <c r="K1219" i="1"/>
  <c r="K1223" i="1"/>
  <c r="K1227" i="1"/>
  <c r="K1231" i="1"/>
  <c r="K1235" i="1"/>
  <c r="K1239" i="1"/>
  <c r="K1243" i="1"/>
  <c r="K1247" i="1"/>
  <c r="K1251" i="1"/>
  <c r="K1255" i="1"/>
  <c r="K1008" i="1"/>
  <c r="K1012" i="1"/>
  <c r="K1016" i="1"/>
  <c r="K1020" i="1"/>
  <c r="K1024" i="1"/>
  <c r="K1028" i="1"/>
  <c r="K1032" i="1"/>
  <c r="K1036" i="1"/>
  <c r="K1040" i="1"/>
  <c r="K1044" i="1"/>
  <c r="K1048" i="1"/>
  <c r="K1052" i="1"/>
  <c r="K1056" i="1"/>
  <c r="K1060" i="1"/>
  <c r="K1064" i="1"/>
  <c r="K1068" i="1"/>
  <c r="K1072" i="1"/>
  <c r="K1076" i="1"/>
  <c r="K1080" i="1"/>
  <c r="K1084" i="1"/>
  <c r="K1088" i="1"/>
  <c r="K1092" i="1"/>
  <c r="K1100" i="1"/>
  <c r="K1104" i="1"/>
  <c r="K1108" i="1"/>
  <c r="K1112" i="1"/>
  <c r="K1116" i="1"/>
  <c r="K1120" i="1"/>
  <c r="K1124" i="1"/>
  <c r="K1128" i="1"/>
  <c r="K1132" i="1"/>
  <c r="K1136" i="1"/>
  <c r="K1140" i="1"/>
  <c r="K1144" i="1"/>
  <c r="K1148" i="1"/>
  <c r="K1152" i="1"/>
  <c r="K1156" i="1"/>
  <c r="K1160" i="1"/>
  <c r="K1164" i="1"/>
  <c r="K1168" i="1"/>
  <c r="K1172" i="1"/>
  <c r="K1176" i="1"/>
  <c r="K1180" i="1"/>
  <c r="K1184" i="1"/>
  <c r="K1188" i="1"/>
  <c r="K1192" i="1"/>
  <c r="K1196" i="1"/>
  <c r="K1200" i="1"/>
  <c r="K1204" i="1"/>
  <c r="K1208" i="1"/>
  <c r="K1212" i="1"/>
  <c r="K1216" i="1"/>
  <c r="K1220" i="1"/>
  <c r="K1224" i="1"/>
  <c r="K1228" i="1"/>
  <c r="K1232" i="1"/>
  <c r="K1236" i="1"/>
  <c r="K1240" i="1"/>
  <c r="K1244" i="1"/>
  <c r="K1248" i="1"/>
  <c r="K1252" i="1"/>
  <c r="K1005" i="1"/>
  <c r="K1021" i="1"/>
  <c r="K1037" i="1"/>
  <c r="K1053" i="1"/>
  <c r="K1069" i="1"/>
  <c r="K1085" i="1"/>
  <c r="K1101" i="1"/>
  <c r="K1117" i="1"/>
  <c r="K1133" i="1"/>
  <c r="K1149" i="1"/>
  <c r="K1165" i="1"/>
  <c r="K1181" i="1"/>
  <c r="K1197" i="1"/>
  <c r="K1213" i="1"/>
  <c r="K1229" i="1"/>
  <c r="K1245" i="1"/>
  <c r="K1009" i="1"/>
  <c r="K1025" i="1"/>
  <c r="K1041" i="1"/>
  <c r="K1057" i="1"/>
  <c r="K1073" i="1"/>
  <c r="K1089" i="1"/>
  <c r="K1105" i="1"/>
  <c r="K1121" i="1"/>
  <c r="K1137" i="1"/>
  <c r="K1153" i="1"/>
  <c r="K1169" i="1"/>
  <c r="K1185" i="1"/>
  <c r="K1201" i="1"/>
  <c r="K1233" i="1"/>
  <c r="K1249" i="1"/>
  <c r="K1017" i="1"/>
  <c r="K1033" i="1"/>
  <c r="K1049" i="1"/>
  <c r="K1065" i="1"/>
  <c r="K1081" i="1"/>
  <c r="K1097" i="1"/>
  <c r="K1113" i="1"/>
  <c r="K1129" i="1"/>
  <c r="K1145" i="1"/>
  <c r="K1161" i="1"/>
  <c r="K1177" i="1"/>
  <c r="K1193" i="1"/>
  <c r="K1209" i="1"/>
  <c r="K1225" i="1"/>
  <c r="K1241" i="1"/>
  <c r="K1029" i="1"/>
  <c r="K1093" i="1"/>
  <c r="K1157" i="1"/>
  <c r="K1221" i="1"/>
  <c r="K1045" i="1"/>
  <c r="K1109" i="1"/>
  <c r="K1173" i="1"/>
  <c r="K1237" i="1"/>
  <c r="K1013" i="1"/>
  <c r="K1077" i="1"/>
  <c r="K1141" i="1"/>
  <c r="K1205" i="1"/>
  <c r="K1061" i="1"/>
  <c r="K1253" i="1"/>
  <c r="K1189" i="1"/>
  <c r="K3525" i="1"/>
  <c r="K3529" i="1"/>
  <c r="K3533" i="1"/>
  <c r="K3537" i="1"/>
  <c r="K3541" i="1"/>
  <c r="K3545" i="1"/>
  <c r="K3549" i="1"/>
  <c r="K3553" i="1"/>
  <c r="K3557" i="1"/>
  <c r="K3561" i="1"/>
  <c r="K3565" i="1"/>
  <c r="K3569" i="1"/>
  <c r="K3573" i="1"/>
  <c r="K3577" i="1"/>
  <c r="K3581" i="1"/>
  <c r="K3585" i="1"/>
  <c r="K3589" i="1"/>
  <c r="K3593" i="1"/>
  <c r="K3597" i="1"/>
  <c r="K3601" i="1"/>
  <c r="K3605" i="1"/>
  <c r="K3613" i="1"/>
  <c r="K3617" i="1"/>
  <c r="K3621" i="1"/>
  <c r="K3625" i="1"/>
  <c r="K3629" i="1"/>
  <c r="K3637" i="1"/>
  <c r="K3641" i="1"/>
  <c r="K3522" i="1"/>
  <c r="K3526" i="1"/>
  <c r="K3530" i="1"/>
  <c r="K3534" i="1"/>
  <c r="K3542" i="1"/>
  <c r="K3546" i="1"/>
  <c r="K3550" i="1"/>
  <c r="K3554" i="1"/>
  <c r="K3558" i="1"/>
  <c r="K3562" i="1"/>
  <c r="K3566" i="1"/>
  <c r="K3570" i="1"/>
  <c r="K3574" i="1"/>
  <c r="K3578" i="1"/>
  <c r="K3582" i="1"/>
  <c r="K3586" i="1"/>
  <c r="K3590" i="1"/>
  <c r="K3594" i="1"/>
  <c r="K3598" i="1"/>
  <c r="K3602" i="1"/>
  <c r="K3606" i="1"/>
  <c r="K3610" i="1"/>
  <c r="K3614" i="1"/>
  <c r="K3618" i="1"/>
  <c r="K3626" i="1"/>
  <c r="K3630" i="1"/>
  <c r="K3634" i="1"/>
  <c r="K3638" i="1"/>
  <c r="K3642" i="1"/>
  <c r="K3520" i="1"/>
  <c r="K3524" i="1"/>
  <c r="K3528" i="1"/>
  <c r="K3532" i="1"/>
  <c r="K3536" i="1"/>
  <c r="K3540" i="1"/>
  <c r="K3544" i="1"/>
  <c r="K3548" i="1"/>
  <c r="K3552" i="1"/>
  <c r="K3556" i="1"/>
  <c r="K3560" i="1"/>
  <c r="K3564" i="1"/>
  <c r="K3568" i="1"/>
  <c r="K3572" i="1"/>
  <c r="K3580" i="1"/>
  <c r="K3584" i="1"/>
  <c r="K3588" i="1"/>
  <c r="K3592" i="1"/>
  <c r="K3596" i="1"/>
  <c r="K3600" i="1"/>
  <c r="K3604" i="1"/>
  <c r="K3608" i="1"/>
  <c r="K3612" i="1"/>
  <c r="K3620" i="1"/>
  <c r="K3628" i="1"/>
  <c r="K3632" i="1"/>
  <c r="K3636" i="1"/>
  <c r="K3640" i="1"/>
  <c r="K3644" i="1"/>
  <c r="K3531" i="1"/>
  <c r="K3547" i="1"/>
  <c r="K3563" i="1"/>
  <c r="K3579" i="1"/>
  <c r="K3595" i="1"/>
  <c r="K3611" i="1"/>
  <c r="K3627" i="1"/>
  <c r="K3643" i="1"/>
  <c r="K3648" i="1"/>
  <c r="K3652" i="1"/>
  <c r="K3656" i="1"/>
  <c r="K3660" i="1"/>
  <c r="K3664" i="1"/>
  <c r="K3668" i="1"/>
  <c r="K3672" i="1"/>
  <c r="K3676" i="1"/>
  <c r="K3680" i="1"/>
  <c r="K3684" i="1"/>
  <c r="K3688" i="1"/>
  <c r="K3692" i="1"/>
  <c r="K3696" i="1"/>
  <c r="K3700" i="1"/>
  <c r="K3704" i="1"/>
  <c r="K3708" i="1"/>
  <c r="K3712" i="1"/>
  <c r="K3716" i="1"/>
  <c r="K3720" i="1"/>
  <c r="K3724" i="1"/>
  <c r="K3728" i="1"/>
  <c r="K3732" i="1"/>
  <c r="K3736" i="1"/>
  <c r="K3740" i="1"/>
  <c r="K3744" i="1"/>
  <c r="K3748" i="1"/>
  <c r="K3752" i="1"/>
  <c r="K3535" i="1"/>
  <c r="K3551" i="1"/>
  <c r="K3567" i="1"/>
  <c r="K3583" i="1"/>
  <c r="K3599" i="1"/>
  <c r="K3615" i="1"/>
  <c r="K3631" i="1"/>
  <c r="K3645" i="1"/>
  <c r="K3649" i="1"/>
  <c r="K3653" i="1"/>
  <c r="K3657" i="1"/>
  <c r="K3661" i="1"/>
  <c r="K3665" i="1"/>
  <c r="K3669" i="1"/>
  <c r="K3673" i="1"/>
  <c r="K3677" i="1"/>
  <c r="K3681" i="1"/>
  <c r="K3685" i="1"/>
  <c r="K3689" i="1"/>
  <c r="K3693" i="1"/>
  <c r="K3697" i="1"/>
  <c r="K3701" i="1"/>
  <c r="K3705" i="1"/>
  <c r="K3709" i="1"/>
  <c r="K3713" i="1"/>
  <c r="K3717" i="1"/>
  <c r="K3721" i="1"/>
  <c r="K3725" i="1"/>
  <c r="K3729" i="1"/>
  <c r="K3733" i="1"/>
  <c r="K3737" i="1"/>
  <c r="K3741" i="1"/>
  <c r="K3745" i="1"/>
  <c r="K3749" i="1"/>
  <c r="K3753" i="1"/>
  <c r="K3523" i="1"/>
  <c r="K3539" i="1"/>
  <c r="K3555" i="1"/>
  <c r="K3571" i="1"/>
  <c r="K3587" i="1"/>
  <c r="K3603" i="1"/>
  <c r="K3619" i="1"/>
  <c r="K3635" i="1"/>
  <c r="K3646" i="1"/>
  <c r="K3650" i="1"/>
  <c r="K3654" i="1"/>
  <c r="K3658" i="1"/>
  <c r="K3662" i="1"/>
  <c r="K3666" i="1"/>
  <c r="K3670" i="1"/>
  <c r="K3674" i="1"/>
  <c r="K3678" i="1"/>
  <c r="K3682" i="1"/>
  <c r="K3686" i="1"/>
  <c r="K3690" i="1"/>
  <c r="K3694" i="1"/>
  <c r="K3698" i="1"/>
  <c r="K3702" i="1"/>
  <c r="K3706" i="1"/>
  <c r="K3714" i="1"/>
  <c r="K3718" i="1"/>
  <c r="K3722" i="1"/>
  <c r="K3726" i="1"/>
  <c r="K3730" i="1"/>
  <c r="K3734" i="1"/>
  <c r="K3738" i="1"/>
  <c r="K3742" i="1"/>
  <c r="K3746" i="1"/>
  <c r="K3750" i="1"/>
  <c r="K3754" i="1"/>
  <c r="K3527" i="1"/>
  <c r="K3543" i="1"/>
  <c r="K3559" i="1"/>
  <c r="K3575" i="1"/>
  <c r="K3591" i="1"/>
  <c r="K3607" i="1"/>
  <c r="K3623" i="1"/>
  <c r="K3639" i="1"/>
  <c r="K3647" i="1"/>
  <c r="K3651" i="1"/>
  <c r="K3655" i="1"/>
  <c r="K3659" i="1"/>
  <c r="K3663" i="1"/>
  <c r="K3667" i="1"/>
  <c r="K3671" i="1"/>
  <c r="K3675" i="1"/>
  <c r="K3679" i="1"/>
  <c r="K3687" i="1"/>
  <c r="K3691" i="1"/>
  <c r="K3695" i="1"/>
  <c r="K3699" i="1"/>
  <c r="K3703" i="1"/>
  <c r="K3707" i="1"/>
  <c r="K3711" i="1"/>
  <c r="K3715" i="1"/>
  <c r="K3719" i="1"/>
  <c r="K3723" i="1"/>
  <c r="K3727" i="1"/>
  <c r="K3731" i="1"/>
  <c r="K3735" i="1"/>
  <c r="K3739" i="1"/>
  <c r="K3743" i="1"/>
  <c r="K3747" i="1"/>
  <c r="K3751" i="1"/>
  <c r="K2537" i="1"/>
  <c r="K2541" i="1"/>
  <c r="K2545" i="1"/>
  <c r="K2549" i="1"/>
  <c r="K2553" i="1"/>
  <c r="K2557" i="1"/>
  <c r="K2561" i="1"/>
  <c r="K2569" i="1"/>
  <c r="K2573" i="1"/>
  <c r="K2577" i="1"/>
  <c r="K2581" i="1"/>
  <c r="K2585" i="1"/>
  <c r="K2589" i="1"/>
  <c r="K2593" i="1"/>
  <c r="K2597" i="1"/>
  <c r="K2601" i="1"/>
  <c r="K2605" i="1"/>
  <c r="K2609" i="1"/>
  <c r="K2613" i="1"/>
  <c r="K2617" i="1"/>
  <c r="K2621" i="1"/>
  <c r="K2625" i="1"/>
  <c r="K2629" i="1"/>
  <c r="K2633" i="1"/>
  <c r="K2637" i="1"/>
  <c r="K2641" i="1"/>
  <c r="K2645" i="1"/>
  <c r="K2649" i="1"/>
  <c r="K2653" i="1"/>
  <c r="K2657" i="1"/>
  <c r="K2661" i="1"/>
  <c r="K2665" i="1"/>
  <c r="K2669" i="1"/>
  <c r="K2673" i="1"/>
  <c r="K2677" i="1"/>
  <c r="K2681" i="1"/>
  <c r="K2685" i="1"/>
  <c r="K2689" i="1"/>
  <c r="K2693" i="1"/>
  <c r="K2697" i="1"/>
  <c r="K2701" i="1"/>
  <c r="K2705" i="1"/>
  <c r="K2709" i="1"/>
  <c r="K2713" i="1"/>
  <c r="K2717" i="1"/>
  <c r="K2721" i="1"/>
  <c r="K2725" i="1"/>
  <c r="K2729" i="1"/>
  <c r="K2733" i="1"/>
  <c r="K2737" i="1"/>
  <c r="K2741" i="1"/>
  <c r="K2745" i="1"/>
  <c r="K2749" i="1"/>
  <c r="K2753" i="1"/>
  <c r="K2757" i="1"/>
  <c r="K2761" i="1"/>
  <c r="K2765" i="1"/>
  <c r="K2769" i="1"/>
  <c r="K2773" i="1"/>
  <c r="K2777" i="1"/>
  <c r="K2538" i="1"/>
  <c r="K2542" i="1"/>
  <c r="K2546" i="1"/>
  <c r="K2550" i="1"/>
  <c r="K2554" i="1"/>
  <c r="K2562" i="1"/>
  <c r="K2566" i="1"/>
  <c r="K2570" i="1"/>
  <c r="K2574" i="1"/>
  <c r="K2578" i="1"/>
  <c r="K2582" i="1"/>
  <c r="K2586" i="1"/>
  <c r="K2598" i="1"/>
  <c r="K2602" i="1"/>
  <c r="K2606" i="1"/>
  <c r="K2610" i="1"/>
  <c r="K2614" i="1"/>
  <c r="K2618" i="1"/>
  <c r="K2622" i="1"/>
  <c r="K2626" i="1"/>
  <c r="K2630" i="1"/>
  <c r="K2634" i="1"/>
  <c r="K2638" i="1"/>
  <c r="K2642" i="1"/>
  <c r="K2646" i="1"/>
  <c r="K2650" i="1"/>
  <c r="K2654" i="1"/>
  <c r="K2658" i="1"/>
  <c r="K2662" i="1"/>
  <c r="K2666" i="1"/>
  <c r="K2670" i="1"/>
  <c r="K2674" i="1"/>
  <c r="K2678" i="1"/>
  <c r="K2682" i="1"/>
  <c r="K2690" i="1"/>
  <c r="K2694" i="1"/>
  <c r="K2698" i="1"/>
  <c r="K2702" i="1"/>
  <c r="K2706" i="1"/>
  <c r="K2710" i="1"/>
  <c r="K2714" i="1"/>
  <c r="K2718" i="1"/>
  <c r="K2722" i="1"/>
  <c r="K2726" i="1"/>
  <c r="K2730" i="1"/>
  <c r="K2734" i="1"/>
  <c r="K2738" i="1"/>
  <c r="K2742" i="1"/>
  <c r="K2746" i="1"/>
  <c r="K2750" i="1"/>
  <c r="K2754" i="1"/>
  <c r="K2758" i="1"/>
  <c r="K2762" i="1"/>
  <c r="K2766" i="1"/>
  <c r="K2770" i="1"/>
  <c r="K2774" i="1"/>
  <c r="K2778" i="1"/>
  <c r="K2540" i="1"/>
  <c r="K2544" i="1"/>
  <c r="K2548" i="1"/>
  <c r="K2552" i="1"/>
  <c r="K2556" i="1"/>
  <c r="K2560" i="1"/>
  <c r="K2564" i="1"/>
  <c r="K2568" i="1"/>
  <c r="K2572" i="1"/>
  <c r="K2576" i="1"/>
  <c r="K2580" i="1"/>
  <c r="K2584" i="1"/>
  <c r="K2588" i="1"/>
  <c r="K2592" i="1"/>
  <c r="K2596" i="1"/>
  <c r="K2600" i="1"/>
  <c r="K2604" i="1"/>
  <c r="K2608" i="1"/>
  <c r="K2612" i="1"/>
  <c r="K2616" i="1"/>
  <c r="K2620" i="1"/>
  <c r="K2624" i="1"/>
  <c r="K2628" i="1"/>
  <c r="K2632" i="1"/>
  <c r="K2636" i="1"/>
  <c r="K2640" i="1"/>
  <c r="K2644" i="1"/>
  <c r="K2648" i="1"/>
  <c r="K2652" i="1"/>
  <c r="K2656" i="1"/>
  <c r="K2660" i="1"/>
  <c r="K2664" i="1"/>
  <c r="K2668" i="1"/>
  <c r="K2672" i="1"/>
  <c r="K2676" i="1"/>
  <c r="K2680" i="1"/>
  <c r="K2684" i="1"/>
  <c r="K2688" i="1"/>
  <c r="K2692" i="1"/>
  <c r="K2696" i="1"/>
  <c r="K2700" i="1"/>
  <c r="K2708" i="1"/>
  <c r="K2712" i="1"/>
  <c r="K2716" i="1"/>
  <c r="K2720" i="1"/>
  <c r="K2724" i="1"/>
  <c r="K2728" i="1"/>
  <c r="K2732" i="1"/>
  <c r="K2736" i="1"/>
  <c r="K2740" i="1"/>
  <c r="K2744" i="1"/>
  <c r="K2748" i="1"/>
  <c r="K2752" i="1"/>
  <c r="K2756" i="1"/>
  <c r="K2760" i="1"/>
  <c r="K2764" i="1"/>
  <c r="K2768" i="1"/>
  <c r="K2772" i="1"/>
  <c r="K2776" i="1"/>
  <c r="K2539" i="1"/>
  <c r="K2555" i="1"/>
  <c r="K2571" i="1"/>
  <c r="K2587" i="1"/>
  <c r="K2603" i="1"/>
  <c r="K2619" i="1"/>
  <c r="K2635" i="1"/>
  <c r="K2651" i="1"/>
  <c r="K2667" i="1"/>
  <c r="K2683" i="1"/>
  <c r="K2699" i="1"/>
  <c r="K2715" i="1"/>
  <c r="K2731" i="1"/>
  <c r="K2747" i="1"/>
  <c r="K2763" i="1"/>
  <c r="K2543" i="1"/>
  <c r="K2559" i="1"/>
  <c r="K2575" i="1"/>
  <c r="K2591" i="1"/>
  <c r="K2607" i="1"/>
  <c r="K2623" i="1"/>
  <c r="K2639" i="1"/>
  <c r="K2655" i="1"/>
  <c r="K2671" i="1"/>
  <c r="K2687" i="1"/>
  <c r="K2703" i="1"/>
  <c r="K2719" i="1"/>
  <c r="K2735" i="1"/>
  <c r="K2751" i="1"/>
  <c r="K2767" i="1"/>
  <c r="K2547" i="1"/>
  <c r="K2563" i="1"/>
  <c r="K2579" i="1"/>
  <c r="K2595" i="1"/>
  <c r="K2611" i="1"/>
  <c r="K2627" i="1"/>
  <c r="K2643" i="1"/>
  <c r="K2659" i="1"/>
  <c r="K2691" i="1"/>
  <c r="K2707" i="1"/>
  <c r="K2723" i="1"/>
  <c r="K2739" i="1"/>
  <c r="K2755" i="1"/>
  <c r="K2771" i="1"/>
  <c r="K2551" i="1"/>
  <c r="K2567" i="1"/>
  <c r="K2583" i="1"/>
  <c r="K2599" i="1"/>
  <c r="K2615" i="1"/>
  <c r="K2631" i="1"/>
  <c r="K2647" i="1"/>
  <c r="K2663" i="1"/>
  <c r="K2679" i="1"/>
  <c r="K2695" i="1"/>
  <c r="K2711" i="1"/>
  <c r="K2727" i="1"/>
  <c r="K2743" i="1"/>
  <c r="K2759" i="1"/>
  <c r="K2775" i="1"/>
  <c r="K1518" i="1"/>
  <c r="K1522" i="1"/>
  <c r="K1526" i="1"/>
  <c r="K1530" i="1"/>
  <c r="K1534" i="1"/>
  <c r="K1538" i="1"/>
  <c r="K1542" i="1"/>
  <c r="K1546" i="1"/>
  <c r="K1550" i="1"/>
  <c r="K1554" i="1"/>
  <c r="K1558" i="1"/>
  <c r="K1562" i="1"/>
  <c r="K1566" i="1"/>
  <c r="K1570" i="1"/>
  <c r="K1574" i="1"/>
  <c r="K1578" i="1"/>
  <c r="K1582" i="1"/>
  <c r="K1586" i="1"/>
  <c r="K1590" i="1"/>
  <c r="K1594" i="1"/>
  <c r="K1598" i="1"/>
  <c r="K1602" i="1"/>
  <c r="K1606" i="1"/>
  <c r="K1610" i="1"/>
  <c r="K1614" i="1"/>
  <c r="K1618" i="1"/>
  <c r="K1622" i="1"/>
  <c r="K1626" i="1"/>
  <c r="K1630" i="1"/>
  <c r="K1634" i="1"/>
  <c r="K1638" i="1"/>
  <c r="K1642" i="1"/>
  <c r="K1646" i="1"/>
  <c r="K1650" i="1"/>
  <c r="K1654" i="1"/>
  <c r="K1658" i="1"/>
  <c r="K1662" i="1"/>
  <c r="K1666" i="1"/>
  <c r="K1674" i="1"/>
  <c r="K1678" i="1"/>
  <c r="K1682" i="1"/>
  <c r="K1686" i="1"/>
  <c r="K1690" i="1"/>
  <c r="K1694" i="1"/>
  <c r="K1698" i="1"/>
  <c r="K1702" i="1"/>
  <c r="K1706" i="1"/>
  <c r="K1710" i="1"/>
  <c r="K1714" i="1"/>
  <c r="K1718" i="1"/>
  <c r="K1722" i="1"/>
  <c r="K1726" i="1"/>
  <c r="K1730" i="1"/>
  <c r="K1734" i="1"/>
  <c r="K1738" i="1"/>
  <c r="K1742" i="1"/>
  <c r="K1746" i="1"/>
  <c r="K1750" i="1"/>
  <c r="K1754" i="1"/>
  <c r="K1758" i="1"/>
  <c r="K1762" i="1"/>
  <c r="K1766" i="1"/>
  <c r="K1770" i="1"/>
  <c r="K1774" i="1"/>
  <c r="K1778" i="1"/>
  <c r="K1519" i="1"/>
  <c r="K1523" i="1"/>
  <c r="K1527" i="1"/>
  <c r="K1531" i="1"/>
  <c r="K1535" i="1"/>
  <c r="K1539" i="1"/>
  <c r="K1543" i="1"/>
  <c r="K1547" i="1"/>
  <c r="K1555" i="1"/>
  <c r="K1567" i="1"/>
  <c r="K1571" i="1"/>
  <c r="K1575" i="1"/>
  <c r="K1579" i="1"/>
  <c r="K1583" i="1"/>
  <c r="K1591" i="1"/>
  <c r="K1595" i="1"/>
  <c r="K1599" i="1"/>
  <c r="K1603" i="1"/>
  <c r="K1607" i="1"/>
  <c r="K1611" i="1"/>
  <c r="K1615" i="1"/>
  <c r="K1619" i="1"/>
  <c r="K1623" i="1"/>
  <c r="K1627" i="1"/>
  <c r="K1631" i="1"/>
  <c r="K1635" i="1"/>
  <c r="K1639" i="1"/>
  <c r="K1643" i="1"/>
  <c r="K1647" i="1"/>
  <c r="K1651" i="1"/>
  <c r="K1655" i="1"/>
  <c r="K1659" i="1"/>
  <c r="K1663" i="1"/>
  <c r="K1667" i="1"/>
  <c r="K1671" i="1"/>
  <c r="K1675" i="1"/>
  <c r="K1679" i="1"/>
  <c r="K1683" i="1"/>
  <c r="K1687" i="1"/>
  <c r="K1691" i="1"/>
  <c r="K1695" i="1"/>
  <c r="K1699" i="1"/>
  <c r="K1703" i="1"/>
  <c r="K1707" i="1"/>
  <c r="K1711" i="1"/>
  <c r="K1715" i="1"/>
  <c r="K1719" i="1"/>
  <c r="K1723" i="1"/>
  <c r="K1727" i="1"/>
  <c r="K1731" i="1"/>
  <c r="K1735" i="1"/>
  <c r="K1739" i="1"/>
  <c r="K1743" i="1"/>
  <c r="K1747" i="1"/>
  <c r="K1751" i="1"/>
  <c r="K1755" i="1"/>
  <c r="K1759" i="1"/>
  <c r="K1767" i="1"/>
  <c r="K1771" i="1"/>
  <c r="K1775" i="1"/>
  <c r="K1779" i="1"/>
  <c r="K1521" i="1"/>
  <c r="K1525" i="1"/>
  <c r="K1529" i="1"/>
  <c r="K1533" i="1"/>
  <c r="K1537" i="1"/>
  <c r="K1541" i="1"/>
  <c r="K1545" i="1"/>
  <c r="K1549" i="1"/>
  <c r="K1553" i="1"/>
  <c r="K1557" i="1"/>
  <c r="K1565" i="1"/>
  <c r="K1573" i="1"/>
  <c r="K1577" i="1"/>
  <c r="K1581" i="1"/>
  <c r="K1585" i="1"/>
  <c r="K1589" i="1"/>
  <c r="K1593" i="1"/>
  <c r="K1597" i="1"/>
  <c r="K1601" i="1"/>
  <c r="K1605" i="1"/>
  <c r="K1609" i="1"/>
  <c r="K1613" i="1"/>
  <c r="K1617" i="1"/>
  <c r="K1621" i="1"/>
  <c r="K1625" i="1"/>
  <c r="K1629" i="1"/>
  <c r="K1637" i="1"/>
  <c r="K1641" i="1"/>
  <c r="K1645" i="1"/>
  <c r="K1649" i="1"/>
  <c r="K1653" i="1"/>
  <c r="K1657" i="1"/>
  <c r="K1661" i="1"/>
  <c r="K1665" i="1"/>
  <c r="K1669" i="1"/>
  <c r="K1673" i="1"/>
  <c r="K1677" i="1"/>
  <c r="K1681" i="1"/>
  <c r="K1685" i="1"/>
  <c r="K1689" i="1"/>
  <c r="K1693" i="1"/>
  <c r="K1697" i="1"/>
  <c r="K1701" i="1"/>
  <c r="K1705" i="1"/>
  <c r="K1709" i="1"/>
  <c r="K1713" i="1"/>
  <c r="K1717" i="1"/>
  <c r="K1725" i="1"/>
  <c r="K1729" i="1"/>
  <c r="K1737" i="1"/>
  <c r="K1741" i="1"/>
  <c r="K1745" i="1"/>
  <c r="K1749" i="1"/>
  <c r="K1753" i="1"/>
  <c r="K1757" i="1"/>
  <c r="K1761" i="1"/>
  <c r="K1765" i="1"/>
  <c r="K1769" i="1"/>
  <c r="K1773" i="1"/>
  <c r="K1777" i="1"/>
  <c r="K1520" i="1"/>
  <c r="K1536" i="1"/>
  <c r="K1552" i="1"/>
  <c r="K1568" i="1"/>
  <c r="K1584" i="1"/>
  <c r="K1600" i="1"/>
  <c r="K1616" i="1"/>
  <c r="K1632" i="1"/>
  <c r="K1648" i="1"/>
  <c r="K1664" i="1"/>
  <c r="K1680" i="1"/>
  <c r="K1696" i="1"/>
  <c r="K1712" i="1"/>
  <c r="K1728" i="1"/>
  <c r="K1760" i="1"/>
  <c r="K1776" i="1"/>
  <c r="K1524" i="1"/>
  <c r="K1556" i="1"/>
  <c r="K1572" i="1"/>
  <c r="K1588" i="1"/>
  <c r="K1604" i="1"/>
  <c r="K1620" i="1"/>
  <c r="K1636" i="1"/>
  <c r="K1652" i="1"/>
  <c r="K1668" i="1"/>
  <c r="K1700" i="1"/>
  <c r="K1716" i="1"/>
  <c r="K1732" i="1"/>
  <c r="K1748" i="1"/>
  <c r="K1764" i="1"/>
  <c r="K1532" i="1"/>
  <c r="K1548" i="1"/>
  <c r="K1580" i="1"/>
  <c r="K1596" i="1"/>
  <c r="K1612" i="1"/>
  <c r="K1628" i="1"/>
  <c r="K1644" i="1"/>
  <c r="K1660" i="1"/>
  <c r="K1676" i="1"/>
  <c r="K1692" i="1"/>
  <c r="K1708" i="1"/>
  <c r="K1724" i="1"/>
  <c r="K1740" i="1"/>
  <c r="K1756" i="1"/>
  <c r="K1772" i="1"/>
  <c r="K1528" i="1"/>
  <c r="K1592" i="1"/>
  <c r="K1656" i="1"/>
  <c r="K1720" i="1"/>
  <c r="K1544" i="1"/>
  <c r="K1608" i="1"/>
  <c r="K1736" i="1"/>
  <c r="K1576" i="1"/>
  <c r="K1640" i="1"/>
  <c r="K1704" i="1"/>
  <c r="K1768" i="1"/>
  <c r="K1560" i="1"/>
  <c r="K1624" i="1"/>
  <c r="K1688" i="1"/>
  <c r="K1752" i="1"/>
  <c r="K3277" i="1"/>
  <c r="K3281" i="1"/>
  <c r="K3285" i="1"/>
  <c r="K3289" i="1"/>
  <c r="K3293" i="1"/>
  <c r="K3297" i="1"/>
  <c r="K3301" i="1"/>
  <c r="K3305" i="1"/>
  <c r="K3309" i="1"/>
  <c r="K3313" i="1"/>
  <c r="K3317" i="1"/>
  <c r="K3321" i="1"/>
  <c r="K3325" i="1"/>
  <c r="K3329" i="1"/>
  <c r="K3333" i="1"/>
  <c r="K3337" i="1"/>
  <c r="K3341" i="1"/>
  <c r="K3345" i="1"/>
  <c r="K3349" i="1"/>
  <c r="K3353" i="1"/>
  <c r="K3357" i="1"/>
  <c r="K3361" i="1"/>
  <c r="K3365" i="1"/>
  <c r="K3369" i="1"/>
  <c r="K3373" i="1"/>
  <c r="K3377" i="1"/>
  <c r="K3381" i="1"/>
  <c r="K3389" i="1"/>
  <c r="K3393" i="1"/>
  <c r="K3397" i="1"/>
  <c r="K3401" i="1"/>
  <c r="K3405" i="1"/>
  <c r="K3409" i="1"/>
  <c r="K3413" i="1"/>
  <c r="K3417" i="1"/>
  <c r="K3421" i="1"/>
  <c r="K3425" i="1"/>
  <c r="K3429" i="1"/>
  <c r="K3433" i="1"/>
  <c r="K3437" i="1"/>
  <c r="K3441" i="1"/>
  <c r="K3445" i="1"/>
  <c r="K3449" i="1"/>
  <c r="K3453" i="1"/>
  <c r="K3457" i="1"/>
  <c r="K3461" i="1"/>
  <c r="K3477" i="1"/>
  <c r="K3481" i="1"/>
  <c r="K3485" i="1"/>
  <c r="K3489" i="1"/>
  <c r="K3493" i="1"/>
  <c r="K3497" i="1"/>
  <c r="K3501" i="1"/>
  <c r="K3505" i="1"/>
  <c r="K3509" i="1"/>
  <c r="K3513" i="1"/>
  <c r="K3517" i="1"/>
  <c r="K3274" i="1"/>
  <c r="K3278" i="1"/>
  <c r="K3286" i="1"/>
  <c r="K3290" i="1"/>
  <c r="K3294" i="1"/>
  <c r="K3298" i="1"/>
  <c r="K3302" i="1"/>
  <c r="K3306" i="1"/>
  <c r="K3310" i="1"/>
  <c r="K3314" i="1"/>
  <c r="K3318" i="1"/>
  <c r="K3322" i="1"/>
  <c r="K3326" i="1"/>
  <c r="K3330" i="1"/>
  <c r="K3334" i="1"/>
  <c r="K3338" i="1"/>
  <c r="K3342" i="1"/>
  <c r="K3346" i="1"/>
  <c r="K3350" i="1"/>
  <c r="K3354" i="1"/>
  <c r="K3358" i="1"/>
  <c r="K3362" i="1"/>
  <c r="K3366" i="1"/>
  <c r="K3370" i="1"/>
  <c r="K3374" i="1"/>
  <c r="K3378" i="1"/>
  <c r="K3382" i="1"/>
  <c r="K3386" i="1"/>
  <c r="K3390" i="1"/>
  <c r="K3394" i="1"/>
  <c r="K3398" i="1"/>
  <c r="K3402" i="1"/>
  <c r="K3406" i="1"/>
  <c r="K3410" i="1"/>
  <c r="K3414" i="1"/>
  <c r="K3418" i="1"/>
  <c r="K3422" i="1"/>
  <c r="K3426" i="1"/>
  <c r="K3430" i="1"/>
  <c r="K3434" i="1"/>
  <c r="K3438" i="1"/>
  <c r="K3442" i="1"/>
  <c r="K3446" i="1"/>
  <c r="K3450" i="1"/>
  <c r="K3454" i="1"/>
  <c r="K3458" i="1"/>
  <c r="K3462" i="1"/>
  <c r="K3466" i="1"/>
  <c r="K3470" i="1"/>
  <c r="K3474" i="1"/>
  <c r="K3478" i="1"/>
  <c r="K3482" i="1"/>
  <c r="K3486" i="1"/>
  <c r="K3490" i="1"/>
  <c r="K3494" i="1"/>
  <c r="K3498" i="1"/>
  <c r="K3502" i="1"/>
  <c r="K3506" i="1"/>
  <c r="K3510" i="1"/>
  <c r="K3514" i="1"/>
  <c r="K3518" i="1"/>
  <c r="K3276" i="1"/>
  <c r="K3284" i="1"/>
  <c r="K3288" i="1"/>
  <c r="K3292" i="1"/>
  <c r="K3300" i="1"/>
  <c r="K3304" i="1"/>
  <c r="K3308" i="1"/>
  <c r="K3312" i="1"/>
  <c r="K3316" i="1"/>
  <c r="K3320" i="1"/>
  <c r="K3324" i="1"/>
  <c r="K3328" i="1"/>
  <c r="K3332" i="1"/>
  <c r="K3336" i="1"/>
  <c r="K3340" i="1"/>
  <c r="K3344" i="1"/>
  <c r="K3348" i="1"/>
  <c r="K3352" i="1"/>
  <c r="K3356" i="1"/>
  <c r="K3360" i="1"/>
  <c r="K3364" i="1"/>
  <c r="K3368" i="1"/>
  <c r="K3372" i="1"/>
  <c r="K3376" i="1"/>
  <c r="K3380" i="1"/>
  <c r="K3384" i="1"/>
  <c r="K3388" i="1"/>
  <c r="K3392" i="1"/>
  <c r="K3396" i="1"/>
  <c r="K3400" i="1"/>
  <c r="K3404" i="1"/>
  <c r="K3408" i="1"/>
  <c r="K3412" i="1"/>
  <c r="K3416" i="1"/>
  <c r="K3420" i="1"/>
  <c r="K3424" i="1"/>
  <c r="K3428" i="1"/>
  <c r="K3432" i="1"/>
  <c r="K3436" i="1"/>
  <c r="K3440" i="1"/>
  <c r="K3444" i="1"/>
  <c r="K3448" i="1"/>
  <c r="K3452" i="1"/>
  <c r="K3456" i="1"/>
  <c r="K3460" i="1"/>
  <c r="K3464" i="1"/>
  <c r="K3468" i="1"/>
  <c r="K3472" i="1"/>
  <c r="K3476" i="1"/>
  <c r="K3480" i="1"/>
  <c r="K3484" i="1"/>
  <c r="K3488" i="1"/>
  <c r="K3492" i="1"/>
  <c r="K3496" i="1"/>
  <c r="K3500" i="1"/>
  <c r="K3504" i="1"/>
  <c r="K3508" i="1"/>
  <c r="K3512" i="1"/>
  <c r="K3516" i="1"/>
  <c r="K3275" i="1"/>
  <c r="K3291" i="1"/>
  <c r="K3307" i="1"/>
  <c r="K3323" i="1"/>
  <c r="K3339" i="1"/>
  <c r="K3355" i="1"/>
  <c r="K3371" i="1"/>
  <c r="K3387" i="1"/>
  <c r="K3403" i="1"/>
  <c r="K3419" i="1"/>
  <c r="K3435" i="1"/>
  <c r="K3451" i="1"/>
  <c r="K3467" i="1"/>
  <c r="K3483" i="1"/>
  <c r="K3499" i="1"/>
  <c r="K3515" i="1"/>
  <c r="K3279" i="1"/>
  <c r="K3295" i="1"/>
  <c r="K3311" i="1"/>
  <c r="K3327" i="1"/>
  <c r="K3343" i="1"/>
  <c r="K3359" i="1"/>
  <c r="K3375" i="1"/>
  <c r="K3391" i="1"/>
  <c r="K3407" i="1"/>
  <c r="K3423" i="1"/>
  <c r="K3439" i="1"/>
  <c r="K3455" i="1"/>
  <c r="K3471" i="1"/>
  <c r="K3487" i="1"/>
  <c r="K3503" i="1"/>
  <c r="K3519" i="1"/>
  <c r="K3283" i="1"/>
  <c r="K3299" i="1"/>
  <c r="K3315" i="1"/>
  <c r="K3347" i="1"/>
  <c r="K3363" i="1"/>
  <c r="K3379" i="1"/>
  <c r="K3395" i="1"/>
  <c r="K3411" i="1"/>
  <c r="K3427" i="1"/>
  <c r="K3459" i="1"/>
  <c r="K3475" i="1"/>
  <c r="K3491" i="1"/>
  <c r="K3507" i="1"/>
  <c r="K3303" i="1"/>
  <c r="K3319" i="1"/>
  <c r="K3335" i="1"/>
  <c r="K3351" i="1"/>
  <c r="K3367" i="1"/>
  <c r="K3383" i="1"/>
  <c r="K3399" i="1"/>
  <c r="K3415" i="1"/>
  <c r="K3431" i="1"/>
  <c r="K3447" i="1"/>
  <c r="K3463" i="1"/>
  <c r="K3479" i="1"/>
  <c r="K3495" i="1"/>
  <c r="K3511" i="1"/>
  <c r="K2289" i="1"/>
  <c r="K2293" i="1"/>
  <c r="K2297" i="1"/>
  <c r="K2301" i="1"/>
  <c r="K2305" i="1"/>
  <c r="K2309" i="1"/>
  <c r="K2313" i="1"/>
  <c r="K2317" i="1"/>
  <c r="K2321" i="1"/>
  <c r="K2325" i="1"/>
  <c r="K2329" i="1"/>
  <c r="K2333" i="1"/>
  <c r="K2341" i="1"/>
  <c r="K2345" i="1"/>
  <c r="K2349" i="1"/>
  <c r="K2353" i="1"/>
  <c r="K2357" i="1"/>
  <c r="K2361" i="1"/>
  <c r="K2365" i="1"/>
  <c r="K2369" i="1"/>
  <c r="K2373" i="1"/>
  <c r="K2377" i="1"/>
  <c r="K2381" i="1"/>
  <c r="K2385" i="1"/>
  <c r="K2389" i="1"/>
  <c r="K2393" i="1"/>
  <c r="K2397" i="1"/>
  <c r="K2401" i="1"/>
  <c r="K2405" i="1"/>
  <c r="K2409" i="1"/>
  <c r="K2413" i="1"/>
  <c r="K2417" i="1"/>
  <c r="K2421" i="1"/>
  <c r="K2425" i="1"/>
  <c r="K2429" i="1"/>
  <c r="K2433" i="1"/>
  <c r="K2437" i="1"/>
  <c r="K2441" i="1"/>
  <c r="K2445" i="1"/>
  <c r="K2290" i="1"/>
  <c r="K2294" i="1"/>
  <c r="K2298" i="1"/>
  <c r="K2302" i="1"/>
  <c r="K2306" i="1"/>
  <c r="K2310" i="1"/>
  <c r="K2314" i="1"/>
  <c r="K2318" i="1"/>
  <c r="K2322" i="1"/>
  <c r="K2326" i="1"/>
  <c r="K2334" i="1"/>
  <c r="K2338" i="1"/>
  <c r="K2342" i="1"/>
  <c r="K2346" i="1"/>
  <c r="K2350" i="1"/>
  <c r="K2354" i="1"/>
  <c r="K2358" i="1"/>
  <c r="K2362" i="1"/>
  <c r="K2366" i="1"/>
  <c r="K2370" i="1"/>
  <c r="K2374" i="1"/>
  <c r="K2378" i="1"/>
  <c r="K2386" i="1"/>
  <c r="K2390" i="1"/>
  <c r="K2394" i="1"/>
  <c r="K2398" i="1"/>
  <c r="K2402" i="1"/>
  <c r="K2406" i="1"/>
  <c r="K2410" i="1"/>
  <c r="K2414" i="1"/>
  <c r="K2418" i="1"/>
  <c r="K2422" i="1"/>
  <c r="K2426" i="1"/>
  <c r="K2430" i="1"/>
  <c r="K2434" i="1"/>
  <c r="K2438" i="1"/>
  <c r="K2442" i="1"/>
  <c r="K2288" i="1"/>
  <c r="K2292" i="1"/>
  <c r="K2296" i="1"/>
  <c r="K2300" i="1"/>
  <c r="K2304" i="1"/>
  <c r="K2308" i="1"/>
  <c r="K2312" i="1"/>
  <c r="K2316" i="1"/>
  <c r="K2320" i="1"/>
  <c r="K2328" i="1"/>
  <c r="K2332" i="1"/>
  <c r="K2336" i="1"/>
  <c r="K2340" i="1"/>
  <c r="K2348" i="1"/>
  <c r="K2352" i="1"/>
  <c r="K2360" i="1"/>
  <c r="K2364" i="1"/>
  <c r="K2368" i="1"/>
  <c r="K2372" i="1"/>
  <c r="K2376" i="1"/>
  <c r="K2380" i="1"/>
  <c r="K2384" i="1"/>
  <c r="K2388" i="1"/>
  <c r="K2392" i="1"/>
  <c r="K2396" i="1"/>
  <c r="K2400" i="1"/>
  <c r="K2404" i="1"/>
  <c r="K2408" i="1"/>
  <c r="K2412" i="1"/>
  <c r="K2416" i="1"/>
  <c r="K2420" i="1"/>
  <c r="K2424" i="1"/>
  <c r="K2428" i="1"/>
  <c r="K2432" i="1"/>
  <c r="K2436" i="1"/>
  <c r="K2440" i="1"/>
  <c r="K2444" i="1"/>
  <c r="K2448" i="1"/>
  <c r="K2452" i="1"/>
  <c r="K2456" i="1"/>
  <c r="K2460" i="1"/>
  <c r="K2464" i="1"/>
  <c r="K2295" i="1"/>
  <c r="K2311" i="1"/>
  <c r="K2327" i="1"/>
  <c r="K2343" i="1"/>
  <c r="K2359" i="1"/>
  <c r="K2375" i="1"/>
  <c r="K2391" i="1"/>
  <c r="K2407" i="1"/>
  <c r="K2423" i="1"/>
  <c r="K2439" i="1"/>
  <c r="K2449" i="1"/>
  <c r="K2454" i="1"/>
  <c r="K2459" i="1"/>
  <c r="K2465" i="1"/>
  <c r="K2469" i="1"/>
  <c r="K2473" i="1"/>
  <c r="K2477" i="1"/>
  <c r="K2481" i="1"/>
  <c r="K2485" i="1"/>
  <c r="K2489" i="1"/>
  <c r="K2493" i="1"/>
  <c r="K2497" i="1"/>
  <c r="K2501" i="1"/>
  <c r="K2505" i="1"/>
  <c r="K2509" i="1"/>
  <c r="K2513" i="1"/>
  <c r="K2517" i="1"/>
  <c r="K2521" i="1"/>
  <c r="K2525" i="1"/>
  <c r="K2529" i="1"/>
  <c r="K2533" i="1"/>
  <c r="K2299" i="1"/>
  <c r="K2315" i="1"/>
  <c r="K2331" i="1"/>
  <c r="K2347" i="1"/>
  <c r="K2363" i="1"/>
  <c r="K2379" i="1"/>
  <c r="K2395" i="1"/>
  <c r="K2411" i="1"/>
  <c r="K2427" i="1"/>
  <c r="K2443" i="1"/>
  <c r="K2450" i="1"/>
  <c r="K2455" i="1"/>
  <c r="K2461" i="1"/>
  <c r="K2466" i="1"/>
  <c r="K2470" i="1"/>
  <c r="K2474" i="1"/>
  <c r="K2478" i="1"/>
  <c r="K2482" i="1"/>
  <c r="K2486" i="1"/>
  <c r="K2490" i="1"/>
  <c r="K2494" i="1"/>
  <c r="K2498" i="1"/>
  <c r="K2502" i="1"/>
  <c r="K2506" i="1"/>
  <c r="K2510" i="1"/>
  <c r="K2514" i="1"/>
  <c r="K2518" i="1"/>
  <c r="K2522" i="1"/>
  <c r="K2526" i="1"/>
  <c r="K2530" i="1"/>
  <c r="K2534" i="1"/>
  <c r="K2291" i="1"/>
  <c r="K2307" i="1"/>
  <c r="K2323" i="1"/>
  <c r="K2339" i="1"/>
  <c r="K2371" i="1"/>
  <c r="K2387" i="1"/>
  <c r="K2403" i="1"/>
  <c r="K2419" i="1"/>
  <c r="K2435" i="1"/>
  <c r="K2447" i="1"/>
  <c r="K2453" i="1"/>
  <c r="K2458" i="1"/>
  <c r="K2463" i="1"/>
  <c r="K2468" i="1"/>
  <c r="K2472" i="1"/>
  <c r="K2480" i="1"/>
  <c r="K2484" i="1"/>
  <c r="K2488" i="1"/>
  <c r="K2492" i="1"/>
  <c r="K2496" i="1"/>
  <c r="K2504" i="1"/>
  <c r="K2508" i="1"/>
  <c r="K2512" i="1"/>
  <c r="K2516" i="1"/>
  <c r="K2520" i="1"/>
  <c r="K2524" i="1"/>
  <c r="K2528" i="1"/>
  <c r="K2532" i="1"/>
  <c r="K2536" i="1"/>
  <c r="K2287" i="1"/>
  <c r="K2351" i="1"/>
  <c r="K2457" i="1"/>
  <c r="K2475" i="1"/>
  <c r="K2491" i="1"/>
  <c r="K2523" i="1"/>
  <c r="K2303" i="1"/>
  <c r="K2367" i="1"/>
  <c r="K2431" i="1"/>
  <c r="K2479" i="1"/>
  <c r="K2495" i="1"/>
  <c r="K2511" i="1"/>
  <c r="K2527" i="1"/>
  <c r="K2319" i="1"/>
  <c r="K2383" i="1"/>
  <c r="K2446" i="1"/>
  <c r="K2467" i="1"/>
  <c r="K2499" i="1"/>
  <c r="K2515" i="1"/>
  <c r="K2531" i="1"/>
  <c r="K2335" i="1"/>
  <c r="K2399" i="1"/>
  <c r="K2451" i="1"/>
  <c r="K2487" i="1"/>
  <c r="K2503" i="1"/>
  <c r="K2519" i="1"/>
  <c r="K2535" i="1"/>
  <c r="K508" i="1"/>
  <c r="K512" i="1"/>
  <c r="K516" i="1"/>
  <c r="K520" i="1"/>
  <c r="K524" i="1"/>
  <c r="K528" i="1"/>
  <c r="K532" i="1"/>
  <c r="K536" i="1"/>
  <c r="K540" i="1"/>
  <c r="K544" i="1"/>
  <c r="K548" i="1"/>
  <c r="K552" i="1"/>
  <c r="K556" i="1"/>
  <c r="K560" i="1"/>
  <c r="K564" i="1"/>
  <c r="K568" i="1"/>
  <c r="K572" i="1"/>
  <c r="K576" i="1"/>
  <c r="K584" i="1"/>
  <c r="K588" i="1"/>
  <c r="K592" i="1"/>
  <c r="K596" i="1"/>
  <c r="K600" i="1"/>
  <c r="K604" i="1"/>
  <c r="K608" i="1"/>
  <c r="K509" i="1"/>
  <c r="K513" i="1"/>
  <c r="K517" i="1"/>
  <c r="K521" i="1"/>
  <c r="K525" i="1"/>
  <c r="K529" i="1"/>
  <c r="K533" i="1"/>
  <c r="K537" i="1"/>
  <c r="K541" i="1"/>
  <c r="K545" i="1"/>
  <c r="K549" i="1"/>
  <c r="K553" i="1"/>
  <c r="K557" i="1"/>
  <c r="K561" i="1"/>
  <c r="K565" i="1"/>
  <c r="K569" i="1"/>
  <c r="K573" i="1"/>
  <c r="K577" i="1"/>
  <c r="K581" i="1"/>
  <c r="K585" i="1"/>
  <c r="K593" i="1"/>
  <c r="K597" i="1"/>
  <c r="K601" i="1"/>
  <c r="K605" i="1"/>
  <c r="K511" i="1"/>
  <c r="K515" i="1"/>
  <c r="K519" i="1"/>
  <c r="K523" i="1"/>
  <c r="K527" i="1"/>
  <c r="K531" i="1"/>
  <c r="K535" i="1"/>
  <c r="K539" i="1"/>
  <c r="K543" i="1"/>
  <c r="K547" i="1"/>
  <c r="K551" i="1"/>
  <c r="K555" i="1"/>
  <c r="K559" i="1"/>
  <c r="K563" i="1"/>
  <c r="K567" i="1"/>
  <c r="K571" i="1"/>
  <c r="K575" i="1"/>
  <c r="K579" i="1"/>
  <c r="K587" i="1"/>
  <c r="K591" i="1"/>
  <c r="K595" i="1"/>
  <c r="K526" i="1"/>
  <c r="K542" i="1"/>
  <c r="K558" i="1"/>
  <c r="K574" i="1"/>
  <c r="K590" i="1"/>
  <c r="K602" i="1"/>
  <c r="K609" i="1"/>
  <c r="K613" i="1"/>
  <c r="K617" i="1"/>
  <c r="K621" i="1"/>
  <c r="K625" i="1"/>
  <c r="K629" i="1"/>
  <c r="K633" i="1"/>
  <c r="K637" i="1"/>
  <c r="K641" i="1"/>
  <c r="K645" i="1"/>
  <c r="K649" i="1"/>
  <c r="K653" i="1"/>
  <c r="K657" i="1"/>
  <c r="K661" i="1"/>
  <c r="K665" i="1"/>
  <c r="K669" i="1"/>
  <c r="K673" i="1"/>
  <c r="K677" i="1"/>
  <c r="K681" i="1"/>
  <c r="K685" i="1"/>
  <c r="K689" i="1"/>
  <c r="K693" i="1"/>
  <c r="K697" i="1"/>
  <c r="K701" i="1"/>
  <c r="K705" i="1"/>
  <c r="K709" i="1"/>
  <c r="K717" i="1"/>
  <c r="K721" i="1"/>
  <c r="K725" i="1"/>
  <c r="K729" i="1"/>
  <c r="K733" i="1"/>
  <c r="K737" i="1"/>
  <c r="K741" i="1"/>
  <c r="K745" i="1"/>
  <c r="K749" i="1"/>
  <c r="K753" i="1"/>
  <c r="K514" i="1"/>
  <c r="K530" i="1"/>
  <c r="K546" i="1"/>
  <c r="K562" i="1"/>
  <c r="K578" i="1"/>
  <c r="K594" i="1"/>
  <c r="K603" i="1"/>
  <c r="K610" i="1"/>
  <c r="K614" i="1"/>
  <c r="K618" i="1"/>
  <c r="K622" i="1"/>
  <c r="K626" i="1"/>
  <c r="K630" i="1"/>
  <c r="K634" i="1"/>
  <c r="K638" i="1"/>
  <c r="K642" i="1"/>
  <c r="K646" i="1"/>
  <c r="K650" i="1"/>
  <c r="K654" i="1"/>
  <c r="K658" i="1"/>
  <c r="K662" i="1"/>
  <c r="K666" i="1"/>
  <c r="K670" i="1"/>
  <c r="K674" i="1"/>
  <c r="K678" i="1"/>
  <c r="K682" i="1"/>
  <c r="K686" i="1"/>
  <c r="K690" i="1"/>
  <c r="K694" i="1"/>
  <c r="K698" i="1"/>
  <c r="K702" i="1"/>
  <c r="K706" i="1"/>
  <c r="K714" i="1"/>
  <c r="K718" i="1"/>
  <c r="K722" i="1"/>
  <c r="K730" i="1"/>
  <c r="K734" i="1"/>
  <c r="K738" i="1"/>
  <c r="K742" i="1"/>
  <c r="K746" i="1"/>
  <c r="K750" i="1"/>
  <c r="K754" i="1"/>
  <c r="K522" i="1"/>
  <c r="K554" i="1"/>
  <c r="K570" i="1"/>
  <c r="K586" i="1"/>
  <c r="K599" i="1"/>
  <c r="K607" i="1"/>
  <c r="K612" i="1"/>
  <c r="K616" i="1"/>
  <c r="K620" i="1"/>
  <c r="K624" i="1"/>
  <c r="K628" i="1"/>
  <c r="K632" i="1"/>
  <c r="K636" i="1"/>
  <c r="K640" i="1"/>
  <c r="K644" i="1"/>
  <c r="K648" i="1"/>
  <c r="K652" i="1"/>
  <c r="K656" i="1"/>
  <c r="K660" i="1"/>
  <c r="K664" i="1"/>
  <c r="K668" i="1"/>
  <c r="K672" i="1"/>
  <c r="K676" i="1"/>
  <c r="K680" i="1"/>
  <c r="K684" i="1"/>
  <c r="K688" i="1"/>
  <c r="K692" i="1"/>
  <c r="K696" i="1"/>
  <c r="K700" i="1"/>
  <c r="K704" i="1"/>
  <c r="K708" i="1"/>
  <c r="K712" i="1"/>
  <c r="K716" i="1"/>
  <c r="K720" i="1"/>
  <c r="K724" i="1"/>
  <c r="K728" i="1"/>
  <c r="K732" i="1"/>
  <c r="K736" i="1"/>
  <c r="K740" i="1"/>
  <c r="K744" i="1"/>
  <c r="K748" i="1"/>
  <c r="K752" i="1"/>
  <c r="K534" i="1"/>
  <c r="K598" i="1"/>
  <c r="K619" i="1"/>
  <c r="K635" i="1"/>
  <c r="K651" i="1"/>
  <c r="K667" i="1"/>
  <c r="K683" i="1"/>
  <c r="K699" i="1"/>
  <c r="K715" i="1"/>
  <c r="K731" i="1"/>
  <c r="K747" i="1"/>
  <c r="K550" i="1"/>
  <c r="K623" i="1"/>
  <c r="K655" i="1"/>
  <c r="K687" i="1"/>
  <c r="K703" i="1"/>
  <c r="K719" i="1"/>
  <c r="K735" i="1"/>
  <c r="K751" i="1"/>
  <c r="K566" i="1"/>
  <c r="K611" i="1"/>
  <c r="K627" i="1"/>
  <c r="K643" i="1"/>
  <c r="K659" i="1"/>
  <c r="K675" i="1"/>
  <c r="K691" i="1"/>
  <c r="K723" i="1"/>
  <c r="K755" i="1"/>
  <c r="K582" i="1"/>
  <c r="K663" i="1"/>
  <c r="K727" i="1"/>
  <c r="K615" i="1"/>
  <c r="K679" i="1"/>
  <c r="K743" i="1"/>
  <c r="K518" i="1"/>
  <c r="K647" i="1"/>
  <c r="K711" i="1"/>
  <c r="K631" i="1"/>
  <c r="K695" i="1"/>
  <c r="K3029" i="1"/>
  <c r="K3033" i="1"/>
  <c r="K3037" i="1"/>
  <c r="K3041" i="1"/>
  <c r="K3045" i="1"/>
  <c r="K3049" i="1"/>
  <c r="K3053" i="1"/>
  <c r="K3057" i="1"/>
  <c r="K3061" i="1"/>
  <c r="K3065" i="1"/>
  <c r="K3069" i="1"/>
  <c r="K3073" i="1"/>
  <c r="K3077" i="1"/>
  <c r="K3081" i="1"/>
  <c r="K3085" i="1"/>
  <c r="K3089" i="1"/>
  <c r="K3093" i="1"/>
  <c r="K3097" i="1"/>
  <c r="K3101" i="1"/>
  <c r="K3105" i="1"/>
  <c r="K3109" i="1"/>
  <c r="K3113" i="1"/>
  <c r="K3117" i="1"/>
  <c r="K3121" i="1"/>
  <c r="K3125" i="1"/>
  <c r="K3129" i="1"/>
  <c r="K3133" i="1"/>
  <c r="K3137" i="1"/>
  <c r="K3141" i="1"/>
  <c r="K3145" i="1"/>
  <c r="K3149" i="1"/>
  <c r="K3153" i="1"/>
  <c r="K3157" i="1"/>
  <c r="K3161" i="1"/>
  <c r="K3165" i="1"/>
  <c r="K3169" i="1"/>
  <c r="K3173" i="1"/>
  <c r="K3177" i="1"/>
  <c r="K3181" i="1"/>
  <c r="K3185" i="1"/>
  <c r="K3189" i="1"/>
  <c r="K3193" i="1"/>
  <c r="K3197" i="1"/>
  <c r="K3201" i="1"/>
  <c r="K3205" i="1"/>
  <c r="K3209" i="1"/>
  <c r="K3213" i="1"/>
  <c r="K3217" i="1"/>
  <c r="K3221" i="1"/>
  <c r="K3225" i="1"/>
  <c r="K3229" i="1"/>
  <c r="K3233" i="1"/>
  <c r="K3237" i="1"/>
  <c r="K3241" i="1"/>
  <c r="K3245" i="1"/>
  <c r="K3249" i="1"/>
  <c r="K3253" i="1"/>
  <c r="K3257" i="1"/>
  <c r="K3261" i="1"/>
  <c r="K3265" i="1"/>
  <c r="K3269" i="1"/>
  <c r="K3273" i="1"/>
  <c r="K3030" i="1"/>
  <c r="K3034" i="1"/>
  <c r="K3038" i="1"/>
  <c r="K3042" i="1"/>
  <c r="K3046" i="1"/>
  <c r="K3050" i="1"/>
  <c r="K3054" i="1"/>
  <c r="K3058" i="1"/>
  <c r="K3066" i="1"/>
  <c r="K3070" i="1"/>
  <c r="K3074" i="1"/>
  <c r="K3078" i="1"/>
  <c r="K3082" i="1"/>
  <c r="K3086" i="1"/>
  <c r="K3090" i="1"/>
  <c r="K3094" i="1"/>
  <c r="K3098" i="1"/>
  <c r="K3102" i="1"/>
  <c r="K3106" i="1"/>
  <c r="K3110" i="1"/>
  <c r="K3114" i="1"/>
  <c r="K3118" i="1"/>
  <c r="K3122" i="1"/>
  <c r="K3126" i="1"/>
  <c r="K3130" i="1"/>
  <c r="K3134" i="1"/>
  <c r="K3138" i="1"/>
  <c r="K3142" i="1"/>
  <c r="K3146" i="1"/>
  <c r="K3150" i="1"/>
  <c r="K3154" i="1"/>
  <c r="K3158" i="1"/>
  <c r="K3162" i="1"/>
  <c r="K3166" i="1"/>
  <c r="K3170" i="1"/>
  <c r="K3174" i="1"/>
  <c r="K3178" i="1"/>
  <c r="K3182" i="1"/>
  <c r="K3186" i="1"/>
  <c r="K3190" i="1"/>
  <c r="K3194" i="1"/>
  <c r="K3198" i="1"/>
  <c r="K3202" i="1"/>
  <c r="K3206" i="1"/>
  <c r="K3210" i="1"/>
  <c r="K3214" i="1"/>
  <c r="K3218" i="1"/>
  <c r="K3222" i="1"/>
  <c r="K3230" i="1"/>
  <c r="K3234" i="1"/>
  <c r="K3238" i="1"/>
  <c r="K3242" i="1"/>
  <c r="K3246" i="1"/>
  <c r="K3254" i="1"/>
  <c r="K3258" i="1"/>
  <c r="K3262" i="1"/>
  <c r="K3266" i="1"/>
  <c r="K3270" i="1"/>
  <c r="K3028" i="1"/>
  <c r="K3032" i="1"/>
  <c r="K3036" i="1"/>
  <c r="K3040" i="1"/>
  <c r="K3044" i="1"/>
  <c r="K3048" i="1"/>
  <c r="K3052" i="1"/>
  <c r="K3056" i="1"/>
  <c r="K3060" i="1"/>
  <c r="K3064" i="1"/>
  <c r="K3068" i="1"/>
  <c r="K3072" i="1"/>
  <c r="K3076" i="1"/>
  <c r="K3080" i="1"/>
  <c r="K3084" i="1"/>
  <c r="K3088" i="1"/>
  <c r="K3092" i="1"/>
  <c r="K3096" i="1"/>
  <c r="K3100" i="1"/>
  <c r="K3104" i="1"/>
  <c r="K3108" i="1"/>
  <c r="K3112" i="1"/>
  <c r="K3116" i="1"/>
  <c r="K3120" i="1"/>
  <c r="K3124" i="1"/>
  <c r="K3128" i="1"/>
  <c r="K3132" i="1"/>
  <c r="K3136" i="1"/>
  <c r="K3140" i="1"/>
  <c r="K3144" i="1"/>
  <c r="K3148" i="1"/>
  <c r="K3152" i="1"/>
  <c r="K3156" i="1"/>
  <c r="K3160" i="1"/>
  <c r="K3164" i="1"/>
  <c r="K3168" i="1"/>
  <c r="K3172" i="1"/>
  <c r="K3176" i="1"/>
  <c r="K3180" i="1"/>
  <c r="K3184" i="1"/>
  <c r="K3188" i="1"/>
  <c r="K3192" i="1"/>
  <c r="K3196" i="1"/>
  <c r="K3200" i="1"/>
  <c r="K3204" i="1"/>
  <c r="K3208" i="1"/>
  <c r="K3212" i="1"/>
  <c r="K3216" i="1"/>
  <c r="K3220" i="1"/>
  <c r="K3224" i="1"/>
  <c r="K3228" i="1"/>
  <c r="K3232" i="1"/>
  <c r="K3236" i="1"/>
  <c r="K3240" i="1"/>
  <c r="K3244" i="1"/>
  <c r="K3248" i="1"/>
  <c r="K3252" i="1"/>
  <c r="K3256" i="1"/>
  <c r="K3260" i="1"/>
  <c r="K3264" i="1"/>
  <c r="K3268" i="1"/>
  <c r="K3272" i="1"/>
  <c r="K3051" i="1"/>
  <c r="K3067" i="1"/>
  <c r="K3083" i="1"/>
  <c r="K3099" i="1"/>
  <c r="K3115" i="1"/>
  <c r="K3131" i="1"/>
  <c r="K3163" i="1"/>
  <c r="K3179" i="1"/>
  <c r="K3195" i="1"/>
  <c r="K3211" i="1"/>
  <c r="K3227" i="1"/>
  <c r="K3243" i="1"/>
  <c r="K3259" i="1"/>
  <c r="K3039" i="1"/>
  <c r="K3055" i="1"/>
  <c r="K3071" i="1"/>
  <c r="K3087" i="1"/>
  <c r="K3103" i="1"/>
  <c r="K3119" i="1"/>
  <c r="K3135" i="1"/>
  <c r="K3151" i="1"/>
  <c r="K3167" i="1"/>
  <c r="K3183" i="1"/>
  <c r="K3199" i="1"/>
  <c r="K3215" i="1"/>
  <c r="K3231" i="1"/>
  <c r="K3247" i="1"/>
  <c r="K3263" i="1"/>
  <c r="K3027" i="1"/>
  <c r="K3043" i="1"/>
  <c r="K3059" i="1"/>
  <c r="K3075" i="1"/>
  <c r="K3091" i="1"/>
  <c r="K3107" i="1"/>
  <c r="K3123" i="1"/>
  <c r="K3139" i="1"/>
  <c r="K3155" i="1"/>
  <c r="K3171" i="1"/>
  <c r="K3187" i="1"/>
  <c r="K3203" i="1"/>
  <c r="K3219" i="1"/>
  <c r="K3235" i="1"/>
  <c r="K3251" i="1"/>
  <c r="K3267" i="1"/>
  <c r="K3031" i="1"/>
  <c r="K3047" i="1"/>
  <c r="K3063" i="1"/>
  <c r="K3079" i="1"/>
  <c r="K3095" i="1"/>
  <c r="K3111" i="1"/>
  <c r="K3127" i="1"/>
  <c r="K3143" i="1"/>
  <c r="K3159" i="1"/>
  <c r="K3175" i="1"/>
  <c r="K3191" i="1"/>
  <c r="K3207" i="1"/>
  <c r="K3223" i="1"/>
  <c r="K3239" i="1"/>
  <c r="K3271" i="1"/>
  <c r="K2041" i="1"/>
  <c r="K2045" i="1"/>
  <c r="K2049" i="1"/>
  <c r="K2053" i="1"/>
  <c r="K2057" i="1"/>
  <c r="K2061" i="1"/>
  <c r="K2065" i="1"/>
  <c r="K2069" i="1"/>
  <c r="K2073" i="1"/>
  <c r="K2077" i="1"/>
  <c r="K2081" i="1"/>
  <c r="K2085" i="1"/>
  <c r="K2089" i="1"/>
  <c r="K2093" i="1"/>
  <c r="K2097" i="1"/>
  <c r="K2101" i="1"/>
  <c r="K2105" i="1"/>
  <c r="K2113" i="1"/>
  <c r="K2117" i="1"/>
  <c r="K2121" i="1"/>
  <c r="K2125" i="1"/>
  <c r="K2133" i="1"/>
  <c r="K2137" i="1"/>
  <c r="K2145" i="1"/>
  <c r="K2149" i="1"/>
  <c r="K2153" i="1"/>
  <c r="K2157" i="1"/>
  <c r="K2161" i="1"/>
  <c r="K2169" i="1"/>
  <c r="K2173" i="1"/>
  <c r="K2177" i="1"/>
  <c r="K2181" i="1"/>
  <c r="K2185" i="1"/>
  <c r="K2189" i="1"/>
  <c r="K2193" i="1"/>
  <c r="K2197" i="1"/>
  <c r="K2201" i="1"/>
  <c r="K2205" i="1"/>
  <c r="K2209" i="1"/>
  <c r="K2213" i="1"/>
  <c r="K2217" i="1"/>
  <c r="K2221" i="1"/>
  <c r="K2225" i="1"/>
  <c r="K2229" i="1"/>
  <c r="K2233" i="1"/>
  <c r="K2237" i="1"/>
  <c r="K2241" i="1"/>
  <c r="K2245" i="1"/>
  <c r="K2249" i="1"/>
  <c r="K2253" i="1"/>
  <c r="K2257" i="1"/>
  <c r="K2261" i="1"/>
  <c r="K2265" i="1"/>
  <c r="K2269" i="1"/>
  <c r="K2273" i="1"/>
  <c r="K2281" i="1"/>
  <c r="K2285" i="1"/>
  <c r="K2042" i="1"/>
  <c r="K2046" i="1"/>
  <c r="K2050" i="1"/>
  <c r="K2054" i="1"/>
  <c r="K2058" i="1"/>
  <c r="K2062" i="1"/>
  <c r="K2066" i="1"/>
  <c r="K2074" i="1"/>
  <c r="K2078" i="1"/>
  <c r="K2086" i="1"/>
  <c r="K2090" i="1"/>
  <c r="K2094" i="1"/>
  <c r="K2098" i="1"/>
  <c r="K2102" i="1"/>
  <c r="K2106" i="1"/>
  <c r="K2110" i="1"/>
  <c r="K2114" i="1"/>
  <c r="K2118" i="1"/>
  <c r="K2122" i="1"/>
  <c r="K2126" i="1"/>
  <c r="K2130" i="1"/>
  <c r="K2134" i="1"/>
  <c r="K2138" i="1"/>
  <c r="K2142" i="1"/>
  <c r="K2146" i="1"/>
  <c r="K2150" i="1"/>
  <c r="K2154" i="1"/>
  <c r="K2158" i="1"/>
  <c r="K2162" i="1"/>
  <c r="K2166" i="1"/>
  <c r="K2170" i="1"/>
  <c r="K2174" i="1"/>
  <c r="K2178" i="1"/>
  <c r="K2186" i="1"/>
  <c r="K2190" i="1"/>
  <c r="K2194" i="1"/>
  <c r="K2198" i="1"/>
  <c r="K2202" i="1"/>
  <c r="K2206" i="1"/>
  <c r="K2210" i="1"/>
  <c r="K2214" i="1"/>
  <c r="K2218" i="1"/>
  <c r="K2222" i="1"/>
  <c r="K2226" i="1"/>
  <c r="K2230" i="1"/>
  <c r="K2234" i="1"/>
  <c r="K2238" i="1"/>
  <c r="K2242" i="1"/>
  <c r="K2246" i="1"/>
  <c r="K2250" i="1"/>
  <c r="K2254" i="1"/>
  <c r="K2258" i="1"/>
  <c r="K2262" i="1"/>
  <c r="K2266" i="1"/>
  <c r="K2270" i="1"/>
  <c r="K2274" i="1"/>
  <c r="K2278" i="1"/>
  <c r="K2282" i="1"/>
  <c r="K2286" i="1"/>
  <c r="K2040" i="1"/>
  <c r="K2044" i="1"/>
  <c r="K2048" i="1"/>
  <c r="K2052" i="1"/>
  <c r="K2056" i="1"/>
  <c r="K2060" i="1"/>
  <c r="K2064" i="1"/>
  <c r="K2068" i="1"/>
  <c r="K2072" i="1"/>
  <c r="K2076" i="1"/>
  <c r="K2080" i="1"/>
  <c r="K2084" i="1"/>
  <c r="K2088" i="1"/>
  <c r="K2092" i="1"/>
  <c r="K2096" i="1"/>
  <c r="K2100" i="1"/>
  <c r="K2104" i="1"/>
  <c r="K2108" i="1"/>
  <c r="K2112" i="1"/>
  <c r="K2116" i="1"/>
  <c r="K2120" i="1"/>
  <c r="K2124" i="1"/>
  <c r="K2128" i="1"/>
  <c r="K2132" i="1"/>
  <c r="K2136" i="1"/>
  <c r="K2140" i="1"/>
  <c r="K2144" i="1"/>
  <c r="K2148" i="1"/>
  <c r="K2152" i="1"/>
  <c r="K2156" i="1"/>
  <c r="K2160" i="1"/>
  <c r="K2164" i="1"/>
  <c r="K2168" i="1"/>
  <c r="K2172" i="1"/>
  <c r="K2176" i="1"/>
  <c r="K2180" i="1"/>
  <c r="K2184" i="1"/>
  <c r="K2188" i="1"/>
  <c r="K2192" i="1"/>
  <c r="K2196" i="1"/>
  <c r="K2200" i="1"/>
  <c r="K2204" i="1"/>
  <c r="K2208" i="1"/>
  <c r="K2212" i="1"/>
  <c r="K2216" i="1"/>
  <c r="K2220" i="1"/>
  <c r="K2224" i="1"/>
  <c r="K2228" i="1"/>
  <c r="K2232" i="1"/>
  <c r="K2236" i="1"/>
  <c r="K2240" i="1"/>
  <c r="K2244" i="1"/>
  <c r="K2248" i="1"/>
  <c r="K2252" i="1"/>
  <c r="K2256" i="1"/>
  <c r="K2260" i="1"/>
  <c r="K2264" i="1"/>
  <c r="K2268" i="1"/>
  <c r="K2272" i="1"/>
  <c r="K2276" i="1"/>
  <c r="K2280" i="1"/>
  <c r="K2284" i="1"/>
  <c r="K2039" i="1"/>
  <c r="K2055" i="1"/>
  <c r="K2071" i="1"/>
  <c r="K2087" i="1"/>
  <c r="K2103" i="1"/>
  <c r="K2119" i="1"/>
  <c r="K2135" i="1"/>
  <c r="K2167" i="1"/>
  <c r="K2183" i="1"/>
  <c r="K2215" i="1"/>
  <c r="K2231" i="1"/>
  <c r="K2263" i="1"/>
  <c r="K2043" i="1"/>
  <c r="K2059" i="1"/>
  <c r="K2075" i="1"/>
  <c r="K2091" i="1"/>
  <c r="K2107" i="1"/>
  <c r="K2123" i="1"/>
  <c r="K2139" i="1"/>
  <c r="K2155" i="1"/>
  <c r="K2171" i="1"/>
  <c r="K2187" i="1"/>
  <c r="K2203" i="1"/>
  <c r="K2219" i="1"/>
  <c r="K2235" i="1"/>
  <c r="K2251" i="1"/>
  <c r="K2267" i="1"/>
  <c r="K2283" i="1"/>
  <c r="K2051" i="1"/>
  <c r="K2067" i="1"/>
  <c r="K2083" i="1"/>
  <c r="K2099" i="1"/>
  <c r="K2115" i="1"/>
  <c r="K2131" i="1"/>
  <c r="K2147" i="1"/>
  <c r="K2163" i="1"/>
  <c r="K2179" i="1"/>
  <c r="K2195" i="1"/>
  <c r="K2211" i="1"/>
  <c r="K2227" i="1"/>
  <c r="K2243" i="1"/>
  <c r="K2259" i="1"/>
  <c r="K2095" i="1"/>
  <c r="K2159" i="1"/>
  <c r="K2223" i="1"/>
  <c r="K2047" i="1"/>
  <c r="K2111" i="1"/>
  <c r="K2175" i="1"/>
  <c r="K2239" i="1"/>
  <c r="K2063" i="1"/>
  <c r="K2191" i="1"/>
  <c r="K2255" i="1"/>
  <c r="K2079" i="1"/>
  <c r="K2143" i="1"/>
  <c r="K2207" i="1"/>
  <c r="K2271" i="1"/>
  <c r="K1258" i="1"/>
  <c r="K1262" i="1"/>
  <c r="K1266" i="1"/>
  <c r="K1270" i="1"/>
  <c r="K1274" i="1"/>
  <c r="K1278" i="1"/>
  <c r="K1282" i="1"/>
  <c r="K1286" i="1"/>
  <c r="K1290" i="1"/>
  <c r="K1294" i="1"/>
  <c r="K1298" i="1"/>
  <c r="K1302" i="1"/>
  <c r="K1306" i="1"/>
  <c r="K1310" i="1"/>
  <c r="K1314" i="1"/>
  <c r="K1318" i="1"/>
  <c r="K1322" i="1"/>
  <c r="K1326" i="1"/>
  <c r="K1330" i="1"/>
  <c r="K1334" i="1"/>
  <c r="K1338" i="1"/>
  <c r="K1342" i="1"/>
  <c r="K1346" i="1"/>
  <c r="K1350" i="1"/>
  <c r="K1354" i="1"/>
  <c r="K1358" i="1"/>
  <c r="K1362" i="1"/>
  <c r="K1366" i="1"/>
  <c r="K1370" i="1"/>
  <c r="K1374" i="1"/>
  <c r="K1378" i="1"/>
  <c r="K1382" i="1"/>
  <c r="K1386" i="1"/>
  <c r="K1390" i="1"/>
  <c r="K1394" i="1"/>
  <c r="K1398" i="1"/>
  <c r="K1402" i="1"/>
  <c r="K1406" i="1"/>
  <c r="K1410" i="1"/>
  <c r="K1414" i="1"/>
  <c r="K1418" i="1"/>
  <c r="K1422" i="1"/>
  <c r="K1426" i="1"/>
  <c r="K1430" i="1"/>
  <c r="K1434" i="1"/>
  <c r="K1438" i="1"/>
  <c r="K1259" i="1"/>
  <c r="K1263" i="1"/>
  <c r="K1267" i="1"/>
  <c r="K1271" i="1"/>
  <c r="K1275" i="1"/>
  <c r="K1279" i="1"/>
  <c r="K1283" i="1"/>
  <c r="K1287" i="1"/>
  <c r="K1291" i="1"/>
  <c r="K1295" i="1"/>
  <c r="K1299" i="1"/>
  <c r="K1303" i="1"/>
  <c r="K1307" i="1"/>
  <c r="K1311" i="1"/>
  <c r="K1315" i="1"/>
  <c r="K1319" i="1"/>
  <c r="K1323" i="1"/>
  <c r="K1327" i="1"/>
  <c r="K1331" i="1"/>
  <c r="K1335" i="1"/>
  <c r="K1339" i="1"/>
  <c r="K1343" i="1"/>
  <c r="K1347" i="1"/>
  <c r="K1351" i="1"/>
  <c r="K1355" i="1"/>
  <c r="K1359" i="1"/>
  <c r="K1363" i="1"/>
  <c r="K1367" i="1"/>
  <c r="K1371" i="1"/>
  <c r="K1375" i="1"/>
  <c r="K1379" i="1"/>
  <c r="K1383" i="1"/>
  <c r="K1387" i="1"/>
  <c r="K1391" i="1"/>
  <c r="K1395" i="1"/>
  <c r="K1399" i="1"/>
  <c r="K1256" i="1"/>
  <c r="K1260" i="1"/>
  <c r="K1264" i="1"/>
  <c r="K1268" i="1"/>
  <c r="K1272" i="1"/>
  <c r="K1280" i="1"/>
  <c r="K1284" i="1"/>
  <c r="K1288" i="1"/>
  <c r="K1292" i="1"/>
  <c r="K1296" i="1"/>
  <c r="K1300" i="1"/>
  <c r="K1304" i="1"/>
  <c r="K1308" i="1"/>
  <c r="K1312" i="1"/>
  <c r="K1316" i="1"/>
  <c r="K1320" i="1"/>
  <c r="K1328" i="1"/>
  <c r="K1332" i="1"/>
  <c r="K1336" i="1"/>
  <c r="K1340" i="1"/>
  <c r="K1344" i="1"/>
  <c r="K1348" i="1"/>
  <c r="K1352" i="1"/>
  <c r="K1356" i="1"/>
  <c r="K1360" i="1"/>
  <c r="K1364" i="1"/>
  <c r="K1368" i="1"/>
  <c r="K1372" i="1"/>
  <c r="K1376" i="1"/>
  <c r="K1380" i="1"/>
  <c r="K1384" i="1"/>
  <c r="K1388" i="1"/>
  <c r="K1392" i="1"/>
  <c r="K1396" i="1"/>
  <c r="K1400" i="1"/>
  <c r="K1404" i="1"/>
  <c r="K1408" i="1"/>
  <c r="K1412" i="1"/>
  <c r="K1416" i="1"/>
  <c r="K1420" i="1"/>
  <c r="K1424" i="1"/>
  <c r="K1428" i="1"/>
  <c r="K1432" i="1"/>
  <c r="K1436" i="1"/>
  <c r="K1440" i="1"/>
  <c r="K1261" i="1"/>
  <c r="K1277" i="1"/>
  <c r="K1293" i="1"/>
  <c r="K1309" i="1"/>
  <c r="K1325" i="1"/>
  <c r="K1341" i="1"/>
  <c r="K1357" i="1"/>
  <c r="K1373" i="1"/>
  <c r="K1389" i="1"/>
  <c r="K1403" i="1"/>
  <c r="K1411" i="1"/>
  <c r="K1419" i="1"/>
  <c r="K1427" i="1"/>
  <c r="K1435" i="1"/>
  <c r="K1442" i="1"/>
  <c r="K1446" i="1"/>
  <c r="K1450" i="1"/>
  <c r="K1454" i="1"/>
  <c r="K1458" i="1"/>
  <c r="K1462" i="1"/>
  <c r="K1466" i="1"/>
  <c r="K1470" i="1"/>
  <c r="K1474" i="1"/>
  <c r="K1478" i="1"/>
  <c r="K1482" i="1"/>
  <c r="K1486" i="1"/>
  <c r="K1490" i="1"/>
  <c r="K1494" i="1"/>
  <c r="K1498" i="1"/>
  <c r="K1502" i="1"/>
  <c r="K1506" i="1"/>
  <c r="K1510" i="1"/>
  <c r="K1514" i="1"/>
  <c r="K1265" i="1"/>
  <c r="K1281" i="1"/>
  <c r="K1313" i="1"/>
  <c r="K1329" i="1"/>
  <c r="K1345" i="1"/>
  <c r="K1361" i="1"/>
  <c r="K1377" i="1"/>
  <c r="K1393" i="1"/>
  <c r="K1405" i="1"/>
  <c r="K1413" i="1"/>
  <c r="K1421" i="1"/>
  <c r="K1429" i="1"/>
  <c r="K1437" i="1"/>
  <c r="K1443" i="1"/>
  <c r="K1447" i="1"/>
  <c r="K1451" i="1"/>
  <c r="K1455" i="1"/>
  <c r="K1459" i="1"/>
  <c r="K1463" i="1"/>
  <c r="K1467" i="1"/>
  <c r="K1471" i="1"/>
  <c r="K1475" i="1"/>
  <c r="K1479" i="1"/>
  <c r="K1483" i="1"/>
  <c r="K1487" i="1"/>
  <c r="K1491" i="1"/>
  <c r="K1495" i="1"/>
  <c r="K1499" i="1"/>
  <c r="K1503" i="1"/>
  <c r="K1507" i="1"/>
  <c r="K1511" i="1"/>
  <c r="K1515" i="1"/>
  <c r="K1257" i="1"/>
  <c r="K1273" i="1"/>
  <c r="K1289" i="1"/>
  <c r="K1305" i="1"/>
  <c r="K1321" i="1"/>
  <c r="K1337" i="1"/>
  <c r="K1353" i="1"/>
  <c r="K1369" i="1"/>
  <c r="K1385" i="1"/>
  <c r="K1401" i="1"/>
  <c r="K1409" i="1"/>
  <c r="K1425" i="1"/>
  <c r="K1433" i="1"/>
  <c r="K1441" i="1"/>
  <c r="K1445" i="1"/>
  <c r="K1449" i="1"/>
  <c r="K1457" i="1"/>
  <c r="K1461" i="1"/>
  <c r="K1465" i="1"/>
  <c r="K1469" i="1"/>
  <c r="K1473" i="1"/>
  <c r="K1477" i="1"/>
  <c r="K1481" i="1"/>
  <c r="K1485" i="1"/>
  <c r="K1489" i="1"/>
  <c r="K1497" i="1"/>
  <c r="K1501" i="1"/>
  <c r="K1505" i="1"/>
  <c r="K1509" i="1"/>
  <c r="K1513" i="1"/>
  <c r="K1517" i="1"/>
  <c r="K1349" i="1"/>
  <c r="K1407" i="1"/>
  <c r="K1439" i="1"/>
  <c r="K1456" i="1"/>
  <c r="K1472" i="1"/>
  <c r="K1488" i="1"/>
  <c r="K1504" i="1"/>
  <c r="K1301" i="1"/>
  <c r="K1365" i="1"/>
  <c r="K1415" i="1"/>
  <c r="K1444" i="1"/>
  <c r="K1460" i="1"/>
  <c r="K1476" i="1"/>
  <c r="K1492" i="1"/>
  <c r="K1508" i="1"/>
  <c r="K1269" i="1"/>
  <c r="K1333" i="1"/>
  <c r="K1397" i="1"/>
  <c r="K1431" i="1"/>
  <c r="K1452" i="1"/>
  <c r="K1468" i="1"/>
  <c r="K1484" i="1"/>
  <c r="K1500" i="1"/>
  <c r="K1516" i="1"/>
  <c r="K1317" i="1"/>
  <c r="K1464" i="1"/>
  <c r="K1480" i="1"/>
  <c r="K1448" i="1"/>
  <c r="K1512" i="1"/>
  <c r="K1423" i="1"/>
  <c r="K1496" i="1"/>
  <c r="K263" i="1"/>
  <c r="K267" i="1"/>
  <c r="K275" i="1"/>
  <c r="K279" i="1"/>
  <c r="K283" i="1"/>
  <c r="K287" i="1"/>
  <c r="K291" i="1"/>
  <c r="K295" i="1"/>
  <c r="K303" i="1"/>
  <c r="K307" i="1"/>
  <c r="K311" i="1"/>
  <c r="K315" i="1"/>
  <c r="K319" i="1"/>
  <c r="K323" i="1"/>
  <c r="K327" i="1"/>
  <c r="K331" i="1"/>
  <c r="K335" i="1"/>
  <c r="K339" i="1"/>
  <c r="K343" i="1"/>
  <c r="K347" i="1"/>
  <c r="K351" i="1"/>
  <c r="K264" i="1"/>
  <c r="K268" i="1"/>
  <c r="K272" i="1"/>
  <c r="K276" i="1"/>
  <c r="K280" i="1"/>
  <c r="K284" i="1"/>
  <c r="K288" i="1"/>
  <c r="K292" i="1"/>
  <c r="K296" i="1"/>
  <c r="K300" i="1"/>
  <c r="K304" i="1"/>
  <c r="K308" i="1"/>
  <c r="K312" i="1"/>
  <c r="K316" i="1"/>
  <c r="K320" i="1"/>
  <c r="K324" i="1"/>
  <c r="K328" i="1"/>
  <c r="K332" i="1"/>
  <c r="K336" i="1"/>
  <c r="K340" i="1"/>
  <c r="K344" i="1"/>
  <c r="K265" i="1"/>
  <c r="K269" i="1"/>
  <c r="K273" i="1"/>
  <c r="K277" i="1"/>
  <c r="K281" i="1"/>
  <c r="K285" i="1"/>
  <c r="K289" i="1"/>
  <c r="K293" i="1"/>
  <c r="K297" i="1"/>
  <c r="K301" i="1"/>
  <c r="K305" i="1"/>
  <c r="K309" i="1"/>
  <c r="K313" i="1"/>
  <c r="K317" i="1"/>
  <c r="K321" i="1"/>
  <c r="K325" i="1"/>
  <c r="K329" i="1"/>
  <c r="K333" i="1"/>
  <c r="K337" i="1"/>
  <c r="K341" i="1"/>
  <c r="K345" i="1"/>
  <c r="K349" i="1"/>
  <c r="K353" i="1"/>
  <c r="K274" i="1"/>
  <c r="K290" i="1"/>
  <c r="K322" i="1"/>
  <c r="K338" i="1"/>
  <c r="K350" i="1"/>
  <c r="K356" i="1"/>
  <c r="K360" i="1"/>
  <c r="K364" i="1"/>
  <c r="K368" i="1"/>
  <c r="K372" i="1"/>
  <c r="K376" i="1"/>
  <c r="K380" i="1"/>
  <c r="K384" i="1"/>
  <c r="K388" i="1"/>
  <c r="K392" i="1"/>
  <c r="K396" i="1"/>
  <c r="K400" i="1"/>
  <c r="K404" i="1"/>
  <c r="K408" i="1"/>
  <c r="K412" i="1"/>
  <c r="K416" i="1"/>
  <c r="K420" i="1"/>
  <c r="K428" i="1"/>
  <c r="K432" i="1"/>
  <c r="K436" i="1"/>
  <c r="K440" i="1"/>
  <c r="K444" i="1"/>
  <c r="K448" i="1"/>
  <c r="K452" i="1"/>
  <c r="K456" i="1"/>
  <c r="K460" i="1"/>
  <c r="K464" i="1"/>
  <c r="K468" i="1"/>
  <c r="K472" i="1"/>
  <c r="K476" i="1"/>
  <c r="K480" i="1"/>
  <c r="K484" i="1"/>
  <c r="K488" i="1"/>
  <c r="K492" i="1"/>
  <c r="K496" i="1"/>
  <c r="K500" i="1"/>
  <c r="K504" i="1"/>
  <c r="K262" i="1"/>
  <c r="K278" i="1"/>
  <c r="K294" i="1"/>
  <c r="K310" i="1"/>
  <c r="K326" i="1"/>
  <c r="K342" i="1"/>
  <c r="K357" i="1"/>
  <c r="K361" i="1"/>
  <c r="K369" i="1"/>
  <c r="K373" i="1"/>
  <c r="K377" i="1"/>
  <c r="K381" i="1"/>
  <c r="K393" i="1"/>
  <c r="K397" i="1"/>
  <c r="K401" i="1"/>
  <c r="K405" i="1"/>
  <c r="K409" i="1"/>
  <c r="K413" i="1"/>
  <c r="K417" i="1"/>
  <c r="K421" i="1"/>
  <c r="K425" i="1"/>
  <c r="K429" i="1"/>
  <c r="K433" i="1"/>
  <c r="K437" i="1"/>
  <c r="K441" i="1"/>
  <c r="K445" i="1"/>
  <c r="K449" i="1"/>
  <c r="K453" i="1"/>
  <c r="K457" i="1"/>
  <c r="K461" i="1"/>
  <c r="K465" i="1"/>
  <c r="K469" i="1"/>
  <c r="K473" i="1"/>
  <c r="K477" i="1"/>
  <c r="K481" i="1"/>
  <c r="K485" i="1"/>
  <c r="K489" i="1"/>
  <c r="K493" i="1"/>
  <c r="K497" i="1"/>
  <c r="K501" i="1"/>
  <c r="K505" i="1"/>
  <c r="K270" i="1"/>
  <c r="K286" i="1"/>
  <c r="K302" i="1"/>
  <c r="K318" i="1"/>
  <c r="K334" i="1"/>
  <c r="K348" i="1"/>
  <c r="K355" i="1"/>
  <c r="K359" i="1"/>
  <c r="K363" i="1"/>
  <c r="K367" i="1"/>
  <c r="K371" i="1"/>
  <c r="K375" i="1"/>
  <c r="K379" i="1"/>
  <c r="K383" i="1"/>
  <c r="K387" i="1"/>
  <c r="K391" i="1"/>
  <c r="K395" i="1"/>
  <c r="K399" i="1"/>
  <c r="K403" i="1"/>
  <c r="K407" i="1"/>
  <c r="K411" i="1"/>
  <c r="K415" i="1"/>
  <c r="K419" i="1"/>
  <c r="K423" i="1"/>
  <c r="K427" i="1"/>
  <c r="K431" i="1"/>
  <c r="K435" i="1"/>
  <c r="K439" i="1"/>
  <c r="K443" i="1"/>
  <c r="K447" i="1"/>
  <c r="K451" i="1"/>
  <c r="K455" i="1"/>
  <c r="K459" i="1"/>
  <c r="K463" i="1"/>
  <c r="K467" i="1"/>
  <c r="K471" i="1"/>
  <c r="K475" i="1"/>
  <c r="K479" i="1"/>
  <c r="K483" i="1"/>
  <c r="K487" i="1"/>
  <c r="K491" i="1"/>
  <c r="K495" i="1"/>
  <c r="K499" i="1"/>
  <c r="K503" i="1"/>
  <c r="K507" i="1"/>
  <c r="K282" i="1"/>
  <c r="K346" i="1"/>
  <c r="K366" i="1"/>
  <c r="K382" i="1"/>
  <c r="K398" i="1"/>
  <c r="K430" i="1"/>
  <c r="K446" i="1"/>
  <c r="K462" i="1"/>
  <c r="K478" i="1"/>
  <c r="K494" i="1"/>
  <c r="K298" i="1"/>
  <c r="K354" i="1"/>
  <c r="K370" i="1"/>
  <c r="K386" i="1"/>
  <c r="K402" i="1"/>
  <c r="K418" i="1"/>
  <c r="K450" i="1"/>
  <c r="K466" i="1"/>
  <c r="K482" i="1"/>
  <c r="K498" i="1"/>
  <c r="K266" i="1"/>
  <c r="K330" i="1"/>
  <c r="K362" i="1"/>
  <c r="K378" i="1"/>
  <c r="K410" i="1"/>
  <c r="K426" i="1"/>
  <c r="K442" i="1"/>
  <c r="K458" i="1"/>
  <c r="K474" i="1"/>
  <c r="K490" i="1"/>
  <c r="K506" i="1"/>
  <c r="K314" i="1"/>
  <c r="K406" i="1"/>
  <c r="K470" i="1"/>
  <c r="K358" i="1"/>
  <c r="K422" i="1"/>
  <c r="K486" i="1"/>
  <c r="K374" i="1"/>
  <c r="K438" i="1"/>
  <c r="K502" i="1"/>
  <c r="K390" i="1"/>
  <c r="K454" i="1"/>
  <c r="K2015" i="1"/>
  <c r="K1782" i="1"/>
  <c r="K1786" i="1"/>
  <c r="K1790" i="1"/>
  <c r="K1794" i="1"/>
  <c r="K1798" i="1"/>
  <c r="K1802" i="1"/>
  <c r="K1806" i="1"/>
  <c r="K1810" i="1"/>
  <c r="K1814" i="1"/>
  <c r="K1818" i="1"/>
  <c r="K1822" i="1"/>
  <c r="K1826" i="1"/>
  <c r="K1834" i="1"/>
  <c r="K1838" i="1"/>
  <c r="K1842" i="1"/>
  <c r="K1846" i="1"/>
  <c r="K1850" i="1"/>
  <c r="K1854" i="1"/>
  <c r="K1858" i="1"/>
  <c r="K1862" i="1"/>
  <c r="K1866" i="1"/>
  <c r="K1870" i="1"/>
  <c r="K1874" i="1"/>
  <c r="K1878" i="1"/>
  <c r="K1882" i="1"/>
  <c r="K1886" i="1"/>
  <c r="K1890" i="1"/>
  <c r="K1894" i="1"/>
  <c r="K1898" i="1"/>
  <c r="K1902" i="1"/>
  <c r="K1906" i="1"/>
  <c r="K1910" i="1"/>
  <c r="K1914" i="1"/>
  <c r="K1918" i="1"/>
  <c r="K1922" i="1"/>
  <c r="K1926" i="1"/>
  <c r="K1930" i="1"/>
  <c r="K1938" i="1"/>
  <c r="K1942" i="1"/>
  <c r="K1946" i="1"/>
  <c r="K1783" i="1"/>
  <c r="K1787" i="1"/>
  <c r="K1791" i="1"/>
  <c r="K1795" i="1"/>
  <c r="K1799" i="1"/>
  <c r="K1803" i="1"/>
  <c r="K1807" i="1"/>
  <c r="K1811" i="1"/>
  <c r="K1815" i="1"/>
  <c r="K1819" i="1"/>
  <c r="K1823" i="1"/>
  <c r="K1827" i="1"/>
  <c r="K1831" i="1"/>
  <c r="K1835" i="1"/>
  <c r="K1839" i="1"/>
  <c r="K1843" i="1"/>
  <c r="K1847" i="1"/>
  <c r="K1851" i="1"/>
  <c r="K1855" i="1"/>
  <c r="K1859" i="1"/>
  <c r="K1863" i="1"/>
  <c r="K1867" i="1"/>
  <c r="K1871" i="1"/>
  <c r="K1875" i="1"/>
  <c r="K1879" i="1"/>
  <c r="K1883" i="1"/>
  <c r="K1887" i="1"/>
  <c r="K1891" i="1"/>
  <c r="K1895" i="1"/>
  <c r="K1899" i="1"/>
  <c r="K1903" i="1"/>
  <c r="K1781" i="1"/>
  <c r="K1785" i="1"/>
  <c r="K1789" i="1"/>
  <c r="K1797" i="1"/>
  <c r="K1805" i="1"/>
  <c r="K1809" i="1"/>
  <c r="K1813" i="1"/>
  <c r="K1817" i="1"/>
  <c r="K1825" i="1"/>
  <c r="K1829" i="1"/>
  <c r="K1833" i="1"/>
  <c r="K1837" i="1"/>
  <c r="K1841" i="1"/>
  <c r="K1845" i="1"/>
  <c r="K1849" i="1"/>
  <c r="K1853" i="1"/>
  <c r="K1857" i="1"/>
  <c r="K1861" i="1"/>
  <c r="K1865" i="1"/>
  <c r="K1869" i="1"/>
  <c r="K1873" i="1"/>
  <c r="K1877" i="1"/>
  <c r="K1881" i="1"/>
  <c r="K1885" i="1"/>
  <c r="K1889" i="1"/>
  <c r="K1893" i="1"/>
  <c r="K1897" i="1"/>
  <c r="K1905" i="1"/>
  <c r="K1909" i="1"/>
  <c r="K1913" i="1"/>
  <c r="K1917" i="1"/>
  <c r="K1921" i="1"/>
  <c r="K1925" i="1"/>
  <c r="K1929" i="1"/>
  <c r="K1933" i="1"/>
  <c r="K1937" i="1"/>
  <c r="K1941" i="1"/>
  <c r="K1792" i="1"/>
  <c r="K1808" i="1"/>
  <c r="K1824" i="1"/>
  <c r="K1840" i="1"/>
  <c r="K1856" i="1"/>
  <c r="K1872" i="1"/>
  <c r="K1888" i="1"/>
  <c r="K1904" i="1"/>
  <c r="K1912" i="1"/>
  <c r="K1920" i="1"/>
  <c r="K1928" i="1"/>
  <c r="K1936" i="1"/>
  <c r="K1944" i="1"/>
  <c r="K1949" i="1"/>
  <c r="K1953" i="1"/>
  <c r="K1957" i="1"/>
  <c r="K1961" i="1"/>
  <c r="K1965" i="1"/>
  <c r="K1969" i="1"/>
  <c r="K1973" i="1"/>
  <c r="K1981" i="1"/>
  <c r="K1985" i="1"/>
  <c r="K1989" i="1"/>
  <c r="K1993" i="1"/>
  <c r="K1997" i="1"/>
  <c r="K2001" i="1"/>
  <c r="K2005" i="1"/>
  <c r="K2009" i="1"/>
  <c r="K2013" i="1"/>
  <c r="K2017" i="1"/>
  <c r="K2021" i="1"/>
  <c r="K2025" i="1"/>
  <c r="K2029" i="1"/>
  <c r="K2033" i="1"/>
  <c r="K2037" i="1"/>
  <c r="K1780" i="1"/>
  <c r="K1796" i="1"/>
  <c r="K1828" i="1"/>
  <c r="K1844" i="1"/>
  <c r="K1876" i="1"/>
  <c r="K1892" i="1"/>
  <c r="K1907" i="1"/>
  <c r="K1915" i="1"/>
  <c r="K1923" i="1"/>
  <c r="K1931" i="1"/>
  <c r="K1945" i="1"/>
  <c r="K1954" i="1"/>
  <c r="K1958" i="1"/>
  <c r="K1962" i="1"/>
  <c r="K1966" i="1"/>
  <c r="K1970" i="1"/>
  <c r="K1974" i="1"/>
  <c r="K1978" i="1"/>
  <c r="K1982" i="1"/>
  <c r="K1986" i="1"/>
  <c r="K1990" i="1"/>
  <c r="K1998" i="1"/>
  <c r="K2002" i="1"/>
  <c r="K2006" i="1"/>
  <c r="K2010" i="1"/>
  <c r="K2014" i="1"/>
  <c r="K2018" i="1"/>
  <c r="K2022" i="1"/>
  <c r="K2026" i="1"/>
  <c r="K2030" i="1"/>
  <c r="K2034" i="1"/>
  <c r="K2038" i="1"/>
  <c r="K1788" i="1"/>
  <c r="K1804" i="1"/>
  <c r="K1820" i="1"/>
  <c r="K1836" i="1"/>
  <c r="K1852" i="1"/>
  <c r="K1868" i="1"/>
  <c r="K1884" i="1"/>
  <c r="K1900" i="1"/>
  <c r="K1911" i="1"/>
  <c r="K1927" i="1"/>
  <c r="K1935" i="1"/>
  <c r="K1943" i="1"/>
  <c r="K1948" i="1"/>
  <c r="K1952" i="1"/>
  <c r="K1956" i="1"/>
  <c r="K1960" i="1"/>
  <c r="K1968" i="1"/>
  <c r="K1972" i="1"/>
  <c r="K1976" i="1"/>
  <c r="K1980" i="1"/>
  <c r="K1984" i="1"/>
  <c r="K1988" i="1"/>
  <c r="K1992" i="1"/>
  <c r="K1996" i="1"/>
  <c r="K2000" i="1"/>
  <c r="K2004" i="1"/>
  <c r="K2008" i="1"/>
  <c r="K2012" i="1"/>
  <c r="K2016" i="1"/>
  <c r="K2020" i="1"/>
  <c r="K2024" i="1"/>
  <c r="K2028" i="1"/>
  <c r="K2032" i="1"/>
  <c r="K2036" i="1"/>
  <c r="K1784" i="1"/>
  <c r="K1848" i="1"/>
  <c r="K1908" i="1"/>
  <c r="K1940" i="1"/>
  <c r="K1959" i="1"/>
  <c r="K1975" i="1"/>
  <c r="K1991" i="1"/>
  <c r="K2007" i="1"/>
  <c r="K2023" i="1"/>
  <c r="K1800" i="1"/>
  <c r="K1916" i="1"/>
  <c r="K1947" i="1"/>
  <c r="K1963" i="1"/>
  <c r="K1979" i="1"/>
  <c r="K1995" i="1"/>
  <c r="K2011" i="1"/>
  <c r="K2027" i="1"/>
  <c r="K1832" i="1"/>
  <c r="K1896" i="1"/>
  <c r="K1932" i="1"/>
  <c r="K1955" i="1"/>
  <c r="K1971" i="1"/>
  <c r="K1987" i="1"/>
  <c r="K2003" i="1"/>
  <c r="K2019" i="1"/>
  <c r="K2035" i="1"/>
  <c r="K757" i="1"/>
  <c r="K761" i="1"/>
  <c r="K765" i="1"/>
  <c r="K769" i="1"/>
  <c r="K773" i="1"/>
  <c r="K777" i="1"/>
  <c r="K781" i="1"/>
  <c r="K785" i="1"/>
  <c r="K789" i="1"/>
  <c r="K793" i="1"/>
  <c r="K797" i="1"/>
  <c r="K801" i="1"/>
  <c r="K805" i="1"/>
  <c r="K809" i="1"/>
  <c r="K813" i="1"/>
  <c r="K817" i="1"/>
  <c r="K821" i="1"/>
  <c r="K825" i="1"/>
  <c r="K829" i="1"/>
  <c r="K758" i="1"/>
  <c r="K762" i="1"/>
  <c r="K766" i="1"/>
  <c r="K770" i="1"/>
  <c r="K774" i="1"/>
  <c r="K778" i="1"/>
  <c r="K782" i="1"/>
  <c r="K786" i="1"/>
  <c r="K790" i="1"/>
  <c r="K794" i="1"/>
  <c r="K798" i="1"/>
  <c r="K802" i="1"/>
  <c r="K806" i="1"/>
  <c r="K810" i="1"/>
  <c r="K814" i="1"/>
  <c r="K818" i="1"/>
  <c r="K822" i="1"/>
  <c r="K830" i="1"/>
  <c r="K756" i="1"/>
  <c r="K760" i="1"/>
  <c r="K764" i="1"/>
  <c r="K768" i="1"/>
  <c r="K772" i="1"/>
  <c r="K776" i="1"/>
  <c r="K780" i="1"/>
  <c r="K784" i="1"/>
  <c r="K788" i="1"/>
  <c r="K792" i="1"/>
  <c r="K796" i="1"/>
  <c r="K800" i="1"/>
  <c r="K804" i="1"/>
  <c r="K808" i="1"/>
  <c r="K812" i="1"/>
  <c r="K816" i="1"/>
  <c r="K820" i="1"/>
  <c r="K824" i="1"/>
  <c r="K828" i="1"/>
  <c r="K832" i="1"/>
  <c r="K836" i="1"/>
  <c r="K840" i="1"/>
  <c r="K844" i="1"/>
  <c r="K848" i="1"/>
  <c r="K852" i="1"/>
  <c r="K856" i="1"/>
  <c r="K763" i="1"/>
  <c r="K779" i="1"/>
  <c r="K795" i="1"/>
  <c r="K811" i="1"/>
  <c r="K827" i="1"/>
  <c r="K835" i="1"/>
  <c r="K841" i="1"/>
  <c r="K846" i="1"/>
  <c r="K851" i="1"/>
  <c r="K857" i="1"/>
  <c r="K866" i="1"/>
  <c r="K870" i="1"/>
  <c r="K874" i="1"/>
  <c r="K878" i="1"/>
  <c r="K882" i="1"/>
  <c r="K886" i="1"/>
  <c r="K890" i="1"/>
  <c r="K894" i="1"/>
  <c r="K898" i="1"/>
  <c r="K902" i="1"/>
  <c r="K906" i="1"/>
  <c r="K910" i="1"/>
  <c r="K914" i="1"/>
  <c r="K918" i="1"/>
  <c r="K922" i="1"/>
  <c r="K926" i="1"/>
  <c r="K930" i="1"/>
  <c r="K934" i="1"/>
  <c r="K938" i="1"/>
  <c r="K942" i="1"/>
  <c r="K946" i="1"/>
  <c r="K950" i="1"/>
  <c r="K954" i="1"/>
  <c r="K958" i="1"/>
  <c r="K962" i="1"/>
  <c r="K966" i="1"/>
  <c r="K970" i="1"/>
  <c r="K974" i="1"/>
  <c r="K978" i="1"/>
  <c r="K986" i="1"/>
  <c r="K990" i="1"/>
  <c r="K994" i="1"/>
  <c r="K998" i="1"/>
  <c r="K1002" i="1"/>
  <c r="K767" i="1"/>
  <c r="K783" i="1"/>
  <c r="K815" i="1"/>
  <c r="K831" i="1"/>
  <c r="K837" i="1"/>
  <c r="K842" i="1"/>
  <c r="K847" i="1"/>
  <c r="K853" i="1"/>
  <c r="K858" i="1"/>
  <c r="K863" i="1"/>
  <c r="K867" i="1"/>
  <c r="K871" i="1"/>
  <c r="K875" i="1"/>
  <c r="K879" i="1"/>
  <c r="K883" i="1"/>
  <c r="K887" i="1"/>
  <c r="K891" i="1"/>
  <c r="K895" i="1"/>
  <c r="K899" i="1"/>
  <c r="K903" i="1"/>
  <c r="K907" i="1"/>
  <c r="K915" i="1"/>
  <c r="K919" i="1"/>
  <c r="K923" i="1"/>
  <c r="K927" i="1"/>
  <c r="K931" i="1"/>
  <c r="K935" i="1"/>
  <c r="K939" i="1"/>
  <c r="K943" i="1"/>
  <c r="K947" i="1"/>
  <c r="K951" i="1"/>
  <c r="K955" i="1"/>
  <c r="K959" i="1"/>
  <c r="K963" i="1"/>
  <c r="K967" i="1"/>
  <c r="K971" i="1"/>
  <c r="K975" i="1"/>
  <c r="K979" i="1"/>
  <c r="K983" i="1"/>
  <c r="K987" i="1"/>
  <c r="K991" i="1"/>
  <c r="K995" i="1"/>
  <c r="K999" i="1"/>
  <c r="K771" i="1"/>
  <c r="K787" i="1"/>
  <c r="K803" i="1"/>
  <c r="K819" i="1"/>
  <c r="K833" i="1"/>
  <c r="K838" i="1"/>
  <c r="K843" i="1"/>
  <c r="K849" i="1"/>
  <c r="K854" i="1"/>
  <c r="K859" i="1"/>
  <c r="K864" i="1"/>
  <c r="K868" i="1"/>
  <c r="K872" i="1"/>
  <c r="K876" i="1"/>
  <c r="K880" i="1"/>
  <c r="K888" i="1"/>
  <c r="K892" i="1"/>
  <c r="K896" i="1"/>
  <c r="K900" i="1"/>
  <c r="K904" i="1"/>
  <c r="K908" i="1"/>
  <c r="K912" i="1"/>
  <c r="K916" i="1"/>
  <c r="K920" i="1"/>
  <c r="K924" i="1"/>
  <c r="K928" i="1"/>
  <c r="K936" i="1"/>
  <c r="K940" i="1"/>
  <c r="K944" i="1"/>
  <c r="K948" i="1"/>
  <c r="K952" i="1"/>
  <c r="K956" i="1"/>
  <c r="K960" i="1"/>
  <c r="K964" i="1"/>
  <c r="K968" i="1"/>
  <c r="K972" i="1"/>
  <c r="K976" i="1"/>
  <c r="K984" i="1"/>
  <c r="K988" i="1"/>
  <c r="K992" i="1"/>
  <c r="K996" i="1"/>
  <c r="K1000" i="1"/>
  <c r="K1004" i="1"/>
  <c r="K791" i="1"/>
  <c r="K839" i="1"/>
  <c r="K877" i="1"/>
  <c r="K893" i="1"/>
  <c r="K909" i="1"/>
  <c r="K925" i="1"/>
  <c r="K941" i="1"/>
  <c r="K957" i="1"/>
  <c r="K973" i="1"/>
  <c r="K989" i="1"/>
  <c r="K807" i="1"/>
  <c r="K845" i="1"/>
  <c r="K865" i="1"/>
  <c r="K881" i="1"/>
  <c r="K897" i="1"/>
  <c r="K913" i="1"/>
  <c r="K929" i="1"/>
  <c r="K945" i="1"/>
  <c r="K961" i="1"/>
  <c r="K977" i="1"/>
  <c r="K993" i="1"/>
  <c r="K775" i="1"/>
  <c r="K834" i="1"/>
  <c r="K855" i="1"/>
  <c r="K889" i="1"/>
  <c r="K905" i="1"/>
  <c r="K937" i="1"/>
  <c r="K953" i="1"/>
  <c r="K969" i="1"/>
  <c r="K985" i="1"/>
  <c r="K823" i="1"/>
  <c r="K901" i="1"/>
  <c r="K965" i="1"/>
  <c r="K850" i="1"/>
  <c r="K917" i="1"/>
  <c r="K981" i="1"/>
  <c r="K759" i="1"/>
  <c r="K885" i="1"/>
  <c r="K949" i="1"/>
  <c r="K869" i="1"/>
  <c r="K997" i="1"/>
  <c r="K1999" i="1"/>
  <c r="K1924" i="1"/>
  <c r="K1983" i="1"/>
  <c r="K1880" i="1"/>
  <c r="K2031" i="1"/>
  <c r="K1967" i="1"/>
  <c r="K1816" i="1"/>
  <c r="AB13" i="1" l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J14" i="1"/>
  <c r="I14" i="1"/>
  <c r="H14" i="1"/>
  <c r="V17" i="1" l="1"/>
  <c r="K5003" i="1"/>
  <c r="K5258" i="1"/>
  <c r="K5344" i="1"/>
  <c r="K4324" i="1"/>
  <c r="K4385" i="1"/>
  <c r="K4358" i="1"/>
  <c r="K4021" i="1"/>
  <c r="K4193" i="1"/>
  <c r="K5590" i="1"/>
  <c r="K3908" i="1"/>
  <c r="K5493" i="1"/>
  <c r="K5429" i="1"/>
  <c r="K4521" i="1"/>
  <c r="K4553" i="1"/>
  <c r="K4667" i="1"/>
  <c r="K5363" i="1"/>
  <c r="K2910" i="1"/>
  <c r="K2916" i="1"/>
  <c r="K1561" i="1"/>
  <c r="K3469" i="1"/>
  <c r="K3280" i="1"/>
  <c r="K2355" i="1"/>
  <c r="K671" i="1"/>
  <c r="K2151" i="1"/>
  <c r="K1901" i="1"/>
  <c r="K5373" i="1"/>
  <c r="K4344" i="1"/>
  <c r="K4498" i="1"/>
  <c r="K5431" i="1"/>
  <c r="K3761" i="1"/>
  <c r="K3759" i="1"/>
  <c r="K5093" i="1"/>
  <c r="K4254" i="1"/>
  <c r="K4917" i="1"/>
  <c r="K4910" i="1"/>
  <c r="K4974" i="1"/>
  <c r="K4796" i="1"/>
  <c r="K3982" i="1"/>
  <c r="K4007" i="1"/>
  <c r="K5107" i="1"/>
  <c r="K4541" i="1"/>
  <c r="K4578" i="1"/>
  <c r="K4658" i="1"/>
  <c r="K4664" i="1"/>
  <c r="K2937" i="1"/>
  <c r="K3017" i="1"/>
  <c r="K1018" i="1"/>
  <c r="K3521" i="1"/>
  <c r="K3633" i="1"/>
  <c r="K3622" i="1"/>
  <c r="K3576" i="1"/>
  <c r="K3624" i="1"/>
  <c r="K3710" i="1"/>
  <c r="K1587" i="1"/>
  <c r="K1763" i="1"/>
  <c r="K1744" i="1"/>
  <c r="K1540" i="1"/>
  <c r="K3473" i="1"/>
  <c r="K2382" i="1"/>
  <c r="K583" i="1"/>
  <c r="K510" i="1"/>
  <c r="K710" i="1"/>
  <c r="K726" i="1"/>
  <c r="K707" i="1"/>
  <c r="K3250" i="1"/>
  <c r="K3035" i="1"/>
  <c r="K3255" i="1"/>
  <c r="K2129" i="1"/>
  <c r="K1417" i="1"/>
  <c r="K1493" i="1"/>
  <c r="K261" i="1"/>
  <c r="K394" i="1"/>
  <c r="K1830" i="1"/>
  <c r="K1793" i="1"/>
  <c r="K1812" i="1"/>
  <c r="K1950" i="1"/>
  <c r="K1919" i="1"/>
  <c r="K1964" i="1"/>
  <c r="K3296" i="1"/>
  <c r="K2109" i="1"/>
  <c r="K2182" i="1"/>
  <c r="K1860" i="1"/>
  <c r="K4300" i="1"/>
  <c r="K4303" i="1"/>
  <c r="K4485" i="1"/>
  <c r="K5651" i="1"/>
  <c r="K5362" i="1"/>
  <c r="K5243" i="1"/>
  <c r="K3756" i="1"/>
  <c r="K5145" i="1"/>
  <c r="K5134" i="1"/>
  <c r="K5076" i="1"/>
  <c r="K4045" i="1"/>
  <c r="K4249" i="1"/>
  <c r="K4162" i="1"/>
  <c r="K4782" i="1"/>
  <c r="K4912" i="1"/>
  <c r="K4561" i="1"/>
  <c r="K4582" i="1"/>
  <c r="K4742" i="1"/>
  <c r="K4716" i="1"/>
  <c r="K5484" i="1"/>
  <c r="K4895" i="1"/>
  <c r="K2870" i="1"/>
  <c r="K2860" i="1"/>
  <c r="K3004" i="1"/>
  <c r="K3020" i="1"/>
  <c r="K1022" i="1"/>
  <c r="K1054" i="1"/>
  <c r="K1134" i="1"/>
  <c r="K1155" i="1"/>
  <c r="K1096" i="1"/>
  <c r="K1125" i="1"/>
  <c r="K3683" i="1"/>
  <c r="K2558" i="1"/>
  <c r="K2590" i="1"/>
  <c r="K2686" i="1"/>
  <c r="K1559" i="1"/>
  <c r="K1569" i="1"/>
  <c r="K1633" i="1"/>
  <c r="K1684" i="1"/>
  <c r="K1564" i="1"/>
  <c r="K1672" i="1"/>
  <c r="K3443" i="1"/>
  <c r="K2337" i="1"/>
  <c r="K2324" i="1"/>
  <c r="K2356" i="1"/>
  <c r="K2500" i="1"/>
  <c r="K2415" i="1"/>
  <c r="K2507" i="1"/>
  <c r="K580" i="1"/>
  <c r="K589" i="1"/>
  <c r="K713" i="1"/>
  <c r="K538" i="1"/>
  <c r="K639" i="1"/>
  <c r="K3062" i="1"/>
  <c r="K2165" i="1"/>
  <c r="K2277" i="1"/>
  <c r="K2247" i="1"/>
  <c r="K1276" i="1"/>
  <c r="K1324" i="1"/>
  <c r="K299" i="1"/>
  <c r="K365" i="1"/>
  <c r="K1864" i="1"/>
  <c r="K862" i="1"/>
  <c r="K921" i="1"/>
  <c r="K933" i="1"/>
  <c r="K1019" i="1"/>
  <c r="K3538" i="1"/>
  <c r="K2675" i="1"/>
  <c r="K1670" i="1"/>
  <c r="K2476" i="1"/>
  <c r="K3147" i="1"/>
  <c r="K2070" i="1"/>
  <c r="K2279" i="1"/>
  <c r="K1285" i="1"/>
  <c r="K389" i="1"/>
  <c r="K434" i="1"/>
  <c r="K982" i="1"/>
  <c r="K911" i="1"/>
  <c r="K861" i="1"/>
  <c r="K5286" i="1"/>
  <c r="K5276" i="1"/>
  <c r="K5372" i="1"/>
  <c r="K5647" i="1"/>
  <c r="K5503" i="1"/>
  <c r="K5291" i="1"/>
  <c r="K5085" i="1"/>
  <c r="K5096" i="1"/>
  <c r="K4068" i="1"/>
  <c r="K4066" i="1"/>
  <c r="K4067" i="1"/>
  <c r="K4240" i="1"/>
  <c r="K4109" i="1"/>
  <c r="K4157" i="1"/>
  <c r="K5498" i="1"/>
  <c r="K4884" i="1"/>
  <c r="K3897" i="1"/>
  <c r="K3798" i="1"/>
  <c r="K3791" i="1"/>
  <c r="K4549" i="1"/>
  <c r="K4565" i="1"/>
  <c r="K4538" i="1"/>
  <c r="K4570" i="1"/>
  <c r="K4519" i="1"/>
  <c r="K4679" i="1"/>
  <c r="K4640" i="1"/>
  <c r="K4609" i="1"/>
  <c r="K4879" i="1"/>
  <c r="K2785" i="1"/>
  <c r="K3018" i="1"/>
  <c r="K2891" i="1"/>
  <c r="K1217" i="1"/>
  <c r="K3609" i="1"/>
  <c r="K3616" i="1"/>
  <c r="K2565" i="1"/>
  <c r="K2594" i="1"/>
  <c r="K2704" i="1"/>
  <c r="K1563" i="1"/>
  <c r="K1733" i="1"/>
  <c r="K3385" i="1"/>
  <c r="K3465" i="1"/>
  <c r="K3282" i="1"/>
  <c r="K3331" i="1"/>
  <c r="K3287" i="1"/>
  <c r="K2344" i="1"/>
  <c r="K2462" i="1"/>
  <c r="K2471" i="1"/>
  <c r="K739" i="1"/>
  <c r="K3226" i="1"/>
  <c r="K2082" i="1"/>
  <c r="K2199" i="1"/>
  <c r="K2275" i="1"/>
  <c r="K1297" i="1"/>
  <c r="K1453" i="1"/>
  <c r="K1381" i="1"/>
  <c r="K271" i="1"/>
  <c r="K306" i="1"/>
  <c r="K352" i="1"/>
  <c r="K385" i="1"/>
  <c r="K1934" i="1"/>
  <c r="K1801" i="1"/>
  <c r="K1977" i="1"/>
  <c r="K1939" i="1"/>
  <c r="K826" i="1"/>
  <c r="K860" i="1"/>
  <c r="K1003" i="1"/>
  <c r="K884" i="1"/>
  <c r="K932" i="1"/>
  <c r="K980" i="1"/>
  <c r="K873" i="1"/>
  <c r="K1001" i="1"/>
  <c r="K2917" i="1"/>
  <c r="K1551" i="1"/>
  <c r="K1721" i="1"/>
  <c r="K2330" i="1"/>
  <c r="K2483" i="1"/>
  <c r="K606" i="1"/>
  <c r="K2141" i="1"/>
  <c r="K2127" i="1"/>
  <c r="K424" i="1"/>
  <c r="K414" i="1"/>
  <c r="K1821" i="1"/>
  <c r="K1994" i="1"/>
  <c r="K799" i="1"/>
  <c r="W16" i="1"/>
  <c r="W17" i="1"/>
  <c r="X16" i="1"/>
  <c r="X17" i="1"/>
  <c r="V16" i="1"/>
  <c r="V14" i="1"/>
  <c r="V15" i="1"/>
  <c r="W15" i="1"/>
  <c r="X15" i="1"/>
  <c r="X14" i="1"/>
  <c r="W14" i="1"/>
  <c r="K15" i="1"/>
  <c r="K19" i="1"/>
  <c r="K23" i="1"/>
  <c r="K27" i="1"/>
  <c r="K31" i="1"/>
  <c r="K35" i="1"/>
  <c r="K39" i="1"/>
  <c r="K43" i="1"/>
  <c r="K47" i="1"/>
  <c r="K51" i="1"/>
  <c r="K55" i="1"/>
  <c r="K59" i="1"/>
  <c r="K63" i="1"/>
  <c r="K67" i="1"/>
  <c r="K71" i="1"/>
  <c r="K75" i="1"/>
  <c r="K79" i="1"/>
  <c r="K83" i="1"/>
  <c r="K87" i="1"/>
  <c r="K91" i="1"/>
  <c r="K95" i="1"/>
  <c r="K99" i="1"/>
  <c r="K103" i="1"/>
  <c r="K107" i="1"/>
  <c r="K111" i="1"/>
  <c r="K115" i="1"/>
  <c r="K119" i="1"/>
  <c r="K123" i="1"/>
  <c r="K127" i="1"/>
  <c r="K131" i="1"/>
  <c r="K135" i="1"/>
  <c r="K139" i="1"/>
  <c r="K143" i="1"/>
  <c r="K147" i="1"/>
  <c r="K151" i="1"/>
  <c r="K155" i="1"/>
  <c r="K159" i="1"/>
  <c r="K163" i="1"/>
  <c r="K167" i="1"/>
  <c r="K171" i="1"/>
  <c r="K175" i="1"/>
  <c r="K179" i="1"/>
  <c r="K183" i="1"/>
  <c r="K187" i="1"/>
  <c r="K191" i="1"/>
  <c r="K195" i="1"/>
  <c r="K199" i="1"/>
  <c r="K203" i="1"/>
  <c r="K207" i="1"/>
  <c r="K211" i="1"/>
  <c r="K215" i="1"/>
  <c r="K219" i="1"/>
  <c r="K223" i="1"/>
  <c r="K227" i="1"/>
  <c r="K231" i="1"/>
  <c r="K235" i="1"/>
  <c r="K239" i="1"/>
  <c r="K243" i="1"/>
  <c r="K247" i="1"/>
  <c r="K251" i="1"/>
  <c r="K255" i="1"/>
  <c r="K259" i="1"/>
  <c r="K16" i="1"/>
  <c r="K20" i="1"/>
  <c r="K24" i="1"/>
  <c r="K28" i="1"/>
  <c r="K32" i="1"/>
  <c r="K36" i="1"/>
  <c r="K40" i="1"/>
  <c r="K44" i="1"/>
  <c r="K48" i="1"/>
  <c r="K52" i="1"/>
  <c r="K56" i="1"/>
  <c r="K60" i="1"/>
  <c r="K64" i="1"/>
  <c r="K68" i="1"/>
  <c r="K72" i="1"/>
  <c r="K76" i="1"/>
  <c r="K80" i="1"/>
  <c r="K84" i="1"/>
  <c r="K88" i="1"/>
  <c r="K92" i="1"/>
  <c r="K96" i="1"/>
  <c r="K100" i="1"/>
  <c r="K104" i="1"/>
  <c r="K108" i="1"/>
  <c r="K112" i="1"/>
  <c r="K116" i="1"/>
  <c r="K120" i="1"/>
  <c r="K124" i="1"/>
  <c r="K128" i="1"/>
  <c r="K132" i="1"/>
  <c r="K136" i="1"/>
  <c r="K140" i="1"/>
  <c r="K144" i="1"/>
  <c r="K148" i="1"/>
  <c r="K152" i="1"/>
  <c r="K156" i="1"/>
  <c r="K160" i="1"/>
  <c r="K164" i="1"/>
  <c r="K168" i="1"/>
  <c r="K172" i="1"/>
  <c r="K176" i="1"/>
  <c r="K180" i="1"/>
  <c r="K184" i="1"/>
  <c r="K188" i="1"/>
  <c r="K192" i="1"/>
  <c r="K196" i="1"/>
  <c r="K200" i="1"/>
  <c r="K204" i="1"/>
  <c r="K208" i="1"/>
  <c r="K212" i="1"/>
  <c r="K216" i="1"/>
  <c r="K220" i="1"/>
  <c r="K224" i="1"/>
  <c r="K228" i="1"/>
  <c r="K232" i="1"/>
  <c r="K236" i="1"/>
  <c r="K240" i="1"/>
  <c r="K244" i="1"/>
  <c r="K248" i="1"/>
  <c r="K252" i="1"/>
  <c r="K256" i="1"/>
  <c r="K260" i="1"/>
  <c r="K17" i="1"/>
  <c r="K21" i="1"/>
  <c r="K25" i="1"/>
  <c r="K29" i="1"/>
  <c r="K33" i="1"/>
  <c r="K37" i="1"/>
  <c r="K41" i="1"/>
  <c r="K45" i="1"/>
  <c r="K49" i="1"/>
  <c r="K53" i="1"/>
  <c r="K57" i="1"/>
  <c r="K61" i="1"/>
  <c r="K65" i="1"/>
  <c r="K69" i="1"/>
  <c r="K73" i="1"/>
  <c r="K77" i="1"/>
  <c r="K81" i="1"/>
  <c r="K85" i="1"/>
  <c r="K89" i="1"/>
  <c r="K93" i="1"/>
  <c r="K97" i="1"/>
  <c r="K101" i="1"/>
  <c r="K105" i="1"/>
  <c r="K109" i="1"/>
  <c r="K113" i="1"/>
  <c r="K117" i="1"/>
  <c r="K121" i="1"/>
  <c r="K125" i="1"/>
  <c r="K129" i="1"/>
  <c r="K133" i="1"/>
  <c r="K137" i="1"/>
  <c r="K141" i="1"/>
  <c r="K145" i="1"/>
  <c r="K149" i="1"/>
  <c r="K153" i="1"/>
  <c r="K157" i="1"/>
  <c r="K161" i="1"/>
  <c r="K165" i="1"/>
  <c r="K169" i="1"/>
  <c r="K173" i="1"/>
  <c r="K177" i="1"/>
  <c r="K181" i="1"/>
  <c r="K185" i="1"/>
  <c r="K189" i="1"/>
  <c r="K193" i="1"/>
  <c r="K197" i="1"/>
  <c r="K201" i="1"/>
  <c r="K205" i="1"/>
  <c r="K209" i="1"/>
  <c r="K213" i="1"/>
  <c r="K217" i="1"/>
  <c r="K221" i="1"/>
  <c r="K225" i="1"/>
  <c r="K229" i="1"/>
  <c r="K233" i="1"/>
  <c r="K237" i="1"/>
  <c r="K241" i="1"/>
  <c r="K245" i="1"/>
  <c r="K249" i="1"/>
  <c r="K253" i="1"/>
  <c r="K257" i="1"/>
  <c r="K18" i="1"/>
  <c r="K34" i="1"/>
  <c r="K50" i="1"/>
  <c r="K66" i="1"/>
  <c r="K82" i="1"/>
  <c r="K98" i="1"/>
  <c r="K114" i="1"/>
  <c r="K130" i="1"/>
  <c r="K146" i="1"/>
  <c r="K162" i="1"/>
  <c r="K178" i="1"/>
  <c r="K194" i="1"/>
  <c r="K210" i="1"/>
  <c r="K226" i="1"/>
  <c r="K242" i="1"/>
  <c r="K258" i="1"/>
  <c r="K22" i="1"/>
  <c r="K38" i="1"/>
  <c r="K54" i="1"/>
  <c r="K70" i="1"/>
  <c r="K86" i="1"/>
  <c r="K102" i="1"/>
  <c r="K118" i="1"/>
  <c r="K134" i="1"/>
  <c r="K150" i="1"/>
  <c r="K166" i="1"/>
  <c r="K182" i="1"/>
  <c r="K198" i="1"/>
  <c r="K214" i="1"/>
  <c r="K230" i="1"/>
  <c r="K246" i="1"/>
  <c r="K30" i="1"/>
  <c r="K46" i="1"/>
  <c r="K62" i="1"/>
  <c r="K78" i="1"/>
  <c r="K94" i="1"/>
  <c r="K110" i="1"/>
  <c r="K126" i="1"/>
  <c r="K142" i="1"/>
  <c r="K158" i="1"/>
  <c r="K174" i="1"/>
  <c r="K190" i="1"/>
  <c r="K206" i="1"/>
  <c r="K222" i="1"/>
  <c r="K238" i="1"/>
  <c r="K254" i="1"/>
  <c r="K26" i="1"/>
  <c r="K90" i="1"/>
  <c r="K154" i="1"/>
  <c r="K218" i="1"/>
  <c r="K42" i="1"/>
  <c r="K106" i="1"/>
  <c r="K170" i="1"/>
  <c r="K234" i="1"/>
  <c r="K74" i="1"/>
  <c r="K138" i="1"/>
  <c r="K202" i="1"/>
  <c r="K58" i="1"/>
  <c r="K122" i="1"/>
  <c r="K186" i="1"/>
  <c r="K250" i="1"/>
  <c r="K14" i="1"/>
  <c r="R17" i="1" l="1"/>
</calcChain>
</file>

<file path=xl/sharedStrings.xml><?xml version="1.0" encoding="utf-8"?>
<sst xmlns="http://schemas.openxmlformats.org/spreadsheetml/2006/main" count="78" uniqueCount="28">
  <si>
    <t xml:space="preserve"> </t>
  </si>
  <si>
    <t>Tief</t>
  </si>
  <si>
    <t>Hoch</t>
  </si>
  <si>
    <t>Erster</t>
  </si>
  <si>
    <t>Datum</t>
  </si>
  <si>
    <t>Handelstage</t>
  </si>
  <si>
    <t>Jahre</t>
  </si>
  <si>
    <t>Handelstage/Jahr</t>
  </si>
  <si>
    <t>Handlestage/Jahr</t>
  </si>
  <si>
    <t>Handelstage/Monat</t>
  </si>
  <si>
    <t>Vola p.a.</t>
  </si>
  <si>
    <t>Min</t>
  </si>
  <si>
    <t>Max</t>
  </si>
  <si>
    <t>Median</t>
  </si>
  <si>
    <t>Mittelwert</t>
  </si>
  <si>
    <t>Tag</t>
  </si>
  <si>
    <t>Woche</t>
  </si>
  <si>
    <t>Monat</t>
  </si>
  <si>
    <t>Jahr</t>
  </si>
  <si>
    <t>Schluss</t>
  </si>
  <si>
    <t>YTD</t>
  </si>
  <si>
    <t>LN</t>
  </si>
  <si>
    <t>Performance</t>
  </si>
  <si>
    <t>Volatilität</t>
  </si>
  <si>
    <t>Kurse</t>
  </si>
  <si>
    <t>Stats</t>
  </si>
  <si>
    <t>All-Time-Hoch</t>
  </si>
  <si>
    <t>Analyse des Aktienindex ATX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</si>
</sst>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5" formatCode="0\ &quot;Tage&quot;"/>
    <numFmt numFmtId="167" formatCode="_-* #,##0\ _€_-;\-* #,##0\ _€_-;_-* &quot;-&quot;??\ _€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0">
    <xf numFmtId="0" fontId="0" fillId="0" borderId="0" xfId="0"/>
    <xf numFmtId="0" fontId="2" fillId="0" borderId="0" xfId="0" applyFont="1"/>
    <xf numFmtId="4" fontId="2" fillId="0" borderId="0" xfId="0" applyNumberFormat="1" applyFont="1"/>
    <xf numFmtId="0" fontId="2" fillId="0" borderId="0" xfId="0" applyFont="1" applyAlignment="1">
      <alignment horizontal="center"/>
    </xf>
    <xf numFmtId="10" fontId="2" fillId="0" borderId="0" xfId="2" applyNumberFormat="1" applyFont="1" applyAlignment="1">
      <alignment horizontal="center"/>
    </xf>
    <xf numFmtId="0" fontId="2" fillId="0" borderId="2" xfId="0" applyFont="1" applyBorder="1"/>
    <xf numFmtId="14" fontId="2" fillId="0" borderId="3" xfId="0" applyNumberFormat="1" applyFont="1" applyBorder="1"/>
    <xf numFmtId="2" fontId="2" fillId="0" borderId="4" xfId="1" applyNumberFormat="1" applyFont="1" applyBorder="1"/>
    <xf numFmtId="0" fontId="2" fillId="0" borderId="5" xfId="0" applyFont="1" applyBorder="1"/>
    <xf numFmtId="14" fontId="2" fillId="0" borderId="0" xfId="0" applyNumberFormat="1" applyFont="1" applyBorder="1"/>
    <xf numFmtId="2" fontId="2" fillId="0" borderId="6" xfId="1" applyNumberFormat="1" applyFont="1" applyBorder="1"/>
    <xf numFmtId="0" fontId="2" fillId="0" borderId="7" xfId="0" applyFont="1" applyBorder="1"/>
    <xf numFmtId="14" fontId="2" fillId="0" borderId="8" xfId="0" applyNumberFormat="1" applyFont="1" applyBorder="1"/>
    <xf numFmtId="2" fontId="2" fillId="0" borderId="9" xfId="1" applyNumberFormat="1" applyFont="1" applyBorder="1"/>
    <xf numFmtId="14" fontId="2" fillId="0" borderId="5" xfId="0" applyNumberFormat="1" applyFont="1" applyBorder="1"/>
    <xf numFmtId="43" fontId="2" fillId="0" borderId="4" xfId="1" applyFont="1" applyBorder="1"/>
    <xf numFmtId="43" fontId="2" fillId="0" borderId="6" xfId="1" applyFont="1" applyBorder="1"/>
    <xf numFmtId="0" fontId="2" fillId="0" borderId="6" xfId="0" applyFont="1" applyBorder="1"/>
    <xf numFmtId="43" fontId="2" fillId="0" borderId="6" xfId="0" applyNumberFormat="1" applyFont="1" applyBorder="1"/>
    <xf numFmtId="43" fontId="2" fillId="0" borderId="9" xfId="1" applyFont="1" applyBorder="1"/>
    <xf numFmtId="165" fontId="2" fillId="3" borderId="0" xfId="0" applyNumberFormat="1" applyFont="1" applyFill="1" applyAlignment="1">
      <alignment horizontal="center"/>
    </xf>
    <xf numFmtId="167" fontId="2" fillId="0" borderId="0" xfId="2" applyNumberFormat="1" applyFont="1" applyAlignment="1">
      <alignment horizontal="center"/>
    </xf>
    <xf numFmtId="10" fontId="2" fillId="0" borderId="8" xfId="0" applyNumberFormat="1" applyFont="1" applyBorder="1"/>
    <xf numFmtId="10" fontId="2" fillId="0" borderId="9" xfId="0" applyNumberFormat="1" applyFont="1" applyBorder="1"/>
    <xf numFmtId="10" fontId="2" fillId="0" borderId="0" xfId="0" applyNumberFormat="1" applyFont="1" applyBorder="1"/>
    <xf numFmtId="43" fontId="2" fillId="0" borderId="0" xfId="1" applyFont="1" applyBorder="1"/>
    <xf numFmtId="14" fontId="2" fillId="0" borderId="7" xfId="0" applyNumberFormat="1" applyFont="1" applyBorder="1"/>
    <xf numFmtId="43" fontId="2" fillId="0" borderId="8" xfId="1" applyFont="1" applyBorder="1"/>
    <xf numFmtId="10" fontId="2" fillId="0" borderId="5" xfId="2" applyNumberFormat="1" applyFont="1" applyBorder="1" applyAlignment="1">
      <alignment horizontal="center"/>
    </xf>
    <xf numFmtId="10" fontId="2" fillId="0" borderId="0" xfId="2" applyNumberFormat="1" applyFont="1" applyBorder="1" applyAlignment="1">
      <alignment horizontal="center"/>
    </xf>
    <xf numFmtId="10" fontId="2" fillId="0" borderId="6" xfId="2" applyNumberFormat="1" applyFont="1" applyBorder="1" applyAlignment="1">
      <alignment horizontal="center"/>
    </xf>
    <xf numFmtId="10" fontId="2" fillId="0" borderId="7" xfId="2" applyNumberFormat="1" applyFont="1" applyBorder="1" applyAlignment="1">
      <alignment horizontal="center"/>
    </xf>
    <xf numFmtId="10" fontId="2" fillId="0" borderId="8" xfId="2" applyNumberFormat="1" applyFont="1" applyBorder="1" applyAlignment="1">
      <alignment horizontal="center"/>
    </xf>
    <xf numFmtId="10" fontId="2" fillId="0" borderId="9" xfId="2" applyNumberFormat="1" applyFont="1" applyBorder="1" applyAlignment="1">
      <alignment horizontal="center"/>
    </xf>
    <xf numFmtId="0" fontId="2" fillId="4" borderId="0" xfId="0" applyFont="1" applyFill="1" applyAlignment="1">
      <alignment horizontal="center"/>
    </xf>
    <xf numFmtId="0" fontId="3" fillId="4" borderId="8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10" fontId="2" fillId="0" borderId="6" xfId="0" applyNumberFormat="1" applyFont="1" applyBorder="1"/>
    <xf numFmtId="0" fontId="3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 vertical="center"/>
    </xf>
    <xf numFmtId="1" fontId="3" fillId="4" borderId="8" xfId="0" applyNumberFormat="1" applyFont="1" applyFill="1" applyBorder="1" applyAlignment="1">
      <alignment horizontal="center"/>
    </xf>
    <xf numFmtId="43" fontId="3" fillId="4" borderId="8" xfId="0" applyNumberFormat="1" applyFont="1" applyFill="1" applyBorder="1" applyAlignment="1">
      <alignment horizontal="center"/>
    </xf>
    <xf numFmtId="165" fontId="3" fillId="4" borderId="8" xfId="0" applyNumberFormat="1" applyFont="1" applyFill="1" applyBorder="1" applyAlignment="1">
      <alignment horizontal="center"/>
    </xf>
    <xf numFmtId="165" fontId="3" fillId="4" borderId="9" xfId="0" applyNumberFormat="1" applyFont="1" applyFill="1" applyBorder="1" applyAlignment="1">
      <alignment horizontal="center"/>
    </xf>
    <xf numFmtId="0" fontId="2" fillId="0" borderId="11" xfId="0" applyFont="1" applyBorder="1" applyAlignment="1">
      <alignment horizontal="right"/>
    </xf>
    <xf numFmtId="0" fontId="2" fillId="0" borderId="12" xfId="0" applyFont="1" applyBorder="1" applyAlignment="1">
      <alignment horizontal="right"/>
    </xf>
    <xf numFmtId="0" fontId="2" fillId="0" borderId="1" xfId="0" applyFont="1" applyBorder="1"/>
    <xf numFmtId="14" fontId="2" fillId="0" borderId="13" xfId="0" applyNumberFormat="1" applyFont="1" applyBorder="1"/>
    <xf numFmtId="0" fontId="2" fillId="0" borderId="13" xfId="0" applyFont="1" applyBorder="1"/>
    <xf numFmtId="0" fontId="2" fillId="0" borderId="14" xfId="0" applyFont="1" applyBorder="1"/>
    <xf numFmtId="0" fontId="2" fillId="4" borderId="3" xfId="0" applyFont="1" applyFill="1" applyBorder="1"/>
    <xf numFmtId="167" fontId="2" fillId="0" borderId="14" xfId="2" applyNumberFormat="1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43" fontId="2" fillId="2" borderId="6" xfId="1" applyFont="1" applyFill="1" applyBorder="1"/>
    <xf numFmtId="43" fontId="2" fillId="2" borderId="9" xfId="1" applyFont="1" applyFill="1" applyBorder="1"/>
  </cellXfs>
  <cellStyles count="3">
    <cellStyle name="Komma" xfId="1" builtinId="3"/>
    <cellStyle name="Prozent" xfId="2" builtinId="5"/>
    <cellStyle name="Standard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AT"/>
              <a:t>ATX</a:t>
            </a:r>
            <a:r>
              <a:rPr lang="de-AT" baseline="0"/>
              <a:t> - Entwicklung seit 1991</a:t>
            </a:r>
            <a:endParaRPr lang="de-AT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Schlusskurse</c:v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Analyse!$B$14:$B$5741</c:f>
              <c:numCache>
                <c:formatCode>m/d/yyyy</c:formatCode>
                <c:ptCount val="5728"/>
                <c:pt idx="0">
                  <c:v>41638</c:v>
                </c:pt>
                <c:pt idx="1">
                  <c:v>41635</c:v>
                </c:pt>
                <c:pt idx="2">
                  <c:v>41631</c:v>
                </c:pt>
                <c:pt idx="3">
                  <c:v>41628</c:v>
                </c:pt>
                <c:pt idx="4">
                  <c:v>41627</c:v>
                </c:pt>
                <c:pt idx="5">
                  <c:v>41626</c:v>
                </c:pt>
                <c:pt idx="6">
                  <c:v>41625</c:v>
                </c:pt>
                <c:pt idx="7">
                  <c:v>41624</c:v>
                </c:pt>
                <c:pt idx="8">
                  <c:v>41621</c:v>
                </c:pt>
                <c:pt idx="9">
                  <c:v>41620</c:v>
                </c:pt>
                <c:pt idx="10">
                  <c:v>41619</c:v>
                </c:pt>
                <c:pt idx="11">
                  <c:v>41618</c:v>
                </c:pt>
                <c:pt idx="12">
                  <c:v>41617</c:v>
                </c:pt>
                <c:pt idx="13">
                  <c:v>41614</c:v>
                </c:pt>
                <c:pt idx="14">
                  <c:v>41613</c:v>
                </c:pt>
                <c:pt idx="15">
                  <c:v>41612</c:v>
                </c:pt>
                <c:pt idx="16">
                  <c:v>41611</c:v>
                </c:pt>
                <c:pt idx="17">
                  <c:v>41610</c:v>
                </c:pt>
                <c:pt idx="18">
                  <c:v>41607</c:v>
                </c:pt>
                <c:pt idx="19">
                  <c:v>41606</c:v>
                </c:pt>
                <c:pt idx="20">
                  <c:v>41605</c:v>
                </c:pt>
                <c:pt idx="21">
                  <c:v>41604</c:v>
                </c:pt>
                <c:pt idx="22">
                  <c:v>41603</c:v>
                </c:pt>
                <c:pt idx="23">
                  <c:v>41600</c:v>
                </c:pt>
                <c:pt idx="24">
                  <c:v>41599</c:v>
                </c:pt>
                <c:pt idx="25">
                  <c:v>41598</c:v>
                </c:pt>
                <c:pt idx="26">
                  <c:v>41597</c:v>
                </c:pt>
                <c:pt idx="27">
                  <c:v>41596</c:v>
                </c:pt>
                <c:pt idx="28">
                  <c:v>41593</c:v>
                </c:pt>
                <c:pt idx="29">
                  <c:v>41592</c:v>
                </c:pt>
                <c:pt idx="30">
                  <c:v>41591</c:v>
                </c:pt>
                <c:pt idx="31">
                  <c:v>41590</c:v>
                </c:pt>
                <c:pt idx="32">
                  <c:v>41589</c:v>
                </c:pt>
                <c:pt idx="33">
                  <c:v>41586</c:v>
                </c:pt>
                <c:pt idx="34">
                  <c:v>41585</c:v>
                </c:pt>
                <c:pt idx="35">
                  <c:v>41584</c:v>
                </c:pt>
                <c:pt idx="36">
                  <c:v>41583</c:v>
                </c:pt>
                <c:pt idx="37">
                  <c:v>41582</c:v>
                </c:pt>
                <c:pt idx="38">
                  <c:v>41578</c:v>
                </c:pt>
                <c:pt idx="39">
                  <c:v>41577</c:v>
                </c:pt>
                <c:pt idx="40">
                  <c:v>41576</c:v>
                </c:pt>
                <c:pt idx="41">
                  <c:v>41575</c:v>
                </c:pt>
                <c:pt idx="42">
                  <c:v>41572</c:v>
                </c:pt>
                <c:pt idx="43">
                  <c:v>41571</c:v>
                </c:pt>
                <c:pt idx="44">
                  <c:v>41570</c:v>
                </c:pt>
                <c:pt idx="45">
                  <c:v>41569</c:v>
                </c:pt>
                <c:pt idx="46">
                  <c:v>41568</c:v>
                </c:pt>
                <c:pt idx="47">
                  <c:v>41565</c:v>
                </c:pt>
                <c:pt idx="48">
                  <c:v>41564</c:v>
                </c:pt>
                <c:pt idx="49">
                  <c:v>41563</c:v>
                </c:pt>
                <c:pt idx="50">
                  <c:v>41562</c:v>
                </c:pt>
                <c:pt idx="51">
                  <c:v>41561</c:v>
                </c:pt>
                <c:pt idx="52">
                  <c:v>41558</c:v>
                </c:pt>
                <c:pt idx="53">
                  <c:v>41557</c:v>
                </c:pt>
                <c:pt idx="54">
                  <c:v>41556</c:v>
                </c:pt>
                <c:pt idx="55">
                  <c:v>41555</c:v>
                </c:pt>
                <c:pt idx="56">
                  <c:v>41554</c:v>
                </c:pt>
                <c:pt idx="57">
                  <c:v>41551</c:v>
                </c:pt>
                <c:pt idx="58">
                  <c:v>41550</c:v>
                </c:pt>
                <c:pt idx="59">
                  <c:v>41549</c:v>
                </c:pt>
                <c:pt idx="60">
                  <c:v>41548</c:v>
                </c:pt>
                <c:pt idx="61">
                  <c:v>41547</c:v>
                </c:pt>
                <c:pt idx="62">
                  <c:v>41544</c:v>
                </c:pt>
                <c:pt idx="63">
                  <c:v>41543</c:v>
                </c:pt>
                <c:pt idx="64">
                  <c:v>41542</c:v>
                </c:pt>
                <c:pt idx="65">
                  <c:v>41541</c:v>
                </c:pt>
                <c:pt idx="66">
                  <c:v>41540</c:v>
                </c:pt>
                <c:pt idx="67">
                  <c:v>41537</c:v>
                </c:pt>
                <c:pt idx="68">
                  <c:v>41536</c:v>
                </c:pt>
                <c:pt idx="69">
                  <c:v>41535</c:v>
                </c:pt>
                <c:pt idx="70">
                  <c:v>41534</c:v>
                </c:pt>
                <c:pt idx="71">
                  <c:v>41533</c:v>
                </c:pt>
                <c:pt idx="72">
                  <c:v>41530</c:v>
                </c:pt>
                <c:pt idx="73">
                  <c:v>41529</c:v>
                </c:pt>
                <c:pt idx="74">
                  <c:v>41528</c:v>
                </c:pt>
                <c:pt idx="75">
                  <c:v>41527</c:v>
                </c:pt>
                <c:pt idx="76">
                  <c:v>41526</c:v>
                </c:pt>
                <c:pt idx="77">
                  <c:v>41523</c:v>
                </c:pt>
                <c:pt idx="78">
                  <c:v>41522</c:v>
                </c:pt>
                <c:pt idx="79">
                  <c:v>41521</c:v>
                </c:pt>
                <c:pt idx="80">
                  <c:v>41519</c:v>
                </c:pt>
                <c:pt idx="81">
                  <c:v>41516</c:v>
                </c:pt>
                <c:pt idx="82">
                  <c:v>41515</c:v>
                </c:pt>
                <c:pt idx="83">
                  <c:v>41514</c:v>
                </c:pt>
                <c:pt idx="84">
                  <c:v>41513</c:v>
                </c:pt>
                <c:pt idx="85">
                  <c:v>41512</c:v>
                </c:pt>
                <c:pt idx="86">
                  <c:v>41509</c:v>
                </c:pt>
                <c:pt idx="87">
                  <c:v>41508</c:v>
                </c:pt>
                <c:pt idx="88">
                  <c:v>41507</c:v>
                </c:pt>
                <c:pt idx="89">
                  <c:v>41506</c:v>
                </c:pt>
                <c:pt idx="90">
                  <c:v>41505</c:v>
                </c:pt>
                <c:pt idx="91">
                  <c:v>41502</c:v>
                </c:pt>
                <c:pt idx="92">
                  <c:v>41500</c:v>
                </c:pt>
                <c:pt idx="93">
                  <c:v>41499</c:v>
                </c:pt>
                <c:pt idx="94">
                  <c:v>41498</c:v>
                </c:pt>
                <c:pt idx="95">
                  <c:v>41495</c:v>
                </c:pt>
                <c:pt idx="96">
                  <c:v>41494</c:v>
                </c:pt>
                <c:pt idx="97">
                  <c:v>41493</c:v>
                </c:pt>
                <c:pt idx="98">
                  <c:v>41492</c:v>
                </c:pt>
                <c:pt idx="99">
                  <c:v>41491</c:v>
                </c:pt>
                <c:pt idx="100">
                  <c:v>41488</c:v>
                </c:pt>
                <c:pt idx="101">
                  <c:v>41487</c:v>
                </c:pt>
                <c:pt idx="102">
                  <c:v>41486</c:v>
                </c:pt>
                <c:pt idx="103">
                  <c:v>41485</c:v>
                </c:pt>
                <c:pt idx="104">
                  <c:v>41484</c:v>
                </c:pt>
                <c:pt idx="105">
                  <c:v>41481</c:v>
                </c:pt>
                <c:pt idx="106">
                  <c:v>41480</c:v>
                </c:pt>
                <c:pt idx="107">
                  <c:v>41479</c:v>
                </c:pt>
                <c:pt idx="108">
                  <c:v>41478</c:v>
                </c:pt>
                <c:pt idx="109">
                  <c:v>41477</c:v>
                </c:pt>
                <c:pt idx="110">
                  <c:v>41474</c:v>
                </c:pt>
                <c:pt idx="111">
                  <c:v>41473</c:v>
                </c:pt>
                <c:pt idx="112">
                  <c:v>41472</c:v>
                </c:pt>
                <c:pt idx="113">
                  <c:v>41471</c:v>
                </c:pt>
                <c:pt idx="114">
                  <c:v>41470</c:v>
                </c:pt>
                <c:pt idx="115">
                  <c:v>41467</c:v>
                </c:pt>
                <c:pt idx="116">
                  <c:v>41466</c:v>
                </c:pt>
                <c:pt idx="117">
                  <c:v>41465</c:v>
                </c:pt>
                <c:pt idx="118">
                  <c:v>41464</c:v>
                </c:pt>
                <c:pt idx="119">
                  <c:v>41463</c:v>
                </c:pt>
                <c:pt idx="120">
                  <c:v>41460</c:v>
                </c:pt>
                <c:pt idx="121">
                  <c:v>41459</c:v>
                </c:pt>
                <c:pt idx="122">
                  <c:v>41458</c:v>
                </c:pt>
                <c:pt idx="123">
                  <c:v>41457</c:v>
                </c:pt>
                <c:pt idx="124">
                  <c:v>41456</c:v>
                </c:pt>
                <c:pt idx="125">
                  <c:v>41453</c:v>
                </c:pt>
                <c:pt idx="126">
                  <c:v>41452</c:v>
                </c:pt>
                <c:pt idx="127">
                  <c:v>41451</c:v>
                </c:pt>
                <c:pt idx="128">
                  <c:v>41450</c:v>
                </c:pt>
                <c:pt idx="129">
                  <c:v>41449</c:v>
                </c:pt>
                <c:pt idx="130">
                  <c:v>41446</c:v>
                </c:pt>
                <c:pt idx="131">
                  <c:v>41445</c:v>
                </c:pt>
                <c:pt idx="132">
                  <c:v>41444</c:v>
                </c:pt>
                <c:pt idx="133">
                  <c:v>41443</c:v>
                </c:pt>
                <c:pt idx="134">
                  <c:v>41442</c:v>
                </c:pt>
                <c:pt idx="135">
                  <c:v>41439</c:v>
                </c:pt>
                <c:pt idx="136">
                  <c:v>41438</c:v>
                </c:pt>
                <c:pt idx="137">
                  <c:v>41437</c:v>
                </c:pt>
                <c:pt idx="138">
                  <c:v>41436</c:v>
                </c:pt>
                <c:pt idx="139">
                  <c:v>41435</c:v>
                </c:pt>
                <c:pt idx="140">
                  <c:v>41432</c:v>
                </c:pt>
                <c:pt idx="141">
                  <c:v>41431</c:v>
                </c:pt>
                <c:pt idx="142">
                  <c:v>41430</c:v>
                </c:pt>
                <c:pt idx="143">
                  <c:v>41429</c:v>
                </c:pt>
                <c:pt idx="144">
                  <c:v>41428</c:v>
                </c:pt>
                <c:pt idx="145">
                  <c:v>41425</c:v>
                </c:pt>
                <c:pt idx="146">
                  <c:v>41423</c:v>
                </c:pt>
                <c:pt idx="147">
                  <c:v>41422</c:v>
                </c:pt>
                <c:pt idx="148">
                  <c:v>41421</c:v>
                </c:pt>
                <c:pt idx="149">
                  <c:v>41418</c:v>
                </c:pt>
                <c:pt idx="150">
                  <c:v>41417</c:v>
                </c:pt>
                <c:pt idx="151">
                  <c:v>41416</c:v>
                </c:pt>
                <c:pt idx="152">
                  <c:v>41415</c:v>
                </c:pt>
                <c:pt idx="153">
                  <c:v>41411</c:v>
                </c:pt>
                <c:pt idx="154">
                  <c:v>41410</c:v>
                </c:pt>
                <c:pt idx="155">
                  <c:v>41409</c:v>
                </c:pt>
                <c:pt idx="156">
                  <c:v>41408</c:v>
                </c:pt>
                <c:pt idx="157">
                  <c:v>41407</c:v>
                </c:pt>
                <c:pt idx="158">
                  <c:v>41404</c:v>
                </c:pt>
                <c:pt idx="159">
                  <c:v>41402</c:v>
                </c:pt>
                <c:pt idx="160">
                  <c:v>41401</c:v>
                </c:pt>
                <c:pt idx="161">
                  <c:v>41400</c:v>
                </c:pt>
                <c:pt idx="162">
                  <c:v>41397</c:v>
                </c:pt>
                <c:pt idx="163">
                  <c:v>41396</c:v>
                </c:pt>
                <c:pt idx="164">
                  <c:v>41394</c:v>
                </c:pt>
                <c:pt idx="165">
                  <c:v>41393</c:v>
                </c:pt>
                <c:pt idx="166">
                  <c:v>41390</c:v>
                </c:pt>
                <c:pt idx="167">
                  <c:v>41389</c:v>
                </c:pt>
                <c:pt idx="168">
                  <c:v>41388</c:v>
                </c:pt>
                <c:pt idx="169">
                  <c:v>41387</c:v>
                </c:pt>
                <c:pt idx="170">
                  <c:v>41386</c:v>
                </c:pt>
                <c:pt idx="171">
                  <c:v>41383</c:v>
                </c:pt>
                <c:pt idx="172">
                  <c:v>41382</c:v>
                </c:pt>
                <c:pt idx="173">
                  <c:v>41381</c:v>
                </c:pt>
                <c:pt idx="174">
                  <c:v>41380</c:v>
                </c:pt>
                <c:pt idx="175">
                  <c:v>41379</c:v>
                </c:pt>
                <c:pt idx="176">
                  <c:v>41376</c:v>
                </c:pt>
                <c:pt idx="177">
                  <c:v>41375</c:v>
                </c:pt>
                <c:pt idx="178">
                  <c:v>41374</c:v>
                </c:pt>
                <c:pt idx="179">
                  <c:v>41373</c:v>
                </c:pt>
                <c:pt idx="180">
                  <c:v>41372</c:v>
                </c:pt>
                <c:pt idx="181">
                  <c:v>41369</c:v>
                </c:pt>
                <c:pt idx="182">
                  <c:v>41368</c:v>
                </c:pt>
                <c:pt idx="183">
                  <c:v>41367</c:v>
                </c:pt>
                <c:pt idx="184">
                  <c:v>41366</c:v>
                </c:pt>
                <c:pt idx="185">
                  <c:v>41361</c:v>
                </c:pt>
                <c:pt idx="186">
                  <c:v>41360</c:v>
                </c:pt>
                <c:pt idx="187">
                  <c:v>41359</c:v>
                </c:pt>
                <c:pt idx="188">
                  <c:v>41358</c:v>
                </c:pt>
                <c:pt idx="189">
                  <c:v>41355</c:v>
                </c:pt>
                <c:pt idx="190">
                  <c:v>41354</c:v>
                </c:pt>
                <c:pt idx="191">
                  <c:v>41353</c:v>
                </c:pt>
                <c:pt idx="192">
                  <c:v>41352</c:v>
                </c:pt>
                <c:pt idx="193">
                  <c:v>41351</c:v>
                </c:pt>
                <c:pt idx="194">
                  <c:v>41348</c:v>
                </c:pt>
                <c:pt idx="195">
                  <c:v>41347</c:v>
                </c:pt>
                <c:pt idx="196">
                  <c:v>41346</c:v>
                </c:pt>
                <c:pt idx="197">
                  <c:v>41345</c:v>
                </c:pt>
                <c:pt idx="198">
                  <c:v>41344</c:v>
                </c:pt>
                <c:pt idx="199">
                  <c:v>41341</c:v>
                </c:pt>
                <c:pt idx="200">
                  <c:v>41340</c:v>
                </c:pt>
                <c:pt idx="201">
                  <c:v>41339</c:v>
                </c:pt>
                <c:pt idx="202">
                  <c:v>41338</c:v>
                </c:pt>
                <c:pt idx="203">
                  <c:v>41337</c:v>
                </c:pt>
                <c:pt idx="204">
                  <c:v>41334</c:v>
                </c:pt>
                <c:pt idx="205">
                  <c:v>41333</c:v>
                </c:pt>
                <c:pt idx="206">
                  <c:v>41332</c:v>
                </c:pt>
                <c:pt idx="207">
                  <c:v>41331</c:v>
                </c:pt>
                <c:pt idx="208">
                  <c:v>41330</c:v>
                </c:pt>
                <c:pt idx="209">
                  <c:v>41327</c:v>
                </c:pt>
                <c:pt idx="210">
                  <c:v>41326</c:v>
                </c:pt>
                <c:pt idx="211">
                  <c:v>41325</c:v>
                </c:pt>
                <c:pt idx="212">
                  <c:v>41324</c:v>
                </c:pt>
                <c:pt idx="213">
                  <c:v>41323</c:v>
                </c:pt>
                <c:pt idx="214">
                  <c:v>41320</c:v>
                </c:pt>
                <c:pt idx="215">
                  <c:v>41319</c:v>
                </c:pt>
                <c:pt idx="216">
                  <c:v>41318</c:v>
                </c:pt>
                <c:pt idx="217">
                  <c:v>41317</c:v>
                </c:pt>
                <c:pt idx="218">
                  <c:v>41316</c:v>
                </c:pt>
                <c:pt idx="219">
                  <c:v>41313</c:v>
                </c:pt>
                <c:pt idx="220">
                  <c:v>41312</c:v>
                </c:pt>
                <c:pt idx="221">
                  <c:v>41311</c:v>
                </c:pt>
                <c:pt idx="222">
                  <c:v>41310</c:v>
                </c:pt>
                <c:pt idx="223">
                  <c:v>41309</c:v>
                </c:pt>
                <c:pt idx="224">
                  <c:v>41306</c:v>
                </c:pt>
                <c:pt idx="225">
                  <c:v>41305</c:v>
                </c:pt>
                <c:pt idx="226">
                  <c:v>41304</c:v>
                </c:pt>
                <c:pt idx="227">
                  <c:v>41303</c:v>
                </c:pt>
                <c:pt idx="228">
                  <c:v>41302</c:v>
                </c:pt>
                <c:pt idx="229">
                  <c:v>41299</c:v>
                </c:pt>
                <c:pt idx="230">
                  <c:v>41298</c:v>
                </c:pt>
                <c:pt idx="231">
                  <c:v>41297</c:v>
                </c:pt>
                <c:pt idx="232">
                  <c:v>41296</c:v>
                </c:pt>
                <c:pt idx="233">
                  <c:v>41295</c:v>
                </c:pt>
                <c:pt idx="234">
                  <c:v>41292</c:v>
                </c:pt>
                <c:pt idx="235">
                  <c:v>41291</c:v>
                </c:pt>
                <c:pt idx="236">
                  <c:v>41290</c:v>
                </c:pt>
                <c:pt idx="237">
                  <c:v>41289</c:v>
                </c:pt>
                <c:pt idx="238">
                  <c:v>41288</c:v>
                </c:pt>
                <c:pt idx="239">
                  <c:v>41285</c:v>
                </c:pt>
                <c:pt idx="240">
                  <c:v>41284</c:v>
                </c:pt>
                <c:pt idx="241">
                  <c:v>41283</c:v>
                </c:pt>
                <c:pt idx="242">
                  <c:v>41282</c:v>
                </c:pt>
                <c:pt idx="243">
                  <c:v>41281</c:v>
                </c:pt>
                <c:pt idx="244">
                  <c:v>41278</c:v>
                </c:pt>
                <c:pt idx="245">
                  <c:v>41277</c:v>
                </c:pt>
                <c:pt idx="246">
                  <c:v>41276</c:v>
                </c:pt>
                <c:pt idx="247">
                  <c:v>41271</c:v>
                </c:pt>
                <c:pt idx="248">
                  <c:v>41270</c:v>
                </c:pt>
                <c:pt idx="249">
                  <c:v>41264</c:v>
                </c:pt>
                <c:pt idx="250">
                  <c:v>41263</c:v>
                </c:pt>
                <c:pt idx="251">
                  <c:v>41262</c:v>
                </c:pt>
                <c:pt idx="252">
                  <c:v>41261</c:v>
                </c:pt>
                <c:pt idx="253">
                  <c:v>41260</c:v>
                </c:pt>
                <c:pt idx="254">
                  <c:v>41257</c:v>
                </c:pt>
                <c:pt idx="255">
                  <c:v>41256</c:v>
                </c:pt>
                <c:pt idx="256">
                  <c:v>41255</c:v>
                </c:pt>
                <c:pt idx="257">
                  <c:v>41254</c:v>
                </c:pt>
                <c:pt idx="258">
                  <c:v>41253</c:v>
                </c:pt>
                <c:pt idx="259">
                  <c:v>41250</c:v>
                </c:pt>
                <c:pt idx="260">
                  <c:v>41249</c:v>
                </c:pt>
                <c:pt idx="261">
                  <c:v>41248</c:v>
                </c:pt>
                <c:pt idx="262">
                  <c:v>41247</c:v>
                </c:pt>
                <c:pt idx="263">
                  <c:v>41246</c:v>
                </c:pt>
                <c:pt idx="264">
                  <c:v>41243</c:v>
                </c:pt>
                <c:pt idx="265">
                  <c:v>41242</c:v>
                </c:pt>
                <c:pt idx="266">
                  <c:v>41241</c:v>
                </c:pt>
                <c:pt idx="267">
                  <c:v>41240</c:v>
                </c:pt>
                <c:pt idx="268">
                  <c:v>41239</c:v>
                </c:pt>
                <c:pt idx="269">
                  <c:v>41236</c:v>
                </c:pt>
                <c:pt idx="270">
                  <c:v>41235</c:v>
                </c:pt>
                <c:pt idx="271">
                  <c:v>41234</c:v>
                </c:pt>
                <c:pt idx="272">
                  <c:v>41233</c:v>
                </c:pt>
                <c:pt idx="273">
                  <c:v>41232</c:v>
                </c:pt>
                <c:pt idx="274">
                  <c:v>41229</c:v>
                </c:pt>
                <c:pt idx="275">
                  <c:v>41228</c:v>
                </c:pt>
                <c:pt idx="276">
                  <c:v>41227</c:v>
                </c:pt>
                <c:pt idx="277">
                  <c:v>41226</c:v>
                </c:pt>
                <c:pt idx="278">
                  <c:v>41225</c:v>
                </c:pt>
                <c:pt idx="279">
                  <c:v>41222</c:v>
                </c:pt>
                <c:pt idx="280">
                  <c:v>41221</c:v>
                </c:pt>
                <c:pt idx="281">
                  <c:v>41220</c:v>
                </c:pt>
                <c:pt idx="282">
                  <c:v>41219</c:v>
                </c:pt>
                <c:pt idx="283">
                  <c:v>41218</c:v>
                </c:pt>
                <c:pt idx="284">
                  <c:v>41215</c:v>
                </c:pt>
                <c:pt idx="285">
                  <c:v>41213</c:v>
                </c:pt>
                <c:pt idx="286">
                  <c:v>41212</c:v>
                </c:pt>
                <c:pt idx="287">
                  <c:v>41211</c:v>
                </c:pt>
                <c:pt idx="288">
                  <c:v>41207</c:v>
                </c:pt>
                <c:pt idx="289">
                  <c:v>41206</c:v>
                </c:pt>
                <c:pt idx="290">
                  <c:v>41205</c:v>
                </c:pt>
                <c:pt idx="291">
                  <c:v>41204</c:v>
                </c:pt>
                <c:pt idx="292">
                  <c:v>41201</c:v>
                </c:pt>
                <c:pt idx="293">
                  <c:v>41200</c:v>
                </c:pt>
                <c:pt idx="294">
                  <c:v>41199</c:v>
                </c:pt>
                <c:pt idx="295">
                  <c:v>41198</c:v>
                </c:pt>
                <c:pt idx="296">
                  <c:v>41197</c:v>
                </c:pt>
                <c:pt idx="297">
                  <c:v>41194</c:v>
                </c:pt>
                <c:pt idx="298">
                  <c:v>41193</c:v>
                </c:pt>
                <c:pt idx="299">
                  <c:v>41192</c:v>
                </c:pt>
                <c:pt idx="300">
                  <c:v>41191</c:v>
                </c:pt>
                <c:pt idx="301">
                  <c:v>41190</c:v>
                </c:pt>
                <c:pt idx="302">
                  <c:v>41187</c:v>
                </c:pt>
                <c:pt idx="303">
                  <c:v>41186</c:v>
                </c:pt>
                <c:pt idx="304">
                  <c:v>41185</c:v>
                </c:pt>
                <c:pt idx="305">
                  <c:v>41184</c:v>
                </c:pt>
                <c:pt idx="306">
                  <c:v>41183</c:v>
                </c:pt>
                <c:pt idx="307">
                  <c:v>41180</c:v>
                </c:pt>
                <c:pt idx="308">
                  <c:v>41179</c:v>
                </c:pt>
                <c:pt idx="309">
                  <c:v>41178</c:v>
                </c:pt>
                <c:pt idx="310">
                  <c:v>41177</c:v>
                </c:pt>
                <c:pt idx="311">
                  <c:v>41176</c:v>
                </c:pt>
                <c:pt idx="312">
                  <c:v>41173</c:v>
                </c:pt>
                <c:pt idx="313">
                  <c:v>41172</c:v>
                </c:pt>
                <c:pt idx="314">
                  <c:v>41171</c:v>
                </c:pt>
                <c:pt idx="315">
                  <c:v>41170</c:v>
                </c:pt>
                <c:pt idx="316">
                  <c:v>41169</c:v>
                </c:pt>
                <c:pt idx="317">
                  <c:v>41166</c:v>
                </c:pt>
                <c:pt idx="318">
                  <c:v>41165</c:v>
                </c:pt>
                <c:pt idx="319">
                  <c:v>41164</c:v>
                </c:pt>
                <c:pt idx="320">
                  <c:v>41163</c:v>
                </c:pt>
                <c:pt idx="321">
                  <c:v>41162</c:v>
                </c:pt>
                <c:pt idx="322">
                  <c:v>41159</c:v>
                </c:pt>
                <c:pt idx="323">
                  <c:v>41158</c:v>
                </c:pt>
                <c:pt idx="324">
                  <c:v>41157</c:v>
                </c:pt>
                <c:pt idx="325">
                  <c:v>41156</c:v>
                </c:pt>
                <c:pt idx="326">
                  <c:v>41155</c:v>
                </c:pt>
                <c:pt idx="327">
                  <c:v>41152</c:v>
                </c:pt>
                <c:pt idx="328">
                  <c:v>41151</c:v>
                </c:pt>
                <c:pt idx="329">
                  <c:v>41150</c:v>
                </c:pt>
                <c:pt idx="330">
                  <c:v>41149</c:v>
                </c:pt>
                <c:pt idx="331">
                  <c:v>41148</c:v>
                </c:pt>
                <c:pt idx="332">
                  <c:v>41145</c:v>
                </c:pt>
                <c:pt idx="333">
                  <c:v>41144</c:v>
                </c:pt>
                <c:pt idx="334">
                  <c:v>41143</c:v>
                </c:pt>
                <c:pt idx="335">
                  <c:v>41142</c:v>
                </c:pt>
                <c:pt idx="336">
                  <c:v>41141</c:v>
                </c:pt>
                <c:pt idx="337">
                  <c:v>41138</c:v>
                </c:pt>
                <c:pt idx="338">
                  <c:v>41137</c:v>
                </c:pt>
                <c:pt idx="339">
                  <c:v>41135</c:v>
                </c:pt>
                <c:pt idx="340">
                  <c:v>41134</c:v>
                </c:pt>
                <c:pt idx="341">
                  <c:v>41131</c:v>
                </c:pt>
                <c:pt idx="342">
                  <c:v>41130</c:v>
                </c:pt>
                <c:pt idx="343">
                  <c:v>41129</c:v>
                </c:pt>
                <c:pt idx="344">
                  <c:v>41128</c:v>
                </c:pt>
                <c:pt idx="345">
                  <c:v>41127</c:v>
                </c:pt>
                <c:pt idx="346">
                  <c:v>41124</c:v>
                </c:pt>
                <c:pt idx="347">
                  <c:v>41123</c:v>
                </c:pt>
                <c:pt idx="348">
                  <c:v>41122</c:v>
                </c:pt>
                <c:pt idx="349">
                  <c:v>41121</c:v>
                </c:pt>
                <c:pt idx="350">
                  <c:v>41120</c:v>
                </c:pt>
                <c:pt idx="351">
                  <c:v>41117</c:v>
                </c:pt>
                <c:pt idx="352">
                  <c:v>41116</c:v>
                </c:pt>
                <c:pt idx="353">
                  <c:v>41115</c:v>
                </c:pt>
                <c:pt idx="354">
                  <c:v>41114</c:v>
                </c:pt>
                <c:pt idx="355">
                  <c:v>41113</c:v>
                </c:pt>
                <c:pt idx="356">
                  <c:v>41110</c:v>
                </c:pt>
                <c:pt idx="357">
                  <c:v>41109</c:v>
                </c:pt>
                <c:pt idx="358">
                  <c:v>41108</c:v>
                </c:pt>
                <c:pt idx="359">
                  <c:v>41107</c:v>
                </c:pt>
                <c:pt idx="360">
                  <c:v>41106</c:v>
                </c:pt>
                <c:pt idx="361">
                  <c:v>41103</c:v>
                </c:pt>
                <c:pt idx="362">
                  <c:v>41102</c:v>
                </c:pt>
                <c:pt idx="363">
                  <c:v>41101</c:v>
                </c:pt>
                <c:pt idx="364">
                  <c:v>41100</c:v>
                </c:pt>
                <c:pt idx="365">
                  <c:v>41099</c:v>
                </c:pt>
                <c:pt idx="366">
                  <c:v>41096</c:v>
                </c:pt>
                <c:pt idx="367">
                  <c:v>41095</c:v>
                </c:pt>
                <c:pt idx="368">
                  <c:v>41094</c:v>
                </c:pt>
                <c:pt idx="369">
                  <c:v>41093</c:v>
                </c:pt>
                <c:pt idx="370">
                  <c:v>41092</c:v>
                </c:pt>
                <c:pt idx="371">
                  <c:v>41089</c:v>
                </c:pt>
                <c:pt idx="372">
                  <c:v>41088</c:v>
                </c:pt>
                <c:pt idx="373">
                  <c:v>41087</c:v>
                </c:pt>
                <c:pt idx="374">
                  <c:v>41086</c:v>
                </c:pt>
                <c:pt idx="375">
                  <c:v>41085</c:v>
                </c:pt>
                <c:pt idx="376">
                  <c:v>41082</c:v>
                </c:pt>
                <c:pt idx="377">
                  <c:v>41081</c:v>
                </c:pt>
                <c:pt idx="378">
                  <c:v>41080</c:v>
                </c:pt>
                <c:pt idx="379">
                  <c:v>41079</c:v>
                </c:pt>
                <c:pt idx="380">
                  <c:v>41078</c:v>
                </c:pt>
                <c:pt idx="381">
                  <c:v>41075</c:v>
                </c:pt>
                <c:pt idx="382">
                  <c:v>41074</c:v>
                </c:pt>
                <c:pt idx="383">
                  <c:v>41073</c:v>
                </c:pt>
                <c:pt idx="384">
                  <c:v>41072</c:v>
                </c:pt>
                <c:pt idx="385">
                  <c:v>41071</c:v>
                </c:pt>
                <c:pt idx="386">
                  <c:v>41068</c:v>
                </c:pt>
                <c:pt idx="387">
                  <c:v>41066</c:v>
                </c:pt>
                <c:pt idx="388">
                  <c:v>41065</c:v>
                </c:pt>
                <c:pt idx="389">
                  <c:v>41064</c:v>
                </c:pt>
                <c:pt idx="390">
                  <c:v>41061</c:v>
                </c:pt>
                <c:pt idx="391">
                  <c:v>41060</c:v>
                </c:pt>
                <c:pt idx="392">
                  <c:v>41059</c:v>
                </c:pt>
                <c:pt idx="393">
                  <c:v>41058</c:v>
                </c:pt>
                <c:pt idx="394">
                  <c:v>41054</c:v>
                </c:pt>
                <c:pt idx="395">
                  <c:v>41053</c:v>
                </c:pt>
                <c:pt idx="396">
                  <c:v>41052</c:v>
                </c:pt>
                <c:pt idx="397">
                  <c:v>41051</c:v>
                </c:pt>
                <c:pt idx="398">
                  <c:v>41050</c:v>
                </c:pt>
                <c:pt idx="399">
                  <c:v>41047</c:v>
                </c:pt>
                <c:pt idx="400">
                  <c:v>41045</c:v>
                </c:pt>
                <c:pt idx="401">
                  <c:v>41044</c:v>
                </c:pt>
                <c:pt idx="402">
                  <c:v>41043</c:v>
                </c:pt>
                <c:pt idx="403">
                  <c:v>41040</c:v>
                </c:pt>
                <c:pt idx="404">
                  <c:v>41039</c:v>
                </c:pt>
                <c:pt idx="405">
                  <c:v>41038</c:v>
                </c:pt>
                <c:pt idx="406">
                  <c:v>41037</c:v>
                </c:pt>
                <c:pt idx="407">
                  <c:v>41036</c:v>
                </c:pt>
                <c:pt idx="408">
                  <c:v>41033</c:v>
                </c:pt>
                <c:pt idx="409">
                  <c:v>41032</c:v>
                </c:pt>
                <c:pt idx="410">
                  <c:v>41031</c:v>
                </c:pt>
                <c:pt idx="411">
                  <c:v>41029</c:v>
                </c:pt>
                <c:pt idx="412">
                  <c:v>41026</c:v>
                </c:pt>
                <c:pt idx="413">
                  <c:v>41025</c:v>
                </c:pt>
                <c:pt idx="414">
                  <c:v>41024</c:v>
                </c:pt>
                <c:pt idx="415">
                  <c:v>41023</c:v>
                </c:pt>
                <c:pt idx="416">
                  <c:v>41022</c:v>
                </c:pt>
                <c:pt idx="417">
                  <c:v>41019</c:v>
                </c:pt>
                <c:pt idx="418">
                  <c:v>41018</c:v>
                </c:pt>
                <c:pt idx="419">
                  <c:v>41017</c:v>
                </c:pt>
                <c:pt idx="420">
                  <c:v>41016</c:v>
                </c:pt>
                <c:pt idx="421">
                  <c:v>41015</c:v>
                </c:pt>
                <c:pt idx="422">
                  <c:v>41012</c:v>
                </c:pt>
                <c:pt idx="423">
                  <c:v>41011</c:v>
                </c:pt>
                <c:pt idx="424">
                  <c:v>41010</c:v>
                </c:pt>
                <c:pt idx="425">
                  <c:v>41009</c:v>
                </c:pt>
                <c:pt idx="426">
                  <c:v>41004</c:v>
                </c:pt>
                <c:pt idx="427">
                  <c:v>41003</c:v>
                </c:pt>
                <c:pt idx="428">
                  <c:v>41002</c:v>
                </c:pt>
                <c:pt idx="429">
                  <c:v>41001</c:v>
                </c:pt>
                <c:pt idx="430">
                  <c:v>40998</c:v>
                </c:pt>
                <c:pt idx="431">
                  <c:v>40997</c:v>
                </c:pt>
                <c:pt idx="432">
                  <c:v>40996</c:v>
                </c:pt>
                <c:pt idx="433">
                  <c:v>40995</c:v>
                </c:pt>
                <c:pt idx="434">
                  <c:v>40994</c:v>
                </c:pt>
                <c:pt idx="435">
                  <c:v>40991</c:v>
                </c:pt>
                <c:pt idx="436">
                  <c:v>40990</c:v>
                </c:pt>
                <c:pt idx="437">
                  <c:v>40989</c:v>
                </c:pt>
                <c:pt idx="438">
                  <c:v>40988</c:v>
                </c:pt>
                <c:pt idx="439">
                  <c:v>40987</c:v>
                </c:pt>
                <c:pt idx="440">
                  <c:v>40984</c:v>
                </c:pt>
                <c:pt idx="441">
                  <c:v>40983</c:v>
                </c:pt>
                <c:pt idx="442">
                  <c:v>40982</c:v>
                </c:pt>
                <c:pt idx="443">
                  <c:v>40981</c:v>
                </c:pt>
                <c:pt idx="444">
                  <c:v>40980</c:v>
                </c:pt>
                <c:pt idx="445">
                  <c:v>40977</c:v>
                </c:pt>
                <c:pt idx="446">
                  <c:v>40976</c:v>
                </c:pt>
                <c:pt idx="447">
                  <c:v>40975</c:v>
                </c:pt>
                <c:pt idx="448">
                  <c:v>40974</c:v>
                </c:pt>
                <c:pt idx="449">
                  <c:v>40973</c:v>
                </c:pt>
                <c:pt idx="450">
                  <c:v>40970</c:v>
                </c:pt>
                <c:pt idx="451">
                  <c:v>40969</c:v>
                </c:pt>
                <c:pt idx="452">
                  <c:v>40968</c:v>
                </c:pt>
                <c:pt idx="453">
                  <c:v>40967</c:v>
                </c:pt>
                <c:pt idx="454">
                  <c:v>40966</c:v>
                </c:pt>
                <c:pt idx="455">
                  <c:v>40963</c:v>
                </c:pt>
                <c:pt idx="456">
                  <c:v>40962</c:v>
                </c:pt>
                <c:pt idx="457">
                  <c:v>40961</c:v>
                </c:pt>
                <c:pt idx="458">
                  <c:v>40960</c:v>
                </c:pt>
                <c:pt idx="459">
                  <c:v>40959</c:v>
                </c:pt>
                <c:pt idx="460">
                  <c:v>40956</c:v>
                </c:pt>
                <c:pt idx="461">
                  <c:v>40955</c:v>
                </c:pt>
                <c:pt idx="462">
                  <c:v>40954</c:v>
                </c:pt>
                <c:pt idx="463">
                  <c:v>40953</c:v>
                </c:pt>
                <c:pt idx="464">
                  <c:v>40952</c:v>
                </c:pt>
                <c:pt idx="465">
                  <c:v>40949</c:v>
                </c:pt>
                <c:pt idx="466">
                  <c:v>40948</c:v>
                </c:pt>
                <c:pt idx="467">
                  <c:v>40947</c:v>
                </c:pt>
                <c:pt idx="468">
                  <c:v>40946</c:v>
                </c:pt>
                <c:pt idx="469">
                  <c:v>40945</c:v>
                </c:pt>
                <c:pt idx="470">
                  <c:v>40942</c:v>
                </c:pt>
                <c:pt idx="471">
                  <c:v>40941</c:v>
                </c:pt>
                <c:pt idx="472">
                  <c:v>40940</c:v>
                </c:pt>
                <c:pt idx="473">
                  <c:v>40939</c:v>
                </c:pt>
                <c:pt idx="474">
                  <c:v>40938</c:v>
                </c:pt>
                <c:pt idx="475">
                  <c:v>40935</c:v>
                </c:pt>
                <c:pt idx="476">
                  <c:v>40934</c:v>
                </c:pt>
                <c:pt idx="477">
                  <c:v>40933</c:v>
                </c:pt>
                <c:pt idx="478">
                  <c:v>40932</c:v>
                </c:pt>
                <c:pt idx="479">
                  <c:v>40931</c:v>
                </c:pt>
                <c:pt idx="480">
                  <c:v>40928</c:v>
                </c:pt>
                <c:pt idx="481">
                  <c:v>40927</c:v>
                </c:pt>
                <c:pt idx="482">
                  <c:v>40926</c:v>
                </c:pt>
                <c:pt idx="483">
                  <c:v>40925</c:v>
                </c:pt>
                <c:pt idx="484">
                  <c:v>40924</c:v>
                </c:pt>
                <c:pt idx="485">
                  <c:v>40921</c:v>
                </c:pt>
                <c:pt idx="486">
                  <c:v>40920</c:v>
                </c:pt>
                <c:pt idx="487">
                  <c:v>40919</c:v>
                </c:pt>
                <c:pt idx="488">
                  <c:v>40918</c:v>
                </c:pt>
                <c:pt idx="489">
                  <c:v>40917</c:v>
                </c:pt>
                <c:pt idx="490">
                  <c:v>40913</c:v>
                </c:pt>
                <c:pt idx="491">
                  <c:v>40912</c:v>
                </c:pt>
                <c:pt idx="492">
                  <c:v>40911</c:v>
                </c:pt>
                <c:pt idx="493">
                  <c:v>40910</c:v>
                </c:pt>
                <c:pt idx="494">
                  <c:v>40906</c:v>
                </c:pt>
                <c:pt idx="495">
                  <c:v>40905</c:v>
                </c:pt>
                <c:pt idx="496">
                  <c:v>40904</c:v>
                </c:pt>
                <c:pt idx="497">
                  <c:v>40900</c:v>
                </c:pt>
                <c:pt idx="498">
                  <c:v>40899</c:v>
                </c:pt>
                <c:pt idx="499">
                  <c:v>40898</c:v>
                </c:pt>
                <c:pt idx="500">
                  <c:v>40897</c:v>
                </c:pt>
                <c:pt idx="501">
                  <c:v>40896</c:v>
                </c:pt>
                <c:pt idx="502">
                  <c:v>40893</c:v>
                </c:pt>
                <c:pt idx="503">
                  <c:v>40892</c:v>
                </c:pt>
                <c:pt idx="504">
                  <c:v>40891</c:v>
                </c:pt>
                <c:pt idx="505">
                  <c:v>40890</c:v>
                </c:pt>
                <c:pt idx="506">
                  <c:v>40889</c:v>
                </c:pt>
                <c:pt idx="507">
                  <c:v>40886</c:v>
                </c:pt>
                <c:pt idx="508">
                  <c:v>40884</c:v>
                </c:pt>
                <c:pt idx="509">
                  <c:v>40883</c:v>
                </c:pt>
                <c:pt idx="510">
                  <c:v>40882</c:v>
                </c:pt>
                <c:pt idx="511">
                  <c:v>40879</c:v>
                </c:pt>
                <c:pt idx="512">
                  <c:v>40878</c:v>
                </c:pt>
                <c:pt idx="513">
                  <c:v>40877</c:v>
                </c:pt>
                <c:pt idx="514">
                  <c:v>40876</c:v>
                </c:pt>
                <c:pt idx="515">
                  <c:v>40875</c:v>
                </c:pt>
                <c:pt idx="516">
                  <c:v>40872</c:v>
                </c:pt>
                <c:pt idx="517">
                  <c:v>40871</c:v>
                </c:pt>
                <c:pt idx="518">
                  <c:v>40870</c:v>
                </c:pt>
                <c:pt idx="519">
                  <c:v>40869</c:v>
                </c:pt>
                <c:pt idx="520">
                  <c:v>40868</c:v>
                </c:pt>
                <c:pt idx="521">
                  <c:v>40865</c:v>
                </c:pt>
                <c:pt idx="522">
                  <c:v>40864</c:v>
                </c:pt>
                <c:pt idx="523">
                  <c:v>40863</c:v>
                </c:pt>
                <c:pt idx="524">
                  <c:v>40862</c:v>
                </c:pt>
                <c:pt idx="525">
                  <c:v>40861</c:v>
                </c:pt>
                <c:pt idx="526">
                  <c:v>40858</c:v>
                </c:pt>
                <c:pt idx="527">
                  <c:v>40857</c:v>
                </c:pt>
                <c:pt idx="528">
                  <c:v>40856</c:v>
                </c:pt>
                <c:pt idx="529">
                  <c:v>40855</c:v>
                </c:pt>
                <c:pt idx="530">
                  <c:v>40854</c:v>
                </c:pt>
                <c:pt idx="531">
                  <c:v>40851</c:v>
                </c:pt>
                <c:pt idx="532">
                  <c:v>40850</c:v>
                </c:pt>
                <c:pt idx="533">
                  <c:v>40849</c:v>
                </c:pt>
                <c:pt idx="534">
                  <c:v>40847</c:v>
                </c:pt>
                <c:pt idx="535">
                  <c:v>40844</c:v>
                </c:pt>
                <c:pt idx="536">
                  <c:v>40843</c:v>
                </c:pt>
                <c:pt idx="537">
                  <c:v>40841</c:v>
                </c:pt>
                <c:pt idx="538">
                  <c:v>40840</c:v>
                </c:pt>
                <c:pt idx="539">
                  <c:v>40837</c:v>
                </c:pt>
                <c:pt idx="540">
                  <c:v>40836</c:v>
                </c:pt>
                <c:pt idx="541">
                  <c:v>40835</c:v>
                </c:pt>
                <c:pt idx="542">
                  <c:v>40834</c:v>
                </c:pt>
                <c:pt idx="543">
                  <c:v>40833</c:v>
                </c:pt>
                <c:pt idx="544">
                  <c:v>40830</c:v>
                </c:pt>
                <c:pt idx="545">
                  <c:v>40829</c:v>
                </c:pt>
                <c:pt idx="546">
                  <c:v>40828</c:v>
                </c:pt>
                <c:pt idx="547">
                  <c:v>40827</c:v>
                </c:pt>
                <c:pt idx="548">
                  <c:v>40826</c:v>
                </c:pt>
                <c:pt idx="549">
                  <c:v>40823</c:v>
                </c:pt>
                <c:pt idx="550">
                  <c:v>40822</c:v>
                </c:pt>
                <c:pt idx="551">
                  <c:v>40821</c:v>
                </c:pt>
                <c:pt idx="552">
                  <c:v>40820</c:v>
                </c:pt>
                <c:pt idx="553">
                  <c:v>40819</c:v>
                </c:pt>
                <c:pt idx="554">
                  <c:v>40816</c:v>
                </c:pt>
                <c:pt idx="555">
                  <c:v>40815</c:v>
                </c:pt>
                <c:pt idx="556">
                  <c:v>40814</c:v>
                </c:pt>
                <c:pt idx="557">
                  <c:v>40813</c:v>
                </c:pt>
                <c:pt idx="558">
                  <c:v>40812</c:v>
                </c:pt>
                <c:pt idx="559">
                  <c:v>40809</c:v>
                </c:pt>
                <c:pt idx="560">
                  <c:v>40808</c:v>
                </c:pt>
                <c:pt idx="561">
                  <c:v>40807</c:v>
                </c:pt>
                <c:pt idx="562">
                  <c:v>40806</c:v>
                </c:pt>
                <c:pt idx="563">
                  <c:v>40805</c:v>
                </c:pt>
                <c:pt idx="564">
                  <c:v>40802</c:v>
                </c:pt>
                <c:pt idx="565">
                  <c:v>40801</c:v>
                </c:pt>
                <c:pt idx="566">
                  <c:v>40800</c:v>
                </c:pt>
                <c:pt idx="567">
                  <c:v>40799</c:v>
                </c:pt>
                <c:pt idx="568">
                  <c:v>40798</c:v>
                </c:pt>
                <c:pt idx="569">
                  <c:v>40795</c:v>
                </c:pt>
                <c:pt idx="570">
                  <c:v>40794</c:v>
                </c:pt>
                <c:pt idx="571">
                  <c:v>40793</c:v>
                </c:pt>
                <c:pt idx="572">
                  <c:v>40792</c:v>
                </c:pt>
                <c:pt idx="573">
                  <c:v>40791</c:v>
                </c:pt>
                <c:pt idx="574">
                  <c:v>40788</c:v>
                </c:pt>
                <c:pt idx="575">
                  <c:v>40787</c:v>
                </c:pt>
                <c:pt idx="576">
                  <c:v>40786</c:v>
                </c:pt>
                <c:pt idx="577">
                  <c:v>40785</c:v>
                </c:pt>
                <c:pt idx="578">
                  <c:v>40784</c:v>
                </c:pt>
                <c:pt idx="579">
                  <c:v>40781</c:v>
                </c:pt>
                <c:pt idx="580">
                  <c:v>40780</c:v>
                </c:pt>
                <c:pt idx="581">
                  <c:v>40779</c:v>
                </c:pt>
                <c:pt idx="582">
                  <c:v>40778</c:v>
                </c:pt>
                <c:pt idx="583">
                  <c:v>40777</c:v>
                </c:pt>
                <c:pt idx="584">
                  <c:v>40774</c:v>
                </c:pt>
                <c:pt idx="585">
                  <c:v>40773</c:v>
                </c:pt>
                <c:pt idx="586">
                  <c:v>40772</c:v>
                </c:pt>
                <c:pt idx="587">
                  <c:v>40771</c:v>
                </c:pt>
                <c:pt idx="588">
                  <c:v>40767</c:v>
                </c:pt>
                <c:pt idx="589">
                  <c:v>40766</c:v>
                </c:pt>
                <c:pt idx="590">
                  <c:v>40765</c:v>
                </c:pt>
                <c:pt idx="591">
                  <c:v>40764</c:v>
                </c:pt>
                <c:pt idx="592">
                  <c:v>40763</c:v>
                </c:pt>
                <c:pt idx="593">
                  <c:v>40760</c:v>
                </c:pt>
                <c:pt idx="594">
                  <c:v>40759</c:v>
                </c:pt>
                <c:pt idx="595">
                  <c:v>40758</c:v>
                </c:pt>
                <c:pt idx="596">
                  <c:v>40757</c:v>
                </c:pt>
                <c:pt idx="597">
                  <c:v>40756</c:v>
                </c:pt>
                <c:pt idx="598">
                  <c:v>40753</c:v>
                </c:pt>
                <c:pt idx="599">
                  <c:v>40752</c:v>
                </c:pt>
                <c:pt idx="600">
                  <c:v>40751</c:v>
                </c:pt>
                <c:pt idx="601">
                  <c:v>40750</c:v>
                </c:pt>
                <c:pt idx="602">
                  <c:v>40749</c:v>
                </c:pt>
                <c:pt idx="603">
                  <c:v>40746</c:v>
                </c:pt>
                <c:pt idx="604">
                  <c:v>40745</c:v>
                </c:pt>
                <c:pt idx="605">
                  <c:v>40744</c:v>
                </c:pt>
                <c:pt idx="606">
                  <c:v>40743</c:v>
                </c:pt>
                <c:pt idx="607">
                  <c:v>40742</c:v>
                </c:pt>
                <c:pt idx="608">
                  <c:v>40739</c:v>
                </c:pt>
                <c:pt idx="609">
                  <c:v>40738</c:v>
                </c:pt>
                <c:pt idx="610">
                  <c:v>40737</c:v>
                </c:pt>
                <c:pt idx="611">
                  <c:v>40736</c:v>
                </c:pt>
                <c:pt idx="612">
                  <c:v>40735</c:v>
                </c:pt>
                <c:pt idx="613">
                  <c:v>40732</c:v>
                </c:pt>
                <c:pt idx="614">
                  <c:v>40731</c:v>
                </c:pt>
                <c:pt idx="615">
                  <c:v>40730</c:v>
                </c:pt>
                <c:pt idx="616">
                  <c:v>40729</c:v>
                </c:pt>
                <c:pt idx="617">
                  <c:v>40728</c:v>
                </c:pt>
                <c:pt idx="618">
                  <c:v>40725</c:v>
                </c:pt>
                <c:pt idx="619">
                  <c:v>40724</c:v>
                </c:pt>
                <c:pt idx="620">
                  <c:v>40723</c:v>
                </c:pt>
                <c:pt idx="621">
                  <c:v>40722</c:v>
                </c:pt>
                <c:pt idx="622">
                  <c:v>40721</c:v>
                </c:pt>
                <c:pt idx="623">
                  <c:v>40718</c:v>
                </c:pt>
                <c:pt idx="624">
                  <c:v>40716</c:v>
                </c:pt>
                <c:pt idx="625">
                  <c:v>40715</c:v>
                </c:pt>
                <c:pt idx="626">
                  <c:v>40714</c:v>
                </c:pt>
                <c:pt idx="627">
                  <c:v>40711</c:v>
                </c:pt>
                <c:pt idx="628">
                  <c:v>40710</c:v>
                </c:pt>
                <c:pt idx="629">
                  <c:v>40709</c:v>
                </c:pt>
                <c:pt idx="630">
                  <c:v>40708</c:v>
                </c:pt>
                <c:pt idx="631">
                  <c:v>40704</c:v>
                </c:pt>
                <c:pt idx="632">
                  <c:v>40703</c:v>
                </c:pt>
                <c:pt idx="633">
                  <c:v>40702</c:v>
                </c:pt>
                <c:pt idx="634">
                  <c:v>40701</c:v>
                </c:pt>
                <c:pt idx="635">
                  <c:v>40700</c:v>
                </c:pt>
                <c:pt idx="636">
                  <c:v>40697</c:v>
                </c:pt>
                <c:pt idx="637">
                  <c:v>40695</c:v>
                </c:pt>
                <c:pt idx="638">
                  <c:v>40694</c:v>
                </c:pt>
                <c:pt idx="639">
                  <c:v>40693</c:v>
                </c:pt>
                <c:pt idx="640">
                  <c:v>40690</c:v>
                </c:pt>
                <c:pt idx="641">
                  <c:v>40689</c:v>
                </c:pt>
                <c:pt idx="642">
                  <c:v>40688</c:v>
                </c:pt>
                <c:pt idx="643">
                  <c:v>40687</c:v>
                </c:pt>
                <c:pt idx="644">
                  <c:v>40686</c:v>
                </c:pt>
                <c:pt idx="645">
                  <c:v>40683</c:v>
                </c:pt>
                <c:pt idx="646">
                  <c:v>40682</c:v>
                </c:pt>
                <c:pt idx="647">
                  <c:v>40681</c:v>
                </c:pt>
                <c:pt idx="648">
                  <c:v>40680</c:v>
                </c:pt>
                <c:pt idx="649">
                  <c:v>40679</c:v>
                </c:pt>
                <c:pt idx="650">
                  <c:v>40676</c:v>
                </c:pt>
                <c:pt idx="651">
                  <c:v>40675</c:v>
                </c:pt>
                <c:pt idx="652">
                  <c:v>40674</c:v>
                </c:pt>
                <c:pt idx="653">
                  <c:v>40673</c:v>
                </c:pt>
                <c:pt idx="654">
                  <c:v>40672</c:v>
                </c:pt>
                <c:pt idx="655">
                  <c:v>40669</c:v>
                </c:pt>
                <c:pt idx="656">
                  <c:v>40668</c:v>
                </c:pt>
                <c:pt idx="657">
                  <c:v>40667</c:v>
                </c:pt>
                <c:pt idx="658">
                  <c:v>40666</c:v>
                </c:pt>
                <c:pt idx="659">
                  <c:v>40665</c:v>
                </c:pt>
                <c:pt idx="660">
                  <c:v>40662</c:v>
                </c:pt>
                <c:pt idx="661">
                  <c:v>40661</c:v>
                </c:pt>
                <c:pt idx="662">
                  <c:v>40660</c:v>
                </c:pt>
                <c:pt idx="663">
                  <c:v>40659</c:v>
                </c:pt>
                <c:pt idx="664">
                  <c:v>40654</c:v>
                </c:pt>
                <c:pt idx="665">
                  <c:v>40653</c:v>
                </c:pt>
                <c:pt idx="666">
                  <c:v>40652</c:v>
                </c:pt>
                <c:pt idx="667">
                  <c:v>40651</c:v>
                </c:pt>
                <c:pt idx="668">
                  <c:v>40648</c:v>
                </c:pt>
                <c:pt idx="669">
                  <c:v>40647</c:v>
                </c:pt>
                <c:pt idx="670">
                  <c:v>40646</c:v>
                </c:pt>
                <c:pt idx="671">
                  <c:v>40645</c:v>
                </c:pt>
                <c:pt idx="672">
                  <c:v>40644</c:v>
                </c:pt>
                <c:pt idx="673">
                  <c:v>40641</c:v>
                </c:pt>
                <c:pt idx="674">
                  <c:v>40640</c:v>
                </c:pt>
                <c:pt idx="675">
                  <c:v>40639</c:v>
                </c:pt>
                <c:pt idx="676">
                  <c:v>40638</c:v>
                </c:pt>
                <c:pt idx="677">
                  <c:v>40637</c:v>
                </c:pt>
                <c:pt idx="678">
                  <c:v>40634</c:v>
                </c:pt>
                <c:pt idx="679">
                  <c:v>40633</c:v>
                </c:pt>
                <c:pt idx="680">
                  <c:v>40632</c:v>
                </c:pt>
                <c:pt idx="681">
                  <c:v>40631</c:v>
                </c:pt>
                <c:pt idx="682">
                  <c:v>40630</c:v>
                </c:pt>
                <c:pt idx="683">
                  <c:v>40627</c:v>
                </c:pt>
                <c:pt idx="684">
                  <c:v>40626</c:v>
                </c:pt>
                <c:pt idx="685">
                  <c:v>40625</c:v>
                </c:pt>
                <c:pt idx="686">
                  <c:v>40624</c:v>
                </c:pt>
                <c:pt idx="687">
                  <c:v>40623</c:v>
                </c:pt>
                <c:pt idx="688">
                  <c:v>40620</c:v>
                </c:pt>
                <c:pt idx="689">
                  <c:v>40619</c:v>
                </c:pt>
                <c:pt idx="690">
                  <c:v>40618</c:v>
                </c:pt>
                <c:pt idx="691">
                  <c:v>40617</c:v>
                </c:pt>
                <c:pt idx="692">
                  <c:v>40616</c:v>
                </c:pt>
                <c:pt idx="693">
                  <c:v>40613</c:v>
                </c:pt>
                <c:pt idx="694">
                  <c:v>40612</c:v>
                </c:pt>
                <c:pt idx="695">
                  <c:v>40611</c:v>
                </c:pt>
                <c:pt idx="696">
                  <c:v>40610</c:v>
                </c:pt>
                <c:pt idx="697">
                  <c:v>40609</c:v>
                </c:pt>
                <c:pt idx="698">
                  <c:v>40606</c:v>
                </c:pt>
                <c:pt idx="699">
                  <c:v>40605</c:v>
                </c:pt>
                <c:pt idx="700">
                  <c:v>40604</c:v>
                </c:pt>
                <c:pt idx="701">
                  <c:v>40603</c:v>
                </c:pt>
                <c:pt idx="702">
                  <c:v>40602</c:v>
                </c:pt>
                <c:pt idx="703">
                  <c:v>40599</c:v>
                </c:pt>
                <c:pt idx="704">
                  <c:v>40598</c:v>
                </c:pt>
                <c:pt idx="705">
                  <c:v>40597</c:v>
                </c:pt>
                <c:pt idx="706">
                  <c:v>40596</c:v>
                </c:pt>
                <c:pt idx="707">
                  <c:v>40595</c:v>
                </c:pt>
                <c:pt idx="708">
                  <c:v>40592</c:v>
                </c:pt>
                <c:pt idx="709">
                  <c:v>40591</c:v>
                </c:pt>
                <c:pt idx="710">
                  <c:v>40590</c:v>
                </c:pt>
                <c:pt idx="711">
                  <c:v>40589</c:v>
                </c:pt>
                <c:pt idx="712">
                  <c:v>40588</c:v>
                </c:pt>
                <c:pt idx="713">
                  <c:v>40585</c:v>
                </c:pt>
                <c:pt idx="714">
                  <c:v>40584</c:v>
                </c:pt>
                <c:pt idx="715">
                  <c:v>40583</c:v>
                </c:pt>
                <c:pt idx="716">
                  <c:v>40582</c:v>
                </c:pt>
                <c:pt idx="717">
                  <c:v>40581</c:v>
                </c:pt>
                <c:pt idx="718">
                  <c:v>40578</c:v>
                </c:pt>
                <c:pt idx="719">
                  <c:v>40577</c:v>
                </c:pt>
                <c:pt idx="720">
                  <c:v>40576</c:v>
                </c:pt>
                <c:pt idx="721">
                  <c:v>40575</c:v>
                </c:pt>
                <c:pt idx="722">
                  <c:v>40574</c:v>
                </c:pt>
                <c:pt idx="723">
                  <c:v>40571</c:v>
                </c:pt>
                <c:pt idx="724">
                  <c:v>40570</c:v>
                </c:pt>
                <c:pt idx="725">
                  <c:v>40569</c:v>
                </c:pt>
                <c:pt idx="726">
                  <c:v>40568</c:v>
                </c:pt>
                <c:pt idx="727">
                  <c:v>40567</c:v>
                </c:pt>
                <c:pt idx="728">
                  <c:v>40564</c:v>
                </c:pt>
                <c:pt idx="729">
                  <c:v>40563</c:v>
                </c:pt>
                <c:pt idx="730">
                  <c:v>40562</c:v>
                </c:pt>
                <c:pt idx="731">
                  <c:v>40561</c:v>
                </c:pt>
                <c:pt idx="732">
                  <c:v>40560</c:v>
                </c:pt>
                <c:pt idx="733">
                  <c:v>40557</c:v>
                </c:pt>
                <c:pt idx="734">
                  <c:v>40556</c:v>
                </c:pt>
                <c:pt idx="735">
                  <c:v>40555</c:v>
                </c:pt>
                <c:pt idx="736">
                  <c:v>40554</c:v>
                </c:pt>
                <c:pt idx="737">
                  <c:v>40553</c:v>
                </c:pt>
                <c:pt idx="738">
                  <c:v>40550</c:v>
                </c:pt>
                <c:pt idx="739">
                  <c:v>40548</c:v>
                </c:pt>
                <c:pt idx="740">
                  <c:v>40547</c:v>
                </c:pt>
                <c:pt idx="741">
                  <c:v>40546</c:v>
                </c:pt>
                <c:pt idx="742">
                  <c:v>40542</c:v>
                </c:pt>
                <c:pt idx="743">
                  <c:v>40541</c:v>
                </c:pt>
                <c:pt idx="744">
                  <c:v>40540</c:v>
                </c:pt>
                <c:pt idx="745">
                  <c:v>40539</c:v>
                </c:pt>
                <c:pt idx="746">
                  <c:v>40535</c:v>
                </c:pt>
                <c:pt idx="747">
                  <c:v>40534</c:v>
                </c:pt>
                <c:pt idx="748">
                  <c:v>40533</c:v>
                </c:pt>
                <c:pt idx="749">
                  <c:v>40532</c:v>
                </c:pt>
                <c:pt idx="750">
                  <c:v>40529</c:v>
                </c:pt>
                <c:pt idx="751">
                  <c:v>40528</c:v>
                </c:pt>
                <c:pt idx="752">
                  <c:v>40527</c:v>
                </c:pt>
                <c:pt idx="753">
                  <c:v>40526</c:v>
                </c:pt>
                <c:pt idx="754">
                  <c:v>40525</c:v>
                </c:pt>
                <c:pt idx="755">
                  <c:v>40522</c:v>
                </c:pt>
                <c:pt idx="756">
                  <c:v>40521</c:v>
                </c:pt>
                <c:pt idx="757">
                  <c:v>40519</c:v>
                </c:pt>
                <c:pt idx="758">
                  <c:v>40518</c:v>
                </c:pt>
                <c:pt idx="759">
                  <c:v>40515</c:v>
                </c:pt>
                <c:pt idx="760">
                  <c:v>40514</c:v>
                </c:pt>
                <c:pt idx="761">
                  <c:v>40513</c:v>
                </c:pt>
                <c:pt idx="762">
                  <c:v>40512</c:v>
                </c:pt>
                <c:pt idx="763">
                  <c:v>40511</c:v>
                </c:pt>
                <c:pt idx="764">
                  <c:v>40508</c:v>
                </c:pt>
                <c:pt idx="765">
                  <c:v>40507</c:v>
                </c:pt>
                <c:pt idx="766">
                  <c:v>40506</c:v>
                </c:pt>
                <c:pt idx="767">
                  <c:v>40505</c:v>
                </c:pt>
                <c:pt idx="768">
                  <c:v>40504</c:v>
                </c:pt>
                <c:pt idx="769">
                  <c:v>40501</c:v>
                </c:pt>
                <c:pt idx="770">
                  <c:v>40500</c:v>
                </c:pt>
                <c:pt idx="771">
                  <c:v>40499</c:v>
                </c:pt>
                <c:pt idx="772">
                  <c:v>40498</c:v>
                </c:pt>
                <c:pt idx="773">
                  <c:v>40497</c:v>
                </c:pt>
                <c:pt idx="774">
                  <c:v>40494</c:v>
                </c:pt>
                <c:pt idx="775">
                  <c:v>40493</c:v>
                </c:pt>
                <c:pt idx="776">
                  <c:v>40492</c:v>
                </c:pt>
                <c:pt idx="777">
                  <c:v>40491</c:v>
                </c:pt>
                <c:pt idx="778">
                  <c:v>40490</c:v>
                </c:pt>
                <c:pt idx="779">
                  <c:v>40487</c:v>
                </c:pt>
                <c:pt idx="780">
                  <c:v>40486</c:v>
                </c:pt>
                <c:pt idx="781">
                  <c:v>40485</c:v>
                </c:pt>
                <c:pt idx="782">
                  <c:v>40484</c:v>
                </c:pt>
                <c:pt idx="783">
                  <c:v>40480</c:v>
                </c:pt>
                <c:pt idx="784">
                  <c:v>40479</c:v>
                </c:pt>
                <c:pt idx="785">
                  <c:v>40478</c:v>
                </c:pt>
                <c:pt idx="786">
                  <c:v>40476</c:v>
                </c:pt>
                <c:pt idx="787">
                  <c:v>40473</c:v>
                </c:pt>
                <c:pt idx="788">
                  <c:v>40472</c:v>
                </c:pt>
                <c:pt idx="789">
                  <c:v>40471</c:v>
                </c:pt>
                <c:pt idx="790">
                  <c:v>40470</c:v>
                </c:pt>
                <c:pt idx="791">
                  <c:v>40469</c:v>
                </c:pt>
                <c:pt idx="792">
                  <c:v>40466</c:v>
                </c:pt>
                <c:pt idx="793">
                  <c:v>40465</c:v>
                </c:pt>
                <c:pt idx="794">
                  <c:v>40464</c:v>
                </c:pt>
                <c:pt idx="795">
                  <c:v>40463</c:v>
                </c:pt>
                <c:pt idx="796">
                  <c:v>40462</c:v>
                </c:pt>
                <c:pt idx="797">
                  <c:v>40459</c:v>
                </c:pt>
                <c:pt idx="798">
                  <c:v>40458</c:v>
                </c:pt>
                <c:pt idx="799">
                  <c:v>40457</c:v>
                </c:pt>
                <c:pt idx="800">
                  <c:v>40456</c:v>
                </c:pt>
                <c:pt idx="801">
                  <c:v>40455</c:v>
                </c:pt>
                <c:pt idx="802">
                  <c:v>40452</c:v>
                </c:pt>
                <c:pt idx="803">
                  <c:v>40451</c:v>
                </c:pt>
                <c:pt idx="804">
                  <c:v>40450</c:v>
                </c:pt>
                <c:pt idx="805">
                  <c:v>40449</c:v>
                </c:pt>
                <c:pt idx="806">
                  <c:v>40448</c:v>
                </c:pt>
                <c:pt idx="807">
                  <c:v>40445</c:v>
                </c:pt>
                <c:pt idx="808">
                  <c:v>40444</c:v>
                </c:pt>
                <c:pt idx="809">
                  <c:v>40443</c:v>
                </c:pt>
                <c:pt idx="810">
                  <c:v>40442</c:v>
                </c:pt>
                <c:pt idx="811">
                  <c:v>40441</c:v>
                </c:pt>
                <c:pt idx="812">
                  <c:v>40438</c:v>
                </c:pt>
                <c:pt idx="813">
                  <c:v>40437</c:v>
                </c:pt>
                <c:pt idx="814">
                  <c:v>40436</c:v>
                </c:pt>
                <c:pt idx="815">
                  <c:v>40435</c:v>
                </c:pt>
                <c:pt idx="816">
                  <c:v>40434</c:v>
                </c:pt>
                <c:pt idx="817">
                  <c:v>40431</c:v>
                </c:pt>
                <c:pt idx="818">
                  <c:v>40430</c:v>
                </c:pt>
                <c:pt idx="819">
                  <c:v>40429</c:v>
                </c:pt>
                <c:pt idx="820">
                  <c:v>40428</c:v>
                </c:pt>
                <c:pt idx="821">
                  <c:v>40427</c:v>
                </c:pt>
                <c:pt idx="822">
                  <c:v>40424</c:v>
                </c:pt>
                <c:pt idx="823">
                  <c:v>40423</c:v>
                </c:pt>
                <c:pt idx="824">
                  <c:v>40422</c:v>
                </c:pt>
                <c:pt idx="825">
                  <c:v>40421</c:v>
                </c:pt>
                <c:pt idx="826">
                  <c:v>40420</c:v>
                </c:pt>
                <c:pt idx="827">
                  <c:v>40417</c:v>
                </c:pt>
                <c:pt idx="828">
                  <c:v>40416</c:v>
                </c:pt>
                <c:pt idx="829">
                  <c:v>40415</c:v>
                </c:pt>
                <c:pt idx="830">
                  <c:v>40414</c:v>
                </c:pt>
                <c:pt idx="831">
                  <c:v>40413</c:v>
                </c:pt>
                <c:pt idx="832">
                  <c:v>40410</c:v>
                </c:pt>
                <c:pt idx="833">
                  <c:v>40409</c:v>
                </c:pt>
                <c:pt idx="834">
                  <c:v>40408</c:v>
                </c:pt>
                <c:pt idx="835">
                  <c:v>40407</c:v>
                </c:pt>
                <c:pt idx="836">
                  <c:v>40406</c:v>
                </c:pt>
                <c:pt idx="837">
                  <c:v>40403</c:v>
                </c:pt>
                <c:pt idx="838">
                  <c:v>40402</c:v>
                </c:pt>
                <c:pt idx="839">
                  <c:v>40401</c:v>
                </c:pt>
                <c:pt idx="840">
                  <c:v>40400</c:v>
                </c:pt>
                <c:pt idx="841">
                  <c:v>40399</c:v>
                </c:pt>
                <c:pt idx="842">
                  <c:v>40396</c:v>
                </c:pt>
                <c:pt idx="843">
                  <c:v>40395</c:v>
                </c:pt>
                <c:pt idx="844">
                  <c:v>40394</c:v>
                </c:pt>
                <c:pt idx="845">
                  <c:v>40393</c:v>
                </c:pt>
                <c:pt idx="846">
                  <c:v>40392</c:v>
                </c:pt>
                <c:pt idx="847">
                  <c:v>40389</c:v>
                </c:pt>
                <c:pt idx="848">
                  <c:v>40388</c:v>
                </c:pt>
                <c:pt idx="849">
                  <c:v>40387</c:v>
                </c:pt>
                <c:pt idx="850">
                  <c:v>40386</c:v>
                </c:pt>
                <c:pt idx="851">
                  <c:v>40385</c:v>
                </c:pt>
                <c:pt idx="852">
                  <c:v>40382</c:v>
                </c:pt>
                <c:pt idx="853">
                  <c:v>40381</c:v>
                </c:pt>
                <c:pt idx="854">
                  <c:v>40380</c:v>
                </c:pt>
                <c:pt idx="855">
                  <c:v>40379</c:v>
                </c:pt>
                <c:pt idx="856">
                  <c:v>40378</c:v>
                </c:pt>
                <c:pt idx="857">
                  <c:v>40375</c:v>
                </c:pt>
                <c:pt idx="858">
                  <c:v>40374</c:v>
                </c:pt>
                <c:pt idx="859">
                  <c:v>40373</c:v>
                </c:pt>
                <c:pt idx="860">
                  <c:v>40372</c:v>
                </c:pt>
                <c:pt idx="861">
                  <c:v>40371</c:v>
                </c:pt>
                <c:pt idx="862">
                  <c:v>40368</c:v>
                </c:pt>
                <c:pt idx="863">
                  <c:v>40367</c:v>
                </c:pt>
                <c:pt idx="864">
                  <c:v>40366</c:v>
                </c:pt>
                <c:pt idx="865">
                  <c:v>40365</c:v>
                </c:pt>
                <c:pt idx="866">
                  <c:v>40364</c:v>
                </c:pt>
                <c:pt idx="867">
                  <c:v>40361</c:v>
                </c:pt>
                <c:pt idx="868">
                  <c:v>40360</c:v>
                </c:pt>
                <c:pt idx="869">
                  <c:v>40359</c:v>
                </c:pt>
                <c:pt idx="870">
                  <c:v>40358</c:v>
                </c:pt>
                <c:pt idx="871">
                  <c:v>40357</c:v>
                </c:pt>
                <c:pt idx="872">
                  <c:v>40354</c:v>
                </c:pt>
                <c:pt idx="873">
                  <c:v>40353</c:v>
                </c:pt>
                <c:pt idx="874">
                  <c:v>40352</c:v>
                </c:pt>
                <c:pt idx="875">
                  <c:v>40351</c:v>
                </c:pt>
                <c:pt idx="876">
                  <c:v>40350</c:v>
                </c:pt>
                <c:pt idx="877">
                  <c:v>40347</c:v>
                </c:pt>
                <c:pt idx="878">
                  <c:v>40346</c:v>
                </c:pt>
                <c:pt idx="879">
                  <c:v>40345</c:v>
                </c:pt>
                <c:pt idx="880">
                  <c:v>40344</c:v>
                </c:pt>
                <c:pt idx="881">
                  <c:v>40343</c:v>
                </c:pt>
                <c:pt idx="882">
                  <c:v>40340</c:v>
                </c:pt>
                <c:pt idx="883">
                  <c:v>40339</c:v>
                </c:pt>
                <c:pt idx="884">
                  <c:v>40338</c:v>
                </c:pt>
                <c:pt idx="885">
                  <c:v>40337</c:v>
                </c:pt>
                <c:pt idx="886">
                  <c:v>40336</c:v>
                </c:pt>
                <c:pt idx="887">
                  <c:v>40333</c:v>
                </c:pt>
                <c:pt idx="888">
                  <c:v>40331</c:v>
                </c:pt>
                <c:pt idx="889">
                  <c:v>40330</c:v>
                </c:pt>
                <c:pt idx="890">
                  <c:v>40329</c:v>
                </c:pt>
                <c:pt idx="891">
                  <c:v>40326</c:v>
                </c:pt>
                <c:pt idx="892">
                  <c:v>40325</c:v>
                </c:pt>
                <c:pt idx="893">
                  <c:v>40324</c:v>
                </c:pt>
                <c:pt idx="894">
                  <c:v>40323</c:v>
                </c:pt>
                <c:pt idx="895">
                  <c:v>40319</c:v>
                </c:pt>
                <c:pt idx="896">
                  <c:v>40318</c:v>
                </c:pt>
                <c:pt idx="897">
                  <c:v>40317</c:v>
                </c:pt>
                <c:pt idx="898">
                  <c:v>40316</c:v>
                </c:pt>
                <c:pt idx="899">
                  <c:v>40315</c:v>
                </c:pt>
                <c:pt idx="900">
                  <c:v>40312</c:v>
                </c:pt>
                <c:pt idx="901">
                  <c:v>40310</c:v>
                </c:pt>
                <c:pt idx="902">
                  <c:v>40309</c:v>
                </c:pt>
                <c:pt idx="903">
                  <c:v>40308</c:v>
                </c:pt>
                <c:pt idx="904">
                  <c:v>40305</c:v>
                </c:pt>
                <c:pt idx="905">
                  <c:v>40304</c:v>
                </c:pt>
                <c:pt idx="906">
                  <c:v>40303</c:v>
                </c:pt>
                <c:pt idx="907">
                  <c:v>40302</c:v>
                </c:pt>
                <c:pt idx="908">
                  <c:v>40301</c:v>
                </c:pt>
                <c:pt idx="909">
                  <c:v>40298</c:v>
                </c:pt>
                <c:pt idx="910">
                  <c:v>40297</c:v>
                </c:pt>
                <c:pt idx="911">
                  <c:v>40296</c:v>
                </c:pt>
                <c:pt idx="912">
                  <c:v>40295</c:v>
                </c:pt>
                <c:pt idx="913">
                  <c:v>40294</c:v>
                </c:pt>
                <c:pt idx="914">
                  <c:v>40291</c:v>
                </c:pt>
                <c:pt idx="915">
                  <c:v>40290</c:v>
                </c:pt>
                <c:pt idx="916">
                  <c:v>40289</c:v>
                </c:pt>
                <c:pt idx="917">
                  <c:v>40288</c:v>
                </c:pt>
                <c:pt idx="918">
                  <c:v>40287</c:v>
                </c:pt>
                <c:pt idx="919">
                  <c:v>40284</c:v>
                </c:pt>
                <c:pt idx="920">
                  <c:v>40283</c:v>
                </c:pt>
                <c:pt idx="921">
                  <c:v>40282</c:v>
                </c:pt>
                <c:pt idx="922">
                  <c:v>40281</c:v>
                </c:pt>
                <c:pt idx="923">
                  <c:v>40280</c:v>
                </c:pt>
                <c:pt idx="924">
                  <c:v>40277</c:v>
                </c:pt>
                <c:pt idx="925">
                  <c:v>40276</c:v>
                </c:pt>
                <c:pt idx="926">
                  <c:v>40275</c:v>
                </c:pt>
                <c:pt idx="927">
                  <c:v>40274</c:v>
                </c:pt>
                <c:pt idx="928">
                  <c:v>40269</c:v>
                </c:pt>
                <c:pt idx="929">
                  <c:v>40268</c:v>
                </c:pt>
                <c:pt idx="930">
                  <c:v>40267</c:v>
                </c:pt>
                <c:pt idx="931">
                  <c:v>40266</c:v>
                </c:pt>
                <c:pt idx="932">
                  <c:v>40263</c:v>
                </c:pt>
                <c:pt idx="933">
                  <c:v>40262</c:v>
                </c:pt>
                <c:pt idx="934">
                  <c:v>40261</c:v>
                </c:pt>
                <c:pt idx="935">
                  <c:v>40260</c:v>
                </c:pt>
                <c:pt idx="936">
                  <c:v>40259</c:v>
                </c:pt>
                <c:pt idx="937">
                  <c:v>40256</c:v>
                </c:pt>
                <c:pt idx="938">
                  <c:v>40255</c:v>
                </c:pt>
                <c:pt idx="939">
                  <c:v>40254</c:v>
                </c:pt>
                <c:pt idx="940">
                  <c:v>40253</c:v>
                </c:pt>
                <c:pt idx="941">
                  <c:v>40252</c:v>
                </c:pt>
                <c:pt idx="942">
                  <c:v>40249</c:v>
                </c:pt>
                <c:pt idx="943">
                  <c:v>40248</c:v>
                </c:pt>
                <c:pt idx="944">
                  <c:v>40247</c:v>
                </c:pt>
                <c:pt idx="945">
                  <c:v>40246</c:v>
                </c:pt>
                <c:pt idx="946">
                  <c:v>40245</c:v>
                </c:pt>
                <c:pt idx="947">
                  <c:v>40242</c:v>
                </c:pt>
                <c:pt idx="948">
                  <c:v>40241</c:v>
                </c:pt>
                <c:pt idx="949">
                  <c:v>40240</c:v>
                </c:pt>
                <c:pt idx="950">
                  <c:v>40239</c:v>
                </c:pt>
                <c:pt idx="951">
                  <c:v>40238</c:v>
                </c:pt>
                <c:pt idx="952">
                  <c:v>40235</c:v>
                </c:pt>
                <c:pt idx="953">
                  <c:v>40234</c:v>
                </c:pt>
                <c:pt idx="954">
                  <c:v>40233</c:v>
                </c:pt>
                <c:pt idx="955">
                  <c:v>40232</c:v>
                </c:pt>
                <c:pt idx="956">
                  <c:v>40231</c:v>
                </c:pt>
                <c:pt idx="957">
                  <c:v>40228</c:v>
                </c:pt>
                <c:pt idx="958">
                  <c:v>40227</c:v>
                </c:pt>
                <c:pt idx="959">
                  <c:v>40226</c:v>
                </c:pt>
                <c:pt idx="960">
                  <c:v>40225</c:v>
                </c:pt>
                <c:pt idx="961">
                  <c:v>40224</c:v>
                </c:pt>
                <c:pt idx="962">
                  <c:v>40221</c:v>
                </c:pt>
                <c:pt idx="963">
                  <c:v>40220</c:v>
                </c:pt>
                <c:pt idx="964">
                  <c:v>40219</c:v>
                </c:pt>
                <c:pt idx="965">
                  <c:v>40218</c:v>
                </c:pt>
                <c:pt idx="966">
                  <c:v>40217</c:v>
                </c:pt>
                <c:pt idx="967">
                  <c:v>40214</c:v>
                </c:pt>
                <c:pt idx="968">
                  <c:v>40213</c:v>
                </c:pt>
                <c:pt idx="969">
                  <c:v>40212</c:v>
                </c:pt>
                <c:pt idx="970">
                  <c:v>40211</c:v>
                </c:pt>
                <c:pt idx="971">
                  <c:v>40210</c:v>
                </c:pt>
                <c:pt idx="972">
                  <c:v>40207</c:v>
                </c:pt>
                <c:pt idx="973">
                  <c:v>40206</c:v>
                </c:pt>
                <c:pt idx="974">
                  <c:v>40205</c:v>
                </c:pt>
                <c:pt idx="975">
                  <c:v>40204</c:v>
                </c:pt>
                <c:pt idx="976">
                  <c:v>40203</c:v>
                </c:pt>
                <c:pt idx="977">
                  <c:v>40200</c:v>
                </c:pt>
                <c:pt idx="978">
                  <c:v>40199</c:v>
                </c:pt>
                <c:pt idx="979">
                  <c:v>40198</c:v>
                </c:pt>
                <c:pt idx="980">
                  <c:v>40197</c:v>
                </c:pt>
                <c:pt idx="981">
                  <c:v>40196</c:v>
                </c:pt>
                <c:pt idx="982">
                  <c:v>40193</c:v>
                </c:pt>
                <c:pt idx="983">
                  <c:v>40192</c:v>
                </c:pt>
                <c:pt idx="984">
                  <c:v>40191</c:v>
                </c:pt>
                <c:pt idx="985">
                  <c:v>40190</c:v>
                </c:pt>
                <c:pt idx="986">
                  <c:v>40189</c:v>
                </c:pt>
                <c:pt idx="987">
                  <c:v>40186</c:v>
                </c:pt>
                <c:pt idx="988">
                  <c:v>40185</c:v>
                </c:pt>
                <c:pt idx="989">
                  <c:v>40183</c:v>
                </c:pt>
                <c:pt idx="990">
                  <c:v>40182</c:v>
                </c:pt>
                <c:pt idx="991">
                  <c:v>40177</c:v>
                </c:pt>
                <c:pt idx="992">
                  <c:v>40176</c:v>
                </c:pt>
                <c:pt idx="993">
                  <c:v>40175</c:v>
                </c:pt>
                <c:pt idx="994">
                  <c:v>40170</c:v>
                </c:pt>
                <c:pt idx="995">
                  <c:v>40169</c:v>
                </c:pt>
                <c:pt idx="996">
                  <c:v>40168</c:v>
                </c:pt>
                <c:pt idx="997">
                  <c:v>40165</c:v>
                </c:pt>
                <c:pt idx="998">
                  <c:v>40164</c:v>
                </c:pt>
                <c:pt idx="999">
                  <c:v>40163</c:v>
                </c:pt>
                <c:pt idx="1000">
                  <c:v>40162</c:v>
                </c:pt>
                <c:pt idx="1001">
                  <c:v>40161</c:v>
                </c:pt>
                <c:pt idx="1002">
                  <c:v>40158</c:v>
                </c:pt>
                <c:pt idx="1003">
                  <c:v>40157</c:v>
                </c:pt>
                <c:pt idx="1004">
                  <c:v>40156</c:v>
                </c:pt>
                <c:pt idx="1005">
                  <c:v>40154</c:v>
                </c:pt>
                <c:pt idx="1006">
                  <c:v>40151</c:v>
                </c:pt>
                <c:pt idx="1007">
                  <c:v>40150</c:v>
                </c:pt>
                <c:pt idx="1008">
                  <c:v>40149</c:v>
                </c:pt>
                <c:pt idx="1009">
                  <c:v>40148</c:v>
                </c:pt>
                <c:pt idx="1010">
                  <c:v>40147</c:v>
                </c:pt>
                <c:pt idx="1011">
                  <c:v>40144</c:v>
                </c:pt>
                <c:pt idx="1012">
                  <c:v>40143</c:v>
                </c:pt>
                <c:pt idx="1013">
                  <c:v>40142</c:v>
                </c:pt>
                <c:pt idx="1014">
                  <c:v>40141</c:v>
                </c:pt>
                <c:pt idx="1015">
                  <c:v>40140</c:v>
                </c:pt>
                <c:pt idx="1016">
                  <c:v>40137</c:v>
                </c:pt>
                <c:pt idx="1017">
                  <c:v>40136</c:v>
                </c:pt>
                <c:pt idx="1018">
                  <c:v>40135</c:v>
                </c:pt>
                <c:pt idx="1019">
                  <c:v>40134</c:v>
                </c:pt>
                <c:pt idx="1020">
                  <c:v>40133</c:v>
                </c:pt>
                <c:pt idx="1021">
                  <c:v>40130</c:v>
                </c:pt>
                <c:pt idx="1022">
                  <c:v>40129</c:v>
                </c:pt>
                <c:pt idx="1023">
                  <c:v>40128</c:v>
                </c:pt>
                <c:pt idx="1024">
                  <c:v>40127</c:v>
                </c:pt>
                <c:pt idx="1025">
                  <c:v>40126</c:v>
                </c:pt>
                <c:pt idx="1026">
                  <c:v>40123</c:v>
                </c:pt>
                <c:pt idx="1027">
                  <c:v>40122</c:v>
                </c:pt>
                <c:pt idx="1028">
                  <c:v>40121</c:v>
                </c:pt>
                <c:pt idx="1029">
                  <c:v>40120</c:v>
                </c:pt>
                <c:pt idx="1030">
                  <c:v>40119</c:v>
                </c:pt>
                <c:pt idx="1031">
                  <c:v>40116</c:v>
                </c:pt>
                <c:pt idx="1032">
                  <c:v>40115</c:v>
                </c:pt>
                <c:pt idx="1033">
                  <c:v>40114</c:v>
                </c:pt>
                <c:pt idx="1034">
                  <c:v>40113</c:v>
                </c:pt>
                <c:pt idx="1035">
                  <c:v>40109</c:v>
                </c:pt>
                <c:pt idx="1036">
                  <c:v>40108</c:v>
                </c:pt>
                <c:pt idx="1037">
                  <c:v>40107</c:v>
                </c:pt>
                <c:pt idx="1038">
                  <c:v>40106</c:v>
                </c:pt>
                <c:pt idx="1039">
                  <c:v>40105</c:v>
                </c:pt>
                <c:pt idx="1040">
                  <c:v>40102</c:v>
                </c:pt>
                <c:pt idx="1041">
                  <c:v>40101</c:v>
                </c:pt>
                <c:pt idx="1042">
                  <c:v>40100</c:v>
                </c:pt>
                <c:pt idx="1043">
                  <c:v>40099</c:v>
                </c:pt>
                <c:pt idx="1044">
                  <c:v>40098</c:v>
                </c:pt>
                <c:pt idx="1045">
                  <c:v>40095</c:v>
                </c:pt>
                <c:pt idx="1046">
                  <c:v>40094</c:v>
                </c:pt>
                <c:pt idx="1047">
                  <c:v>40093</c:v>
                </c:pt>
                <c:pt idx="1048">
                  <c:v>40092</c:v>
                </c:pt>
                <c:pt idx="1049">
                  <c:v>40091</c:v>
                </c:pt>
                <c:pt idx="1050">
                  <c:v>40088</c:v>
                </c:pt>
                <c:pt idx="1051">
                  <c:v>40087</c:v>
                </c:pt>
                <c:pt idx="1052">
                  <c:v>40086</c:v>
                </c:pt>
                <c:pt idx="1053">
                  <c:v>40085</c:v>
                </c:pt>
                <c:pt idx="1054">
                  <c:v>40084</c:v>
                </c:pt>
                <c:pt idx="1055">
                  <c:v>40081</c:v>
                </c:pt>
                <c:pt idx="1056">
                  <c:v>40080</c:v>
                </c:pt>
                <c:pt idx="1057">
                  <c:v>40079</c:v>
                </c:pt>
                <c:pt idx="1058">
                  <c:v>40078</c:v>
                </c:pt>
                <c:pt idx="1059">
                  <c:v>40077</c:v>
                </c:pt>
                <c:pt idx="1060">
                  <c:v>40074</c:v>
                </c:pt>
                <c:pt idx="1061">
                  <c:v>40073</c:v>
                </c:pt>
                <c:pt idx="1062">
                  <c:v>40072</c:v>
                </c:pt>
                <c:pt idx="1063">
                  <c:v>40071</c:v>
                </c:pt>
                <c:pt idx="1064">
                  <c:v>40070</c:v>
                </c:pt>
                <c:pt idx="1065">
                  <c:v>40067</c:v>
                </c:pt>
                <c:pt idx="1066">
                  <c:v>40066</c:v>
                </c:pt>
                <c:pt idx="1067">
                  <c:v>40065</c:v>
                </c:pt>
                <c:pt idx="1068">
                  <c:v>40064</c:v>
                </c:pt>
                <c:pt idx="1069">
                  <c:v>40063</c:v>
                </c:pt>
                <c:pt idx="1070">
                  <c:v>40060</c:v>
                </c:pt>
                <c:pt idx="1071">
                  <c:v>40059</c:v>
                </c:pt>
                <c:pt idx="1072">
                  <c:v>40058</c:v>
                </c:pt>
                <c:pt idx="1073">
                  <c:v>40057</c:v>
                </c:pt>
                <c:pt idx="1074">
                  <c:v>40056</c:v>
                </c:pt>
                <c:pt idx="1075">
                  <c:v>40053</c:v>
                </c:pt>
                <c:pt idx="1076">
                  <c:v>40052</c:v>
                </c:pt>
                <c:pt idx="1077">
                  <c:v>40051</c:v>
                </c:pt>
                <c:pt idx="1078">
                  <c:v>40050</c:v>
                </c:pt>
                <c:pt idx="1079">
                  <c:v>40049</c:v>
                </c:pt>
                <c:pt idx="1080">
                  <c:v>40046</c:v>
                </c:pt>
                <c:pt idx="1081">
                  <c:v>40045</c:v>
                </c:pt>
                <c:pt idx="1082">
                  <c:v>40044</c:v>
                </c:pt>
                <c:pt idx="1083">
                  <c:v>40043</c:v>
                </c:pt>
                <c:pt idx="1084">
                  <c:v>40042</c:v>
                </c:pt>
                <c:pt idx="1085">
                  <c:v>40039</c:v>
                </c:pt>
                <c:pt idx="1086">
                  <c:v>40038</c:v>
                </c:pt>
                <c:pt idx="1087">
                  <c:v>40037</c:v>
                </c:pt>
                <c:pt idx="1088">
                  <c:v>40036</c:v>
                </c:pt>
                <c:pt idx="1089">
                  <c:v>40035</c:v>
                </c:pt>
                <c:pt idx="1090">
                  <c:v>40032</c:v>
                </c:pt>
                <c:pt idx="1091">
                  <c:v>40031</c:v>
                </c:pt>
                <c:pt idx="1092">
                  <c:v>40030</c:v>
                </c:pt>
                <c:pt idx="1093">
                  <c:v>40029</c:v>
                </c:pt>
                <c:pt idx="1094">
                  <c:v>40028</c:v>
                </c:pt>
                <c:pt idx="1095">
                  <c:v>40025</c:v>
                </c:pt>
                <c:pt idx="1096">
                  <c:v>40024</c:v>
                </c:pt>
                <c:pt idx="1097">
                  <c:v>40023</c:v>
                </c:pt>
                <c:pt idx="1098">
                  <c:v>40022</c:v>
                </c:pt>
                <c:pt idx="1099">
                  <c:v>40021</c:v>
                </c:pt>
                <c:pt idx="1100">
                  <c:v>40018</c:v>
                </c:pt>
                <c:pt idx="1101">
                  <c:v>40017</c:v>
                </c:pt>
                <c:pt idx="1102">
                  <c:v>40016</c:v>
                </c:pt>
                <c:pt idx="1103">
                  <c:v>40015</c:v>
                </c:pt>
                <c:pt idx="1104">
                  <c:v>40014</c:v>
                </c:pt>
                <c:pt idx="1105">
                  <c:v>40011</c:v>
                </c:pt>
                <c:pt idx="1106">
                  <c:v>40010</c:v>
                </c:pt>
                <c:pt idx="1107">
                  <c:v>40009</c:v>
                </c:pt>
                <c:pt idx="1108">
                  <c:v>40008</c:v>
                </c:pt>
                <c:pt idx="1109">
                  <c:v>40007</c:v>
                </c:pt>
                <c:pt idx="1110">
                  <c:v>40004</c:v>
                </c:pt>
                <c:pt idx="1111">
                  <c:v>40003</c:v>
                </c:pt>
                <c:pt idx="1112">
                  <c:v>40002</c:v>
                </c:pt>
                <c:pt idx="1113">
                  <c:v>40001</c:v>
                </c:pt>
                <c:pt idx="1114">
                  <c:v>40000</c:v>
                </c:pt>
                <c:pt idx="1115">
                  <c:v>39997</c:v>
                </c:pt>
                <c:pt idx="1116">
                  <c:v>39996</c:v>
                </c:pt>
                <c:pt idx="1117">
                  <c:v>39995</c:v>
                </c:pt>
                <c:pt idx="1118">
                  <c:v>39994</c:v>
                </c:pt>
                <c:pt idx="1119">
                  <c:v>39993</c:v>
                </c:pt>
                <c:pt idx="1120">
                  <c:v>39990</c:v>
                </c:pt>
                <c:pt idx="1121">
                  <c:v>39989</c:v>
                </c:pt>
                <c:pt idx="1122">
                  <c:v>39988</c:v>
                </c:pt>
                <c:pt idx="1123">
                  <c:v>39987</c:v>
                </c:pt>
                <c:pt idx="1124">
                  <c:v>39986</c:v>
                </c:pt>
                <c:pt idx="1125">
                  <c:v>39983</c:v>
                </c:pt>
                <c:pt idx="1126">
                  <c:v>39982</c:v>
                </c:pt>
                <c:pt idx="1127">
                  <c:v>39981</c:v>
                </c:pt>
                <c:pt idx="1128">
                  <c:v>39980</c:v>
                </c:pt>
                <c:pt idx="1129">
                  <c:v>39979</c:v>
                </c:pt>
                <c:pt idx="1130">
                  <c:v>39976</c:v>
                </c:pt>
                <c:pt idx="1131">
                  <c:v>39975</c:v>
                </c:pt>
                <c:pt idx="1132">
                  <c:v>39974</c:v>
                </c:pt>
                <c:pt idx="1133">
                  <c:v>39973</c:v>
                </c:pt>
                <c:pt idx="1134">
                  <c:v>39972</c:v>
                </c:pt>
                <c:pt idx="1135">
                  <c:v>39969</c:v>
                </c:pt>
                <c:pt idx="1136">
                  <c:v>39968</c:v>
                </c:pt>
                <c:pt idx="1137">
                  <c:v>39967</c:v>
                </c:pt>
                <c:pt idx="1138">
                  <c:v>39966</c:v>
                </c:pt>
                <c:pt idx="1139">
                  <c:v>39965</c:v>
                </c:pt>
                <c:pt idx="1140">
                  <c:v>39962</c:v>
                </c:pt>
                <c:pt idx="1141">
                  <c:v>39961</c:v>
                </c:pt>
                <c:pt idx="1142">
                  <c:v>39960</c:v>
                </c:pt>
                <c:pt idx="1143">
                  <c:v>39959</c:v>
                </c:pt>
                <c:pt idx="1144">
                  <c:v>39958</c:v>
                </c:pt>
                <c:pt idx="1145">
                  <c:v>39955</c:v>
                </c:pt>
                <c:pt idx="1146">
                  <c:v>39954</c:v>
                </c:pt>
                <c:pt idx="1147">
                  <c:v>39953</c:v>
                </c:pt>
                <c:pt idx="1148">
                  <c:v>39952</c:v>
                </c:pt>
                <c:pt idx="1149">
                  <c:v>39951</c:v>
                </c:pt>
                <c:pt idx="1150">
                  <c:v>39948</c:v>
                </c:pt>
                <c:pt idx="1151">
                  <c:v>39947</c:v>
                </c:pt>
                <c:pt idx="1152">
                  <c:v>39946</c:v>
                </c:pt>
                <c:pt idx="1153">
                  <c:v>39945</c:v>
                </c:pt>
                <c:pt idx="1154">
                  <c:v>39944</c:v>
                </c:pt>
                <c:pt idx="1155">
                  <c:v>39941</c:v>
                </c:pt>
                <c:pt idx="1156">
                  <c:v>39940</c:v>
                </c:pt>
                <c:pt idx="1157">
                  <c:v>39939</c:v>
                </c:pt>
                <c:pt idx="1158">
                  <c:v>39938</c:v>
                </c:pt>
                <c:pt idx="1159">
                  <c:v>39937</c:v>
                </c:pt>
                <c:pt idx="1160">
                  <c:v>39933</c:v>
                </c:pt>
                <c:pt idx="1161">
                  <c:v>39932</c:v>
                </c:pt>
                <c:pt idx="1162">
                  <c:v>39931</c:v>
                </c:pt>
                <c:pt idx="1163">
                  <c:v>39930</c:v>
                </c:pt>
                <c:pt idx="1164">
                  <c:v>39927</c:v>
                </c:pt>
                <c:pt idx="1165">
                  <c:v>39926</c:v>
                </c:pt>
                <c:pt idx="1166">
                  <c:v>39925</c:v>
                </c:pt>
                <c:pt idx="1167">
                  <c:v>39924</c:v>
                </c:pt>
                <c:pt idx="1168">
                  <c:v>39923</c:v>
                </c:pt>
                <c:pt idx="1169">
                  <c:v>39920</c:v>
                </c:pt>
                <c:pt idx="1170">
                  <c:v>39919</c:v>
                </c:pt>
                <c:pt idx="1171">
                  <c:v>39918</c:v>
                </c:pt>
                <c:pt idx="1172">
                  <c:v>39917</c:v>
                </c:pt>
                <c:pt idx="1173">
                  <c:v>39912</c:v>
                </c:pt>
                <c:pt idx="1174">
                  <c:v>39911</c:v>
                </c:pt>
                <c:pt idx="1175">
                  <c:v>39910</c:v>
                </c:pt>
                <c:pt idx="1176">
                  <c:v>39909</c:v>
                </c:pt>
                <c:pt idx="1177">
                  <c:v>39906</c:v>
                </c:pt>
                <c:pt idx="1178">
                  <c:v>39905</c:v>
                </c:pt>
                <c:pt idx="1179">
                  <c:v>39904</c:v>
                </c:pt>
                <c:pt idx="1180">
                  <c:v>39903</c:v>
                </c:pt>
                <c:pt idx="1181">
                  <c:v>39902</c:v>
                </c:pt>
                <c:pt idx="1182">
                  <c:v>39899</c:v>
                </c:pt>
                <c:pt idx="1183">
                  <c:v>39898</c:v>
                </c:pt>
                <c:pt idx="1184">
                  <c:v>39897</c:v>
                </c:pt>
                <c:pt idx="1185">
                  <c:v>39896</c:v>
                </c:pt>
                <c:pt idx="1186">
                  <c:v>39895</c:v>
                </c:pt>
                <c:pt idx="1187">
                  <c:v>39892</c:v>
                </c:pt>
                <c:pt idx="1188">
                  <c:v>39889</c:v>
                </c:pt>
                <c:pt idx="1189">
                  <c:v>39888</c:v>
                </c:pt>
                <c:pt idx="1190">
                  <c:v>39885</c:v>
                </c:pt>
                <c:pt idx="1191">
                  <c:v>39884</c:v>
                </c:pt>
                <c:pt idx="1192">
                  <c:v>39883</c:v>
                </c:pt>
                <c:pt idx="1193">
                  <c:v>39882</c:v>
                </c:pt>
                <c:pt idx="1194">
                  <c:v>39881</c:v>
                </c:pt>
                <c:pt idx="1195">
                  <c:v>39878</c:v>
                </c:pt>
                <c:pt idx="1196">
                  <c:v>39877</c:v>
                </c:pt>
                <c:pt idx="1197">
                  <c:v>39876</c:v>
                </c:pt>
                <c:pt idx="1198">
                  <c:v>39875</c:v>
                </c:pt>
                <c:pt idx="1199">
                  <c:v>39874</c:v>
                </c:pt>
                <c:pt idx="1200">
                  <c:v>39871</c:v>
                </c:pt>
                <c:pt idx="1201">
                  <c:v>39870</c:v>
                </c:pt>
                <c:pt idx="1202">
                  <c:v>39869</c:v>
                </c:pt>
                <c:pt idx="1203">
                  <c:v>39868</c:v>
                </c:pt>
                <c:pt idx="1204">
                  <c:v>39867</c:v>
                </c:pt>
                <c:pt idx="1205">
                  <c:v>39864</c:v>
                </c:pt>
                <c:pt idx="1206">
                  <c:v>39863</c:v>
                </c:pt>
                <c:pt idx="1207">
                  <c:v>39862</c:v>
                </c:pt>
                <c:pt idx="1208">
                  <c:v>39861</c:v>
                </c:pt>
                <c:pt idx="1209">
                  <c:v>39860</c:v>
                </c:pt>
                <c:pt idx="1210">
                  <c:v>39857</c:v>
                </c:pt>
                <c:pt idx="1211">
                  <c:v>39856</c:v>
                </c:pt>
                <c:pt idx="1212">
                  <c:v>39855</c:v>
                </c:pt>
                <c:pt idx="1213">
                  <c:v>39854</c:v>
                </c:pt>
                <c:pt idx="1214">
                  <c:v>39853</c:v>
                </c:pt>
                <c:pt idx="1215">
                  <c:v>39850</c:v>
                </c:pt>
                <c:pt idx="1216">
                  <c:v>39849</c:v>
                </c:pt>
                <c:pt idx="1217">
                  <c:v>39848</c:v>
                </c:pt>
                <c:pt idx="1218">
                  <c:v>39847</c:v>
                </c:pt>
                <c:pt idx="1219">
                  <c:v>39846</c:v>
                </c:pt>
                <c:pt idx="1220">
                  <c:v>39843</c:v>
                </c:pt>
                <c:pt idx="1221">
                  <c:v>39842</c:v>
                </c:pt>
                <c:pt idx="1222">
                  <c:v>39841</c:v>
                </c:pt>
                <c:pt idx="1223">
                  <c:v>39840</c:v>
                </c:pt>
                <c:pt idx="1224">
                  <c:v>39839</c:v>
                </c:pt>
                <c:pt idx="1225">
                  <c:v>39836</c:v>
                </c:pt>
                <c:pt idx="1226">
                  <c:v>39835</c:v>
                </c:pt>
                <c:pt idx="1227">
                  <c:v>39834</c:v>
                </c:pt>
                <c:pt idx="1228">
                  <c:v>39833</c:v>
                </c:pt>
                <c:pt idx="1229">
                  <c:v>39832</c:v>
                </c:pt>
                <c:pt idx="1230">
                  <c:v>39829</c:v>
                </c:pt>
                <c:pt idx="1231">
                  <c:v>39828</c:v>
                </c:pt>
                <c:pt idx="1232">
                  <c:v>39827</c:v>
                </c:pt>
                <c:pt idx="1233">
                  <c:v>39826</c:v>
                </c:pt>
                <c:pt idx="1234">
                  <c:v>39825</c:v>
                </c:pt>
                <c:pt idx="1235">
                  <c:v>39822</c:v>
                </c:pt>
                <c:pt idx="1236">
                  <c:v>39821</c:v>
                </c:pt>
                <c:pt idx="1237">
                  <c:v>39820</c:v>
                </c:pt>
                <c:pt idx="1238">
                  <c:v>39819</c:v>
                </c:pt>
                <c:pt idx="1239">
                  <c:v>39818</c:v>
                </c:pt>
                <c:pt idx="1240">
                  <c:v>39815</c:v>
                </c:pt>
                <c:pt idx="1241">
                  <c:v>39814</c:v>
                </c:pt>
                <c:pt idx="1242">
                  <c:v>39813</c:v>
                </c:pt>
                <c:pt idx="1243">
                  <c:v>39812</c:v>
                </c:pt>
                <c:pt idx="1244">
                  <c:v>39811</c:v>
                </c:pt>
                <c:pt idx="1245">
                  <c:v>39808</c:v>
                </c:pt>
                <c:pt idx="1246">
                  <c:v>39807</c:v>
                </c:pt>
                <c:pt idx="1247">
                  <c:v>39806</c:v>
                </c:pt>
                <c:pt idx="1248">
                  <c:v>39805</c:v>
                </c:pt>
                <c:pt idx="1249">
                  <c:v>39804</c:v>
                </c:pt>
                <c:pt idx="1250">
                  <c:v>39801</c:v>
                </c:pt>
                <c:pt idx="1251">
                  <c:v>39800</c:v>
                </c:pt>
                <c:pt idx="1252">
                  <c:v>39799</c:v>
                </c:pt>
                <c:pt idx="1253">
                  <c:v>39798</c:v>
                </c:pt>
                <c:pt idx="1254">
                  <c:v>39797</c:v>
                </c:pt>
                <c:pt idx="1255">
                  <c:v>39794</c:v>
                </c:pt>
                <c:pt idx="1256">
                  <c:v>39793</c:v>
                </c:pt>
                <c:pt idx="1257">
                  <c:v>39792</c:v>
                </c:pt>
                <c:pt idx="1258">
                  <c:v>39791</c:v>
                </c:pt>
                <c:pt idx="1259">
                  <c:v>39790</c:v>
                </c:pt>
                <c:pt idx="1260">
                  <c:v>39787</c:v>
                </c:pt>
                <c:pt idx="1261">
                  <c:v>39786</c:v>
                </c:pt>
                <c:pt idx="1262">
                  <c:v>39785</c:v>
                </c:pt>
                <c:pt idx="1263">
                  <c:v>39784</c:v>
                </c:pt>
                <c:pt idx="1264">
                  <c:v>39783</c:v>
                </c:pt>
                <c:pt idx="1265">
                  <c:v>39780</c:v>
                </c:pt>
                <c:pt idx="1266">
                  <c:v>39779</c:v>
                </c:pt>
                <c:pt idx="1267">
                  <c:v>39778</c:v>
                </c:pt>
                <c:pt idx="1268">
                  <c:v>39777</c:v>
                </c:pt>
                <c:pt idx="1269">
                  <c:v>39776</c:v>
                </c:pt>
                <c:pt idx="1270">
                  <c:v>39773</c:v>
                </c:pt>
                <c:pt idx="1271">
                  <c:v>39772</c:v>
                </c:pt>
                <c:pt idx="1272">
                  <c:v>39771</c:v>
                </c:pt>
                <c:pt idx="1273">
                  <c:v>39770</c:v>
                </c:pt>
                <c:pt idx="1274">
                  <c:v>39769</c:v>
                </c:pt>
                <c:pt idx="1275">
                  <c:v>39766</c:v>
                </c:pt>
                <c:pt idx="1276">
                  <c:v>39765</c:v>
                </c:pt>
                <c:pt idx="1277">
                  <c:v>39764</c:v>
                </c:pt>
                <c:pt idx="1278">
                  <c:v>39763</c:v>
                </c:pt>
                <c:pt idx="1279">
                  <c:v>39762</c:v>
                </c:pt>
                <c:pt idx="1280">
                  <c:v>39759</c:v>
                </c:pt>
                <c:pt idx="1281">
                  <c:v>39758</c:v>
                </c:pt>
                <c:pt idx="1282">
                  <c:v>39757</c:v>
                </c:pt>
                <c:pt idx="1283">
                  <c:v>39756</c:v>
                </c:pt>
                <c:pt idx="1284">
                  <c:v>39755</c:v>
                </c:pt>
                <c:pt idx="1285">
                  <c:v>39752</c:v>
                </c:pt>
                <c:pt idx="1286">
                  <c:v>39751</c:v>
                </c:pt>
                <c:pt idx="1287">
                  <c:v>39750</c:v>
                </c:pt>
                <c:pt idx="1288">
                  <c:v>39749</c:v>
                </c:pt>
                <c:pt idx="1289">
                  <c:v>39748</c:v>
                </c:pt>
                <c:pt idx="1290">
                  <c:v>39745</c:v>
                </c:pt>
                <c:pt idx="1291">
                  <c:v>39744</c:v>
                </c:pt>
                <c:pt idx="1292">
                  <c:v>39743</c:v>
                </c:pt>
                <c:pt idx="1293">
                  <c:v>39742</c:v>
                </c:pt>
                <c:pt idx="1294">
                  <c:v>39741</c:v>
                </c:pt>
                <c:pt idx="1295">
                  <c:v>39738</c:v>
                </c:pt>
                <c:pt idx="1296">
                  <c:v>39737</c:v>
                </c:pt>
                <c:pt idx="1297">
                  <c:v>39736</c:v>
                </c:pt>
                <c:pt idx="1298">
                  <c:v>39735</c:v>
                </c:pt>
                <c:pt idx="1299">
                  <c:v>39734</c:v>
                </c:pt>
                <c:pt idx="1300">
                  <c:v>39731</c:v>
                </c:pt>
                <c:pt idx="1301">
                  <c:v>39730</c:v>
                </c:pt>
                <c:pt idx="1302">
                  <c:v>39729</c:v>
                </c:pt>
                <c:pt idx="1303">
                  <c:v>39728</c:v>
                </c:pt>
                <c:pt idx="1304">
                  <c:v>39727</c:v>
                </c:pt>
                <c:pt idx="1305">
                  <c:v>39724</c:v>
                </c:pt>
                <c:pt idx="1306">
                  <c:v>39723</c:v>
                </c:pt>
                <c:pt idx="1307">
                  <c:v>39722</c:v>
                </c:pt>
                <c:pt idx="1308">
                  <c:v>39721</c:v>
                </c:pt>
                <c:pt idx="1309">
                  <c:v>39720</c:v>
                </c:pt>
                <c:pt idx="1310">
                  <c:v>39717</c:v>
                </c:pt>
                <c:pt idx="1311">
                  <c:v>39716</c:v>
                </c:pt>
                <c:pt idx="1312">
                  <c:v>39715</c:v>
                </c:pt>
                <c:pt idx="1313">
                  <c:v>39714</c:v>
                </c:pt>
                <c:pt idx="1314">
                  <c:v>39713</c:v>
                </c:pt>
                <c:pt idx="1315">
                  <c:v>39710</c:v>
                </c:pt>
                <c:pt idx="1316">
                  <c:v>39709</c:v>
                </c:pt>
                <c:pt idx="1317">
                  <c:v>39708</c:v>
                </c:pt>
                <c:pt idx="1318">
                  <c:v>39707</c:v>
                </c:pt>
                <c:pt idx="1319">
                  <c:v>39706</c:v>
                </c:pt>
                <c:pt idx="1320">
                  <c:v>39703</c:v>
                </c:pt>
                <c:pt idx="1321">
                  <c:v>39702</c:v>
                </c:pt>
                <c:pt idx="1322">
                  <c:v>39701</c:v>
                </c:pt>
                <c:pt idx="1323">
                  <c:v>39700</c:v>
                </c:pt>
                <c:pt idx="1324">
                  <c:v>39699</c:v>
                </c:pt>
                <c:pt idx="1325">
                  <c:v>39696</c:v>
                </c:pt>
                <c:pt idx="1326">
                  <c:v>39695</c:v>
                </c:pt>
                <c:pt idx="1327">
                  <c:v>39694</c:v>
                </c:pt>
                <c:pt idx="1328">
                  <c:v>39693</c:v>
                </c:pt>
                <c:pt idx="1329">
                  <c:v>39692</c:v>
                </c:pt>
                <c:pt idx="1330">
                  <c:v>39689</c:v>
                </c:pt>
                <c:pt idx="1331">
                  <c:v>39688</c:v>
                </c:pt>
                <c:pt idx="1332">
                  <c:v>39687</c:v>
                </c:pt>
                <c:pt idx="1333">
                  <c:v>39686</c:v>
                </c:pt>
                <c:pt idx="1334">
                  <c:v>39685</c:v>
                </c:pt>
                <c:pt idx="1335">
                  <c:v>39682</c:v>
                </c:pt>
                <c:pt idx="1336">
                  <c:v>39681</c:v>
                </c:pt>
                <c:pt idx="1337">
                  <c:v>39680</c:v>
                </c:pt>
                <c:pt idx="1338">
                  <c:v>39679</c:v>
                </c:pt>
                <c:pt idx="1339">
                  <c:v>39678</c:v>
                </c:pt>
                <c:pt idx="1340">
                  <c:v>39675</c:v>
                </c:pt>
                <c:pt idx="1341">
                  <c:v>39674</c:v>
                </c:pt>
                <c:pt idx="1342">
                  <c:v>39673</c:v>
                </c:pt>
                <c:pt idx="1343">
                  <c:v>39672</c:v>
                </c:pt>
                <c:pt idx="1344">
                  <c:v>39671</c:v>
                </c:pt>
                <c:pt idx="1345">
                  <c:v>39668</c:v>
                </c:pt>
                <c:pt idx="1346">
                  <c:v>39667</c:v>
                </c:pt>
                <c:pt idx="1347">
                  <c:v>39666</c:v>
                </c:pt>
                <c:pt idx="1348">
                  <c:v>39665</c:v>
                </c:pt>
                <c:pt idx="1349">
                  <c:v>39664</c:v>
                </c:pt>
                <c:pt idx="1350">
                  <c:v>39661</c:v>
                </c:pt>
                <c:pt idx="1351">
                  <c:v>39660</c:v>
                </c:pt>
                <c:pt idx="1352">
                  <c:v>39659</c:v>
                </c:pt>
                <c:pt idx="1353">
                  <c:v>39658</c:v>
                </c:pt>
                <c:pt idx="1354">
                  <c:v>39657</c:v>
                </c:pt>
                <c:pt idx="1355">
                  <c:v>39654</c:v>
                </c:pt>
                <c:pt idx="1356">
                  <c:v>39653</c:v>
                </c:pt>
                <c:pt idx="1357">
                  <c:v>39652</c:v>
                </c:pt>
                <c:pt idx="1358">
                  <c:v>39651</c:v>
                </c:pt>
                <c:pt idx="1359">
                  <c:v>39650</c:v>
                </c:pt>
                <c:pt idx="1360">
                  <c:v>39647</c:v>
                </c:pt>
                <c:pt idx="1361">
                  <c:v>39646</c:v>
                </c:pt>
                <c:pt idx="1362">
                  <c:v>39645</c:v>
                </c:pt>
                <c:pt idx="1363">
                  <c:v>39644</c:v>
                </c:pt>
                <c:pt idx="1364">
                  <c:v>39643</c:v>
                </c:pt>
                <c:pt idx="1365">
                  <c:v>39640</c:v>
                </c:pt>
                <c:pt idx="1366">
                  <c:v>39639</c:v>
                </c:pt>
                <c:pt idx="1367">
                  <c:v>39638</c:v>
                </c:pt>
                <c:pt idx="1368">
                  <c:v>39637</c:v>
                </c:pt>
                <c:pt idx="1369">
                  <c:v>39636</c:v>
                </c:pt>
                <c:pt idx="1370">
                  <c:v>39633</c:v>
                </c:pt>
                <c:pt idx="1371">
                  <c:v>39632</c:v>
                </c:pt>
                <c:pt idx="1372">
                  <c:v>39631</c:v>
                </c:pt>
                <c:pt idx="1373">
                  <c:v>39630</c:v>
                </c:pt>
                <c:pt idx="1374">
                  <c:v>39629</c:v>
                </c:pt>
                <c:pt idx="1375">
                  <c:v>39626</c:v>
                </c:pt>
                <c:pt idx="1376">
                  <c:v>39625</c:v>
                </c:pt>
                <c:pt idx="1377">
                  <c:v>39624</c:v>
                </c:pt>
                <c:pt idx="1378">
                  <c:v>39623</c:v>
                </c:pt>
                <c:pt idx="1379">
                  <c:v>39622</c:v>
                </c:pt>
                <c:pt idx="1380">
                  <c:v>39619</c:v>
                </c:pt>
                <c:pt idx="1381">
                  <c:v>39618</c:v>
                </c:pt>
                <c:pt idx="1382">
                  <c:v>39617</c:v>
                </c:pt>
                <c:pt idx="1383">
                  <c:v>39616</c:v>
                </c:pt>
                <c:pt idx="1384">
                  <c:v>39615</c:v>
                </c:pt>
                <c:pt idx="1385">
                  <c:v>39612</c:v>
                </c:pt>
                <c:pt idx="1386">
                  <c:v>39611</c:v>
                </c:pt>
                <c:pt idx="1387">
                  <c:v>39610</c:v>
                </c:pt>
                <c:pt idx="1388">
                  <c:v>39609</c:v>
                </c:pt>
                <c:pt idx="1389">
                  <c:v>39608</c:v>
                </c:pt>
                <c:pt idx="1390">
                  <c:v>39605</c:v>
                </c:pt>
                <c:pt idx="1391">
                  <c:v>39604</c:v>
                </c:pt>
                <c:pt idx="1392">
                  <c:v>39603</c:v>
                </c:pt>
                <c:pt idx="1393">
                  <c:v>39602</c:v>
                </c:pt>
                <c:pt idx="1394">
                  <c:v>39601</c:v>
                </c:pt>
                <c:pt idx="1395">
                  <c:v>39598</c:v>
                </c:pt>
                <c:pt idx="1396">
                  <c:v>39597</c:v>
                </c:pt>
                <c:pt idx="1397">
                  <c:v>39596</c:v>
                </c:pt>
                <c:pt idx="1398">
                  <c:v>39595</c:v>
                </c:pt>
                <c:pt idx="1399">
                  <c:v>39594</c:v>
                </c:pt>
                <c:pt idx="1400">
                  <c:v>39591</c:v>
                </c:pt>
                <c:pt idx="1401">
                  <c:v>39590</c:v>
                </c:pt>
                <c:pt idx="1402">
                  <c:v>39589</c:v>
                </c:pt>
                <c:pt idx="1403">
                  <c:v>39588</c:v>
                </c:pt>
                <c:pt idx="1404">
                  <c:v>39587</c:v>
                </c:pt>
                <c:pt idx="1405">
                  <c:v>39584</c:v>
                </c:pt>
                <c:pt idx="1406">
                  <c:v>39583</c:v>
                </c:pt>
                <c:pt idx="1407">
                  <c:v>39582</c:v>
                </c:pt>
                <c:pt idx="1408">
                  <c:v>39581</c:v>
                </c:pt>
                <c:pt idx="1409">
                  <c:v>39580</c:v>
                </c:pt>
                <c:pt idx="1410">
                  <c:v>39577</c:v>
                </c:pt>
                <c:pt idx="1411">
                  <c:v>39576</c:v>
                </c:pt>
                <c:pt idx="1412">
                  <c:v>39575</c:v>
                </c:pt>
                <c:pt idx="1413">
                  <c:v>39574</c:v>
                </c:pt>
                <c:pt idx="1414">
                  <c:v>39573</c:v>
                </c:pt>
                <c:pt idx="1415">
                  <c:v>39570</c:v>
                </c:pt>
                <c:pt idx="1416">
                  <c:v>39569</c:v>
                </c:pt>
                <c:pt idx="1417">
                  <c:v>39568</c:v>
                </c:pt>
                <c:pt idx="1418">
                  <c:v>39567</c:v>
                </c:pt>
                <c:pt idx="1419">
                  <c:v>39566</c:v>
                </c:pt>
                <c:pt idx="1420">
                  <c:v>39563</c:v>
                </c:pt>
                <c:pt idx="1421">
                  <c:v>39562</c:v>
                </c:pt>
                <c:pt idx="1422">
                  <c:v>39561</c:v>
                </c:pt>
                <c:pt idx="1423">
                  <c:v>39560</c:v>
                </c:pt>
                <c:pt idx="1424">
                  <c:v>39559</c:v>
                </c:pt>
                <c:pt idx="1425">
                  <c:v>39556</c:v>
                </c:pt>
                <c:pt idx="1426">
                  <c:v>39555</c:v>
                </c:pt>
                <c:pt idx="1427">
                  <c:v>39554</c:v>
                </c:pt>
                <c:pt idx="1428">
                  <c:v>39553</c:v>
                </c:pt>
                <c:pt idx="1429">
                  <c:v>39552</c:v>
                </c:pt>
                <c:pt idx="1430">
                  <c:v>39549</c:v>
                </c:pt>
                <c:pt idx="1431">
                  <c:v>39548</c:v>
                </c:pt>
                <c:pt idx="1432">
                  <c:v>39547</c:v>
                </c:pt>
                <c:pt idx="1433">
                  <c:v>39546</c:v>
                </c:pt>
                <c:pt idx="1434">
                  <c:v>39545</c:v>
                </c:pt>
                <c:pt idx="1435">
                  <c:v>39542</c:v>
                </c:pt>
                <c:pt idx="1436">
                  <c:v>39541</c:v>
                </c:pt>
                <c:pt idx="1437">
                  <c:v>39540</c:v>
                </c:pt>
                <c:pt idx="1438">
                  <c:v>39539</c:v>
                </c:pt>
                <c:pt idx="1439">
                  <c:v>39538</c:v>
                </c:pt>
                <c:pt idx="1440">
                  <c:v>39535</c:v>
                </c:pt>
                <c:pt idx="1441">
                  <c:v>39534</c:v>
                </c:pt>
                <c:pt idx="1442">
                  <c:v>39533</c:v>
                </c:pt>
                <c:pt idx="1443">
                  <c:v>39532</c:v>
                </c:pt>
                <c:pt idx="1444">
                  <c:v>39531</c:v>
                </c:pt>
                <c:pt idx="1445">
                  <c:v>39528</c:v>
                </c:pt>
                <c:pt idx="1446">
                  <c:v>39527</c:v>
                </c:pt>
                <c:pt idx="1447">
                  <c:v>39526</c:v>
                </c:pt>
                <c:pt idx="1448">
                  <c:v>39525</c:v>
                </c:pt>
                <c:pt idx="1449">
                  <c:v>39524</c:v>
                </c:pt>
                <c:pt idx="1450">
                  <c:v>39521</c:v>
                </c:pt>
                <c:pt idx="1451">
                  <c:v>39520</c:v>
                </c:pt>
                <c:pt idx="1452">
                  <c:v>39519</c:v>
                </c:pt>
                <c:pt idx="1453">
                  <c:v>39518</c:v>
                </c:pt>
                <c:pt idx="1454">
                  <c:v>39517</c:v>
                </c:pt>
                <c:pt idx="1455">
                  <c:v>39514</c:v>
                </c:pt>
                <c:pt idx="1456">
                  <c:v>39513</c:v>
                </c:pt>
                <c:pt idx="1457">
                  <c:v>39512</c:v>
                </c:pt>
                <c:pt idx="1458">
                  <c:v>39511</c:v>
                </c:pt>
                <c:pt idx="1459">
                  <c:v>39510</c:v>
                </c:pt>
                <c:pt idx="1460">
                  <c:v>39507</c:v>
                </c:pt>
                <c:pt idx="1461">
                  <c:v>39506</c:v>
                </c:pt>
                <c:pt idx="1462">
                  <c:v>39505</c:v>
                </c:pt>
                <c:pt idx="1463">
                  <c:v>39504</c:v>
                </c:pt>
                <c:pt idx="1464">
                  <c:v>39503</c:v>
                </c:pt>
                <c:pt idx="1465">
                  <c:v>39500</c:v>
                </c:pt>
                <c:pt idx="1466">
                  <c:v>39499</c:v>
                </c:pt>
                <c:pt idx="1467">
                  <c:v>39498</c:v>
                </c:pt>
                <c:pt idx="1468">
                  <c:v>39497</c:v>
                </c:pt>
                <c:pt idx="1469">
                  <c:v>39496</c:v>
                </c:pt>
                <c:pt idx="1470">
                  <c:v>39493</c:v>
                </c:pt>
                <c:pt idx="1471">
                  <c:v>39492</c:v>
                </c:pt>
                <c:pt idx="1472">
                  <c:v>39491</c:v>
                </c:pt>
                <c:pt idx="1473">
                  <c:v>39490</c:v>
                </c:pt>
                <c:pt idx="1474">
                  <c:v>39489</c:v>
                </c:pt>
                <c:pt idx="1475">
                  <c:v>39486</c:v>
                </c:pt>
                <c:pt idx="1476">
                  <c:v>39485</c:v>
                </c:pt>
                <c:pt idx="1477">
                  <c:v>39484</c:v>
                </c:pt>
                <c:pt idx="1478">
                  <c:v>39483</c:v>
                </c:pt>
                <c:pt idx="1479">
                  <c:v>39482</c:v>
                </c:pt>
                <c:pt idx="1480">
                  <c:v>39479</c:v>
                </c:pt>
                <c:pt idx="1481">
                  <c:v>39478</c:v>
                </c:pt>
                <c:pt idx="1482">
                  <c:v>39477</c:v>
                </c:pt>
                <c:pt idx="1483">
                  <c:v>39476</c:v>
                </c:pt>
                <c:pt idx="1484">
                  <c:v>39475</c:v>
                </c:pt>
                <c:pt idx="1485">
                  <c:v>39472</c:v>
                </c:pt>
                <c:pt idx="1486">
                  <c:v>39471</c:v>
                </c:pt>
                <c:pt idx="1487">
                  <c:v>39470</c:v>
                </c:pt>
                <c:pt idx="1488">
                  <c:v>39469</c:v>
                </c:pt>
                <c:pt idx="1489">
                  <c:v>39468</c:v>
                </c:pt>
                <c:pt idx="1490">
                  <c:v>39465</c:v>
                </c:pt>
                <c:pt idx="1491">
                  <c:v>39464</c:v>
                </c:pt>
                <c:pt idx="1492">
                  <c:v>39463</c:v>
                </c:pt>
                <c:pt idx="1493">
                  <c:v>39462</c:v>
                </c:pt>
                <c:pt idx="1494">
                  <c:v>39461</c:v>
                </c:pt>
                <c:pt idx="1495">
                  <c:v>39458</c:v>
                </c:pt>
                <c:pt idx="1496">
                  <c:v>39457</c:v>
                </c:pt>
                <c:pt idx="1497">
                  <c:v>39456</c:v>
                </c:pt>
                <c:pt idx="1498">
                  <c:v>39455</c:v>
                </c:pt>
                <c:pt idx="1499">
                  <c:v>39454</c:v>
                </c:pt>
                <c:pt idx="1500">
                  <c:v>39451</c:v>
                </c:pt>
                <c:pt idx="1501">
                  <c:v>39450</c:v>
                </c:pt>
                <c:pt idx="1502">
                  <c:v>39449</c:v>
                </c:pt>
                <c:pt idx="1503">
                  <c:v>39448</c:v>
                </c:pt>
                <c:pt idx="1504">
                  <c:v>39447</c:v>
                </c:pt>
                <c:pt idx="1505">
                  <c:v>39444</c:v>
                </c:pt>
                <c:pt idx="1506">
                  <c:v>39443</c:v>
                </c:pt>
                <c:pt idx="1507">
                  <c:v>39442</c:v>
                </c:pt>
                <c:pt idx="1508">
                  <c:v>39441</c:v>
                </c:pt>
                <c:pt idx="1509">
                  <c:v>39440</c:v>
                </c:pt>
                <c:pt idx="1510">
                  <c:v>39437</c:v>
                </c:pt>
                <c:pt idx="1511">
                  <c:v>39436</c:v>
                </c:pt>
                <c:pt idx="1512">
                  <c:v>39435</c:v>
                </c:pt>
                <c:pt idx="1513">
                  <c:v>39434</c:v>
                </c:pt>
                <c:pt idx="1514">
                  <c:v>39433</c:v>
                </c:pt>
                <c:pt idx="1515">
                  <c:v>39430</c:v>
                </c:pt>
                <c:pt idx="1516">
                  <c:v>39429</c:v>
                </c:pt>
                <c:pt idx="1517">
                  <c:v>39428</c:v>
                </c:pt>
                <c:pt idx="1518">
                  <c:v>39427</c:v>
                </c:pt>
                <c:pt idx="1519">
                  <c:v>39426</c:v>
                </c:pt>
                <c:pt idx="1520">
                  <c:v>39423</c:v>
                </c:pt>
                <c:pt idx="1521">
                  <c:v>39422</c:v>
                </c:pt>
                <c:pt idx="1522">
                  <c:v>39421</c:v>
                </c:pt>
                <c:pt idx="1523">
                  <c:v>39420</c:v>
                </c:pt>
                <c:pt idx="1524">
                  <c:v>39419</c:v>
                </c:pt>
                <c:pt idx="1525">
                  <c:v>39416</c:v>
                </c:pt>
                <c:pt idx="1526">
                  <c:v>39415</c:v>
                </c:pt>
                <c:pt idx="1527">
                  <c:v>39414</c:v>
                </c:pt>
                <c:pt idx="1528">
                  <c:v>39413</c:v>
                </c:pt>
                <c:pt idx="1529">
                  <c:v>39412</c:v>
                </c:pt>
                <c:pt idx="1530">
                  <c:v>39409</c:v>
                </c:pt>
                <c:pt idx="1531">
                  <c:v>39408</c:v>
                </c:pt>
                <c:pt idx="1532">
                  <c:v>39407</c:v>
                </c:pt>
                <c:pt idx="1533">
                  <c:v>39406</c:v>
                </c:pt>
                <c:pt idx="1534">
                  <c:v>39405</c:v>
                </c:pt>
                <c:pt idx="1535">
                  <c:v>39402</c:v>
                </c:pt>
                <c:pt idx="1536">
                  <c:v>39401</c:v>
                </c:pt>
                <c:pt idx="1537">
                  <c:v>39400</c:v>
                </c:pt>
                <c:pt idx="1538">
                  <c:v>39399</c:v>
                </c:pt>
                <c:pt idx="1539">
                  <c:v>39398</c:v>
                </c:pt>
                <c:pt idx="1540">
                  <c:v>39395</c:v>
                </c:pt>
                <c:pt idx="1541">
                  <c:v>39394</c:v>
                </c:pt>
                <c:pt idx="1542">
                  <c:v>39393</c:v>
                </c:pt>
                <c:pt idx="1543">
                  <c:v>39392</c:v>
                </c:pt>
                <c:pt idx="1544">
                  <c:v>39391</c:v>
                </c:pt>
                <c:pt idx="1545">
                  <c:v>39389</c:v>
                </c:pt>
                <c:pt idx="1546">
                  <c:v>39388</c:v>
                </c:pt>
                <c:pt idx="1547">
                  <c:v>39387</c:v>
                </c:pt>
                <c:pt idx="1548">
                  <c:v>39386</c:v>
                </c:pt>
                <c:pt idx="1549">
                  <c:v>39385</c:v>
                </c:pt>
                <c:pt idx="1550">
                  <c:v>39384</c:v>
                </c:pt>
                <c:pt idx="1551">
                  <c:v>39381</c:v>
                </c:pt>
                <c:pt idx="1552">
                  <c:v>39380</c:v>
                </c:pt>
                <c:pt idx="1553">
                  <c:v>39379</c:v>
                </c:pt>
                <c:pt idx="1554">
                  <c:v>39378</c:v>
                </c:pt>
                <c:pt idx="1555">
                  <c:v>39377</c:v>
                </c:pt>
                <c:pt idx="1556">
                  <c:v>39374</c:v>
                </c:pt>
                <c:pt idx="1557">
                  <c:v>39373</c:v>
                </c:pt>
                <c:pt idx="1558">
                  <c:v>39372</c:v>
                </c:pt>
                <c:pt idx="1559">
                  <c:v>39371</c:v>
                </c:pt>
                <c:pt idx="1560">
                  <c:v>39370</c:v>
                </c:pt>
                <c:pt idx="1561">
                  <c:v>39367</c:v>
                </c:pt>
                <c:pt idx="1562">
                  <c:v>39366</c:v>
                </c:pt>
                <c:pt idx="1563">
                  <c:v>39365</c:v>
                </c:pt>
                <c:pt idx="1564">
                  <c:v>39364</c:v>
                </c:pt>
                <c:pt idx="1565">
                  <c:v>39363</c:v>
                </c:pt>
                <c:pt idx="1566">
                  <c:v>39360</c:v>
                </c:pt>
                <c:pt idx="1567">
                  <c:v>39359</c:v>
                </c:pt>
                <c:pt idx="1568">
                  <c:v>39358</c:v>
                </c:pt>
                <c:pt idx="1569">
                  <c:v>39357</c:v>
                </c:pt>
                <c:pt idx="1570">
                  <c:v>39356</c:v>
                </c:pt>
                <c:pt idx="1571">
                  <c:v>39353</c:v>
                </c:pt>
                <c:pt idx="1572">
                  <c:v>39352</c:v>
                </c:pt>
                <c:pt idx="1573">
                  <c:v>39351</c:v>
                </c:pt>
                <c:pt idx="1574">
                  <c:v>39350</c:v>
                </c:pt>
                <c:pt idx="1575">
                  <c:v>39349</c:v>
                </c:pt>
                <c:pt idx="1576">
                  <c:v>39346</c:v>
                </c:pt>
                <c:pt idx="1577">
                  <c:v>39345</c:v>
                </c:pt>
                <c:pt idx="1578">
                  <c:v>39344</c:v>
                </c:pt>
                <c:pt idx="1579">
                  <c:v>39343</c:v>
                </c:pt>
                <c:pt idx="1580">
                  <c:v>39342</c:v>
                </c:pt>
                <c:pt idx="1581">
                  <c:v>39339</c:v>
                </c:pt>
                <c:pt idx="1582">
                  <c:v>39338</c:v>
                </c:pt>
                <c:pt idx="1583">
                  <c:v>39337</c:v>
                </c:pt>
                <c:pt idx="1584">
                  <c:v>39336</c:v>
                </c:pt>
                <c:pt idx="1585">
                  <c:v>39335</c:v>
                </c:pt>
                <c:pt idx="1586">
                  <c:v>39332</c:v>
                </c:pt>
                <c:pt idx="1587">
                  <c:v>39331</c:v>
                </c:pt>
                <c:pt idx="1588">
                  <c:v>39330</c:v>
                </c:pt>
                <c:pt idx="1589">
                  <c:v>39329</c:v>
                </c:pt>
                <c:pt idx="1590">
                  <c:v>39328</c:v>
                </c:pt>
                <c:pt idx="1591">
                  <c:v>39325</c:v>
                </c:pt>
                <c:pt idx="1592">
                  <c:v>39324</c:v>
                </c:pt>
                <c:pt idx="1593">
                  <c:v>39323</c:v>
                </c:pt>
                <c:pt idx="1594">
                  <c:v>39322</c:v>
                </c:pt>
                <c:pt idx="1595">
                  <c:v>39321</c:v>
                </c:pt>
                <c:pt idx="1596">
                  <c:v>39318</c:v>
                </c:pt>
                <c:pt idx="1597">
                  <c:v>39317</c:v>
                </c:pt>
                <c:pt idx="1598">
                  <c:v>39316</c:v>
                </c:pt>
                <c:pt idx="1599">
                  <c:v>39315</c:v>
                </c:pt>
                <c:pt idx="1600">
                  <c:v>39314</c:v>
                </c:pt>
                <c:pt idx="1601">
                  <c:v>39311</c:v>
                </c:pt>
                <c:pt idx="1602">
                  <c:v>39310</c:v>
                </c:pt>
                <c:pt idx="1603">
                  <c:v>39309</c:v>
                </c:pt>
                <c:pt idx="1604">
                  <c:v>39308</c:v>
                </c:pt>
                <c:pt idx="1605">
                  <c:v>39307</c:v>
                </c:pt>
                <c:pt idx="1606">
                  <c:v>39304</c:v>
                </c:pt>
                <c:pt idx="1607">
                  <c:v>39303</c:v>
                </c:pt>
                <c:pt idx="1608">
                  <c:v>39302</c:v>
                </c:pt>
                <c:pt idx="1609">
                  <c:v>39301</c:v>
                </c:pt>
                <c:pt idx="1610">
                  <c:v>39300</c:v>
                </c:pt>
                <c:pt idx="1611">
                  <c:v>39297</c:v>
                </c:pt>
                <c:pt idx="1612">
                  <c:v>39296</c:v>
                </c:pt>
                <c:pt idx="1613">
                  <c:v>39295</c:v>
                </c:pt>
                <c:pt idx="1614">
                  <c:v>39294</c:v>
                </c:pt>
                <c:pt idx="1615">
                  <c:v>39293</c:v>
                </c:pt>
                <c:pt idx="1616">
                  <c:v>39290</c:v>
                </c:pt>
                <c:pt idx="1617">
                  <c:v>39289</c:v>
                </c:pt>
                <c:pt idx="1618">
                  <c:v>39288</c:v>
                </c:pt>
                <c:pt idx="1619">
                  <c:v>39287</c:v>
                </c:pt>
                <c:pt idx="1620">
                  <c:v>39286</c:v>
                </c:pt>
                <c:pt idx="1621">
                  <c:v>39283</c:v>
                </c:pt>
                <c:pt idx="1622">
                  <c:v>39282</c:v>
                </c:pt>
                <c:pt idx="1623">
                  <c:v>39281</c:v>
                </c:pt>
                <c:pt idx="1624">
                  <c:v>39280</c:v>
                </c:pt>
                <c:pt idx="1625">
                  <c:v>39279</c:v>
                </c:pt>
                <c:pt idx="1626">
                  <c:v>39276</c:v>
                </c:pt>
                <c:pt idx="1627">
                  <c:v>39275</c:v>
                </c:pt>
                <c:pt idx="1628">
                  <c:v>39274</c:v>
                </c:pt>
                <c:pt idx="1629">
                  <c:v>39273</c:v>
                </c:pt>
                <c:pt idx="1630">
                  <c:v>39272</c:v>
                </c:pt>
                <c:pt idx="1631">
                  <c:v>39269</c:v>
                </c:pt>
                <c:pt idx="1632">
                  <c:v>39268</c:v>
                </c:pt>
                <c:pt idx="1633">
                  <c:v>39267</c:v>
                </c:pt>
                <c:pt idx="1634">
                  <c:v>39266</c:v>
                </c:pt>
                <c:pt idx="1635">
                  <c:v>39265</c:v>
                </c:pt>
                <c:pt idx="1636">
                  <c:v>39262</c:v>
                </c:pt>
                <c:pt idx="1637">
                  <c:v>39261</c:v>
                </c:pt>
                <c:pt idx="1638">
                  <c:v>39260</c:v>
                </c:pt>
                <c:pt idx="1639">
                  <c:v>39259</c:v>
                </c:pt>
                <c:pt idx="1640">
                  <c:v>39258</c:v>
                </c:pt>
                <c:pt idx="1641">
                  <c:v>39255</c:v>
                </c:pt>
                <c:pt idx="1642">
                  <c:v>39254</c:v>
                </c:pt>
                <c:pt idx="1643">
                  <c:v>39253</c:v>
                </c:pt>
                <c:pt idx="1644">
                  <c:v>39252</c:v>
                </c:pt>
                <c:pt idx="1645">
                  <c:v>39251</c:v>
                </c:pt>
                <c:pt idx="1646">
                  <c:v>39248</c:v>
                </c:pt>
                <c:pt idx="1647">
                  <c:v>39247</c:v>
                </c:pt>
                <c:pt idx="1648">
                  <c:v>39246</c:v>
                </c:pt>
                <c:pt idx="1649">
                  <c:v>39245</c:v>
                </c:pt>
                <c:pt idx="1650">
                  <c:v>39244</c:v>
                </c:pt>
                <c:pt idx="1651">
                  <c:v>39241</c:v>
                </c:pt>
                <c:pt idx="1652">
                  <c:v>39240</c:v>
                </c:pt>
                <c:pt idx="1653">
                  <c:v>39239</c:v>
                </c:pt>
                <c:pt idx="1654">
                  <c:v>39238</c:v>
                </c:pt>
                <c:pt idx="1655">
                  <c:v>39237</c:v>
                </c:pt>
                <c:pt idx="1656">
                  <c:v>39234</c:v>
                </c:pt>
                <c:pt idx="1657">
                  <c:v>39233</c:v>
                </c:pt>
                <c:pt idx="1658">
                  <c:v>39232</c:v>
                </c:pt>
                <c:pt idx="1659">
                  <c:v>39231</c:v>
                </c:pt>
                <c:pt idx="1660">
                  <c:v>39230</c:v>
                </c:pt>
                <c:pt idx="1661">
                  <c:v>39227</c:v>
                </c:pt>
                <c:pt idx="1662">
                  <c:v>39226</c:v>
                </c:pt>
                <c:pt idx="1663">
                  <c:v>39225</c:v>
                </c:pt>
                <c:pt idx="1664">
                  <c:v>39224</c:v>
                </c:pt>
                <c:pt idx="1665">
                  <c:v>39223</c:v>
                </c:pt>
                <c:pt idx="1666">
                  <c:v>39220</c:v>
                </c:pt>
                <c:pt idx="1667">
                  <c:v>39219</c:v>
                </c:pt>
                <c:pt idx="1668">
                  <c:v>39218</c:v>
                </c:pt>
                <c:pt idx="1669">
                  <c:v>39217</c:v>
                </c:pt>
                <c:pt idx="1670">
                  <c:v>39216</c:v>
                </c:pt>
                <c:pt idx="1671">
                  <c:v>39213</c:v>
                </c:pt>
                <c:pt idx="1672">
                  <c:v>39212</c:v>
                </c:pt>
                <c:pt idx="1673">
                  <c:v>39211</c:v>
                </c:pt>
                <c:pt idx="1674">
                  <c:v>39210</c:v>
                </c:pt>
                <c:pt idx="1675">
                  <c:v>39209</c:v>
                </c:pt>
                <c:pt idx="1676">
                  <c:v>39206</c:v>
                </c:pt>
                <c:pt idx="1677">
                  <c:v>39205</c:v>
                </c:pt>
                <c:pt idx="1678">
                  <c:v>39204</c:v>
                </c:pt>
                <c:pt idx="1679">
                  <c:v>39203</c:v>
                </c:pt>
                <c:pt idx="1680">
                  <c:v>39202</c:v>
                </c:pt>
                <c:pt idx="1681">
                  <c:v>39199</c:v>
                </c:pt>
                <c:pt idx="1682">
                  <c:v>39198</c:v>
                </c:pt>
                <c:pt idx="1683">
                  <c:v>39197</c:v>
                </c:pt>
                <c:pt idx="1684">
                  <c:v>39196</c:v>
                </c:pt>
                <c:pt idx="1685">
                  <c:v>39195</c:v>
                </c:pt>
                <c:pt idx="1686">
                  <c:v>39192</c:v>
                </c:pt>
                <c:pt idx="1687">
                  <c:v>39191</c:v>
                </c:pt>
                <c:pt idx="1688">
                  <c:v>39190</c:v>
                </c:pt>
                <c:pt idx="1689">
                  <c:v>39189</c:v>
                </c:pt>
                <c:pt idx="1690">
                  <c:v>39188</c:v>
                </c:pt>
                <c:pt idx="1691">
                  <c:v>39185</c:v>
                </c:pt>
                <c:pt idx="1692">
                  <c:v>39184</c:v>
                </c:pt>
                <c:pt idx="1693">
                  <c:v>39183</c:v>
                </c:pt>
                <c:pt idx="1694">
                  <c:v>39182</c:v>
                </c:pt>
                <c:pt idx="1695">
                  <c:v>39181</c:v>
                </c:pt>
                <c:pt idx="1696">
                  <c:v>39178</c:v>
                </c:pt>
                <c:pt idx="1697">
                  <c:v>39177</c:v>
                </c:pt>
                <c:pt idx="1698">
                  <c:v>39176</c:v>
                </c:pt>
                <c:pt idx="1699">
                  <c:v>39175</c:v>
                </c:pt>
                <c:pt idx="1700">
                  <c:v>39174</c:v>
                </c:pt>
                <c:pt idx="1701">
                  <c:v>39171</c:v>
                </c:pt>
                <c:pt idx="1702">
                  <c:v>39170</c:v>
                </c:pt>
                <c:pt idx="1703">
                  <c:v>39169</c:v>
                </c:pt>
                <c:pt idx="1704">
                  <c:v>39168</c:v>
                </c:pt>
                <c:pt idx="1705">
                  <c:v>39167</c:v>
                </c:pt>
                <c:pt idx="1706">
                  <c:v>39164</c:v>
                </c:pt>
                <c:pt idx="1707">
                  <c:v>39163</c:v>
                </c:pt>
                <c:pt idx="1708">
                  <c:v>39162</c:v>
                </c:pt>
                <c:pt idx="1709">
                  <c:v>39161</c:v>
                </c:pt>
                <c:pt idx="1710">
                  <c:v>39160</c:v>
                </c:pt>
                <c:pt idx="1711">
                  <c:v>39157</c:v>
                </c:pt>
                <c:pt idx="1712">
                  <c:v>39156</c:v>
                </c:pt>
                <c:pt idx="1713">
                  <c:v>39155</c:v>
                </c:pt>
                <c:pt idx="1714">
                  <c:v>39154</c:v>
                </c:pt>
                <c:pt idx="1715">
                  <c:v>39153</c:v>
                </c:pt>
                <c:pt idx="1716">
                  <c:v>39150</c:v>
                </c:pt>
                <c:pt idx="1717">
                  <c:v>39149</c:v>
                </c:pt>
                <c:pt idx="1718">
                  <c:v>39148</c:v>
                </c:pt>
                <c:pt idx="1719">
                  <c:v>39147</c:v>
                </c:pt>
                <c:pt idx="1720">
                  <c:v>39146</c:v>
                </c:pt>
                <c:pt idx="1721">
                  <c:v>39143</c:v>
                </c:pt>
                <c:pt idx="1722">
                  <c:v>39142</c:v>
                </c:pt>
                <c:pt idx="1723">
                  <c:v>39141</c:v>
                </c:pt>
                <c:pt idx="1724">
                  <c:v>39140</c:v>
                </c:pt>
                <c:pt idx="1725">
                  <c:v>39139</c:v>
                </c:pt>
                <c:pt idx="1726">
                  <c:v>39136</c:v>
                </c:pt>
                <c:pt idx="1727">
                  <c:v>39135</c:v>
                </c:pt>
                <c:pt idx="1728">
                  <c:v>39134</c:v>
                </c:pt>
                <c:pt idx="1729">
                  <c:v>39133</c:v>
                </c:pt>
                <c:pt idx="1730">
                  <c:v>39132</c:v>
                </c:pt>
                <c:pt idx="1731">
                  <c:v>39129</c:v>
                </c:pt>
                <c:pt idx="1732">
                  <c:v>39128</c:v>
                </c:pt>
                <c:pt idx="1733">
                  <c:v>39127</c:v>
                </c:pt>
                <c:pt idx="1734">
                  <c:v>39126</c:v>
                </c:pt>
                <c:pt idx="1735">
                  <c:v>39125</c:v>
                </c:pt>
                <c:pt idx="1736">
                  <c:v>39122</c:v>
                </c:pt>
                <c:pt idx="1737">
                  <c:v>39121</c:v>
                </c:pt>
                <c:pt idx="1738">
                  <c:v>39120</c:v>
                </c:pt>
                <c:pt idx="1739">
                  <c:v>39119</c:v>
                </c:pt>
                <c:pt idx="1740">
                  <c:v>39118</c:v>
                </c:pt>
                <c:pt idx="1741">
                  <c:v>39115</c:v>
                </c:pt>
                <c:pt idx="1742">
                  <c:v>39114</c:v>
                </c:pt>
                <c:pt idx="1743">
                  <c:v>39113</c:v>
                </c:pt>
                <c:pt idx="1744">
                  <c:v>39112</c:v>
                </c:pt>
                <c:pt idx="1745">
                  <c:v>39111</c:v>
                </c:pt>
                <c:pt idx="1746">
                  <c:v>39108</c:v>
                </c:pt>
                <c:pt idx="1747">
                  <c:v>39107</c:v>
                </c:pt>
                <c:pt idx="1748">
                  <c:v>39106</c:v>
                </c:pt>
                <c:pt idx="1749">
                  <c:v>39105</c:v>
                </c:pt>
                <c:pt idx="1750">
                  <c:v>39104</c:v>
                </c:pt>
                <c:pt idx="1751">
                  <c:v>39101</c:v>
                </c:pt>
                <c:pt idx="1752">
                  <c:v>39100</c:v>
                </c:pt>
                <c:pt idx="1753">
                  <c:v>39099</c:v>
                </c:pt>
                <c:pt idx="1754">
                  <c:v>39098</c:v>
                </c:pt>
                <c:pt idx="1755">
                  <c:v>39097</c:v>
                </c:pt>
                <c:pt idx="1756">
                  <c:v>39094</c:v>
                </c:pt>
                <c:pt idx="1757">
                  <c:v>39093</c:v>
                </c:pt>
                <c:pt idx="1758">
                  <c:v>39092</c:v>
                </c:pt>
                <c:pt idx="1759">
                  <c:v>39091</c:v>
                </c:pt>
                <c:pt idx="1760">
                  <c:v>39090</c:v>
                </c:pt>
                <c:pt idx="1761">
                  <c:v>39087</c:v>
                </c:pt>
                <c:pt idx="1762">
                  <c:v>39086</c:v>
                </c:pt>
                <c:pt idx="1763">
                  <c:v>39085</c:v>
                </c:pt>
                <c:pt idx="1764">
                  <c:v>39084</c:v>
                </c:pt>
                <c:pt idx="1765">
                  <c:v>39083</c:v>
                </c:pt>
                <c:pt idx="1766">
                  <c:v>39080</c:v>
                </c:pt>
                <c:pt idx="1767">
                  <c:v>39079</c:v>
                </c:pt>
                <c:pt idx="1768">
                  <c:v>39078</c:v>
                </c:pt>
                <c:pt idx="1769">
                  <c:v>39077</c:v>
                </c:pt>
                <c:pt idx="1770">
                  <c:v>39076</c:v>
                </c:pt>
                <c:pt idx="1771">
                  <c:v>39073</c:v>
                </c:pt>
                <c:pt idx="1772">
                  <c:v>39072</c:v>
                </c:pt>
                <c:pt idx="1773">
                  <c:v>39071</c:v>
                </c:pt>
                <c:pt idx="1774">
                  <c:v>39070</c:v>
                </c:pt>
                <c:pt idx="1775">
                  <c:v>39069</c:v>
                </c:pt>
                <c:pt idx="1776">
                  <c:v>39066</c:v>
                </c:pt>
                <c:pt idx="1777">
                  <c:v>39065</c:v>
                </c:pt>
                <c:pt idx="1778">
                  <c:v>39064</c:v>
                </c:pt>
                <c:pt idx="1779">
                  <c:v>39063</c:v>
                </c:pt>
                <c:pt idx="1780">
                  <c:v>39062</c:v>
                </c:pt>
                <c:pt idx="1781">
                  <c:v>39059</c:v>
                </c:pt>
                <c:pt idx="1782">
                  <c:v>39058</c:v>
                </c:pt>
                <c:pt idx="1783">
                  <c:v>39057</c:v>
                </c:pt>
                <c:pt idx="1784">
                  <c:v>39056</c:v>
                </c:pt>
                <c:pt idx="1785">
                  <c:v>39055</c:v>
                </c:pt>
                <c:pt idx="1786">
                  <c:v>39052</c:v>
                </c:pt>
                <c:pt idx="1787">
                  <c:v>39051</c:v>
                </c:pt>
                <c:pt idx="1788">
                  <c:v>39050</c:v>
                </c:pt>
                <c:pt idx="1789">
                  <c:v>39049</c:v>
                </c:pt>
                <c:pt idx="1790">
                  <c:v>39048</c:v>
                </c:pt>
                <c:pt idx="1791">
                  <c:v>39045</c:v>
                </c:pt>
                <c:pt idx="1792">
                  <c:v>39044</c:v>
                </c:pt>
                <c:pt idx="1793">
                  <c:v>39043</c:v>
                </c:pt>
                <c:pt idx="1794">
                  <c:v>39042</c:v>
                </c:pt>
                <c:pt idx="1795">
                  <c:v>39041</c:v>
                </c:pt>
                <c:pt idx="1796">
                  <c:v>39038</c:v>
                </c:pt>
                <c:pt idx="1797">
                  <c:v>39037</c:v>
                </c:pt>
                <c:pt idx="1798">
                  <c:v>39036</c:v>
                </c:pt>
                <c:pt idx="1799">
                  <c:v>39035</c:v>
                </c:pt>
                <c:pt idx="1800">
                  <c:v>39034</c:v>
                </c:pt>
                <c:pt idx="1801">
                  <c:v>39031</c:v>
                </c:pt>
                <c:pt idx="1802">
                  <c:v>39030</c:v>
                </c:pt>
                <c:pt idx="1803">
                  <c:v>39029</c:v>
                </c:pt>
                <c:pt idx="1804">
                  <c:v>39028</c:v>
                </c:pt>
                <c:pt idx="1805">
                  <c:v>39027</c:v>
                </c:pt>
                <c:pt idx="1806">
                  <c:v>39024</c:v>
                </c:pt>
                <c:pt idx="1807">
                  <c:v>39023</c:v>
                </c:pt>
                <c:pt idx="1808">
                  <c:v>39022</c:v>
                </c:pt>
                <c:pt idx="1809">
                  <c:v>39021</c:v>
                </c:pt>
                <c:pt idx="1810">
                  <c:v>39020</c:v>
                </c:pt>
                <c:pt idx="1811">
                  <c:v>39017</c:v>
                </c:pt>
                <c:pt idx="1812">
                  <c:v>39016</c:v>
                </c:pt>
                <c:pt idx="1813">
                  <c:v>39015</c:v>
                </c:pt>
                <c:pt idx="1814">
                  <c:v>39014</c:v>
                </c:pt>
                <c:pt idx="1815">
                  <c:v>39013</c:v>
                </c:pt>
                <c:pt idx="1816">
                  <c:v>39010</c:v>
                </c:pt>
                <c:pt idx="1817">
                  <c:v>39009</c:v>
                </c:pt>
                <c:pt idx="1818">
                  <c:v>39008</c:v>
                </c:pt>
                <c:pt idx="1819">
                  <c:v>39007</c:v>
                </c:pt>
                <c:pt idx="1820">
                  <c:v>39006</c:v>
                </c:pt>
                <c:pt idx="1821">
                  <c:v>39003</c:v>
                </c:pt>
                <c:pt idx="1822">
                  <c:v>39002</c:v>
                </c:pt>
                <c:pt idx="1823">
                  <c:v>39001</c:v>
                </c:pt>
                <c:pt idx="1824">
                  <c:v>39000</c:v>
                </c:pt>
                <c:pt idx="1825">
                  <c:v>38999</c:v>
                </c:pt>
                <c:pt idx="1826">
                  <c:v>38996</c:v>
                </c:pt>
                <c:pt idx="1827">
                  <c:v>38995</c:v>
                </c:pt>
                <c:pt idx="1828">
                  <c:v>38994</c:v>
                </c:pt>
                <c:pt idx="1829">
                  <c:v>38993</c:v>
                </c:pt>
                <c:pt idx="1830">
                  <c:v>38992</c:v>
                </c:pt>
                <c:pt idx="1831">
                  <c:v>38989</c:v>
                </c:pt>
                <c:pt idx="1832">
                  <c:v>38988</c:v>
                </c:pt>
                <c:pt idx="1833">
                  <c:v>38987</c:v>
                </c:pt>
                <c:pt idx="1834">
                  <c:v>38986</c:v>
                </c:pt>
                <c:pt idx="1835">
                  <c:v>38985</c:v>
                </c:pt>
                <c:pt idx="1836">
                  <c:v>38982</c:v>
                </c:pt>
                <c:pt idx="1837">
                  <c:v>38981</c:v>
                </c:pt>
                <c:pt idx="1838">
                  <c:v>38980</c:v>
                </c:pt>
                <c:pt idx="1839">
                  <c:v>38979</c:v>
                </c:pt>
                <c:pt idx="1840">
                  <c:v>38978</c:v>
                </c:pt>
                <c:pt idx="1841">
                  <c:v>38975</c:v>
                </c:pt>
                <c:pt idx="1842">
                  <c:v>38974</c:v>
                </c:pt>
                <c:pt idx="1843">
                  <c:v>38973</c:v>
                </c:pt>
                <c:pt idx="1844">
                  <c:v>38972</c:v>
                </c:pt>
                <c:pt idx="1845">
                  <c:v>38971</c:v>
                </c:pt>
                <c:pt idx="1846">
                  <c:v>38968</c:v>
                </c:pt>
                <c:pt idx="1847">
                  <c:v>38967</c:v>
                </c:pt>
                <c:pt idx="1848">
                  <c:v>38966</c:v>
                </c:pt>
                <c:pt idx="1849">
                  <c:v>38965</c:v>
                </c:pt>
                <c:pt idx="1850">
                  <c:v>38964</c:v>
                </c:pt>
                <c:pt idx="1851">
                  <c:v>38961</c:v>
                </c:pt>
                <c:pt idx="1852">
                  <c:v>38960</c:v>
                </c:pt>
                <c:pt idx="1853">
                  <c:v>38959</c:v>
                </c:pt>
                <c:pt idx="1854">
                  <c:v>38958</c:v>
                </c:pt>
                <c:pt idx="1855">
                  <c:v>38957</c:v>
                </c:pt>
                <c:pt idx="1856">
                  <c:v>38954</c:v>
                </c:pt>
                <c:pt idx="1857">
                  <c:v>38953</c:v>
                </c:pt>
                <c:pt idx="1858">
                  <c:v>38952</c:v>
                </c:pt>
                <c:pt idx="1859">
                  <c:v>38951</c:v>
                </c:pt>
                <c:pt idx="1860">
                  <c:v>38950</c:v>
                </c:pt>
                <c:pt idx="1861">
                  <c:v>38947</c:v>
                </c:pt>
                <c:pt idx="1862">
                  <c:v>38946</c:v>
                </c:pt>
                <c:pt idx="1863">
                  <c:v>38945</c:v>
                </c:pt>
                <c:pt idx="1864">
                  <c:v>38944</c:v>
                </c:pt>
                <c:pt idx="1865">
                  <c:v>38943</c:v>
                </c:pt>
                <c:pt idx="1866">
                  <c:v>38940</c:v>
                </c:pt>
                <c:pt idx="1867">
                  <c:v>38939</c:v>
                </c:pt>
                <c:pt idx="1868">
                  <c:v>38938</c:v>
                </c:pt>
                <c:pt idx="1869">
                  <c:v>38937</c:v>
                </c:pt>
                <c:pt idx="1870">
                  <c:v>38936</c:v>
                </c:pt>
                <c:pt idx="1871">
                  <c:v>38933</c:v>
                </c:pt>
                <c:pt idx="1872">
                  <c:v>38932</c:v>
                </c:pt>
                <c:pt idx="1873">
                  <c:v>38931</c:v>
                </c:pt>
                <c:pt idx="1874">
                  <c:v>38930</c:v>
                </c:pt>
                <c:pt idx="1875">
                  <c:v>38929</c:v>
                </c:pt>
                <c:pt idx="1876">
                  <c:v>38926</c:v>
                </c:pt>
                <c:pt idx="1877">
                  <c:v>38925</c:v>
                </c:pt>
                <c:pt idx="1878">
                  <c:v>38924</c:v>
                </c:pt>
                <c:pt idx="1879">
                  <c:v>38923</c:v>
                </c:pt>
                <c:pt idx="1880">
                  <c:v>38922</c:v>
                </c:pt>
                <c:pt idx="1881">
                  <c:v>38919</c:v>
                </c:pt>
                <c:pt idx="1882">
                  <c:v>38918</c:v>
                </c:pt>
                <c:pt idx="1883">
                  <c:v>38917</c:v>
                </c:pt>
                <c:pt idx="1884">
                  <c:v>38916</c:v>
                </c:pt>
                <c:pt idx="1885">
                  <c:v>38915</c:v>
                </c:pt>
                <c:pt idx="1886">
                  <c:v>38912</c:v>
                </c:pt>
                <c:pt idx="1887">
                  <c:v>38911</c:v>
                </c:pt>
                <c:pt idx="1888">
                  <c:v>38910</c:v>
                </c:pt>
                <c:pt idx="1889">
                  <c:v>38909</c:v>
                </c:pt>
                <c:pt idx="1890">
                  <c:v>38908</c:v>
                </c:pt>
                <c:pt idx="1891">
                  <c:v>38905</c:v>
                </c:pt>
                <c:pt idx="1892">
                  <c:v>38904</c:v>
                </c:pt>
                <c:pt idx="1893">
                  <c:v>38903</c:v>
                </c:pt>
                <c:pt idx="1894">
                  <c:v>38902</c:v>
                </c:pt>
                <c:pt idx="1895">
                  <c:v>38901</c:v>
                </c:pt>
                <c:pt idx="1896">
                  <c:v>38898</c:v>
                </c:pt>
                <c:pt idx="1897">
                  <c:v>38897</c:v>
                </c:pt>
                <c:pt idx="1898">
                  <c:v>38896</c:v>
                </c:pt>
                <c:pt idx="1899">
                  <c:v>38895</c:v>
                </c:pt>
                <c:pt idx="1900">
                  <c:v>38894</c:v>
                </c:pt>
                <c:pt idx="1901">
                  <c:v>38891</c:v>
                </c:pt>
                <c:pt idx="1902">
                  <c:v>38890</c:v>
                </c:pt>
                <c:pt idx="1903">
                  <c:v>38889</c:v>
                </c:pt>
                <c:pt idx="1904">
                  <c:v>38888</c:v>
                </c:pt>
                <c:pt idx="1905">
                  <c:v>38887</c:v>
                </c:pt>
                <c:pt idx="1906">
                  <c:v>38884</c:v>
                </c:pt>
                <c:pt idx="1907">
                  <c:v>38883</c:v>
                </c:pt>
                <c:pt idx="1908">
                  <c:v>38882</c:v>
                </c:pt>
                <c:pt idx="1909">
                  <c:v>38881</c:v>
                </c:pt>
                <c:pt idx="1910">
                  <c:v>38880</c:v>
                </c:pt>
                <c:pt idx="1911">
                  <c:v>38877</c:v>
                </c:pt>
                <c:pt idx="1912">
                  <c:v>38876</c:v>
                </c:pt>
                <c:pt idx="1913">
                  <c:v>38875</c:v>
                </c:pt>
                <c:pt idx="1914">
                  <c:v>38874</c:v>
                </c:pt>
                <c:pt idx="1915">
                  <c:v>38873</c:v>
                </c:pt>
                <c:pt idx="1916">
                  <c:v>38870</c:v>
                </c:pt>
                <c:pt idx="1917">
                  <c:v>38869</c:v>
                </c:pt>
                <c:pt idx="1918">
                  <c:v>38868</c:v>
                </c:pt>
                <c:pt idx="1919">
                  <c:v>38867</c:v>
                </c:pt>
                <c:pt idx="1920">
                  <c:v>38866</c:v>
                </c:pt>
                <c:pt idx="1921">
                  <c:v>38863</c:v>
                </c:pt>
                <c:pt idx="1922">
                  <c:v>38862</c:v>
                </c:pt>
                <c:pt idx="1923">
                  <c:v>38861</c:v>
                </c:pt>
                <c:pt idx="1924">
                  <c:v>38860</c:v>
                </c:pt>
                <c:pt idx="1925">
                  <c:v>38859</c:v>
                </c:pt>
                <c:pt idx="1926">
                  <c:v>38856</c:v>
                </c:pt>
                <c:pt idx="1927">
                  <c:v>38855</c:v>
                </c:pt>
                <c:pt idx="1928">
                  <c:v>38854</c:v>
                </c:pt>
                <c:pt idx="1929">
                  <c:v>38853</c:v>
                </c:pt>
                <c:pt idx="1930">
                  <c:v>38852</c:v>
                </c:pt>
                <c:pt idx="1931">
                  <c:v>38849</c:v>
                </c:pt>
                <c:pt idx="1932">
                  <c:v>38848</c:v>
                </c:pt>
                <c:pt idx="1933">
                  <c:v>38847</c:v>
                </c:pt>
                <c:pt idx="1934">
                  <c:v>38846</c:v>
                </c:pt>
                <c:pt idx="1935">
                  <c:v>38845</c:v>
                </c:pt>
                <c:pt idx="1936">
                  <c:v>38842</c:v>
                </c:pt>
                <c:pt idx="1937">
                  <c:v>38841</c:v>
                </c:pt>
                <c:pt idx="1938">
                  <c:v>38840</c:v>
                </c:pt>
                <c:pt idx="1939">
                  <c:v>38839</c:v>
                </c:pt>
                <c:pt idx="1940">
                  <c:v>38838</c:v>
                </c:pt>
                <c:pt idx="1941">
                  <c:v>38835</c:v>
                </c:pt>
                <c:pt idx="1942">
                  <c:v>38834</c:v>
                </c:pt>
                <c:pt idx="1943">
                  <c:v>38833</c:v>
                </c:pt>
                <c:pt idx="1944">
                  <c:v>38832</c:v>
                </c:pt>
                <c:pt idx="1945">
                  <c:v>38831</c:v>
                </c:pt>
                <c:pt idx="1946">
                  <c:v>38828</c:v>
                </c:pt>
                <c:pt idx="1947">
                  <c:v>38827</c:v>
                </c:pt>
                <c:pt idx="1948">
                  <c:v>38826</c:v>
                </c:pt>
                <c:pt idx="1949">
                  <c:v>38825</c:v>
                </c:pt>
                <c:pt idx="1950">
                  <c:v>38824</c:v>
                </c:pt>
                <c:pt idx="1951">
                  <c:v>38821</c:v>
                </c:pt>
                <c:pt idx="1952">
                  <c:v>38820</c:v>
                </c:pt>
                <c:pt idx="1953">
                  <c:v>38819</c:v>
                </c:pt>
                <c:pt idx="1954">
                  <c:v>38818</c:v>
                </c:pt>
                <c:pt idx="1955">
                  <c:v>38817</c:v>
                </c:pt>
                <c:pt idx="1956">
                  <c:v>38814</c:v>
                </c:pt>
                <c:pt idx="1957">
                  <c:v>38813</c:v>
                </c:pt>
                <c:pt idx="1958">
                  <c:v>38812</c:v>
                </c:pt>
                <c:pt idx="1959">
                  <c:v>38811</c:v>
                </c:pt>
                <c:pt idx="1960">
                  <c:v>38810</c:v>
                </c:pt>
                <c:pt idx="1961">
                  <c:v>38807</c:v>
                </c:pt>
                <c:pt idx="1962">
                  <c:v>38806</c:v>
                </c:pt>
                <c:pt idx="1963">
                  <c:v>38805</c:v>
                </c:pt>
                <c:pt idx="1964">
                  <c:v>38804</c:v>
                </c:pt>
                <c:pt idx="1965">
                  <c:v>38803</c:v>
                </c:pt>
                <c:pt idx="1966">
                  <c:v>38800</c:v>
                </c:pt>
                <c:pt idx="1967">
                  <c:v>38799</c:v>
                </c:pt>
                <c:pt idx="1968">
                  <c:v>38798</c:v>
                </c:pt>
                <c:pt idx="1969">
                  <c:v>38797</c:v>
                </c:pt>
                <c:pt idx="1970">
                  <c:v>38796</c:v>
                </c:pt>
                <c:pt idx="1971">
                  <c:v>38793</c:v>
                </c:pt>
                <c:pt idx="1972">
                  <c:v>38792</c:v>
                </c:pt>
                <c:pt idx="1973">
                  <c:v>38791</c:v>
                </c:pt>
                <c:pt idx="1974">
                  <c:v>38790</c:v>
                </c:pt>
                <c:pt idx="1975">
                  <c:v>38789</c:v>
                </c:pt>
                <c:pt idx="1976">
                  <c:v>38786</c:v>
                </c:pt>
                <c:pt idx="1977">
                  <c:v>38785</c:v>
                </c:pt>
                <c:pt idx="1978">
                  <c:v>38784</c:v>
                </c:pt>
                <c:pt idx="1979">
                  <c:v>38783</c:v>
                </c:pt>
                <c:pt idx="1980">
                  <c:v>38782</c:v>
                </c:pt>
                <c:pt idx="1981">
                  <c:v>38779</c:v>
                </c:pt>
                <c:pt idx="1982">
                  <c:v>38778</c:v>
                </c:pt>
                <c:pt idx="1983">
                  <c:v>38777</c:v>
                </c:pt>
                <c:pt idx="1984">
                  <c:v>38776</c:v>
                </c:pt>
                <c:pt idx="1985">
                  <c:v>38775</c:v>
                </c:pt>
                <c:pt idx="1986">
                  <c:v>38772</c:v>
                </c:pt>
                <c:pt idx="1987">
                  <c:v>38771</c:v>
                </c:pt>
                <c:pt idx="1988">
                  <c:v>38770</c:v>
                </c:pt>
                <c:pt idx="1989">
                  <c:v>38769</c:v>
                </c:pt>
                <c:pt idx="1990">
                  <c:v>38768</c:v>
                </c:pt>
                <c:pt idx="1991">
                  <c:v>38765</c:v>
                </c:pt>
                <c:pt idx="1992">
                  <c:v>38764</c:v>
                </c:pt>
                <c:pt idx="1993">
                  <c:v>38763</c:v>
                </c:pt>
                <c:pt idx="1994">
                  <c:v>38762</c:v>
                </c:pt>
                <c:pt idx="1995">
                  <c:v>38761</c:v>
                </c:pt>
                <c:pt idx="1996">
                  <c:v>38758</c:v>
                </c:pt>
                <c:pt idx="1997">
                  <c:v>38757</c:v>
                </c:pt>
                <c:pt idx="1998">
                  <c:v>38756</c:v>
                </c:pt>
                <c:pt idx="1999">
                  <c:v>38755</c:v>
                </c:pt>
                <c:pt idx="2000">
                  <c:v>38754</c:v>
                </c:pt>
                <c:pt idx="2001">
                  <c:v>38751</c:v>
                </c:pt>
                <c:pt idx="2002">
                  <c:v>38750</c:v>
                </c:pt>
                <c:pt idx="2003">
                  <c:v>38749</c:v>
                </c:pt>
                <c:pt idx="2004">
                  <c:v>38748</c:v>
                </c:pt>
                <c:pt idx="2005">
                  <c:v>38747</c:v>
                </c:pt>
                <c:pt idx="2006">
                  <c:v>38744</c:v>
                </c:pt>
                <c:pt idx="2007">
                  <c:v>38743</c:v>
                </c:pt>
                <c:pt idx="2008">
                  <c:v>38742</c:v>
                </c:pt>
                <c:pt idx="2009">
                  <c:v>38741</c:v>
                </c:pt>
                <c:pt idx="2010">
                  <c:v>38740</c:v>
                </c:pt>
                <c:pt idx="2011">
                  <c:v>38737</c:v>
                </c:pt>
                <c:pt idx="2012">
                  <c:v>38736</c:v>
                </c:pt>
                <c:pt idx="2013">
                  <c:v>38735</c:v>
                </c:pt>
                <c:pt idx="2014">
                  <c:v>38734</c:v>
                </c:pt>
                <c:pt idx="2015">
                  <c:v>38733</c:v>
                </c:pt>
                <c:pt idx="2016">
                  <c:v>38730</c:v>
                </c:pt>
                <c:pt idx="2017">
                  <c:v>38729</c:v>
                </c:pt>
                <c:pt idx="2018">
                  <c:v>38728</c:v>
                </c:pt>
                <c:pt idx="2019">
                  <c:v>38727</c:v>
                </c:pt>
                <c:pt idx="2020">
                  <c:v>38726</c:v>
                </c:pt>
                <c:pt idx="2021">
                  <c:v>38722</c:v>
                </c:pt>
                <c:pt idx="2022">
                  <c:v>38721</c:v>
                </c:pt>
                <c:pt idx="2023">
                  <c:v>38720</c:v>
                </c:pt>
                <c:pt idx="2024">
                  <c:v>38719</c:v>
                </c:pt>
                <c:pt idx="2025">
                  <c:v>38715</c:v>
                </c:pt>
                <c:pt idx="2026">
                  <c:v>38714</c:v>
                </c:pt>
                <c:pt idx="2027">
                  <c:v>38713</c:v>
                </c:pt>
                <c:pt idx="2028">
                  <c:v>38709</c:v>
                </c:pt>
                <c:pt idx="2029">
                  <c:v>38708</c:v>
                </c:pt>
                <c:pt idx="2030">
                  <c:v>38707</c:v>
                </c:pt>
                <c:pt idx="2031">
                  <c:v>38706</c:v>
                </c:pt>
                <c:pt idx="2032">
                  <c:v>38705</c:v>
                </c:pt>
                <c:pt idx="2033">
                  <c:v>38702</c:v>
                </c:pt>
                <c:pt idx="2034">
                  <c:v>38701</c:v>
                </c:pt>
                <c:pt idx="2035">
                  <c:v>38700</c:v>
                </c:pt>
                <c:pt idx="2036">
                  <c:v>38699</c:v>
                </c:pt>
                <c:pt idx="2037">
                  <c:v>38698</c:v>
                </c:pt>
                <c:pt idx="2038">
                  <c:v>38695</c:v>
                </c:pt>
                <c:pt idx="2039">
                  <c:v>38693</c:v>
                </c:pt>
                <c:pt idx="2040">
                  <c:v>38692</c:v>
                </c:pt>
                <c:pt idx="2041">
                  <c:v>38691</c:v>
                </c:pt>
                <c:pt idx="2042">
                  <c:v>38688</c:v>
                </c:pt>
                <c:pt idx="2043">
                  <c:v>38687</c:v>
                </c:pt>
                <c:pt idx="2044">
                  <c:v>38686</c:v>
                </c:pt>
                <c:pt idx="2045">
                  <c:v>38685</c:v>
                </c:pt>
                <c:pt idx="2046">
                  <c:v>38684</c:v>
                </c:pt>
                <c:pt idx="2047">
                  <c:v>38681</c:v>
                </c:pt>
                <c:pt idx="2048">
                  <c:v>38680</c:v>
                </c:pt>
                <c:pt idx="2049">
                  <c:v>38679</c:v>
                </c:pt>
                <c:pt idx="2050">
                  <c:v>38678</c:v>
                </c:pt>
                <c:pt idx="2051">
                  <c:v>38677</c:v>
                </c:pt>
                <c:pt idx="2052">
                  <c:v>38674</c:v>
                </c:pt>
                <c:pt idx="2053">
                  <c:v>38673</c:v>
                </c:pt>
                <c:pt idx="2054">
                  <c:v>38672</c:v>
                </c:pt>
                <c:pt idx="2055">
                  <c:v>38671</c:v>
                </c:pt>
                <c:pt idx="2056">
                  <c:v>38670</c:v>
                </c:pt>
                <c:pt idx="2057">
                  <c:v>38667</c:v>
                </c:pt>
                <c:pt idx="2058">
                  <c:v>38666</c:v>
                </c:pt>
                <c:pt idx="2059">
                  <c:v>38665</c:v>
                </c:pt>
                <c:pt idx="2060">
                  <c:v>38664</c:v>
                </c:pt>
                <c:pt idx="2061">
                  <c:v>38663</c:v>
                </c:pt>
                <c:pt idx="2062">
                  <c:v>38660</c:v>
                </c:pt>
                <c:pt idx="2063">
                  <c:v>38659</c:v>
                </c:pt>
                <c:pt idx="2064">
                  <c:v>38658</c:v>
                </c:pt>
                <c:pt idx="2065">
                  <c:v>38656</c:v>
                </c:pt>
                <c:pt idx="2066">
                  <c:v>38653</c:v>
                </c:pt>
                <c:pt idx="2067">
                  <c:v>38652</c:v>
                </c:pt>
                <c:pt idx="2068">
                  <c:v>38650</c:v>
                </c:pt>
                <c:pt idx="2069">
                  <c:v>38649</c:v>
                </c:pt>
                <c:pt idx="2070">
                  <c:v>38646</c:v>
                </c:pt>
                <c:pt idx="2071">
                  <c:v>38645</c:v>
                </c:pt>
                <c:pt idx="2072">
                  <c:v>38644</c:v>
                </c:pt>
                <c:pt idx="2073">
                  <c:v>38643</c:v>
                </c:pt>
                <c:pt idx="2074">
                  <c:v>38642</c:v>
                </c:pt>
                <c:pt idx="2075">
                  <c:v>38639</c:v>
                </c:pt>
                <c:pt idx="2076">
                  <c:v>38638</c:v>
                </c:pt>
                <c:pt idx="2077">
                  <c:v>38637</c:v>
                </c:pt>
                <c:pt idx="2078">
                  <c:v>38636</c:v>
                </c:pt>
                <c:pt idx="2079">
                  <c:v>38635</c:v>
                </c:pt>
                <c:pt idx="2080">
                  <c:v>38632</c:v>
                </c:pt>
                <c:pt idx="2081">
                  <c:v>38631</c:v>
                </c:pt>
                <c:pt idx="2082">
                  <c:v>38630</c:v>
                </c:pt>
                <c:pt idx="2083">
                  <c:v>38629</c:v>
                </c:pt>
                <c:pt idx="2084">
                  <c:v>38628</c:v>
                </c:pt>
                <c:pt idx="2085">
                  <c:v>38625</c:v>
                </c:pt>
                <c:pt idx="2086">
                  <c:v>38624</c:v>
                </c:pt>
                <c:pt idx="2087">
                  <c:v>38623</c:v>
                </c:pt>
                <c:pt idx="2088">
                  <c:v>38622</c:v>
                </c:pt>
                <c:pt idx="2089">
                  <c:v>38621</c:v>
                </c:pt>
                <c:pt idx="2090">
                  <c:v>38618</c:v>
                </c:pt>
                <c:pt idx="2091">
                  <c:v>38617</c:v>
                </c:pt>
                <c:pt idx="2092">
                  <c:v>38616</c:v>
                </c:pt>
                <c:pt idx="2093">
                  <c:v>38615</c:v>
                </c:pt>
                <c:pt idx="2094">
                  <c:v>38614</c:v>
                </c:pt>
                <c:pt idx="2095">
                  <c:v>38611</c:v>
                </c:pt>
                <c:pt idx="2096">
                  <c:v>38610</c:v>
                </c:pt>
                <c:pt idx="2097">
                  <c:v>38609</c:v>
                </c:pt>
                <c:pt idx="2098">
                  <c:v>38608</c:v>
                </c:pt>
                <c:pt idx="2099">
                  <c:v>38607</c:v>
                </c:pt>
                <c:pt idx="2100">
                  <c:v>38604</c:v>
                </c:pt>
                <c:pt idx="2101">
                  <c:v>38603</c:v>
                </c:pt>
                <c:pt idx="2102">
                  <c:v>38602</c:v>
                </c:pt>
                <c:pt idx="2103">
                  <c:v>38601</c:v>
                </c:pt>
                <c:pt idx="2104">
                  <c:v>38600</c:v>
                </c:pt>
                <c:pt idx="2105">
                  <c:v>38597</c:v>
                </c:pt>
                <c:pt idx="2106">
                  <c:v>38596</c:v>
                </c:pt>
                <c:pt idx="2107">
                  <c:v>38595</c:v>
                </c:pt>
                <c:pt idx="2108">
                  <c:v>38594</c:v>
                </c:pt>
                <c:pt idx="2109">
                  <c:v>38593</c:v>
                </c:pt>
                <c:pt idx="2110">
                  <c:v>38590</c:v>
                </c:pt>
                <c:pt idx="2111">
                  <c:v>38589</c:v>
                </c:pt>
                <c:pt idx="2112">
                  <c:v>38588</c:v>
                </c:pt>
                <c:pt idx="2113">
                  <c:v>38587</c:v>
                </c:pt>
                <c:pt idx="2114">
                  <c:v>38586</c:v>
                </c:pt>
                <c:pt idx="2115">
                  <c:v>38583</c:v>
                </c:pt>
                <c:pt idx="2116">
                  <c:v>38582</c:v>
                </c:pt>
                <c:pt idx="2117">
                  <c:v>38581</c:v>
                </c:pt>
                <c:pt idx="2118">
                  <c:v>38580</c:v>
                </c:pt>
                <c:pt idx="2119">
                  <c:v>38576</c:v>
                </c:pt>
                <c:pt idx="2120">
                  <c:v>38575</c:v>
                </c:pt>
                <c:pt idx="2121">
                  <c:v>38574</c:v>
                </c:pt>
                <c:pt idx="2122">
                  <c:v>38573</c:v>
                </c:pt>
                <c:pt idx="2123">
                  <c:v>38572</c:v>
                </c:pt>
                <c:pt idx="2124">
                  <c:v>38569</c:v>
                </c:pt>
                <c:pt idx="2125">
                  <c:v>38568</c:v>
                </c:pt>
                <c:pt idx="2126">
                  <c:v>38567</c:v>
                </c:pt>
                <c:pt idx="2127">
                  <c:v>38566</c:v>
                </c:pt>
                <c:pt idx="2128">
                  <c:v>38565</c:v>
                </c:pt>
                <c:pt idx="2129">
                  <c:v>38562</c:v>
                </c:pt>
                <c:pt idx="2130">
                  <c:v>38561</c:v>
                </c:pt>
                <c:pt idx="2131">
                  <c:v>38560</c:v>
                </c:pt>
                <c:pt idx="2132">
                  <c:v>38559</c:v>
                </c:pt>
                <c:pt idx="2133">
                  <c:v>38558</c:v>
                </c:pt>
                <c:pt idx="2134">
                  <c:v>38555</c:v>
                </c:pt>
                <c:pt idx="2135">
                  <c:v>38554</c:v>
                </c:pt>
                <c:pt idx="2136">
                  <c:v>38553</c:v>
                </c:pt>
                <c:pt idx="2137">
                  <c:v>38552</c:v>
                </c:pt>
                <c:pt idx="2138">
                  <c:v>38551</c:v>
                </c:pt>
                <c:pt idx="2139">
                  <c:v>38548</c:v>
                </c:pt>
                <c:pt idx="2140">
                  <c:v>38547</c:v>
                </c:pt>
                <c:pt idx="2141">
                  <c:v>38546</c:v>
                </c:pt>
                <c:pt idx="2142">
                  <c:v>38545</c:v>
                </c:pt>
                <c:pt idx="2143">
                  <c:v>38544</c:v>
                </c:pt>
                <c:pt idx="2144">
                  <c:v>38541</c:v>
                </c:pt>
                <c:pt idx="2145">
                  <c:v>38540</c:v>
                </c:pt>
                <c:pt idx="2146">
                  <c:v>38539</c:v>
                </c:pt>
                <c:pt idx="2147">
                  <c:v>38538</c:v>
                </c:pt>
                <c:pt idx="2148">
                  <c:v>38537</c:v>
                </c:pt>
                <c:pt idx="2149">
                  <c:v>38534</c:v>
                </c:pt>
                <c:pt idx="2150">
                  <c:v>38533</c:v>
                </c:pt>
                <c:pt idx="2151">
                  <c:v>38532</c:v>
                </c:pt>
                <c:pt idx="2152">
                  <c:v>38531</c:v>
                </c:pt>
                <c:pt idx="2153">
                  <c:v>38530</c:v>
                </c:pt>
                <c:pt idx="2154">
                  <c:v>38527</c:v>
                </c:pt>
                <c:pt idx="2155">
                  <c:v>38526</c:v>
                </c:pt>
                <c:pt idx="2156">
                  <c:v>38525</c:v>
                </c:pt>
                <c:pt idx="2157">
                  <c:v>38524</c:v>
                </c:pt>
                <c:pt idx="2158">
                  <c:v>38523</c:v>
                </c:pt>
                <c:pt idx="2159">
                  <c:v>38520</c:v>
                </c:pt>
                <c:pt idx="2160">
                  <c:v>38519</c:v>
                </c:pt>
                <c:pt idx="2161">
                  <c:v>38518</c:v>
                </c:pt>
                <c:pt idx="2162">
                  <c:v>38517</c:v>
                </c:pt>
                <c:pt idx="2163">
                  <c:v>38516</c:v>
                </c:pt>
                <c:pt idx="2164">
                  <c:v>38513</c:v>
                </c:pt>
                <c:pt idx="2165">
                  <c:v>38512</c:v>
                </c:pt>
                <c:pt idx="2166">
                  <c:v>38511</c:v>
                </c:pt>
                <c:pt idx="2167">
                  <c:v>38510</c:v>
                </c:pt>
                <c:pt idx="2168">
                  <c:v>38509</c:v>
                </c:pt>
                <c:pt idx="2169">
                  <c:v>38506</c:v>
                </c:pt>
                <c:pt idx="2170">
                  <c:v>38505</c:v>
                </c:pt>
                <c:pt idx="2171">
                  <c:v>38504</c:v>
                </c:pt>
                <c:pt idx="2172">
                  <c:v>38503</c:v>
                </c:pt>
                <c:pt idx="2173">
                  <c:v>38502</c:v>
                </c:pt>
                <c:pt idx="2174">
                  <c:v>38499</c:v>
                </c:pt>
                <c:pt idx="2175">
                  <c:v>38497</c:v>
                </c:pt>
                <c:pt idx="2176">
                  <c:v>38496</c:v>
                </c:pt>
                <c:pt idx="2177">
                  <c:v>38495</c:v>
                </c:pt>
                <c:pt idx="2178">
                  <c:v>38492</c:v>
                </c:pt>
                <c:pt idx="2179">
                  <c:v>38491</c:v>
                </c:pt>
                <c:pt idx="2180">
                  <c:v>38490</c:v>
                </c:pt>
                <c:pt idx="2181">
                  <c:v>38489</c:v>
                </c:pt>
                <c:pt idx="2182">
                  <c:v>38485</c:v>
                </c:pt>
                <c:pt idx="2183">
                  <c:v>38484</c:v>
                </c:pt>
                <c:pt idx="2184">
                  <c:v>38483</c:v>
                </c:pt>
                <c:pt idx="2185">
                  <c:v>38482</c:v>
                </c:pt>
                <c:pt idx="2186">
                  <c:v>38481</c:v>
                </c:pt>
                <c:pt idx="2187">
                  <c:v>38478</c:v>
                </c:pt>
                <c:pt idx="2188">
                  <c:v>38476</c:v>
                </c:pt>
                <c:pt idx="2189">
                  <c:v>38475</c:v>
                </c:pt>
                <c:pt idx="2190">
                  <c:v>38474</c:v>
                </c:pt>
                <c:pt idx="2191">
                  <c:v>38471</c:v>
                </c:pt>
                <c:pt idx="2192">
                  <c:v>38470</c:v>
                </c:pt>
                <c:pt idx="2193">
                  <c:v>38469</c:v>
                </c:pt>
                <c:pt idx="2194">
                  <c:v>38468</c:v>
                </c:pt>
                <c:pt idx="2195">
                  <c:v>38467</c:v>
                </c:pt>
                <c:pt idx="2196">
                  <c:v>38464</c:v>
                </c:pt>
                <c:pt idx="2197">
                  <c:v>38463</c:v>
                </c:pt>
                <c:pt idx="2198">
                  <c:v>38462</c:v>
                </c:pt>
                <c:pt idx="2199">
                  <c:v>38461</c:v>
                </c:pt>
                <c:pt idx="2200">
                  <c:v>38460</c:v>
                </c:pt>
                <c:pt idx="2201">
                  <c:v>38457</c:v>
                </c:pt>
                <c:pt idx="2202">
                  <c:v>38456</c:v>
                </c:pt>
                <c:pt idx="2203">
                  <c:v>38455</c:v>
                </c:pt>
                <c:pt idx="2204">
                  <c:v>38454</c:v>
                </c:pt>
                <c:pt idx="2205">
                  <c:v>38453</c:v>
                </c:pt>
                <c:pt idx="2206">
                  <c:v>38450</c:v>
                </c:pt>
                <c:pt idx="2207">
                  <c:v>38449</c:v>
                </c:pt>
                <c:pt idx="2208">
                  <c:v>38448</c:v>
                </c:pt>
                <c:pt idx="2209">
                  <c:v>38447</c:v>
                </c:pt>
                <c:pt idx="2210">
                  <c:v>38446</c:v>
                </c:pt>
                <c:pt idx="2211">
                  <c:v>38443</c:v>
                </c:pt>
                <c:pt idx="2212">
                  <c:v>38442</c:v>
                </c:pt>
                <c:pt idx="2213">
                  <c:v>38441</c:v>
                </c:pt>
                <c:pt idx="2214">
                  <c:v>38440</c:v>
                </c:pt>
                <c:pt idx="2215">
                  <c:v>38435</c:v>
                </c:pt>
                <c:pt idx="2216">
                  <c:v>38434</c:v>
                </c:pt>
                <c:pt idx="2217">
                  <c:v>38433</c:v>
                </c:pt>
                <c:pt idx="2218">
                  <c:v>38432</c:v>
                </c:pt>
                <c:pt idx="2219">
                  <c:v>38429</c:v>
                </c:pt>
                <c:pt idx="2220">
                  <c:v>38428</c:v>
                </c:pt>
                <c:pt idx="2221">
                  <c:v>38427</c:v>
                </c:pt>
                <c:pt idx="2222">
                  <c:v>38426</c:v>
                </c:pt>
                <c:pt idx="2223">
                  <c:v>38425</c:v>
                </c:pt>
                <c:pt idx="2224">
                  <c:v>38422</c:v>
                </c:pt>
                <c:pt idx="2225">
                  <c:v>38421</c:v>
                </c:pt>
                <c:pt idx="2226">
                  <c:v>38420</c:v>
                </c:pt>
                <c:pt idx="2227">
                  <c:v>38419</c:v>
                </c:pt>
                <c:pt idx="2228">
                  <c:v>38418</c:v>
                </c:pt>
                <c:pt idx="2229">
                  <c:v>38415</c:v>
                </c:pt>
                <c:pt idx="2230">
                  <c:v>38414</c:v>
                </c:pt>
                <c:pt idx="2231">
                  <c:v>38413</c:v>
                </c:pt>
                <c:pt idx="2232">
                  <c:v>38412</c:v>
                </c:pt>
                <c:pt idx="2233">
                  <c:v>38411</c:v>
                </c:pt>
                <c:pt idx="2234">
                  <c:v>38408</c:v>
                </c:pt>
                <c:pt idx="2235">
                  <c:v>38407</c:v>
                </c:pt>
                <c:pt idx="2236">
                  <c:v>38406</c:v>
                </c:pt>
                <c:pt idx="2237">
                  <c:v>38405</c:v>
                </c:pt>
                <c:pt idx="2238">
                  <c:v>38404</c:v>
                </c:pt>
                <c:pt idx="2239">
                  <c:v>38401</c:v>
                </c:pt>
                <c:pt idx="2240">
                  <c:v>38400</c:v>
                </c:pt>
                <c:pt idx="2241">
                  <c:v>38399</c:v>
                </c:pt>
                <c:pt idx="2242">
                  <c:v>38398</c:v>
                </c:pt>
                <c:pt idx="2243">
                  <c:v>38397</c:v>
                </c:pt>
                <c:pt idx="2244">
                  <c:v>38394</c:v>
                </c:pt>
                <c:pt idx="2245">
                  <c:v>38393</c:v>
                </c:pt>
                <c:pt idx="2246">
                  <c:v>38392</c:v>
                </c:pt>
                <c:pt idx="2247">
                  <c:v>38391</c:v>
                </c:pt>
                <c:pt idx="2248">
                  <c:v>38390</c:v>
                </c:pt>
                <c:pt idx="2249">
                  <c:v>38387</c:v>
                </c:pt>
                <c:pt idx="2250">
                  <c:v>38386</c:v>
                </c:pt>
                <c:pt idx="2251">
                  <c:v>38385</c:v>
                </c:pt>
                <c:pt idx="2252">
                  <c:v>38384</c:v>
                </c:pt>
                <c:pt idx="2253">
                  <c:v>38383</c:v>
                </c:pt>
                <c:pt idx="2254">
                  <c:v>38380</c:v>
                </c:pt>
                <c:pt idx="2255">
                  <c:v>38379</c:v>
                </c:pt>
                <c:pt idx="2256">
                  <c:v>38378</c:v>
                </c:pt>
                <c:pt idx="2257">
                  <c:v>38377</c:v>
                </c:pt>
                <c:pt idx="2258">
                  <c:v>38376</c:v>
                </c:pt>
                <c:pt idx="2259">
                  <c:v>38373</c:v>
                </c:pt>
                <c:pt idx="2260">
                  <c:v>38372</c:v>
                </c:pt>
                <c:pt idx="2261">
                  <c:v>38371</c:v>
                </c:pt>
                <c:pt idx="2262">
                  <c:v>38370</c:v>
                </c:pt>
                <c:pt idx="2263">
                  <c:v>38369</c:v>
                </c:pt>
                <c:pt idx="2264">
                  <c:v>38366</c:v>
                </c:pt>
                <c:pt idx="2265">
                  <c:v>38365</c:v>
                </c:pt>
                <c:pt idx="2266">
                  <c:v>38364</c:v>
                </c:pt>
                <c:pt idx="2267">
                  <c:v>38363</c:v>
                </c:pt>
                <c:pt idx="2268">
                  <c:v>38362</c:v>
                </c:pt>
                <c:pt idx="2269">
                  <c:v>38359</c:v>
                </c:pt>
                <c:pt idx="2270">
                  <c:v>38357</c:v>
                </c:pt>
                <c:pt idx="2271">
                  <c:v>38356</c:v>
                </c:pt>
                <c:pt idx="2272">
                  <c:v>38355</c:v>
                </c:pt>
                <c:pt idx="2273">
                  <c:v>38351</c:v>
                </c:pt>
                <c:pt idx="2274">
                  <c:v>38350</c:v>
                </c:pt>
                <c:pt idx="2275">
                  <c:v>38349</c:v>
                </c:pt>
                <c:pt idx="2276">
                  <c:v>38348</c:v>
                </c:pt>
                <c:pt idx="2277">
                  <c:v>38344</c:v>
                </c:pt>
                <c:pt idx="2278">
                  <c:v>38343</c:v>
                </c:pt>
                <c:pt idx="2279">
                  <c:v>38342</c:v>
                </c:pt>
                <c:pt idx="2280">
                  <c:v>38341</c:v>
                </c:pt>
                <c:pt idx="2281">
                  <c:v>38338</c:v>
                </c:pt>
                <c:pt idx="2282">
                  <c:v>38337</c:v>
                </c:pt>
                <c:pt idx="2283">
                  <c:v>38336</c:v>
                </c:pt>
                <c:pt idx="2284">
                  <c:v>38335</c:v>
                </c:pt>
                <c:pt idx="2285">
                  <c:v>38334</c:v>
                </c:pt>
                <c:pt idx="2286">
                  <c:v>38331</c:v>
                </c:pt>
                <c:pt idx="2287">
                  <c:v>38330</c:v>
                </c:pt>
                <c:pt idx="2288">
                  <c:v>38328</c:v>
                </c:pt>
                <c:pt idx="2289">
                  <c:v>38327</c:v>
                </c:pt>
                <c:pt idx="2290">
                  <c:v>38324</c:v>
                </c:pt>
                <c:pt idx="2291">
                  <c:v>38323</c:v>
                </c:pt>
                <c:pt idx="2292">
                  <c:v>38322</c:v>
                </c:pt>
                <c:pt idx="2293">
                  <c:v>38321</c:v>
                </c:pt>
                <c:pt idx="2294">
                  <c:v>38320</c:v>
                </c:pt>
                <c:pt idx="2295">
                  <c:v>38317</c:v>
                </c:pt>
                <c:pt idx="2296">
                  <c:v>38316</c:v>
                </c:pt>
                <c:pt idx="2297">
                  <c:v>38315</c:v>
                </c:pt>
                <c:pt idx="2298">
                  <c:v>38314</c:v>
                </c:pt>
                <c:pt idx="2299">
                  <c:v>38313</c:v>
                </c:pt>
                <c:pt idx="2300">
                  <c:v>38310</c:v>
                </c:pt>
                <c:pt idx="2301">
                  <c:v>38309</c:v>
                </c:pt>
                <c:pt idx="2302">
                  <c:v>38308</c:v>
                </c:pt>
                <c:pt idx="2303">
                  <c:v>38307</c:v>
                </c:pt>
                <c:pt idx="2304">
                  <c:v>38306</c:v>
                </c:pt>
                <c:pt idx="2305">
                  <c:v>38303</c:v>
                </c:pt>
                <c:pt idx="2306">
                  <c:v>38302</c:v>
                </c:pt>
                <c:pt idx="2307">
                  <c:v>38301</c:v>
                </c:pt>
                <c:pt idx="2308">
                  <c:v>38300</c:v>
                </c:pt>
                <c:pt idx="2309">
                  <c:v>38299</c:v>
                </c:pt>
                <c:pt idx="2310">
                  <c:v>38296</c:v>
                </c:pt>
                <c:pt idx="2311">
                  <c:v>38295</c:v>
                </c:pt>
                <c:pt idx="2312">
                  <c:v>38294</c:v>
                </c:pt>
                <c:pt idx="2313">
                  <c:v>38293</c:v>
                </c:pt>
                <c:pt idx="2314">
                  <c:v>38289</c:v>
                </c:pt>
                <c:pt idx="2315">
                  <c:v>38288</c:v>
                </c:pt>
                <c:pt idx="2316">
                  <c:v>38287</c:v>
                </c:pt>
                <c:pt idx="2317">
                  <c:v>38285</c:v>
                </c:pt>
                <c:pt idx="2318">
                  <c:v>38282</c:v>
                </c:pt>
                <c:pt idx="2319">
                  <c:v>38281</c:v>
                </c:pt>
                <c:pt idx="2320">
                  <c:v>38280</c:v>
                </c:pt>
                <c:pt idx="2321">
                  <c:v>38279</c:v>
                </c:pt>
                <c:pt idx="2322">
                  <c:v>38278</c:v>
                </c:pt>
                <c:pt idx="2323">
                  <c:v>38275</c:v>
                </c:pt>
                <c:pt idx="2324">
                  <c:v>38274</c:v>
                </c:pt>
                <c:pt idx="2325">
                  <c:v>38273</c:v>
                </c:pt>
                <c:pt idx="2326">
                  <c:v>38272</c:v>
                </c:pt>
                <c:pt idx="2327">
                  <c:v>38271</c:v>
                </c:pt>
                <c:pt idx="2328">
                  <c:v>38268</c:v>
                </c:pt>
                <c:pt idx="2329">
                  <c:v>38267</c:v>
                </c:pt>
                <c:pt idx="2330">
                  <c:v>38266</c:v>
                </c:pt>
                <c:pt idx="2331">
                  <c:v>38265</c:v>
                </c:pt>
                <c:pt idx="2332">
                  <c:v>38264</c:v>
                </c:pt>
                <c:pt idx="2333">
                  <c:v>38261</c:v>
                </c:pt>
                <c:pt idx="2334">
                  <c:v>38260</c:v>
                </c:pt>
                <c:pt idx="2335">
                  <c:v>38259</c:v>
                </c:pt>
                <c:pt idx="2336">
                  <c:v>38258</c:v>
                </c:pt>
                <c:pt idx="2337">
                  <c:v>38257</c:v>
                </c:pt>
                <c:pt idx="2338">
                  <c:v>38254</c:v>
                </c:pt>
                <c:pt idx="2339">
                  <c:v>38253</c:v>
                </c:pt>
                <c:pt idx="2340">
                  <c:v>38252</c:v>
                </c:pt>
                <c:pt idx="2341">
                  <c:v>38251</c:v>
                </c:pt>
                <c:pt idx="2342">
                  <c:v>38250</c:v>
                </c:pt>
                <c:pt idx="2343">
                  <c:v>38247</c:v>
                </c:pt>
                <c:pt idx="2344">
                  <c:v>38246</c:v>
                </c:pt>
                <c:pt idx="2345">
                  <c:v>38245</c:v>
                </c:pt>
                <c:pt idx="2346">
                  <c:v>38244</c:v>
                </c:pt>
                <c:pt idx="2347">
                  <c:v>38243</c:v>
                </c:pt>
                <c:pt idx="2348">
                  <c:v>38240</c:v>
                </c:pt>
                <c:pt idx="2349">
                  <c:v>38239</c:v>
                </c:pt>
                <c:pt idx="2350">
                  <c:v>38238</c:v>
                </c:pt>
                <c:pt idx="2351">
                  <c:v>38237</c:v>
                </c:pt>
                <c:pt idx="2352">
                  <c:v>38236</c:v>
                </c:pt>
                <c:pt idx="2353">
                  <c:v>38233</c:v>
                </c:pt>
                <c:pt idx="2354">
                  <c:v>38232</c:v>
                </c:pt>
                <c:pt idx="2355">
                  <c:v>38231</c:v>
                </c:pt>
                <c:pt idx="2356">
                  <c:v>38230</c:v>
                </c:pt>
                <c:pt idx="2357">
                  <c:v>38229</c:v>
                </c:pt>
                <c:pt idx="2358">
                  <c:v>38226</c:v>
                </c:pt>
                <c:pt idx="2359">
                  <c:v>38225</c:v>
                </c:pt>
                <c:pt idx="2360">
                  <c:v>38224</c:v>
                </c:pt>
                <c:pt idx="2361">
                  <c:v>38223</c:v>
                </c:pt>
                <c:pt idx="2362">
                  <c:v>38222</c:v>
                </c:pt>
                <c:pt idx="2363">
                  <c:v>38219</c:v>
                </c:pt>
                <c:pt idx="2364">
                  <c:v>38218</c:v>
                </c:pt>
                <c:pt idx="2365">
                  <c:v>38217</c:v>
                </c:pt>
                <c:pt idx="2366">
                  <c:v>38216</c:v>
                </c:pt>
                <c:pt idx="2367">
                  <c:v>38215</c:v>
                </c:pt>
                <c:pt idx="2368">
                  <c:v>38212</c:v>
                </c:pt>
                <c:pt idx="2369">
                  <c:v>38211</c:v>
                </c:pt>
                <c:pt idx="2370">
                  <c:v>38210</c:v>
                </c:pt>
                <c:pt idx="2371">
                  <c:v>38209</c:v>
                </c:pt>
                <c:pt idx="2372">
                  <c:v>38208</c:v>
                </c:pt>
                <c:pt idx="2373">
                  <c:v>38205</c:v>
                </c:pt>
                <c:pt idx="2374">
                  <c:v>38204</c:v>
                </c:pt>
                <c:pt idx="2375">
                  <c:v>38203</c:v>
                </c:pt>
                <c:pt idx="2376">
                  <c:v>38202</c:v>
                </c:pt>
                <c:pt idx="2377">
                  <c:v>38201</c:v>
                </c:pt>
                <c:pt idx="2378">
                  <c:v>38198</c:v>
                </c:pt>
                <c:pt idx="2379">
                  <c:v>38197</c:v>
                </c:pt>
                <c:pt idx="2380">
                  <c:v>38196</c:v>
                </c:pt>
                <c:pt idx="2381">
                  <c:v>38195</c:v>
                </c:pt>
                <c:pt idx="2382">
                  <c:v>38194</c:v>
                </c:pt>
                <c:pt idx="2383">
                  <c:v>38191</c:v>
                </c:pt>
                <c:pt idx="2384">
                  <c:v>38190</c:v>
                </c:pt>
                <c:pt idx="2385">
                  <c:v>38189</c:v>
                </c:pt>
                <c:pt idx="2386">
                  <c:v>38188</c:v>
                </c:pt>
                <c:pt idx="2387">
                  <c:v>38187</c:v>
                </c:pt>
                <c:pt idx="2388">
                  <c:v>38184</c:v>
                </c:pt>
                <c:pt idx="2389">
                  <c:v>38183</c:v>
                </c:pt>
                <c:pt idx="2390">
                  <c:v>38182</c:v>
                </c:pt>
                <c:pt idx="2391">
                  <c:v>38181</c:v>
                </c:pt>
                <c:pt idx="2392">
                  <c:v>38180</c:v>
                </c:pt>
                <c:pt idx="2393">
                  <c:v>38177</c:v>
                </c:pt>
                <c:pt idx="2394">
                  <c:v>38176</c:v>
                </c:pt>
                <c:pt idx="2395">
                  <c:v>38175</c:v>
                </c:pt>
                <c:pt idx="2396">
                  <c:v>38174</c:v>
                </c:pt>
                <c:pt idx="2397">
                  <c:v>38173</c:v>
                </c:pt>
                <c:pt idx="2398">
                  <c:v>38170</c:v>
                </c:pt>
                <c:pt idx="2399">
                  <c:v>38169</c:v>
                </c:pt>
                <c:pt idx="2400">
                  <c:v>38168</c:v>
                </c:pt>
                <c:pt idx="2401">
                  <c:v>38167</c:v>
                </c:pt>
                <c:pt idx="2402">
                  <c:v>38166</c:v>
                </c:pt>
                <c:pt idx="2403">
                  <c:v>38163</c:v>
                </c:pt>
                <c:pt idx="2404">
                  <c:v>38162</c:v>
                </c:pt>
                <c:pt idx="2405">
                  <c:v>38161</c:v>
                </c:pt>
                <c:pt idx="2406">
                  <c:v>38160</c:v>
                </c:pt>
                <c:pt idx="2407">
                  <c:v>38159</c:v>
                </c:pt>
                <c:pt idx="2408">
                  <c:v>38156</c:v>
                </c:pt>
                <c:pt idx="2409">
                  <c:v>38155</c:v>
                </c:pt>
                <c:pt idx="2410">
                  <c:v>38154</c:v>
                </c:pt>
                <c:pt idx="2411">
                  <c:v>38153</c:v>
                </c:pt>
                <c:pt idx="2412">
                  <c:v>38152</c:v>
                </c:pt>
                <c:pt idx="2413">
                  <c:v>38149</c:v>
                </c:pt>
                <c:pt idx="2414">
                  <c:v>38147</c:v>
                </c:pt>
                <c:pt idx="2415">
                  <c:v>38146</c:v>
                </c:pt>
                <c:pt idx="2416">
                  <c:v>38145</c:v>
                </c:pt>
                <c:pt idx="2417">
                  <c:v>38142</c:v>
                </c:pt>
                <c:pt idx="2418">
                  <c:v>38141</c:v>
                </c:pt>
                <c:pt idx="2419">
                  <c:v>38140</c:v>
                </c:pt>
                <c:pt idx="2420">
                  <c:v>38139</c:v>
                </c:pt>
                <c:pt idx="2421">
                  <c:v>38135</c:v>
                </c:pt>
                <c:pt idx="2422">
                  <c:v>38134</c:v>
                </c:pt>
                <c:pt idx="2423">
                  <c:v>38133</c:v>
                </c:pt>
                <c:pt idx="2424">
                  <c:v>38132</c:v>
                </c:pt>
                <c:pt idx="2425">
                  <c:v>38131</c:v>
                </c:pt>
                <c:pt idx="2426">
                  <c:v>38128</c:v>
                </c:pt>
                <c:pt idx="2427">
                  <c:v>38126</c:v>
                </c:pt>
                <c:pt idx="2428">
                  <c:v>38125</c:v>
                </c:pt>
                <c:pt idx="2429">
                  <c:v>38124</c:v>
                </c:pt>
                <c:pt idx="2430">
                  <c:v>38121</c:v>
                </c:pt>
                <c:pt idx="2431">
                  <c:v>38120</c:v>
                </c:pt>
                <c:pt idx="2432">
                  <c:v>38119</c:v>
                </c:pt>
                <c:pt idx="2433">
                  <c:v>38118</c:v>
                </c:pt>
                <c:pt idx="2434">
                  <c:v>38117</c:v>
                </c:pt>
                <c:pt idx="2435">
                  <c:v>38114</c:v>
                </c:pt>
                <c:pt idx="2436">
                  <c:v>38113</c:v>
                </c:pt>
                <c:pt idx="2437">
                  <c:v>38112</c:v>
                </c:pt>
                <c:pt idx="2438">
                  <c:v>38111</c:v>
                </c:pt>
                <c:pt idx="2439">
                  <c:v>38110</c:v>
                </c:pt>
                <c:pt idx="2440">
                  <c:v>38107</c:v>
                </c:pt>
                <c:pt idx="2441">
                  <c:v>38106</c:v>
                </c:pt>
                <c:pt idx="2442">
                  <c:v>38105</c:v>
                </c:pt>
                <c:pt idx="2443">
                  <c:v>38104</c:v>
                </c:pt>
                <c:pt idx="2444">
                  <c:v>38103</c:v>
                </c:pt>
                <c:pt idx="2445">
                  <c:v>38100</c:v>
                </c:pt>
                <c:pt idx="2446">
                  <c:v>38099</c:v>
                </c:pt>
                <c:pt idx="2447">
                  <c:v>38098</c:v>
                </c:pt>
                <c:pt idx="2448">
                  <c:v>38097</c:v>
                </c:pt>
                <c:pt idx="2449">
                  <c:v>38096</c:v>
                </c:pt>
                <c:pt idx="2450">
                  <c:v>38093</c:v>
                </c:pt>
                <c:pt idx="2451">
                  <c:v>38092</c:v>
                </c:pt>
                <c:pt idx="2452">
                  <c:v>38091</c:v>
                </c:pt>
                <c:pt idx="2453">
                  <c:v>38090</c:v>
                </c:pt>
                <c:pt idx="2454">
                  <c:v>38085</c:v>
                </c:pt>
                <c:pt idx="2455">
                  <c:v>38084</c:v>
                </c:pt>
                <c:pt idx="2456">
                  <c:v>38083</c:v>
                </c:pt>
                <c:pt idx="2457">
                  <c:v>38082</c:v>
                </c:pt>
                <c:pt idx="2458">
                  <c:v>38079</c:v>
                </c:pt>
                <c:pt idx="2459">
                  <c:v>38078</c:v>
                </c:pt>
                <c:pt idx="2460">
                  <c:v>38077</c:v>
                </c:pt>
                <c:pt idx="2461">
                  <c:v>38076</c:v>
                </c:pt>
                <c:pt idx="2462">
                  <c:v>38075</c:v>
                </c:pt>
                <c:pt idx="2463">
                  <c:v>38072</c:v>
                </c:pt>
                <c:pt idx="2464">
                  <c:v>38071</c:v>
                </c:pt>
                <c:pt idx="2465">
                  <c:v>38070</c:v>
                </c:pt>
                <c:pt idx="2466">
                  <c:v>38069</c:v>
                </c:pt>
                <c:pt idx="2467">
                  <c:v>38068</c:v>
                </c:pt>
                <c:pt idx="2468">
                  <c:v>38065</c:v>
                </c:pt>
                <c:pt idx="2469">
                  <c:v>38064</c:v>
                </c:pt>
                <c:pt idx="2470">
                  <c:v>38063</c:v>
                </c:pt>
                <c:pt idx="2471">
                  <c:v>38062</c:v>
                </c:pt>
                <c:pt idx="2472">
                  <c:v>38061</c:v>
                </c:pt>
                <c:pt idx="2473">
                  <c:v>38058</c:v>
                </c:pt>
                <c:pt idx="2474">
                  <c:v>38057</c:v>
                </c:pt>
                <c:pt idx="2475">
                  <c:v>38056</c:v>
                </c:pt>
                <c:pt idx="2476">
                  <c:v>38055</c:v>
                </c:pt>
                <c:pt idx="2477">
                  <c:v>38054</c:v>
                </c:pt>
                <c:pt idx="2478">
                  <c:v>38051</c:v>
                </c:pt>
                <c:pt idx="2479">
                  <c:v>38050</c:v>
                </c:pt>
                <c:pt idx="2480">
                  <c:v>38049</c:v>
                </c:pt>
                <c:pt idx="2481">
                  <c:v>38048</c:v>
                </c:pt>
                <c:pt idx="2482">
                  <c:v>38047</c:v>
                </c:pt>
                <c:pt idx="2483">
                  <c:v>38044</c:v>
                </c:pt>
                <c:pt idx="2484">
                  <c:v>38043</c:v>
                </c:pt>
                <c:pt idx="2485">
                  <c:v>38042</c:v>
                </c:pt>
                <c:pt idx="2486">
                  <c:v>38041</c:v>
                </c:pt>
                <c:pt idx="2487">
                  <c:v>38040</c:v>
                </c:pt>
                <c:pt idx="2488">
                  <c:v>38037</c:v>
                </c:pt>
                <c:pt idx="2489">
                  <c:v>38036</c:v>
                </c:pt>
                <c:pt idx="2490">
                  <c:v>38035</c:v>
                </c:pt>
                <c:pt idx="2491">
                  <c:v>38034</c:v>
                </c:pt>
                <c:pt idx="2492">
                  <c:v>38033</c:v>
                </c:pt>
                <c:pt idx="2493">
                  <c:v>38030</c:v>
                </c:pt>
                <c:pt idx="2494">
                  <c:v>38029</c:v>
                </c:pt>
                <c:pt idx="2495">
                  <c:v>38028</c:v>
                </c:pt>
                <c:pt idx="2496">
                  <c:v>38027</c:v>
                </c:pt>
                <c:pt idx="2497">
                  <c:v>38026</c:v>
                </c:pt>
                <c:pt idx="2498">
                  <c:v>38023</c:v>
                </c:pt>
                <c:pt idx="2499">
                  <c:v>38022</c:v>
                </c:pt>
                <c:pt idx="2500">
                  <c:v>38021</c:v>
                </c:pt>
                <c:pt idx="2501">
                  <c:v>38020</c:v>
                </c:pt>
                <c:pt idx="2502">
                  <c:v>38019</c:v>
                </c:pt>
                <c:pt idx="2503">
                  <c:v>38016</c:v>
                </c:pt>
                <c:pt idx="2504">
                  <c:v>38015</c:v>
                </c:pt>
                <c:pt idx="2505">
                  <c:v>38014</c:v>
                </c:pt>
                <c:pt idx="2506">
                  <c:v>38013</c:v>
                </c:pt>
                <c:pt idx="2507">
                  <c:v>38012</c:v>
                </c:pt>
                <c:pt idx="2508">
                  <c:v>38009</c:v>
                </c:pt>
                <c:pt idx="2509">
                  <c:v>38008</c:v>
                </c:pt>
                <c:pt idx="2510">
                  <c:v>38007</c:v>
                </c:pt>
                <c:pt idx="2511">
                  <c:v>38006</c:v>
                </c:pt>
                <c:pt idx="2512">
                  <c:v>38005</c:v>
                </c:pt>
                <c:pt idx="2513">
                  <c:v>38002</c:v>
                </c:pt>
                <c:pt idx="2514">
                  <c:v>38001</c:v>
                </c:pt>
                <c:pt idx="2515">
                  <c:v>38000</c:v>
                </c:pt>
                <c:pt idx="2516">
                  <c:v>37999</c:v>
                </c:pt>
                <c:pt idx="2517">
                  <c:v>37998</c:v>
                </c:pt>
                <c:pt idx="2518">
                  <c:v>37995</c:v>
                </c:pt>
                <c:pt idx="2519">
                  <c:v>37994</c:v>
                </c:pt>
                <c:pt idx="2520">
                  <c:v>37993</c:v>
                </c:pt>
                <c:pt idx="2521">
                  <c:v>37991</c:v>
                </c:pt>
                <c:pt idx="2522">
                  <c:v>37988</c:v>
                </c:pt>
                <c:pt idx="2523">
                  <c:v>37985</c:v>
                </c:pt>
                <c:pt idx="2524">
                  <c:v>37984</c:v>
                </c:pt>
                <c:pt idx="2525">
                  <c:v>37978</c:v>
                </c:pt>
                <c:pt idx="2526">
                  <c:v>37977</c:v>
                </c:pt>
                <c:pt idx="2527">
                  <c:v>37974</c:v>
                </c:pt>
                <c:pt idx="2528">
                  <c:v>37973</c:v>
                </c:pt>
                <c:pt idx="2529">
                  <c:v>37972</c:v>
                </c:pt>
                <c:pt idx="2530">
                  <c:v>37971</c:v>
                </c:pt>
                <c:pt idx="2531">
                  <c:v>37970</c:v>
                </c:pt>
                <c:pt idx="2532">
                  <c:v>37967</c:v>
                </c:pt>
                <c:pt idx="2533">
                  <c:v>37966</c:v>
                </c:pt>
                <c:pt idx="2534">
                  <c:v>37965</c:v>
                </c:pt>
                <c:pt idx="2535">
                  <c:v>37964</c:v>
                </c:pt>
                <c:pt idx="2536">
                  <c:v>37960</c:v>
                </c:pt>
                <c:pt idx="2537">
                  <c:v>37959</c:v>
                </c:pt>
                <c:pt idx="2538">
                  <c:v>37958</c:v>
                </c:pt>
                <c:pt idx="2539">
                  <c:v>37957</c:v>
                </c:pt>
                <c:pt idx="2540">
                  <c:v>37956</c:v>
                </c:pt>
                <c:pt idx="2541">
                  <c:v>37953</c:v>
                </c:pt>
                <c:pt idx="2542">
                  <c:v>37952</c:v>
                </c:pt>
                <c:pt idx="2543">
                  <c:v>37951</c:v>
                </c:pt>
                <c:pt idx="2544">
                  <c:v>37950</c:v>
                </c:pt>
                <c:pt idx="2545">
                  <c:v>37949</c:v>
                </c:pt>
                <c:pt idx="2546">
                  <c:v>37946</c:v>
                </c:pt>
                <c:pt idx="2547">
                  <c:v>37945</c:v>
                </c:pt>
                <c:pt idx="2548">
                  <c:v>37944</c:v>
                </c:pt>
                <c:pt idx="2549">
                  <c:v>37943</c:v>
                </c:pt>
                <c:pt idx="2550">
                  <c:v>37942</c:v>
                </c:pt>
                <c:pt idx="2551">
                  <c:v>37939</c:v>
                </c:pt>
                <c:pt idx="2552">
                  <c:v>37938</c:v>
                </c:pt>
                <c:pt idx="2553">
                  <c:v>37937</c:v>
                </c:pt>
                <c:pt idx="2554">
                  <c:v>37936</c:v>
                </c:pt>
                <c:pt idx="2555">
                  <c:v>37935</c:v>
                </c:pt>
                <c:pt idx="2556">
                  <c:v>37932</c:v>
                </c:pt>
                <c:pt idx="2557">
                  <c:v>37931</c:v>
                </c:pt>
                <c:pt idx="2558">
                  <c:v>37930</c:v>
                </c:pt>
                <c:pt idx="2559">
                  <c:v>37929</c:v>
                </c:pt>
                <c:pt idx="2560">
                  <c:v>37928</c:v>
                </c:pt>
                <c:pt idx="2561">
                  <c:v>37925</c:v>
                </c:pt>
                <c:pt idx="2562">
                  <c:v>37924</c:v>
                </c:pt>
                <c:pt idx="2563">
                  <c:v>37923</c:v>
                </c:pt>
                <c:pt idx="2564">
                  <c:v>37922</c:v>
                </c:pt>
                <c:pt idx="2565">
                  <c:v>37921</c:v>
                </c:pt>
                <c:pt idx="2566">
                  <c:v>37918</c:v>
                </c:pt>
                <c:pt idx="2567">
                  <c:v>37917</c:v>
                </c:pt>
                <c:pt idx="2568">
                  <c:v>37916</c:v>
                </c:pt>
                <c:pt idx="2569">
                  <c:v>37915</c:v>
                </c:pt>
                <c:pt idx="2570">
                  <c:v>37914</c:v>
                </c:pt>
                <c:pt idx="2571">
                  <c:v>37911</c:v>
                </c:pt>
                <c:pt idx="2572">
                  <c:v>37910</c:v>
                </c:pt>
                <c:pt idx="2573">
                  <c:v>37909</c:v>
                </c:pt>
                <c:pt idx="2574">
                  <c:v>37908</c:v>
                </c:pt>
                <c:pt idx="2575">
                  <c:v>37907</c:v>
                </c:pt>
                <c:pt idx="2576">
                  <c:v>37904</c:v>
                </c:pt>
                <c:pt idx="2577">
                  <c:v>37903</c:v>
                </c:pt>
                <c:pt idx="2578">
                  <c:v>37902</c:v>
                </c:pt>
                <c:pt idx="2579">
                  <c:v>37901</c:v>
                </c:pt>
                <c:pt idx="2580">
                  <c:v>37900</c:v>
                </c:pt>
                <c:pt idx="2581">
                  <c:v>37897</c:v>
                </c:pt>
                <c:pt idx="2582">
                  <c:v>37896</c:v>
                </c:pt>
                <c:pt idx="2583">
                  <c:v>37895</c:v>
                </c:pt>
                <c:pt idx="2584">
                  <c:v>37894</c:v>
                </c:pt>
                <c:pt idx="2585">
                  <c:v>37893</c:v>
                </c:pt>
                <c:pt idx="2586">
                  <c:v>37890</c:v>
                </c:pt>
                <c:pt idx="2587">
                  <c:v>37889</c:v>
                </c:pt>
                <c:pt idx="2588">
                  <c:v>37888</c:v>
                </c:pt>
                <c:pt idx="2589">
                  <c:v>37887</c:v>
                </c:pt>
                <c:pt idx="2590">
                  <c:v>37886</c:v>
                </c:pt>
                <c:pt idx="2591">
                  <c:v>37883</c:v>
                </c:pt>
                <c:pt idx="2592">
                  <c:v>37882</c:v>
                </c:pt>
                <c:pt idx="2593">
                  <c:v>37881</c:v>
                </c:pt>
                <c:pt idx="2594">
                  <c:v>37880</c:v>
                </c:pt>
                <c:pt idx="2595">
                  <c:v>37879</c:v>
                </c:pt>
                <c:pt idx="2596">
                  <c:v>37876</c:v>
                </c:pt>
                <c:pt idx="2597">
                  <c:v>37875</c:v>
                </c:pt>
                <c:pt idx="2598">
                  <c:v>37874</c:v>
                </c:pt>
                <c:pt idx="2599">
                  <c:v>37873</c:v>
                </c:pt>
                <c:pt idx="2600">
                  <c:v>37872</c:v>
                </c:pt>
                <c:pt idx="2601">
                  <c:v>37869</c:v>
                </c:pt>
                <c:pt idx="2602">
                  <c:v>37868</c:v>
                </c:pt>
                <c:pt idx="2603">
                  <c:v>37867</c:v>
                </c:pt>
                <c:pt idx="2604">
                  <c:v>37866</c:v>
                </c:pt>
                <c:pt idx="2605">
                  <c:v>37865</c:v>
                </c:pt>
                <c:pt idx="2606">
                  <c:v>37862</c:v>
                </c:pt>
                <c:pt idx="2607">
                  <c:v>37861</c:v>
                </c:pt>
                <c:pt idx="2608">
                  <c:v>37860</c:v>
                </c:pt>
                <c:pt idx="2609">
                  <c:v>37859</c:v>
                </c:pt>
                <c:pt idx="2610">
                  <c:v>37858</c:v>
                </c:pt>
                <c:pt idx="2611">
                  <c:v>37855</c:v>
                </c:pt>
                <c:pt idx="2612">
                  <c:v>37854</c:v>
                </c:pt>
                <c:pt idx="2613">
                  <c:v>37853</c:v>
                </c:pt>
                <c:pt idx="2614">
                  <c:v>37852</c:v>
                </c:pt>
                <c:pt idx="2615">
                  <c:v>37851</c:v>
                </c:pt>
                <c:pt idx="2616">
                  <c:v>37847</c:v>
                </c:pt>
                <c:pt idx="2617">
                  <c:v>37846</c:v>
                </c:pt>
                <c:pt idx="2618">
                  <c:v>37845</c:v>
                </c:pt>
                <c:pt idx="2619">
                  <c:v>37844</c:v>
                </c:pt>
                <c:pt idx="2620">
                  <c:v>37841</c:v>
                </c:pt>
                <c:pt idx="2621">
                  <c:v>37840</c:v>
                </c:pt>
                <c:pt idx="2622">
                  <c:v>37839</c:v>
                </c:pt>
                <c:pt idx="2623">
                  <c:v>37838</c:v>
                </c:pt>
                <c:pt idx="2624">
                  <c:v>37837</c:v>
                </c:pt>
                <c:pt idx="2625">
                  <c:v>37834</c:v>
                </c:pt>
                <c:pt idx="2626">
                  <c:v>37833</c:v>
                </c:pt>
                <c:pt idx="2627">
                  <c:v>37831</c:v>
                </c:pt>
                <c:pt idx="2628">
                  <c:v>37830</c:v>
                </c:pt>
                <c:pt idx="2629">
                  <c:v>37827</c:v>
                </c:pt>
                <c:pt idx="2630">
                  <c:v>37825</c:v>
                </c:pt>
                <c:pt idx="2631">
                  <c:v>37824</c:v>
                </c:pt>
                <c:pt idx="2632">
                  <c:v>37823</c:v>
                </c:pt>
                <c:pt idx="2633">
                  <c:v>37820</c:v>
                </c:pt>
                <c:pt idx="2634">
                  <c:v>37819</c:v>
                </c:pt>
                <c:pt idx="2635">
                  <c:v>37818</c:v>
                </c:pt>
                <c:pt idx="2636">
                  <c:v>37817</c:v>
                </c:pt>
                <c:pt idx="2637">
                  <c:v>37816</c:v>
                </c:pt>
                <c:pt idx="2638">
                  <c:v>37813</c:v>
                </c:pt>
                <c:pt idx="2639">
                  <c:v>37812</c:v>
                </c:pt>
                <c:pt idx="2640">
                  <c:v>37811</c:v>
                </c:pt>
                <c:pt idx="2641">
                  <c:v>37810</c:v>
                </c:pt>
                <c:pt idx="2642">
                  <c:v>37809</c:v>
                </c:pt>
                <c:pt idx="2643">
                  <c:v>37806</c:v>
                </c:pt>
                <c:pt idx="2644">
                  <c:v>37805</c:v>
                </c:pt>
                <c:pt idx="2645">
                  <c:v>37804</c:v>
                </c:pt>
                <c:pt idx="2646">
                  <c:v>37803</c:v>
                </c:pt>
                <c:pt idx="2647">
                  <c:v>37802</c:v>
                </c:pt>
                <c:pt idx="2648">
                  <c:v>37799</c:v>
                </c:pt>
                <c:pt idx="2649">
                  <c:v>37797</c:v>
                </c:pt>
                <c:pt idx="2650">
                  <c:v>37796</c:v>
                </c:pt>
                <c:pt idx="2651">
                  <c:v>37795</c:v>
                </c:pt>
                <c:pt idx="2652">
                  <c:v>37792</c:v>
                </c:pt>
                <c:pt idx="2653">
                  <c:v>37790</c:v>
                </c:pt>
                <c:pt idx="2654">
                  <c:v>37789</c:v>
                </c:pt>
                <c:pt idx="2655">
                  <c:v>37788</c:v>
                </c:pt>
                <c:pt idx="2656">
                  <c:v>37785</c:v>
                </c:pt>
                <c:pt idx="2657">
                  <c:v>37784</c:v>
                </c:pt>
                <c:pt idx="2658">
                  <c:v>37783</c:v>
                </c:pt>
                <c:pt idx="2659">
                  <c:v>37782</c:v>
                </c:pt>
                <c:pt idx="2660">
                  <c:v>37778</c:v>
                </c:pt>
                <c:pt idx="2661">
                  <c:v>37777</c:v>
                </c:pt>
                <c:pt idx="2662">
                  <c:v>37776</c:v>
                </c:pt>
                <c:pt idx="2663">
                  <c:v>37775</c:v>
                </c:pt>
                <c:pt idx="2664">
                  <c:v>37774</c:v>
                </c:pt>
                <c:pt idx="2665">
                  <c:v>37771</c:v>
                </c:pt>
                <c:pt idx="2666">
                  <c:v>37769</c:v>
                </c:pt>
                <c:pt idx="2667">
                  <c:v>37768</c:v>
                </c:pt>
                <c:pt idx="2668">
                  <c:v>37767</c:v>
                </c:pt>
                <c:pt idx="2669">
                  <c:v>37764</c:v>
                </c:pt>
                <c:pt idx="2670">
                  <c:v>37763</c:v>
                </c:pt>
                <c:pt idx="2671">
                  <c:v>37762</c:v>
                </c:pt>
                <c:pt idx="2672">
                  <c:v>37761</c:v>
                </c:pt>
                <c:pt idx="2673">
                  <c:v>37760</c:v>
                </c:pt>
                <c:pt idx="2674">
                  <c:v>37757</c:v>
                </c:pt>
                <c:pt idx="2675">
                  <c:v>37756</c:v>
                </c:pt>
                <c:pt idx="2676">
                  <c:v>37755</c:v>
                </c:pt>
                <c:pt idx="2677">
                  <c:v>37754</c:v>
                </c:pt>
                <c:pt idx="2678">
                  <c:v>37753</c:v>
                </c:pt>
                <c:pt idx="2679">
                  <c:v>37749</c:v>
                </c:pt>
                <c:pt idx="2680">
                  <c:v>37747</c:v>
                </c:pt>
                <c:pt idx="2681">
                  <c:v>37746</c:v>
                </c:pt>
                <c:pt idx="2682">
                  <c:v>37743</c:v>
                </c:pt>
                <c:pt idx="2683">
                  <c:v>37741</c:v>
                </c:pt>
                <c:pt idx="2684">
                  <c:v>37740</c:v>
                </c:pt>
                <c:pt idx="2685">
                  <c:v>37739</c:v>
                </c:pt>
                <c:pt idx="2686">
                  <c:v>37736</c:v>
                </c:pt>
                <c:pt idx="2687">
                  <c:v>37735</c:v>
                </c:pt>
                <c:pt idx="2688">
                  <c:v>37734</c:v>
                </c:pt>
                <c:pt idx="2689">
                  <c:v>37733</c:v>
                </c:pt>
                <c:pt idx="2690">
                  <c:v>37728</c:v>
                </c:pt>
                <c:pt idx="2691">
                  <c:v>37727</c:v>
                </c:pt>
                <c:pt idx="2692">
                  <c:v>37726</c:v>
                </c:pt>
                <c:pt idx="2693">
                  <c:v>37725</c:v>
                </c:pt>
                <c:pt idx="2694">
                  <c:v>37722</c:v>
                </c:pt>
                <c:pt idx="2695">
                  <c:v>37721</c:v>
                </c:pt>
                <c:pt idx="2696">
                  <c:v>37720</c:v>
                </c:pt>
                <c:pt idx="2697">
                  <c:v>37719</c:v>
                </c:pt>
                <c:pt idx="2698">
                  <c:v>37718</c:v>
                </c:pt>
                <c:pt idx="2699">
                  <c:v>37715</c:v>
                </c:pt>
                <c:pt idx="2700">
                  <c:v>37714</c:v>
                </c:pt>
                <c:pt idx="2701">
                  <c:v>37713</c:v>
                </c:pt>
                <c:pt idx="2702">
                  <c:v>37712</c:v>
                </c:pt>
                <c:pt idx="2703">
                  <c:v>37711</c:v>
                </c:pt>
                <c:pt idx="2704">
                  <c:v>37708</c:v>
                </c:pt>
                <c:pt idx="2705">
                  <c:v>37707</c:v>
                </c:pt>
                <c:pt idx="2706">
                  <c:v>37706</c:v>
                </c:pt>
                <c:pt idx="2707">
                  <c:v>37705</c:v>
                </c:pt>
                <c:pt idx="2708">
                  <c:v>37704</c:v>
                </c:pt>
                <c:pt idx="2709">
                  <c:v>37701</c:v>
                </c:pt>
                <c:pt idx="2710">
                  <c:v>37700</c:v>
                </c:pt>
                <c:pt idx="2711">
                  <c:v>37699</c:v>
                </c:pt>
                <c:pt idx="2712">
                  <c:v>37698</c:v>
                </c:pt>
                <c:pt idx="2713">
                  <c:v>37697</c:v>
                </c:pt>
                <c:pt idx="2714">
                  <c:v>37694</c:v>
                </c:pt>
                <c:pt idx="2715">
                  <c:v>37693</c:v>
                </c:pt>
                <c:pt idx="2716">
                  <c:v>37692</c:v>
                </c:pt>
                <c:pt idx="2717">
                  <c:v>37691</c:v>
                </c:pt>
                <c:pt idx="2718">
                  <c:v>37690</c:v>
                </c:pt>
                <c:pt idx="2719">
                  <c:v>37687</c:v>
                </c:pt>
                <c:pt idx="2720">
                  <c:v>37686</c:v>
                </c:pt>
                <c:pt idx="2721">
                  <c:v>37685</c:v>
                </c:pt>
                <c:pt idx="2722">
                  <c:v>37684</c:v>
                </c:pt>
                <c:pt idx="2723">
                  <c:v>37683</c:v>
                </c:pt>
                <c:pt idx="2724">
                  <c:v>37680</c:v>
                </c:pt>
                <c:pt idx="2725">
                  <c:v>37679</c:v>
                </c:pt>
                <c:pt idx="2726">
                  <c:v>37678</c:v>
                </c:pt>
                <c:pt idx="2727">
                  <c:v>37677</c:v>
                </c:pt>
                <c:pt idx="2728">
                  <c:v>37676</c:v>
                </c:pt>
                <c:pt idx="2729">
                  <c:v>37673</c:v>
                </c:pt>
                <c:pt idx="2730">
                  <c:v>37672</c:v>
                </c:pt>
                <c:pt idx="2731">
                  <c:v>37671</c:v>
                </c:pt>
                <c:pt idx="2732">
                  <c:v>37670</c:v>
                </c:pt>
                <c:pt idx="2733">
                  <c:v>37669</c:v>
                </c:pt>
                <c:pt idx="2734">
                  <c:v>37666</c:v>
                </c:pt>
                <c:pt idx="2735">
                  <c:v>37665</c:v>
                </c:pt>
                <c:pt idx="2736">
                  <c:v>37664</c:v>
                </c:pt>
                <c:pt idx="2737">
                  <c:v>37663</c:v>
                </c:pt>
                <c:pt idx="2738">
                  <c:v>37662</c:v>
                </c:pt>
                <c:pt idx="2739">
                  <c:v>37659</c:v>
                </c:pt>
                <c:pt idx="2740">
                  <c:v>37658</c:v>
                </c:pt>
                <c:pt idx="2741">
                  <c:v>37657</c:v>
                </c:pt>
                <c:pt idx="2742">
                  <c:v>37656</c:v>
                </c:pt>
                <c:pt idx="2743">
                  <c:v>37655</c:v>
                </c:pt>
                <c:pt idx="2744">
                  <c:v>37652</c:v>
                </c:pt>
                <c:pt idx="2745">
                  <c:v>37651</c:v>
                </c:pt>
                <c:pt idx="2746">
                  <c:v>37650</c:v>
                </c:pt>
                <c:pt idx="2747">
                  <c:v>37649</c:v>
                </c:pt>
                <c:pt idx="2748">
                  <c:v>37648</c:v>
                </c:pt>
                <c:pt idx="2749">
                  <c:v>37645</c:v>
                </c:pt>
                <c:pt idx="2750">
                  <c:v>37644</c:v>
                </c:pt>
                <c:pt idx="2751">
                  <c:v>37643</c:v>
                </c:pt>
                <c:pt idx="2752">
                  <c:v>37642</c:v>
                </c:pt>
                <c:pt idx="2753">
                  <c:v>37641</c:v>
                </c:pt>
                <c:pt idx="2754">
                  <c:v>37638</c:v>
                </c:pt>
                <c:pt idx="2755">
                  <c:v>37637</c:v>
                </c:pt>
                <c:pt idx="2756">
                  <c:v>37636</c:v>
                </c:pt>
                <c:pt idx="2757">
                  <c:v>37635</c:v>
                </c:pt>
                <c:pt idx="2758">
                  <c:v>37634</c:v>
                </c:pt>
                <c:pt idx="2759">
                  <c:v>37631</c:v>
                </c:pt>
                <c:pt idx="2760">
                  <c:v>37630</c:v>
                </c:pt>
                <c:pt idx="2761">
                  <c:v>37629</c:v>
                </c:pt>
                <c:pt idx="2762">
                  <c:v>37628</c:v>
                </c:pt>
                <c:pt idx="2763">
                  <c:v>37624</c:v>
                </c:pt>
                <c:pt idx="2764">
                  <c:v>37623</c:v>
                </c:pt>
                <c:pt idx="2765">
                  <c:v>37620</c:v>
                </c:pt>
                <c:pt idx="2766">
                  <c:v>37617</c:v>
                </c:pt>
                <c:pt idx="2767">
                  <c:v>37613</c:v>
                </c:pt>
                <c:pt idx="2768">
                  <c:v>37610</c:v>
                </c:pt>
                <c:pt idx="2769">
                  <c:v>37609</c:v>
                </c:pt>
                <c:pt idx="2770">
                  <c:v>37608</c:v>
                </c:pt>
                <c:pt idx="2771">
                  <c:v>37607</c:v>
                </c:pt>
                <c:pt idx="2772">
                  <c:v>37606</c:v>
                </c:pt>
                <c:pt idx="2773">
                  <c:v>37603</c:v>
                </c:pt>
                <c:pt idx="2774">
                  <c:v>37602</c:v>
                </c:pt>
                <c:pt idx="2775">
                  <c:v>37601</c:v>
                </c:pt>
                <c:pt idx="2776">
                  <c:v>37600</c:v>
                </c:pt>
                <c:pt idx="2777">
                  <c:v>37599</c:v>
                </c:pt>
                <c:pt idx="2778">
                  <c:v>37596</c:v>
                </c:pt>
                <c:pt idx="2779">
                  <c:v>37595</c:v>
                </c:pt>
                <c:pt idx="2780">
                  <c:v>37594</c:v>
                </c:pt>
                <c:pt idx="2781">
                  <c:v>37593</c:v>
                </c:pt>
                <c:pt idx="2782">
                  <c:v>37592</c:v>
                </c:pt>
                <c:pt idx="2783">
                  <c:v>37589</c:v>
                </c:pt>
                <c:pt idx="2784">
                  <c:v>37588</c:v>
                </c:pt>
                <c:pt idx="2785">
                  <c:v>37587</c:v>
                </c:pt>
                <c:pt idx="2786">
                  <c:v>37586</c:v>
                </c:pt>
                <c:pt idx="2787">
                  <c:v>37585</c:v>
                </c:pt>
                <c:pt idx="2788">
                  <c:v>37582</c:v>
                </c:pt>
                <c:pt idx="2789">
                  <c:v>37581</c:v>
                </c:pt>
                <c:pt idx="2790">
                  <c:v>37580</c:v>
                </c:pt>
                <c:pt idx="2791">
                  <c:v>37579</c:v>
                </c:pt>
                <c:pt idx="2792">
                  <c:v>37578</c:v>
                </c:pt>
                <c:pt idx="2793">
                  <c:v>37575</c:v>
                </c:pt>
                <c:pt idx="2794">
                  <c:v>37574</c:v>
                </c:pt>
                <c:pt idx="2795">
                  <c:v>37573</c:v>
                </c:pt>
                <c:pt idx="2796">
                  <c:v>37572</c:v>
                </c:pt>
                <c:pt idx="2797">
                  <c:v>37571</c:v>
                </c:pt>
                <c:pt idx="2798">
                  <c:v>37568</c:v>
                </c:pt>
                <c:pt idx="2799">
                  <c:v>37567</c:v>
                </c:pt>
                <c:pt idx="2800">
                  <c:v>37566</c:v>
                </c:pt>
                <c:pt idx="2801">
                  <c:v>37565</c:v>
                </c:pt>
                <c:pt idx="2802">
                  <c:v>37564</c:v>
                </c:pt>
                <c:pt idx="2803">
                  <c:v>37560</c:v>
                </c:pt>
                <c:pt idx="2804">
                  <c:v>37559</c:v>
                </c:pt>
                <c:pt idx="2805">
                  <c:v>37558</c:v>
                </c:pt>
                <c:pt idx="2806">
                  <c:v>37557</c:v>
                </c:pt>
                <c:pt idx="2807">
                  <c:v>37554</c:v>
                </c:pt>
                <c:pt idx="2808">
                  <c:v>37553</c:v>
                </c:pt>
                <c:pt idx="2809">
                  <c:v>37552</c:v>
                </c:pt>
                <c:pt idx="2810">
                  <c:v>37551</c:v>
                </c:pt>
                <c:pt idx="2811">
                  <c:v>37550</c:v>
                </c:pt>
                <c:pt idx="2812">
                  <c:v>37547</c:v>
                </c:pt>
                <c:pt idx="2813">
                  <c:v>37546</c:v>
                </c:pt>
                <c:pt idx="2814">
                  <c:v>37545</c:v>
                </c:pt>
                <c:pt idx="2815">
                  <c:v>37544</c:v>
                </c:pt>
                <c:pt idx="2816">
                  <c:v>37543</c:v>
                </c:pt>
                <c:pt idx="2817">
                  <c:v>37540</c:v>
                </c:pt>
                <c:pt idx="2818">
                  <c:v>37539</c:v>
                </c:pt>
                <c:pt idx="2819">
                  <c:v>37538</c:v>
                </c:pt>
                <c:pt idx="2820">
                  <c:v>37537</c:v>
                </c:pt>
                <c:pt idx="2821">
                  <c:v>37536</c:v>
                </c:pt>
                <c:pt idx="2822">
                  <c:v>37533</c:v>
                </c:pt>
                <c:pt idx="2823">
                  <c:v>37532</c:v>
                </c:pt>
                <c:pt idx="2824">
                  <c:v>37531</c:v>
                </c:pt>
                <c:pt idx="2825">
                  <c:v>37530</c:v>
                </c:pt>
                <c:pt idx="2826">
                  <c:v>37529</c:v>
                </c:pt>
                <c:pt idx="2827">
                  <c:v>37526</c:v>
                </c:pt>
                <c:pt idx="2828">
                  <c:v>37525</c:v>
                </c:pt>
                <c:pt idx="2829">
                  <c:v>37524</c:v>
                </c:pt>
                <c:pt idx="2830">
                  <c:v>37523</c:v>
                </c:pt>
                <c:pt idx="2831">
                  <c:v>37522</c:v>
                </c:pt>
                <c:pt idx="2832">
                  <c:v>37519</c:v>
                </c:pt>
                <c:pt idx="2833">
                  <c:v>37518</c:v>
                </c:pt>
                <c:pt idx="2834">
                  <c:v>37517</c:v>
                </c:pt>
                <c:pt idx="2835">
                  <c:v>37516</c:v>
                </c:pt>
                <c:pt idx="2836">
                  <c:v>37515</c:v>
                </c:pt>
                <c:pt idx="2837">
                  <c:v>37512</c:v>
                </c:pt>
                <c:pt idx="2838">
                  <c:v>37511</c:v>
                </c:pt>
                <c:pt idx="2839">
                  <c:v>37510</c:v>
                </c:pt>
                <c:pt idx="2840">
                  <c:v>37509</c:v>
                </c:pt>
                <c:pt idx="2841">
                  <c:v>37508</c:v>
                </c:pt>
                <c:pt idx="2842">
                  <c:v>37505</c:v>
                </c:pt>
                <c:pt idx="2843">
                  <c:v>37504</c:v>
                </c:pt>
                <c:pt idx="2844">
                  <c:v>37503</c:v>
                </c:pt>
                <c:pt idx="2845">
                  <c:v>37502</c:v>
                </c:pt>
                <c:pt idx="2846">
                  <c:v>37501</c:v>
                </c:pt>
                <c:pt idx="2847">
                  <c:v>37498</c:v>
                </c:pt>
                <c:pt idx="2848">
                  <c:v>37497</c:v>
                </c:pt>
                <c:pt idx="2849">
                  <c:v>37496</c:v>
                </c:pt>
                <c:pt idx="2850">
                  <c:v>37495</c:v>
                </c:pt>
                <c:pt idx="2851">
                  <c:v>37494</c:v>
                </c:pt>
                <c:pt idx="2852">
                  <c:v>37491</c:v>
                </c:pt>
                <c:pt idx="2853">
                  <c:v>37490</c:v>
                </c:pt>
                <c:pt idx="2854">
                  <c:v>37489</c:v>
                </c:pt>
                <c:pt idx="2855">
                  <c:v>37488</c:v>
                </c:pt>
                <c:pt idx="2856">
                  <c:v>37487</c:v>
                </c:pt>
                <c:pt idx="2857">
                  <c:v>37484</c:v>
                </c:pt>
                <c:pt idx="2858">
                  <c:v>37482</c:v>
                </c:pt>
                <c:pt idx="2859">
                  <c:v>37481</c:v>
                </c:pt>
                <c:pt idx="2860">
                  <c:v>37480</c:v>
                </c:pt>
                <c:pt idx="2861">
                  <c:v>37477</c:v>
                </c:pt>
                <c:pt idx="2862">
                  <c:v>37476</c:v>
                </c:pt>
                <c:pt idx="2863">
                  <c:v>37475</c:v>
                </c:pt>
                <c:pt idx="2864">
                  <c:v>37474</c:v>
                </c:pt>
                <c:pt idx="2865">
                  <c:v>37473</c:v>
                </c:pt>
                <c:pt idx="2866">
                  <c:v>37470</c:v>
                </c:pt>
                <c:pt idx="2867">
                  <c:v>37469</c:v>
                </c:pt>
                <c:pt idx="2868">
                  <c:v>37468</c:v>
                </c:pt>
                <c:pt idx="2869">
                  <c:v>37467</c:v>
                </c:pt>
                <c:pt idx="2870">
                  <c:v>37466</c:v>
                </c:pt>
                <c:pt idx="2871">
                  <c:v>37463</c:v>
                </c:pt>
                <c:pt idx="2872">
                  <c:v>37462</c:v>
                </c:pt>
                <c:pt idx="2873">
                  <c:v>37461</c:v>
                </c:pt>
                <c:pt idx="2874">
                  <c:v>37460</c:v>
                </c:pt>
                <c:pt idx="2875">
                  <c:v>37459</c:v>
                </c:pt>
                <c:pt idx="2876">
                  <c:v>37456</c:v>
                </c:pt>
                <c:pt idx="2877">
                  <c:v>37455</c:v>
                </c:pt>
                <c:pt idx="2878">
                  <c:v>37454</c:v>
                </c:pt>
                <c:pt idx="2879">
                  <c:v>37453</c:v>
                </c:pt>
                <c:pt idx="2880">
                  <c:v>37452</c:v>
                </c:pt>
                <c:pt idx="2881">
                  <c:v>37449</c:v>
                </c:pt>
                <c:pt idx="2882">
                  <c:v>37448</c:v>
                </c:pt>
                <c:pt idx="2883">
                  <c:v>37447</c:v>
                </c:pt>
                <c:pt idx="2884">
                  <c:v>37446</c:v>
                </c:pt>
                <c:pt idx="2885">
                  <c:v>37445</c:v>
                </c:pt>
                <c:pt idx="2886">
                  <c:v>37442</c:v>
                </c:pt>
                <c:pt idx="2887">
                  <c:v>37441</c:v>
                </c:pt>
                <c:pt idx="2888">
                  <c:v>37440</c:v>
                </c:pt>
                <c:pt idx="2889">
                  <c:v>37439</c:v>
                </c:pt>
                <c:pt idx="2890">
                  <c:v>37438</c:v>
                </c:pt>
                <c:pt idx="2891">
                  <c:v>37435</c:v>
                </c:pt>
                <c:pt idx="2892">
                  <c:v>37434</c:v>
                </c:pt>
                <c:pt idx="2893">
                  <c:v>37433</c:v>
                </c:pt>
                <c:pt idx="2894">
                  <c:v>37432</c:v>
                </c:pt>
                <c:pt idx="2895">
                  <c:v>37431</c:v>
                </c:pt>
                <c:pt idx="2896">
                  <c:v>37428</c:v>
                </c:pt>
                <c:pt idx="2897">
                  <c:v>37427</c:v>
                </c:pt>
                <c:pt idx="2898">
                  <c:v>37426</c:v>
                </c:pt>
                <c:pt idx="2899">
                  <c:v>37425</c:v>
                </c:pt>
                <c:pt idx="2900">
                  <c:v>37424</c:v>
                </c:pt>
                <c:pt idx="2901">
                  <c:v>37421</c:v>
                </c:pt>
                <c:pt idx="2902">
                  <c:v>37420</c:v>
                </c:pt>
                <c:pt idx="2903">
                  <c:v>37419</c:v>
                </c:pt>
                <c:pt idx="2904">
                  <c:v>37418</c:v>
                </c:pt>
                <c:pt idx="2905">
                  <c:v>37417</c:v>
                </c:pt>
                <c:pt idx="2906">
                  <c:v>37414</c:v>
                </c:pt>
                <c:pt idx="2907">
                  <c:v>37413</c:v>
                </c:pt>
                <c:pt idx="2908">
                  <c:v>37412</c:v>
                </c:pt>
                <c:pt idx="2909">
                  <c:v>37411</c:v>
                </c:pt>
                <c:pt idx="2910">
                  <c:v>37410</c:v>
                </c:pt>
                <c:pt idx="2911">
                  <c:v>37407</c:v>
                </c:pt>
                <c:pt idx="2912">
                  <c:v>37405</c:v>
                </c:pt>
                <c:pt idx="2913">
                  <c:v>37404</c:v>
                </c:pt>
                <c:pt idx="2914">
                  <c:v>37403</c:v>
                </c:pt>
                <c:pt idx="2915">
                  <c:v>37400</c:v>
                </c:pt>
                <c:pt idx="2916">
                  <c:v>37399</c:v>
                </c:pt>
                <c:pt idx="2917">
                  <c:v>37398</c:v>
                </c:pt>
                <c:pt idx="2918">
                  <c:v>37397</c:v>
                </c:pt>
                <c:pt idx="2919">
                  <c:v>37393</c:v>
                </c:pt>
                <c:pt idx="2920">
                  <c:v>37392</c:v>
                </c:pt>
                <c:pt idx="2921">
                  <c:v>37391</c:v>
                </c:pt>
                <c:pt idx="2922">
                  <c:v>37390</c:v>
                </c:pt>
                <c:pt idx="2923">
                  <c:v>37389</c:v>
                </c:pt>
                <c:pt idx="2924">
                  <c:v>37386</c:v>
                </c:pt>
                <c:pt idx="2925">
                  <c:v>37384</c:v>
                </c:pt>
                <c:pt idx="2926">
                  <c:v>37383</c:v>
                </c:pt>
                <c:pt idx="2927">
                  <c:v>37382</c:v>
                </c:pt>
                <c:pt idx="2928">
                  <c:v>37379</c:v>
                </c:pt>
                <c:pt idx="2929">
                  <c:v>37378</c:v>
                </c:pt>
                <c:pt idx="2930">
                  <c:v>37376</c:v>
                </c:pt>
                <c:pt idx="2931">
                  <c:v>37375</c:v>
                </c:pt>
                <c:pt idx="2932">
                  <c:v>37372</c:v>
                </c:pt>
                <c:pt idx="2933">
                  <c:v>37371</c:v>
                </c:pt>
                <c:pt idx="2934">
                  <c:v>37370</c:v>
                </c:pt>
                <c:pt idx="2935">
                  <c:v>37369</c:v>
                </c:pt>
                <c:pt idx="2936">
                  <c:v>37368</c:v>
                </c:pt>
                <c:pt idx="2937">
                  <c:v>37365</c:v>
                </c:pt>
                <c:pt idx="2938">
                  <c:v>37364</c:v>
                </c:pt>
                <c:pt idx="2939">
                  <c:v>37363</c:v>
                </c:pt>
                <c:pt idx="2940">
                  <c:v>37362</c:v>
                </c:pt>
                <c:pt idx="2941">
                  <c:v>37361</c:v>
                </c:pt>
                <c:pt idx="2942">
                  <c:v>37358</c:v>
                </c:pt>
                <c:pt idx="2943">
                  <c:v>37357</c:v>
                </c:pt>
                <c:pt idx="2944">
                  <c:v>37356</c:v>
                </c:pt>
                <c:pt idx="2945">
                  <c:v>37355</c:v>
                </c:pt>
                <c:pt idx="2946">
                  <c:v>37354</c:v>
                </c:pt>
                <c:pt idx="2947">
                  <c:v>37351</c:v>
                </c:pt>
                <c:pt idx="2948">
                  <c:v>37350</c:v>
                </c:pt>
                <c:pt idx="2949">
                  <c:v>37349</c:v>
                </c:pt>
                <c:pt idx="2950">
                  <c:v>37348</c:v>
                </c:pt>
                <c:pt idx="2951">
                  <c:v>37343</c:v>
                </c:pt>
                <c:pt idx="2952">
                  <c:v>37342</c:v>
                </c:pt>
                <c:pt idx="2953">
                  <c:v>37341</c:v>
                </c:pt>
                <c:pt idx="2954">
                  <c:v>37340</c:v>
                </c:pt>
                <c:pt idx="2955">
                  <c:v>37337</c:v>
                </c:pt>
                <c:pt idx="2956">
                  <c:v>37336</c:v>
                </c:pt>
                <c:pt idx="2957">
                  <c:v>37335</c:v>
                </c:pt>
                <c:pt idx="2958">
                  <c:v>37334</c:v>
                </c:pt>
                <c:pt idx="2959">
                  <c:v>37333</c:v>
                </c:pt>
                <c:pt idx="2960">
                  <c:v>37330</c:v>
                </c:pt>
                <c:pt idx="2961">
                  <c:v>37329</c:v>
                </c:pt>
                <c:pt idx="2962">
                  <c:v>37328</c:v>
                </c:pt>
                <c:pt idx="2963">
                  <c:v>37327</c:v>
                </c:pt>
                <c:pt idx="2964">
                  <c:v>37326</c:v>
                </c:pt>
                <c:pt idx="2965">
                  <c:v>37323</c:v>
                </c:pt>
                <c:pt idx="2966">
                  <c:v>37322</c:v>
                </c:pt>
                <c:pt idx="2967">
                  <c:v>37321</c:v>
                </c:pt>
                <c:pt idx="2968">
                  <c:v>37320</c:v>
                </c:pt>
                <c:pt idx="2969">
                  <c:v>37319</c:v>
                </c:pt>
                <c:pt idx="2970">
                  <c:v>37316</c:v>
                </c:pt>
                <c:pt idx="2971">
                  <c:v>37315</c:v>
                </c:pt>
                <c:pt idx="2972">
                  <c:v>37314</c:v>
                </c:pt>
                <c:pt idx="2973">
                  <c:v>37313</c:v>
                </c:pt>
                <c:pt idx="2974">
                  <c:v>37312</c:v>
                </c:pt>
                <c:pt idx="2975">
                  <c:v>37309</c:v>
                </c:pt>
                <c:pt idx="2976">
                  <c:v>37308</c:v>
                </c:pt>
                <c:pt idx="2977">
                  <c:v>37307</c:v>
                </c:pt>
                <c:pt idx="2978">
                  <c:v>37306</c:v>
                </c:pt>
                <c:pt idx="2979">
                  <c:v>37305</c:v>
                </c:pt>
                <c:pt idx="2980">
                  <c:v>37302</c:v>
                </c:pt>
                <c:pt idx="2981">
                  <c:v>37301</c:v>
                </c:pt>
                <c:pt idx="2982">
                  <c:v>37300</c:v>
                </c:pt>
                <c:pt idx="2983">
                  <c:v>37299</c:v>
                </c:pt>
                <c:pt idx="2984">
                  <c:v>37298</c:v>
                </c:pt>
                <c:pt idx="2985">
                  <c:v>37295</c:v>
                </c:pt>
                <c:pt idx="2986">
                  <c:v>37294</c:v>
                </c:pt>
                <c:pt idx="2987">
                  <c:v>37293</c:v>
                </c:pt>
                <c:pt idx="2988">
                  <c:v>37292</c:v>
                </c:pt>
                <c:pt idx="2989">
                  <c:v>37291</c:v>
                </c:pt>
                <c:pt idx="2990">
                  <c:v>37288</c:v>
                </c:pt>
                <c:pt idx="2991">
                  <c:v>37287</c:v>
                </c:pt>
                <c:pt idx="2992">
                  <c:v>37286</c:v>
                </c:pt>
                <c:pt idx="2993">
                  <c:v>37285</c:v>
                </c:pt>
                <c:pt idx="2994">
                  <c:v>37284</c:v>
                </c:pt>
                <c:pt idx="2995">
                  <c:v>37281</c:v>
                </c:pt>
                <c:pt idx="2996">
                  <c:v>37280</c:v>
                </c:pt>
                <c:pt idx="2997">
                  <c:v>37279</c:v>
                </c:pt>
                <c:pt idx="2998">
                  <c:v>37278</c:v>
                </c:pt>
                <c:pt idx="2999">
                  <c:v>37277</c:v>
                </c:pt>
                <c:pt idx="3000">
                  <c:v>37274</c:v>
                </c:pt>
                <c:pt idx="3001">
                  <c:v>37273</c:v>
                </c:pt>
                <c:pt idx="3002">
                  <c:v>37272</c:v>
                </c:pt>
                <c:pt idx="3003">
                  <c:v>37271</c:v>
                </c:pt>
                <c:pt idx="3004">
                  <c:v>37270</c:v>
                </c:pt>
                <c:pt idx="3005">
                  <c:v>37267</c:v>
                </c:pt>
                <c:pt idx="3006">
                  <c:v>37266</c:v>
                </c:pt>
                <c:pt idx="3007">
                  <c:v>37265</c:v>
                </c:pt>
                <c:pt idx="3008">
                  <c:v>37264</c:v>
                </c:pt>
                <c:pt idx="3009">
                  <c:v>37263</c:v>
                </c:pt>
                <c:pt idx="3010">
                  <c:v>37260</c:v>
                </c:pt>
                <c:pt idx="3011">
                  <c:v>37259</c:v>
                </c:pt>
                <c:pt idx="3012">
                  <c:v>37258</c:v>
                </c:pt>
                <c:pt idx="3013">
                  <c:v>37253</c:v>
                </c:pt>
                <c:pt idx="3014">
                  <c:v>37252</c:v>
                </c:pt>
                <c:pt idx="3015">
                  <c:v>37246</c:v>
                </c:pt>
                <c:pt idx="3016">
                  <c:v>37245</c:v>
                </c:pt>
                <c:pt idx="3017">
                  <c:v>37244</c:v>
                </c:pt>
                <c:pt idx="3018">
                  <c:v>37243</c:v>
                </c:pt>
                <c:pt idx="3019">
                  <c:v>37242</c:v>
                </c:pt>
                <c:pt idx="3020">
                  <c:v>37239</c:v>
                </c:pt>
                <c:pt idx="3021">
                  <c:v>37238</c:v>
                </c:pt>
                <c:pt idx="3022">
                  <c:v>37237</c:v>
                </c:pt>
                <c:pt idx="3023">
                  <c:v>37236</c:v>
                </c:pt>
                <c:pt idx="3024">
                  <c:v>37235</c:v>
                </c:pt>
                <c:pt idx="3025">
                  <c:v>37232</c:v>
                </c:pt>
                <c:pt idx="3026">
                  <c:v>37231</c:v>
                </c:pt>
                <c:pt idx="3027">
                  <c:v>37230</c:v>
                </c:pt>
                <c:pt idx="3028">
                  <c:v>37229</c:v>
                </c:pt>
                <c:pt idx="3029">
                  <c:v>37228</c:v>
                </c:pt>
                <c:pt idx="3030">
                  <c:v>37225</c:v>
                </c:pt>
                <c:pt idx="3031">
                  <c:v>37224</c:v>
                </c:pt>
                <c:pt idx="3032">
                  <c:v>37223</c:v>
                </c:pt>
                <c:pt idx="3033">
                  <c:v>37222</c:v>
                </c:pt>
                <c:pt idx="3034">
                  <c:v>37221</c:v>
                </c:pt>
                <c:pt idx="3035">
                  <c:v>37218</c:v>
                </c:pt>
                <c:pt idx="3036">
                  <c:v>37217</c:v>
                </c:pt>
                <c:pt idx="3037">
                  <c:v>37216</c:v>
                </c:pt>
                <c:pt idx="3038">
                  <c:v>37215</c:v>
                </c:pt>
                <c:pt idx="3039">
                  <c:v>37214</c:v>
                </c:pt>
                <c:pt idx="3040">
                  <c:v>37211</c:v>
                </c:pt>
                <c:pt idx="3041">
                  <c:v>37210</c:v>
                </c:pt>
                <c:pt idx="3042">
                  <c:v>37209</c:v>
                </c:pt>
                <c:pt idx="3043">
                  <c:v>37208</c:v>
                </c:pt>
                <c:pt idx="3044">
                  <c:v>37207</c:v>
                </c:pt>
                <c:pt idx="3045">
                  <c:v>37204</c:v>
                </c:pt>
                <c:pt idx="3046">
                  <c:v>37203</c:v>
                </c:pt>
                <c:pt idx="3047">
                  <c:v>37202</c:v>
                </c:pt>
                <c:pt idx="3048">
                  <c:v>37201</c:v>
                </c:pt>
                <c:pt idx="3049">
                  <c:v>37200</c:v>
                </c:pt>
                <c:pt idx="3050">
                  <c:v>37197</c:v>
                </c:pt>
                <c:pt idx="3051">
                  <c:v>37195</c:v>
                </c:pt>
                <c:pt idx="3052">
                  <c:v>37194</c:v>
                </c:pt>
                <c:pt idx="3053">
                  <c:v>37193</c:v>
                </c:pt>
                <c:pt idx="3054">
                  <c:v>37189</c:v>
                </c:pt>
                <c:pt idx="3055">
                  <c:v>37188</c:v>
                </c:pt>
                <c:pt idx="3056">
                  <c:v>37187</c:v>
                </c:pt>
                <c:pt idx="3057">
                  <c:v>37186</c:v>
                </c:pt>
                <c:pt idx="3058">
                  <c:v>37183</c:v>
                </c:pt>
                <c:pt idx="3059">
                  <c:v>37182</c:v>
                </c:pt>
                <c:pt idx="3060">
                  <c:v>37181</c:v>
                </c:pt>
                <c:pt idx="3061">
                  <c:v>37180</c:v>
                </c:pt>
                <c:pt idx="3062">
                  <c:v>37179</c:v>
                </c:pt>
                <c:pt idx="3063">
                  <c:v>37176</c:v>
                </c:pt>
                <c:pt idx="3064">
                  <c:v>37175</c:v>
                </c:pt>
                <c:pt idx="3065">
                  <c:v>37174</c:v>
                </c:pt>
                <c:pt idx="3066">
                  <c:v>37173</c:v>
                </c:pt>
                <c:pt idx="3067">
                  <c:v>37172</c:v>
                </c:pt>
                <c:pt idx="3068">
                  <c:v>37169</c:v>
                </c:pt>
                <c:pt idx="3069">
                  <c:v>37168</c:v>
                </c:pt>
                <c:pt idx="3070">
                  <c:v>37167</c:v>
                </c:pt>
                <c:pt idx="3071">
                  <c:v>37166</c:v>
                </c:pt>
                <c:pt idx="3072">
                  <c:v>37165</c:v>
                </c:pt>
                <c:pt idx="3073">
                  <c:v>37162</c:v>
                </c:pt>
                <c:pt idx="3074">
                  <c:v>37161</c:v>
                </c:pt>
                <c:pt idx="3075">
                  <c:v>37160</c:v>
                </c:pt>
                <c:pt idx="3076">
                  <c:v>37159</c:v>
                </c:pt>
                <c:pt idx="3077">
                  <c:v>37158</c:v>
                </c:pt>
                <c:pt idx="3078">
                  <c:v>37155</c:v>
                </c:pt>
                <c:pt idx="3079">
                  <c:v>37154</c:v>
                </c:pt>
                <c:pt idx="3080">
                  <c:v>37153</c:v>
                </c:pt>
                <c:pt idx="3081">
                  <c:v>37152</c:v>
                </c:pt>
                <c:pt idx="3082">
                  <c:v>37151</c:v>
                </c:pt>
                <c:pt idx="3083">
                  <c:v>37148</c:v>
                </c:pt>
                <c:pt idx="3084">
                  <c:v>37147</c:v>
                </c:pt>
                <c:pt idx="3085">
                  <c:v>37146</c:v>
                </c:pt>
                <c:pt idx="3086">
                  <c:v>37145</c:v>
                </c:pt>
                <c:pt idx="3087">
                  <c:v>37144</c:v>
                </c:pt>
                <c:pt idx="3088">
                  <c:v>37141</c:v>
                </c:pt>
                <c:pt idx="3089">
                  <c:v>37140</c:v>
                </c:pt>
                <c:pt idx="3090">
                  <c:v>37139</c:v>
                </c:pt>
                <c:pt idx="3091">
                  <c:v>37138</c:v>
                </c:pt>
                <c:pt idx="3092">
                  <c:v>37137</c:v>
                </c:pt>
                <c:pt idx="3093">
                  <c:v>37134</c:v>
                </c:pt>
                <c:pt idx="3094">
                  <c:v>37133</c:v>
                </c:pt>
                <c:pt idx="3095">
                  <c:v>37132</c:v>
                </c:pt>
                <c:pt idx="3096">
                  <c:v>37131</c:v>
                </c:pt>
                <c:pt idx="3097">
                  <c:v>37130</c:v>
                </c:pt>
                <c:pt idx="3098">
                  <c:v>37127</c:v>
                </c:pt>
                <c:pt idx="3099">
                  <c:v>37126</c:v>
                </c:pt>
                <c:pt idx="3100">
                  <c:v>37125</c:v>
                </c:pt>
                <c:pt idx="3101">
                  <c:v>37124</c:v>
                </c:pt>
                <c:pt idx="3102">
                  <c:v>37123</c:v>
                </c:pt>
                <c:pt idx="3103">
                  <c:v>37120</c:v>
                </c:pt>
                <c:pt idx="3104">
                  <c:v>37119</c:v>
                </c:pt>
                <c:pt idx="3105">
                  <c:v>37117</c:v>
                </c:pt>
                <c:pt idx="3106">
                  <c:v>37116</c:v>
                </c:pt>
                <c:pt idx="3107">
                  <c:v>37113</c:v>
                </c:pt>
                <c:pt idx="3108">
                  <c:v>37112</c:v>
                </c:pt>
                <c:pt idx="3109">
                  <c:v>37111</c:v>
                </c:pt>
                <c:pt idx="3110">
                  <c:v>37110</c:v>
                </c:pt>
                <c:pt idx="3111">
                  <c:v>37109</c:v>
                </c:pt>
                <c:pt idx="3112">
                  <c:v>37106</c:v>
                </c:pt>
                <c:pt idx="3113">
                  <c:v>37105</c:v>
                </c:pt>
                <c:pt idx="3114">
                  <c:v>37104</c:v>
                </c:pt>
                <c:pt idx="3115">
                  <c:v>37103</c:v>
                </c:pt>
                <c:pt idx="3116">
                  <c:v>37102</c:v>
                </c:pt>
                <c:pt idx="3117">
                  <c:v>37099</c:v>
                </c:pt>
                <c:pt idx="3118">
                  <c:v>37098</c:v>
                </c:pt>
                <c:pt idx="3119">
                  <c:v>37097</c:v>
                </c:pt>
                <c:pt idx="3120">
                  <c:v>37096</c:v>
                </c:pt>
                <c:pt idx="3121">
                  <c:v>37095</c:v>
                </c:pt>
                <c:pt idx="3122">
                  <c:v>37092</c:v>
                </c:pt>
                <c:pt idx="3123">
                  <c:v>37091</c:v>
                </c:pt>
                <c:pt idx="3124">
                  <c:v>37090</c:v>
                </c:pt>
                <c:pt idx="3125">
                  <c:v>37089</c:v>
                </c:pt>
                <c:pt idx="3126">
                  <c:v>37088</c:v>
                </c:pt>
                <c:pt idx="3127">
                  <c:v>37085</c:v>
                </c:pt>
                <c:pt idx="3128">
                  <c:v>37084</c:v>
                </c:pt>
                <c:pt idx="3129">
                  <c:v>37083</c:v>
                </c:pt>
                <c:pt idx="3130">
                  <c:v>37082</c:v>
                </c:pt>
                <c:pt idx="3131">
                  <c:v>37081</c:v>
                </c:pt>
                <c:pt idx="3132">
                  <c:v>37078</c:v>
                </c:pt>
                <c:pt idx="3133">
                  <c:v>37077</c:v>
                </c:pt>
                <c:pt idx="3134">
                  <c:v>37076</c:v>
                </c:pt>
                <c:pt idx="3135">
                  <c:v>37075</c:v>
                </c:pt>
                <c:pt idx="3136">
                  <c:v>37074</c:v>
                </c:pt>
                <c:pt idx="3137">
                  <c:v>37071</c:v>
                </c:pt>
                <c:pt idx="3138">
                  <c:v>37070</c:v>
                </c:pt>
                <c:pt idx="3139">
                  <c:v>37069</c:v>
                </c:pt>
                <c:pt idx="3140">
                  <c:v>37068</c:v>
                </c:pt>
                <c:pt idx="3141">
                  <c:v>37067</c:v>
                </c:pt>
                <c:pt idx="3142">
                  <c:v>37064</c:v>
                </c:pt>
                <c:pt idx="3143">
                  <c:v>37063</c:v>
                </c:pt>
                <c:pt idx="3144">
                  <c:v>37062</c:v>
                </c:pt>
                <c:pt idx="3145">
                  <c:v>37061</c:v>
                </c:pt>
                <c:pt idx="3146">
                  <c:v>37060</c:v>
                </c:pt>
                <c:pt idx="3147">
                  <c:v>37057</c:v>
                </c:pt>
                <c:pt idx="3148">
                  <c:v>37055</c:v>
                </c:pt>
                <c:pt idx="3149">
                  <c:v>37054</c:v>
                </c:pt>
                <c:pt idx="3150">
                  <c:v>37053</c:v>
                </c:pt>
                <c:pt idx="3151">
                  <c:v>37050</c:v>
                </c:pt>
                <c:pt idx="3152">
                  <c:v>37049</c:v>
                </c:pt>
                <c:pt idx="3153">
                  <c:v>37048</c:v>
                </c:pt>
                <c:pt idx="3154">
                  <c:v>37047</c:v>
                </c:pt>
                <c:pt idx="3155">
                  <c:v>37043</c:v>
                </c:pt>
                <c:pt idx="3156">
                  <c:v>37042</c:v>
                </c:pt>
                <c:pt idx="3157">
                  <c:v>37041</c:v>
                </c:pt>
                <c:pt idx="3158">
                  <c:v>37040</c:v>
                </c:pt>
                <c:pt idx="3159">
                  <c:v>37039</c:v>
                </c:pt>
                <c:pt idx="3160">
                  <c:v>37036</c:v>
                </c:pt>
                <c:pt idx="3161">
                  <c:v>37034</c:v>
                </c:pt>
                <c:pt idx="3162">
                  <c:v>37033</c:v>
                </c:pt>
                <c:pt idx="3163">
                  <c:v>37032</c:v>
                </c:pt>
                <c:pt idx="3164">
                  <c:v>37029</c:v>
                </c:pt>
                <c:pt idx="3165">
                  <c:v>37028</c:v>
                </c:pt>
                <c:pt idx="3166">
                  <c:v>37027</c:v>
                </c:pt>
                <c:pt idx="3167">
                  <c:v>37026</c:v>
                </c:pt>
                <c:pt idx="3168">
                  <c:v>37025</c:v>
                </c:pt>
                <c:pt idx="3169">
                  <c:v>37022</c:v>
                </c:pt>
                <c:pt idx="3170">
                  <c:v>37021</c:v>
                </c:pt>
                <c:pt idx="3171">
                  <c:v>37020</c:v>
                </c:pt>
                <c:pt idx="3172">
                  <c:v>37019</c:v>
                </c:pt>
                <c:pt idx="3173">
                  <c:v>37018</c:v>
                </c:pt>
                <c:pt idx="3174">
                  <c:v>37015</c:v>
                </c:pt>
                <c:pt idx="3175">
                  <c:v>37014</c:v>
                </c:pt>
                <c:pt idx="3176">
                  <c:v>37013</c:v>
                </c:pt>
                <c:pt idx="3177">
                  <c:v>37011</c:v>
                </c:pt>
                <c:pt idx="3178">
                  <c:v>37008</c:v>
                </c:pt>
                <c:pt idx="3179">
                  <c:v>37007</c:v>
                </c:pt>
                <c:pt idx="3180">
                  <c:v>37006</c:v>
                </c:pt>
                <c:pt idx="3181">
                  <c:v>37005</c:v>
                </c:pt>
                <c:pt idx="3182">
                  <c:v>37004</c:v>
                </c:pt>
                <c:pt idx="3183">
                  <c:v>37001</c:v>
                </c:pt>
                <c:pt idx="3184">
                  <c:v>37000</c:v>
                </c:pt>
                <c:pt idx="3185">
                  <c:v>36999</c:v>
                </c:pt>
                <c:pt idx="3186">
                  <c:v>36998</c:v>
                </c:pt>
                <c:pt idx="3187">
                  <c:v>36993</c:v>
                </c:pt>
                <c:pt idx="3188">
                  <c:v>36992</c:v>
                </c:pt>
                <c:pt idx="3189">
                  <c:v>36991</c:v>
                </c:pt>
                <c:pt idx="3190">
                  <c:v>36990</c:v>
                </c:pt>
                <c:pt idx="3191">
                  <c:v>36987</c:v>
                </c:pt>
                <c:pt idx="3192">
                  <c:v>36986</c:v>
                </c:pt>
                <c:pt idx="3193">
                  <c:v>36985</c:v>
                </c:pt>
                <c:pt idx="3194">
                  <c:v>36984</c:v>
                </c:pt>
                <c:pt idx="3195">
                  <c:v>36983</c:v>
                </c:pt>
                <c:pt idx="3196">
                  <c:v>36980</c:v>
                </c:pt>
                <c:pt idx="3197">
                  <c:v>36979</c:v>
                </c:pt>
                <c:pt idx="3198">
                  <c:v>36978</c:v>
                </c:pt>
                <c:pt idx="3199">
                  <c:v>36977</c:v>
                </c:pt>
                <c:pt idx="3200">
                  <c:v>36976</c:v>
                </c:pt>
                <c:pt idx="3201">
                  <c:v>36973</c:v>
                </c:pt>
                <c:pt idx="3202">
                  <c:v>36972</c:v>
                </c:pt>
                <c:pt idx="3203">
                  <c:v>36971</c:v>
                </c:pt>
                <c:pt idx="3204">
                  <c:v>36970</c:v>
                </c:pt>
                <c:pt idx="3205">
                  <c:v>36969</c:v>
                </c:pt>
                <c:pt idx="3206">
                  <c:v>36966</c:v>
                </c:pt>
                <c:pt idx="3207">
                  <c:v>36965</c:v>
                </c:pt>
                <c:pt idx="3208">
                  <c:v>36964</c:v>
                </c:pt>
                <c:pt idx="3209">
                  <c:v>36963</c:v>
                </c:pt>
                <c:pt idx="3210">
                  <c:v>36962</c:v>
                </c:pt>
                <c:pt idx="3211">
                  <c:v>36959</c:v>
                </c:pt>
                <c:pt idx="3212">
                  <c:v>36958</c:v>
                </c:pt>
                <c:pt idx="3213">
                  <c:v>36957</c:v>
                </c:pt>
                <c:pt idx="3214">
                  <c:v>36956</c:v>
                </c:pt>
                <c:pt idx="3215">
                  <c:v>36955</c:v>
                </c:pt>
                <c:pt idx="3216">
                  <c:v>36952</c:v>
                </c:pt>
                <c:pt idx="3217">
                  <c:v>36951</c:v>
                </c:pt>
                <c:pt idx="3218">
                  <c:v>36950</c:v>
                </c:pt>
                <c:pt idx="3219">
                  <c:v>36949</c:v>
                </c:pt>
                <c:pt idx="3220">
                  <c:v>36948</c:v>
                </c:pt>
                <c:pt idx="3221">
                  <c:v>36945</c:v>
                </c:pt>
                <c:pt idx="3222">
                  <c:v>36944</c:v>
                </c:pt>
                <c:pt idx="3223">
                  <c:v>36943</c:v>
                </c:pt>
                <c:pt idx="3224">
                  <c:v>36942</c:v>
                </c:pt>
                <c:pt idx="3225">
                  <c:v>36941</c:v>
                </c:pt>
                <c:pt idx="3226">
                  <c:v>36938</c:v>
                </c:pt>
                <c:pt idx="3227">
                  <c:v>36937</c:v>
                </c:pt>
                <c:pt idx="3228">
                  <c:v>36936</c:v>
                </c:pt>
                <c:pt idx="3229">
                  <c:v>36935</c:v>
                </c:pt>
                <c:pt idx="3230">
                  <c:v>36934</c:v>
                </c:pt>
                <c:pt idx="3231">
                  <c:v>36931</c:v>
                </c:pt>
                <c:pt idx="3232">
                  <c:v>36930</c:v>
                </c:pt>
                <c:pt idx="3233">
                  <c:v>36929</c:v>
                </c:pt>
                <c:pt idx="3234">
                  <c:v>36928</c:v>
                </c:pt>
                <c:pt idx="3235">
                  <c:v>36927</c:v>
                </c:pt>
                <c:pt idx="3236">
                  <c:v>36924</c:v>
                </c:pt>
                <c:pt idx="3237">
                  <c:v>36923</c:v>
                </c:pt>
                <c:pt idx="3238">
                  <c:v>36922</c:v>
                </c:pt>
                <c:pt idx="3239">
                  <c:v>36921</c:v>
                </c:pt>
                <c:pt idx="3240">
                  <c:v>36920</c:v>
                </c:pt>
                <c:pt idx="3241">
                  <c:v>36917</c:v>
                </c:pt>
                <c:pt idx="3242">
                  <c:v>36916</c:v>
                </c:pt>
                <c:pt idx="3243">
                  <c:v>36915</c:v>
                </c:pt>
                <c:pt idx="3244">
                  <c:v>36914</c:v>
                </c:pt>
                <c:pt idx="3245">
                  <c:v>36913</c:v>
                </c:pt>
                <c:pt idx="3246">
                  <c:v>36910</c:v>
                </c:pt>
                <c:pt idx="3247">
                  <c:v>36909</c:v>
                </c:pt>
                <c:pt idx="3248">
                  <c:v>36908</c:v>
                </c:pt>
                <c:pt idx="3249">
                  <c:v>36907</c:v>
                </c:pt>
                <c:pt idx="3250">
                  <c:v>36906</c:v>
                </c:pt>
                <c:pt idx="3251">
                  <c:v>36903</c:v>
                </c:pt>
                <c:pt idx="3252">
                  <c:v>36902</c:v>
                </c:pt>
                <c:pt idx="3253">
                  <c:v>36901</c:v>
                </c:pt>
                <c:pt idx="3254">
                  <c:v>36900</c:v>
                </c:pt>
                <c:pt idx="3255">
                  <c:v>36899</c:v>
                </c:pt>
                <c:pt idx="3256">
                  <c:v>36896</c:v>
                </c:pt>
                <c:pt idx="3257">
                  <c:v>36895</c:v>
                </c:pt>
                <c:pt idx="3258">
                  <c:v>36894</c:v>
                </c:pt>
                <c:pt idx="3259">
                  <c:v>36893</c:v>
                </c:pt>
                <c:pt idx="3260">
                  <c:v>36888</c:v>
                </c:pt>
                <c:pt idx="3261">
                  <c:v>36887</c:v>
                </c:pt>
                <c:pt idx="3262">
                  <c:v>36882</c:v>
                </c:pt>
                <c:pt idx="3263">
                  <c:v>36881</c:v>
                </c:pt>
                <c:pt idx="3264">
                  <c:v>36880</c:v>
                </c:pt>
                <c:pt idx="3265">
                  <c:v>36879</c:v>
                </c:pt>
                <c:pt idx="3266">
                  <c:v>36878</c:v>
                </c:pt>
                <c:pt idx="3267">
                  <c:v>36875</c:v>
                </c:pt>
                <c:pt idx="3268">
                  <c:v>36874</c:v>
                </c:pt>
                <c:pt idx="3269">
                  <c:v>36873</c:v>
                </c:pt>
                <c:pt idx="3270">
                  <c:v>36872</c:v>
                </c:pt>
                <c:pt idx="3271">
                  <c:v>36871</c:v>
                </c:pt>
                <c:pt idx="3272">
                  <c:v>36867</c:v>
                </c:pt>
                <c:pt idx="3273">
                  <c:v>36866</c:v>
                </c:pt>
                <c:pt idx="3274">
                  <c:v>36865</c:v>
                </c:pt>
                <c:pt idx="3275">
                  <c:v>36864</c:v>
                </c:pt>
                <c:pt idx="3276">
                  <c:v>36861</c:v>
                </c:pt>
                <c:pt idx="3277">
                  <c:v>36860</c:v>
                </c:pt>
                <c:pt idx="3278">
                  <c:v>36859</c:v>
                </c:pt>
                <c:pt idx="3279">
                  <c:v>36858</c:v>
                </c:pt>
                <c:pt idx="3280">
                  <c:v>36857</c:v>
                </c:pt>
                <c:pt idx="3281">
                  <c:v>36854</c:v>
                </c:pt>
                <c:pt idx="3282">
                  <c:v>36853</c:v>
                </c:pt>
                <c:pt idx="3283">
                  <c:v>36852</c:v>
                </c:pt>
                <c:pt idx="3284">
                  <c:v>36851</c:v>
                </c:pt>
                <c:pt idx="3285">
                  <c:v>36850</c:v>
                </c:pt>
                <c:pt idx="3286">
                  <c:v>36847</c:v>
                </c:pt>
                <c:pt idx="3287">
                  <c:v>36846</c:v>
                </c:pt>
                <c:pt idx="3288">
                  <c:v>36845</c:v>
                </c:pt>
                <c:pt idx="3289">
                  <c:v>36844</c:v>
                </c:pt>
                <c:pt idx="3290">
                  <c:v>36843</c:v>
                </c:pt>
                <c:pt idx="3291">
                  <c:v>36840</c:v>
                </c:pt>
                <c:pt idx="3292">
                  <c:v>36839</c:v>
                </c:pt>
                <c:pt idx="3293">
                  <c:v>36838</c:v>
                </c:pt>
                <c:pt idx="3294">
                  <c:v>36837</c:v>
                </c:pt>
                <c:pt idx="3295">
                  <c:v>36836</c:v>
                </c:pt>
                <c:pt idx="3296">
                  <c:v>36833</c:v>
                </c:pt>
                <c:pt idx="3297">
                  <c:v>36832</c:v>
                </c:pt>
                <c:pt idx="3298">
                  <c:v>36830</c:v>
                </c:pt>
                <c:pt idx="3299">
                  <c:v>36829</c:v>
                </c:pt>
                <c:pt idx="3300">
                  <c:v>36826</c:v>
                </c:pt>
                <c:pt idx="3301">
                  <c:v>36824</c:v>
                </c:pt>
                <c:pt idx="3302">
                  <c:v>36823</c:v>
                </c:pt>
                <c:pt idx="3303">
                  <c:v>36822</c:v>
                </c:pt>
                <c:pt idx="3304">
                  <c:v>36819</c:v>
                </c:pt>
                <c:pt idx="3305">
                  <c:v>36818</c:v>
                </c:pt>
                <c:pt idx="3306">
                  <c:v>36817</c:v>
                </c:pt>
                <c:pt idx="3307">
                  <c:v>36816</c:v>
                </c:pt>
                <c:pt idx="3308">
                  <c:v>36815</c:v>
                </c:pt>
                <c:pt idx="3309">
                  <c:v>36812</c:v>
                </c:pt>
                <c:pt idx="3310">
                  <c:v>36811</c:v>
                </c:pt>
                <c:pt idx="3311">
                  <c:v>36810</c:v>
                </c:pt>
                <c:pt idx="3312">
                  <c:v>36809</c:v>
                </c:pt>
                <c:pt idx="3313">
                  <c:v>36808</c:v>
                </c:pt>
                <c:pt idx="3314">
                  <c:v>36805</c:v>
                </c:pt>
                <c:pt idx="3315">
                  <c:v>36804</c:v>
                </c:pt>
                <c:pt idx="3316">
                  <c:v>36803</c:v>
                </c:pt>
                <c:pt idx="3317">
                  <c:v>36802</c:v>
                </c:pt>
                <c:pt idx="3318">
                  <c:v>36801</c:v>
                </c:pt>
                <c:pt idx="3319">
                  <c:v>36798</c:v>
                </c:pt>
                <c:pt idx="3320">
                  <c:v>36797</c:v>
                </c:pt>
                <c:pt idx="3321">
                  <c:v>36796</c:v>
                </c:pt>
                <c:pt idx="3322">
                  <c:v>36795</c:v>
                </c:pt>
                <c:pt idx="3323">
                  <c:v>36794</c:v>
                </c:pt>
                <c:pt idx="3324">
                  <c:v>36791</c:v>
                </c:pt>
                <c:pt idx="3325">
                  <c:v>36790</c:v>
                </c:pt>
                <c:pt idx="3326">
                  <c:v>36789</c:v>
                </c:pt>
                <c:pt idx="3327">
                  <c:v>36788</c:v>
                </c:pt>
                <c:pt idx="3328">
                  <c:v>36787</c:v>
                </c:pt>
                <c:pt idx="3329">
                  <c:v>36784</c:v>
                </c:pt>
                <c:pt idx="3330">
                  <c:v>36783</c:v>
                </c:pt>
                <c:pt idx="3331">
                  <c:v>36782</c:v>
                </c:pt>
                <c:pt idx="3332">
                  <c:v>36781</c:v>
                </c:pt>
                <c:pt idx="3333">
                  <c:v>36780</c:v>
                </c:pt>
                <c:pt idx="3334">
                  <c:v>36777</c:v>
                </c:pt>
                <c:pt idx="3335">
                  <c:v>36776</c:v>
                </c:pt>
                <c:pt idx="3336">
                  <c:v>36775</c:v>
                </c:pt>
                <c:pt idx="3337">
                  <c:v>36774</c:v>
                </c:pt>
                <c:pt idx="3338">
                  <c:v>36773</c:v>
                </c:pt>
                <c:pt idx="3339">
                  <c:v>36770</c:v>
                </c:pt>
                <c:pt idx="3340">
                  <c:v>36769</c:v>
                </c:pt>
                <c:pt idx="3341">
                  <c:v>36768</c:v>
                </c:pt>
                <c:pt idx="3342">
                  <c:v>36767</c:v>
                </c:pt>
                <c:pt idx="3343">
                  <c:v>36766</c:v>
                </c:pt>
                <c:pt idx="3344">
                  <c:v>36763</c:v>
                </c:pt>
                <c:pt idx="3345">
                  <c:v>36762</c:v>
                </c:pt>
                <c:pt idx="3346">
                  <c:v>36761</c:v>
                </c:pt>
                <c:pt idx="3347">
                  <c:v>36760</c:v>
                </c:pt>
                <c:pt idx="3348">
                  <c:v>36759</c:v>
                </c:pt>
                <c:pt idx="3349">
                  <c:v>36756</c:v>
                </c:pt>
                <c:pt idx="3350">
                  <c:v>36755</c:v>
                </c:pt>
                <c:pt idx="3351">
                  <c:v>36754</c:v>
                </c:pt>
                <c:pt idx="3352">
                  <c:v>36752</c:v>
                </c:pt>
                <c:pt idx="3353">
                  <c:v>36749</c:v>
                </c:pt>
                <c:pt idx="3354">
                  <c:v>36748</c:v>
                </c:pt>
                <c:pt idx="3355">
                  <c:v>36747</c:v>
                </c:pt>
                <c:pt idx="3356">
                  <c:v>36746</c:v>
                </c:pt>
                <c:pt idx="3357">
                  <c:v>36745</c:v>
                </c:pt>
                <c:pt idx="3358">
                  <c:v>36742</c:v>
                </c:pt>
                <c:pt idx="3359">
                  <c:v>36741</c:v>
                </c:pt>
                <c:pt idx="3360">
                  <c:v>36740</c:v>
                </c:pt>
                <c:pt idx="3361">
                  <c:v>36739</c:v>
                </c:pt>
                <c:pt idx="3362">
                  <c:v>36738</c:v>
                </c:pt>
                <c:pt idx="3363">
                  <c:v>36735</c:v>
                </c:pt>
                <c:pt idx="3364">
                  <c:v>36734</c:v>
                </c:pt>
                <c:pt idx="3365">
                  <c:v>36733</c:v>
                </c:pt>
                <c:pt idx="3366">
                  <c:v>36732</c:v>
                </c:pt>
                <c:pt idx="3367">
                  <c:v>36731</c:v>
                </c:pt>
                <c:pt idx="3368">
                  <c:v>36728</c:v>
                </c:pt>
                <c:pt idx="3369">
                  <c:v>36727</c:v>
                </c:pt>
                <c:pt idx="3370">
                  <c:v>36726</c:v>
                </c:pt>
                <c:pt idx="3371">
                  <c:v>36725</c:v>
                </c:pt>
                <c:pt idx="3372">
                  <c:v>36724</c:v>
                </c:pt>
                <c:pt idx="3373">
                  <c:v>36721</c:v>
                </c:pt>
                <c:pt idx="3374">
                  <c:v>36720</c:v>
                </c:pt>
                <c:pt idx="3375">
                  <c:v>36719</c:v>
                </c:pt>
                <c:pt idx="3376">
                  <c:v>36718</c:v>
                </c:pt>
                <c:pt idx="3377">
                  <c:v>36717</c:v>
                </c:pt>
                <c:pt idx="3378">
                  <c:v>36714</c:v>
                </c:pt>
                <c:pt idx="3379">
                  <c:v>36713</c:v>
                </c:pt>
                <c:pt idx="3380">
                  <c:v>36712</c:v>
                </c:pt>
                <c:pt idx="3381">
                  <c:v>36711</c:v>
                </c:pt>
                <c:pt idx="3382">
                  <c:v>36710</c:v>
                </c:pt>
                <c:pt idx="3383">
                  <c:v>36707</c:v>
                </c:pt>
                <c:pt idx="3384">
                  <c:v>36706</c:v>
                </c:pt>
                <c:pt idx="3385">
                  <c:v>36705</c:v>
                </c:pt>
                <c:pt idx="3386">
                  <c:v>36704</c:v>
                </c:pt>
                <c:pt idx="3387">
                  <c:v>36703</c:v>
                </c:pt>
                <c:pt idx="3388">
                  <c:v>36700</c:v>
                </c:pt>
                <c:pt idx="3389">
                  <c:v>36698</c:v>
                </c:pt>
                <c:pt idx="3390">
                  <c:v>36697</c:v>
                </c:pt>
                <c:pt idx="3391">
                  <c:v>36696</c:v>
                </c:pt>
                <c:pt idx="3392">
                  <c:v>36693</c:v>
                </c:pt>
                <c:pt idx="3393">
                  <c:v>36692</c:v>
                </c:pt>
                <c:pt idx="3394">
                  <c:v>36691</c:v>
                </c:pt>
                <c:pt idx="3395">
                  <c:v>36690</c:v>
                </c:pt>
                <c:pt idx="3396">
                  <c:v>36686</c:v>
                </c:pt>
                <c:pt idx="3397">
                  <c:v>36685</c:v>
                </c:pt>
                <c:pt idx="3398">
                  <c:v>36684</c:v>
                </c:pt>
                <c:pt idx="3399">
                  <c:v>36683</c:v>
                </c:pt>
                <c:pt idx="3400">
                  <c:v>36682</c:v>
                </c:pt>
                <c:pt idx="3401">
                  <c:v>36679</c:v>
                </c:pt>
                <c:pt idx="3402">
                  <c:v>36677</c:v>
                </c:pt>
                <c:pt idx="3403">
                  <c:v>36676</c:v>
                </c:pt>
                <c:pt idx="3404">
                  <c:v>36675</c:v>
                </c:pt>
                <c:pt idx="3405">
                  <c:v>36672</c:v>
                </c:pt>
                <c:pt idx="3406">
                  <c:v>36671</c:v>
                </c:pt>
                <c:pt idx="3407">
                  <c:v>36670</c:v>
                </c:pt>
                <c:pt idx="3408">
                  <c:v>36669</c:v>
                </c:pt>
                <c:pt idx="3409">
                  <c:v>36668</c:v>
                </c:pt>
                <c:pt idx="3410">
                  <c:v>36665</c:v>
                </c:pt>
                <c:pt idx="3411">
                  <c:v>36664</c:v>
                </c:pt>
                <c:pt idx="3412">
                  <c:v>36663</c:v>
                </c:pt>
                <c:pt idx="3413">
                  <c:v>36662</c:v>
                </c:pt>
                <c:pt idx="3414">
                  <c:v>36661</c:v>
                </c:pt>
                <c:pt idx="3415">
                  <c:v>36658</c:v>
                </c:pt>
                <c:pt idx="3416">
                  <c:v>36657</c:v>
                </c:pt>
                <c:pt idx="3417">
                  <c:v>36656</c:v>
                </c:pt>
                <c:pt idx="3418">
                  <c:v>36655</c:v>
                </c:pt>
                <c:pt idx="3419">
                  <c:v>36654</c:v>
                </c:pt>
                <c:pt idx="3420">
                  <c:v>36651</c:v>
                </c:pt>
                <c:pt idx="3421">
                  <c:v>36650</c:v>
                </c:pt>
                <c:pt idx="3422">
                  <c:v>36649</c:v>
                </c:pt>
                <c:pt idx="3423">
                  <c:v>36648</c:v>
                </c:pt>
                <c:pt idx="3424">
                  <c:v>36644</c:v>
                </c:pt>
                <c:pt idx="3425">
                  <c:v>36643</c:v>
                </c:pt>
                <c:pt idx="3426">
                  <c:v>36642</c:v>
                </c:pt>
                <c:pt idx="3427">
                  <c:v>36641</c:v>
                </c:pt>
                <c:pt idx="3428">
                  <c:v>36636</c:v>
                </c:pt>
                <c:pt idx="3429">
                  <c:v>36635</c:v>
                </c:pt>
                <c:pt idx="3430">
                  <c:v>36634</c:v>
                </c:pt>
                <c:pt idx="3431">
                  <c:v>36633</c:v>
                </c:pt>
                <c:pt idx="3432">
                  <c:v>36630</c:v>
                </c:pt>
                <c:pt idx="3433">
                  <c:v>36629</c:v>
                </c:pt>
                <c:pt idx="3434">
                  <c:v>36628</c:v>
                </c:pt>
                <c:pt idx="3435">
                  <c:v>36627</c:v>
                </c:pt>
                <c:pt idx="3436">
                  <c:v>36626</c:v>
                </c:pt>
                <c:pt idx="3437">
                  <c:v>36623</c:v>
                </c:pt>
                <c:pt idx="3438">
                  <c:v>36622</c:v>
                </c:pt>
                <c:pt idx="3439">
                  <c:v>36621</c:v>
                </c:pt>
                <c:pt idx="3440">
                  <c:v>36620</c:v>
                </c:pt>
                <c:pt idx="3441">
                  <c:v>36619</c:v>
                </c:pt>
                <c:pt idx="3442">
                  <c:v>36616</c:v>
                </c:pt>
                <c:pt idx="3443">
                  <c:v>36615</c:v>
                </c:pt>
                <c:pt idx="3444">
                  <c:v>36614</c:v>
                </c:pt>
                <c:pt idx="3445">
                  <c:v>36613</c:v>
                </c:pt>
                <c:pt idx="3446">
                  <c:v>36612</c:v>
                </c:pt>
                <c:pt idx="3447">
                  <c:v>36609</c:v>
                </c:pt>
                <c:pt idx="3448">
                  <c:v>36608</c:v>
                </c:pt>
                <c:pt idx="3449">
                  <c:v>36607</c:v>
                </c:pt>
                <c:pt idx="3450">
                  <c:v>36606</c:v>
                </c:pt>
                <c:pt idx="3451">
                  <c:v>36605</c:v>
                </c:pt>
                <c:pt idx="3452">
                  <c:v>36602</c:v>
                </c:pt>
                <c:pt idx="3453">
                  <c:v>36601</c:v>
                </c:pt>
                <c:pt idx="3454">
                  <c:v>36600</c:v>
                </c:pt>
                <c:pt idx="3455">
                  <c:v>36599</c:v>
                </c:pt>
                <c:pt idx="3456">
                  <c:v>36598</c:v>
                </c:pt>
                <c:pt idx="3457">
                  <c:v>36595</c:v>
                </c:pt>
                <c:pt idx="3458">
                  <c:v>36594</c:v>
                </c:pt>
                <c:pt idx="3459">
                  <c:v>36593</c:v>
                </c:pt>
                <c:pt idx="3460">
                  <c:v>36592</c:v>
                </c:pt>
                <c:pt idx="3461">
                  <c:v>36591</c:v>
                </c:pt>
                <c:pt idx="3462">
                  <c:v>36588</c:v>
                </c:pt>
                <c:pt idx="3463">
                  <c:v>36587</c:v>
                </c:pt>
                <c:pt idx="3464">
                  <c:v>36586</c:v>
                </c:pt>
                <c:pt idx="3465">
                  <c:v>36585</c:v>
                </c:pt>
                <c:pt idx="3466">
                  <c:v>36584</c:v>
                </c:pt>
                <c:pt idx="3467">
                  <c:v>36581</c:v>
                </c:pt>
                <c:pt idx="3468">
                  <c:v>36580</c:v>
                </c:pt>
                <c:pt idx="3469">
                  <c:v>36579</c:v>
                </c:pt>
                <c:pt idx="3470">
                  <c:v>36578</c:v>
                </c:pt>
                <c:pt idx="3471">
                  <c:v>36577</c:v>
                </c:pt>
                <c:pt idx="3472">
                  <c:v>36574</c:v>
                </c:pt>
                <c:pt idx="3473">
                  <c:v>36573</c:v>
                </c:pt>
                <c:pt idx="3474">
                  <c:v>36572</c:v>
                </c:pt>
                <c:pt idx="3475">
                  <c:v>36571</c:v>
                </c:pt>
                <c:pt idx="3476">
                  <c:v>36570</c:v>
                </c:pt>
                <c:pt idx="3477">
                  <c:v>36567</c:v>
                </c:pt>
                <c:pt idx="3478">
                  <c:v>36566</c:v>
                </c:pt>
                <c:pt idx="3479">
                  <c:v>36565</c:v>
                </c:pt>
                <c:pt idx="3480">
                  <c:v>36564</c:v>
                </c:pt>
                <c:pt idx="3481">
                  <c:v>36563</c:v>
                </c:pt>
                <c:pt idx="3482">
                  <c:v>36560</c:v>
                </c:pt>
                <c:pt idx="3483">
                  <c:v>36559</c:v>
                </c:pt>
                <c:pt idx="3484">
                  <c:v>36558</c:v>
                </c:pt>
                <c:pt idx="3485">
                  <c:v>36557</c:v>
                </c:pt>
                <c:pt idx="3486">
                  <c:v>36556</c:v>
                </c:pt>
                <c:pt idx="3487">
                  <c:v>36553</c:v>
                </c:pt>
                <c:pt idx="3488">
                  <c:v>36552</c:v>
                </c:pt>
                <c:pt idx="3489">
                  <c:v>36551</c:v>
                </c:pt>
                <c:pt idx="3490">
                  <c:v>36550</c:v>
                </c:pt>
                <c:pt idx="3491">
                  <c:v>36549</c:v>
                </c:pt>
                <c:pt idx="3492">
                  <c:v>36546</c:v>
                </c:pt>
                <c:pt idx="3493">
                  <c:v>36545</c:v>
                </c:pt>
                <c:pt idx="3494">
                  <c:v>36544</c:v>
                </c:pt>
                <c:pt idx="3495">
                  <c:v>36543</c:v>
                </c:pt>
                <c:pt idx="3496">
                  <c:v>36542</c:v>
                </c:pt>
                <c:pt idx="3497">
                  <c:v>36539</c:v>
                </c:pt>
                <c:pt idx="3498">
                  <c:v>36538</c:v>
                </c:pt>
                <c:pt idx="3499">
                  <c:v>36537</c:v>
                </c:pt>
                <c:pt idx="3500">
                  <c:v>36536</c:v>
                </c:pt>
                <c:pt idx="3501">
                  <c:v>36535</c:v>
                </c:pt>
                <c:pt idx="3502">
                  <c:v>36532</c:v>
                </c:pt>
                <c:pt idx="3503">
                  <c:v>36530</c:v>
                </c:pt>
                <c:pt idx="3504">
                  <c:v>36529</c:v>
                </c:pt>
                <c:pt idx="3505">
                  <c:v>36528</c:v>
                </c:pt>
                <c:pt idx="3506">
                  <c:v>36523</c:v>
                </c:pt>
                <c:pt idx="3507">
                  <c:v>36522</c:v>
                </c:pt>
                <c:pt idx="3508">
                  <c:v>36521</c:v>
                </c:pt>
                <c:pt idx="3509">
                  <c:v>36517</c:v>
                </c:pt>
                <c:pt idx="3510">
                  <c:v>36516</c:v>
                </c:pt>
                <c:pt idx="3511">
                  <c:v>36515</c:v>
                </c:pt>
                <c:pt idx="3512">
                  <c:v>36514</c:v>
                </c:pt>
                <c:pt idx="3513">
                  <c:v>36511</c:v>
                </c:pt>
                <c:pt idx="3514">
                  <c:v>36510</c:v>
                </c:pt>
                <c:pt idx="3515">
                  <c:v>36509</c:v>
                </c:pt>
                <c:pt idx="3516">
                  <c:v>36508</c:v>
                </c:pt>
                <c:pt idx="3517">
                  <c:v>36504</c:v>
                </c:pt>
                <c:pt idx="3518">
                  <c:v>36503</c:v>
                </c:pt>
                <c:pt idx="3519">
                  <c:v>36501</c:v>
                </c:pt>
                <c:pt idx="3520">
                  <c:v>36500</c:v>
                </c:pt>
                <c:pt idx="3521">
                  <c:v>36497</c:v>
                </c:pt>
                <c:pt idx="3522">
                  <c:v>36496</c:v>
                </c:pt>
                <c:pt idx="3523">
                  <c:v>36495</c:v>
                </c:pt>
                <c:pt idx="3524">
                  <c:v>36494</c:v>
                </c:pt>
                <c:pt idx="3525">
                  <c:v>36493</c:v>
                </c:pt>
                <c:pt idx="3526">
                  <c:v>36490</c:v>
                </c:pt>
                <c:pt idx="3527">
                  <c:v>36489</c:v>
                </c:pt>
                <c:pt idx="3528">
                  <c:v>36488</c:v>
                </c:pt>
                <c:pt idx="3529">
                  <c:v>36487</c:v>
                </c:pt>
                <c:pt idx="3530">
                  <c:v>36486</c:v>
                </c:pt>
                <c:pt idx="3531">
                  <c:v>36483</c:v>
                </c:pt>
                <c:pt idx="3532">
                  <c:v>36482</c:v>
                </c:pt>
                <c:pt idx="3533">
                  <c:v>36481</c:v>
                </c:pt>
                <c:pt idx="3534">
                  <c:v>36480</c:v>
                </c:pt>
                <c:pt idx="3535">
                  <c:v>36479</c:v>
                </c:pt>
                <c:pt idx="3536">
                  <c:v>36476</c:v>
                </c:pt>
                <c:pt idx="3537">
                  <c:v>36475</c:v>
                </c:pt>
                <c:pt idx="3538">
                  <c:v>36474</c:v>
                </c:pt>
                <c:pt idx="3539">
                  <c:v>36473</c:v>
                </c:pt>
                <c:pt idx="3540">
                  <c:v>36472</c:v>
                </c:pt>
                <c:pt idx="3541">
                  <c:v>36469</c:v>
                </c:pt>
                <c:pt idx="3542">
                  <c:v>36468</c:v>
                </c:pt>
                <c:pt idx="3543">
                  <c:v>36467</c:v>
                </c:pt>
                <c:pt idx="3544">
                  <c:v>36466</c:v>
                </c:pt>
                <c:pt idx="3545">
                  <c:v>36462</c:v>
                </c:pt>
                <c:pt idx="3546">
                  <c:v>36461</c:v>
                </c:pt>
                <c:pt idx="3547">
                  <c:v>36460</c:v>
                </c:pt>
                <c:pt idx="3548">
                  <c:v>36459</c:v>
                </c:pt>
                <c:pt idx="3549">
                  <c:v>36458</c:v>
                </c:pt>
                <c:pt idx="3550">
                  <c:v>36455</c:v>
                </c:pt>
                <c:pt idx="3551">
                  <c:v>36454</c:v>
                </c:pt>
                <c:pt idx="3552">
                  <c:v>36453</c:v>
                </c:pt>
                <c:pt idx="3553">
                  <c:v>36452</c:v>
                </c:pt>
                <c:pt idx="3554">
                  <c:v>36451</c:v>
                </c:pt>
                <c:pt idx="3555">
                  <c:v>36448</c:v>
                </c:pt>
                <c:pt idx="3556">
                  <c:v>36447</c:v>
                </c:pt>
                <c:pt idx="3557">
                  <c:v>36446</c:v>
                </c:pt>
                <c:pt idx="3558">
                  <c:v>36445</c:v>
                </c:pt>
                <c:pt idx="3559">
                  <c:v>36444</c:v>
                </c:pt>
                <c:pt idx="3560">
                  <c:v>36441</c:v>
                </c:pt>
                <c:pt idx="3561">
                  <c:v>36440</c:v>
                </c:pt>
                <c:pt idx="3562">
                  <c:v>36439</c:v>
                </c:pt>
                <c:pt idx="3563">
                  <c:v>36438</c:v>
                </c:pt>
                <c:pt idx="3564">
                  <c:v>36437</c:v>
                </c:pt>
                <c:pt idx="3565">
                  <c:v>36434</c:v>
                </c:pt>
                <c:pt idx="3566">
                  <c:v>36433</c:v>
                </c:pt>
                <c:pt idx="3567">
                  <c:v>36432</c:v>
                </c:pt>
                <c:pt idx="3568">
                  <c:v>36431</c:v>
                </c:pt>
                <c:pt idx="3569">
                  <c:v>36430</c:v>
                </c:pt>
                <c:pt idx="3570">
                  <c:v>36427</c:v>
                </c:pt>
                <c:pt idx="3571">
                  <c:v>36426</c:v>
                </c:pt>
                <c:pt idx="3572">
                  <c:v>36425</c:v>
                </c:pt>
                <c:pt idx="3573">
                  <c:v>36424</c:v>
                </c:pt>
                <c:pt idx="3574">
                  <c:v>36423</c:v>
                </c:pt>
                <c:pt idx="3575">
                  <c:v>36420</c:v>
                </c:pt>
                <c:pt idx="3576">
                  <c:v>36419</c:v>
                </c:pt>
                <c:pt idx="3577">
                  <c:v>36418</c:v>
                </c:pt>
                <c:pt idx="3578">
                  <c:v>36417</c:v>
                </c:pt>
                <c:pt idx="3579">
                  <c:v>36416</c:v>
                </c:pt>
                <c:pt idx="3580">
                  <c:v>36413</c:v>
                </c:pt>
                <c:pt idx="3581">
                  <c:v>36412</c:v>
                </c:pt>
                <c:pt idx="3582">
                  <c:v>36411</c:v>
                </c:pt>
                <c:pt idx="3583">
                  <c:v>36410</c:v>
                </c:pt>
                <c:pt idx="3584">
                  <c:v>36409</c:v>
                </c:pt>
                <c:pt idx="3585">
                  <c:v>36406</c:v>
                </c:pt>
                <c:pt idx="3586">
                  <c:v>36405</c:v>
                </c:pt>
                <c:pt idx="3587">
                  <c:v>36404</c:v>
                </c:pt>
                <c:pt idx="3588">
                  <c:v>36403</c:v>
                </c:pt>
                <c:pt idx="3589">
                  <c:v>36402</c:v>
                </c:pt>
                <c:pt idx="3590">
                  <c:v>36399</c:v>
                </c:pt>
                <c:pt idx="3591">
                  <c:v>36398</c:v>
                </c:pt>
                <c:pt idx="3592">
                  <c:v>36397</c:v>
                </c:pt>
                <c:pt idx="3593">
                  <c:v>36396</c:v>
                </c:pt>
                <c:pt idx="3594">
                  <c:v>36395</c:v>
                </c:pt>
                <c:pt idx="3595">
                  <c:v>36392</c:v>
                </c:pt>
                <c:pt idx="3596">
                  <c:v>36391</c:v>
                </c:pt>
                <c:pt idx="3597">
                  <c:v>36390</c:v>
                </c:pt>
                <c:pt idx="3598">
                  <c:v>36389</c:v>
                </c:pt>
                <c:pt idx="3599">
                  <c:v>36388</c:v>
                </c:pt>
                <c:pt idx="3600">
                  <c:v>36385</c:v>
                </c:pt>
                <c:pt idx="3601">
                  <c:v>36384</c:v>
                </c:pt>
                <c:pt idx="3602">
                  <c:v>36383</c:v>
                </c:pt>
                <c:pt idx="3603">
                  <c:v>36382</c:v>
                </c:pt>
                <c:pt idx="3604">
                  <c:v>36381</c:v>
                </c:pt>
                <c:pt idx="3605">
                  <c:v>36378</c:v>
                </c:pt>
                <c:pt idx="3606">
                  <c:v>36377</c:v>
                </c:pt>
                <c:pt idx="3607">
                  <c:v>36376</c:v>
                </c:pt>
                <c:pt idx="3608">
                  <c:v>36375</c:v>
                </c:pt>
                <c:pt idx="3609">
                  <c:v>36371</c:v>
                </c:pt>
                <c:pt idx="3610">
                  <c:v>36370</c:v>
                </c:pt>
                <c:pt idx="3611">
                  <c:v>36369</c:v>
                </c:pt>
                <c:pt idx="3612">
                  <c:v>36368</c:v>
                </c:pt>
                <c:pt idx="3613">
                  <c:v>36367</c:v>
                </c:pt>
                <c:pt idx="3614">
                  <c:v>36364</c:v>
                </c:pt>
                <c:pt idx="3615">
                  <c:v>36363</c:v>
                </c:pt>
                <c:pt idx="3616">
                  <c:v>36362</c:v>
                </c:pt>
                <c:pt idx="3617">
                  <c:v>36361</c:v>
                </c:pt>
                <c:pt idx="3618">
                  <c:v>36360</c:v>
                </c:pt>
                <c:pt idx="3619">
                  <c:v>36357</c:v>
                </c:pt>
                <c:pt idx="3620">
                  <c:v>36356</c:v>
                </c:pt>
                <c:pt idx="3621">
                  <c:v>36355</c:v>
                </c:pt>
                <c:pt idx="3622">
                  <c:v>36354</c:v>
                </c:pt>
                <c:pt idx="3623">
                  <c:v>36353</c:v>
                </c:pt>
                <c:pt idx="3624">
                  <c:v>36350</c:v>
                </c:pt>
                <c:pt idx="3625">
                  <c:v>36349</c:v>
                </c:pt>
                <c:pt idx="3626">
                  <c:v>36348</c:v>
                </c:pt>
                <c:pt idx="3627">
                  <c:v>36347</c:v>
                </c:pt>
                <c:pt idx="3628">
                  <c:v>36346</c:v>
                </c:pt>
                <c:pt idx="3629">
                  <c:v>36343</c:v>
                </c:pt>
                <c:pt idx="3630">
                  <c:v>36341</c:v>
                </c:pt>
                <c:pt idx="3631">
                  <c:v>36340</c:v>
                </c:pt>
                <c:pt idx="3632">
                  <c:v>36339</c:v>
                </c:pt>
                <c:pt idx="3633">
                  <c:v>36336</c:v>
                </c:pt>
                <c:pt idx="3634">
                  <c:v>36335</c:v>
                </c:pt>
                <c:pt idx="3635">
                  <c:v>36334</c:v>
                </c:pt>
                <c:pt idx="3636">
                  <c:v>36333</c:v>
                </c:pt>
                <c:pt idx="3637">
                  <c:v>36332</c:v>
                </c:pt>
                <c:pt idx="3638">
                  <c:v>36329</c:v>
                </c:pt>
                <c:pt idx="3639">
                  <c:v>36328</c:v>
                </c:pt>
                <c:pt idx="3640">
                  <c:v>36327</c:v>
                </c:pt>
                <c:pt idx="3641">
                  <c:v>36326</c:v>
                </c:pt>
                <c:pt idx="3642">
                  <c:v>36325</c:v>
                </c:pt>
                <c:pt idx="3643">
                  <c:v>36322</c:v>
                </c:pt>
                <c:pt idx="3644">
                  <c:v>36321</c:v>
                </c:pt>
                <c:pt idx="3645">
                  <c:v>36320</c:v>
                </c:pt>
                <c:pt idx="3646">
                  <c:v>36319</c:v>
                </c:pt>
                <c:pt idx="3647">
                  <c:v>36318</c:v>
                </c:pt>
                <c:pt idx="3648">
                  <c:v>36315</c:v>
                </c:pt>
                <c:pt idx="3649">
                  <c:v>36313</c:v>
                </c:pt>
                <c:pt idx="3650">
                  <c:v>36312</c:v>
                </c:pt>
                <c:pt idx="3651">
                  <c:v>36311</c:v>
                </c:pt>
                <c:pt idx="3652">
                  <c:v>36308</c:v>
                </c:pt>
                <c:pt idx="3653">
                  <c:v>36307</c:v>
                </c:pt>
                <c:pt idx="3654">
                  <c:v>36306</c:v>
                </c:pt>
                <c:pt idx="3655">
                  <c:v>36305</c:v>
                </c:pt>
                <c:pt idx="3656">
                  <c:v>36300</c:v>
                </c:pt>
                <c:pt idx="3657">
                  <c:v>36299</c:v>
                </c:pt>
                <c:pt idx="3658">
                  <c:v>36298</c:v>
                </c:pt>
                <c:pt idx="3659">
                  <c:v>36297</c:v>
                </c:pt>
                <c:pt idx="3660">
                  <c:v>36294</c:v>
                </c:pt>
                <c:pt idx="3661">
                  <c:v>36293</c:v>
                </c:pt>
                <c:pt idx="3662">
                  <c:v>36292</c:v>
                </c:pt>
                <c:pt idx="3663">
                  <c:v>36291</c:v>
                </c:pt>
                <c:pt idx="3664">
                  <c:v>36290</c:v>
                </c:pt>
                <c:pt idx="3665">
                  <c:v>36287</c:v>
                </c:pt>
                <c:pt idx="3666">
                  <c:v>36286</c:v>
                </c:pt>
                <c:pt idx="3667">
                  <c:v>36285</c:v>
                </c:pt>
                <c:pt idx="3668">
                  <c:v>36284</c:v>
                </c:pt>
                <c:pt idx="3669">
                  <c:v>36283</c:v>
                </c:pt>
                <c:pt idx="3670">
                  <c:v>36280</c:v>
                </c:pt>
                <c:pt idx="3671">
                  <c:v>36279</c:v>
                </c:pt>
                <c:pt idx="3672">
                  <c:v>36278</c:v>
                </c:pt>
                <c:pt idx="3673">
                  <c:v>36277</c:v>
                </c:pt>
                <c:pt idx="3674">
                  <c:v>36273</c:v>
                </c:pt>
                <c:pt idx="3675">
                  <c:v>36272</c:v>
                </c:pt>
                <c:pt idx="3676">
                  <c:v>36271</c:v>
                </c:pt>
                <c:pt idx="3677">
                  <c:v>36270</c:v>
                </c:pt>
                <c:pt idx="3678">
                  <c:v>36266</c:v>
                </c:pt>
                <c:pt idx="3679">
                  <c:v>36265</c:v>
                </c:pt>
                <c:pt idx="3680">
                  <c:v>36264</c:v>
                </c:pt>
                <c:pt idx="3681">
                  <c:v>36263</c:v>
                </c:pt>
                <c:pt idx="3682">
                  <c:v>36262</c:v>
                </c:pt>
                <c:pt idx="3683">
                  <c:v>36259</c:v>
                </c:pt>
                <c:pt idx="3684">
                  <c:v>36258</c:v>
                </c:pt>
                <c:pt idx="3685">
                  <c:v>36257</c:v>
                </c:pt>
                <c:pt idx="3686">
                  <c:v>36256</c:v>
                </c:pt>
                <c:pt idx="3687">
                  <c:v>36251</c:v>
                </c:pt>
                <c:pt idx="3688">
                  <c:v>36250</c:v>
                </c:pt>
                <c:pt idx="3689">
                  <c:v>36249</c:v>
                </c:pt>
                <c:pt idx="3690">
                  <c:v>36248</c:v>
                </c:pt>
                <c:pt idx="3691">
                  <c:v>36245</c:v>
                </c:pt>
                <c:pt idx="3692">
                  <c:v>36243</c:v>
                </c:pt>
                <c:pt idx="3693">
                  <c:v>36242</c:v>
                </c:pt>
                <c:pt idx="3694">
                  <c:v>36241</c:v>
                </c:pt>
                <c:pt idx="3695">
                  <c:v>36238</c:v>
                </c:pt>
                <c:pt idx="3696">
                  <c:v>36237</c:v>
                </c:pt>
                <c:pt idx="3697">
                  <c:v>36236</c:v>
                </c:pt>
                <c:pt idx="3698">
                  <c:v>36235</c:v>
                </c:pt>
                <c:pt idx="3699">
                  <c:v>36234</c:v>
                </c:pt>
                <c:pt idx="3700">
                  <c:v>36231</c:v>
                </c:pt>
                <c:pt idx="3701">
                  <c:v>36230</c:v>
                </c:pt>
                <c:pt idx="3702">
                  <c:v>36229</c:v>
                </c:pt>
                <c:pt idx="3703">
                  <c:v>36228</c:v>
                </c:pt>
                <c:pt idx="3704">
                  <c:v>36227</c:v>
                </c:pt>
                <c:pt idx="3705">
                  <c:v>36224</c:v>
                </c:pt>
                <c:pt idx="3706">
                  <c:v>36223</c:v>
                </c:pt>
                <c:pt idx="3707">
                  <c:v>36222</c:v>
                </c:pt>
                <c:pt idx="3708">
                  <c:v>36221</c:v>
                </c:pt>
                <c:pt idx="3709">
                  <c:v>36220</c:v>
                </c:pt>
                <c:pt idx="3710">
                  <c:v>36217</c:v>
                </c:pt>
                <c:pt idx="3711">
                  <c:v>36216</c:v>
                </c:pt>
                <c:pt idx="3712">
                  <c:v>36215</c:v>
                </c:pt>
                <c:pt idx="3713">
                  <c:v>36214</c:v>
                </c:pt>
                <c:pt idx="3714">
                  <c:v>36213</c:v>
                </c:pt>
                <c:pt idx="3715">
                  <c:v>36210</c:v>
                </c:pt>
                <c:pt idx="3716">
                  <c:v>36209</c:v>
                </c:pt>
                <c:pt idx="3717">
                  <c:v>36208</c:v>
                </c:pt>
                <c:pt idx="3718">
                  <c:v>36207</c:v>
                </c:pt>
                <c:pt idx="3719">
                  <c:v>36206</c:v>
                </c:pt>
                <c:pt idx="3720">
                  <c:v>36203</c:v>
                </c:pt>
                <c:pt idx="3721">
                  <c:v>36202</c:v>
                </c:pt>
                <c:pt idx="3722">
                  <c:v>36201</c:v>
                </c:pt>
                <c:pt idx="3723">
                  <c:v>36200</c:v>
                </c:pt>
                <c:pt idx="3724">
                  <c:v>36199</c:v>
                </c:pt>
                <c:pt idx="3725">
                  <c:v>36196</c:v>
                </c:pt>
                <c:pt idx="3726">
                  <c:v>36195</c:v>
                </c:pt>
                <c:pt idx="3727">
                  <c:v>36194</c:v>
                </c:pt>
                <c:pt idx="3728">
                  <c:v>36193</c:v>
                </c:pt>
                <c:pt idx="3729">
                  <c:v>36192</c:v>
                </c:pt>
                <c:pt idx="3730">
                  <c:v>36189</c:v>
                </c:pt>
                <c:pt idx="3731">
                  <c:v>36188</c:v>
                </c:pt>
                <c:pt idx="3732">
                  <c:v>36187</c:v>
                </c:pt>
                <c:pt idx="3733">
                  <c:v>36186</c:v>
                </c:pt>
                <c:pt idx="3734">
                  <c:v>36185</c:v>
                </c:pt>
                <c:pt idx="3735">
                  <c:v>36182</c:v>
                </c:pt>
                <c:pt idx="3736">
                  <c:v>36181</c:v>
                </c:pt>
                <c:pt idx="3737">
                  <c:v>36180</c:v>
                </c:pt>
                <c:pt idx="3738">
                  <c:v>36179</c:v>
                </c:pt>
                <c:pt idx="3739">
                  <c:v>36178</c:v>
                </c:pt>
                <c:pt idx="3740">
                  <c:v>36175</c:v>
                </c:pt>
                <c:pt idx="3741">
                  <c:v>36174</c:v>
                </c:pt>
                <c:pt idx="3742">
                  <c:v>36173</c:v>
                </c:pt>
                <c:pt idx="3743">
                  <c:v>36172</c:v>
                </c:pt>
                <c:pt idx="3744">
                  <c:v>36171</c:v>
                </c:pt>
                <c:pt idx="3745">
                  <c:v>36168</c:v>
                </c:pt>
                <c:pt idx="3746">
                  <c:v>36167</c:v>
                </c:pt>
                <c:pt idx="3747">
                  <c:v>36165</c:v>
                </c:pt>
                <c:pt idx="3748">
                  <c:v>36164</c:v>
                </c:pt>
                <c:pt idx="3749">
                  <c:v>36159</c:v>
                </c:pt>
                <c:pt idx="3750">
                  <c:v>36158</c:v>
                </c:pt>
                <c:pt idx="3751">
                  <c:v>36157</c:v>
                </c:pt>
                <c:pt idx="3752">
                  <c:v>36152</c:v>
                </c:pt>
                <c:pt idx="3753">
                  <c:v>36151</c:v>
                </c:pt>
                <c:pt idx="3754">
                  <c:v>36150</c:v>
                </c:pt>
                <c:pt idx="3755">
                  <c:v>36147</c:v>
                </c:pt>
                <c:pt idx="3756">
                  <c:v>36146</c:v>
                </c:pt>
                <c:pt idx="3757">
                  <c:v>36145</c:v>
                </c:pt>
                <c:pt idx="3758">
                  <c:v>36144</c:v>
                </c:pt>
                <c:pt idx="3759">
                  <c:v>36143</c:v>
                </c:pt>
                <c:pt idx="3760">
                  <c:v>36140</c:v>
                </c:pt>
                <c:pt idx="3761">
                  <c:v>36139</c:v>
                </c:pt>
                <c:pt idx="3762">
                  <c:v>36138</c:v>
                </c:pt>
                <c:pt idx="3763">
                  <c:v>36136</c:v>
                </c:pt>
                <c:pt idx="3764">
                  <c:v>36133</c:v>
                </c:pt>
                <c:pt idx="3765">
                  <c:v>36132</c:v>
                </c:pt>
                <c:pt idx="3766">
                  <c:v>36131</c:v>
                </c:pt>
                <c:pt idx="3767">
                  <c:v>36130</c:v>
                </c:pt>
                <c:pt idx="3768">
                  <c:v>36129</c:v>
                </c:pt>
                <c:pt idx="3769">
                  <c:v>36126</c:v>
                </c:pt>
                <c:pt idx="3770">
                  <c:v>36125</c:v>
                </c:pt>
                <c:pt idx="3771">
                  <c:v>36124</c:v>
                </c:pt>
                <c:pt idx="3772">
                  <c:v>36123</c:v>
                </c:pt>
                <c:pt idx="3773">
                  <c:v>36122</c:v>
                </c:pt>
                <c:pt idx="3774">
                  <c:v>36119</c:v>
                </c:pt>
                <c:pt idx="3775">
                  <c:v>36118</c:v>
                </c:pt>
                <c:pt idx="3776">
                  <c:v>36117</c:v>
                </c:pt>
                <c:pt idx="3777">
                  <c:v>36116</c:v>
                </c:pt>
                <c:pt idx="3778">
                  <c:v>36115</c:v>
                </c:pt>
                <c:pt idx="3779">
                  <c:v>36112</c:v>
                </c:pt>
                <c:pt idx="3780">
                  <c:v>36111</c:v>
                </c:pt>
                <c:pt idx="3781">
                  <c:v>36110</c:v>
                </c:pt>
                <c:pt idx="3782">
                  <c:v>36109</c:v>
                </c:pt>
                <c:pt idx="3783">
                  <c:v>36108</c:v>
                </c:pt>
                <c:pt idx="3784">
                  <c:v>36105</c:v>
                </c:pt>
                <c:pt idx="3785">
                  <c:v>36104</c:v>
                </c:pt>
                <c:pt idx="3786">
                  <c:v>36103</c:v>
                </c:pt>
                <c:pt idx="3787">
                  <c:v>36102</c:v>
                </c:pt>
                <c:pt idx="3788">
                  <c:v>36101</c:v>
                </c:pt>
                <c:pt idx="3789">
                  <c:v>36098</c:v>
                </c:pt>
                <c:pt idx="3790">
                  <c:v>36097</c:v>
                </c:pt>
                <c:pt idx="3791">
                  <c:v>36096</c:v>
                </c:pt>
                <c:pt idx="3792">
                  <c:v>36095</c:v>
                </c:pt>
                <c:pt idx="3793">
                  <c:v>36091</c:v>
                </c:pt>
                <c:pt idx="3794">
                  <c:v>36090</c:v>
                </c:pt>
                <c:pt idx="3795">
                  <c:v>36089</c:v>
                </c:pt>
                <c:pt idx="3796">
                  <c:v>36088</c:v>
                </c:pt>
                <c:pt idx="3797">
                  <c:v>36087</c:v>
                </c:pt>
                <c:pt idx="3798">
                  <c:v>36084</c:v>
                </c:pt>
                <c:pt idx="3799">
                  <c:v>36083</c:v>
                </c:pt>
                <c:pt idx="3800">
                  <c:v>36082</c:v>
                </c:pt>
                <c:pt idx="3801">
                  <c:v>36081</c:v>
                </c:pt>
                <c:pt idx="3802">
                  <c:v>36080</c:v>
                </c:pt>
                <c:pt idx="3803">
                  <c:v>36077</c:v>
                </c:pt>
                <c:pt idx="3804">
                  <c:v>36076</c:v>
                </c:pt>
                <c:pt idx="3805">
                  <c:v>36075</c:v>
                </c:pt>
                <c:pt idx="3806">
                  <c:v>36074</c:v>
                </c:pt>
                <c:pt idx="3807">
                  <c:v>36073</c:v>
                </c:pt>
                <c:pt idx="3808">
                  <c:v>36070</c:v>
                </c:pt>
                <c:pt idx="3809">
                  <c:v>36069</c:v>
                </c:pt>
                <c:pt idx="3810">
                  <c:v>36068</c:v>
                </c:pt>
                <c:pt idx="3811">
                  <c:v>36067</c:v>
                </c:pt>
                <c:pt idx="3812">
                  <c:v>36066</c:v>
                </c:pt>
                <c:pt idx="3813">
                  <c:v>36063</c:v>
                </c:pt>
                <c:pt idx="3814">
                  <c:v>36062</c:v>
                </c:pt>
                <c:pt idx="3815">
                  <c:v>36061</c:v>
                </c:pt>
                <c:pt idx="3816">
                  <c:v>36060</c:v>
                </c:pt>
                <c:pt idx="3817">
                  <c:v>36059</c:v>
                </c:pt>
                <c:pt idx="3818">
                  <c:v>36056</c:v>
                </c:pt>
                <c:pt idx="3819">
                  <c:v>36055</c:v>
                </c:pt>
                <c:pt idx="3820">
                  <c:v>36054</c:v>
                </c:pt>
                <c:pt idx="3821">
                  <c:v>36053</c:v>
                </c:pt>
                <c:pt idx="3822">
                  <c:v>36052</c:v>
                </c:pt>
                <c:pt idx="3823">
                  <c:v>36049</c:v>
                </c:pt>
                <c:pt idx="3824">
                  <c:v>36048</c:v>
                </c:pt>
                <c:pt idx="3825">
                  <c:v>36047</c:v>
                </c:pt>
                <c:pt idx="3826">
                  <c:v>36046</c:v>
                </c:pt>
                <c:pt idx="3827">
                  <c:v>36045</c:v>
                </c:pt>
                <c:pt idx="3828">
                  <c:v>36042</c:v>
                </c:pt>
                <c:pt idx="3829">
                  <c:v>36041</c:v>
                </c:pt>
                <c:pt idx="3830">
                  <c:v>36040</c:v>
                </c:pt>
                <c:pt idx="3831">
                  <c:v>36039</c:v>
                </c:pt>
                <c:pt idx="3832">
                  <c:v>36038</c:v>
                </c:pt>
                <c:pt idx="3833">
                  <c:v>36035</c:v>
                </c:pt>
                <c:pt idx="3834">
                  <c:v>36034</c:v>
                </c:pt>
                <c:pt idx="3835">
                  <c:v>36033</c:v>
                </c:pt>
                <c:pt idx="3836">
                  <c:v>36032</c:v>
                </c:pt>
                <c:pt idx="3837">
                  <c:v>36031</c:v>
                </c:pt>
                <c:pt idx="3838">
                  <c:v>36028</c:v>
                </c:pt>
                <c:pt idx="3839">
                  <c:v>36027</c:v>
                </c:pt>
                <c:pt idx="3840">
                  <c:v>36026</c:v>
                </c:pt>
                <c:pt idx="3841">
                  <c:v>36025</c:v>
                </c:pt>
                <c:pt idx="3842">
                  <c:v>36024</c:v>
                </c:pt>
                <c:pt idx="3843">
                  <c:v>36020</c:v>
                </c:pt>
                <c:pt idx="3844">
                  <c:v>36019</c:v>
                </c:pt>
                <c:pt idx="3845">
                  <c:v>36018</c:v>
                </c:pt>
                <c:pt idx="3846">
                  <c:v>36017</c:v>
                </c:pt>
                <c:pt idx="3847">
                  <c:v>36014</c:v>
                </c:pt>
                <c:pt idx="3848">
                  <c:v>36013</c:v>
                </c:pt>
                <c:pt idx="3849">
                  <c:v>36012</c:v>
                </c:pt>
                <c:pt idx="3850">
                  <c:v>36011</c:v>
                </c:pt>
                <c:pt idx="3851">
                  <c:v>36010</c:v>
                </c:pt>
                <c:pt idx="3852">
                  <c:v>36007</c:v>
                </c:pt>
                <c:pt idx="3853">
                  <c:v>36006</c:v>
                </c:pt>
                <c:pt idx="3854">
                  <c:v>36005</c:v>
                </c:pt>
                <c:pt idx="3855">
                  <c:v>36004</c:v>
                </c:pt>
                <c:pt idx="3856">
                  <c:v>36003</c:v>
                </c:pt>
                <c:pt idx="3857">
                  <c:v>36000</c:v>
                </c:pt>
                <c:pt idx="3858">
                  <c:v>35999</c:v>
                </c:pt>
                <c:pt idx="3859">
                  <c:v>35998</c:v>
                </c:pt>
                <c:pt idx="3860">
                  <c:v>35997</c:v>
                </c:pt>
                <c:pt idx="3861">
                  <c:v>35996</c:v>
                </c:pt>
                <c:pt idx="3862">
                  <c:v>35993</c:v>
                </c:pt>
                <c:pt idx="3863">
                  <c:v>35992</c:v>
                </c:pt>
                <c:pt idx="3864">
                  <c:v>35991</c:v>
                </c:pt>
                <c:pt idx="3865">
                  <c:v>35990</c:v>
                </c:pt>
                <c:pt idx="3866">
                  <c:v>35989</c:v>
                </c:pt>
                <c:pt idx="3867">
                  <c:v>35986</c:v>
                </c:pt>
                <c:pt idx="3868">
                  <c:v>35985</c:v>
                </c:pt>
                <c:pt idx="3869">
                  <c:v>35984</c:v>
                </c:pt>
                <c:pt idx="3870">
                  <c:v>35982</c:v>
                </c:pt>
                <c:pt idx="3871">
                  <c:v>35979</c:v>
                </c:pt>
                <c:pt idx="3872">
                  <c:v>35978</c:v>
                </c:pt>
                <c:pt idx="3873">
                  <c:v>35977</c:v>
                </c:pt>
                <c:pt idx="3874">
                  <c:v>35976</c:v>
                </c:pt>
                <c:pt idx="3875">
                  <c:v>35975</c:v>
                </c:pt>
                <c:pt idx="3876">
                  <c:v>35972</c:v>
                </c:pt>
                <c:pt idx="3877">
                  <c:v>35971</c:v>
                </c:pt>
                <c:pt idx="3878">
                  <c:v>35970</c:v>
                </c:pt>
                <c:pt idx="3879">
                  <c:v>35969</c:v>
                </c:pt>
                <c:pt idx="3880">
                  <c:v>35968</c:v>
                </c:pt>
                <c:pt idx="3881">
                  <c:v>35965</c:v>
                </c:pt>
                <c:pt idx="3882">
                  <c:v>35964</c:v>
                </c:pt>
                <c:pt idx="3883">
                  <c:v>35963</c:v>
                </c:pt>
                <c:pt idx="3884">
                  <c:v>35962</c:v>
                </c:pt>
                <c:pt idx="3885">
                  <c:v>35961</c:v>
                </c:pt>
                <c:pt idx="3886">
                  <c:v>35958</c:v>
                </c:pt>
                <c:pt idx="3887">
                  <c:v>35956</c:v>
                </c:pt>
                <c:pt idx="3888">
                  <c:v>35955</c:v>
                </c:pt>
                <c:pt idx="3889">
                  <c:v>35954</c:v>
                </c:pt>
                <c:pt idx="3890">
                  <c:v>35951</c:v>
                </c:pt>
                <c:pt idx="3891">
                  <c:v>35950</c:v>
                </c:pt>
                <c:pt idx="3892">
                  <c:v>35949</c:v>
                </c:pt>
                <c:pt idx="3893">
                  <c:v>35948</c:v>
                </c:pt>
                <c:pt idx="3894">
                  <c:v>35944</c:v>
                </c:pt>
                <c:pt idx="3895">
                  <c:v>35943</c:v>
                </c:pt>
                <c:pt idx="3896">
                  <c:v>35942</c:v>
                </c:pt>
                <c:pt idx="3897">
                  <c:v>35941</c:v>
                </c:pt>
                <c:pt idx="3898">
                  <c:v>35940</c:v>
                </c:pt>
                <c:pt idx="3899">
                  <c:v>35937</c:v>
                </c:pt>
                <c:pt idx="3900">
                  <c:v>35935</c:v>
                </c:pt>
                <c:pt idx="3901">
                  <c:v>35934</c:v>
                </c:pt>
                <c:pt idx="3902">
                  <c:v>35933</c:v>
                </c:pt>
                <c:pt idx="3903">
                  <c:v>35930</c:v>
                </c:pt>
                <c:pt idx="3904">
                  <c:v>35929</c:v>
                </c:pt>
                <c:pt idx="3905">
                  <c:v>35928</c:v>
                </c:pt>
                <c:pt idx="3906">
                  <c:v>35927</c:v>
                </c:pt>
                <c:pt idx="3907">
                  <c:v>35926</c:v>
                </c:pt>
                <c:pt idx="3908">
                  <c:v>35923</c:v>
                </c:pt>
                <c:pt idx="3909">
                  <c:v>35922</c:v>
                </c:pt>
                <c:pt idx="3910">
                  <c:v>35921</c:v>
                </c:pt>
                <c:pt idx="3911">
                  <c:v>35920</c:v>
                </c:pt>
                <c:pt idx="3912">
                  <c:v>35919</c:v>
                </c:pt>
                <c:pt idx="3913">
                  <c:v>35915</c:v>
                </c:pt>
                <c:pt idx="3914">
                  <c:v>35914</c:v>
                </c:pt>
                <c:pt idx="3915">
                  <c:v>35913</c:v>
                </c:pt>
                <c:pt idx="3916">
                  <c:v>35912</c:v>
                </c:pt>
                <c:pt idx="3917">
                  <c:v>35909</c:v>
                </c:pt>
                <c:pt idx="3918">
                  <c:v>35908</c:v>
                </c:pt>
                <c:pt idx="3919">
                  <c:v>35907</c:v>
                </c:pt>
                <c:pt idx="3920">
                  <c:v>35906</c:v>
                </c:pt>
                <c:pt idx="3921">
                  <c:v>35905</c:v>
                </c:pt>
                <c:pt idx="3922">
                  <c:v>35902</c:v>
                </c:pt>
                <c:pt idx="3923">
                  <c:v>35901</c:v>
                </c:pt>
                <c:pt idx="3924">
                  <c:v>35900</c:v>
                </c:pt>
                <c:pt idx="3925">
                  <c:v>35899</c:v>
                </c:pt>
                <c:pt idx="3926">
                  <c:v>35894</c:v>
                </c:pt>
                <c:pt idx="3927">
                  <c:v>35893</c:v>
                </c:pt>
                <c:pt idx="3928">
                  <c:v>35892</c:v>
                </c:pt>
                <c:pt idx="3929">
                  <c:v>35891</c:v>
                </c:pt>
                <c:pt idx="3930">
                  <c:v>35888</c:v>
                </c:pt>
                <c:pt idx="3931">
                  <c:v>35887</c:v>
                </c:pt>
                <c:pt idx="3932">
                  <c:v>35886</c:v>
                </c:pt>
                <c:pt idx="3933">
                  <c:v>35885</c:v>
                </c:pt>
                <c:pt idx="3934">
                  <c:v>35884</c:v>
                </c:pt>
                <c:pt idx="3935">
                  <c:v>35881</c:v>
                </c:pt>
                <c:pt idx="3936">
                  <c:v>35880</c:v>
                </c:pt>
                <c:pt idx="3937">
                  <c:v>35879</c:v>
                </c:pt>
                <c:pt idx="3938">
                  <c:v>35878</c:v>
                </c:pt>
                <c:pt idx="3939">
                  <c:v>35877</c:v>
                </c:pt>
                <c:pt idx="3940">
                  <c:v>35874</c:v>
                </c:pt>
                <c:pt idx="3941">
                  <c:v>35873</c:v>
                </c:pt>
                <c:pt idx="3942">
                  <c:v>35872</c:v>
                </c:pt>
                <c:pt idx="3943">
                  <c:v>35871</c:v>
                </c:pt>
                <c:pt idx="3944">
                  <c:v>35870</c:v>
                </c:pt>
                <c:pt idx="3945">
                  <c:v>35867</c:v>
                </c:pt>
                <c:pt idx="3946">
                  <c:v>35866</c:v>
                </c:pt>
                <c:pt idx="3947">
                  <c:v>35865</c:v>
                </c:pt>
                <c:pt idx="3948">
                  <c:v>35864</c:v>
                </c:pt>
                <c:pt idx="3949">
                  <c:v>35863</c:v>
                </c:pt>
                <c:pt idx="3950">
                  <c:v>35860</c:v>
                </c:pt>
                <c:pt idx="3951">
                  <c:v>35859</c:v>
                </c:pt>
                <c:pt idx="3952">
                  <c:v>35858</c:v>
                </c:pt>
                <c:pt idx="3953">
                  <c:v>35857</c:v>
                </c:pt>
                <c:pt idx="3954">
                  <c:v>35856</c:v>
                </c:pt>
                <c:pt idx="3955">
                  <c:v>35853</c:v>
                </c:pt>
                <c:pt idx="3956">
                  <c:v>35852</c:v>
                </c:pt>
                <c:pt idx="3957">
                  <c:v>35851</c:v>
                </c:pt>
                <c:pt idx="3958">
                  <c:v>35850</c:v>
                </c:pt>
                <c:pt idx="3959">
                  <c:v>35849</c:v>
                </c:pt>
                <c:pt idx="3960">
                  <c:v>35846</c:v>
                </c:pt>
                <c:pt idx="3961">
                  <c:v>35845</c:v>
                </c:pt>
                <c:pt idx="3962">
                  <c:v>35844</c:v>
                </c:pt>
                <c:pt idx="3963">
                  <c:v>35843</c:v>
                </c:pt>
                <c:pt idx="3964">
                  <c:v>35842</c:v>
                </c:pt>
                <c:pt idx="3965">
                  <c:v>35839</c:v>
                </c:pt>
                <c:pt idx="3966">
                  <c:v>35838</c:v>
                </c:pt>
                <c:pt idx="3967">
                  <c:v>35837</c:v>
                </c:pt>
                <c:pt idx="3968">
                  <c:v>35836</c:v>
                </c:pt>
                <c:pt idx="3969">
                  <c:v>35835</c:v>
                </c:pt>
                <c:pt idx="3970">
                  <c:v>35832</c:v>
                </c:pt>
                <c:pt idx="3971">
                  <c:v>35831</c:v>
                </c:pt>
                <c:pt idx="3972">
                  <c:v>35830</c:v>
                </c:pt>
                <c:pt idx="3973">
                  <c:v>35829</c:v>
                </c:pt>
                <c:pt idx="3974">
                  <c:v>35828</c:v>
                </c:pt>
                <c:pt idx="3975">
                  <c:v>35825</c:v>
                </c:pt>
                <c:pt idx="3976">
                  <c:v>35824</c:v>
                </c:pt>
                <c:pt idx="3977">
                  <c:v>35823</c:v>
                </c:pt>
                <c:pt idx="3978">
                  <c:v>35822</c:v>
                </c:pt>
                <c:pt idx="3979">
                  <c:v>35821</c:v>
                </c:pt>
                <c:pt idx="3980">
                  <c:v>35818</c:v>
                </c:pt>
                <c:pt idx="3981">
                  <c:v>35817</c:v>
                </c:pt>
                <c:pt idx="3982">
                  <c:v>35816</c:v>
                </c:pt>
                <c:pt idx="3983">
                  <c:v>35815</c:v>
                </c:pt>
                <c:pt idx="3984">
                  <c:v>35814</c:v>
                </c:pt>
                <c:pt idx="3985">
                  <c:v>35811</c:v>
                </c:pt>
                <c:pt idx="3986">
                  <c:v>35810</c:v>
                </c:pt>
                <c:pt idx="3987">
                  <c:v>35809</c:v>
                </c:pt>
                <c:pt idx="3988">
                  <c:v>35808</c:v>
                </c:pt>
                <c:pt idx="3989">
                  <c:v>35807</c:v>
                </c:pt>
                <c:pt idx="3990">
                  <c:v>35804</c:v>
                </c:pt>
                <c:pt idx="3991">
                  <c:v>35803</c:v>
                </c:pt>
                <c:pt idx="3992">
                  <c:v>35802</c:v>
                </c:pt>
                <c:pt idx="3993">
                  <c:v>35800</c:v>
                </c:pt>
                <c:pt idx="3994">
                  <c:v>35797</c:v>
                </c:pt>
                <c:pt idx="3995">
                  <c:v>35794</c:v>
                </c:pt>
                <c:pt idx="3996">
                  <c:v>35793</c:v>
                </c:pt>
                <c:pt idx="3997">
                  <c:v>35787</c:v>
                </c:pt>
                <c:pt idx="3998">
                  <c:v>35786</c:v>
                </c:pt>
                <c:pt idx="3999">
                  <c:v>35783</c:v>
                </c:pt>
                <c:pt idx="4000">
                  <c:v>35782</c:v>
                </c:pt>
                <c:pt idx="4001">
                  <c:v>35781</c:v>
                </c:pt>
                <c:pt idx="4002">
                  <c:v>35780</c:v>
                </c:pt>
                <c:pt idx="4003">
                  <c:v>35776</c:v>
                </c:pt>
                <c:pt idx="4004">
                  <c:v>35775</c:v>
                </c:pt>
                <c:pt idx="4005">
                  <c:v>35774</c:v>
                </c:pt>
                <c:pt idx="4006">
                  <c:v>35773</c:v>
                </c:pt>
                <c:pt idx="4007">
                  <c:v>35769</c:v>
                </c:pt>
                <c:pt idx="4008">
                  <c:v>35768</c:v>
                </c:pt>
                <c:pt idx="4009">
                  <c:v>35767</c:v>
                </c:pt>
                <c:pt idx="4010">
                  <c:v>35766</c:v>
                </c:pt>
                <c:pt idx="4011">
                  <c:v>35765</c:v>
                </c:pt>
                <c:pt idx="4012">
                  <c:v>35762</c:v>
                </c:pt>
                <c:pt idx="4013">
                  <c:v>35761</c:v>
                </c:pt>
                <c:pt idx="4014">
                  <c:v>35760</c:v>
                </c:pt>
                <c:pt idx="4015">
                  <c:v>35759</c:v>
                </c:pt>
                <c:pt idx="4016">
                  <c:v>35758</c:v>
                </c:pt>
                <c:pt idx="4017">
                  <c:v>35755</c:v>
                </c:pt>
                <c:pt idx="4018">
                  <c:v>35754</c:v>
                </c:pt>
                <c:pt idx="4019">
                  <c:v>35753</c:v>
                </c:pt>
                <c:pt idx="4020">
                  <c:v>35752</c:v>
                </c:pt>
                <c:pt idx="4021">
                  <c:v>35751</c:v>
                </c:pt>
                <c:pt idx="4022">
                  <c:v>35748</c:v>
                </c:pt>
                <c:pt idx="4023">
                  <c:v>35747</c:v>
                </c:pt>
                <c:pt idx="4024">
                  <c:v>35746</c:v>
                </c:pt>
                <c:pt idx="4025">
                  <c:v>35745</c:v>
                </c:pt>
                <c:pt idx="4026">
                  <c:v>35744</c:v>
                </c:pt>
                <c:pt idx="4027">
                  <c:v>35741</c:v>
                </c:pt>
                <c:pt idx="4028">
                  <c:v>35740</c:v>
                </c:pt>
                <c:pt idx="4029">
                  <c:v>35739</c:v>
                </c:pt>
                <c:pt idx="4030">
                  <c:v>35738</c:v>
                </c:pt>
                <c:pt idx="4031">
                  <c:v>35737</c:v>
                </c:pt>
                <c:pt idx="4032">
                  <c:v>35734</c:v>
                </c:pt>
                <c:pt idx="4033">
                  <c:v>35733</c:v>
                </c:pt>
                <c:pt idx="4034">
                  <c:v>35732</c:v>
                </c:pt>
                <c:pt idx="4035">
                  <c:v>35731</c:v>
                </c:pt>
                <c:pt idx="4036">
                  <c:v>35730</c:v>
                </c:pt>
                <c:pt idx="4037">
                  <c:v>35727</c:v>
                </c:pt>
                <c:pt idx="4038">
                  <c:v>35726</c:v>
                </c:pt>
                <c:pt idx="4039">
                  <c:v>35725</c:v>
                </c:pt>
                <c:pt idx="4040">
                  <c:v>35724</c:v>
                </c:pt>
                <c:pt idx="4041">
                  <c:v>35723</c:v>
                </c:pt>
                <c:pt idx="4042">
                  <c:v>35720</c:v>
                </c:pt>
                <c:pt idx="4043">
                  <c:v>35719</c:v>
                </c:pt>
                <c:pt idx="4044">
                  <c:v>35718</c:v>
                </c:pt>
                <c:pt idx="4045">
                  <c:v>35717</c:v>
                </c:pt>
                <c:pt idx="4046">
                  <c:v>35716</c:v>
                </c:pt>
                <c:pt idx="4047">
                  <c:v>35713</c:v>
                </c:pt>
                <c:pt idx="4048">
                  <c:v>35712</c:v>
                </c:pt>
                <c:pt idx="4049">
                  <c:v>35711</c:v>
                </c:pt>
                <c:pt idx="4050">
                  <c:v>35710</c:v>
                </c:pt>
                <c:pt idx="4051">
                  <c:v>35709</c:v>
                </c:pt>
                <c:pt idx="4052">
                  <c:v>35706</c:v>
                </c:pt>
                <c:pt idx="4053">
                  <c:v>35705</c:v>
                </c:pt>
                <c:pt idx="4054">
                  <c:v>35704</c:v>
                </c:pt>
                <c:pt idx="4055">
                  <c:v>35703</c:v>
                </c:pt>
                <c:pt idx="4056">
                  <c:v>35702</c:v>
                </c:pt>
                <c:pt idx="4057">
                  <c:v>35699</c:v>
                </c:pt>
                <c:pt idx="4058">
                  <c:v>35698</c:v>
                </c:pt>
                <c:pt idx="4059">
                  <c:v>35697</c:v>
                </c:pt>
                <c:pt idx="4060">
                  <c:v>35696</c:v>
                </c:pt>
                <c:pt idx="4061">
                  <c:v>35695</c:v>
                </c:pt>
                <c:pt idx="4062">
                  <c:v>35692</c:v>
                </c:pt>
                <c:pt idx="4063">
                  <c:v>35691</c:v>
                </c:pt>
                <c:pt idx="4064">
                  <c:v>35690</c:v>
                </c:pt>
                <c:pt idx="4065">
                  <c:v>35689</c:v>
                </c:pt>
                <c:pt idx="4066">
                  <c:v>35688</c:v>
                </c:pt>
                <c:pt idx="4067">
                  <c:v>35685</c:v>
                </c:pt>
                <c:pt idx="4068">
                  <c:v>35684</c:v>
                </c:pt>
                <c:pt idx="4069">
                  <c:v>35683</c:v>
                </c:pt>
                <c:pt idx="4070">
                  <c:v>35682</c:v>
                </c:pt>
                <c:pt idx="4071">
                  <c:v>35681</c:v>
                </c:pt>
                <c:pt idx="4072">
                  <c:v>35678</c:v>
                </c:pt>
                <c:pt idx="4073">
                  <c:v>35677</c:v>
                </c:pt>
                <c:pt idx="4074">
                  <c:v>35676</c:v>
                </c:pt>
                <c:pt idx="4075">
                  <c:v>35675</c:v>
                </c:pt>
                <c:pt idx="4076">
                  <c:v>35674</c:v>
                </c:pt>
                <c:pt idx="4077">
                  <c:v>35671</c:v>
                </c:pt>
                <c:pt idx="4078">
                  <c:v>35670</c:v>
                </c:pt>
                <c:pt idx="4079">
                  <c:v>35669</c:v>
                </c:pt>
                <c:pt idx="4080">
                  <c:v>35668</c:v>
                </c:pt>
                <c:pt idx="4081">
                  <c:v>35667</c:v>
                </c:pt>
                <c:pt idx="4082">
                  <c:v>35664</c:v>
                </c:pt>
                <c:pt idx="4083">
                  <c:v>35663</c:v>
                </c:pt>
                <c:pt idx="4084">
                  <c:v>35662</c:v>
                </c:pt>
                <c:pt idx="4085">
                  <c:v>35661</c:v>
                </c:pt>
                <c:pt idx="4086">
                  <c:v>35660</c:v>
                </c:pt>
                <c:pt idx="4087">
                  <c:v>35656</c:v>
                </c:pt>
                <c:pt idx="4088">
                  <c:v>35655</c:v>
                </c:pt>
                <c:pt idx="4089">
                  <c:v>35654</c:v>
                </c:pt>
                <c:pt idx="4090">
                  <c:v>35653</c:v>
                </c:pt>
                <c:pt idx="4091">
                  <c:v>35650</c:v>
                </c:pt>
                <c:pt idx="4092">
                  <c:v>35649</c:v>
                </c:pt>
                <c:pt idx="4093">
                  <c:v>35648</c:v>
                </c:pt>
                <c:pt idx="4094">
                  <c:v>35647</c:v>
                </c:pt>
                <c:pt idx="4095">
                  <c:v>35646</c:v>
                </c:pt>
                <c:pt idx="4096">
                  <c:v>35643</c:v>
                </c:pt>
                <c:pt idx="4097">
                  <c:v>35642</c:v>
                </c:pt>
                <c:pt idx="4098">
                  <c:v>35641</c:v>
                </c:pt>
                <c:pt idx="4099">
                  <c:v>35640</c:v>
                </c:pt>
                <c:pt idx="4100">
                  <c:v>35639</c:v>
                </c:pt>
                <c:pt idx="4101">
                  <c:v>35636</c:v>
                </c:pt>
                <c:pt idx="4102">
                  <c:v>35635</c:v>
                </c:pt>
                <c:pt idx="4103">
                  <c:v>35634</c:v>
                </c:pt>
                <c:pt idx="4104">
                  <c:v>35633</c:v>
                </c:pt>
                <c:pt idx="4105">
                  <c:v>35632</c:v>
                </c:pt>
                <c:pt idx="4106">
                  <c:v>35629</c:v>
                </c:pt>
                <c:pt idx="4107">
                  <c:v>35628</c:v>
                </c:pt>
                <c:pt idx="4108">
                  <c:v>35627</c:v>
                </c:pt>
                <c:pt idx="4109">
                  <c:v>35626</c:v>
                </c:pt>
                <c:pt idx="4110">
                  <c:v>35625</c:v>
                </c:pt>
                <c:pt idx="4111">
                  <c:v>35622</c:v>
                </c:pt>
                <c:pt idx="4112">
                  <c:v>35621</c:v>
                </c:pt>
                <c:pt idx="4113">
                  <c:v>35620</c:v>
                </c:pt>
                <c:pt idx="4114">
                  <c:v>35619</c:v>
                </c:pt>
                <c:pt idx="4115">
                  <c:v>35618</c:v>
                </c:pt>
                <c:pt idx="4116">
                  <c:v>35615</c:v>
                </c:pt>
                <c:pt idx="4117">
                  <c:v>35614</c:v>
                </c:pt>
                <c:pt idx="4118">
                  <c:v>35613</c:v>
                </c:pt>
                <c:pt idx="4119">
                  <c:v>35612</c:v>
                </c:pt>
                <c:pt idx="4120">
                  <c:v>35611</c:v>
                </c:pt>
                <c:pt idx="4121">
                  <c:v>35608</c:v>
                </c:pt>
                <c:pt idx="4122">
                  <c:v>35607</c:v>
                </c:pt>
                <c:pt idx="4123">
                  <c:v>35606</c:v>
                </c:pt>
                <c:pt idx="4124">
                  <c:v>35605</c:v>
                </c:pt>
                <c:pt idx="4125">
                  <c:v>35604</c:v>
                </c:pt>
                <c:pt idx="4126">
                  <c:v>35601</c:v>
                </c:pt>
                <c:pt idx="4127">
                  <c:v>35600</c:v>
                </c:pt>
                <c:pt idx="4128">
                  <c:v>35599</c:v>
                </c:pt>
                <c:pt idx="4129">
                  <c:v>35598</c:v>
                </c:pt>
                <c:pt idx="4130">
                  <c:v>35597</c:v>
                </c:pt>
                <c:pt idx="4131">
                  <c:v>35594</c:v>
                </c:pt>
                <c:pt idx="4132">
                  <c:v>35593</c:v>
                </c:pt>
                <c:pt idx="4133">
                  <c:v>35592</c:v>
                </c:pt>
                <c:pt idx="4134">
                  <c:v>35591</c:v>
                </c:pt>
                <c:pt idx="4135">
                  <c:v>35590</c:v>
                </c:pt>
                <c:pt idx="4136">
                  <c:v>35587</c:v>
                </c:pt>
                <c:pt idx="4137">
                  <c:v>35586</c:v>
                </c:pt>
                <c:pt idx="4138">
                  <c:v>35585</c:v>
                </c:pt>
                <c:pt idx="4139">
                  <c:v>35584</c:v>
                </c:pt>
                <c:pt idx="4140">
                  <c:v>35583</c:v>
                </c:pt>
                <c:pt idx="4141">
                  <c:v>35580</c:v>
                </c:pt>
                <c:pt idx="4142">
                  <c:v>35578</c:v>
                </c:pt>
                <c:pt idx="4143">
                  <c:v>35577</c:v>
                </c:pt>
                <c:pt idx="4144">
                  <c:v>35576</c:v>
                </c:pt>
                <c:pt idx="4145">
                  <c:v>35573</c:v>
                </c:pt>
                <c:pt idx="4146">
                  <c:v>35572</c:v>
                </c:pt>
                <c:pt idx="4147">
                  <c:v>35571</c:v>
                </c:pt>
                <c:pt idx="4148">
                  <c:v>35570</c:v>
                </c:pt>
                <c:pt idx="4149">
                  <c:v>35566</c:v>
                </c:pt>
                <c:pt idx="4150">
                  <c:v>35565</c:v>
                </c:pt>
                <c:pt idx="4151">
                  <c:v>35564</c:v>
                </c:pt>
                <c:pt idx="4152">
                  <c:v>35563</c:v>
                </c:pt>
                <c:pt idx="4153">
                  <c:v>35562</c:v>
                </c:pt>
                <c:pt idx="4154">
                  <c:v>35559</c:v>
                </c:pt>
                <c:pt idx="4155">
                  <c:v>35557</c:v>
                </c:pt>
                <c:pt idx="4156">
                  <c:v>35556</c:v>
                </c:pt>
                <c:pt idx="4157">
                  <c:v>35555</c:v>
                </c:pt>
                <c:pt idx="4158">
                  <c:v>35552</c:v>
                </c:pt>
                <c:pt idx="4159">
                  <c:v>35550</c:v>
                </c:pt>
                <c:pt idx="4160">
                  <c:v>35549</c:v>
                </c:pt>
                <c:pt idx="4161">
                  <c:v>35548</c:v>
                </c:pt>
                <c:pt idx="4162">
                  <c:v>35545</c:v>
                </c:pt>
                <c:pt idx="4163">
                  <c:v>35544</c:v>
                </c:pt>
                <c:pt idx="4164">
                  <c:v>35543</c:v>
                </c:pt>
                <c:pt idx="4165">
                  <c:v>35542</c:v>
                </c:pt>
                <c:pt idx="4166">
                  <c:v>35541</c:v>
                </c:pt>
                <c:pt idx="4167">
                  <c:v>35538</c:v>
                </c:pt>
                <c:pt idx="4168">
                  <c:v>35537</c:v>
                </c:pt>
                <c:pt idx="4169">
                  <c:v>35536</c:v>
                </c:pt>
                <c:pt idx="4170">
                  <c:v>35535</c:v>
                </c:pt>
                <c:pt idx="4171">
                  <c:v>35534</c:v>
                </c:pt>
                <c:pt idx="4172">
                  <c:v>35531</c:v>
                </c:pt>
                <c:pt idx="4173">
                  <c:v>35530</c:v>
                </c:pt>
                <c:pt idx="4174">
                  <c:v>35529</c:v>
                </c:pt>
                <c:pt idx="4175">
                  <c:v>35528</c:v>
                </c:pt>
                <c:pt idx="4176">
                  <c:v>35527</c:v>
                </c:pt>
                <c:pt idx="4177">
                  <c:v>35524</c:v>
                </c:pt>
                <c:pt idx="4178">
                  <c:v>35523</c:v>
                </c:pt>
                <c:pt idx="4179">
                  <c:v>35522</c:v>
                </c:pt>
                <c:pt idx="4180">
                  <c:v>35521</c:v>
                </c:pt>
                <c:pt idx="4181">
                  <c:v>35516</c:v>
                </c:pt>
                <c:pt idx="4182">
                  <c:v>35515</c:v>
                </c:pt>
                <c:pt idx="4183">
                  <c:v>35514</c:v>
                </c:pt>
                <c:pt idx="4184">
                  <c:v>35513</c:v>
                </c:pt>
                <c:pt idx="4185">
                  <c:v>35510</c:v>
                </c:pt>
                <c:pt idx="4186">
                  <c:v>35509</c:v>
                </c:pt>
                <c:pt idx="4187">
                  <c:v>35508</c:v>
                </c:pt>
                <c:pt idx="4188">
                  <c:v>35507</c:v>
                </c:pt>
                <c:pt idx="4189">
                  <c:v>35506</c:v>
                </c:pt>
                <c:pt idx="4190">
                  <c:v>35503</c:v>
                </c:pt>
                <c:pt idx="4191">
                  <c:v>35502</c:v>
                </c:pt>
                <c:pt idx="4192">
                  <c:v>35501</c:v>
                </c:pt>
                <c:pt idx="4193">
                  <c:v>35500</c:v>
                </c:pt>
                <c:pt idx="4194">
                  <c:v>35499</c:v>
                </c:pt>
                <c:pt idx="4195">
                  <c:v>35496</c:v>
                </c:pt>
                <c:pt idx="4196">
                  <c:v>35495</c:v>
                </c:pt>
                <c:pt idx="4197">
                  <c:v>35494</c:v>
                </c:pt>
                <c:pt idx="4198">
                  <c:v>35493</c:v>
                </c:pt>
                <c:pt idx="4199">
                  <c:v>35492</c:v>
                </c:pt>
                <c:pt idx="4200">
                  <c:v>35489</c:v>
                </c:pt>
                <c:pt idx="4201">
                  <c:v>35488</c:v>
                </c:pt>
                <c:pt idx="4202">
                  <c:v>35487</c:v>
                </c:pt>
                <c:pt idx="4203">
                  <c:v>35486</c:v>
                </c:pt>
                <c:pt idx="4204">
                  <c:v>35485</c:v>
                </c:pt>
                <c:pt idx="4205">
                  <c:v>35482</c:v>
                </c:pt>
                <c:pt idx="4206">
                  <c:v>35481</c:v>
                </c:pt>
                <c:pt idx="4207">
                  <c:v>35480</c:v>
                </c:pt>
                <c:pt idx="4208">
                  <c:v>35479</c:v>
                </c:pt>
                <c:pt idx="4209">
                  <c:v>35478</c:v>
                </c:pt>
                <c:pt idx="4210">
                  <c:v>35475</c:v>
                </c:pt>
                <c:pt idx="4211">
                  <c:v>35474</c:v>
                </c:pt>
                <c:pt idx="4212">
                  <c:v>35473</c:v>
                </c:pt>
                <c:pt idx="4213">
                  <c:v>35472</c:v>
                </c:pt>
                <c:pt idx="4214">
                  <c:v>35471</c:v>
                </c:pt>
                <c:pt idx="4215">
                  <c:v>35468</c:v>
                </c:pt>
                <c:pt idx="4216">
                  <c:v>35467</c:v>
                </c:pt>
                <c:pt idx="4217">
                  <c:v>35466</c:v>
                </c:pt>
                <c:pt idx="4218">
                  <c:v>35465</c:v>
                </c:pt>
                <c:pt idx="4219">
                  <c:v>35464</c:v>
                </c:pt>
                <c:pt idx="4220">
                  <c:v>35461</c:v>
                </c:pt>
                <c:pt idx="4221">
                  <c:v>35460</c:v>
                </c:pt>
                <c:pt idx="4222">
                  <c:v>35459</c:v>
                </c:pt>
                <c:pt idx="4223">
                  <c:v>35458</c:v>
                </c:pt>
                <c:pt idx="4224">
                  <c:v>35457</c:v>
                </c:pt>
                <c:pt idx="4225">
                  <c:v>35454</c:v>
                </c:pt>
                <c:pt idx="4226">
                  <c:v>35453</c:v>
                </c:pt>
                <c:pt idx="4227">
                  <c:v>35452</c:v>
                </c:pt>
                <c:pt idx="4228">
                  <c:v>35451</c:v>
                </c:pt>
                <c:pt idx="4229">
                  <c:v>35450</c:v>
                </c:pt>
                <c:pt idx="4230">
                  <c:v>35447</c:v>
                </c:pt>
                <c:pt idx="4231">
                  <c:v>35446</c:v>
                </c:pt>
                <c:pt idx="4232">
                  <c:v>35445</c:v>
                </c:pt>
                <c:pt idx="4233">
                  <c:v>35444</c:v>
                </c:pt>
                <c:pt idx="4234">
                  <c:v>35443</c:v>
                </c:pt>
                <c:pt idx="4235">
                  <c:v>35440</c:v>
                </c:pt>
                <c:pt idx="4236">
                  <c:v>35439</c:v>
                </c:pt>
                <c:pt idx="4237">
                  <c:v>35438</c:v>
                </c:pt>
                <c:pt idx="4238">
                  <c:v>35437</c:v>
                </c:pt>
                <c:pt idx="4239">
                  <c:v>35433</c:v>
                </c:pt>
                <c:pt idx="4240">
                  <c:v>35432</c:v>
                </c:pt>
                <c:pt idx="4241">
                  <c:v>35429</c:v>
                </c:pt>
                <c:pt idx="4242">
                  <c:v>35426</c:v>
                </c:pt>
                <c:pt idx="4243">
                  <c:v>35422</c:v>
                </c:pt>
                <c:pt idx="4244">
                  <c:v>35419</c:v>
                </c:pt>
                <c:pt idx="4245">
                  <c:v>35418</c:v>
                </c:pt>
                <c:pt idx="4246">
                  <c:v>35417</c:v>
                </c:pt>
                <c:pt idx="4247">
                  <c:v>35416</c:v>
                </c:pt>
                <c:pt idx="4248">
                  <c:v>35415</c:v>
                </c:pt>
                <c:pt idx="4249">
                  <c:v>35412</c:v>
                </c:pt>
                <c:pt idx="4250">
                  <c:v>35411</c:v>
                </c:pt>
                <c:pt idx="4251">
                  <c:v>35410</c:v>
                </c:pt>
                <c:pt idx="4252">
                  <c:v>35409</c:v>
                </c:pt>
                <c:pt idx="4253">
                  <c:v>35408</c:v>
                </c:pt>
                <c:pt idx="4254">
                  <c:v>35405</c:v>
                </c:pt>
                <c:pt idx="4255">
                  <c:v>35404</c:v>
                </c:pt>
                <c:pt idx="4256">
                  <c:v>35403</c:v>
                </c:pt>
                <c:pt idx="4257">
                  <c:v>35402</c:v>
                </c:pt>
                <c:pt idx="4258">
                  <c:v>35401</c:v>
                </c:pt>
                <c:pt idx="4259">
                  <c:v>35398</c:v>
                </c:pt>
                <c:pt idx="4260">
                  <c:v>35397</c:v>
                </c:pt>
                <c:pt idx="4261">
                  <c:v>35396</c:v>
                </c:pt>
                <c:pt idx="4262">
                  <c:v>35395</c:v>
                </c:pt>
                <c:pt idx="4263">
                  <c:v>35394</c:v>
                </c:pt>
                <c:pt idx="4264">
                  <c:v>35391</c:v>
                </c:pt>
                <c:pt idx="4265">
                  <c:v>35390</c:v>
                </c:pt>
                <c:pt idx="4266">
                  <c:v>35389</c:v>
                </c:pt>
                <c:pt idx="4267">
                  <c:v>35388</c:v>
                </c:pt>
                <c:pt idx="4268">
                  <c:v>35387</c:v>
                </c:pt>
                <c:pt idx="4269">
                  <c:v>35384</c:v>
                </c:pt>
                <c:pt idx="4270">
                  <c:v>35383</c:v>
                </c:pt>
                <c:pt idx="4271">
                  <c:v>35382</c:v>
                </c:pt>
                <c:pt idx="4272">
                  <c:v>35381</c:v>
                </c:pt>
                <c:pt idx="4273">
                  <c:v>35380</c:v>
                </c:pt>
                <c:pt idx="4274">
                  <c:v>35377</c:v>
                </c:pt>
                <c:pt idx="4275">
                  <c:v>35376</c:v>
                </c:pt>
                <c:pt idx="4276">
                  <c:v>35375</c:v>
                </c:pt>
                <c:pt idx="4277">
                  <c:v>35374</c:v>
                </c:pt>
                <c:pt idx="4278">
                  <c:v>35373</c:v>
                </c:pt>
                <c:pt idx="4279">
                  <c:v>35369</c:v>
                </c:pt>
                <c:pt idx="4280">
                  <c:v>35368</c:v>
                </c:pt>
                <c:pt idx="4281">
                  <c:v>35367</c:v>
                </c:pt>
                <c:pt idx="4282">
                  <c:v>35366</c:v>
                </c:pt>
                <c:pt idx="4283">
                  <c:v>35363</c:v>
                </c:pt>
                <c:pt idx="4284">
                  <c:v>35362</c:v>
                </c:pt>
                <c:pt idx="4285">
                  <c:v>35361</c:v>
                </c:pt>
                <c:pt idx="4286">
                  <c:v>35360</c:v>
                </c:pt>
                <c:pt idx="4287">
                  <c:v>35359</c:v>
                </c:pt>
                <c:pt idx="4288">
                  <c:v>35356</c:v>
                </c:pt>
                <c:pt idx="4289">
                  <c:v>35355</c:v>
                </c:pt>
                <c:pt idx="4290">
                  <c:v>35354</c:v>
                </c:pt>
                <c:pt idx="4291">
                  <c:v>35353</c:v>
                </c:pt>
                <c:pt idx="4292">
                  <c:v>35352</c:v>
                </c:pt>
                <c:pt idx="4293">
                  <c:v>35349</c:v>
                </c:pt>
                <c:pt idx="4294">
                  <c:v>35348</c:v>
                </c:pt>
                <c:pt idx="4295">
                  <c:v>35347</c:v>
                </c:pt>
                <c:pt idx="4296">
                  <c:v>35346</c:v>
                </c:pt>
                <c:pt idx="4297">
                  <c:v>35345</c:v>
                </c:pt>
                <c:pt idx="4298">
                  <c:v>35342</c:v>
                </c:pt>
                <c:pt idx="4299">
                  <c:v>35341</c:v>
                </c:pt>
                <c:pt idx="4300">
                  <c:v>35340</c:v>
                </c:pt>
                <c:pt idx="4301">
                  <c:v>35339</c:v>
                </c:pt>
                <c:pt idx="4302">
                  <c:v>35338</c:v>
                </c:pt>
                <c:pt idx="4303">
                  <c:v>35335</c:v>
                </c:pt>
                <c:pt idx="4304">
                  <c:v>35334</c:v>
                </c:pt>
                <c:pt idx="4305">
                  <c:v>35333</c:v>
                </c:pt>
                <c:pt idx="4306">
                  <c:v>35332</c:v>
                </c:pt>
                <c:pt idx="4307">
                  <c:v>35331</c:v>
                </c:pt>
                <c:pt idx="4308">
                  <c:v>35328</c:v>
                </c:pt>
                <c:pt idx="4309">
                  <c:v>35327</c:v>
                </c:pt>
                <c:pt idx="4310">
                  <c:v>35326</c:v>
                </c:pt>
                <c:pt idx="4311">
                  <c:v>35325</c:v>
                </c:pt>
                <c:pt idx="4312">
                  <c:v>35324</c:v>
                </c:pt>
                <c:pt idx="4313">
                  <c:v>35321</c:v>
                </c:pt>
                <c:pt idx="4314">
                  <c:v>35320</c:v>
                </c:pt>
                <c:pt idx="4315">
                  <c:v>35319</c:v>
                </c:pt>
                <c:pt idx="4316">
                  <c:v>35318</c:v>
                </c:pt>
                <c:pt idx="4317">
                  <c:v>35317</c:v>
                </c:pt>
                <c:pt idx="4318">
                  <c:v>35314</c:v>
                </c:pt>
                <c:pt idx="4319">
                  <c:v>35313</c:v>
                </c:pt>
                <c:pt idx="4320">
                  <c:v>35312</c:v>
                </c:pt>
                <c:pt idx="4321">
                  <c:v>35311</c:v>
                </c:pt>
                <c:pt idx="4322">
                  <c:v>35310</c:v>
                </c:pt>
                <c:pt idx="4323">
                  <c:v>35307</c:v>
                </c:pt>
                <c:pt idx="4324">
                  <c:v>35306</c:v>
                </c:pt>
                <c:pt idx="4325">
                  <c:v>35305</c:v>
                </c:pt>
                <c:pt idx="4326">
                  <c:v>35304</c:v>
                </c:pt>
                <c:pt idx="4327">
                  <c:v>35303</c:v>
                </c:pt>
                <c:pt idx="4328">
                  <c:v>35300</c:v>
                </c:pt>
                <c:pt idx="4329">
                  <c:v>35299</c:v>
                </c:pt>
                <c:pt idx="4330">
                  <c:v>35298</c:v>
                </c:pt>
                <c:pt idx="4331">
                  <c:v>35297</c:v>
                </c:pt>
                <c:pt idx="4332">
                  <c:v>35296</c:v>
                </c:pt>
                <c:pt idx="4333">
                  <c:v>35293</c:v>
                </c:pt>
                <c:pt idx="4334">
                  <c:v>35291</c:v>
                </c:pt>
                <c:pt idx="4335">
                  <c:v>35290</c:v>
                </c:pt>
                <c:pt idx="4336">
                  <c:v>35289</c:v>
                </c:pt>
                <c:pt idx="4337">
                  <c:v>35286</c:v>
                </c:pt>
                <c:pt idx="4338">
                  <c:v>35285</c:v>
                </c:pt>
                <c:pt idx="4339">
                  <c:v>35284</c:v>
                </c:pt>
                <c:pt idx="4340">
                  <c:v>35283</c:v>
                </c:pt>
                <c:pt idx="4341">
                  <c:v>35282</c:v>
                </c:pt>
                <c:pt idx="4342">
                  <c:v>35279</c:v>
                </c:pt>
                <c:pt idx="4343">
                  <c:v>35278</c:v>
                </c:pt>
                <c:pt idx="4344">
                  <c:v>35277</c:v>
                </c:pt>
                <c:pt idx="4345">
                  <c:v>35276</c:v>
                </c:pt>
                <c:pt idx="4346">
                  <c:v>35275</c:v>
                </c:pt>
                <c:pt idx="4347">
                  <c:v>35272</c:v>
                </c:pt>
                <c:pt idx="4348">
                  <c:v>35271</c:v>
                </c:pt>
                <c:pt idx="4349">
                  <c:v>35270</c:v>
                </c:pt>
                <c:pt idx="4350">
                  <c:v>35269</c:v>
                </c:pt>
                <c:pt idx="4351">
                  <c:v>35268</c:v>
                </c:pt>
                <c:pt idx="4352">
                  <c:v>35265</c:v>
                </c:pt>
                <c:pt idx="4353">
                  <c:v>35264</c:v>
                </c:pt>
                <c:pt idx="4354">
                  <c:v>35263</c:v>
                </c:pt>
                <c:pt idx="4355">
                  <c:v>35262</c:v>
                </c:pt>
                <c:pt idx="4356">
                  <c:v>35261</c:v>
                </c:pt>
                <c:pt idx="4357">
                  <c:v>35258</c:v>
                </c:pt>
                <c:pt idx="4358">
                  <c:v>35257</c:v>
                </c:pt>
                <c:pt idx="4359">
                  <c:v>35256</c:v>
                </c:pt>
                <c:pt idx="4360">
                  <c:v>35255</c:v>
                </c:pt>
                <c:pt idx="4361">
                  <c:v>35254</c:v>
                </c:pt>
                <c:pt idx="4362">
                  <c:v>35251</c:v>
                </c:pt>
                <c:pt idx="4363">
                  <c:v>35250</c:v>
                </c:pt>
                <c:pt idx="4364">
                  <c:v>35249</c:v>
                </c:pt>
                <c:pt idx="4365">
                  <c:v>35248</c:v>
                </c:pt>
                <c:pt idx="4366">
                  <c:v>35247</c:v>
                </c:pt>
                <c:pt idx="4367">
                  <c:v>35244</c:v>
                </c:pt>
                <c:pt idx="4368">
                  <c:v>35243</c:v>
                </c:pt>
                <c:pt idx="4369">
                  <c:v>35242</c:v>
                </c:pt>
                <c:pt idx="4370">
                  <c:v>35241</c:v>
                </c:pt>
                <c:pt idx="4371">
                  <c:v>35240</c:v>
                </c:pt>
                <c:pt idx="4372">
                  <c:v>35237</c:v>
                </c:pt>
                <c:pt idx="4373">
                  <c:v>35236</c:v>
                </c:pt>
                <c:pt idx="4374">
                  <c:v>35235</c:v>
                </c:pt>
                <c:pt idx="4375">
                  <c:v>35234</c:v>
                </c:pt>
                <c:pt idx="4376">
                  <c:v>35233</c:v>
                </c:pt>
                <c:pt idx="4377">
                  <c:v>35230</c:v>
                </c:pt>
                <c:pt idx="4378">
                  <c:v>35229</c:v>
                </c:pt>
                <c:pt idx="4379">
                  <c:v>35228</c:v>
                </c:pt>
                <c:pt idx="4380">
                  <c:v>35227</c:v>
                </c:pt>
                <c:pt idx="4381">
                  <c:v>35226</c:v>
                </c:pt>
                <c:pt idx="4382">
                  <c:v>35223</c:v>
                </c:pt>
                <c:pt idx="4383">
                  <c:v>35221</c:v>
                </c:pt>
                <c:pt idx="4384">
                  <c:v>35220</c:v>
                </c:pt>
                <c:pt idx="4385">
                  <c:v>35219</c:v>
                </c:pt>
                <c:pt idx="4386">
                  <c:v>35216</c:v>
                </c:pt>
                <c:pt idx="4387">
                  <c:v>35215</c:v>
                </c:pt>
                <c:pt idx="4388">
                  <c:v>35214</c:v>
                </c:pt>
                <c:pt idx="4389">
                  <c:v>35213</c:v>
                </c:pt>
                <c:pt idx="4390">
                  <c:v>35209</c:v>
                </c:pt>
                <c:pt idx="4391">
                  <c:v>35208</c:v>
                </c:pt>
                <c:pt idx="4392">
                  <c:v>35207</c:v>
                </c:pt>
                <c:pt idx="4393">
                  <c:v>35206</c:v>
                </c:pt>
                <c:pt idx="4394">
                  <c:v>35205</c:v>
                </c:pt>
                <c:pt idx="4395">
                  <c:v>35202</c:v>
                </c:pt>
                <c:pt idx="4396">
                  <c:v>35200</c:v>
                </c:pt>
                <c:pt idx="4397">
                  <c:v>35199</c:v>
                </c:pt>
                <c:pt idx="4398">
                  <c:v>35198</c:v>
                </c:pt>
                <c:pt idx="4399">
                  <c:v>35195</c:v>
                </c:pt>
                <c:pt idx="4400">
                  <c:v>35194</c:v>
                </c:pt>
                <c:pt idx="4401">
                  <c:v>35193</c:v>
                </c:pt>
                <c:pt idx="4402">
                  <c:v>35192</c:v>
                </c:pt>
                <c:pt idx="4403">
                  <c:v>35191</c:v>
                </c:pt>
                <c:pt idx="4404">
                  <c:v>35188</c:v>
                </c:pt>
                <c:pt idx="4405">
                  <c:v>35187</c:v>
                </c:pt>
                <c:pt idx="4406">
                  <c:v>35185</c:v>
                </c:pt>
                <c:pt idx="4407">
                  <c:v>35184</c:v>
                </c:pt>
                <c:pt idx="4408">
                  <c:v>35181</c:v>
                </c:pt>
                <c:pt idx="4409">
                  <c:v>35180</c:v>
                </c:pt>
                <c:pt idx="4410">
                  <c:v>35179</c:v>
                </c:pt>
                <c:pt idx="4411">
                  <c:v>35178</c:v>
                </c:pt>
                <c:pt idx="4412">
                  <c:v>35177</c:v>
                </c:pt>
                <c:pt idx="4413">
                  <c:v>35174</c:v>
                </c:pt>
                <c:pt idx="4414">
                  <c:v>35173</c:v>
                </c:pt>
                <c:pt idx="4415">
                  <c:v>35172</c:v>
                </c:pt>
                <c:pt idx="4416">
                  <c:v>35171</c:v>
                </c:pt>
                <c:pt idx="4417">
                  <c:v>35170</c:v>
                </c:pt>
                <c:pt idx="4418">
                  <c:v>35167</c:v>
                </c:pt>
                <c:pt idx="4419">
                  <c:v>35166</c:v>
                </c:pt>
                <c:pt idx="4420">
                  <c:v>35165</c:v>
                </c:pt>
                <c:pt idx="4421">
                  <c:v>35164</c:v>
                </c:pt>
                <c:pt idx="4422">
                  <c:v>35159</c:v>
                </c:pt>
                <c:pt idx="4423">
                  <c:v>35158</c:v>
                </c:pt>
                <c:pt idx="4424">
                  <c:v>35157</c:v>
                </c:pt>
                <c:pt idx="4425">
                  <c:v>35156</c:v>
                </c:pt>
                <c:pt idx="4426">
                  <c:v>35153</c:v>
                </c:pt>
                <c:pt idx="4427">
                  <c:v>35152</c:v>
                </c:pt>
                <c:pt idx="4428">
                  <c:v>35151</c:v>
                </c:pt>
                <c:pt idx="4429">
                  <c:v>35150</c:v>
                </c:pt>
                <c:pt idx="4430">
                  <c:v>35149</c:v>
                </c:pt>
                <c:pt idx="4431">
                  <c:v>35146</c:v>
                </c:pt>
                <c:pt idx="4432">
                  <c:v>35145</c:v>
                </c:pt>
                <c:pt idx="4433">
                  <c:v>35144</c:v>
                </c:pt>
                <c:pt idx="4434">
                  <c:v>35143</c:v>
                </c:pt>
                <c:pt idx="4435">
                  <c:v>35142</c:v>
                </c:pt>
                <c:pt idx="4436">
                  <c:v>35139</c:v>
                </c:pt>
                <c:pt idx="4437">
                  <c:v>35138</c:v>
                </c:pt>
                <c:pt idx="4438">
                  <c:v>35137</c:v>
                </c:pt>
                <c:pt idx="4439">
                  <c:v>35136</c:v>
                </c:pt>
                <c:pt idx="4440">
                  <c:v>35135</c:v>
                </c:pt>
                <c:pt idx="4441">
                  <c:v>35132</c:v>
                </c:pt>
                <c:pt idx="4442">
                  <c:v>35131</c:v>
                </c:pt>
                <c:pt idx="4443">
                  <c:v>35130</c:v>
                </c:pt>
                <c:pt idx="4444">
                  <c:v>35129</c:v>
                </c:pt>
                <c:pt idx="4445">
                  <c:v>35128</c:v>
                </c:pt>
                <c:pt idx="4446">
                  <c:v>35125</c:v>
                </c:pt>
                <c:pt idx="4447">
                  <c:v>35124</c:v>
                </c:pt>
                <c:pt idx="4448">
                  <c:v>35123</c:v>
                </c:pt>
                <c:pt idx="4449">
                  <c:v>35122</c:v>
                </c:pt>
                <c:pt idx="4450">
                  <c:v>35121</c:v>
                </c:pt>
                <c:pt idx="4451">
                  <c:v>35118</c:v>
                </c:pt>
                <c:pt idx="4452">
                  <c:v>35117</c:v>
                </c:pt>
                <c:pt idx="4453">
                  <c:v>35116</c:v>
                </c:pt>
                <c:pt idx="4454">
                  <c:v>35115</c:v>
                </c:pt>
                <c:pt idx="4455">
                  <c:v>35114</c:v>
                </c:pt>
                <c:pt idx="4456">
                  <c:v>35111</c:v>
                </c:pt>
                <c:pt idx="4457">
                  <c:v>35110</c:v>
                </c:pt>
                <c:pt idx="4458">
                  <c:v>35109</c:v>
                </c:pt>
                <c:pt idx="4459">
                  <c:v>35108</c:v>
                </c:pt>
                <c:pt idx="4460">
                  <c:v>35107</c:v>
                </c:pt>
                <c:pt idx="4461">
                  <c:v>35104</c:v>
                </c:pt>
                <c:pt idx="4462">
                  <c:v>35103</c:v>
                </c:pt>
                <c:pt idx="4463">
                  <c:v>35102</c:v>
                </c:pt>
                <c:pt idx="4464">
                  <c:v>35101</c:v>
                </c:pt>
                <c:pt idx="4465">
                  <c:v>35100</c:v>
                </c:pt>
                <c:pt idx="4466">
                  <c:v>35097</c:v>
                </c:pt>
                <c:pt idx="4467">
                  <c:v>35096</c:v>
                </c:pt>
                <c:pt idx="4468">
                  <c:v>35095</c:v>
                </c:pt>
                <c:pt idx="4469">
                  <c:v>35094</c:v>
                </c:pt>
                <c:pt idx="4470">
                  <c:v>35093</c:v>
                </c:pt>
                <c:pt idx="4471">
                  <c:v>35090</c:v>
                </c:pt>
                <c:pt idx="4472">
                  <c:v>35089</c:v>
                </c:pt>
                <c:pt idx="4473">
                  <c:v>35088</c:v>
                </c:pt>
                <c:pt idx="4474">
                  <c:v>35087</c:v>
                </c:pt>
                <c:pt idx="4475">
                  <c:v>35086</c:v>
                </c:pt>
                <c:pt idx="4476">
                  <c:v>35083</c:v>
                </c:pt>
                <c:pt idx="4477">
                  <c:v>35082</c:v>
                </c:pt>
                <c:pt idx="4478">
                  <c:v>35081</c:v>
                </c:pt>
                <c:pt idx="4479">
                  <c:v>35080</c:v>
                </c:pt>
                <c:pt idx="4480">
                  <c:v>35079</c:v>
                </c:pt>
                <c:pt idx="4481">
                  <c:v>35076</c:v>
                </c:pt>
                <c:pt idx="4482">
                  <c:v>35075</c:v>
                </c:pt>
                <c:pt idx="4483">
                  <c:v>35074</c:v>
                </c:pt>
                <c:pt idx="4484">
                  <c:v>35073</c:v>
                </c:pt>
                <c:pt idx="4485">
                  <c:v>35072</c:v>
                </c:pt>
                <c:pt idx="4486">
                  <c:v>35069</c:v>
                </c:pt>
                <c:pt idx="4487">
                  <c:v>35068</c:v>
                </c:pt>
                <c:pt idx="4488">
                  <c:v>35067</c:v>
                </c:pt>
                <c:pt idx="4489">
                  <c:v>35066</c:v>
                </c:pt>
                <c:pt idx="4490">
                  <c:v>35061</c:v>
                </c:pt>
                <c:pt idx="4491">
                  <c:v>35060</c:v>
                </c:pt>
                <c:pt idx="4492">
                  <c:v>35055</c:v>
                </c:pt>
                <c:pt idx="4493">
                  <c:v>35054</c:v>
                </c:pt>
                <c:pt idx="4494">
                  <c:v>35053</c:v>
                </c:pt>
                <c:pt idx="4495">
                  <c:v>35052</c:v>
                </c:pt>
                <c:pt idx="4496">
                  <c:v>35051</c:v>
                </c:pt>
                <c:pt idx="4497">
                  <c:v>35048</c:v>
                </c:pt>
                <c:pt idx="4498">
                  <c:v>35047</c:v>
                </c:pt>
                <c:pt idx="4499">
                  <c:v>35046</c:v>
                </c:pt>
                <c:pt idx="4500">
                  <c:v>35045</c:v>
                </c:pt>
                <c:pt idx="4501">
                  <c:v>35044</c:v>
                </c:pt>
                <c:pt idx="4502">
                  <c:v>35040</c:v>
                </c:pt>
                <c:pt idx="4503">
                  <c:v>35039</c:v>
                </c:pt>
                <c:pt idx="4504">
                  <c:v>35038</c:v>
                </c:pt>
                <c:pt idx="4505">
                  <c:v>35037</c:v>
                </c:pt>
                <c:pt idx="4506">
                  <c:v>35034</c:v>
                </c:pt>
                <c:pt idx="4507">
                  <c:v>35033</c:v>
                </c:pt>
                <c:pt idx="4508">
                  <c:v>35032</c:v>
                </c:pt>
                <c:pt idx="4509">
                  <c:v>35031</c:v>
                </c:pt>
                <c:pt idx="4510">
                  <c:v>35030</c:v>
                </c:pt>
                <c:pt idx="4511">
                  <c:v>35027</c:v>
                </c:pt>
                <c:pt idx="4512">
                  <c:v>35026</c:v>
                </c:pt>
                <c:pt idx="4513">
                  <c:v>35025</c:v>
                </c:pt>
                <c:pt idx="4514">
                  <c:v>35024</c:v>
                </c:pt>
                <c:pt idx="4515">
                  <c:v>35023</c:v>
                </c:pt>
                <c:pt idx="4516">
                  <c:v>35020</c:v>
                </c:pt>
                <c:pt idx="4517">
                  <c:v>35019</c:v>
                </c:pt>
                <c:pt idx="4518">
                  <c:v>35018</c:v>
                </c:pt>
                <c:pt idx="4519">
                  <c:v>35017</c:v>
                </c:pt>
                <c:pt idx="4520">
                  <c:v>35016</c:v>
                </c:pt>
                <c:pt idx="4521">
                  <c:v>35013</c:v>
                </c:pt>
                <c:pt idx="4522">
                  <c:v>35012</c:v>
                </c:pt>
                <c:pt idx="4523">
                  <c:v>35011</c:v>
                </c:pt>
                <c:pt idx="4524">
                  <c:v>35010</c:v>
                </c:pt>
                <c:pt idx="4525">
                  <c:v>35009</c:v>
                </c:pt>
                <c:pt idx="4526">
                  <c:v>35006</c:v>
                </c:pt>
                <c:pt idx="4527">
                  <c:v>35005</c:v>
                </c:pt>
                <c:pt idx="4528">
                  <c:v>35003</c:v>
                </c:pt>
                <c:pt idx="4529">
                  <c:v>35002</c:v>
                </c:pt>
                <c:pt idx="4530">
                  <c:v>34999</c:v>
                </c:pt>
                <c:pt idx="4531">
                  <c:v>34997</c:v>
                </c:pt>
                <c:pt idx="4532">
                  <c:v>34996</c:v>
                </c:pt>
                <c:pt idx="4533">
                  <c:v>34995</c:v>
                </c:pt>
                <c:pt idx="4534">
                  <c:v>34992</c:v>
                </c:pt>
                <c:pt idx="4535">
                  <c:v>34991</c:v>
                </c:pt>
                <c:pt idx="4536">
                  <c:v>34990</c:v>
                </c:pt>
                <c:pt idx="4537">
                  <c:v>34989</c:v>
                </c:pt>
                <c:pt idx="4538">
                  <c:v>34988</c:v>
                </c:pt>
                <c:pt idx="4539">
                  <c:v>34985</c:v>
                </c:pt>
                <c:pt idx="4540">
                  <c:v>34984</c:v>
                </c:pt>
                <c:pt idx="4541">
                  <c:v>34983</c:v>
                </c:pt>
                <c:pt idx="4542">
                  <c:v>34982</c:v>
                </c:pt>
                <c:pt idx="4543">
                  <c:v>34981</c:v>
                </c:pt>
                <c:pt idx="4544">
                  <c:v>34978</c:v>
                </c:pt>
                <c:pt idx="4545">
                  <c:v>34977</c:v>
                </c:pt>
                <c:pt idx="4546">
                  <c:v>34976</c:v>
                </c:pt>
                <c:pt idx="4547">
                  <c:v>34975</c:v>
                </c:pt>
                <c:pt idx="4548">
                  <c:v>34974</c:v>
                </c:pt>
                <c:pt idx="4549">
                  <c:v>34971</c:v>
                </c:pt>
                <c:pt idx="4550">
                  <c:v>34970</c:v>
                </c:pt>
                <c:pt idx="4551">
                  <c:v>34969</c:v>
                </c:pt>
                <c:pt idx="4552">
                  <c:v>34968</c:v>
                </c:pt>
                <c:pt idx="4553">
                  <c:v>34967</c:v>
                </c:pt>
                <c:pt idx="4554">
                  <c:v>34964</c:v>
                </c:pt>
                <c:pt idx="4555">
                  <c:v>34963</c:v>
                </c:pt>
                <c:pt idx="4556">
                  <c:v>34962</c:v>
                </c:pt>
                <c:pt idx="4557">
                  <c:v>34961</c:v>
                </c:pt>
                <c:pt idx="4558">
                  <c:v>34960</c:v>
                </c:pt>
                <c:pt idx="4559">
                  <c:v>34957</c:v>
                </c:pt>
                <c:pt idx="4560">
                  <c:v>34956</c:v>
                </c:pt>
                <c:pt idx="4561">
                  <c:v>34955</c:v>
                </c:pt>
                <c:pt idx="4562">
                  <c:v>34954</c:v>
                </c:pt>
                <c:pt idx="4563">
                  <c:v>34953</c:v>
                </c:pt>
                <c:pt idx="4564">
                  <c:v>34950</c:v>
                </c:pt>
                <c:pt idx="4565">
                  <c:v>34949</c:v>
                </c:pt>
                <c:pt idx="4566">
                  <c:v>34948</c:v>
                </c:pt>
                <c:pt idx="4567">
                  <c:v>34947</c:v>
                </c:pt>
                <c:pt idx="4568">
                  <c:v>34946</c:v>
                </c:pt>
                <c:pt idx="4569">
                  <c:v>34943</c:v>
                </c:pt>
                <c:pt idx="4570">
                  <c:v>34942</c:v>
                </c:pt>
                <c:pt idx="4571">
                  <c:v>34941</c:v>
                </c:pt>
                <c:pt idx="4572">
                  <c:v>34940</c:v>
                </c:pt>
                <c:pt idx="4573">
                  <c:v>34939</c:v>
                </c:pt>
                <c:pt idx="4574">
                  <c:v>34936</c:v>
                </c:pt>
                <c:pt idx="4575">
                  <c:v>34935</c:v>
                </c:pt>
                <c:pt idx="4576">
                  <c:v>34934</c:v>
                </c:pt>
                <c:pt idx="4577">
                  <c:v>34933</c:v>
                </c:pt>
                <c:pt idx="4578">
                  <c:v>34932</c:v>
                </c:pt>
                <c:pt idx="4579">
                  <c:v>34929</c:v>
                </c:pt>
                <c:pt idx="4580">
                  <c:v>34928</c:v>
                </c:pt>
                <c:pt idx="4581">
                  <c:v>34927</c:v>
                </c:pt>
                <c:pt idx="4582">
                  <c:v>34925</c:v>
                </c:pt>
                <c:pt idx="4583">
                  <c:v>34922</c:v>
                </c:pt>
                <c:pt idx="4584">
                  <c:v>34921</c:v>
                </c:pt>
                <c:pt idx="4585">
                  <c:v>34920</c:v>
                </c:pt>
                <c:pt idx="4586">
                  <c:v>34919</c:v>
                </c:pt>
                <c:pt idx="4587">
                  <c:v>34918</c:v>
                </c:pt>
                <c:pt idx="4588">
                  <c:v>34915</c:v>
                </c:pt>
                <c:pt idx="4589">
                  <c:v>34914</c:v>
                </c:pt>
                <c:pt idx="4590">
                  <c:v>34913</c:v>
                </c:pt>
                <c:pt idx="4591">
                  <c:v>34912</c:v>
                </c:pt>
                <c:pt idx="4592">
                  <c:v>34911</c:v>
                </c:pt>
                <c:pt idx="4593">
                  <c:v>34908</c:v>
                </c:pt>
                <c:pt idx="4594">
                  <c:v>34907</c:v>
                </c:pt>
                <c:pt idx="4595">
                  <c:v>34906</c:v>
                </c:pt>
                <c:pt idx="4596">
                  <c:v>34905</c:v>
                </c:pt>
                <c:pt idx="4597">
                  <c:v>34904</c:v>
                </c:pt>
                <c:pt idx="4598">
                  <c:v>34901</c:v>
                </c:pt>
                <c:pt idx="4599">
                  <c:v>34900</c:v>
                </c:pt>
                <c:pt idx="4600">
                  <c:v>34899</c:v>
                </c:pt>
                <c:pt idx="4601">
                  <c:v>34898</c:v>
                </c:pt>
                <c:pt idx="4602">
                  <c:v>34897</c:v>
                </c:pt>
                <c:pt idx="4603">
                  <c:v>34894</c:v>
                </c:pt>
                <c:pt idx="4604">
                  <c:v>34893</c:v>
                </c:pt>
                <c:pt idx="4605">
                  <c:v>34892</c:v>
                </c:pt>
                <c:pt idx="4606">
                  <c:v>34891</c:v>
                </c:pt>
                <c:pt idx="4607">
                  <c:v>34890</c:v>
                </c:pt>
                <c:pt idx="4608">
                  <c:v>34887</c:v>
                </c:pt>
                <c:pt idx="4609">
                  <c:v>34886</c:v>
                </c:pt>
                <c:pt idx="4610">
                  <c:v>34885</c:v>
                </c:pt>
                <c:pt idx="4611">
                  <c:v>34884</c:v>
                </c:pt>
                <c:pt idx="4612">
                  <c:v>34883</c:v>
                </c:pt>
                <c:pt idx="4613">
                  <c:v>34880</c:v>
                </c:pt>
                <c:pt idx="4614">
                  <c:v>34879</c:v>
                </c:pt>
                <c:pt idx="4615">
                  <c:v>34878</c:v>
                </c:pt>
                <c:pt idx="4616">
                  <c:v>34877</c:v>
                </c:pt>
                <c:pt idx="4617">
                  <c:v>34876</c:v>
                </c:pt>
                <c:pt idx="4618">
                  <c:v>34873</c:v>
                </c:pt>
                <c:pt idx="4619">
                  <c:v>34872</c:v>
                </c:pt>
                <c:pt idx="4620">
                  <c:v>34871</c:v>
                </c:pt>
                <c:pt idx="4621">
                  <c:v>34870</c:v>
                </c:pt>
                <c:pt idx="4622">
                  <c:v>34869</c:v>
                </c:pt>
                <c:pt idx="4623">
                  <c:v>34866</c:v>
                </c:pt>
                <c:pt idx="4624">
                  <c:v>34864</c:v>
                </c:pt>
                <c:pt idx="4625">
                  <c:v>34863</c:v>
                </c:pt>
                <c:pt idx="4626">
                  <c:v>34862</c:v>
                </c:pt>
                <c:pt idx="4627">
                  <c:v>34859</c:v>
                </c:pt>
                <c:pt idx="4628">
                  <c:v>34858</c:v>
                </c:pt>
                <c:pt idx="4629">
                  <c:v>34857</c:v>
                </c:pt>
                <c:pt idx="4630">
                  <c:v>34856</c:v>
                </c:pt>
                <c:pt idx="4631">
                  <c:v>34852</c:v>
                </c:pt>
                <c:pt idx="4632">
                  <c:v>34851</c:v>
                </c:pt>
                <c:pt idx="4633">
                  <c:v>34850</c:v>
                </c:pt>
                <c:pt idx="4634">
                  <c:v>34849</c:v>
                </c:pt>
                <c:pt idx="4635">
                  <c:v>34848</c:v>
                </c:pt>
                <c:pt idx="4636">
                  <c:v>34845</c:v>
                </c:pt>
                <c:pt idx="4637">
                  <c:v>34843</c:v>
                </c:pt>
                <c:pt idx="4638">
                  <c:v>34842</c:v>
                </c:pt>
                <c:pt idx="4639">
                  <c:v>34841</c:v>
                </c:pt>
                <c:pt idx="4640">
                  <c:v>34838</c:v>
                </c:pt>
                <c:pt idx="4641">
                  <c:v>34837</c:v>
                </c:pt>
                <c:pt idx="4642">
                  <c:v>34836</c:v>
                </c:pt>
                <c:pt idx="4643">
                  <c:v>34835</c:v>
                </c:pt>
                <c:pt idx="4644">
                  <c:v>34834</c:v>
                </c:pt>
                <c:pt idx="4645">
                  <c:v>34831</c:v>
                </c:pt>
                <c:pt idx="4646">
                  <c:v>34830</c:v>
                </c:pt>
                <c:pt idx="4647">
                  <c:v>34829</c:v>
                </c:pt>
                <c:pt idx="4648">
                  <c:v>34828</c:v>
                </c:pt>
                <c:pt idx="4649">
                  <c:v>34827</c:v>
                </c:pt>
                <c:pt idx="4650">
                  <c:v>34824</c:v>
                </c:pt>
                <c:pt idx="4651">
                  <c:v>34823</c:v>
                </c:pt>
                <c:pt idx="4652">
                  <c:v>34822</c:v>
                </c:pt>
                <c:pt idx="4653">
                  <c:v>34821</c:v>
                </c:pt>
                <c:pt idx="4654">
                  <c:v>34817</c:v>
                </c:pt>
                <c:pt idx="4655">
                  <c:v>34816</c:v>
                </c:pt>
                <c:pt idx="4656">
                  <c:v>34815</c:v>
                </c:pt>
                <c:pt idx="4657">
                  <c:v>34814</c:v>
                </c:pt>
                <c:pt idx="4658">
                  <c:v>34813</c:v>
                </c:pt>
                <c:pt idx="4659">
                  <c:v>34810</c:v>
                </c:pt>
                <c:pt idx="4660">
                  <c:v>34809</c:v>
                </c:pt>
                <c:pt idx="4661">
                  <c:v>34808</c:v>
                </c:pt>
                <c:pt idx="4662">
                  <c:v>34807</c:v>
                </c:pt>
                <c:pt idx="4663">
                  <c:v>34802</c:v>
                </c:pt>
                <c:pt idx="4664">
                  <c:v>34801</c:v>
                </c:pt>
                <c:pt idx="4665">
                  <c:v>34800</c:v>
                </c:pt>
                <c:pt idx="4666">
                  <c:v>34799</c:v>
                </c:pt>
                <c:pt idx="4667">
                  <c:v>34796</c:v>
                </c:pt>
                <c:pt idx="4668">
                  <c:v>34795</c:v>
                </c:pt>
                <c:pt idx="4669">
                  <c:v>34794</c:v>
                </c:pt>
                <c:pt idx="4670">
                  <c:v>34793</c:v>
                </c:pt>
                <c:pt idx="4671">
                  <c:v>34792</c:v>
                </c:pt>
                <c:pt idx="4672">
                  <c:v>34789</c:v>
                </c:pt>
                <c:pt idx="4673">
                  <c:v>34788</c:v>
                </c:pt>
                <c:pt idx="4674">
                  <c:v>34787</c:v>
                </c:pt>
                <c:pt idx="4675">
                  <c:v>34786</c:v>
                </c:pt>
                <c:pt idx="4676">
                  <c:v>34785</c:v>
                </c:pt>
                <c:pt idx="4677">
                  <c:v>34782</c:v>
                </c:pt>
                <c:pt idx="4678">
                  <c:v>34781</c:v>
                </c:pt>
                <c:pt idx="4679">
                  <c:v>34780</c:v>
                </c:pt>
                <c:pt idx="4680">
                  <c:v>34779</c:v>
                </c:pt>
                <c:pt idx="4681">
                  <c:v>34778</c:v>
                </c:pt>
                <c:pt idx="4682">
                  <c:v>34775</c:v>
                </c:pt>
                <c:pt idx="4683">
                  <c:v>34774</c:v>
                </c:pt>
                <c:pt idx="4684">
                  <c:v>34773</c:v>
                </c:pt>
                <c:pt idx="4685">
                  <c:v>34772</c:v>
                </c:pt>
                <c:pt idx="4686">
                  <c:v>34771</c:v>
                </c:pt>
                <c:pt idx="4687">
                  <c:v>34768</c:v>
                </c:pt>
                <c:pt idx="4688">
                  <c:v>34767</c:v>
                </c:pt>
                <c:pt idx="4689">
                  <c:v>34766</c:v>
                </c:pt>
                <c:pt idx="4690">
                  <c:v>34765</c:v>
                </c:pt>
                <c:pt idx="4691">
                  <c:v>34764</c:v>
                </c:pt>
                <c:pt idx="4692">
                  <c:v>34761</c:v>
                </c:pt>
                <c:pt idx="4693">
                  <c:v>34760</c:v>
                </c:pt>
                <c:pt idx="4694">
                  <c:v>34759</c:v>
                </c:pt>
                <c:pt idx="4695">
                  <c:v>34758</c:v>
                </c:pt>
                <c:pt idx="4696">
                  <c:v>34757</c:v>
                </c:pt>
                <c:pt idx="4697">
                  <c:v>34754</c:v>
                </c:pt>
                <c:pt idx="4698">
                  <c:v>34753</c:v>
                </c:pt>
                <c:pt idx="4699">
                  <c:v>34752</c:v>
                </c:pt>
                <c:pt idx="4700">
                  <c:v>34751</c:v>
                </c:pt>
                <c:pt idx="4701">
                  <c:v>34750</c:v>
                </c:pt>
                <c:pt idx="4702">
                  <c:v>34747</c:v>
                </c:pt>
                <c:pt idx="4703">
                  <c:v>34746</c:v>
                </c:pt>
                <c:pt idx="4704">
                  <c:v>34745</c:v>
                </c:pt>
                <c:pt idx="4705">
                  <c:v>34744</c:v>
                </c:pt>
                <c:pt idx="4706">
                  <c:v>34743</c:v>
                </c:pt>
                <c:pt idx="4707">
                  <c:v>34740</c:v>
                </c:pt>
                <c:pt idx="4708">
                  <c:v>34739</c:v>
                </c:pt>
                <c:pt idx="4709">
                  <c:v>34738</c:v>
                </c:pt>
                <c:pt idx="4710">
                  <c:v>34737</c:v>
                </c:pt>
                <c:pt idx="4711">
                  <c:v>34736</c:v>
                </c:pt>
                <c:pt idx="4712">
                  <c:v>34733</c:v>
                </c:pt>
                <c:pt idx="4713">
                  <c:v>34732</c:v>
                </c:pt>
                <c:pt idx="4714">
                  <c:v>34731</c:v>
                </c:pt>
                <c:pt idx="4715">
                  <c:v>34730</c:v>
                </c:pt>
                <c:pt idx="4716">
                  <c:v>34729</c:v>
                </c:pt>
                <c:pt idx="4717">
                  <c:v>34726</c:v>
                </c:pt>
                <c:pt idx="4718">
                  <c:v>34725</c:v>
                </c:pt>
                <c:pt idx="4719">
                  <c:v>34724</c:v>
                </c:pt>
                <c:pt idx="4720">
                  <c:v>34723</c:v>
                </c:pt>
                <c:pt idx="4721">
                  <c:v>34722</c:v>
                </c:pt>
                <c:pt idx="4722">
                  <c:v>34719</c:v>
                </c:pt>
                <c:pt idx="4723">
                  <c:v>34718</c:v>
                </c:pt>
                <c:pt idx="4724">
                  <c:v>34717</c:v>
                </c:pt>
                <c:pt idx="4725">
                  <c:v>34716</c:v>
                </c:pt>
                <c:pt idx="4726">
                  <c:v>34715</c:v>
                </c:pt>
                <c:pt idx="4727">
                  <c:v>34712</c:v>
                </c:pt>
                <c:pt idx="4728">
                  <c:v>34711</c:v>
                </c:pt>
                <c:pt idx="4729">
                  <c:v>34710</c:v>
                </c:pt>
                <c:pt idx="4730">
                  <c:v>34709</c:v>
                </c:pt>
                <c:pt idx="4731">
                  <c:v>34708</c:v>
                </c:pt>
                <c:pt idx="4732">
                  <c:v>34704</c:v>
                </c:pt>
                <c:pt idx="4733">
                  <c:v>34703</c:v>
                </c:pt>
                <c:pt idx="4734">
                  <c:v>34702</c:v>
                </c:pt>
                <c:pt idx="4735">
                  <c:v>34701</c:v>
                </c:pt>
                <c:pt idx="4736">
                  <c:v>34697</c:v>
                </c:pt>
                <c:pt idx="4737">
                  <c:v>34696</c:v>
                </c:pt>
                <c:pt idx="4738">
                  <c:v>34695</c:v>
                </c:pt>
                <c:pt idx="4739">
                  <c:v>34691</c:v>
                </c:pt>
                <c:pt idx="4740">
                  <c:v>34690</c:v>
                </c:pt>
                <c:pt idx="4741">
                  <c:v>34689</c:v>
                </c:pt>
                <c:pt idx="4742">
                  <c:v>34688</c:v>
                </c:pt>
                <c:pt idx="4743">
                  <c:v>34687</c:v>
                </c:pt>
                <c:pt idx="4744">
                  <c:v>34684</c:v>
                </c:pt>
                <c:pt idx="4745">
                  <c:v>34683</c:v>
                </c:pt>
                <c:pt idx="4746">
                  <c:v>34682</c:v>
                </c:pt>
                <c:pt idx="4747">
                  <c:v>34681</c:v>
                </c:pt>
                <c:pt idx="4748">
                  <c:v>34680</c:v>
                </c:pt>
                <c:pt idx="4749">
                  <c:v>34677</c:v>
                </c:pt>
                <c:pt idx="4750">
                  <c:v>34675</c:v>
                </c:pt>
                <c:pt idx="4751">
                  <c:v>34674</c:v>
                </c:pt>
                <c:pt idx="4752">
                  <c:v>34673</c:v>
                </c:pt>
                <c:pt idx="4753">
                  <c:v>34670</c:v>
                </c:pt>
                <c:pt idx="4754">
                  <c:v>34669</c:v>
                </c:pt>
                <c:pt idx="4755">
                  <c:v>34668</c:v>
                </c:pt>
                <c:pt idx="4756">
                  <c:v>34667</c:v>
                </c:pt>
                <c:pt idx="4757">
                  <c:v>34666</c:v>
                </c:pt>
                <c:pt idx="4758">
                  <c:v>34663</c:v>
                </c:pt>
                <c:pt idx="4759">
                  <c:v>34662</c:v>
                </c:pt>
                <c:pt idx="4760">
                  <c:v>34661</c:v>
                </c:pt>
                <c:pt idx="4761">
                  <c:v>34660</c:v>
                </c:pt>
                <c:pt idx="4762">
                  <c:v>34659</c:v>
                </c:pt>
                <c:pt idx="4763">
                  <c:v>34656</c:v>
                </c:pt>
                <c:pt idx="4764">
                  <c:v>34655</c:v>
                </c:pt>
                <c:pt idx="4765">
                  <c:v>34654</c:v>
                </c:pt>
                <c:pt idx="4766">
                  <c:v>34653</c:v>
                </c:pt>
                <c:pt idx="4767">
                  <c:v>34652</c:v>
                </c:pt>
                <c:pt idx="4768">
                  <c:v>34649</c:v>
                </c:pt>
                <c:pt idx="4769">
                  <c:v>34648</c:v>
                </c:pt>
                <c:pt idx="4770">
                  <c:v>34647</c:v>
                </c:pt>
                <c:pt idx="4771">
                  <c:v>34646</c:v>
                </c:pt>
                <c:pt idx="4772">
                  <c:v>34645</c:v>
                </c:pt>
                <c:pt idx="4773">
                  <c:v>34642</c:v>
                </c:pt>
                <c:pt idx="4774">
                  <c:v>34641</c:v>
                </c:pt>
                <c:pt idx="4775">
                  <c:v>34640</c:v>
                </c:pt>
                <c:pt idx="4776">
                  <c:v>34638</c:v>
                </c:pt>
                <c:pt idx="4777">
                  <c:v>34635</c:v>
                </c:pt>
                <c:pt idx="4778">
                  <c:v>34634</c:v>
                </c:pt>
                <c:pt idx="4779">
                  <c:v>34632</c:v>
                </c:pt>
                <c:pt idx="4780">
                  <c:v>34631</c:v>
                </c:pt>
                <c:pt idx="4781">
                  <c:v>34628</c:v>
                </c:pt>
                <c:pt idx="4782">
                  <c:v>34627</c:v>
                </c:pt>
                <c:pt idx="4783">
                  <c:v>34626</c:v>
                </c:pt>
                <c:pt idx="4784">
                  <c:v>34625</c:v>
                </c:pt>
                <c:pt idx="4785">
                  <c:v>34624</c:v>
                </c:pt>
                <c:pt idx="4786">
                  <c:v>34621</c:v>
                </c:pt>
                <c:pt idx="4787">
                  <c:v>34620</c:v>
                </c:pt>
                <c:pt idx="4788">
                  <c:v>34619</c:v>
                </c:pt>
                <c:pt idx="4789">
                  <c:v>34618</c:v>
                </c:pt>
                <c:pt idx="4790">
                  <c:v>34617</c:v>
                </c:pt>
                <c:pt idx="4791">
                  <c:v>34614</c:v>
                </c:pt>
                <c:pt idx="4792">
                  <c:v>34613</c:v>
                </c:pt>
                <c:pt idx="4793">
                  <c:v>34612</c:v>
                </c:pt>
                <c:pt idx="4794">
                  <c:v>34611</c:v>
                </c:pt>
                <c:pt idx="4795">
                  <c:v>34610</c:v>
                </c:pt>
                <c:pt idx="4796">
                  <c:v>34607</c:v>
                </c:pt>
                <c:pt idx="4797">
                  <c:v>34606</c:v>
                </c:pt>
                <c:pt idx="4798">
                  <c:v>34605</c:v>
                </c:pt>
                <c:pt idx="4799">
                  <c:v>34604</c:v>
                </c:pt>
                <c:pt idx="4800">
                  <c:v>34603</c:v>
                </c:pt>
                <c:pt idx="4801">
                  <c:v>34600</c:v>
                </c:pt>
                <c:pt idx="4802">
                  <c:v>34599</c:v>
                </c:pt>
                <c:pt idx="4803">
                  <c:v>34598</c:v>
                </c:pt>
                <c:pt idx="4804">
                  <c:v>34597</c:v>
                </c:pt>
                <c:pt idx="4805">
                  <c:v>34596</c:v>
                </c:pt>
                <c:pt idx="4806">
                  <c:v>34593</c:v>
                </c:pt>
                <c:pt idx="4807">
                  <c:v>34592</c:v>
                </c:pt>
                <c:pt idx="4808">
                  <c:v>34591</c:v>
                </c:pt>
                <c:pt idx="4809">
                  <c:v>34590</c:v>
                </c:pt>
                <c:pt idx="4810">
                  <c:v>34589</c:v>
                </c:pt>
                <c:pt idx="4811">
                  <c:v>34586</c:v>
                </c:pt>
                <c:pt idx="4812">
                  <c:v>34585</c:v>
                </c:pt>
                <c:pt idx="4813">
                  <c:v>34584</c:v>
                </c:pt>
                <c:pt idx="4814">
                  <c:v>34583</c:v>
                </c:pt>
                <c:pt idx="4815">
                  <c:v>34582</c:v>
                </c:pt>
                <c:pt idx="4816">
                  <c:v>34579</c:v>
                </c:pt>
                <c:pt idx="4817">
                  <c:v>34578</c:v>
                </c:pt>
                <c:pt idx="4818">
                  <c:v>34577</c:v>
                </c:pt>
                <c:pt idx="4819">
                  <c:v>34576</c:v>
                </c:pt>
                <c:pt idx="4820">
                  <c:v>34575</c:v>
                </c:pt>
                <c:pt idx="4821">
                  <c:v>34572</c:v>
                </c:pt>
                <c:pt idx="4822">
                  <c:v>34571</c:v>
                </c:pt>
                <c:pt idx="4823">
                  <c:v>34570</c:v>
                </c:pt>
                <c:pt idx="4824">
                  <c:v>34569</c:v>
                </c:pt>
                <c:pt idx="4825">
                  <c:v>34568</c:v>
                </c:pt>
                <c:pt idx="4826">
                  <c:v>34565</c:v>
                </c:pt>
                <c:pt idx="4827">
                  <c:v>34564</c:v>
                </c:pt>
                <c:pt idx="4828">
                  <c:v>34563</c:v>
                </c:pt>
                <c:pt idx="4829">
                  <c:v>34562</c:v>
                </c:pt>
                <c:pt idx="4830">
                  <c:v>34558</c:v>
                </c:pt>
                <c:pt idx="4831">
                  <c:v>34557</c:v>
                </c:pt>
                <c:pt idx="4832">
                  <c:v>34556</c:v>
                </c:pt>
                <c:pt idx="4833">
                  <c:v>34555</c:v>
                </c:pt>
                <c:pt idx="4834">
                  <c:v>34554</c:v>
                </c:pt>
                <c:pt idx="4835">
                  <c:v>34551</c:v>
                </c:pt>
                <c:pt idx="4836">
                  <c:v>34550</c:v>
                </c:pt>
                <c:pt idx="4837">
                  <c:v>34549</c:v>
                </c:pt>
                <c:pt idx="4838">
                  <c:v>34548</c:v>
                </c:pt>
                <c:pt idx="4839">
                  <c:v>34547</c:v>
                </c:pt>
                <c:pt idx="4840">
                  <c:v>34544</c:v>
                </c:pt>
                <c:pt idx="4841">
                  <c:v>34543</c:v>
                </c:pt>
                <c:pt idx="4842">
                  <c:v>34542</c:v>
                </c:pt>
                <c:pt idx="4843">
                  <c:v>34541</c:v>
                </c:pt>
                <c:pt idx="4844">
                  <c:v>34540</c:v>
                </c:pt>
                <c:pt idx="4845">
                  <c:v>34537</c:v>
                </c:pt>
                <c:pt idx="4846">
                  <c:v>34536</c:v>
                </c:pt>
                <c:pt idx="4847">
                  <c:v>34535</c:v>
                </c:pt>
                <c:pt idx="4848">
                  <c:v>34534</c:v>
                </c:pt>
                <c:pt idx="4849">
                  <c:v>34533</c:v>
                </c:pt>
                <c:pt idx="4850">
                  <c:v>34530</c:v>
                </c:pt>
                <c:pt idx="4851">
                  <c:v>34529</c:v>
                </c:pt>
                <c:pt idx="4852">
                  <c:v>34528</c:v>
                </c:pt>
                <c:pt idx="4853">
                  <c:v>34527</c:v>
                </c:pt>
                <c:pt idx="4854">
                  <c:v>34526</c:v>
                </c:pt>
                <c:pt idx="4855">
                  <c:v>34523</c:v>
                </c:pt>
                <c:pt idx="4856">
                  <c:v>34522</c:v>
                </c:pt>
                <c:pt idx="4857">
                  <c:v>34521</c:v>
                </c:pt>
                <c:pt idx="4858">
                  <c:v>34520</c:v>
                </c:pt>
                <c:pt idx="4859">
                  <c:v>34519</c:v>
                </c:pt>
                <c:pt idx="4860">
                  <c:v>34516</c:v>
                </c:pt>
                <c:pt idx="4861">
                  <c:v>34515</c:v>
                </c:pt>
                <c:pt idx="4862">
                  <c:v>34514</c:v>
                </c:pt>
                <c:pt idx="4863">
                  <c:v>34513</c:v>
                </c:pt>
                <c:pt idx="4864">
                  <c:v>34512</c:v>
                </c:pt>
                <c:pt idx="4865">
                  <c:v>34509</c:v>
                </c:pt>
                <c:pt idx="4866">
                  <c:v>34508</c:v>
                </c:pt>
                <c:pt idx="4867">
                  <c:v>34507</c:v>
                </c:pt>
                <c:pt idx="4868">
                  <c:v>34506</c:v>
                </c:pt>
                <c:pt idx="4869">
                  <c:v>34505</c:v>
                </c:pt>
                <c:pt idx="4870">
                  <c:v>34502</c:v>
                </c:pt>
                <c:pt idx="4871">
                  <c:v>34501</c:v>
                </c:pt>
                <c:pt idx="4872">
                  <c:v>34500</c:v>
                </c:pt>
                <c:pt idx="4873">
                  <c:v>34499</c:v>
                </c:pt>
                <c:pt idx="4874">
                  <c:v>34498</c:v>
                </c:pt>
                <c:pt idx="4875">
                  <c:v>34495</c:v>
                </c:pt>
                <c:pt idx="4876">
                  <c:v>34494</c:v>
                </c:pt>
                <c:pt idx="4877">
                  <c:v>34493</c:v>
                </c:pt>
                <c:pt idx="4878">
                  <c:v>34492</c:v>
                </c:pt>
                <c:pt idx="4879">
                  <c:v>34491</c:v>
                </c:pt>
                <c:pt idx="4880">
                  <c:v>34488</c:v>
                </c:pt>
                <c:pt idx="4881">
                  <c:v>34486</c:v>
                </c:pt>
                <c:pt idx="4882">
                  <c:v>34485</c:v>
                </c:pt>
                <c:pt idx="4883">
                  <c:v>34484</c:v>
                </c:pt>
                <c:pt idx="4884">
                  <c:v>34481</c:v>
                </c:pt>
                <c:pt idx="4885">
                  <c:v>34480</c:v>
                </c:pt>
                <c:pt idx="4886">
                  <c:v>34479</c:v>
                </c:pt>
                <c:pt idx="4887">
                  <c:v>34478</c:v>
                </c:pt>
                <c:pt idx="4888">
                  <c:v>34474</c:v>
                </c:pt>
                <c:pt idx="4889">
                  <c:v>34473</c:v>
                </c:pt>
                <c:pt idx="4890">
                  <c:v>34472</c:v>
                </c:pt>
                <c:pt idx="4891">
                  <c:v>34471</c:v>
                </c:pt>
                <c:pt idx="4892">
                  <c:v>34470</c:v>
                </c:pt>
                <c:pt idx="4893">
                  <c:v>34467</c:v>
                </c:pt>
                <c:pt idx="4894">
                  <c:v>34465</c:v>
                </c:pt>
                <c:pt idx="4895">
                  <c:v>34464</c:v>
                </c:pt>
                <c:pt idx="4896">
                  <c:v>34463</c:v>
                </c:pt>
                <c:pt idx="4897">
                  <c:v>34460</c:v>
                </c:pt>
                <c:pt idx="4898">
                  <c:v>34459</c:v>
                </c:pt>
                <c:pt idx="4899">
                  <c:v>34458</c:v>
                </c:pt>
                <c:pt idx="4900">
                  <c:v>34457</c:v>
                </c:pt>
                <c:pt idx="4901">
                  <c:v>34456</c:v>
                </c:pt>
                <c:pt idx="4902">
                  <c:v>34453</c:v>
                </c:pt>
                <c:pt idx="4903">
                  <c:v>34452</c:v>
                </c:pt>
                <c:pt idx="4904">
                  <c:v>34451</c:v>
                </c:pt>
                <c:pt idx="4905">
                  <c:v>34450</c:v>
                </c:pt>
                <c:pt idx="4906">
                  <c:v>34449</c:v>
                </c:pt>
                <c:pt idx="4907">
                  <c:v>34446</c:v>
                </c:pt>
                <c:pt idx="4908">
                  <c:v>34445</c:v>
                </c:pt>
                <c:pt idx="4909">
                  <c:v>34444</c:v>
                </c:pt>
                <c:pt idx="4910">
                  <c:v>34443</c:v>
                </c:pt>
                <c:pt idx="4911">
                  <c:v>34442</c:v>
                </c:pt>
                <c:pt idx="4912">
                  <c:v>34439</c:v>
                </c:pt>
                <c:pt idx="4913">
                  <c:v>34438</c:v>
                </c:pt>
                <c:pt idx="4914">
                  <c:v>34437</c:v>
                </c:pt>
                <c:pt idx="4915">
                  <c:v>34436</c:v>
                </c:pt>
                <c:pt idx="4916">
                  <c:v>34435</c:v>
                </c:pt>
                <c:pt idx="4917">
                  <c:v>34432</c:v>
                </c:pt>
                <c:pt idx="4918">
                  <c:v>34431</c:v>
                </c:pt>
                <c:pt idx="4919">
                  <c:v>34430</c:v>
                </c:pt>
                <c:pt idx="4920">
                  <c:v>34429</c:v>
                </c:pt>
                <c:pt idx="4921">
                  <c:v>34424</c:v>
                </c:pt>
                <c:pt idx="4922">
                  <c:v>34423</c:v>
                </c:pt>
                <c:pt idx="4923">
                  <c:v>34422</c:v>
                </c:pt>
                <c:pt idx="4924">
                  <c:v>34421</c:v>
                </c:pt>
                <c:pt idx="4925">
                  <c:v>34418</c:v>
                </c:pt>
                <c:pt idx="4926">
                  <c:v>34417</c:v>
                </c:pt>
                <c:pt idx="4927">
                  <c:v>34416</c:v>
                </c:pt>
                <c:pt idx="4928">
                  <c:v>34415</c:v>
                </c:pt>
                <c:pt idx="4929">
                  <c:v>34414</c:v>
                </c:pt>
                <c:pt idx="4930">
                  <c:v>34411</c:v>
                </c:pt>
                <c:pt idx="4931">
                  <c:v>34410</c:v>
                </c:pt>
                <c:pt idx="4932">
                  <c:v>34409</c:v>
                </c:pt>
                <c:pt idx="4933">
                  <c:v>34408</c:v>
                </c:pt>
                <c:pt idx="4934">
                  <c:v>34407</c:v>
                </c:pt>
                <c:pt idx="4935">
                  <c:v>34404</c:v>
                </c:pt>
                <c:pt idx="4936">
                  <c:v>34403</c:v>
                </c:pt>
                <c:pt idx="4937">
                  <c:v>34402</c:v>
                </c:pt>
                <c:pt idx="4938">
                  <c:v>34401</c:v>
                </c:pt>
                <c:pt idx="4939">
                  <c:v>34400</c:v>
                </c:pt>
                <c:pt idx="4940">
                  <c:v>34397</c:v>
                </c:pt>
                <c:pt idx="4941">
                  <c:v>34396</c:v>
                </c:pt>
                <c:pt idx="4942">
                  <c:v>34395</c:v>
                </c:pt>
                <c:pt idx="4943">
                  <c:v>34394</c:v>
                </c:pt>
                <c:pt idx="4944">
                  <c:v>34393</c:v>
                </c:pt>
                <c:pt idx="4945">
                  <c:v>34390</c:v>
                </c:pt>
                <c:pt idx="4946">
                  <c:v>34389</c:v>
                </c:pt>
                <c:pt idx="4947">
                  <c:v>34388</c:v>
                </c:pt>
                <c:pt idx="4948">
                  <c:v>34387</c:v>
                </c:pt>
                <c:pt idx="4949">
                  <c:v>34386</c:v>
                </c:pt>
                <c:pt idx="4950">
                  <c:v>34383</c:v>
                </c:pt>
                <c:pt idx="4951">
                  <c:v>34382</c:v>
                </c:pt>
                <c:pt idx="4952">
                  <c:v>34381</c:v>
                </c:pt>
                <c:pt idx="4953">
                  <c:v>34380</c:v>
                </c:pt>
                <c:pt idx="4954">
                  <c:v>34379</c:v>
                </c:pt>
                <c:pt idx="4955">
                  <c:v>34376</c:v>
                </c:pt>
                <c:pt idx="4956">
                  <c:v>34375</c:v>
                </c:pt>
                <c:pt idx="4957">
                  <c:v>34374</c:v>
                </c:pt>
                <c:pt idx="4958">
                  <c:v>34373</c:v>
                </c:pt>
                <c:pt idx="4959">
                  <c:v>34372</c:v>
                </c:pt>
                <c:pt idx="4960">
                  <c:v>34369</c:v>
                </c:pt>
                <c:pt idx="4961">
                  <c:v>34368</c:v>
                </c:pt>
                <c:pt idx="4962">
                  <c:v>34367</c:v>
                </c:pt>
                <c:pt idx="4963">
                  <c:v>34366</c:v>
                </c:pt>
                <c:pt idx="4964">
                  <c:v>34365</c:v>
                </c:pt>
                <c:pt idx="4965">
                  <c:v>34362</c:v>
                </c:pt>
                <c:pt idx="4966">
                  <c:v>34361</c:v>
                </c:pt>
                <c:pt idx="4967">
                  <c:v>34360</c:v>
                </c:pt>
                <c:pt idx="4968">
                  <c:v>34359</c:v>
                </c:pt>
                <c:pt idx="4969">
                  <c:v>34358</c:v>
                </c:pt>
                <c:pt idx="4970">
                  <c:v>34355</c:v>
                </c:pt>
                <c:pt idx="4971">
                  <c:v>34354</c:v>
                </c:pt>
                <c:pt idx="4972">
                  <c:v>34353</c:v>
                </c:pt>
                <c:pt idx="4973">
                  <c:v>34352</c:v>
                </c:pt>
                <c:pt idx="4974">
                  <c:v>34351</c:v>
                </c:pt>
                <c:pt idx="4975">
                  <c:v>34348</c:v>
                </c:pt>
                <c:pt idx="4976">
                  <c:v>34347</c:v>
                </c:pt>
                <c:pt idx="4977">
                  <c:v>34346</c:v>
                </c:pt>
                <c:pt idx="4978">
                  <c:v>34345</c:v>
                </c:pt>
                <c:pt idx="4979">
                  <c:v>34344</c:v>
                </c:pt>
                <c:pt idx="4980">
                  <c:v>34341</c:v>
                </c:pt>
                <c:pt idx="4981">
                  <c:v>34339</c:v>
                </c:pt>
                <c:pt idx="4982">
                  <c:v>34338</c:v>
                </c:pt>
                <c:pt idx="4983">
                  <c:v>34337</c:v>
                </c:pt>
                <c:pt idx="4984">
                  <c:v>34333</c:v>
                </c:pt>
                <c:pt idx="4985">
                  <c:v>34332</c:v>
                </c:pt>
                <c:pt idx="4986">
                  <c:v>34331</c:v>
                </c:pt>
                <c:pt idx="4987">
                  <c:v>34330</c:v>
                </c:pt>
                <c:pt idx="4988">
                  <c:v>34326</c:v>
                </c:pt>
                <c:pt idx="4989">
                  <c:v>34325</c:v>
                </c:pt>
                <c:pt idx="4990">
                  <c:v>34324</c:v>
                </c:pt>
                <c:pt idx="4991">
                  <c:v>34323</c:v>
                </c:pt>
                <c:pt idx="4992">
                  <c:v>34320</c:v>
                </c:pt>
                <c:pt idx="4993">
                  <c:v>34319</c:v>
                </c:pt>
                <c:pt idx="4994">
                  <c:v>34318</c:v>
                </c:pt>
                <c:pt idx="4995">
                  <c:v>34317</c:v>
                </c:pt>
                <c:pt idx="4996">
                  <c:v>34316</c:v>
                </c:pt>
                <c:pt idx="4997">
                  <c:v>34313</c:v>
                </c:pt>
                <c:pt idx="4998">
                  <c:v>34312</c:v>
                </c:pt>
                <c:pt idx="4999">
                  <c:v>34310</c:v>
                </c:pt>
                <c:pt idx="5000">
                  <c:v>34309</c:v>
                </c:pt>
                <c:pt idx="5001">
                  <c:v>34306</c:v>
                </c:pt>
                <c:pt idx="5002">
                  <c:v>34305</c:v>
                </c:pt>
                <c:pt idx="5003">
                  <c:v>34304</c:v>
                </c:pt>
                <c:pt idx="5004">
                  <c:v>34303</c:v>
                </c:pt>
                <c:pt idx="5005">
                  <c:v>34302</c:v>
                </c:pt>
                <c:pt idx="5006">
                  <c:v>34299</c:v>
                </c:pt>
                <c:pt idx="5007">
                  <c:v>34298</c:v>
                </c:pt>
                <c:pt idx="5008">
                  <c:v>34297</c:v>
                </c:pt>
                <c:pt idx="5009">
                  <c:v>34296</c:v>
                </c:pt>
                <c:pt idx="5010">
                  <c:v>34295</c:v>
                </c:pt>
                <c:pt idx="5011">
                  <c:v>34292</c:v>
                </c:pt>
                <c:pt idx="5012">
                  <c:v>34291</c:v>
                </c:pt>
                <c:pt idx="5013">
                  <c:v>34290</c:v>
                </c:pt>
                <c:pt idx="5014">
                  <c:v>34289</c:v>
                </c:pt>
                <c:pt idx="5015">
                  <c:v>34288</c:v>
                </c:pt>
                <c:pt idx="5016">
                  <c:v>34285</c:v>
                </c:pt>
                <c:pt idx="5017">
                  <c:v>34284</c:v>
                </c:pt>
                <c:pt idx="5018">
                  <c:v>34283</c:v>
                </c:pt>
                <c:pt idx="5019">
                  <c:v>34282</c:v>
                </c:pt>
                <c:pt idx="5020">
                  <c:v>34281</c:v>
                </c:pt>
                <c:pt idx="5021">
                  <c:v>34278</c:v>
                </c:pt>
                <c:pt idx="5022">
                  <c:v>34277</c:v>
                </c:pt>
                <c:pt idx="5023">
                  <c:v>34276</c:v>
                </c:pt>
                <c:pt idx="5024">
                  <c:v>34275</c:v>
                </c:pt>
                <c:pt idx="5025">
                  <c:v>34271</c:v>
                </c:pt>
                <c:pt idx="5026">
                  <c:v>34270</c:v>
                </c:pt>
                <c:pt idx="5027">
                  <c:v>34269</c:v>
                </c:pt>
                <c:pt idx="5028">
                  <c:v>34267</c:v>
                </c:pt>
                <c:pt idx="5029">
                  <c:v>34264</c:v>
                </c:pt>
                <c:pt idx="5030">
                  <c:v>34263</c:v>
                </c:pt>
                <c:pt idx="5031">
                  <c:v>34262</c:v>
                </c:pt>
                <c:pt idx="5032">
                  <c:v>34261</c:v>
                </c:pt>
                <c:pt idx="5033">
                  <c:v>34260</c:v>
                </c:pt>
                <c:pt idx="5034">
                  <c:v>34257</c:v>
                </c:pt>
                <c:pt idx="5035">
                  <c:v>34256</c:v>
                </c:pt>
                <c:pt idx="5036">
                  <c:v>34255</c:v>
                </c:pt>
                <c:pt idx="5037">
                  <c:v>34254</c:v>
                </c:pt>
                <c:pt idx="5038">
                  <c:v>34253</c:v>
                </c:pt>
                <c:pt idx="5039">
                  <c:v>34250</c:v>
                </c:pt>
                <c:pt idx="5040">
                  <c:v>34249</c:v>
                </c:pt>
                <c:pt idx="5041">
                  <c:v>34248</c:v>
                </c:pt>
                <c:pt idx="5042">
                  <c:v>34247</c:v>
                </c:pt>
                <c:pt idx="5043">
                  <c:v>34246</c:v>
                </c:pt>
                <c:pt idx="5044">
                  <c:v>34243</c:v>
                </c:pt>
                <c:pt idx="5045">
                  <c:v>34242</c:v>
                </c:pt>
                <c:pt idx="5046">
                  <c:v>34241</c:v>
                </c:pt>
                <c:pt idx="5047">
                  <c:v>34240</c:v>
                </c:pt>
                <c:pt idx="5048">
                  <c:v>34239</c:v>
                </c:pt>
                <c:pt idx="5049">
                  <c:v>34236</c:v>
                </c:pt>
                <c:pt idx="5050">
                  <c:v>34235</c:v>
                </c:pt>
                <c:pt idx="5051">
                  <c:v>34234</c:v>
                </c:pt>
                <c:pt idx="5052">
                  <c:v>34233</c:v>
                </c:pt>
                <c:pt idx="5053">
                  <c:v>34232</c:v>
                </c:pt>
                <c:pt idx="5054">
                  <c:v>34229</c:v>
                </c:pt>
                <c:pt idx="5055">
                  <c:v>34228</c:v>
                </c:pt>
                <c:pt idx="5056">
                  <c:v>34227</c:v>
                </c:pt>
                <c:pt idx="5057">
                  <c:v>34226</c:v>
                </c:pt>
                <c:pt idx="5058">
                  <c:v>34225</c:v>
                </c:pt>
                <c:pt idx="5059">
                  <c:v>34222</c:v>
                </c:pt>
                <c:pt idx="5060">
                  <c:v>34221</c:v>
                </c:pt>
                <c:pt idx="5061">
                  <c:v>34220</c:v>
                </c:pt>
                <c:pt idx="5062">
                  <c:v>34219</c:v>
                </c:pt>
                <c:pt idx="5063">
                  <c:v>34218</c:v>
                </c:pt>
                <c:pt idx="5064">
                  <c:v>34215</c:v>
                </c:pt>
                <c:pt idx="5065">
                  <c:v>34214</c:v>
                </c:pt>
                <c:pt idx="5066">
                  <c:v>34213</c:v>
                </c:pt>
                <c:pt idx="5067">
                  <c:v>34212</c:v>
                </c:pt>
                <c:pt idx="5068">
                  <c:v>34211</c:v>
                </c:pt>
                <c:pt idx="5069">
                  <c:v>34208</c:v>
                </c:pt>
                <c:pt idx="5070">
                  <c:v>34207</c:v>
                </c:pt>
                <c:pt idx="5071">
                  <c:v>34206</c:v>
                </c:pt>
                <c:pt idx="5072">
                  <c:v>34205</c:v>
                </c:pt>
                <c:pt idx="5073">
                  <c:v>34204</c:v>
                </c:pt>
                <c:pt idx="5074">
                  <c:v>34201</c:v>
                </c:pt>
                <c:pt idx="5075">
                  <c:v>34200</c:v>
                </c:pt>
                <c:pt idx="5076">
                  <c:v>34199</c:v>
                </c:pt>
                <c:pt idx="5077">
                  <c:v>34198</c:v>
                </c:pt>
                <c:pt idx="5078">
                  <c:v>34197</c:v>
                </c:pt>
                <c:pt idx="5079">
                  <c:v>34194</c:v>
                </c:pt>
                <c:pt idx="5080">
                  <c:v>34193</c:v>
                </c:pt>
                <c:pt idx="5081">
                  <c:v>34192</c:v>
                </c:pt>
                <c:pt idx="5082">
                  <c:v>34191</c:v>
                </c:pt>
                <c:pt idx="5083">
                  <c:v>34190</c:v>
                </c:pt>
                <c:pt idx="5084">
                  <c:v>34187</c:v>
                </c:pt>
                <c:pt idx="5085">
                  <c:v>34186</c:v>
                </c:pt>
                <c:pt idx="5086">
                  <c:v>34185</c:v>
                </c:pt>
                <c:pt idx="5087">
                  <c:v>34184</c:v>
                </c:pt>
                <c:pt idx="5088">
                  <c:v>34183</c:v>
                </c:pt>
                <c:pt idx="5089">
                  <c:v>34180</c:v>
                </c:pt>
                <c:pt idx="5090">
                  <c:v>34179</c:v>
                </c:pt>
                <c:pt idx="5091">
                  <c:v>34178</c:v>
                </c:pt>
                <c:pt idx="5092">
                  <c:v>34177</c:v>
                </c:pt>
                <c:pt idx="5093">
                  <c:v>34176</c:v>
                </c:pt>
                <c:pt idx="5094">
                  <c:v>34173</c:v>
                </c:pt>
                <c:pt idx="5095">
                  <c:v>34172</c:v>
                </c:pt>
                <c:pt idx="5096">
                  <c:v>34171</c:v>
                </c:pt>
                <c:pt idx="5097">
                  <c:v>34170</c:v>
                </c:pt>
                <c:pt idx="5098">
                  <c:v>34169</c:v>
                </c:pt>
                <c:pt idx="5099">
                  <c:v>34166</c:v>
                </c:pt>
                <c:pt idx="5100">
                  <c:v>34165</c:v>
                </c:pt>
                <c:pt idx="5101">
                  <c:v>34164</c:v>
                </c:pt>
                <c:pt idx="5102">
                  <c:v>34163</c:v>
                </c:pt>
                <c:pt idx="5103">
                  <c:v>34162</c:v>
                </c:pt>
                <c:pt idx="5104">
                  <c:v>34159</c:v>
                </c:pt>
                <c:pt idx="5105">
                  <c:v>34158</c:v>
                </c:pt>
                <c:pt idx="5106">
                  <c:v>34157</c:v>
                </c:pt>
                <c:pt idx="5107">
                  <c:v>34156</c:v>
                </c:pt>
                <c:pt idx="5108">
                  <c:v>34155</c:v>
                </c:pt>
                <c:pt idx="5109">
                  <c:v>34152</c:v>
                </c:pt>
                <c:pt idx="5110">
                  <c:v>34151</c:v>
                </c:pt>
                <c:pt idx="5111">
                  <c:v>34150</c:v>
                </c:pt>
                <c:pt idx="5112">
                  <c:v>34149</c:v>
                </c:pt>
                <c:pt idx="5113">
                  <c:v>34148</c:v>
                </c:pt>
                <c:pt idx="5114">
                  <c:v>34145</c:v>
                </c:pt>
                <c:pt idx="5115">
                  <c:v>34144</c:v>
                </c:pt>
                <c:pt idx="5116">
                  <c:v>34143</c:v>
                </c:pt>
                <c:pt idx="5117">
                  <c:v>34142</c:v>
                </c:pt>
                <c:pt idx="5118">
                  <c:v>34141</c:v>
                </c:pt>
                <c:pt idx="5119">
                  <c:v>34138</c:v>
                </c:pt>
                <c:pt idx="5120">
                  <c:v>34137</c:v>
                </c:pt>
                <c:pt idx="5121">
                  <c:v>34136</c:v>
                </c:pt>
                <c:pt idx="5122">
                  <c:v>34135</c:v>
                </c:pt>
                <c:pt idx="5123">
                  <c:v>34134</c:v>
                </c:pt>
                <c:pt idx="5124">
                  <c:v>34131</c:v>
                </c:pt>
                <c:pt idx="5125">
                  <c:v>34129</c:v>
                </c:pt>
                <c:pt idx="5126">
                  <c:v>34128</c:v>
                </c:pt>
                <c:pt idx="5127">
                  <c:v>34127</c:v>
                </c:pt>
                <c:pt idx="5128">
                  <c:v>34124</c:v>
                </c:pt>
                <c:pt idx="5129">
                  <c:v>34123</c:v>
                </c:pt>
                <c:pt idx="5130">
                  <c:v>34122</c:v>
                </c:pt>
                <c:pt idx="5131">
                  <c:v>34121</c:v>
                </c:pt>
                <c:pt idx="5132">
                  <c:v>34117</c:v>
                </c:pt>
                <c:pt idx="5133">
                  <c:v>34116</c:v>
                </c:pt>
                <c:pt idx="5134">
                  <c:v>34115</c:v>
                </c:pt>
                <c:pt idx="5135">
                  <c:v>34114</c:v>
                </c:pt>
                <c:pt idx="5136">
                  <c:v>34113</c:v>
                </c:pt>
                <c:pt idx="5137">
                  <c:v>34110</c:v>
                </c:pt>
                <c:pt idx="5138">
                  <c:v>34108</c:v>
                </c:pt>
                <c:pt idx="5139">
                  <c:v>34107</c:v>
                </c:pt>
                <c:pt idx="5140">
                  <c:v>34106</c:v>
                </c:pt>
                <c:pt idx="5141">
                  <c:v>34103</c:v>
                </c:pt>
                <c:pt idx="5142">
                  <c:v>34102</c:v>
                </c:pt>
                <c:pt idx="5143">
                  <c:v>34101</c:v>
                </c:pt>
                <c:pt idx="5144">
                  <c:v>34100</c:v>
                </c:pt>
                <c:pt idx="5145">
                  <c:v>34099</c:v>
                </c:pt>
                <c:pt idx="5146">
                  <c:v>34096</c:v>
                </c:pt>
                <c:pt idx="5147">
                  <c:v>34095</c:v>
                </c:pt>
                <c:pt idx="5148">
                  <c:v>34094</c:v>
                </c:pt>
                <c:pt idx="5149">
                  <c:v>34093</c:v>
                </c:pt>
                <c:pt idx="5150">
                  <c:v>34092</c:v>
                </c:pt>
                <c:pt idx="5151">
                  <c:v>34089</c:v>
                </c:pt>
                <c:pt idx="5152">
                  <c:v>34088</c:v>
                </c:pt>
                <c:pt idx="5153">
                  <c:v>34087</c:v>
                </c:pt>
                <c:pt idx="5154">
                  <c:v>34086</c:v>
                </c:pt>
                <c:pt idx="5155">
                  <c:v>34085</c:v>
                </c:pt>
                <c:pt idx="5156">
                  <c:v>34082</c:v>
                </c:pt>
                <c:pt idx="5157">
                  <c:v>34081</c:v>
                </c:pt>
                <c:pt idx="5158">
                  <c:v>34080</c:v>
                </c:pt>
                <c:pt idx="5159">
                  <c:v>34079</c:v>
                </c:pt>
                <c:pt idx="5160">
                  <c:v>34078</c:v>
                </c:pt>
                <c:pt idx="5161">
                  <c:v>34075</c:v>
                </c:pt>
                <c:pt idx="5162">
                  <c:v>34074</c:v>
                </c:pt>
                <c:pt idx="5163">
                  <c:v>34073</c:v>
                </c:pt>
                <c:pt idx="5164">
                  <c:v>34072</c:v>
                </c:pt>
                <c:pt idx="5165">
                  <c:v>34067</c:v>
                </c:pt>
                <c:pt idx="5166">
                  <c:v>34066</c:v>
                </c:pt>
                <c:pt idx="5167">
                  <c:v>34065</c:v>
                </c:pt>
                <c:pt idx="5168">
                  <c:v>34064</c:v>
                </c:pt>
                <c:pt idx="5169">
                  <c:v>34061</c:v>
                </c:pt>
                <c:pt idx="5170">
                  <c:v>34060</c:v>
                </c:pt>
                <c:pt idx="5171">
                  <c:v>34059</c:v>
                </c:pt>
                <c:pt idx="5172">
                  <c:v>34058</c:v>
                </c:pt>
                <c:pt idx="5173">
                  <c:v>34057</c:v>
                </c:pt>
                <c:pt idx="5174">
                  <c:v>34054</c:v>
                </c:pt>
                <c:pt idx="5175">
                  <c:v>34053</c:v>
                </c:pt>
                <c:pt idx="5176">
                  <c:v>34052</c:v>
                </c:pt>
                <c:pt idx="5177">
                  <c:v>34051</c:v>
                </c:pt>
                <c:pt idx="5178">
                  <c:v>34050</c:v>
                </c:pt>
                <c:pt idx="5179">
                  <c:v>34047</c:v>
                </c:pt>
                <c:pt idx="5180">
                  <c:v>34046</c:v>
                </c:pt>
                <c:pt idx="5181">
                  <c:v>34045</c:v>
                </c:pt>
                <c:pt idx="5182">
                  <c:v>34044</c:v>
                </c:pt>
                <c:pt idx="5183">
                  <c:v>34043</c:v>
                </c:pt>
                <c:pt idx="5184">
                  <c:v>34040</c:v>
                </c:pt>
                <c:pt idx="5185">
                  <c:v>34039</c:v>
                </c:pt>
                <c:pt idx="5186">
                  <c:v>34038</c:v>
                </c:pt>
                <c:pt idx="5187">
                  <c:v>34037</c:v>
                </c:pt>
                <c:pt idx="5188">
                  <c:v>34036</c:v>
                </c:pt>
                <c:pt idx="5189">
                  <c:v>34033</c:v>
                </c:pt>
                <c:pt idx="5190">
                  <c:v>34032</c:v>
                </c:pt>
                <c:pt idx="5191">
                  <c:v>34031</c:v>
                </c:pt>
                <c:pt idx="5192">
                  <c:v>34030</c:v>
                </c:pt>
                <c:pt idx="5193">
                  <c:v>34029</c:v>
                </c:pt>
                <c:pt idx="5194">
                  <c:v>34026</c:v>
                </c:pt>
                <c:pt idx="5195">
                  <c:v>34025</c:v>
                </c:pt>
                <c:pt idx="5196">
                  <c:v>34024</c:v>
                </c:pt>
                <c:pt idx="5197">
                  <c:v>34023</c:v>
                </c:pt>
                <c:pt idx="5198">
                  <c:v>34022</c:v>
                </c:pt>
                <c:pt idx="5199">
                  <c:v>34019</c:v>
                </c:pt>
                <c:pt idx="5200">
                  <c:v>34018</c:v>
                </c:pt>
                <c:pt idx="5201">
                  <c:v>34017</c:v>
                </c:pt>
                <c:pt idx="5202">
                  <c:v>34016</c:v>
                </c:pt>
                <c:pt idx="5203">
                  <c:v>34015</c:v>
                </c:pt>
                <c:pt idx="5204">
                  <c:v>34012</c:v>
                </c:pt>
                <c:pt idx="5205">
                  <c:v>34011</c:v>
                </c:pt>
                <c:pt idx="5206">
                  <c:v>34010</c:v>
                </c:pt>
                <c:pt idx="5207">
                  <c:v>34009</c:v>
                </c:pt>
                <c:pt idx="5208">
                  <c:v>34008</c:v>
                </c:pt>
                <c:pt idx="5209">
                  <c:v>34005</c:v>
                </c:pt>
                <c:pt idx="5210">
                  <c:v>34004</c:v>
                </c:pt>
                <c:pt idx="5211">
                  <c:v>34003</c:v>
                </c:pt>
                <c:pt idx="5212">
                  <c:v>34002</c:v>
                </c:pt>
                <c:pt idx="5213">
                  <c:v>34001</c:v>
                </c:pt>
                <c:pt idx="5214">
                  <c:v>33998</c:v>
                </c:pt>
                <c:pt idx="5215">
                  <c:v>33997</c:v>
                </c:pt>
                <c:pt idx="5216">
                  <c:v>33996</c:v>
                </c:pt>
                <c:pt idx="5217">
                  <c:v>33995</c:v>
                </c:pt>
                <c:pt idx="5218">
                  <c:v>33994</c:v>
                </c:pt>
                <c:pt idx="5219">
                  <c:v>33991</c:v>
                </c:pt>
                <c:pt idx="5220">
                  <c:v>33990</c:v>
                </c:pt>
                <c:pt idx="5221">
                  <c:v>33989</c:v>
                </c:pt>
                <c:pt idx="5222">
                  <c:v>33988</c:v>
                </c:pt>
                <c:pt idx="5223">
                  <c:v>33987</c:v>
                </c:pt>
                <c:pt idx="5224">
                  <c:v>33984</c:v>
                </c:pt>
                <c:pt idx="5225">
                  <c:v>33983</c:v>
                </c:pt>
                <c:pt idx="5226">
                  <c:v>33982</c:v>
                </c:pt>
                <c:pt idx="5227">
                  <c:v>33981</c:v>
                </c:pt>
                <c:pt idx="5228">
                  <c:v>33980</c:v>
                </c:pt>
                <c:pt idx="5229">
                  <c:v>33977</c:v>
                </c:pt>
                <c:pt idx="5230">
                  <c:v>33976</c:v>
                </c:pt>
                <c:pt idx="5231">
                  <c:v>33974</c:v>
                </c:pt>
                <c:pt idx="5232">
                  <c:v>33973</c:v>
                </c:pt>
                <c:pt idx="5233">
                  <c:v>33968</c:v>
                </c:pt>
                <c:pt idx="5234">
                  <c:v>33967</c:v>
                </c:pt>
                <c:pt idx="5235">
                  <c:v>33966</c:v>
                </c:pt>
                <c:pt idx="5236">
                  <c:v>33961</c:v>
                </c:pt>
                <c:pt idx="5237">
                  <c:v>33960</c:v>
                </c:pt>
                <c:pt idx="5238">
                  <c:v>33959</c:v>
                </c:pt>
                <c:pt idx="5239">
                  <c:v>33956</c:v>
                </c:pt>
                <c:pt idx="5240">
                  <c:v>33955</c:v>
                </c:pt>
                <c:pt idx="5241">
                  <c:v>33954</c:v>
                </c:pt>
                <c:pt idx="5242">
                  <c:v>33953</c:v>
                </c:pt>
                <c:pt idx="5243">
                  <c:v>33952</c:v>
                </c:pt>
                <c:pt idx="5244">
                  <c:v>33949</c:v>
                </c:pt>
                <c:pt idx="5245">
                  <c:v>33948</c:v>
                </c:pt>
                <c:pt idx="5246">
                  <c:v>33947</c:v>
                </c:pt>
                <c:pt idx="5247">
                  <c:v>33945</c:v>
                </c:pt>
                <c:pt idx="5248">
                  <c:v>33942</c:v>
                </c:pt>
                <c:pt idx="5249">
                  <c:v>33941</c:v>
                </c:pt>
                <c:pt idx="5250">
                  <c:v>33940</c:v>
                </c:pt>
                <c:pt idx="5251">
                  <c:v>33939</c:v>
                </c:pt>
                <c:pt idx="5252">
                  <c:v>33938</c:v>
                </c:pt>
                <c:pt idx="5253">
                  <c:v>33935</c:v>
                </c:pt>
                <c:pt idx="5254">
                  <c:v>33934</c:v>
                </c:pt>
                <c:pt idx="5255">
                  <c:v>33933</c:v>
                </c:pt>
                <c:pt idx="5256">
                  <c:v>33932</c:v>
                </c:pt>
                <c:pt idx="5257">
                  <c:v>33931</c:v>
                </c:pt>
                <c:pt idx="5258">
                  <c:v>33928</c:v>
                </c:pt>
                <c:pt idx="5259">
                  <c:v>33927</c:v>
                </c:pt>
                <c:pt idx="5260">
                  <c:v>33926</c:v>
                </c:pt>
                <c:pt idx="5261">
                  <c:v>33925</c:v>
                </c:pt>
                <c:pt idx="5262">
                  <c:v>33924</c:v>
                </c:pt>
                <c:pt idx="5263">
                  <c:v>33921</c:v>
                </c:pt>
                <c:pt idx="5264">
                  <c:v>33920</c:v>
                </c:pt>
                <c:pt idx="5265">
                  <c:v>33919</c:v>
                </c:pt>
                <c:pt idx="5266">
                  <c:v>33918</c:v>
                </c:pt>
                <c:pt idx="5267">
                  <c:v>33917</c:v>
                </c:pt>
                <c:pt idx="5268">
                  <c:v>33914</c:v>
                </c:pt>
                <c:pt idx="5269">
                  <c:v>33913</c:v>
                </c:pt>
                <c:pt idx="5270">
                  <c:v>33912</c:v>
                </c:pt>
                <c:pt idx="5271">
                  <c:v>33911</c:v>
                </c:pt>
                <c:pt idx="5272">
                  <c:v>33910</c:v>
                </c:pt>
                <c:pt idx="5273">
                  <c:v>33907</c:v>
                </c:pt>
                <c:pt idx="5274">
                  <c:v>33906</c:v>
                </c:pt>
                <c:pt idx="5275">
                  <c:v>33905</c:v>
                </c:pt>
                <c:pt idx="5276">
                  <c:v>33904</c:v>
                </c:pt>
                <c:pt idx="5277">
                  <c:v>33900</c:v>
                </c:pt>
                <c:pt idx="5278">
                  <c:v>33899</c:v>
                </c:pt>
                <c:pt idx="5279">
                  <c:v>33898</c:v>
                </c:pt>
                <c:pt idx="5280">
                  <c:v>33897</c:v>
                </c:pt>
                <c:pt idx="5281">
                  <c:v>33896</c:v>
                </c:pt>
                <c:pt idx="5282">
                  <c:v>33893</c:v>
                </c:pt>
                <c:pt idx="5283">
                  <c:v>33892</c:v>
                </c:pt>
                <c:pt idx="5284">
                  <c:v>33891</c:v>
                </c:pt>
                <c:pt idx="5285">
                  <c:v>33890</c:v>
                </c:pt>
                <c:pt idx="5286">
                  <c:v>33889</c:v>
                </c:pt>
                <c:pt idx="5287">
                  <c:v>33886</c:v>
                </c:pt>
                <c:pt idx="5288">
                  <c:v>33885</c:v>
                </c:pt>
                <c:pt idx="5289">
                  <c:v>33884</c:v>
                </c:pt>
                <c:pt idx="5290">
                  <c:v>33883</c:v>
                </c:pt>
                <c:pt idx="5291">
                  <c:v>33882</c:v>
                </c:pt>
                <c:pt idx="5292">
                  <c:v>33879</c:v>
                </c:pt>
                <c:pt idx="5293">
                  <c:v>33878</c:v>
                </c:pt>
                <c:pt idx="5294">
                  <c:v>33877</c:v>
                </c:pt>
                <c:pt idx="5295">
                  <c:v>33876</c:v>
                </c:pt>
                <c:pt idx="5296">
                  <c:v>33875</c:v>
                </c:pt>
                <c:pt idx="5297">
                  <c:v>33872</c:v>
                </c:pt>
                <c:pt idx="5298">
                  <c:v>33871</c:v>
                </c:pt>
                <c:pt idx="5299">
                  <c:v>33870</c:v>
                </c:pt>
                <c:pt idx="5300">
                  <c:v>33869</c:v>
                </c:pt>
                <c:pt idx="5301">
                  <c:v>33868</c:v>
                </c:pt>
                <c:pt idx="5302">
                  <c:v>33865</c:v>
                </c:pt>
                <c:pt idx="5303">
                  <c:v>33864</c:v>
                </c:pt>
                <c:pt idx="5304">
                  <c:v>33863</c:v>
                </c:pt>
                <c:pt idx="5305">
                  <c:v>33862</c:v>
                </c:pt>
                <c:pt idx="5306">
                  <c:v>33861</c:v>
                </c:pt>
                <c:pt idx="5307">
                  <c:v>33858</c:v>
                </c:pt>
                <c:pt idx="5308">
                  <c:v>33857</c:v>
                </c:pt>
                <c:pt idx="5309">
                  <c:v>33856</c:v>
                </c:pt>
                <c:pt idx="5310">
                  <c:v>33855</c:v>
                </c:pt>
                <c:pt idx="5311">
                  <c:v>33854</c:v>
                </c:pt>
                <c:pt idx="5312">
                  <c:v>33851</c:v>
                </c:pt>
                <c:pt idx="5313">
                  <c:v>33850</c:v>
                </c:pt>
                <c:pt idx="5314">
                  <c:v>33849</c:v>
                </c:pt>
                <c:pt idx="5315">
                  <c:v>33848</c:v>
                </c:pt>
                <c:pt idx="5316">
                  <c:v>33847</c:v>
                </c:pt>
                <c:pt idx="5317">
                  <c:v>33844</c:v>
                </c:pt>
                <c:pt idx="5318">
                  <c:v>33843</c:v>
                </c:pt>
                <c:pt idx="5319">
                  <c:v>33842</c:v>
                </c:pt>
                <c:pt idx="5320">
                  <c:v>33841</c:v>
                </c:pt>
                <c:pt idx="5321">
                  <c:v>33840</c:v>
                </c:pt>
                <c:pt idx="5322">
                  <c:v>33837</c:v>
                </c:pt>
                <c:pt idx="5323">
                  <c:v>33836</c:v>
                </c:pt>
                <c:pt idx="5324">
                  <c:v>33835</c:v>
                </c:pt>
                <c:pt idx="5325">
                  <c:v>33834</c:v>
                </c:pt>
                <c:pt idx="5326">
                  <c:v>33833</c:v>
                </c:pt>
                <c:pt idx="5327">
                  <c:v>33830</c:v>
                </c:pt>
                <c:pt idx="5328">
                  <c:v>33829</c:v>
                </c:pt>
                <c:pt idx="5329">
                  <c:v>33828</c:v>
                </c:pt>
                <c:pt idx="5330">
                  <c:v>33827</c:v>
                </c:pt>
                <c:pt idx="5331">
                  <c:v>33826</c:v>
                </c:pt>
                <c:pt idx="5332">
                  <c:v>33823</c:v>
                </c:pt>
                <c:pt idx="5333">
                  <c:v>33822</c:v>
                </c:pt>
                <c:pt idx="5334">
                  <c:v>33821</c:v>
                </c:pt>
                <c:pt idx="5335">
                  <c:v>33820</c:v>
                </c:pt>
                <c:pt idx="5336">
                  <c:v>33819</c:v>
                </c:pt>
                <c:pt idx="5337">
                  <c:v>33816</c:v>
                </c:pt>
                <c:pt idx="5338">
                  <c:v>33815</c:v>
                </c:pt>
                <c:pt idx="5339">
                  <c:v>33813</c:v>
                </c:pt>
                <c:pt idx="5340">
                  <c:v>33812</c:v>
                </c:pt>
                <c:pt idx="5341">
                  <c:v>33809</c:v>
                </c:pt>
                <c:pt idx="5342">
                  <c:v>33808</c:v>
                </c:pt>
                <c:pt idx="5343">
                  <c:v>33807</c:v>
                </c:pt>
                <c:pt idx="5344">
                  <c:v>33806</c:v>
                </c:pt>
                <c:pt idx="5345">
                  <c:v>33805</c:v>
                </c:pt>
                <c:pt idx="5346">
                  <c:v>33802</c:v>
                </c:pt>
                <c:pt idx="5347">
                  <c:v>33801</c:v>
                </c:pt>
                <c:pt idx="5348">
                  <c:v>33800</c:v>
                </c:pt>
                <c:pt idx="5349">
                  <c:v>33799</c:v>
                </c:pt>
                <c:pt idx="5350">
                  <c:v>33798</c:v>
                </c:pt>
                <c:pt idx="5351">
                  <c:v>33795</c:v>
                </c:pt>
                <c:pt idx="5352">
                  <c:v>33794</c:v>
                </c:pt>
                <c:pt idx="5353">
                  <c:v>33793</c:v>
                </c:pt>
                <c:pt idx="5354">
                  <c:v>33792</c:v>
                </c:pt>
                <c:pt idx="5355">
                  <c:v>33791</c:v>
                </c:pt>
                <c:pt idx="5356">
                  <c:v>33788</c:v>
                </c:pt>
                <c:pt idx="5357">
                  <c:v>33787</c:v>
                </c:pt>
                <c:pt idx="5358">
                  <c:v>33786</c:v>
                </c:pt>
                <c:pt idx="5359">
                  <c:v>33785</c:v>
                </c:pt>
                <c:pt idx="5360">
                  <c:v>33784</c:v>
                </c:pt>
                <c:pt idx="5361">
                  <c:v>33781</c:v>
                </c:pt>
                <c:pt idx="5362">
                  <c:v>33780</c:v>
                </c:pt>
                <c:pt idx="5363">
                  <c:v>33779</c:v>
                </c:pt>
                <c:pt idx="5364">
                  <c:v>33778</c:v>
                </c:pt>
                <c:pt idx="5365">
                  <c:v>33777</c:v>
                </c:pt>
                <c:pt idx="5366">
                  <c:v>33774</c:v>
                </c:pt>
                <c:pt idx="5367">
                  <c:v>33772</c:v>
                </c:pt>
                <c:pt idx="5368">
                  <c:v>33771</c:v>
                </c:pt>
                <c:pt idx="5369">
                  <c:v>33770</c:v>
                </c:pt>
                <c:pt idx="5370">
                  <c:v>33767</c:v>
                </c:pt>
                <c:pt idx="5371">
                  <c:v>33766</c:v>
                </c:pt>
                <c:pt idx="5372">
                  <c:v>33765</c:v>
                </c:pt>
                <c:pt idx="5373">
                  <c:v>33764</c:v>
                </c:pt>
                <c:pt idx="5374">
                  <c:v>33760</c:v>
                </c:pt>
                <c:pt idx="5375">
                  <c:v>33759</c:v>
                </c:pt>
                <c:pt idx="5376">
                  <c:v>33758</c:v>
                </c:pt>
                <c:pt idx="5377">
                  <c:v>33757</c:v>
                </c:pt>
                <c:pt idx="5378">
                  <c:v>33756</c:v>
                </c:pt>
                <c:pt idx="5379">
                  <c:v>33753</c:v>
                </c:pt>
                <c:pt idx="5380">
                  <c:v>33751</c:v>
                </c:pt>
                <c:pt idx="5381">
                  <c:v>33750</c:v>
                </c:pt>
                <c:pt idx="5382">
                  <c:v>33749</c:v>
                </c:pt>
                <c:pt idx="5383">
                  <c:v>33746</c:v>
                </c:pt>
                <c:pt idx="5384">
                  <c:v>33745</c:v>
                </c:pt>
                <c:pt idx="5385">
                  <c:v>33744</c:v>
                </c:pt>
                <c:pt idx="5386">
                  <c:v>33743</c:v>
                </c:pt>
                <c:pt idx="5387">
                  <c:v>33742</c:v>
                </c:pt>
                <c:pt idx="5388">
                  <c:v>33739</c:v>
                </c:pt>
                <c:pt idx="5389">
                  <c:v>33738</c:v>
                </c:pt>
                <c:pt idx="5390">
                  <c:v>33737</c:v>
                </c:pt>
                <c:pt idx="5391">
                  <c:v>33736</c:v>
                </c:pt>
                <c:pt idx="5392">
                  <c:v>33735</c:v>
                </c:pt>
                <c:pt idx="5393">
                  <c:v>33732</c:v>
                </c:pt>
                <c:pt idx="5394">
                  <c:v>33731</c:v>
                </c:pt>
                <c:pt idx="5395">
                  <c:v>33730</c:v>
                </c:pt>
                <c:pt idx="5396">
                  <c:v>33729</c:v>
                </c:pt>
                <c:pt idx="5397">
                  <c:v>33728</c:v>
                </c:pt>
                <c:pt idx="5398">
                  <c:v>33724</c:v>
                </c:pt>
                <c:pt idx="5399">
                  <c:v>33723</c:v>
                </c:pt>
                <c:pt idx="5400">
                  <c:v>33722</c:v>
                </c:pt>
                <c:pt idx="5401">
                  <c:v>33721</c:v>
                </c:pt>
                <c:pt idx="5402">
                  <c:v>33718</c:v>
                </c:pt>
                <c:pt idx="5403">
                  <c:v>33717</c:v>
                </c:pt>
                <c:pt idx="5404">
                  <c:v>33716</c:v>
                </c:pt>
                <c:pt idx="5405">
                  <c:v>33715</c:v>
                </c:pt>
                <c:pt idx="5406">
                  <c:v>33709</c:v>
                </c:pt>
                <c:pt idx="5407">
                  <c:v>33708</c:v>
                </c:pt>
                <c:pt idx="5408">
                  <c:v>33707</c:v>
                </c:pt>
                <c:pt idx="5409">
                  <c:v>33704</c:v>
                </c:pt>
                <c:pt idx="5410">
                  <c:v>33703</c:v>
                </c:pt>
                <c:pt idx="5411">
                  <c:v>33702</c:v>
                </c:pt>
                <c:pt idx="5412">
                  <c:v>33701</c:v>
                </c:pt>
                <c:pt idx="5413">
                  <c:v>33700</c:v>
                </c:pt>
                <c:pt idx="5414">
                  <c:v>33697</c:v>
                </c:pt>
                <c:pt idx="5415">
                  <c:v>33696</c:v>
                </c:pt>
                <c:pt idx="5416">
                  <c:v>33695</c:v>
                </c:pt>
                <c:pt idx="5417">
                  <c:v>33694</c:v>
                </c:pt>
                <c:pt idx="5418">
                  <c:v>33693</c:v>
                </c:pt>
                <c:pt idx="5419">
                  <c:v>33690</c:v>
                </c:pt>
                <c:pt idx="5420">
                  <c:v>33689</c:v>
                </c:pt>
                <c:pt idx="5421">
                  <c:v>33688</c:v>
                </c:pt>
                <c:pt idx="5422">
                  <c:v>33687</c:v>
                </c:pt>
                <c:pt idx="5423">
                  <c:v>33686</c:v>
                </c:pt>
                <c:pt idx="5424">
                  <c:v>33683</c:v>
                </c:pt>
                <c:pt idx="5425">
                  <c:v>33682</c:v>
                </c:pt>
                <c:pt idx="5426">
                  <c:v>33681</c:v>
                </c:pt>
                <c:pt idx="5427">
                  <c:v>33680</c:v>
                </c:pt>
                <c:pt idx="5428">
                  <c:v>33679</c:v>
                </c:pt>
                <c:pt idx="5429">
                  <c:v>33676</c:v>
                </c:pt>
                <c:pt idx="5430">
                  <c:v>33675</c:v>
                </c:pt>
                <c:pt idx="5431">
                  <c:v>33674</c:v>
                </c:pt>
                <c:pt idx="5432">
                  <c:v>33673</c:v>
                </c:pt>
                <c:pt idx="5433">
                  <c:v>33672</c:v>
                </c:pt>
                <c:pt idx="5434">
                  <c:v>33669</c:v>
                </c:pt>
                <c:pt idx="5435">
                  <c:v>33668</c:v>
                </c:pt>
                <c:pt idx="5436">
                  <c:v>33667</c:v>
                </c:pt>
                <c:pt idx="5437">
                  <c:v>33666</c:v>
                </c:pt>
                <c:pt idx="5438">
                  <c:v>33665</c:v>
                </c:pt>
                <c:pt idx="5439">
                  <c:v>33662</c:v>
                </c:pt>
                <c:pt idx="5440">
                  <c:v>33661</c:v>
                </c:pt>
                <c:pt idx="5441">
                  <c:v>33660</c:v>
                </c:pt>
                <c:pt idx="5442">
                  <c:v>33659</c:v>
                </c:pt>
                <c:pt idx="5443">
                  <c:v>33658</c:v>
                </c:pt>
                <c:pt idx="5444">
                  <c:v>33655</c:v>
                </c:pt>
                <c:pt idx="5445">
                  <c:v>33654</c:v>
                </c:pt>
                <c:pt idx="5446">
                  <c:v>33653</c:v>
                </c:pt>
                <c:pt idx="5447">
                  <c:v>33652</c:v>
                </c:pt>
                <c:pt idx="5448">
                  <c:v>33651</c:v>
                </c:pt>
                <c:pt idx="5449">
                  <c:v>33648</c:v>
                </c:pt>
                <c:pt idx="5450">
                  <c:v>33647</c:v>
                </c:pt>
                <c:pt idx="5451">
                  <c:v>33646</c:v>
                </c:pt>
                <c:pt idx="5452">
                  <c:v>33645</c:v>
                </c:pt>
                <c:pt idx="5453">
                  <c:v>33644</c:v>
                </c:pt>
                <c:pt idx="5454">
                  <c:v>33641</c:v>
                </c:pt>
                <c:pt idx="5455">
                  <c:v>33640</c:v>
                </c:pt>
                <c:pt idx="5456">
                  <c:v>33639</c:v>
                </c:pt>
                <c:pt idx="5457">
                  <c:v>33638</c:v>
                </c:pt>
                <c:pt idx="5458">
                  <c:v>33637</c:v>
                </c:pt>
                <c:pt idx="5459">
                  <c:v>33634</c:v>
                </c:pt>
                <c:pt idx="5460">
                  <c:v>33633</c:v>
                </c:pt>
                <c:pt idx="5461">
                  <c:v>33632</c:v>
                </c:pt>
                <c:pt idx="5462">
                  <c:v>33631</c:v>
                </c:pt>
                <c:pt idx="5463">
                  <c:v>33630</c:v>
                </c:pt>
                <c:pt idx="5464">
                  <c:v>33627</c:v>
                </c:pt>
                <c:pt idx="5465">
                  <c:v>33626</c:v>
                </c:pt>
                <c:pt idx="5466">
                  <c:v>33625</c:v>
                </c:pt>
                <c:pt idx="5467">
                  <c:v>33624</c:v>
                </c:pt>
                <c:pt idx="5468">
                  <c:v>33623</c:v>
                </c:pt>
                <c:pt idx="5469">
                  <c:v>33620</c:v>
                </c:pt>
                <c:pt idx="5470">
                  <c:v>33619</c:v>
                </c:pt>
                <c:pt idx="5471">
                  <c:v>33618</c:v>
                </c:pt>
                <c:pt idx="5472">
                  <c:v>33617</c:v>
                </c:pt>
                <c:pt idx="5473">
                  <c:v>33616</c:v>
                </c:pt>
                <c:pt idx="5474">
                  <c:v>33613</c:v>
                </c:pt>
                <c:pt idx="5475">
                  <c:v>33612</c:v>
                </c:pt>
                <c:pt idx="5476">
                  <c:v>33611</c:v>
                </c:pt>
                <c:pt idx="5477">
                  <c:v>33610</c:v>
                </c:pt>
                <c:pt idx="5478">
                  <c:v>33606</c:v>
                </c:pt>
                <c:pt idx="5479">
                  <c:v>33605</c:v>
                </c:pt>
                <c:pt idx="5480">
                  <c:v>33602</c:v>
                </c:pt>
                <c:pt idx="5481">
                  <c:v>33599</c:v>
                </c:pt>
                <c:pt idx="5482">
                  <c:v>33595</c:v>
                </c:pt>
                <c:pt idx="5483">
                  <c:v>33592</c:v>
                </c:pt>
                <c:pt idx="5484">
                  <c:v>33591</c:v>
                </c:pt>
                <c:pt idx="5485">
                  <c:v>33590</c:v>
                </c:pt>
                <c:pt idx="5486">
                  <c:v>33589</c:v>
                </c:pt>
                <c:pt idx="5487">
                  <c:v>33588</c:v>
                </c:pt>
                <c:pt idx="5488">
                  <c:v>33585</c:v>
                </c:pt>
                <c:pt idx="5489">
                  <c:v>33584</c:v>
                </c:pt>
                <c:pt idx="5490">
                  <c:v>33583</c:v>
                </c:pt>
                <c:pt idx="5491">
                  <c:v>33582</c:v>
                </c:pt>
                <c:pt idx="5492">
                  <c:v>33581</c:v>
                </c:pt>
                <c:pt idx="5493">
                  <c:v>33578</c:v>
                </c:pt>
                <c:pt idx="5494">
                  <c:v>33577</c:v>
                </c:pt>
                <c:pt idx="5495">
                  <c:v>33576</c:v>
                </c:pt>
                <c:pt idx="5496">
                  <c:v>33575</c:v>
                </c:pt>
                <c:pt idx="5497">
                  <c:v>33574</c:v>
                </c:pt>
                <c:pt idx="5498">
                  <c:v>33571</c:v>
                </c:pt>
                <c:pt idx="5499">
                  <c:v>33570</c:v>
                </c:pt>
                <c:pt idx="5500">
                  <c:v>33569</c:v>
                </c:pt>
                <c:pt idx="5501">
                  <c:v>33568</c:v>
                </c:pt>
                <c:pt idx="5502">
                  <c:v>33567</c:v>
                </c:pt>
                <c:pt idx="5503">
                  <c:v>33564</c:v>
                </c:pt>
                <c:pt idx="5504">
                  <c:v>33563</c:v>
                </c:pt>
                <c:pt idx="5505">
                  <c:v>33562</c:v>
                </c:pt>
                <c:pt idx="5506">
                  <c:v>33561</c:v>
                </c:pt>
                <c:pt idx="5507">
                  <c:v>33560</c:v>
                </c:pt>
                <c:pt idx="5508">
                  <c:v>33557</c:v>
                </c:pt>
                <c:pt idx="5509">
                  <c:v>33556</c:v>
                </c:pt>
                <c:pt idx="5510">
                  <c:v>33555</c:v>
                </c:pt>
                <c:pt idx="5511">
                  <c:v>33554</c:v>
                </c:pt>
                <c:pt idx="5512">
                  <c:v>33553</c:v>
                </c:pt>
                <c:pt idx="5513">
                  <c:v>33550</c:v>
                </c:pt>
                <c:pt idx="5514">
                  <c:v>33549</c:v>
                </c:pt>
                <c:pt idx="5515">
                  <c:v>33548</c:v>
                </c:pt>
                <c:pt idx="5516">
                  <c:v>33547</c:v>
                </c:pt>
                <c:pt idx="5517">
                  <c:v>33546</c:v>
                </c:pt>
                <c:pt idx="5518">
                  <c:v>33542</c:v>
                </c:pt>
                <c:pt idx="5519">
                  <c:v>33541</c:v>
                </c:pt>
                <c:pt idx="5520">
                  <c:v>33540</c:v>
                </c:pt>
                <c:pt idx="5521">
                  <c:v>33539</c:v>
                </c:pt>
                <c:pt idx="5522">
                  <c:v>33536</c:v>
                </c:pt>
                <c:pt idx="5523">
                  <c:v>33535</c:v>
                </c:pt>
                <c:pt idx="5524">
                  <c:v>33534</c:v>
                </c:pt>
                <c:pt idx="5525">
                  <c:v>33533</c:v>
                </c:pt>
                <c:pt idx="5526">
                  <c:v>33532</c:v>
                </c:pt>
                <c:pt idx="5527">
                  <c:v>33529</c:v>
                </c:pt>
                <c:pt idx="5528">
                  <c:v>33528</c:v>
                </c:pt>
                <c:pt idx="5529">
                  <c:v>33527</c:v>
                </c:pt>
                <c:pt idx="5530">
                  <c:v>33526</c:v>
                </c:pt>
                <c:pt idx="5531">
                  <c:v>33525</c:v>
                </c:pt>
                <c:pt idx="5532">
                  <c:v>33522</c:v>
                </c:pt>
                <c:pt idx="5533">
                  <c:v>33521</c:v>
                </c:pt>
                <c:pt idx="5534">
                  <c:v>33520</c:v>
                </c:pt>
                <c:pt idx="5535">
                  <c:v>33519</c:v>
                </c:pt>
                <c:pt idx="5536">
                  <c:v>33518</c:v>
                </c:pt>
                <c:pt idx="5537">
                  <c:v>33515</c:v>
                </c:pt>
                <c:pt idx="5538">
                  <c:v>33514</c:v>
                </c:pt>
                <c:pt idx="5539">
                  <c:v>33513</c:v>
                </c:pt>
                <c:pt idx="5540">
                  <c:v>33512</c:v>
                </c:pt>
                <c:pt idx="5541">
                  <c:v>33511</c:v>
                </c:pt>
                <c:pt idx="5542">
                  <c:v>33508</c:v>
                </c:pt>
                <c:pt idx="5543">
                  <c:v>33507</c:v>
                </c:pt>
                <c:pt idx="5544">
                  <c:v>33506</c:v>
                </c:pt>
                <c:pt idx="5545">
                  <c:v>33505</c:v>
                </c:pt>
                <c:pt idx="5546">
                  <c:v>33504</c:v>
                </c:pt>
                <c:pt idx="5547">
                  <c:v>33501</c:v>
                </c:pt>
                <c:pt idx="5548">
                  <c:v>33500</c:v>
                </c:pt>
                <c:pt idx="5549">
                  <c:v>33499</c:v>
                </c:pt>
                <c:pt idx="5550">
                  <c:v>33498</c:v>
                </c:pt>
                <c:pt idx="5551">
                  <c:v>33497</c:v>
                </c:pt>
                <c:pt idx="5552">
                  <c:v>33494</c:v>
                </c:pt>
                <c:pt idx="5553">
                  <c:v>33493</c:v>
                </c:pt>
                <c:pt idx="5554">
                  <c:v>33492</c:v>
                </c:pt>
                <c:pt idx="5555">
                  <c:v>33491</c:v>
                </c:pt>
                <c:pt idx="5556">
                  <c:v>33490</c:v>
                </c:pt>
                <c:pt idx="5557">
                  <c:v>33487</c:v>
                </c:pt>
                <c:pt idx="5558">
                  <c:v>33486</c:v>
                </c:pt>
                <c:pt idx="5559">
                  <c:v>33485</c:v>
                </c:pt>
                <c:pt idx="5560">
                  <c:v>33484</c:v>
                </c:pt>
                <c:pt idx="5561">
                  <c:v>33483</c:v>
                </c:pt>
                <c:pt idx="5562">
                  <c:v>33480</c:v>
                </c:pt>
                <c:pt idx="5563">
                  <c:v>33479</c:v>
                </c:pt>
                <c:pt idx="5564">
                  <c:v>33478</c:v>
                </c:pt>
                <c:pt idx="5565">
                  <c:v>33477</c:v>
                </c:pt>
                <c:pt idx="5566">
                  <c:v>33476</c:v>
                </c:pt>
                <c:pt idx="5567">
                  <c:v>33473</c:v>
                </c:pt>
                <c:pt idx="5568">
                  <c:v>33472</c:v>
                </c:pt>
                <c:pt idx="5569">
                  <c:v>33471</c:v>
                </c:pt>
                <c:pt idx="5570">
                  <c:v>33470</c:v>
                </c:pt>
                <c:pt idx="5571">
                  <c:v>33469</c:v>
                </c:pt>
                <c:pt idx="5572">
                  <c:v>33466</c:v>
                </c:pt>
                <c:pt idx="5573">
                  <c:v>33464</c:v>
                </c:pt>
                <c:pt idx="5574">
                  <c:v>33463</c:v>
                </c:pt>
                <c:pt idx="5575">
                  <c:v>33462</c:v>
                </c:pt>
                <c:pt idx="5576">
                  <c:v>33459</c:v>
                </c:pt>
                <c:pt idx="5577">
                  <c:v>33458</c:v>
                </c:pt>
                <c:pt idx="5578">
                  <c:v>33457</c:v>
                </c:pt>
                <c:pt idx="5579">
                  <c:v>33456</c:v>
                </c:pt>
                <c:pt idx="5580">
                  <c:v>33455</c:v>
                </c:pt>
                <c:pt idx="5581">
                  <c:v>33452</c:v>
                </c:pt>
                <c:pt idx="5582">
                  <c:v>33451</c:v>
                </c:pt>
                <c:pt idx="5583">
                  <c:v>33450</c:v>
                </c:pt>
                <c:pt idx="5584">
                  <c:v>33449</c:v>
                </c:pt>
                <c:pt idx="5585">
                  <c:v>33448</c:v>
                </c:pt>
                <c:pt idx="5586">
                  <c:v>33445</c:v>
                </c:pt>
                <c:pt idx="5587">
                  <c:v>33444</c:v>
                </c:pt>
                <c:pt idx="5588">
                  <c:v>33443</c:v>
                </c:pt>
                <c:pt idx="5589">
                  <c:v>33442</c:v>
                </c:pt>
                <c:pt idx="5590">
                  <c:v>33441</c:v>
                </c:pt>
                <c:pt idx="5591">
                  <c:v>33438</c:v>
                </c:pt>
                <c:pt idx="5592">
                  <c:v>33437</c:v>
                </c:pt>
                <c:pt idx="5593">
                  <c:v>33436</c:v>
                </c:pt>
                <c:pt idx="5594">
                  <c:v>33435</c:v>
                </c:pt>
                <c:pt idx="5595">
                  <c:v>33434</c:v>
                </c:pt>
                <c:pt idx="5596">
                  <c:v>33431</c:v>
                </c:pt>
                <c:pt idx="5597">
                  <c:v>33430</c:v>
                </c:pt>
                <c:pt idx="5598">
                  <c:v>33429</c:v>
                </c:pt>
                <c:pt idx="5599">
                  <c:v>33428</c:v>
                </c:pt>
                <c:pt idx="5600">
                  <c:v>33427</c:v>
                </c:pt>
                <c:pt idx="5601">
                  <c:v>33424</c:v>
                </c:pt>
                <c:pt idx="5602">
                  <c:v>33423</c:v>
                </c:pt>
                <c:pt idx="5603">
                  <c:v>33422</c:v>
                </c:pt>
                <c:pt idx="5604">
                  <c:v>33421</c:v>
                </c:pt>
                <c:pt idx="5605">
                  <c:v>33420</c:v>
                </c:pt>
                <c:pt idx="5606">
                  <c:v>33417</c:v>
                </c:pt>
                <c:pt idx="5607">
                  <c:v>33416</c:v>
                </c:pt>
                <c:pt idx="5608">
                  <c:v>33415</c:v>
                </c:pt>
                <c:pt idx="5609">
                  <c:v>33414</c:v>
                </c:pt>
                <c:pt idx="5610">
                  <c:v>33413</c:v>
                </c:pt>
                <c:pt idx="5611">
                  <c:v>33410</c:v>
                </c:pt>
                <c:pt idx="5612">
                  <c:v>33409</c:v>
                </c:pt>
                <c:pt idx="5613">
                  <c:v>33408</c:v>
                </c:pt>
                <c:pt idx="5614">
                  <c:v>33407</c:v>
                </c:pt>
                <c:pt idx="5615">
                  <c:v>33406</c:v>
                </c:pt>
                <c:pt idx="5616">
                  <c:v>33403</c:v>
                </c:pt>
                <c:pt idx="5617">
                  <c:v>33402</c:v>
                </c:pt>
                <c:pt idx="5618">
                  <c:v>33401</c:v>
                </c:pt>
                <c:pt idx="5619">
                  <c:v>33400</c:v>
                </c:pt>
                <c:pt idx="5620">
                  <c:v>33399</c:v>
                </c:pt>
                <c:pt idx="5621">
                  <c:v>33396</c:v>
                </c:pt>
                <c:pt idx="5622">
                  <c:v>33395</c:v>
                </c:pt>
                <c:pt idx="5623">
                  <c:v>33394</c:v>
                </c:pt>
                <c:pt idx="5624">
                  <c:v>33393</c:v>
                </c:pt>
                <c:pt idx="5625">
                  <c:v>33392</c:v>
                </c:pt>
                <c:pt idx="5626">
                  <c:v>33389</c:v>
                </c:pt>
                <c:pt idx="5627">
                  <c:v>33387</c:v>
                </c:pt>
                <c:pt idx="5628">
                  <c:v>33386</c:v>
                </c:pt>
                <c:pt idx="5629">
                  <c:v>33385</c:v>
                </c:pt>
                <c:pt idx="5630">
                  <c:v>33382</c:v>
                </c:pt>
                <c:pt idx="5631">
                  <c:v>33381</c:v>
                </c:pt>
                <c:pt idx="5632">
                  <c:v>33380</c:v>
                </c:pt>
                <c:pt idx="5633">
                  <c:v>33379</c:v>
                </c:pt>
                <c:pt idx="5634">
                  <c:v>33375</c:v>
                </c:pt>
                <c:pt idx="5635">
                  <c:v>33374</c:v>
                </c:pt>
                <c:pt idx="5636">
                  <c:v>33373</c:v>
                </c:pt>
                <c:pt idx="5637">
                  <c:v>33372</c:v>
                </c:pt>
                <c:pt idx="5638">
                  <c:v>33371</c:v>
                </c:pt>
                <c:pt idx="5639">
                  <c:v>33368</c:v>
                </c:pt>
                <c:pt idx="5640">
                  <c:v>33366</c:v>
                </c:pt>
                <c:pt idx="5641">
                  <c:v>33365</c:v>
                </c:pt>
                <c:pt idx="5642">
                  <c:v>33364</c:v>
                </c:pt>
                <c:pt idx="5643">
                  <c:v>33361</c:v>
                </c:pt>
                <c:pt idx="5644">
                  <c:v>33360</c:v>
                </c:pt>
                <c:pt idx="5645">
                  <c:v>33358</c:v>
                </c:pt>
                <c:pt idx="5646">
                  <c:v>33357</c:v>
                </c:pt>
                <c:pt idx="5647">
                  <c:v>33354</c:v>
                </c:pt>
                <c:pt idx="5648">
                  <c:v>33353</c:v>
                </c:pt>
                <c:pt idx="5649">
                  <c:v>33352</c:v>
                </c:pt>
                <c:pt idx="5650">
                  <c:v>33351</c:v>
                </c:pt>
                <c:pt idx="5651">
                  <c:v>33350</c:v>
                </c:pt>
                <c:pt idx="5652">
                  <c:v>33347</c:v>
                </c:pt>
                <c:pt idx="5653">
                  <c:v>33346</c:v>
                </c:pt>
                <c:pt idx="5654">
                  <c:v>33345</c:v>
                </c:pt>
                <c:pt idx="5655">
                  <c:v>33344</c:v>
                </c:pt>
                <c:pt idx="5656">
                  <c:v>33343</c:v>
                </c:pt>
                <c:pt idx="5657">
                  <c:v>33340</c:v>
                </c:pt>
                <c:pt idx="5658">
                  <c:v>33339</c:v>
                </c:pt>
                <c:pt idx="5659">
                  <c:v>33338</c:v>
                </c:pt>
                <c:pt idx="5660">
                  <c:v>33337</c:v>
                </c:pt>
                <c:pt idx="5661">
                  <c:v>33336</c:v>
                </c:pt>
                <c:pt idx="5662">
                  <c:v>33333</c:v>
                </c:pt>
                <c:pt idx="5663">
                  <c:v>33332</c:v>
                </c:pt>
                <c:pt idx="5664">
                  <c:v>33331</c:v>
                </c:pt>
                <c:pt idx="5665">
                  <c:v>33330</c:v>
                </c:pt>
                <c:pt idx="5666">
                  <c:v>33325</c:v>
                </c:pt>
                <c:pt idx="5667">
                  <c:v>33324</c:v>
                </c:pt>
                <c:pt idx="5668">
                  <c:v>33323</c:v>
                </c:pt>
                <c:pt idx="5669">
                  <c:v>33322</c:v>
                </c:pt>
                <c:pt idx="5670">
                  <c:v>33319</c:v>
                </c:pt>
                <c:pt idx="5671">
                  <c:v>33318</c:v>
                </c:pt>
                <c:pt idx="5672">
                  <c:v>33317</c:v>
                </c:pt>
                <c:pt idx="5673">
                  <c:v>33316</c:v>
                </c:pt>
                <c:pt idx="5674">
                  <c:v>33315</c:v>
                </c:pt>
                <c:pt idx="5675">
                  <c:v>33312</c:v>
                </c:pt>
                <c:pt idx="5676">
                  <c:v>33311</c:v>
                </c:pt>
                <c:pt idx="5677">
                  <c:v>33310</c:v>
                </c:pt>
                <c:pt idx="5678">
                  <c:v>33309</c:v>
                </c:pt>
                <c:pt idx="5679">
                  <c:v>33308</c:v>
                </c:pt>
                <c:pt idx="5680">
                  <c:v>33305</c:v>
                </c:pt>
                <c:pt idx="5681">
                  <c:v>33304</c:v>
                </c:pt>
                <c:pt idx="5682">
                  <c:v>33303</c:v>
                </c:pt>
                <c:pt idx="5683">
                  <c:v>33302</c:v>
                </c:pt>
                <c:pt idx="5684">
                  <c:v>33301</c:v>
                </c:pt>
                <c:pt idx="5685">
                  <c:v>33298</c:v>
                </c:pt>
                <c:pt idx="5686">
                  <c:v>33297</c:v>
                </c:pt>
                <c:pt idx="5687">
                  <c:v>33296</c:v>
                </c:pt>
                <c:pt idx="5688">
                  <c:v>33295</c:v>
                </c:pt>
                <c:pt idx="5689">
                  <c:v>33294</c:v>
                </c:pt>
                <c:pt idx="5690">
                  <c:v>33291</c:v>
                </c:pt>
                <c:pt idx="5691">
                  <c:v>33290</c:v>
                </c:pt>
                <c:pt idx="5692">
                  <c:v>33289</c:v>
                </c:pt>
                <c:pt idx="5693">
                  <c:v>33288</c:v>
                </c:pt>
                <c:pt idx="5694">
                  <c:v>33287</c:v>
                </c:pt>
                <c:pt idx="5695">
                  <c:v>33284</c:v>
                </c:pt>
                <c:pt idx="5696">
                  <c:v>33283</c:v>
                </c:pt>
                <c:pt idx="5697">
                  <c:v>33282</c:v>
                </c:pt>
                <c:pt idx="5698">
                  <c:v>33281</c:v>
                </c:pt>
                <c:pt idx="5699">
                  <c:v>33280</c:v>
                </c:pt>
                <c:pt idx="5700">
                  <c:v>33277</c:v>
                </c:pt>
                <c:pt idx="5701">
                  <c:v>33276</c:v>
                </c:pt>
                <c:pt idx="5702">
                  <c:v>33275</c:v>
                </c:pt>
                <c:pt idx="5703">
                  <c:v>33274</c:v>
                </c:pt>
                <c:pt idx="5704">
                  <c:v>33273</c:v>
                </c:pt>
                <c:pt idx="5705">
                  <c:v>33270</c:v>
                </c:pt>
                <c:pt idx="5706">
                  <c:v>33269</c:v>
                </c:pt>
                <c:pt idx="5707">
                  <c:v>33268</c:v>
                </c:pt>
                <c:pt idx="5708">
                  <c:v>33267</c:v>
                </c:pt>
                <c:pt idx="5709">
                  <c:v>33266</c:v>
                </c:pt>
                <c:pt idx="5710">
                  <c:v>33263</c:v>
                </c:pt>
                <c:pt idx="5711">
                  <c:v>33262</c:v>
                </c:pt>
                <c:pt idx="5712">
                  <c:v>33261</c:v>
                </c:pt>
                <c:pt idx="5713">
                  <c:v>33260</c:v>
                </c:pt>
                <c:pt idx="5714">
                  <c:v>33259</c:v>
                </c:pt>
                <c:pt idx="5715">
                  <c:v>33256</c:v>
                </c:pt>
                <c:pt idx="5716">
                  <c:v>33255</c:v>
                </c:pt>
                <c:pt idx="5717">
                  <c:v>33254</c:v>
                </c:pt>
                <c:pt idx="5718">
                  <c:v>33253</c:v>
                </c:pt>
                <c:pt idx="5719">
                  <c:v>33252</c:v>
                </c:pt>
                <c:pt idx="5720">
                  <c:v>33249</c:v>
                </c:pt>
                <c:pt idx="5721">
                  <c:v>33248</c:v>
                </c:pt>
                <c:pt idx="5722">
                  <c:v>33247</c:v>
                </c:pt>
                <c:pt idx="5723">
                  <c:v>33246</c:v>
                </c:pt>
                <c:pt idx="5724">
                  <c:v>33245</c:v>
                </c:pt>
                <c:pt idx="5725">
                  <c:v>33242</c:v>
                </c:pt>
                <c:pt idx="5726">
                  <c:v>33241</c:v>
                </c:pt>
                <c:pt idx="5727">
                  <c:v>33240</c:v>
                </c:pt>
              </c:numCache>
            </c:numRef>
          </c:cat>
          <c:val>
            <c:numRef>
              <c:f>Analyse!$F$14:$F$5741</c:f>
              <c:numCache>
                <c:formatCode>_(* #,##0.00_);_(* \(#,##0.00\);_(* "-"??_);_(@_)</c:formatCode>
                <c:ptCount val="5728"/>
                <c:pt idx="0">
                  <c:v>2546.54</c:v>
                </c:pt>
                <c:pt idx="1">
                  <c:v>2550.4299999999998</c:v>
                </c:pt>
                <c:pt idx="2">
                  <c:v>2529.2600000000002</c:v>
                </c:pt>
                <c:pt idx="3">
                  <c:v>2500.75</c:v>
                </c:pt>
                <c:pt idx="4">
                  <c:v>2484.52</c:v>
                </c:pt>
                <c:pt idx="5">
                  <c:v>2479.59</c:v>
                </c:pt>
                <c:pt idx="6">
                  <c:v>2447.48</c:v>
                </c:pt>
                <c:pt idx="7">
                  <c:v>2471.19</c:v>
                </c:pt>
                <c:pt idx="8">
                  <c:v>2462.16</c:v>
                </c:pt>
                <c:pt idx="9">
                  <c:v>2484.8000000000002</c:v>
                </c:pt>
                <c:pt idx="10">
                  <c:v>2507.2800000000002</c:v>
                </c:pt>
                <c:pt idx="11">
                  <c:v>2533.59</c:v>
                </c:pt>
                <c:pt idx="12">
                  <c:v>2527.42</c:v>
                </c:pt>
                <c:pt idx="13">
                  <c:v>2509.56</c:v>
                </c:pt>
                <c:pt idx="14">
                  <c:v>2510.9</c:v>
                </c:pt>
                <c:pt idx="15">
                  <c:v>2540.62</c:v>
                </c:pt>
                <c:pt idx="16">
                  <c:v>2580.08</c:v>
                </c:pt>
                <c:pt idx="17">
                  <c:v>2630.38</c:v>
                </c:pt>
                <c:pt idx="18">
                  <c:v>2645.67</c:v>
                </c:pt>
                <c:pt idx="19">
                  <c:v>2652.65</c:v>
                </c:pt>
                <c:pt idx="20">
                  <c:v>2656.62</c:v>
                </c:pt>
                <c:pt idx="21">
                  <c:v>2646.05</c:v>
                </c:pt>
                <c:pt idx="22">
                  <c:v>2647.37</c:v>
                </c:pt>
                <c:pt idx="23">
                  <c:v>2635.32</c:v>
                </c:pt>
                <c:pt idx="24">
                  <c:v>2629.51</c:v>
                </c:pt>
                <c:pt idx="25">
                  <c:v>2607.34</c:v>
                </c:pt>
                <c:pt idx="26">
                  <c:v>2621.47</c:v>
                </c:pt>
                <c:pt idx="27">
                  <c:v>2632.98</c:v>
                </c:pt>
                <c:pt idx="28">
                  <c:v>2616.48</c:v>
                </c:pt>
                <c:pt idx="29">
                  <c:v>2607.81</c:v>
                </c:pt>
                <c:pt idx="30">
                  <c:v>2617.98</c:v>
                </c:pt>
                <c:pt idx="31">
                  <c:v>2636.57</c:v>
                </c:pt>
                <c:pt idx="32">
                  <c:v>2646.97</c:v>
                </c:pt>
                <c:pt idx="33">
                  <c:v>2633.86</c:v>
                </c:pt>
                <c:pt idx="34">
                  <c:v>2659.91</c:v>
                </c:pt>
                <c:pt idx="35">
                  <c:v>2665.66</c:v>
                </c:pt>
                <c:pt idx="36">
                  <c:v>2642.67</c:v>
                </c:pt>
                <c:pt idx="37">
                  <c:v>2656.66</c:v>
                </c:pt>
                <c:pt idx="38">
                  <c:v>2602.92</c:v>
                </c:pt>
                <c:pt idx="39">
                  <c:v>2611.27</c:v>
                </c:pt>
                <c:pt idx="40">
                  <c:v>2566.71</c:v>
                </c:pt>
                <c:pt idx="41">
                  <c:v>2537.8000000000002</c:v>
                </c:pt>
                <c:pt idx="42">
                  <c:v>2541.37</c:v>
                </c:pt>
                <c:pt idx="43">
                  <c:v>2550.38</c:v>
                </c:pt>
                <c:pt idx="44">
                  <c:v>2551.94</c:v>
                </c:pt>
                <c:pt idx="45">
                  <c:v>2565.7800000000002</c:v>
                </c:pt>
                <c:pt idx="46">
                  <c:v>2574.1799999999998</c:v>
                </c:pt>
                <c:pt idx="47">
                  <c:v>2572.86</c:v>
                </c:pt>
                <c:pt idx="48">
                  <c:v>2547.75</c:v>
                </c:pt>
                <c:pt idx="49">
                  <c:v>2546.06</c:v>
                </c:pt>
                <c:pt idx="50">
                  <c:v>2547.67</c:v>
                </c:pt>
                <c:pt idx="51">
                  <c:v>2519.5100000000002</c:v>
                </c:pt>
                <c:pt idx="52">
                  <c:v>2511.77</c:v>
                </c:pt>
                <c:pt idx="53">
                  <c:v>2514.12</c:v>
                </c:pt>
                <c:pt idx="54">
                  <c:v>2463.5700000000002</c:v>
                </c:pt>
                <c:pt idx="55">
                  <c:v>2477.36</c:v>
                </c:pt>
                <c:pt idx="56">
                  <c:v>2501.6799999999998</c:v>
                </c:pt>
                <c:pt idx="57">
                  <c:v>2527.94</c:v>
                </c:pt>
                <c:pt idx="58">
                  <c:v>2541.56</c:v>
                </c:pt>
                <c:pt idx="59">
                  <c:v>2541.9499999999998</c:v>
                </c:pt>
                <c:pt idx="60">
                  <c:v>2550.4299999999998</c:v>
                </c:pt>
                <c:pt idx="61">
                  <c:v>2528.4499999999998</c:v>
                </c:pt>
                <c:pt idx="62">
                  <c:v>2548.7199999999998</c:v>
                </c:pt>
                <c:pt idx="63">
                  <c:v>2531.5500000000002</c:v>
                </c:pt>
                <c:pt idx="64">
                  <c:v>2525.7399999999998</c:v>
                </c:pt>
                <c:pt idx="65">
                  <c:v>2512.1999999999998</c:v>
                </c:pt>
                <c:pt idx="66">
                  <c:v>2490.25</c:v>
                </c:pt>
                <c:pt idx="67">
                  <c:v>2503.77</c:v>
                </c:pt>
                <c:pt idx="68">
                  <c:v>2515.61</c:v>
                </c:pt>
                <c:pt idx="69">
                  <c:v>2506.21</c:v>
                </c:pt>
                <c:pt idx="70">
                  <c:v>2498.85</c:v>
                </c:pt>
                <c:pt idx="71">
                  <c:v>2514.5500000000002</c:v>
                </c:pt>
                <c:pt idx="72">
                  <c:v>2486.4699999999998</c:v>
                </c:pt>
                <c:pt idx="73">
                  <c:v>2508.59</c:v>
                </c:pt>
                <c:pt idx="74">
                  <c:v>2543.92</c:v>
                </c:pt>
                <c:pt idx="75">
                  <c:v>2532.9299999999998</c:v>
                </c:pt>
                <c:pt idx="76">
                  <c:v>2506.5100000000002</c:v>
                </c:pt>
                <c:pt idx="77">
                  <c:v>2497.23</c:v>
                </c:pt>
                <c:pt idx="78">
                  <c:v>2503.15</c:v>
                </c:pt>
                <c:pt idx="79">
                  <c:v>2481.35</c:v>
                </c:pt>
                <c:pt idx="80">
                  <c:v>2453.23</c:v>
                </c:pt>
                <c:pt idx="81">
                  <c:v>2428.9299999999998</c:v>
                </c:pt>
                <c:pt idx="82">
                  <c:v>2458.39</c:v>
                </c:pt>
                <c:pt idx="83">
                  <c:v>2450.89</c:v>
                </c:pt>
                <c:pt idx="84">
                  <c:v>2445.37</c:v>
                </c:pt>
                <c:pt idx="85">
                  <c:v>2499.37</c:v>
                </c:pt>
                <c:pt idx="86">
                  <c:v>2510.5700000000002</c:v>
                </c:pt>
                <c:pt idx="87">
                  <c:v>2487.06</c:v>
                </c:pt>
                <c:pt idx="88">
                  <c:v>2456.96</c:v>
                </c:pt>
                <c:pt idx="89">
                  <c:v>2464.65</c:v>
                </c:pt>
                <c:pt idx="90">
                  <c:v>2497.9299999999998</c:v>
                </c:pt>
                <c:pt idx="91">
                  <c:v>2535.0500000000002</c:v>
                </c:pt>
                <c:pt idx="92">
                  <c:v>2507.14</c:v>
                </c:pt>
                <c:pt idx="93">
                  <c:v>2492.9299999999998</c:v>
                </c:pt>
                <c:pt idx="94">
                  <c:v>2481.6799999999998</c:v>
                </c:pt>
                <c:pt idx="95">
                  <c:v>2472.4299999999998</c:v>
                </c:pt>
                <c:pt idx="96">
                  <c:v>2451.34</c:v>
                </c:pt>
                <c:pt idx="97">
                  <c:v>2410.13</c:v>
                </c:pt>
                <c:pt idx="98">
                  <c:v>2414.37</c:v>
                </c:pt>
                <c:pt idx="99">
                  <c:v>2420.84</c:v>
                </c:pt>
                <c:pt idx="100">
                  <c:v>2416.85</c:v>
                </c:pt>
                <c:pt idx="101">
                  <c:v>2409.4499999999998</c:v>
                </c:pt>
                <c:pt idx="102">
                  <c:v>2337.7399999999998</c:v>
                </c:pt>
                <c:pt idx="103">
                  <c:v>2334.89</c:v>
                </c:pt>
                <c:pt idx="104">
                  <c:v>2354.0700000000002</c:v>
                </c:pt>
                <c:pt idx="105">
                  <c:v>2340.48</c:v>
                </c:pt>
                <c:pt idx="106">
                  <c:v>2324.6</c:v>
                </c:pt>
                <c:pt idx="107">
                  <c:v>2328.66</c:v>
                </c:pt>
                <c:pt idx="108">
                  <c:v>2298.16</c:v>
                </c:pt>
                <c:pt idx="109">
                  <c:v>2298.2399999999998</c:v>
                </c:pt>
                <c:pt idx="110">
                  <c:v>2300.5700000000002</c:v>
                </c:pt>
                <c:pt idx="111">
                  <c:v>2325.5300000000002</c:v>
                </c:pt>
                <c:pt idx="112">
                  <c:v>2303.6799999999998</c:v>
                </c:pt>
                <c:pt idx="113">
                  <c:v>2290.36</c:v>
                </c:pt>
                <c:pt idx="114">
                  <c:v>2312.5500000000002</c:v>
                </c:pt>
                <c:pt idx="115">
                  <c:v>2302.54</c:v>
                </c:pt>
                <c:pt idx="116">
                  <c:v>2280.7600000000002</c:v>
                </c:pt>
                <c:pt idx="117">
                  <c:v>2236.1999999999998</c:v>
                </c:pt>
                <c:pt idx="118">
                  <c:v>2262.91</c:v>
                </c:pt>
                <c:pt idx="119">
                  <c:v>2266.91</c:v>
                </c:pt>
                <c:pt idx="120">
                  <c:v>2247.52</c:v>
                </c:pt>
                <c:pt idx="121">
                  <c:v>2245.33</c:v>
                </c:pt>
                <c:pt idx="122">
                  <c:v>2210.21</c:v>
                </c:pt>
                <c:pt idx="123">
                  <c:v>2251.66</c:v>
                </c:pt>
                <c:pt idx="124">
                  <c:v>2253.8200000000002</c:v>
                </c:pt>
                <c:pt idx="125">
                  <c:v>2223.98</c:v>
                </c:pt>
                <c:pt idx="126">
                  <c:v>2243.83</c:v>
                </c:pt>
                <c:pt idx="127">
                  <c:v>2227.52</c:v>
                </c:pt>
                <c:pt idx="128">
                  <c:v>2190.04</c:v>
                </c:pt>
                <c:pt idx="129">
                  <c:v>2170.86</c:v>
                </c:pt>
                <c:pt idx="130">
                  <c:v>2277.5</c:v>
                </c:pt>
                <c:pt idx="131">
                  <c:v>2320.34</c:v>
                </c:pt>
                <c:pt idx="132">
                  <c:v>2381.1799999999998</c:v>
                </c:pt>
                <c:pt idx="133">
                  <c:v>2383.11</c:v>
                </c:pt>
                <c:pt idx="134">
                  <c:v>2371.1799999999998</c:v>
                </c:pt>
                <c:pt idx="135">
                  <c:v>2369.7600000000002</c:v>
                </c:pt>
                <c:pt idx="136">
                  <c:v>2350.23</c:v>
                </c:pt>
                <c:pt idx="137">
                  <c:v>2355.5100000000002</c:v>
                </c:pt>
                <c:pt idx="138">
                  <c:v>2376.7399999999998</c:v>
                </c:pt>
                <c:pt idx="139">
                  <c:v>2401.0700000000002</c:v>
                </c:pt>
                <c:pt idx="140">
                  <c:v>2409.06</c:v>
                </c:pt>
                <c:pt idx="141">
                  <c:v>2360.9899999999998</c:v>
                </c:pt>
                <c:pt idx="142">
                  <c:v>2408.14</c:v>
                </c:pt>
                <c:pt idx="143">
                  <c:v>2411.65</c:v>
                </c:pt>
                <c:pt idx="144">
                  <c:v>2410.81</c:v>
                </c:pt>
                <c:pt idx="145">
                  <c:v>2416.69</c:v>
                </c:pt>
                <c:pt idx="146">
                  <c:v>2450.61</c:v>
                </c:pt>
                <c:pt idx="147">
                  <c:v>2473.13</c:v>
                </c:pt>
                <c:pt idx="148">
                  <c:v>2456.56</c:v>
                </c:pt>
                <c:pt idx="149">
                  <c:v>2447.92</c:v>
                </c:pt>
                <c:pt idx="150">
                  <c:v>2448.17</c:v>
                </c:pt>
                <c:pt idx="151">
                  <c:v>2494.87</c:v>
                </c:pt>
                <c:pt idx="152">
                  <c:v>2521.12</c:v>
                </c:pt>
                <c:pt idx="153">
                  <c:v>2499.83</c:v>
                </c:pt>
                <c:pt idx="154">
                  <c:v>2484.77</c:v>
                </c:pt>
                <c:pt idx="155">
                  <c:v>2494.92</c:v>
                </c:pt>
                <c:pt idx="156">
                  <c:v>2489.67</c:v>
                </c:pt>
                <c:pt idx="157">
                  <c:v>2447.1999999999998</c:v>
                </c:pt>
                <c:pt idx="158">
                  <c:v>2444.58</c:v>
                </c:pt>
                <c:pt idx="159">
                  <c:v>2410.7800000000002</c:v>
                </c:pt>
                <c:pt idx="160">
                  <c:v>2421.71</c:v>
                </c:pt>
                <c:pt idx="161">
                  <c:v>2416.35</c:v>
                </c:pt>
                <c:pt idx="162">
                  <c:v>2399.2199999999998</c:v>
                </c:pt>
                <c:pt idx="163">
                  <c:v>2362.7800000000002</c:v>
                </c:pt>
                <c:pt idx="164">
                  <c:v>2414.25</c:v>
                </c:pt>
                <c:pt idx="165">
                  <c:v>2420.08</c:v>
                </c:pt>
                <c:pt idx="166">
                  <c:v>2404.8000000000002</c:v>
                </c:pt>
                <c:pt idx="167">
                  <c:v>2438.02</c:v>
                </c:pt>
                <c:pt idx="168">
                  <c:v>2413.0300000000002</c:v>
                </c:pt>
                <c:pt idx="169">
                  <c:v>2392.09</c:v>
                </c:pt>
                <c:pt idx="170">
                  <c:v>2352.58</c:v>
                </c:pt>
                <c:pt idx="171">
                  <c:v>2343.6999999999998</c:v>
                </c:pt>
                <c:pt idx="172">
                  <c:v>2325.8200000000002</c:v>
                </c:pt>
                <c:pt idx="173">
                  <c:v>2343.11</c:v>
                </c:pt>
                <c:pt idx="174">
                  <c:v>2371.66</c:v>
                </c:pt>
                <c:pt idx="175">
                  <c:v>2380.5</c:v>
                </c:pt>
                <c:pt idx="176">
                  <c:v>2437.41</c:v>
                </c:pt>
                <c:pt idx="177">
                  <c:v>2469.63</c:v>
                </c:pt>
                <c:pt idx="178">
                  <c:v>2440.44</c:v>
                </c:pt>
                <c:pt idx="179">
                  <c:v>2380.2399999999998</c:v>
                </c:pt>
                <c:pt idx="180">
                  <c:v>2336.44</c:v>
                </c:pt>
                <c:pt idx="181">
                  <c:v>2326.91</c:v>
                </c:pt>
                <c:pt idx="182">
                  <c:v>2355.0300000000002</c:v>
                </c:pt>
                <c:pt idx="183">
                  <c:v>2373.75</c:v>
                </c:pt>
                <c:pt idx="184">
                  <c:v>2382.5500000000002</c:v>
                </c:pt>
                <c:pt idx="185">
                  <c:v>2352.0100000000002</c:v>
                </c:pt>
                <c:pt idx="186">
                  <c:v>2357.9499999999998</c:v>
                </c:pt>
                <c:pt idx="187">
                  <c:v>2376.34</c:v>
                </c:pt>
                <c:pt idx="188">
                  <c:v>2379.69</c:v>
                </c:pt>
                <c:pt idx="189">
                  <c:v>2421.6799999999998</c:v>
                </c:pt>
                <c:pt idx="190">
                  <c:v>2452.36</c:v>
                </c:pt>
                <c:pt idx="191">
                  <c:v>2465.83</c:v>
                </c:pt>
                <c:pt idx="192">
                  <c:v>2443.66</c:v>
                </c:pt>
                <c:pt idx="193">
                  <c:v>2470.8200000000002</c:v>
                </c:pt>
                <c:pt idx="194">
                  <c:v>2496.4699999999998</c:v>
                </c:pt>
                <c:pt idx="195">
                  <c:v>2512.6999999999998</c:v>
                </c:pt>
                <c:pt idx="196">
                  <c:v>2493.9</c:v>
                </c:pt>
                <c:pt idx="197">
                  <c:v>2509.14</c:v>
                </c:pt>
                <c:pt idx="198">
                  <c:v>2526.52</c:v>
                </c:pt>
                <c:pt idx="199">
                  <c:v>2548.84</c:v>
                </c:pt>
                <c:pt idx="200">
                  <c:v>2509.27</c:v>
                </c:pt>
                <c:pt idx="201">
                  <c:v>2506.4299999999998</c:v>
                </c:pt>
                <c:pt idx="202">
                  <c:v>2509.59</c:v>
                </c:pt>
                <c:pt idx="203">
                  <c:v>2463.31</c:v>
                </c:pt>
                <c:pt idx="204">
                  <c:v>2468.08</c:v>
                </c:pt>
                <c:pt idx="205">
                  <c:v>2466.6</c:v>
                </c:pt>
                <c:pt idx="206">
                  <c:v>2434.34</c:v>
                </c:pt>
                <c:pt idx="207">
                  <c:v>2401.31</c:v>
                </c:pt>
                <c:pt idx="208">
                  <c:v>2444.14</c:v>
                </c:pt>
                <c:pt idx="209">
                  <c:v>2421.64</c:v>
                </c:pt>
                <c:pt idx="210">
                  <c:v>2385.21</c:v>
                </c:pt>
                <c:pt idx="211">
                  <c:v>2428.6799999999998</c:v>
                </c:pt>
                <c:pt idx="212">
                  <c:v>2407.5100000000002</c:v>
                </c:pt>
                <c:pt idx="213">
                  <c:v>2394.2399999999998</c:v>
                </c:pt>
                <c:pt idx="214">
                  <c:v>2400.09</c:v>
                </c:pt>
                <c:pt idx="215">
                  <c:v>2416.96</c:v>
                </c:pt>
                <c:pt idx="216">
                  <c:v>2437.7399999999998</c:v>
                </c:pt>
                <c:pt idx="217">
                  <c:v>2419.75</c:v>
                </c:pt>
                <c:pt idx="218">
                  <c:v>2405.7600000000002</c:v>
                </c:pt>
                <c:pt idx="219">
                  <c:v>2405.5500000000002</c:v>
                </c:pt>
                <c:pt idx="220">
                  <c:v>2367.81</c:v>
                </c:pt>
                <c:pt idx="221">
                  <c:v>2380.64</c:v>
                </c:pt>
                <c:pt idx="222">
                  <c:v>2387.88</c:v>
                </c:pt>
                <c:pt idx="223">
                  <c:v>2385.34</c:v>
                </c:pt>
                <c:pt idx="224">
                  <c:v>2440.39</c:v>
                </c:pt>
                <c:pt idx="225">
                  <c:v>2446.04</c:v>
                </c:pt>
                <c:pt idx="226">
                  <c:v>2448.37</c:v>
                </c:pt>
                <c:pt idx="227">
                  <c:v>2460.65</c:v>
                </c:pt>
                <c:pt idx="228">
                  <c:v>2459.2199999999998</c:v>
                </c:pt>
                <c:pt idx="229">
                  <c:v>2451.1799999999998</c:v>
                </c:pt>
                <c:pt idx="230">
                  <c:v>2444.5700000000002</c:v>
                </c:pt>
                <c:pt idx="231">
                  <c:v>2439.4499999999998</c:v>
                </c:pt>
                <c:pt idx="232">
                  <c:v>2436.89</c:v>
                </c:pt>
                <c:pt idx="233">
                  <c:v>2446.7399999999998</c:v>
                </c:pt>
                <c:pt idx="234">
                  <c:v>2458.54</c:v>
                </c:pt>
                <c:pt idx="235">
                  <c:v>2470.38</c:v>
                </c:pt>
                <c:pt idx="236">
                  <c:v>2447.15</c:v>
                </c:pt>
                <c:pt idx="237">
                  <c:v>2449.2600000000002</c:v>
                </c:pt>
                <c:pt idx="238">
                  <c:v>2459.6799999999998</c:v>
                </c:pt>
                <c:pt idx="239">
                  <c:v>2468.1</c:v>
                </c:pt>
                <c:pt idx="240">
                  <c:v>2477.9299999999998</c:v>
                </c:pt>
                <c:pt idx="241">
                  <c:v>2494.7600000000002</c:v>
                </c:pt>
                <c:pt idx="242">
                  <c:v>2481.13</c:v>
                </c:pt>
                <c:pt idx="243">
                  <c:v>2484.0100000000002</c:v>
                </c:pt>
                <c:pt idx="244">
                  <c:v>2483.0500000000002</c:v>
                </c:pt>
                <c:pt idx="245">
                  <c:v>2486.88</c:v>
                </c:pt>
                <c:pt idx="246">
                  <c:v>2476.2399999999998</c:v>
                </c:pt>
                <c:pt idx="247">
                  <c:v>2401.21</c:v>
                </c:pt>
                <c:pt idx="248">
                  <c:v>2416.7399999999998</c:v>
                </c:pt>
                <c:pt idx="249">
                  <c:v>2404.37</c:v>
                </c:pt>
                <c:pt idx="250">
                  <c:v>2411.77</c:v>
                </c:pt>
                <c:pt idx="251">
                  <c:v>2427.37</c:v>
                </c:pt>
                <c:pt idx="252">
                  <c:v>2404.6799999999998</c:v>
                </c:pt>
                <c:pt idx="253">
                  <c:v>2369.1</c:v>
                </c:pt>
                <c:pt idx="254">
                  <c:v>2367.17</c:v>
                </c:pt>
                <c:pt idx="255">
                  <c:v>2369.8000000000002</c:v>
                </c:pt>
                <c:pt idx="256">
                  <c:v>2357.5300000000002</c:v>
                </c:pt>
                <c:pt idx="257">
                  <c:v>2348.1999999999998</c:v>
                </c:pt>
                <c:pt idx="258">
                  <c:v>2331.65</c:v>
                </c:pt>
                <c:pt idx="259">
                  <c:v>2325.79</c:v>
                </c:pt>
                <c:pt idx="260">
                  <c:v>2340.0500000000002</c:v>
                </c:pt>
                <c:pt idx="261">
                  <c:v>2318.11</c:v>
                </c:pt>
                <c:pt idx="262">
                  <c:v>2297.92</c:v>
                </c:pt>
                <c:pt idx="263">
                  <c:v>2304.4</c:v>
                </c:pt>
                <c:pt idx="264">
                  <c:v>2301.9899999999998</c:v>
                </c:pt>
                <c:pt idx="265">
                  <c:v>2296.2199999999998</c:v>
                </c:pt>
                <c:pt idx="266">
                  <c:v>2257.54</c:v>
                </c:pt>
                <c:pt idx="267">
                  <c:v>2261.8200000000002</c:v>
                </c:pt>
                <c:pt idx="268">
                  <c:v>2244.88</c:v>
                </c:pt>
                <c:pt idx="269">
                  <c:v>2242.44</c:v>
                </c:pt>
                <c:pt idx="270">
                  <c:v>2213.73</c:v>
                </c:pt>
                <c:pt idx="271">
                  <c:v>2191.04</c:v>
                </c:pt>
                <c:pt idx="272">
                  <c:v>2201.15</c:v>
                </c:pt>
                <c:pt idx="273">
                  <c:v>2195.41</c:v>
                </c:pt>
                <c:pt idx="274">
                  <c:v>2157.0100000000002</c:v>
                </c:pt>
                <c:pt idx="275">
                  <c:v>2170.0100000000002</c:v>
                </c:pt>
                <c:pt idx="276">
                  <c:v>2175.9</c:v>
                </c:pt>
                <c:pt idx="277">
                  <c:v>2175.37</c:v>
                </c:pt>
                <c:pt idx="278">
                  <c:v>2183.4299999999998</c:v>
                </c:pt>
                <c:pt idx="279">
                  <c:v>2183.2600000000002</c:v>
                </c:pt>
                <c:pt idx="280">
                  <c:v>2175.1999999999998</c:v>
                </c:pt>
                <c:pt idx="281">
                  <c:v>2203.83</c:v>
                </c:pt>
                <c:pt idx="282">
                  <c:v>2231.2399999999998</c:v>
                </c:pt>
                <c:pt idx="283">
                  <c:v>2221.38</c:v>
                </c:pt>
                <c:pt idx="284">
                  <c:v>2226.6999999999998</c:v>
                </c:pt>
                <c:pt idx="285">
                  <c:v>2184.16</c:v>
                </c:pt>
                <c:pt idx="286">
                  <c:v>2176.37</c:v>
                </c:pt>
                <c:pt idx="287">
                  <c:v>2136.0700000000002</c:v>
                </c:pt>
                <c:pt idx="288">
                  <c:v>2146.86</c:v>
                </c:pt>
                <c:pt idx="289">
                  <c:v>2144.85</c:v>
                </c:pt>
                <c:pt idx="290">
                  <c:v>2145.8000000000002</c:v>
                </c:pt>
                <c:pt idx="291">
                  <c:v>2193.96</c:v>
                </c:pt>
                <c:pt idx="292">
                  <c:v>2194.15</c:v>
                </c:pt>
                <c:pt idx="293">
                  <c:v>2229.7600000000002</c:v>
                </c:pt>
                <c:pt idx="294">
                  <c:v>2227.3200000000002</c:v>
                </c:pt>
                <c:pt idx="295">
                  <c:v>2199.12</c:v>
                </c:pt>
                <c:pt idx="296">
                  <c:v>2168.19</c:v>
                </c:pt>
                <c:pt idx="297">
                  <c:v>2150.12</c:v>
                </c:pt>
                <c:pt idx="298">
                  <c:v>2160.52</c:v>
                </c:pt>
                <c:pt idx="299">
                  <c:v>2128.0300000000002</c:v>
                </c:pt>
                <c:pt idx="300">
                  <c:v>2133.3000000000002</c:v>
                </c:pt>
                <c:pt idx="301">
                  <c:v>2148.37</c:v>
                </c:pt>
                <c:pt idx="302">
                  <c:v>2172.6999999999998</c:v>
                </c:pt>
                <c:pt idx="303">
                  <c:v>2146.15</c:v>
                </c:pt>
                <c:pt idx="304">
                  <c:v>2139.5100000000002</c:v>
                </c:pt>
                <c:pt idx="305">
                  <c:v>2125.27</c:v>
                </c:pt>
                <c:pt idx="306">
                  <c:v>2125.98</c:v>
                </c:pt>
                <c:pt idx="307">
                  <c:v>2089.7399999999998</c:v>
                </c:pt>
                <c:pt idx="308">
                  <c:v>2108.4699999999998</c:v>
                </c:pt>
                <c:pt idx="309">
                  <c:v>2089.7800000000002</c:v>
                </c:pt>
                <c:pt idx="310">
                  <c:v>2132.7600000000002</c:v>
                </c:pt>
                <c:pt idx="311">
                  <c:v>2140.35</c:v>
                </c:pt>
                <c:pt idx="312">
                  <c:v>2157.0100000000002</c:v>
                </c:pt>
                <c:pt idx="313">
                  <c:v>2140.71</c:v>
                </c:pt>
                <c:pt idx="314">
                  <c:v>2166.11</c:v>
                </c:pt>
                <c:pt idx="315">
                  <c:v>2169.02</c:v>
                </c:pt>
                <c:pt idx="316">
                  <c:v>2197.98</c:v>
                </c:pt>
                <c:pt idx="317">
                  <c:v>2208.86</c:v>
                </c:pt>
                <c:pt idx="318">
                  <c:v>2131.87</c:v>
                </c:pt>
                <c:pt idx="319">
                  <c:v>2149.08</c:v>
                </c:pt>
                <c:pt idx="320">
                  <c:v>2127.71</c:v>
                </c:pt>
                <c:pt idx="321">
                  <c:v>2114.4</c:v>
                </c:pt>
                <c:pt idx="322">
                  <c:v>2116.94</c:v>
                </c:pt>
                <c:pt idx="323">
                  <c:v>2098.66</c:v>
                </c:pt>
                <c:pt idx="324">
                  <c:v>2031.34</c:v>
                </c:pt>
                <c:pt idx="325">
                  <c:v>2017.86</c:v>
                </c:pt>
                <c:pt idx="326">
                  <c:v>2023.16</c:v>
                </c:pt>
                <c:pt idx="327">
                  <c:v>2016.55</c:v>
                </c:pt>
                <c:pt idx="328">
                  <c:v>1989.75</c:v>
                </c:pt>
                <c:pt idx="329">
                  <c:v>2024.78</c:v>
                </c:pt>
                <c:pt idx="330">
                  <c:v>2027.96</c:v>
                </c:pt>
                <c:pt idx="331">
                  <c:v>2046.39</c:v>
                </c:pt>
                <c:pt idx="332">
                  <c:v>2032.19</c:v>
                </c:pt>
                <c:pt idx="333">
                  <c:v>2055.5300000000002</c:v>
                </c:pt>
                <c:pt idx="334">
                  <c:v>2071.36</c:v>
                </c:pt>
                <c:pt idx="335">
                  <c:v>2090.83</c:v>
                </c:pt>
                <c:pt idx="336">
                  <c:v>2081.73</c:v>
                </c:pt>
                <c:pt idx="337">
                  <c:v>2106.08</c:v>
                </c:pt>
                <c:pt idx="338">
                  <c:v>2084.89</c:v>
                </c:pt>
                <c:pt idx="339">
                  <c:v>2055.5100000000002</c:v>
                </c:pt>
                <c:pt idx="340">
                  <c:v>2051.21</c:v>
                </c:pt>
                <c:pt idx="341">
                  <c:v>2050.04</c:v>
                </c:pt>
                <c:pt idx="342">
                  <c:v>2060.19</c:v>
                </c:pt>
                <c:pt idx="343">
                  <c:v>2052.9699999999998</c:v>
                </c:pt>
                <c:pt idx="344">
                  <c:v>2050.5</c:v>
                </c:pt>
                <c:pt idx="345">
                  <c:v>2039.52</c:v>
                </c:pt>
                <c:pt idx="346">
                  <c:v>2007.92</c:v>
                </c:pt>
                <c:pt idx="347">
                  <c:v>1945.46</c:v>
                </c:pt>
                <c:pt idx="348">
                  <c:v>1996.25</c:v>
                </c:pt>
                <c:pt idx="349">
                  <c:v>2014.8</c:v>
                </c:pt>
                <c:pt idx="350">
                  <c:v>2019.11</c:v>
                </c:pt>
                <c:pt idx="351">
                  <c:v>1976.3</c:v>
                </c:pt>
                <c:pt idx="352">
                  <c:v>1963.76</c:v>
                </c:pt>
                <c:pt idx="353">
                  <c:v>1898.26</c:v>
                </c:pt>
                <c:pt idx="354">
                  <c:v>1893.41</c:v>
                </c:pt>
                <c:pt idx="355">
                  <c:v>1898.49</c:v>
                </c:pt>
                <c:pt idx="356">
                  <c:v>1954.59</c:v>
                </c:pt>
                <c:pt idx="357">
                  <c:v>2006.48</c:v>
                </c:pt>
                <c:pt idx="358">
                  <c:v>1985.45</c:v>
                </c:pt>
                <c:pt idx="359">
                  <c:v>1967.94</c:v>
                </c:pt>
                <c:pt idx="360">
                  <c:v>1962.65</c:v>
                </c:pt>
                <c:pt idx="361">
                  <c:v>1960.81</c:v>
                </c:pt>
                <c:pt idx="362">
                  <c:v>1934.36</c:v>
                </c:pt>
                <c:pt idx="363">
                  <c:v>1960.34</c:v>
                </c:pt>
                <c:pt idx="364">
                  <c:v>1966.23</c:v>
                </c:pt>
                <c:pt idx="365">
                  <c:v>1947.16</c:v>
                </c:pt>
                <c:pt idx="366">
                  <c:v>1956.66</c:v>
                </c:pt>
                <c:pt idx="367">
                  <c:v>1997.83</c:v>
                </c:pt>
                <c:pt idx="368">
                  <c:v>2015.03</c:v>
                </c:pt>
                <c:pt idx="369">
                  <c:v>2021.47</c:v>
                </c:pt>
                <c:pt idx="370">
                  <c:v>2013.72</c:v>
                </c:pt>
                <c:pt idx="371">
                  <c:v>1975.35</c:v>
                </c:pt>
                <c:pt idx="372">
                  <c:v>1885.1</c:v>
                </c:pt>
                <c:pt idx="373">
                  <c:v>1883.01</c:v>
                </c:pt>
                <c:pt idx="374">
                  <c:v>1855.45</c:v>
                </c:pt>
                <c:pt idx="375">
                  <c:v>1880.77</c:v>
                </c:pt>
                <c:pt idx="376">
                  <c:v>1910.11</c:v>
                </c:pt>
                <c:pt idx="377">
                  <c:v>1952.08</c:v>
                </c:pt>
                <c:pt idx="378">
                  <c:v>1976.1</c:v>
                </c:pt>
                <c:pt idx="379">
                  <c:v>1965.02</c:v>
                </c:pt>
                <c:pt idx="380">
                  <c:v>1917.66</c:v>
                </c:pt>
                <c:pt idx="381">
                  <c:v>1926.3</c:v>
                </c:pt>
                <c:pt idx="382">
                  <c:v>1888.09</c:v>
                </c:pt>
                <c:pt idx="383">
                  <c:v>1884</c:v>
                </c:pt>
                <c:pt idx="384">
                  <c:v>1881.34</c:v>
                </c:pt>
                <c:pt idx="385">
                  <c:v>1901.08</c:v>
                </c:pt>
                <c:pt idx="386">
                  <c:v>1901.13</c:v>
                </c:pt>
                <c:pt idx="387">
                  <c:v>1897.98</c:v>
                </c:pt>
                <c:pt idx="388">
                  <c:v>1867.79</c:v>
                </c:pt>
                <c:pt idx="389">
                  <c:v>1857.23</c:v>
                </c:pt>
                <c:pt idx="390">
                  <c:v>1862.22</c:v>
                </c:pt>
                <c:pt idx="391">
                  <c:v>1897.04</c:v>
                </c:pt>
                <c:pt idx="392">
                  <c:v>1884.59</c:v>
                </c:pt>
                <c:pt idx="393">
                  <c:v>1929.97</c:v>
                </c:pt>
                <c:pt idx="394">
                  <c:v>1921.07</c:v>
                </c:pt>
                <c:pt idx="395">
                  <c:v>1933.73</c:v>
                </c:pt>
                <c:pt idx="396">
                  <c:v>1920.19</c:v>
                </c:pt>
                <c:pt idx="397">
                  <c:v>1968.79</c:v>
                </c:pt>
                <c:pt idx="398">
                  <c:v>1913</c:v>
                </c:pt>
                <c:pt idx="399">
                  <c:v>1894.06</c:v>
                </c:pt>
                <c:pt idx="400">
                  <c:v>1908.69</c:v>
                </c:pt>
                <c:pt idx="401">
                  <c:v>1909.95</c:v>
                </c:pt>
                <c:pt idx="402">
                  <c:v>1964.74</c:v>
                </c:pt>
                <c:pt idx="403">
                  <c:v>2040.85</c:v>
                </c:pt>
                <c:pt idx="404">
                  <c:v>2042.03</c:v>
                </c:pt>
                <c:pt idx="405">
                  <c:v>2029.8</c:v>
                </c:pt>
                <c:pt idx="406">
                  <c:v>2083.7399999999998</c:v>
                </c:pt>
                <c:pt idx="407">
                  <c:v>2111.16</c:v>
                </c:pt>
                <c:pt idx="408">
                  <c:v>2079.5300000000002</c:v>
                </c:pt>
                <c:pt idx="409">
                  <c:v>2091.1799999999998</c:v>
                </c:pt>
                <c:pt idx="410">
                  <c:v>2096.48</c:v>
                </c:pt>
                <c:pt idx="411">
                  <c:v>2118.94</c:v>
                </c:pt>
                <c:pt idx="412">
                  <c:v>2116.54</c:v>
                </c:pt>
                <c:pt idx="413">
                  <c:v>2094.96</c:v>
                </c:pt>
                <c:pt idx="414">
                  <c:v>2089.67</c:v>
                </c:pt>
                <c:pt idx="415">
                  <c:v>2062.14</c:v>
                </c:pt>
                <c:pt idx="416">
                  <c:v>2022.25</c:v>
                </c:pt>
                <c:pt idx="417">
                  <c:v>2066.83</c:v>
                </c:pt>
                <c:pt idx="418">
                  <c:v>2036.33</c:v>
                </c:pt>
                <c:pt idx="419">
                  <c:v>2045.55</c:v>
                </c:pt>
                <c:pt idx="420">
                  <c:v>2073.7800000000002</c:v>
                </c:pt>
                <c:pt idx="421">
                  <c:v>2043.93</c:v>
                </c:pt>
                <c:pt idx="422">
                  <c:v>2043.11</c:v>
                </c:pt>
                <c:pt idx="423">
                  <c:v>2089.17</c:v>
                </c:pt>
                <c:pt idx="424">
                  <c:v>2052.31</c:v>
                </c:pt>
                <c:pt idx="425">
                  <c:v>2015</c:v>
                </c:pt>
                <c:pt idx="426">
                  <c:v>2059.73</c:v>
                </c:pt>
                <c:pt idx="427">
                  <c:v>2092.09</c:v>
                </c:pt>
                <c:pt idx="428">
                  <c:v>2147.13</c:v>
                </c:pt>
                <c:pt idx="429">
                  <c:v>2154.5300000000002</c:v>
                </c:pt>
                <c:pt idx="430">
                  <c:v>2159.06</c:v>
                </c:pt>
                <c:pt idx="431">
                  <c:v>2145.3000000000002</c:v>
                </c:pt>
                <c:pt idx="432">
                  <c:v>2164.87</c:v>
                </c:pt>
                <c:pt idx="433">
                  <c:v>2189.56</c:v>
                </c:pt>
                <c:pt idx="434">
                  <c:v>2196.0700000000002</c:v>
                </c:pt>
                <c:pt idx="435">
                  <c:v>2179.41</c:v>
                </c:pt>
                <c:pt idx="436">
                  <c:v>2173.09</c:v>
                </c:pt>
                <c:pt idx="437">
                  <c:v>2210.5</c:v>
                </c:pt>
                <c:pt idx="438">
                  <c:v>2222.48</c:v>
                </c:pt>
                <c:pt idx="439">
                  <c:v>2248.81</c:v>
                </c:pt>
                <c:pt idx="440">
                  <c:v>2238.86</c:v>
                </c:pt>
                <c:pt idx="441">
                  <c:v>2217.12</c:v>
                </c:pt>
                <c:pt idx="442">
                  <c:v>2198.06</c:v>
                </c:pt>
                <c:pt idx="443">
                  <c:v>2178.89</c:v>
                </c:pt>
                <c:pt idx="444">
                  <c:v>2142.1799999999998</c:v>
                </c:pt>
                <c:pt idx="445">
                  <c:v>2162.0700000000002</c:v>
                </c:pt>
                <c:pt idx="446">
                  <c:v>2157.08</c:v>
                </c:pt>
                <c:pt idx="447">
                  <c:v>2126.7199999999998</c:v>
                </c:pt>
                <c:pt idx="448">
                  <c:v>2110.94</c:v>
                </c:pt>
                <c:pt idx="449">
                  <c:v>2199.2600000000002</c:v>
                </c:pt>
                <c:pt idx="450">
                  <c:v>2228.1</c:v>
                </c:pt>
                <c:pt idx="451">
                  <c:v>2230.39</c:v>
                </c:pt>
                <c:pt idx="452">
                  <c:v>2196.08</c:v>
                </c:pt>
                <c:pt idx="453">
                  <c:v>2197.7199999999998</c:v>
                </c:pt>
                <c:pt idx="454">
                  <c:v>2196.29</c:v>
                </c:pt>
                <c:pt idx="455">
                  <c:v>2212.61</c:v>
                </c:pt>
                <c:pt idx="456">
                  <c:v>2177.1799999999998</c:v>
                </c:pt>
                <c:pt idx="457">
                  <c:v>2182.96</c:v>
                </c:pt>
                <c:pt idx="458">
                  <c:v>2214.48</c:v>
                </c:pt>
                <c:pt idx="459">
                  <c:v>2240.98</c:v>
                </c:pt>
                <c:pt idx="460">
                  <c:v>2206</c:v>
                </c:pt>
                <c:pt idx="461">
                  <c:v>2158.21</c:v>
                </c:pt>
                <c:pt idx="462">
                  <c:v>2211.11</c:v>
                </c:pt>
                <c:pt idx="463">
                  <c:v>2175.71</c:v>
                </c:pt>
                <c:pt idx="464">
                  <c:v>2206.38</c:v>
                </c:pt>
                <c:pt idx="465">
                  <c:v>2175.1</c:v>
                </c:pt>
                <c:pt idx="466">
                  <c:v>2245.6999999999998</c:v>
                </c:pt>
                <c:pt idx="467">
                  <c:v>2244.3200000000002</c:v>
                </c:pt>
                <c:pt idx="468">
                  <c:v>2233.2399999999998</c:v>
                </c:pt>
                <c:pt idx="469">
                  <c:v>2223.5700000000002</c:v>
                </c:pt>
                <c:pt idx="470">
                  <c:v>2215.62</c:v>
                </c:pt>
                <c:pt idx="471">
                  <c:v>2170.7199999999998</c:v>
                </c:pt>
                <c:pt idx="472">
                  <c:v>2138.2399999999998</c:v>
                </c:pt>
                <c:pt idx="473">
                  <c:v>2076.4899999999998</c:v>
                </c:pt>
                <c:pt idx="474">
                  <c:v>2062.5300000000002</c:v>
                </c:pt>
                <c:pt idx="475">
                  <c:v>2126.66</c:v>
                </c:pt>
                <c:pt idx="476">
                  <c:v>2138.87</c:v>
                </c:pt>
                <c:pt idx="477">
                  <c:v>2063.83</c:v>
                </c:pt>
                <c:pt idx="478">
                  <c:v>2053.7399999999998</c:v>
                </c:pt>
                <c:pt idx="479">
                  <c:v>2090.29</c:v>
                </c:pt>
                <c:pt idx="480">
                  <c:v>2019.73</c:v>
                </c:pt>
                <c:pt idx="481">
                  <c:v>2001.02</c:v>
                </c:pt>
                <c:pt idx="482">
                  <c:v>1960.64</c:v>
                </c:pt>
                <c:pt idx="483">
                  <c:v>1950.02</c:v>
                </c:pt>
                <c:pt idx="484">
                  <c:v>1924</c:v>
                </c:pt>
                <c:pt idx="485">
                  <c:v>1923.64</c:v>
                </c:pt>
                <c:pt idx="486">
                  <c:v>1915.17</c:v>
                </c:pt>
                <c:pt idx="487">
                  <c:v>1893.97</c:v>
                </c:pt>
                <c:pt idx="488">
                  <c:v>1889.56</c:v>
                </c:pt>
                <c:pt idx="489">
                  <c:v>1854.79</c:v>
                </c:pt>
                <c:pt idx="490">
                  <c:v>1891.18</c:v>
                </c:pt>
                <c:pt idx="491">
                  <c:v>1938.36</c:v>
                </c:pt>
                <c:pt idx="492">
                  <c:v>1958.15</c:v>
                </c:pt>
                <c:pt idx="493">
                  <c:v>1941.03</c:v>
                </c:pt>
                <c:pt idx="494">
                  <c:v>1891.68</c:v>
                </c:pt>
                <c:pt idx="495">
                  <c:v>1880.44</c:v>
                </c:pt>
                <c:pt idx="496">
                  <c:v>1895.05</c:v>
                </c:pt>
                <c:pt idx="497">
                  <c:v>1882.09</c:v>
                </c:pt>
                <c:pt idx="498">
                  <c:v>1883.43</c:v>
                </c:pt>
                <c:pt idx="499">
                  <c:v>1863.12</c:v>
                </c:pt>
                <c:pt idx="500">
                  <c:v>1842.73</c:v>
                </c:pt>
                <c:pt idx="501">
                  <c:v>1789.08</c:v>
                </c:pt>
                <c:pt idx="502">
                  <c:v>1792.74</c:v>
                </c:pt>
                <c:pt idx="503">
                  <c:v>1773.55</c:v>
                </c:pt>
                <c:pt idx="504">
                  <c:v>1752.44</c:v>
                </c:pt>
                <c:pt idx="505">
                  <c:v>1787.29</c:v>
                </c:pt>
                <c:pt idx="506">
                  <c:v>1785.81</c:v>
                </c:pt>
                <c:pt idx="507">
                  <c:v>1852.67</c:v>
                </c:pt>
                <c:pt idx="508">
                  <c:v>1878.02</c:v>
                </c:pt>
                <c:pt idx="509">
                  <c:v>1868.71</c:v>
                </c:pt>
                <c:pt idx="510">
                  <c:v>1871.86</c:v>
                </c:pt>
                <c:pt idx="511">
                  <c:v>1854.3</c:v>
                </c:pt>
                <c:pt idx="512">
                  <c:v>1818.23</c:v>
                </c:pt>
                <c:pt idx="513">
                  <c:v>1846.91</c:v>
                </c:pt>
                <c:pt idx="514">
                  <c:v>1779.14</c:v>
                </c:pt>
                <c:pt idx="515">
                  <c:v>1763.8</c:v>
                </c:pt>
                <c:pt idx="516">
                  <c:v>1680.49</c:v>
                </c:pt>
                <c:pt idx="517">
                  <c:v>1675.17</c:v>
                </c:pt>
                <c:pt idx="518">
                  <c:v>1652.79</c:v>
                </c:pt>
                <c:pt idx="519">
                  <c:v>1657.57</c:v>
                </c:pt>
                <c:pt idx="520">
                  <c:v>1711.02</c:v>
                </c:pt>
                <c:pt idx="521">
                  <c:v>1796.56</c:v>
                </c:pt>
                <c:pt idx="522">
                  <c:v>1810.02</c:v>
                </c:pt>
                <c:pt idx="523">
                  <c:v>1859.41</c:v>
                </c:pt>
                <c:pt idx="524">
                  <c:v>1878.24</c:v>
                </c:pt>
                <c:pt idx="525">
                  <c:v>1914.76</c:v>
                </c:pt>
                <c:pt idx="526">
                  <c:v>1932</c:v>
                </c:pt>
                <c:pt idx="527">
                  <c:v>1881.42</c:v>
                </c:pt>
                <c:pt idx="528">
                  <c:v>1923.2</c:v>
                </c:pt>
                <c:pt idx="529">
                  <c:v>1984.16</c:v>
                </c:pt>
                <c:pt idx="530">
                  <c:v>1961.54</c:v>
                </c:pt>
                <c:pt idx="531">
                  <c:v>1984.32</c:v>
                </c:pt>
                <c:pt idx="532">
                  <c:v>1968.5</c:v>
                </c:pt>
                <c:pt idx="533">
                  <c:v>1936.28</c:v>
                </c:pt>
                <c:pt idx="534">
                  <c:v>1983.75</c:v>
                </c:pt>
                <c:pt idx="535">
                  <c:v>2065.3000000000002</c:v>
                </c:pt>
                <c:pt idx="536">
                  <c:v>2094.58</c:v>
                </c:pt>
                <c:pt idx="537">
                  <c:v>1979.47</c:v>
                </c:pt>
                <c:pt idx="538">
                  <c:v>1984.56</c:v>
                </c:pt>
                <c:pt idx="539">
                  <c:v>1940.5</c:v>
                </c:pt>
                <c:pt idx="540">
                  <c:v>1900.58</c:v>
                </c:pt>
                <c:pt idx="541">
                  <c:v>1952.4</c:v>
                </c:pt>
                <c:pt idx="542">
                  <c:v>1961.21</c:v>
                </c:pt>
                <c:pt idx="543">
                  <c:v>1969.1</c:v>
                </c:pt>
                <c:pt idx="544">
                  <c:v>1989.42</c:v>
                </c:pt>
                <c:pt idx="545">
                  <c:v>1969.04</c:v>
                </c:pt>
                <c:pt idx="546">
                  <c:v>2007.22</c:v>
                </c:pt>
                <c:pt idx="547">
                  <c:v>1926.96</c:v>
                </c:pt>
                <c:pt idx="548">
                  <c:v>1975.32</c:v>
                </c:pt>
                <c:pt idx="549">
                  <c:v>1998.17</c:v>
                </c:pt>
                <c:pt idx="550">
                  <c:v>1969.32</c:v>
                </c:pt>
                <c:pt idx="551">
                  <c:v>1934.12</c:v>
                </c:pt>
                <c:pt idx="552">
                  <c:v>1829.49</c:v>
                </c:pt>
                <c:pt idx="553">
                  <c:v>1879.51</c:v>
                </c:pt>
                <c:pt idx="554">
                  <c:v>1947.85</c:v>
                </c:pt>
                <c:pt idx="555">
                  <c:v>1997.14</c:v>
                </c:pt>
                <c:pt idx="556">
                  <c:v>1980.29</c:v>
                </c:pt>
                <c:pt idx="557">
                  <c:v>2004.87</c:v>
                </c:pt>
                <c:pt idx="558">
                  <c:v>1897.47</c:v>
                </c:pt>
                <c:pt idx="559">
                  <c:v>1849.5</c:v>
                </c:pt>
                <c:pt idx="560">
                  <c:v>1877.2</c:v>
                </c:pt>
                <c:pt idx="561">
                  <c:v>1998.89</c:v>
                </c:pt>
                <c:pt idx="562">
                  <c:v>2020.69</c:v>
                </c:pt>
                <c:pt idx="563">
                  <c:v>2000.84</c:v>
                </c:pt>
                <c:pt idx="564">
                  <c:v>2067.15</c:v>
                </c:pt>
                <c:pt idx="565">
                  <c:v>2033.95</c:v>
                </c:pt>
                <c:pt idx="566">
                  <c:v>1984.61</c:v>
                </c:pt>
                <c:pt idx="567">
                  <c:v>1977.81</c:v>
                </c:pt>
                <c:pt idx="568">
                  <c:v>1968.72</c:v>
                </c:pt>
                <c:pt idx="569">
                  <c:v>2046.13</c:v>
                </c:pt>
                <c:pt idx="570">
                  <c:v>2163.08</c:v>
                </c:pt>
                <c:pt idx="571">
                  <c:v>2143.77</c:v>
                </c:pt>
                <c:pt idx="572">
                  <c:v>2094.27</c:v>
                </c:pt>
                <c:pt idx="573">
                  <c:v>2114.2199999999998</c:v>
                </c:pt>
                <c:pt idx="574">
                  <c:v>2209.3200000000002</c:v>
                </c:pt>
                <c:pt idx="575">
                  <c:v>2277.61</c:v>
                </c:pt>
                <c:pt idx="576">
                  <c:v>2280.09</c:v>
                </c:pt>
                <c:pt idx="577">
                  <c:v>2206.81</c:v>
                </c:pt>
                <c:pt idx="578">
                  <c:v>2196.7199999999998</c:v>
                </c:pt>
                <c:pt idx="579">
                  <c:v>2143.8000000000002</c:v>
                </c:pt>
                <c:pt idx="580">
                  <c:v>2148.52</c:v>
                </c:pt>
                <c:pt idx="581">
                  <c:v>2142.17</c:v>
                </c:pt>
                <c:pt idx="582">
                  <c:v>2089.2600000000002</c:v>
                </c:pt>
                <c:pt idx="583">
                  <c:v>2106.12</c:v>
                </c:pt>
                <c:pt idx="584">
                  <c:v>2085.64</c:v>
                </c:pt>
                <c:pt idx="585">
                  <c:v>2124.31</c:v>
                </c:pt>
                <c:pt idx="586">
                  <c:v>2241.6799999999998</c:v>
                </c:pt>
                <c:pt idx="587">
                  <c:v>2229.81</c:v>
                </c:pt>
                <c:pt idx="588">
                  <c:v>2233.41</c:v>
                </c:pt>
                <c:pt idx="589">
                  <c:v>2151.67</c:v>
                </c:pt>
                <c:pt idx="590">
                  <c:v>2093.4499999999998</c:v>
                </c:pt>
                <c:pt idx="591">
                  <c:v>2140</c:v>
                </c:pt>
                <c:pt idx="592">
                  <c:v>2127.98</c:v>
                </c:pt>
                <c:pt idx="593">
                  <c:v>2266.35</c:v>
                </c:pt>
                <c:pt idx="594">
                  <c:v>2338.1799999999998</c:v>
                </c:pt>
                <c:pt idx="595">
                  <c:v>2422.64</c:v>
                </c:pt>
                <c:pt idx="596">
                  <c:v>2556.5500000000002</c:v>
                </c:pt>
                <c:pt idx="597">
                  <c:v>2574.09</c:v>
                </c:pt>
                <c:pt idx="598">
                  <c:v>2611.3200000000002</c:v>
                </c:pt>
                <c:pt idx="599">
                  <c:v>2624.17</c:v>
                </c:pt>
                <c:pt idx="600">
                  <c:v>2642.22</c:v>
                </c:pt>
                <c:pt idx="601">
                  <c:v>2679.47</c:v>
                </c:pt>
                <c:pt idx="602">
                  <c:v>2672.19</c:v>
                </c:pt>
                <c:pt idx="603">
                  <c:v>2687.46</c:v>
                </c:pt>
                <c:pt idx="604">
                  <c:v>2685.17</c:v>
                </c:pt>
                <c:pt idx="605">
                  <c:v>2631.16</c:v>
                </c:pt>
                <c:pt idx="606">
                  <c:v>2598.94</c:v>
                </c:pt>
                <c:pt idx="607">
                  <c:v>2574.7199999999998</c:v>
                </c:pt>
                <c:pt idx="608">
                  <c:v>2639.21</c:v>
                </c:pt>
                <c:pt idx="609">
                  <c:v>2652.58</c:v>
                </c:pt>
                <c:pt idx="610">
                  <c:v>2690.39</c:v>
                </c:pt>
                <c:pt idx="611">
                  <c:v>2662.52</c:v>
                </c:pt>
                <c:pt idx="612">
                  <c:v>2672.05</c:v>
                </c:pt>
                <c:pt idx="613">
                  <c:v>2743.58</c:v>
                </c:pt>
                <c:pt idx="614">
                  <c:v>2779.99</c:v>
                </c:pt>
                <c:pt idx="615">
                  <c:v>2758.76</c:v>
                </c:pt>
                <c:pt idx="616">
                  <c:v>2783.06</c:v>
                </c:pt>
                <c:pt idx="617">
                  <c:v>2803.4</c:v>
                </c:pt>
                <c:pt idx="618">
                  <c:v>2811.4</c:v>
                </c:pt>
                <c:pt idx="619">
                  <c:v>2766.73</c:v>
                </c:pt>
                <c:pt idx="620">
                  <c:v>2724.81</c:v>
                </c:pt>
                <c:pt idx="621">
                  <c:v>2662.33</c:v>
                </c:pt>
                <c:pt idx="622">
                  <c:v>2636.57</c:v>
                </c:pt>
                <c:pt idx="623">
                  <c:v>2638.41</c:v>
                </c:pt>
                <c:pt idx="624">
                  <c:v>2713.98</c:v>
                </c:pt>
                <c:pt idx="625">
                  <c:v>2731.28</c:v>
                </c:pt>
                <c:pt idx="626">
                  <c:v>2670.05</c:v>
                </c:pt>
                <c:pt idx="627">
                  <c:v>2706.88</c:v>
                </c:pt>
                <c:pt idx="628">
                  <c:v>2698.34</c:v>
                </c:pt>
                <c:pt idx="629">
                  <c:v>2730.46</c:v>
                </c:pt>
                <c:pt idx="630">
                  <c:v>2748.39</c:v>
                </c:pt>
                <c:pt idx="631">
                  <c:v>2707.5</c:v>
                </c:pt>
                <c:pt idx="632">
                  <c:v>2718.61</c:v>
                </c:pt>
                <c:pt idx="633">
                  <c:v>2701.86</c:v>
                </c:pt>
                <c:pt idx="634">
                  <c:v>2734.29</c:v>
                </c:pt>
                <c:pt idx="635">
                  <c:v>2746.91</c:v>
                </c:pt>
                <c:pt idx="636">
                  <c:v>2764.37</c:v>
                </c:pt>
                <c:pt idx="637">
                  <c:v>2776.75</c:v>
                </c:pt>
                <c:pt idx="638">
                  <c:v>2787.38</c:v>
                </c:pt>
                <c:pt idx="639">
                  <c:v>2751.41</c:v>
                </c:pt>
                <c:pt idx="640">
                  <c:v>2746.9</c:v>
                </c:pt>
                <c:pt idx="641">
                  <c:v>2719.42</c:v>
                </c:pt>
                <c:pt idx="642">
                  <c:v>2720.89</c:v>
                </c:pt>
                <c:pt idx="643">
                  <c:v>2724.9</c:v>
                </c:pt>
                <c:pt idx="644">
                  <c:v>2705.51</c:v>
                </c:pt>
                <c:pt idx="645">
                  <c:v>2767.77</c:v>
                </c:pt>
                <c:pt idx="646">
                  <c:v>2786.84</c:v>
                </c:pt>
                <c:pt idx="647">
                  <c:v>2772.95</c:v>
                </c:pt>
                <c:pt idx="648">
                  <c:v>2755.31</c:v>
                </c:pt>
                <c:pt idx="649">
                  <c:v>2792.62</c:v>
                </c:pt>
                <c:pt idx="650">
                  <c:v>2797.43</c:v>
                </c:pt>
                <c:pt idx="651">
                  <c:v>2831.57</c:v>
                </c:pt>
                <c:pt idx="652">
                  <c:v>2872.62</c:v>
                </c:pt>
                <c:pt idx="653">
                  <c:v>2859.98</c:v>
                </c:pt>
                <c:pt idx="654">
                  <c:v>2826.79</c:v>
                </c:pt>
                <c:pt idx="655">
                  <c:v>2821.8</c:v>
                </c:pt>
                <c:pt idx="656">
                  <c:v>2802.64</c:v>
                </c:pt>
                <c:pt idx="657">
                  <c:v>2832.48</c:v>
                </c:pt>
                <c:pt idx="658">
                  <c:v>2872.45</c:v>
                </c:pt>
                <c:pt idx="659">
                  <c:v>2866.4</c:v>
                </c:pt>
                <c:pt idx="660">
                  <c:v>2846.05</c:v>
                </c:pt>
                <c:pt idx="661">
                  <c:v>2860.6</c:v>
                </c:pt>
                <c:pt idx="662">
                  <c:v>2876.43</c:v>
                </c:pt>
                <c:pt idx="663">
                  <c:v>2857.46</c:v>
                </c:pt>
                <c:pt idx="664">
                  <c:v>2868.87</c:v>
                </c:pt>
                <c:pt idx="665">
                  <c:v>2850.38</c:v>
                </c:pt>
                <c:pt idx="666">
                  <c:v>2793.38</c:v>
                </c:pt>
                <c:pt idx="667">
                  <c:v>2783.42</c:v>
                </c:pt>
                <c:pt idx="668">
                  <c:v>2853.75</c:v>
                </c:pt>
                <c:pt idx="669">
                  <c:v>2843.68</c:v>
                </c:pt>
                <c:pt idx="670">
                  <c:v>2875.29</c:v>
                </c:pt>
                <c:pt idx="671">
                  <c:v>2844.62</c:v>
                </c:pt>
                <c:pt idx="672">
                  <c:v>2896.06</c:v>
                </c:pt>
                <c:pt idx="673">
                  <c:v>2903.21</c:v>
                </c:pt>
                <c:pt idx="674">
                  <c:v>2882.14</c:v>
                </c:pt>
                <c:pt idx="675">
                  <c:v>2918.7</c:v>
                </c:pt>
                <c:pt idx="676">
                  <c:v>2893.12</c:v>
                </c:pt>
                <c:pt idx="677">
                  <c:v>2898.81</c:v>
                </c:pt>
                <c:pt idx="678">
                  <c:v>2912.78</c:v>
                </c:pt>
                <c:pt idx="679">
                  <c:v>2882.18</c:v>
                </c:pt>
                <c:pt idx="680">
                  <c:v>2919.66</c:v>
                </c:pt>
                <c:pt idx="681">
                  <c:v>2902.43</c:v>
                </c:pt>
                <c:pt idx="682">
                  <c:v>2895.7</c:v>
                </c:pt>
                <c:pt idx="683">
                  <c:v>2887.22</c:v>
                </c:pt>
                <c:pt idx="684">
                  <c:v>2889.31</c:v>
                </c:pt>
                <c:pt idx="685">
                  <c:v>2842.08</c:v>
                </c:pt>
                <c:pt idx="686">
                  <c:v>2823.9</c:v>
                </c:pt>
                <c:pt idx="687">
                  <c:v>2826.91</c:v>
                </c:pt>
                <c:pt idx="688">
                  <c:v>2789.14</c:v>
                </c:pt>
                <c:pt idx="689">
                  <c:v>2758.72</c:v>
                </c:pt>
                <c:pt idx="690">
                  <c:v>2703.71</c:v>
                </c:pt>
                <c:pt idx="691">
                  <c:v>2713.32</c:v>
                </c:pt>
                <c:pt idx="692">
                  <c:v>2753</c:v>
                </c:pt>
                <c:pt idx="693">
                  <c:v>2792.32</c:v>
                </c:pt>
                <c:pt idx="694">
                  <c:v>2806.83</c:v>
                </c:pt>
                <c:pt idx="695">
                  <c:v>2827.36</c:v>
                </c:pt>
                <c:pt idx="696">
                  <c:v>2824.57</c:v>
                </c:pt>
                <c:pt idx="697">
                  <c:v>2824.52</c:v>
                </c:pt>
                <c:pt idx="698">
                  <c:v>2827.75</c:v>
                </c:pt>
                <c:pt idx="699">
                  <c:v>2856.48</c:v>
                </c:pt>
                <c:pt idx="700">
                  <c:v>2863.78</c:v>
                </c:pt>
                <c:pt idx="701">
                  <c:v>2888.79</c:v>
                </c:pt>
                <c:pt idx="702">
                  <c:v>2895.82</c:v>
                </c:pt>
                <c:pt idx="703">
                  <c:v>2868.52</c:v>
                </c:pt>
                <c:pt idx="704">
                  <c:v>2862.6</c:v>
                </c:pt>
                <c:pt idx="705">
                  <c:v>2867.99</c:v>
                </c:pt>
                <c:pt idx="706">
                  <c:v>2916.74</c:v>
                </c:pt>
                <c:pt idx="707">
                  <c:v>2923.55</c:v>
                </c:pt>
                <c:pt idx="708">
                  <c:v>2978.46</c:v>
                </c:pt>
                <c:pt idx="709">
                  <c:v>2979.17</c:v>
                </c:pt>
                <c:pt idx="710">
                  <c:v>2997.6</c:v>
                </c:pt>
                <c:pt idx="711">
                  <c:v>2982.72</c:v>
                </c:pt>
                <c:pt idx="712">
                  <c:v>3000.33</c:v>
                </c:pt>
                <c:pt idx="713">
                  <c:v>2971.69</c:v>
                </c:pt>
                <c:pt idx="714">
                  <c:v>2974.58</c:v>
                </c:pt>
                <c:pt idx="715">
                  <c:v>2983.82</c:v>
                </c:pt>
                <c:pt idx="716">
                  <c:v>2990.55</c:v>
                </c:pt>
                <c:pt idx="717">
                  <c:v>2973.86</c:v>
                </c:pt>
                <c:pt idx="718">
                  <c:v>2943.71</c:v>
                </c:pt>
                <c:pt idx="719">
                  <c:v>2925.87</c:v>
                </c:pt>
                <c:pt idx="720">
                  <c:v>2938.67</c:v>
                </c:pt>
                <c:pt idx="721">
                  <c:v>2903.22</c:v>
                </c:pt>
                <c:pt idx="722">
                  <c:v>2885.76</c:v>
                </c:pt>
                <c:pt idx="723">
                  <c:v>2902.4</c:v>
                </c:pt>
                <c:pt idx="724">
                  <c:v>2897.85</c:v>
                </c:pt>
                <c:pt idx="725">
                  <c:v>2858.73</c:v>
                </c:pt>
                <c:pt idx="726">
                  <c:v>2830.7</c:v>
                </c:pt>
                <c:pt idx="727">
                  <c:v>2872.73</c:v>
                </c:pt>
                <c:pt idx="728">
                  <c:v>2863.74</c:v>
                </c:pt>
                <c:pt idx="729">
                  <c:v>2848.88</c:v>
                </c:pt>
                <c:pt idx="730">
                  <c:v>2911.88</c:v>
                </c:pt>
                <c:pt idx="731">
                  <c:v>2912.6</c:v>
                </c:pt>
                <c:pt idx="732">
                  <c:v>2845.81</c:v>
                </c:pt>
                <c:pt idx="733">
                  <c:v>2856.08</c:v>
                </c:pt>
                <c:pt idx="734">
                  <c:v>2886.75</c:v>
                </c:pt>
                <c:pt idx="735">
                  <c:v>2909.21</c:v>
                </c:pt>
                <c:pt idx="736">
                  <c:v>2868.36</c:v>
                </c:pt>
                <c:pt idx="737">
                  <c:v>2831.82</c:v>
                </c:pt>
                <c:pt idx="738">
                  <c:v>2897.78</c:v>
                </c:pt>
                <c:pt idx="739">
                  <c:v>2879.93</c:v>
                </c:pt>
                <c:pt idx="740">
                  <c:v>2937.91</c:v>
                </c:pt>
                <c:pt idx="741">
                  <c:v>2951.88</c:v>
                </c:pt>
                <c:pt idx="742">
                  <c:v>2904.47</c:v>
                </c:pt>
                <c:pt idx="743">
                  <c:v>2941.63</c:v>
                </c:pt>
                <c:pt idx="744">
                  <c:v>2907.77</c:v>
                </c:pt>
                <c:pt idx="745">
                  <c:v>2880.43</c:v>
                </c:pt>
                <c:pt idx="746">
                  <c:v>2884.89</c:v>
                </c:pt>
                <c:pt idx="747">
                  <c:v>2911.44</c:v>
                </c:pt>
                <c:pt idx="748">
                  <c:v>2894.55</c:v>
                </c:pt>
                <c:pt idx="749">
                  <c:v>2855.61</c:v>
                </c:pt>
                <c:pt idx="750">
                  <c:v>2822.84</c:v>
                </c:pt>
                <c:pt idx="751">
                  <c:v>2813.65</c:v>
                </c:pt>
                <c:pt idx="752">
                  <c:v>2815.8</c:v>
                </c:pt>
                <c:pt idx="753">
                  <c:v>2821.27</c:v>
                </c:pt>
                <c:pt idx="754">
                  <c:v>2836.61</c:v>
                </c:pt>
                <c:pt idx="755">
                  <c:v>2829.99</c:v>
                </c:pt>
                <c:pt idx="756">
                  <c:v>2836.83</c:v>
                </c:pt>
                <c:pt idx="757">
                  <c:v>2795.45</c:v>
                </c:pt>
                <c:pt idx="758">
                  <c:v>2763.57</c:v>
                </c:pt>
                <c:pt idx="759">
                  <c:v>2755.09</c:v>
                </c:pt>
                <c:pt idx="760">
                  <c:v>2764.84</c:v>
                </c:pt>
                <c:pt idx="761">
                  <c:v>2705.14</c:v>
                </c:pt>
                <c:pt idx="762">
                  <c:v>2607.5</c:v>
                </c:pt>
                <c:pt idx="763">
                  <c:v>2639.65</c:v>
                </c:pt>
                <c:pt idx="764">
                  <c:v>2681.39</c:v>
                </c:pt>
                <c:pt idx="765">
                  <c:v>2684.07</c:v>
                </c:pt>
                <c:pt idx="766">
                  <c:v>2666.77</c:v>
                </c:pt>
                <c:pt idx="767">
                  <c:v>2656.48</c:v>
                </c:pt>
                <c:pt idx="768">
                  <c:v>2724.12</c:v>
                </c:pt>
                <c:pt idx="769">
                  <c:v>2732.4</c:v>
                </c:pt>
                <c:pt idx="770">
                  <c:v>2727.41</c:v>
                </c:pt>
                <c:pt idx="771">
                  <c:v>2678.64</c:v>
                </c:pt>
                <c:pt idx="772">
                  <c:v>2662.02</c:v>
                </c:pt>
                <c:pt idx="773">
                  <c:v>2706.85</c:v>
                </c:pt>
                <c:pt idx="774">
                  <c:v>2676.2</c:v>
                </c:pt>
                <c:pt idx="775">
                  <c:v>2656.65</c:v>
                </c:pt>
                <c:pt idx="776">
                  <c:v>2716.15</c:v>
                </c:pt>
                <c:pt idx="777">
                  <c:v>2733.65</c:v>
                </c:pt>
                <c:pt idx="778">
                  <c:v>2718.35</c:v>
                </c:pt>
                <c:pt idx="779">
                  <c:v>2719.89</c:v>
                </c:pt>
                <c:pt idx="780">
                  <c:v>2721.31</c:v>
                </c:pt>
                <c:pt idx="781">
                  <c:v>2673.28</c:v>
                </c:pt>
                <c:pt idx="782">
                  <c:v>2699.28</c:v>
                </c:pt>
                <c:pt idx="783">
                  <c:v>2668.07</c:v>
                </c:pt>
                <c:pt idx="784">
                  <c:v>2699.58</c:v>
                </c:pt>
                <c:pt idx="785">
                  <c:v>2701.35</c:v>
                </c:pt>
                <c:pt idx="786">
                  <c:v>2720.67</c:v>
                </c:pt>
                <c:pt idx="787">
                  <c:v>2698.78</c:v>
                </c:pt>
                <c:pt idx="788">
                  <c:v>2691.78</c:v>
                </c:pt>
                <c:pt idx="789">
                  <c:v>2679.95</c:v>
                </c:pt>
                <c:pt idx="790">
                  <c:v>2677.07</c:v>
                </c:pt>
                <c:pt idx="791">
                  <c:v>2688.72</c:v>
                </c:pt>
                <c:pt idx="792">
                  <c:v>2670.86</c:v>
                </c:pt>
                <c:pt idx="793">
                  <c:v>2683.84</c:v>
                </c:pt>
                <c:pt idx="794">
                  <c:v>2689.6</c:v>
                </c:pt>
                <c:pt idx="795">
                  <c:v>2646.75</c:v>
                </c:pt>
                <c:pt idx="796">
                  <c:v>2664.09</c:v>
                </c:pt>
                <c:pt idx="797">
                  <c:v>2619.42</c:v>
                </c:pt>
                <c:pt idx="798">
                  <c:v>2636.39</c:v>
                </c:pt>
                <c:pt idx="799">
                  <c:v>2623.34</c:v>
                </c:pt>
                <c:pt idx="800">
                  <c:v>2581.66</c:v>
                </c:pt>
                <c:pt idx="801">
                  <c:v>2549.2199999999998</c:v>
                </c:pt>
                <c:pt idx="802">
                  <c:v>2562.44</c:v>
                </c:pt>
                <c:pt idx="803">
                  <c:v>2541.63</c:v>
                </c:pt>
                <c:pt idx="804">
                  <c:v>2538.25</c:v>
                </c:pt>
                <c:pt idx="805">
                  <c:v>2527.96</c:v>
                </c:pt>
                <c:pt idx="806">
                  <c:v>2529.41</c:v>
                </c:pt>
                <c:pt idx="807">
                  <c:v>2533.37</c:v>
                </c:pt>
                <c:pt idx="808">
                  <c:v>2496.46</c:v>
                </c:pt>
                <c:pt idx="809">
                  <c:v>2510.2800000000002</c:v>
                </c:pt>
                <c:pt idx="810">
                  <c:v>2532.1</c:v>
                </c:pt>
                <c:pt idx="811">
                  <c:v>2517.2600000000002</c:v>
                </c:pt>
                <c:pt idx="812">
                  <c:v>2500.96</c:v>
                </c:pt>
                <c:pt idx="813">
                  <c:v>2510.4299999999998</c:v>
                </c:pt>
                <c:pt idx="814">
                  <c:v>2510.9499999999998</c:v>
                </c:pt>
                <c:pt idx="815">
                  <c:v>2511.46</c:v>
                </c:pt>
                <c:pt idx="816">
                  <c:v>2515.52</c:v>
                </c:pt>
                <c:pt idx="817">
                  <c:v>2487.27</c:v>
                </c:pt>
                <c:pt idx="818">
                  <c:v>2501.4299999999998</c:v>
                </c:pt>
                <c:pt idx="819">
                  <c:v>2479.3000000000002</c:v>
                </c:pt>
                <c:pt idx="820">
                  <c:v>2464.15</c:v>
                </c:pt>
                <c:pt idx="821">
                  <c:v>2496.9899999999998</c:v>
                </c:pt>
                <c:pt idx="822">
                  <c:v>2475.9899999999998</c:v>
                </c:pt>
                <c:pt idx="823">
                  <c:v>2465.42</c:v>
                </c:pt>
                <c:pt idx="824">
                  <c:v>2461.29</c:v>
                </c:pt>
                <c:pt idx="825">
                  <c:v>2402.02</c:v>
                </c:pt>
                <c:pt idx="826">
                  <c:v>2418.39</c:v>
                </c:pt>
                <c:pt idx="827">
                  <c:v>2413.73</c:v>
                </c:pt>
                <c:pt idx="828">
                  <c:v>2399.06</c:v>
                </c:pt>
                <c:pt idx="829">
                  <c:v>2388.16</c:v>
                </c:pt>
                <c:pt idx="830">
                  <c:v>2413.66</c:v>
                </c:pt>
                <c:pt idx="831">
                  <c:v>2454.0500000000002</c:v>
                </c:pt>
                <c:pt idx="832">
                  <c:v>2442.14</c:v>
                </c:pt>
                <c:pt idx="833">
                  <c:v>2452.5100000000002</c:v>
                </c:pt>
                <c:pt idx="834">
                  <c:v>2480.0100000000002</c:v>
                </c:pt>
                <c:pt idx="835">
                  <c:v>2495.5700000000002</c:v>
                </c:pt>
                <c:pt idx="836">
                  <c:v>2429.27</c:v>
                </c:pt>
                <c:pt idx="837">
                  <c:v>2399.6799999999998</c:v>
                </c:pt>
                <c:pt idx="838">
                  <c:v>2401.4299999999998</c:v>
                </c:pt>
                <c:pt idx="839">
                  <c:v>2438.56</c:v>
                </c:pt>
                <c:pt idx="840">
                  <c:v>2485.41</c:v>
                </c:pt>
                <c:pt idx="841">
                  <c:v>2527.7600000000002</c:v>
                </c:pt>
                <c:pt idx="842">
                  <c:v>2498.1</c:v>
                </c:pt>
                <c:pt idx="843">
                  <c:v>2540.31</c:v>
                </c:pt>
                <c:pt idx="844">
                  <c:v>2557.6</c:v>
                </c:pt>
                <c:pt idx="845">
                  <c:v>2545.71</c:v>
                </c:pt>
                <c:pt idx="846">
                  <c:v>2532.5100000000002</c:v>
                </c:pt>
                <c:pt idx="847">
                  <c:v>2483.86</c:v>
                </c:pt>
                <c:pt idx="848">
                  <c:v>2506.5700000000002</c:v>
                </c:pt>
                <c:pt idx="849">
                  <c:v>2480.02</c:v>
                </c:pt>
                <c:pt idx="850">
                  <c:v>2483.29</c:v>
                </c:pt>
                <c:pt idx="851">
                  <c:v>2442.54</c:v>
                </c:pt>
                <c:pt idx="852">
                  <c:v>2402.9299999999998</c:v>
                </c:pt>
                <c:pt idx="853">
                  <c:v>2413.19</c:v>
                </c:pt>
                <c:pt idx="854">
                  <c:v>2335.1799999999998</c:v>
                </c:pt>
                <c:pt idx="855">
                  <c:v>2311.11</c:v>
                </c:pt>
                <c:pt idx="856">
                  <c:v>2303.6799999999998</c:v>
                </c:pt>
                <c:pt idx="857">
                  <c:v>2325.9899999999998</c:v>
                </c:pt>
                <c:pt idx="858">
                  <c:v>2371.7399999999998</c:v>
                </c:pt>
                <c:pt idx="859">
                  <c:v>2392.4</c:v>
                </c:pt>
                <c:pt idx="860">
                  <c:v>2384.36</c:v>
                </c:pt>
                <c:pt idx="861">
                  <c:v>2332.5</c:v>
                </c:pt>
                <c:pt idx="862">
                  <c:v>2333.46</c:v>
                </c:pt>
                <c:pt idx="863">
                  <c:v>2331.5500000000002</c:v>
                </c:pt>
                <c:pt idx="864">
                  <c:v>2293.2600000000002</c:v>
                </c:pt>
                <c:pt idx="865">
                  <c:v>2248.71</c:v>
                </c:pt>
                <c:pt idx="866">
                  <c:v>2223.63</c:v>
                </c:pt>
                <c:pt idx="867">
                  <c:v>2233.75</c:v>
                </c:pt>
                <c:pt idx="868">
                  <c:v>2227.4699999999998</c:v>
                </c:pt>
                <c:pt idx="869">
                  <c:v>2309.2800000000002</c:v>
                </c:pt>
                <c:pt idx="870">
                  <c:v>2313.64</c:v>
                </c:pt>
                <c:pt idx="871">
                  <c:v>2387.75</c:v>
                </c:pt>
                <c:pt idx="872">
                  <c:v>2352.0500000000002</c:v>
                </c:pt>
                <c:pt idx="873">
                  <c:v>2375.09</c:v>
                </c:pt>
                <c:pt idx="874">
                  <c:v>2426.54</c:v>
                </c:pt>
                <c:pt idx="875">
                  <c:v>2447.94</c:v>
                </c:pt>
                <c:pt idx="876">
                  <c:v>2448.1799999999998</c:v>
                </c:pt>
                <c:pt idx="877">
                  <c:v>2428.06</c:v>
                </c:pt>
                <c:pt idx="878">
                  <c:v>2399.9</c:v>
                </c:pt>
                <c:pt idx="879">
                  <c:v>2410.75</c:v>
                </c:pt>
                <c:pt idx="880">
                  <c:v>2427.6999999999998</c:v>
                </c:pt>
                <c:pt idx="881">
                  <c:v>2405.77</c:v>
                </c:pt>
                <c:pt idx="882">
                  <c:v>2363.11</c:v>
                </c:pt>
                <c:pt idx="883">
                  <c:v>2338.71</c:v>
                </c:pt>
                <c:pt idx="884">
                  <c:v>2269.73</c:v>
                </c:pt>
                <c:pt idx="885">
                  <c:v>2216.84</c:v>
                </c:pt>
                <c:pt idx="886">
                  <c:v>2235.21</c:v>
                </c:pt>
                <c:pt idx="887">
                  <c:v>2267.36</c:v>
                </c:pt>
                <c:pt idx="888">
                  <c:v>2364.8000000000002</c:v>
                </c:pt>
                <c:pt idx="889">
                  <c:v>2379.9499999999998</c:v>
                </c:pt>
                <c:pt idx="890">
                  <c:v>2422.63</c:v>
                </c:pt>
                <c:pt idx="891">
                  <c:v>2430.27</c:v>
                </c:pt>
                <c:pt idx="892">
                  <c:v>2422.34</c:v>
                </c:pt>
                <c:pt idx="893">
                  <c:v>2339.2800000000002</c:v>
                </c:pt>
                <c:pt idx="894">
                  <c:v>2293.37</c:v>
                </c:pt>
                <c:pt idx="895">
                  <c:v>2397.81</c:v>
                </c:pt>
                <c:pt idx="896">
                  <c:v>2384.6799999999998</c:v>
                </c:pt>
                <c:pt idx="897">
                  <c:v>2446.4899999999998</c:v>
                </c:pt>
                <c:pt idx="898">
                  <c:v>2501.8200000000002</c:v>
                </c:pt>
                <c:pt idx="899">
                  <c:v>2454.87</c:v>
                </c:pt>
                <c:pt idx="900">
                  <c:v>2479.9</c:v>
                </c:pt>
                <c:pt idx="901">
                  <c:v>2555.29</c:v>
                </c:pt>
                <c:pt idx="902">
                  <c:v>2486.58</c:v>
                </c:pt>
                <c:pt idx="903">
                  <c:v>2522.14</c:v>
                </c:pt>
                <c:pt idx="904">
                  <c:v>2311.77</c:v>
                </c:pt>
                <c:pt idx="905">
                  <c:v>2391.4699999999998</c:v>
                </c:pt>
                <c:pt idx="906">
                  <c:v>2478.12</c:v>
                </c:pt>
                <c:pt idx="907">
                  <c:v>2558.89</c:v>
                </c:pt>
                <c:pt idx="908">
                  <c:v>2666.58</c:v>
                </c:pt>
                <c:pt idx="909">
                  <c:v>2650.32</c:v>
                </c:pt>
                <c:pt idx="910">
                  <c:v>2643.9</c:v>
                </c:pt>
                <c:pt idx="911">
                  <c:v>2630.81</c:v>
                </c:pt>
                <c:pt idx="912">
                  <c:v>2700.98</c:v>
                </c:pt>
                <c:pt idx="913">
                  <c:v>2758.14</c:v>
                </c:pt>
                <c:pt idx="914">
                  <c:v>2731.03</c:v>
                </c:pt>
                <c:pt idx="915">
                  <c:v>2701.1</c:v>
                </c:pt>
                <c:pt idx="916">
                  <c:v>2744.82</c:v>
                </c:pt>
                <c:pt idx="917">
                  <c:v>2751.39</c:v>
                </c:pt>
                <c:pt idx="918">
                  <c:v>2725.56</c:v>
                </c:pt>
                <c:pt idx="919">
                  <c:v>2733.08</c:v>
                </c:pt>
                <c:pt idx="920">
                  <c:v>2790.54</c:v>
                </c:pt>
                <c:pt idx="921">
                  <c:v>2795.32</c:v>
                </c:pt>
                <c:pt idx="922">
                  <c:v>2752.91</c:v>
                </c:pt>
                <c:pt idx="923">
                  <c:v>2786.42</c:v>
                </c:pt>
                <c:pt idx="924">
                  <c:v>2765.84</c:v>
                </c:pt>
                <c:pt idx="925">
                  <c:v>2721.14</c:v>
                </c:pt>
                <c:pt idx="926">
                  <c:v>2734.73</c:v>
                </c:pt>
                <c:pt idx="927">
                  <c:v>2708.39</c:v>
                </c:pt>
                <c:pt idx="928">
                  <c:v>2658.3</c:v>
                </c:pt>
                <c:pt idx="929">
                  <c:v>2634</c:v>
                </c:pt>
                <c:pt idx="930">
                  <c:v>2636.27</c:v>
                </c:pt>
                <c:pt idx="931">
                  <c:v>2650.05</c:v>
                </c:pt>
                <c:pt idx="932">
                  <c:v>2630.32</c:v>
                </c:pt>
                <c:pt idx="933">
                  <c:v>2628.86</c:v>
                </c:pt>
                <c:pt idx="934">
                  <c:v>2584.75</c:v>
                </c:pt>
                <c:pt idx="935">
                  <c:v>2585.5100000000002</c:v>
                </c:pt>
                <c:pt idx="936">
                  <c:v>2561.06</c:v>
                </c:pt>
                <c:pt idx="937">
                  <c:v>2578</c:v>
                </c:pt>
                <c:pt idx="938">
                  <c:v>2583.63</c:v>
                </c:pt>
                <c:pt idx="939">
                  <c:v>2609.4899999999998</c:v>
                </c:pt>
                <c:pt idx="940">
                  <c:v>2580.9699999999998</c:v>
                </c:pt>
                <c:pt idx="941">
                  <c:v>2546.75</c:v>
                </c:pt>
                <c:pt idx="942">
                  <c:v>2538.39</c:v>
                </c:pt>
                <c:pt idx="943">
                  <c:v>2518.3200000000002</c:v>
                </c:pt>
                <c:pt idx="944">
                  <c:v>2517.37</c:v>
                </c:pt>
                <c:pt idx="945">
                  <c:v>2486.2399999999998</c:v>
                </c:pt>
                <c:pt idx="946">
                  <c:v>2492.25</c:v>
                </c:pt>
                <c:pt idx="947">
                  <c:v>2455.7800000000002</c:v>
                </c:pt>
                <c:pt idx="948">
                  <c:v>2409.54</c:v>
                </c:pt>
                <c:pt idx="949">
                  <c:v>2456.98</c:v>
                </c:pt>
                <c:pt idx="950">
                  <c:v>2470.91</c:v>
                </c:pt>
                <c:pt idx="951">
                  <c:v>2453.61</c:v>
                </c:pt>
                <c:pt idx="952">
                  <c:v>2438.9499999999998</c:v>
                </c:pt>
                <c:pt idx="953">
                  <c:v>2440.58</c:v>
                </c:pt>
                <c:pt idx="954">
                  <c:v>2498.19</c:v>
                </c:pt>
                <c:pt idx="955">
                  <c:v>2501.85</c:v>
                </c:pt>
                <c:pt idx="956">
                  <c:v>2563.6799999999998</c:v>
                </c:pt>
                <c:pt idx="957">
                  <c:v>2573.19</c:v>
                </c:pt>
                <c:pt idx="958">
                  <c:v>2562</c:v>
                </c:pt>
                <c:pt idx="959">
                  <c:v>2535.98</c:v>
                </c:pt>
                <c:pt idx="960">
                  <c:v>2508.9299999999998</c:v>
                </c:pt>
                <c:pt idx="961">
                  <c:v>2462.1999999999998</c:v>
                </c:pt>
                <c:pt idx="962">
                  <c:v>2449.5700000000002</c:v>
                </c:pt>
                <c:pt idx="963">
                  <c:v>2469.41</c:v>
                </c:pt>
                <c:pt idx="964">
                  <c:v>2451.71</c:v>
                </c:pt>
                <c:pt idx="965">
                  <c:v>2414.4899999999998</c:v>
                </c:pt>
                <c:pt idx="966">
                  <c:v>2407.59</c:v>
                </c:pt>
                <c:pt idx="967">
                  <c:v>2392.69</c:v>
                </c:pt>
                <c:pt idx="968">
                  <c:v>2474.85</c:v>
                </c:pt>
                <c:pt idx="969">
                  <c:v>2538.16</c:v>
                </c:pt>
                <c:pt idx="970">
                  <c:v>2563.17</c:v>
                </c:pt>
                <c:pt idx="971">
                  <c:v>2541.25</c:v>
                </c:pt>
                <c:pt idx="972">
                  <c:v>2493.5300000000002</c:v>
                </c:pt>
                <c:pt idx="973">
                  <c:v>2473.2600000000002</c:v>
                </c:pt>
                <c:pt idx="974">
                  <c:v>2519.0300000000002</c:v>
                </c:pt>
                <c:pt idx="975">
                  <c:v>2545.67</c:v>
                </c:pt>
                <c:pt idx="976">
                  <c:v>2556.5300000000002</c:v>
                </c:pt>
                <c:pt idx="977">
                  <c:v>2581.0100000000002</c:v>
                </c:pt>
                <c:pt idx="978">
                  <c:v>2606.36</c:v>
                </c:pt>
                <c:pt idx="979">
                  <c:v>2647.81</c:v>
                </c:pt>
                <c:pt idx="980">
                  <c:v>2699.11</c:v>
                </c:pt>
                <c:pt idx="981">
                  <c:v>2703.82</c:v>
                </c:pt>
                <c:pt idx="982">
                  <c:v>2688.46</c:v>
                </c:pt>
                <c:pt idx="983">
                  <c:v>2702.49</c:v>
                </c:pt>
                <c:pt idx="984">
                  <c:v>2651.84</c:v>
                </c:pt>
                <c:pt idx="985">
                  <c:v>2630.92</c:v>
                </c:pt>
                <c:pt idx="986">
                  <c:v>2660.39</c:v>
                </c:pt>
                <c:pt idx="987">
                  <c:v>2588.4899999999998</c:v>
                </c:pt>
                <c:pt idx="988">
                  <c:v>2590.62</c:v>
                </c:pt>
                <c:pt idx="989">
                  <c:v>2593.65</c:v>
                </c:pt>
                <c:pt idx="990">
                  <c:v>2537</c:v>
                </c:pt>
                <c:pt idx="991">
                  <c:v>2495.56</c:v>
                </c:pt>
                <c:pt idx="992">
                  <c:v>2502.85</c:v>
                </c:pt>
                <c:pt idx="993">
                  <c:v>2482.13</c:v>
                </c:pt>
                <c:pt idx="994">
                  <c:v>2463.09</c:v>
                </c:pt>
                <c:pt idx="995">
                  <c:v>2466.67</c:v>
                </c:pt>
                <c:pt idx="996">
                  <c:v>2464.65</c:v>
                </c:pt>
                <c:pt idx="997">
                  <c:v>2432.61</c:v>
                </c:pt>
                <c:pt idx="998">
                  <c:v>2451.52</c:v>
                </c:pt>
                <c:pt idx="999">
                  <c:v>2482.63</c:v>
                </c:pt>
                <c:pt idx="1000">
                  <c:v>2452.56</c:v>
                </c:pt>
                <c:pt idx="1001">
                  <c:v>2505.5300000000002</c:v>
                </c:pt>
                <c:pt idx="1002">
                  <c:v>2489.08</c:v>
                </c:pt>
                <c:pt idx="1003">
                  <c:v>2491.7199999999998</c:v>
                </c:pt>
                <c:pt idx="1004">
                  <c:v>2445.92</c:v>
                </c:pt>
                <c:pt idx="1005">
                  <c:v>2558.59</c:v>
                </c:pt>
                <c:pt idx="1006">
                  <c:v>2582.1999999999998</c:v>
                </c:pt>
                <c:pt idx="1007">
                  <c:v>2551.91</c:v>
                </c:pt>
                <c:pt idx="1008">
                  <c:v>2556.4699999999998</c:v>
                </c:pt>
                <c:pt idx="1009">
                  <c:v>2530.21</c:v>
                </c:pt>
                <c:pt idx="1010">
                  <c:v>2460.4299999999998</c:v>
                </c:pt>
                <c:pt idx="1011">
                  <c:v>2527.17</c:v>
                </c:pt>
                <c:pt idx="1012">
                  <c:v>2508.84</c:v>
                </c:pt>
                <c:pt idx="1013">
                  <c:v>2583.2800000000002</c:v>
                </c:pt>
                <c:pt idx="1014">
                  <c:v>2597.73</c:v>
                </c:pt>
                <c:pt idx="1015">
                  <c:v>2632.17</c:v>
                </c:pt>
                <c:pt idx="1016">
                  <c:v>2578.61</c:v>
                </c:pt>
                <c:pt idx="1017">
                  <c:v>2605.27</c:v>
                </c:pt>
                <c:pt idx="1018">
                  <c:v>2649.22</c:v>
                </c:pt>
                <c:pt idx="1019">
                  <c:v>2609.9299999999998</c:v>
                </c:pt>
                <c:pt idx="1020">
                  <c:v>2615.25</c:v>
                </c:pt>
                <c:pt idx="1021">
                  <c:v>2633.21</c:v>
                </c:pt>
                <c:pt idx="1022">
                  <c:v>2623.63</c:v>
                </c:pt>
                <c:pt idx="1023">
                  <c:v>2592.77</c:v>
                </c:pt>
                <c:pt idx="1024">
                  <c:v>2593.89</c:v>
                </c:pt>
                <c:pt idx="1025">
                  <c:v>2611.14</c:v>
                </c:pt>
                <c:pt idx="1026">
                  <c:v>2561.12</c:v>
                </c:pt>
                <c:pt idx="1027">
                  <c:v>2561.7399999999998</c:v>
                </c:pt>
                <c:pt idx="1028">
                  <c:v>2526.88</c:v>
                </c:pt>
                <c:pt idx="1029">
                  <c:v>2460.1</c:v>
                </c:pt>
                <c:pt idx="1030">
                  <c:v>2525.84</c:v>
                </c:pt>
                <c:pt idx="1031">
                  <c:v>2483.89</c:v>
                </c:pt>
                <c:pt idx="1032">
                  <c:v>2516.15</c:v>
                </c:pt>
                <c:pt idx="1033">
                  <c:v>2444.27</c:v>
                </c:pt>
                <c:pt idx="1034">
                  <c:v>2593.67</c:v>
                </c:pt>
                <c:pt idx="1035">
                  <c:v>2681.19</c:v>
                </c:pt>
                <c:pt idx="1036">
                  <c:v>2670.31</c:v>
                </c:pt>
                <c:pt idx="1037">
                  <c:v>2713.08</c:v>
                </c:pt>
                <c:pt idx="1038">
                  <c:v>2752.39</c:v>
                </c:pt>
                <c:pt idx="1039">
                  <c:v>2733.05</c:v>
                </c:pt>
                <c:pt idx="1040">
                  <c:v>2725.23</c:v>
                </c:pt>
                <c:pt idx="1041">
                  <c:v>2738</c:v>
                </c:pt>
                <c:pt idx="1042">
                  <c:v>2729.26</c:v>
                </c:pt>
                <c:pt idx="1043">
                  <c:v>2687.32</c:v>
                </c:pt>
                <c:pt idx="1044">
                  <c:v>2700.38</c:v>
                </c:pt>
                <c:pt idx="1045">
                  <c:v>2673.96</c:v>
                </c:pt>
                <c:pt idx="1046">
                  <c:v>2656.71</c:v>
                </c:pt>
                <c:pt idx="1047">
                  <c:v>2605.33</c:v>
                </c:pt>
                <c:pt idx="1048">
                  <c:v>2611.7399999999998</c:v>
                </c:pt>
                <c:pt idx="1049">
                  <c:v>2501</c:v>
                </c:pt>
                <c:pt idx="1050">
                  <c:v>2486.61</c:v>
                </c:pt>
                <c:pt idx="1051">
                  <c:v>2578.27</c:v>
                </c:pt>
                <c:pt idx="1052">
                  <c:v>2637.28</c:v>
                </c:pt>
                <c:pt idx="1053">
                  <c:v>2607.7399999999998</c:v>
                </c:pt>
                <c:pt idx="1054">
                  <c:v>2586.67</c:v>
                </c:pt>
                <c:pt idx="1055">
                  <c:v>2536.81</c:v>
                </c:pt>
                <c:pt idx="1056">
                  <c:v>2548.31</c:v>
                </c:pt>
                <c:pt idx="1057">
                  <c:v>2589.39</c:v>
                </c:pt>
                <c:pt idx="1058">
                  <c:v>2595</c:v>
                </c:pt>
                <c:pt idx="1059">
                  <c:v>2560.39</c:v>
                </c:pt>
                <c:pt idx="1060">
                  <c:v>2588.8000000000002</c:v>
                </c:pt>
                <c:pt idx="1061">
                  <c:v>2613.39</c:v>
                </c:pt>
                <c:pt idx="1062">
                  <c:v>2582.59</c:v>
                </c:pt>
                <c:pt idx="1063">
                  <c:v>2531.44</c:v>
                </c:pt>
                <c:pt idx="1064">
                  <c:v>2527.48</c:v>
                </c:pt>
                <c:pt idx="1065">
                  <c:v>2542.39</c:v>
                </c:pt>
                <c:pt idx="1066">
                  <c:v>2521.2600000000002</c:v>
                </c:pt>
                <c:pt idx="1067">
                  <c:v>2527.02</c:v>
                </c:pt>
                <c:pt idx="1068">
                  <c:v>2510.2399999999998</c:v>
                </c:pt>
                <c:pt idx="1069">
                  <c:v>2529.17</c:v>
                </c:pt>
                <c:pt idx="1070">
                  <c:v>2454.02</c:v>
                </c:pt>
                <c:pt idx="1071">
                  <c:v>2427.4899999999998</c:v>
                </c:pt>
                <c:pt idx="1072">
                  <c:v>2396.59</c:v>
                </c:pt>
                <c:pt idx="1073">
                  <c:v>2463.91</c:v>
                </c:pt>
                <c:pt idx="1074">
                  <c:v>2503.98</c:v>
                </c:pt>
                <c:pt idx="1075">
                  <c:v>2554.8200000000002</c:v>
                </c:pt>
                <c:pt idx="1076">
                  <c:v>2499.0700000000002</c:v>
                </c:pt>
                <c:pt idx="1077">
                  <c:v>2504.27</c:v>
                </c:pt>
                <c:pt idx="1078">
                  <c:v>2554.7600000000002</c:v>
                </c:pt>
                <c:pt idx="1079">
                  <c:v>2554.77</c:v>
                </c:pt>
                <c:pt idx="1080">
                  <c:v>2472.56</c:v>
                </c:pt>
                <c:pt idx="1081">
                  <c:v>2389.91</c:v>
                </c:pt>
                <c:pt idx="1082">
                  <c:v>2346.54</c:v>
                </c:pt>
                <c:pt idx="1083">
                  <c:v>2358.0700000000002</c:v>
                </c:pt>
                <c:pt idx="1084">
                  <c:v>2324.98</c:v>
                </c:pt>
                <c:pt idx="1085">
                  <c:v>2388.9299999999998</c:v>
                </c:pt>
                <c:pt idx="1086">
                  <c:v>2404.42</c:v>
                </c:pt>
                <c:pt idx="1087">
                  <c:v>2326.67</c:v>
                </c:pt>
                <c:pt idx="1088">
                  <c:v>2301.06</c:v>
                </c:pt>
                <c:pt idx="1089">
                  <c:v>2348.69</c:v>
                </c:pt>
                <c:pt idx="1090">
                  <c:v>2362.11</c:v>
                </c:pt>
                <c:pt idx="1091">
                  <c:v>2350.6999999999998</c:v>
                </c:pt>
                <c:pt idx="1092">
                  <c:v>2338.86</c:v>
                </c:pt>
                <c:pt idx="1093">
                  <c:v>2323.36</c:v>
                </c:pt>
                <c:pt idx="1094">
                  <c:v>2308.1</c:v>
                </c:pt>
                <c:pt idx="1095">
                  <c:v>2250.19</c:v>
                </c:pt>
                <c:pt idx="1096">
                  <c:v>2244.06</c:v>
                </c:pt>
                <c:pt idx="1097">
                  <c:v>2207.14</c:v>
                </c:pt>
                <c:pt idx="1098">
                  <c:v>2190.16</c:v>
                </c:pt>
                <c:pt idx="1099">
                  <c:v>2242.9699999999998</c:v>
                </c:pt>
                <c:pt idx="1100">
                  <c:v>2202</c:v>
                </c:pt>
                <c:pt idx="1101">
                  <c:v>2177.9699999999998</c:v>
                </c:pt>
                <c:pt idx="1102">
                  <c:v>2130.48</c:v>
                </c:pt>
                <c:pt idx="1103">
                  <c:v>2141.3000000000002</c:v>
                </c:pt>
                <c:pt idx="1104">
                  <c:v>2117.2399999999998</c:v>
                </c:pt>
                <c:pt idx="1105">
                  <c:v>2088.69</c:v>
                </c:pt>
                <c:pt idx="1106">
                  <c:v>2124.84</c:v>
                </c:pt>
                <c:pt idx="1107">
                  <c:v>2093.4299999999998</c:v>
                </c:pt>
                <c:pt idx="1108">
                  <c:v>2042.62</c:v>
                </c:pt>
                <c:pt idx="1109">
                  <c:v>2000.61</c:v>
                </c:pt>
                <c:pt idx="1110">
                  <c:v>1960.1</c:v>
                </c:pt>
                <c:pt idx="1111">
                  <c:v>1975.39</c:v>
                </c:pt>
                <c:pt idx="1112">
                  <c:v>1985.61</c:v>
                </c:pt>
                <c:pt idx="1113">
                  <c:v>2030.18</c:v>
                </c:pt>
                <c:pt idx="1114">
                  <c:v>2010.32</c:v>
                </c:pt>
                <c:pt idx="1115">
                  <c:v>2067.84</c:v>
                </c:pt>
                <c:pt idx="1116">
                  <c:v>2099.38</c:v>
                </c:pt>
                <c:pt idx="1117">
                  <c:v>2139.67</c:v>
                </c:pt>
                <c:pt idx="1118">
                  <c:v>2098.65</c:v>
                </c:pt>
                <c:pt idx="1119">
                  <c:v>2108.1799999999998</c:v>
                </c:pt>
                <c:pt idx="1120">
                  <c:v>2044.53</c:v>
                </c:pt>
                <c:pt idx="1121">
                  <c:v>2045.49</c:v>
                </c:pt>
                <c:pt idx="1122">
                  <c:v>2040.23</c:v>
                </c:pt>
                <c:pt idx="1123">
                  <c:v>1947.77</c:v>
                </c:pt>
                <c:pt idx="1124">
                  <c:v>1959.06</c:v>
                </c:pt>
                <c:pt idx="1125">
                  <c:v>2066.58</c:v>
                </c:pt>
                <c:pt idx="1126">
                  <c:v>2027.85</c:v>
                </c:pt>
                <c:pt idx="1127">
                  <c:v>2020.73</c:v>
                </c:pt>
                <c:pt idx="1128">
                  <c:v>2105.0700000000002</c:v>
                </c:pt>
                <c:pt idx="1129">
                  <c:v>2126.77</c:v>
                </c:pt>
                <c:pt idx="1130">
                  <c:v>2190.2399999999998</c:v>
                </c:pt>
                <c:pt idx="1131">
                  <c:v>2189.12</c:v>
                </c:pt>
                <c:pt idx="1132">
                  <c:v>2189.12</c:v>
                </c:pt>
                <c:pt idx="1133">
                  <c:v>2133.13</c:v>
                </c:pt>
                <c:pt idx="1134">
                  <c:v>2117.52</c:v>
                </c:pt>
                <c:pt idx="1135">
                  <c:v>2145.58</c:v>
                </c:pt>
                <c:pt idx="1136">
                  <c:v>2122.59</c:v>
                </c:pt>
                <c:pt idx="1137">
                  <c:v>2138.52</c:v>
                </c:pt>
                <c:pt idx="1138">
                  <c:v>1992.53</c:v>
                </c:pt>
                <c:pt idx="1139">
                  <c:v>2105.39</c:v>
                </c:pt>
                <c:pt idx="1140">
                  <c:v>2105.39</c:v>
                </c:pt>
                <c:pt idx="1141">
                  <c:v>2028.58</c:v>
                </c:pt>
                <c:pt idx="1142">
                  <c:v>2042.52</c:v>
                </c:pt>
                <c:pt idx="1143">
                  <c:v>2039.57</c:v>
                </c:pt>
                <c:pt idx="1144">
                  <c:v>2065.08</c:v>
                </c:pt>
                <c:pt idx="1145">
                  <c:v>2053.88</c:v>
                </c:pt>
                <c:pt idx="1146">
                  <c:v>2106.88</c:v>
                </c:pt>
                <c:pt idx="1147">
                  <c:v>2106.88</c:v>
                </c:pt>
                <c:pt idx="1148">
                  <c:v>1992.53</c:v>
                </c:pt>
                <c:pt idx="1149">
                  <c:v>1994.03</c:v>
                </c:pt>
                <c:pt idx="1150">
                  <c:v>1959.31</c:v>
                </c:pt>
                <c:pt idx="1151">
                  <c:v>1942.37</c:v>
                </c:pt>
                <c:pt idx="1152">
                  <c:v>1943.46</c:v>
                </c:pt>
                <c:pt idx="1153">
                  <c:v>2044.36</c:v>
                </c:pt>
                <c:pt idx="1154">
                  <c:v>2067.27</c:v>
                </c:pt>
                <c:pt idx="1155">
                  <c:v>2119.6</c:v>
                </c:pt>
                <c:pt idx="1156">
                  <c:v>2068.71</c:v>
                </c:pt>
                <c:pt idx="1157">
                  <c:v>2018.51</c:v>
                </c:pt>
                <c:pt idx="1158">
                  <c:v>1998.1</c:v>
                </c:pt>
                <c:pt idx="1159">
                  <c:v>1958.06</c:v>
                </c:pt>
                <c:pt idx="1160">
                  <c:v>1863.01</c:v>
                </c:pt>
                <c:pt idx="1161">
                  <c:v>1816.11</c:v>
                </c:pt>
                <c:pt idx="1162">
                  <c:v>1787.66</c:v>
                </c:pt>
                <c:pt idx="1163">
                  <c:v>1825.27</c:v>
                </c:pt>
                <c:pt idx="1164">
                  <c:v>1860.71</c:v>
                </c:pt>
                <c:pt idx="1165">
                  <c:v>1795.48</c:v>
                </c:pt>
                <c:pt idx="1166">
                  <c:v>1807.25</c:v>
                </c:pt>
                <c:pt idx="1167">
                  <c:v>1819.02</c:v>
                </c:pt>
                <c:pt idx="1168">
                  <c:v>1831.08</c:v>
                </c:pt>
                <c:pt idx="1169">
                  <c:v>1914.24</c:v>
                </c:pt>
                <c:pt idx="1170">
                  <c:v>1860.68</c:v>
                </c:pt>
                <c:pt idx="1171">
                  <c:v>1851.34</c:v>
                </c:pt>
                <c:pt idx="1172">
                  <c:v>1912.32</c:v>
                </c:pt>
                <c:pt idx="1173">
                  <c:v>1836.69</c:v>
                </c:pt>
                <c:pt idx="1174">
                  <c:v>1789.52</c:v>
                </c:pt>
                <c:pt idx="1175">
                  <c:v>1740.32</c:v>
                </c:pt>
                <c:pt idx="1176">
                  <c:v>1803.06</c:v>
                </c:pt>
                <c:pt idx="1177">
                  <c:v>1824.54</c:v>
                </c:pt>
                <c:pt idx="1178">
                  <c:v>1792.54</c:v>
                </c:pt>
                <c:pt idx="1179">
                  <c:v>1711.55</c:v>
                </c:pt>
                <c:pt idx="1180">
                  <c:v>1696.62</c:v>
                </c:pt>
                <c:pt idx="1181">
                  <c:v>1620.54</c:v>
                </c:pt>
                <c:pt idx="1182">
                  <c:v>1690.87</c:v>
                </c:pt>
                <c:pt idx="1183">
                  <c:v>1730.83</c:v>
                </c:pt>
                <c:pt idx="1184">
                  <c:v>1700.52</c:v>
                </c:pt>
                <c:pt idx="1185">
                  <c:v>1634.98</c:v>
                </c:pt>
                <c:pt idx="1186">
                  <c:v>1688.54</c:v>
                </c:pt>
                <c:pt idx="1187">
                  <c:v>1627.43</c:v>
                </c:pt>
                <c:pt idx="1188">
                  <c:v>1544.92</c:v>
                </c:pt>
                <c:pt idx="1189">
                  <c:v>1542.59</c:v>
                </c:pt>
                <c:pt idx="1190">
                  <c:v>1491.7</c:v>
                </c:pt>
                <c:pt idx="1191">
                  <c:v>1467.26</c:v>
                </c:pt>
                <c:pt idx="1192">
                  <c:v>1450.07</c:v>
                </c:pt>
                <c:pt idx="1193">
                  <c:v>1456.1</c:v>
                </c:pt>
                <c:pt idx="1194">
                  <c:v>1411.95</c:v>
                </c:pt>
                <c:pt idx="1195">
                  <c:v>1419.03</c:v>
                </c:pt>
                <c:pt idx="1196">
                  <c:v>1446.07</c:v>
                </c:pt>
                <c:pt idx="1197">
                  <c:v>1502.98</c:v>
                </c:pt>
                <c:pt idx="1198">
                  <c:v>1425.29</c:v>
                </c:pt>
                <c:pt idx="1199">
                  <c:v>1417.46</c:v>
                </c:pt>
                <c:pt idx="1200">
                  <c:v>1481.67</c:v>
                </c:pt>
                <c:pt idx="1201">
                  <c:v>1482.71</c:v>
                </c:pt>
                <c:pt idx="1202">
                  <c:v>1450.86</c:v>
                </c:pt>
                <c:pt idx="1203">
                  <c:v>1428.54</c:v>
                </c:pt>
                <c:pt idx="1204">
                  <c:v>1463.46</c:v>
                </c:pt>
                <c:pt idx="1205">
                  <c:v>1465.39</c:v>
                </c:pt>
                <c:pt idx="1206">
                  <c:v>1512.94</c:v>
                </c:pt>
                <c:pt idx="1207">
                  <c:v>1481.37</c:v>
                </c:pt>
                <c:pt idx="1208">
                  <c:v>1480.05</c:v>
                </c:pt>
                <c:pt idx="1209">
                  <c:v>1619.62</c:v>
                </c:pt>
                <c:pt idx="1210">
                  <c:v>1684.58</c:v>
                </c:pt>
                <c:pt idx="1211">
                  <c:v>1666.04</c:v>
                </c:pt>
                <c:pt idx="1212">
                  <c:v>1712.39</c:v>
                </c:pt>
                <c:pt idx="1213">
                  <c:v>1725.91</c:v>
                </c:pt>
                <c:pt idx="1214">
                  <c:v>1746.15</c:v>
                </c:pt>
                <c:pt idx="1215">
                  <c:v>1733.95</c:v>
                </c:pt>
                <c:pt idx="1216">
                  <c:v>1691.38</c:v>
                </c:pt>
                <c:pt idx="1217">
                  <c:v>1737.99</c:v>
                </c:pt>
                <c:pt idx="1218">
                  <c:v>1689.77</c:v>
                </c:pt>
                <c:pt idx="1219">
                  <c:v>1672.48</c:v>
                </c:pt>
                <c:pt idx="1220">
                  <c:v>1736.23</c:v>
                </c:pt>
                <c:pt idx="1221">
                  <c:v>1703.19</c:v>
                </c:pt>
                <c:pt idx="1222">
                  <c:v>1713.51</c:v>
                </c:pt>
                <c:pt idx="1223">
                  <c:v>1640.37</c:v>
                </c:pt>
                <c:pt idx="1224">
                  <c:v>1633.14</c:v>
                </c:pt>
                <c:pt idx="1225">
                  <c:v>1563.08</c:v>
                </c:pt>
                <c:pt idx="1226">
                  <c:v>1591.88</c:v>
                </c:pt>
                <c:pt idx="1227">
                  <c:v>1612.69</c:v>
                </c:pt>
                <c:pt idx="1228">
                  <c:v>1623.5</c:v>
                </c:pt>
                <c:pt idx="1229">
                  <c:v>1642.68</c:v>
                </c:pt>
                <c:pt idx="1230">
                  <c:v>1735.85</c:v>
                </c:pt>
                <c:pt idx="1231">
                  <c:v>1694.82</c:v>
                </c:pt>
                <c:pt idx="1232">
                  <c:v>1676.49</c:v>
                </c:pt>
                <c:pt idx="1233">
                  <c:v>1751.26</c:v>
                </c:pt>
                <c:pt idx="1234">
                  <c:v>1789.65</c:v>
                </c:pt>
                <c:pt idx="1235">
                  <c:v>1815.25</c:v>
                </c:pt>
                <c:pt idx="1236">
                  <c:v>1869.52</c:v>
                </c:pt>
                <c:pt idx="1237">
                  <c:v>1899.38</c:v>
                </c:pt>
                <c:pt idx="1238">
                  <c:v>1829.44</c:v>
                </c:pt>
                <c:pt idx="1239">
                  <c:v>1829.44</c:v>
                </c:pt>
                <c:pt idx="1240">
                  <c:v>1812.54</c:v>
                </c:pt>
                <c:pt idx="1241">
                  <c:v>1750.83</c:v>
                </c:pt>
                <c:pt idx="1242">
                  <c:v>1750.83</c:v>
                </c:pt>
                <c:pt idx="1243">
                  <c:v>1750.83</c:v>
                </c:pt>
                <c:pt idx="1244">
                  <c:v>1751.53</c:v>
                </c:pt>
                <c:pt idx="1245">
                  <c:v>1725.89</c:v>
                </c:pt>
                <c:pt idx="1246">
                  <c:v>1725.89</c:v>
                </c:pt>
                <c:pt idx="1247">
                  <c:v>1725.89</c:v>
                </c:pt>
                <c:pt idx="1248">
                  <c:v>1725.89</c:v>
                </c:pt>
                <c:pt idx="1249">
                  <c:v>1699.89</c:v>
                </c:pt>
                <c:pt idx="1250">
                  <c:v>1638.78</c:v>
                </c:pt>
                <c:pt idx="1251">
                  <c:v>1716.09</c:v>
                </c:pt>
                <c:pt idx="1252">
                  <c:v>1732.61</c:v>
                </c:pt>
                <c:pt idx="1253">
                  <c:v>1742.84</c:v>
                </c:pt>
                <c:pt idx="1254">
                  <c:v>1737.56</c:v>
                </c:pt>
                <c:pt idx="1255">
                  <c:v>1700.8</c:v>
                </c:pt>
                <c:pt idx="1256">
                  <c:v>1761.76</c:v>
                </c:pt>
                <c:pt idx="1257">
                  <c:v>1795.19</c:v>
                </c:pt>
                <c:pt idx="1258">
                  <c:v>1774.18</c:v>
                </c:pt>
                <c:pt idx="1259">
                  <c:v>1662.34</c:v>
                </c:pt>
                <c:pt idx="1260">
                  <c:v>1662.34</c:v>
                </c:pt>
                <c:pt idx="1261">
                  <c:v>1762.97</c:v>
                </c:pt>
                <c:pt idx="1262">
                  <c:v>1709.78</c:v>
                </c:pt>
                <c:pt idx="1263">
                  <c:v>1736.57</c:v>
                </c:pt>
                <c:pt idx="1264">
                  <c:v>1710.5</c:v>
                </c:pt>
                <c:pt idx="1265">
                  <c:v>1801.1</c:v>
                </c:pt>
                <c:pt idx="1266">
                  <c:v>1822.31</c:v>
                </c:pt>
                <c:pt idx="1267">
                  <c:v>1754.85</c:v>
                </c:pt>
                <c:pt idx="1268">
                  <c:v>1797.86</c:v>
                </c:pt>
                <c:pt idx="1269">
                  <c:v>1655.27</c:v>
                </c:pt>
                <c:pt idx="1270">
                  <c:v>1522.61</c:v>
                </c:pt>
                <c:pt idx="1271">
                  <c:v>1562.47</c:v>
                </c:pt>
                <c:pt idx="1272">
                  <c:v>1646.62</c:v>
                </c:pt>
                <c:pt idx="1273">
                  <c:v>1737.96</c:v>
                </c:pt>
                <c:pt idx="1274">
                  <c:v>1781.83</c:v>
                </c:pt>
                <c:pt idx="1275">
                  <c:v>1807.71</c:v>
                </c:pt>
                <c:pt idx="1276">
                  <c:v>1778.93</c:v>
                </c:pt>
                <c:pt idx="1277">
                  <c:v>1869.91</c:v>
                </c:pt>
                <c:pt idx="1278">
                  <c:v>1993.2</c:v>
                </c:pt>
                <c:pt idx="1279">
                  <c:v>2071.58</c:v>
                </c:pt>
                <c:pt idx="1280">
                  <c:v>2097.4299999999998</c:v>
                </c:pt>
                <c:pt idx="1281">
                  <c:v>2001.45</c:v>
                </c:pt>
                <c:pt idx="1282">
                  <c:v>2097.11</c:v>
                </c:pt>
                <c:pt idx="1283">
                  <c:v>2210</c:v>
                </c:pt>
                <c:pt idx="1284">
                  <c:v>2045.47</c:v>
                </c:pt>
                <c:pt idx="1285">
                  <c:v>1997.9</c:v>
                </c:pt>
                <c:pt idx="1286">
                  <c:v>1921.54</c:v>
                </c:pt>
                <c:pt idx="1287">
                  <c:v>1821.49</c:v>
                </c:pt>
                <c:pt idx="1288">
                  <c:v>1734.6</c:v>
                </c:pt>
                <c:pt idx="1289">
                  <c:v>1679.35</c:v>
                </c:pt>
                <c:pt idx="1290">
                  <c:v>1856.83</c:v>
                </c:pt>
                <c:pt idx="1291">
                  <c:v>1924.68</c:v>
                </c:pt>
                <c:pt idx="1292">
                  <c:v>1973.9</c:v>
                </c:pt>
                <c:pt idx="1293">
                  <c:v>2098.46</c:v>
                </c:pt>
                <c:pt idx="1294">
                  <c:v>2067.56</c:v>
                </c:pt>
                <c:pt idx="1295">
                  <c:v>2011.36</c:v>
                </c:pt>
                <c:pt idx="1296">
                  <c:v>2080.62</c:v>
                </c:pt>
                <c:pt idx="1297">
                  <c:v>2270.1999999999998</c:v>
                </c:pt>
                <c:pt idx="1298">
                  <c:v>2394.35</c:v>
                </c:pt>
                <c:pt idx="1299">
                  <c:v>2257.7800000000002</c:v>
                </c:pt>
                <c:pt idx="1300">
                  <c:v>1965.28</c:v>
                </c:pt>
                <c:pt idx="1301">
                  <c:v>2161.36</c:v>
                </c:pt>
                <c:pt idx="1302">
                  <c:v>2253.88</c:v>
                </c:pt>
                <c:pt idx="1303">
                  <c:v>2468.88</c:v>
                </c:pt>
                <c:pt idx="1304">
                  <c:v>2585.13</c:v>
                </c:pt>
                <c:pt idx="1305">
                  <c:v>2816.55</c:v>
                </c:pt>
                <c:pt idx="1306">
                  <c:v>2644.84</c:v>
                </c:pt>
                <c:pt idx="1307">
                  <c:v>2767.38</c:v>
                </c:pt>
                <c:pt idx="1308">
                  <c:v>2767.76</c:v>
                </c:pt>
                <c:pt idx="1309">
                  <c:v>2756.7</c:v>
                </c:pt>
                <c:pt idx="1310">
                  <c:v>2998.08</c:v>
                </c:pt>
                <c:pt idx="1311">
                  <c:v>3104.61</c:v>
                </c:pt>
                <c:pt idx="1312">
                  <c:v>3123.83</c:v>
                </c:pt>
                <c:pt idx="1313">
                  <c:v>3109.9</c:v>
                </c:pt>
                <c:pt idx="1314">
                  <c:v>3220.36</c:v>
                </c:pt>
                <c:pt idx="1315">
                  <c:v>3212.98</c:v>
                </c:pt>
                <c:pt idx="1316">
                  <c:v>2881.47</c:v>
                </c:pt>
                <c:pt idx="1317">
                  <c:v>2948.41</c:v>
                </c:pt>
                <c:pt idx="1318">
                  <c:v>3090.24</c:v>
                </c:pt>
                <c:pt idx="1319">
                  <c:v>3199.82</c:v>
                </c:pt>
                <c:pt idx="1320">
                  <c:v>3321.2</c:v>
                </c:pt>
                <c:pt idx="1321">
                  <c:v>3255.55</c:v>
                </c:pt>
                <c:pt idx="1322">
                  <c:v>3299.49</c:v>
                </c:pt>
                <c:pt idx="1323">
                  <c:v>3400.02</c:v>
                </c:pt>
                <c:pt idx="1324">
                  <c:v>3464.04</c:v>
                </c:pt>
                <c:pt idx="1325">
                  <c:v>3350.19</c:v>
                </c:pt>
                <c:pt idx="1326">
                  <c:v>3437.22</c:v>
                </c:pt>
                <c:pt idx="1327">
                  <c:v>3562.45</c:v>
                </c:pt>
                <c:pt idx="1328">
                  <c:v>3587.3</c:v>
                </c:pt>
                <c:pt idx="1329">
                  <c:v>3574.29</c:v>
                </c:pt>
                <c:pt idx="1330">
                  <c:v>3613.32</c:v>
                </c:pt>
                <c:pt idx="1331">
                  <c:v>3570.81</c:v>
                </c:pt>
                <c:pt idx="1332">
                  <c:v>3553.21</c:v>
                </c:pt>
                <c:pt idx="1333">
                  <c:v>3558.94</c:v>
                </c:pt>
                <c:pt idx="1334">
                  <c:v>3538.21</c:v>
                </c:pt>
                <c:pt idx="1335">
                  <c:v>3527.04</c:v>
                </c:pt>
                <c:pt idx="1336">
                  <c:v>3481.18</c:v>
                </c:pt>
                <c:pt idx="1337">
                  <c:v>3495.37</c:v>
                </c:pt>
                <c:pt idx="1338">
                  <c:v>3415.53</c:v>
                </c:pt>
                <c:pt idx="1339">
                  <c:v>3542.42</c:v>
                </c:pt>
                <c:pt idx="1340">
                  <c:v>3515.92</c:v>
                </c:pt>
                <c:pt idx="1341">
                  <c:v>3515.92</c:v>
                </c:pt>
                <c:pt idx="1342">
                  <c:v>3515.45</c:v>
                </c:pt>
                <c:pt idx="1343">
                  <c:v>3598.07</c:v>
                </c:pt>
                <c:pt idx="1344">
                  <c:v>3638.78</c:v>
                </c:pt>
                <c:pt idx="1345">
                  <c:v>3638.21</c:v>
                </c:pt>
                <c:pt idx="1346">
                  <c:v>3668.32</c:v>
                </c:pt>
                <c:pt idx="1347">
                  <c:v>3665.99</c:v>
                </c:pt>
                <c:pt idx="1348">
                  <c:v>3595</c:v>
                </c:pt>
                <c:pt idx="1349">
                  <c:v>3580.93</c:v>
                </c:pt>
                <c:pt idx="1350">
                  <c:v>3602.91</c:v>
                </c:pt>
                <c:pt idx="1351">
                  <c:v>3659.74</c:v>
                </c:pt>
                <c:pt idx="1352">
                  <c:v>3641.79</c:v>
                </c:pt>
                <c:pt idx="1353">
                  <c:v>3631.35</c:v>
                </c:pt>
                <c:pt idx="1354">
                  <c:v>3562.8</c:v>
                </c:pt>
                <c:pt idx="1355">
                  <c:v>3598.95</c:v>
                </c:pt>
                <c:pt idx="1356">
                  <c:v>3620.14</c:v>
                </c:pt>
                <c:pt idx="1357">
                  <c:v>3722.53</c:v>
                </c:pt>
                <c:pt idx="1358">
                  <c:v>3663.57</c:v>
                </c:pt>
                <c:pt idx="1359">
                  <c:v>3664.58</c:v>
                </c:pt>
                <c:pt idx="1360">
                  <c:v>3602.12</c:v>
                </c:pt>
                <c:pt idx="1361">
                  <c:v>3527.25</c:v>
                </c:pt>
                <c:pt idx="1362">
                  <c:v>3436.38</c:v>
                </c:pt>
                <c:pt idx="1363">
                  <c:v>3386.82</c:v>
                </c:pt>
                <c:pt idx="1364">
                  <c:v>3546.95</c:v>
                </c:pt>
                <c:pt idx="1365">
                  <c:v>3546.53</c:v>
                </c:pt>
                <c:pt idx="1366">
                  <c:v>3676.86</c:v>
                </c:pt>
                <c:pt idx="1367">
                  <c:v>3793.28</c:v>
                </c:pt>
                <c:pt idx="1368">
                  <c:v>3713.23</c:v>
                </c:pt>
                <c:pt idx="1369">
                  <c:v>3802.17</c:v>
                </c:pt>
                <c:pt idx="1370">
                  <c:v>3728.48</c:v>
                </c:pt>
                <c:pt idx="1371">
                  <c:v>3865.12</c:v>
                </c:pt>
                <c:pt idx="1372">
                  <c:v>3800.73</c:v>
                </c:pt>
                <c:pt idx="1373">
                  <c:v>3828.51</c:v>
                </c:pt>
                <c:pt idx="1374">
                  <c:v>3943.15</c:v>
                </c:pt>
                <c:pt idx="1375">
                  <c:v>3914.56</c:v>
                </c:pt>
                <c:pt idx="1376">
                  <c:v>3933.24</c:v>
                </c:pt>
                <c:pt idx="1377">
                  <c:v>4049.16</c:v>
                </c:pt>
                <c:pt idx="1378">
                  <c:v>4017.02</c:v>
                </c:pt>
                <c:pt idx="1379">
                  <c:v>4057.36</c:v>
                </c:pt>
                <c:pt idx="1380">
                  <c:v>4059.6</c:v>
                </c:pt>
                <c:pt idx="1381">
                  <c:v>4152.7</c:v>
                </c:pt>
                <c:pt idx="1382">
                  <c:v>4193.7299999999996</c:v>
                </c:pt>
                <c:pt idx="1383">
                  <c:v>4269.1899999999996</c:v>
                </c:pt>
                <c:pt idx="1384">
                  <c:v>4225.54</c:v>
                </c:pt>
                <c:pt idx="1385">
                  <c:v>4203.83</c:v>
                </c:pt>
                <c:pt idx="1386">
                  <c:v>4196.1499999999996</c:v>
                </c:pt>
                <c:pt idx="1387">
                  <c:v>4097.78</c:v>
                </c:pt>
                <c:pt idx="1388">
                  <c:v>4166.4399999999996</c:v>
                </c:pt>
                <c:pt idx="1389">
                  <c:v>4244.6400000000003</c:v>
                </c:pt>
                <c:pt idx="1390">
                  <c:v>4272.13</c:v>
                </c:pt>
                <c:pt idx="1391">
                  <c:v>4325.59</c:v>
                </c:pt>
                <c:pt idx="1392">
                  <c:v>4310.13</c:v>
                </c:pt>
                <c:pt idx="1393">
                  <c:v>4393.1400000000003</c:v>
                </c:pt>
                <c:pt idx="1394">
                  <c:v>4380.28</c:v>
                </c:pt>
                <c:pt idx="1395">
                  <c:v>4394.71</c:v>
                </c:pt>
                <c:pt idx="1396">
                  <c:v>4390.99</c:v>
                </c:pt>
                <c:pt idx="1397">
                  <c:v>4388.7700000000004</c:v>
                </c:pt>
                <c:pt idx="1398">
                  <c:v>4333.88</c:v>
                </c:pt>
                <c:pt idx="1399">
                  <c:v>4344.88</c:v>
                </c:pt>
                <c:pt idx="1400">
                  <c:v>4371.47</c:v>
                </c:pt>
                <c:pt idx="1401">
                  <c:v>4422.47</c:v>
                </c:pt>
                <c:pt idx="1402">
                  <c:v>4422.47</c:v>
                </c:pt>
                <c:pt idx="1403">
                  <c:v>4409.03</c:v>
                </c:pt>
                <c:pt idx="1404">
                  <c:v>4532.1000000000004</c:v>
                </c:pt>
                <c:pt idx="1405">
                  <c:v>4498.25</c:v>
                </c:pt>
                <c:pt idx="1406">
                  <c:v>4410.7</c:v>
                </c:pt>
                <c:pt idx="1407">
                  <c:v>4402.71</c:v>
                </c:pt>
                <c:pt idx="1408">
                  <c:v>4343.63</c:v>
                </c:pt>
                <c:pt idx="1409">
                  <c:v>4262.17</c:v>
                </c:pt>
                <c:pt idx="1410">
                  <c:v>4262.17</c:v>
                </c:pt>
                <c:pt idx="1411">
                  <c:v>4294.8900000000003</c:v>
                </c:pt>
                <c:pt idx="1412">
                  <c:v>4370.5200000000004</c:v>
                </c:pt>
                <c:pt idx="1413">
                  <c:v>4303.76</c:v>
                </c:pt>
                <c:pt idx="1414">
                  <c:v>4341.75</c:v>
                </c:pt>
                <c:pt idx="1415">
                  <c:v>4353.18</c:v>
                </c:pt>
                <c:pt idx="1416">
                  <c:v>4264.79</c:v>
                </c:pt>
                <c:pt idx="1417">
                  <c:v>4264.79</c:v>
                </c:pt>
                <c:pt idx="1418">
                  <c:v>4182.1099999999997</c:v>
                </c:pt>
                <c:pt idx="1419">
                  <c:v>4156.7700000000004</c:v>
                </c:pt>
                <c:pt idx="1420">
                  <c:v>4105.3900000000003</c:v>
                </c:pt>
                <c:pt idx="1421">
                  <c:v>4071.84</c:v>
                </c:pt>
                <c:pt idx="1422">
                  <c:v>4048.93</c:v>
                </c:pt>
                <c:pt idx="1423">
                  <c:v>3992.6</c:v>
                </c:pt>
                <c:pt idx="1424">
                  <c:v>4020.98</c:v>
                </c:pt>
                <c:pt idx="1425">
                  <c:v>4057.53</c:v>
                </c:pt>
                <c:pt idx="1426">
                  <c:v>3982.31</c:v>
                </c:pt>
                <c:pt idx="1427">
                  <c:v>3981.39</c:v>
                </c:pt>
                <c:pt idx="1428">
                  <c:v>3910.54</c:v>
                </c:pt>
                <c:pt idx="1429">
                  <c:v>3855.44</c:v>
                </c:pt>
                <c:pt idx="1430">
                  <c:v>3881.95</c:v>
                </c:pt>
                <c:pt idx="1431">
                  <c:v>3889.37</c:v>
                </c:pt>
                <c:pt idx="1432">
                  <c:v>3950.06</c:v>
                </c:pt>
                <c:pt idx="1433">
                  <c:v>3962.19</c:v>
                </c:pt>
                <c:pt idx="1434">
                  <c:v>4004.88</c:v>
                </c:pt>
                <c:pt idx="1435">
                  <c:v>3919.07</c:v>
                </c:pt>
                <c:pt idx="1436">
                  <c:v>3903.1</c:v>
                </c:pt>
                <c:pt idx="1437">
                  <c:v>3933.05</c:v>
                </c:pt>
                <c:pt idx="1438">
                  <c:v>3878.79</c:v>
                </c:pt>
                <c:pt idx="1439">
                  <c:v>3765.91</c:v>
                </c:pt>
                <c:pt idx="1440">
                  <c:v>3827.86</c:v>
                </c:pt>
                <c:pt idx="1441">
                  <c:v>3760.48</c:v>
                </c:pt>
                <c:pt idx="1442">
                  <c:v>3671.71</c:v>
                </c:pt>
                <c:pt idx="1443">
                  <c:v>3690.81</c:v>
                </c:pt>
                <c:pt idx="1444">
                  <c:v>3569.32</c:v>
                </c:pt>
                <c:pt idx="1445">
                  <c:v>3569.32</c:v>
                </c:pt>
                <c:pt idx="1446">
                  <c:v>3569.32</c:v>
                </c:pt>
                <c:pt idx="1447">
                  <c:v>3598.28</c:v>
                </c:pt>
                <c:pt idx="1448">
                  <c:v>3600.4</c:v>
                </c:pt>
                <c:pt idx="1449">
                  <c:v>3524.64</c:v>
                </c:pt>
                <c:pt idx="1450">
                  <c:v>3718.17</c:v>
                </c:pt>
                <c:pt idx="1451">
                  <c:v>3738.74</c:v>
                </c:pt>
                <c:pt idx="1452">
                  <c:v>3776.59</c:v>
                </c:pt>
                <c:pt idx="1453">
                  <c:v>3729.1</c:v>
                </c:pt>
                <c:pt idx="1454">
                  <c:v>3671.08</c:v>
                </c:pt>
                <c:pt idx="1455">
                  <c:v>3689.13</c:v>
                </c:pt>
                <c:pt idx="1456">
                  <c:v>3747.05</c:v>
                </c:pt>
                <c:pt idx="1457">
                  <c:v>3772.01</c:v>
                </c:pt>
                <c:pt idx="1458">
                  <c:v>3685.58</c:v>
                </c:pt>
                <c:pt idx="1459">
                  <c:v>3754.85</c:v>
                </c:pt>
                <c:pt idx="1460">
                  <c:v>3871.51</c:v>
                </c:pt>
                <c:pt idx="1461">
                  <c:v>3897.29</c:v>
                </c:pt>
                <c:pt idx="1462">
                  <c:v>3957.26</c:v>
                </c:pt>
                <c:pt idx="1463">
                  <c:v>4025.65</c:v>
                </c:pt>
                <c:pt idx="1464">
                  <c:v>3992.25</c:v>
                </c:pt>
                <c:pt idx="1465">
                  <c:v>3938.52</c:v>
                </c:pt>
                <c:pt idx="1466">
                  <c:v>3936.98</c:v>
                </c:pt>
                <c:pt idx="1467">
                  <c:v>3945.83</c:v>
                </c:pt>
                <c:pt idx="1468">
                  <c:v>3971.24</c:v>
                </c:pt>
                <c:pt idx="1469">
                  <c:v>3899.47</c:v>
                </c:pt>
                <c:pt idx="1470">
                  <c:v>3848.56</c:v>
                </c:pt>
                <c:pt idx="1471">
                  <c:v>3918.23</c:v>
                </c:pt>
                <c:pt idx="1472">
                  <c:v>3905.96</c:v>
                </c:pt>
                <c:pt idx="1473">
                  <c:v>3864</c:v>
                </c:pt>
                <c:pt idx="1474">
                  <c:v>3750.96</c:v>
                </c:pt>
                <c:pt idx="1475">
                  <c:v>3750.61</c:v>
                </c:pt>
                <c:pt idx="1476">
                  <c:v>3764.53</c:v>
                </c:pt>
                <c:pt idx="1477">
                  <c:v>3876.94</c:v>
                </c:pt>
                <c:pt idx="1478">
                  <c:v>3835.8</c:v>
                </c:pt>
                <c:pt idx="1479">
                  <c:v>3931.29</c:v>
                </c:pt>
                <c:pt idx="1480">
                  <c:v>3882.47</c:v>
                </c:pt>
                <c:pt idx="1481">
                  <c:v>3841.96</c:v>
                </c:pt>
                <c:pt idx="1482">
                  <c:v>3833.56</c:v>
                </c:pt>
                <c:pt idx="1483">
                  <c:v>3877.82</c:v>
                </c:pt>
                <c:pt idx="1484">
                  <c:v>3781.94</c:v>
                </c:pt>
                <c:pt idx="1485">
                  <c:v>3901.5</c:v>
                </c:pt>
                <c:pt idx="1486">
                  <c:v>3888.08</c:v>
                </c:pt>
                <c:pt idx="1487">
                  <c:v>3685.22</c:v>
                </c:pt>
                <c:pt idx="1488">
                  <c:v>3768.28</c:v>
                </c:pt>
                <c:pt idx="1489">
                  <c:v>3712.61</c:v>
                </c:pt>
                <c:pt idx="1490">
                  <c:v>3915.59</c:v>
                </c:pt>
                <c:pt idx="1491">
                  <c:v>3887.17</c:v>
                </c:pt>
                <c:pt idx="1492">
                  <c:v>3907.84</c:v>
                </c:pt>
                <c:pt idx="1493">
                  <c:v>4012.4</c:v>
                </c:pt>
                <c:pt idx="1494">
                  <c:v>4142.95</c:v>
                </c:pt>
                <c:pt idx="1495">
                  <c:v>4118.58</c:v>
                </c:pt>
                <c:pt idx="1496">
                  <c:v>4162.18</c:v>
                </c:pt>
                <c:pt idx="1497">
                  <c:v>4282.3599999999997</c:v>
                </c:pt>
                <c:pt idx="1498">
                  <c:v>4373.8599999999997</c:v>
                </c:pt>
                <c:pt idx="1499">
                  <c:v>4332.3500000000004</c:v>
                </c:pt>
                <c:pt idx="1500">
                  <c:v>4358.8500000000004</c:v>
                </c:pt>
                <c:pt idx="1501">
                  <c:v>4466.47</c:v>
                </c:pt>
                <c:pt idx="1502">
                  <c:v>4509.24</c:v>
                </c:pt>
                <c:pt idx="1503">
                  <c:v>4512.9799999999996</c:v>
                </c:pt>
                <c:pt idx="1504">
                  <c:v>4512.9799999999996</c:v>
                </c:pt>
                <c:pt idx="1505">
                  <c:v>4512.9799999999996</c:v>
                </c:pt>
                <c:pt idx="1506">
                  <c:v>4522.6400000000003</c:v>
                </c:pt>
                <c:pt idx="1507">
                  <c:v>4477.1099999999997</c:v>
                </c:pt>
                <c:pt idx="1508">
                  <c:v>4477.1099999999997</c:v>
                </c:pt>
                <c:pt idx="1509">
                  <c:v>4477.1099999999997</c:v>
                </c:pt>
                <c:pt idx="1510">
                  <c:v>4477.1099999999997</c:v>
                </c:pt>
                <c:pt idx="1511">
                  <c:v>4423.8999999999996</c:v>
                </c:pt>
                <c:pt idx="1512">
                  <c:v>4413.51</c:v>
                </c:pt>
                <c:pt idx="1513">
                  <c:v>4430.75</c:v>
                </c:pt>
                <c:pt idx="1514">
                  <c:v>4364.59</c:v>
                </c:pt>
                <c:pt idx="1515">
                  <c:v>4448.28</c:v>
                </c:pt>
                <c:pt idx="1516">
                  <c:v>4392.95</c:v>
                </c:pt>
                <c:pt idx="1517">
                  <c:v>4497.75</c:v>
                </c:pt>
                <c:pt idx="1518">
                  <c:v>4499.68</c:v>
                </c:pt>
                <c:pt idx="1519">
                  <c:v>4517.84</c:v>
                </c:pt>
                <c:pt idx="1520">
                  <c:v>4515.3900000000003</c:v>
                </c:pt>
                <c:pt idx="1521">
                  <c:v>4479.0200000000004</c:v>
                </c:pt>
                <c:pt idx="1522">
                  <c:v>4448.99</c:v>
                </c:pt>
                <c:pt idx="1523">
                  <c:v>4369.6499999999996</c:v>
                </c:pt>
                <c:pt idx="1524">
                  <c:v>4464.93</c:v>
                </c:pt>
                <c:pt idx="1525">
                  <c:v>4471.83</c:v>
                </c:pt>
                <c:pt idx="1526">
                  <c:v>4403.9799999999996</c:v>
                </c:pt>
                <c:pt idx="1527">
                  <c:v>4373.53</c:v>
                </c:pt>
                <c:pt idx="1528">
                  <c:v>4208.49</c:v>
                </c:pt>
                <c:pt idx="1529">
                  <c:v>4276.9799999999996</c:v>
                </c:pt>
                <c:pt idx="1530">
                  <c:v>4241.79</c:v>
                </c:pt>
                <c:pt idx="1531">
                  <c:v>4178.83</c:v>
                </c:pt>
                <c:pt idx="1532">
                  <c:v>4171.8999999999996</c:v>
                </c:pt>
                <c:pt idx="1533">
                  <c:v>4322.28</c:v>
                </c:pt>
                <c:pt idx="1534">
                  <c:v>4267.32</c:v>
                </c:pt>
                <c:pt idx="1535">
                  <c:v>4411.1400000000003</c:v>
                </c:pt>
                <c:pt idx="1536">
                  <c:v>4433.54</c:v>
                </c:pt>
                <c:pt idx="1537">
                  <c:v>4500.3500000000004</c:v>
                </c:pt>
                <c:pt idx="1538">
                  <c:v>4534.95</c:v>
                </c:pt>
                <c:pt idx="1539">
                  <c:v>4569.88</c:v>
                </c:pt>
                <c:pt idx="1540">
                  <c:v>4587.42</c:v>
                </c:pt>
                <c:pt idx="1541">
                  <c:v>4659.51</c:v>
                </c:pt>
                <c:pt idx="1542">
                  <c:v>4644.3999999999996</c:v>
                </c:pt>
                <c:pt idx="1543">
                  <c:v>4703.1000000000004</c:v>
                </c:pt>
                <c:pt idx="1544">
                  <c:v>4691.58</c:v>
                </c:pt>
                <c:pt idx="1545">
                  <c:v>4763.76</c:v>
                </c:pt>
                <c:pt idx="1546">
                  <c:v>4763.76</c:v>
                </c:pt>
                <c:pt idx="1547">
                  <c:v>4871.71</c:v>
                </c:pt>
                <c:pt idx="1548">
                  <c:v>4871.71</c:v>
                </c:pt>
                <c:pt idx="1549">
                  <c:v>4835.0200000000004</c:v>
                </c:pt>
                <c:pt idx="1550">
                  <c:v>4867.78</c:v>
                </c:pt>
                <c:pt idx="1551">
                  <c:v>4786.05</c:v>
                </c:pt>
                <c:pt idx="1552">
                  <c:v>4786.05</c:v>
                </c:pt>
                <c:pt idx="1553">
                  <c:v>4742.26</c:v>
                </c:pt>
                <c:pt idx="1554">
                  <c:v>4774.67</c:v>
                </c:pt>
                <c:pt idx="1555">
                  <c:v>4708.0200000000004</c:v>
                </c:pt>
                <c:pt idx="1556">
                  <c:v>4796.4799999999996</c:v>
                </c:pt>
                <c:pt idx="1557">
                  <c:v>4789.08</c:v>
                </c:pt>
                <c:pt idx="1558">
                  <c:v>4844.3599999999997</c:v>
                </c:pt>
                <c:pt idx="1559">
                  <c:v>4781.6400000000003</c:v>
                </c:pt>
                <c:pt idx="1560">
                  <c:v>4811.8500000000004</c:v>
                </c:pt>
                <c:pt idx="1561">
                  <c:v>4858.1099999999997</c:v>
                </c:pt>
                <c:pt idx="1562">
                  <c:v>4832.62</c:v>
                </c:pt>
                <c:pt idx="1563">
                  <c:v>4795.8900000000003</c:v>
                </c:pt>
                <c:pt idx="1564">
                  <c:v>4786.03</c:v>
                </c:pt>
                <c:pt idx="1565">
                  <c:v>4785.4799999999996</c:v>
                </c:pt>
                <c:pt idx="1566">
                  <c:v>4843.8900000000003</c:v>
                </c:pt>
                <c:pt idx="1567">
                  <c:v>4753.29</c:v>
                </c:pt>
                <c:pt idx="1568">
                  <c:v>4687.09</c:v>
                </c:pt>
                <c:pt idx="1569">
                  <c:v>4637.91</c:v>
                </c:pt>
                <c:pt idx="1570">
                  <c:v>4563.42</c:v>
                </c:pt>
                <c:pt idx="1571">
                  <c:v>4527.3</c:v>
                </c:pt>
                <c:pt idx="1572">
                  <c:v>4545.8900000000003</c:v>
                </c:pt>
                <c:pt idx="1573">
                  <c:v>4532.2299999999996</c:v>
                </c:pt>
                <c:pt idx="1574">
                  <c:v>4537.05</c:v>
                </c:pt>
                <c:pt idx="1575">
                  <c:v>4595.59</c:v>
                </c:pt>
                <c:pt idx="1576">
                  <c:v>4582.45</c:v>
                </c:pt>
                <c:pt idx="1577">
                  <c:v>4592.54</c:v>
                </c:pt>
                <c:pt idx="1578">
                  <c:v>4622</c:v>
                </c:pt>
                <c:pt idx="1579">
                  <c:v>4457.05</c:v>
                </c:pt>
                <c:pt idx="1580">
                  <c:v>4400.55</c:v>
                </c:pt>
                <c:pt idx="1581">
                  <c:v>4474.3900000000003</c:v>
                </c:pt>
                <c:pt idx="1582">
                  <c:v>4512.38</c:v>
                </c:pt>
                <c:pt idx="1583">
                  <c:v>4472.7700000000004</c:v>
                </c:pt>
                <c:pt idx="1584">
                  <c:v>4499.5200000000004</c:v>
                </c:pt>
                <c:pt idx="1585">
                  <c:v>4427.1499999999996</c:v>
                </c:pt>
                <c:pt idx="1586">
                  <c:v>4487.09</c:v>
                </c:pt>
                <c:pt idx="1587">
                  <c:v>4567.91</c:v>
                </c:pt>
                <c:pt idx="1588">
                  <c:v>4580.49</c:v>
                </c:pt>
                <c:pt idx="1589">
                  <c:v>4674.3599999999997</c:v>
                </c:pt>
                <c:pt idx="1590">
                  <c:v>4583.87</c:v>
                </c:pt>
                <c:pt idx="1591">
                  <c:v>4579.6099999999997</c:v>
                </c:pt>
                <c:pt idx="1592">
                  <c:v>4513.4799999999996</c:v>
                </c:pt>
                <c:pt idx="1593">
                  <c:v>4483.09</c:v>
                </c:pt>
                <c:pt idx="1594">
                  <c:v>4497.22</c:v>
                </c:pt>
                <c:pt idx="1595">
                  <c:v>4535.99</c:v>
                </c:pt>
                <c:pt idx="1596">
                  <c:v>4508.72</c:v>
                </c:pt>
                <c:pt idx="1597">
                  <c:v>4484.26</c:v>
                </c:pt>
                <c:pt idx="1598">
                  <c:v>4435.6000000000004</c:v>
                </c:pt>
                <c:pt idx="1599">
                  <c:v>4323.71</c:v>
                </c:pt>
                <c:pt idx="1600">
                  <c:v>4354.93</c:v>
                </c:pt>
                <c:pt idx="1601">
                  <c:v>4283.05</c:v>
                </c:pt>
                <c:pt idx="1602">
                  <c:v>4297.28</c:v>
                </c:pt>
                <c:pt idx="1603">
                  <c:v>4529.4799999999996</c:v>
                </c:pt>
                <c:pt idx="1604">
                  <c:v>4529.4799999999996</c:v>
                </c:pt>
                <c:pt idx="1605">
                  <c:v>4545.63</c:v>
                </c:pt>
                <c:pt idx="1606">
                  <c:v>4434.68</c:v>
                </c:pt>
                <c:pt idx="1607">
                  <c:v>4591.4799999999996</c:v>
                </c:pt>
                <c:pt idx="1608">
                  <c:v>4661.17</c:v>
                </c:pt>
                <c:pt idx="1609">
                  <c:v>4585.47</c:v>
                </c:pt>
                <c:pt idx="1610">
                  <c:v>4552.34</c:v>
                </c:pt>
                <c:pt idx="1611">
                  <c:v>4618.43</c:v>
                </c:pt>
                <c:pt idx="1612">
                  <c:v>4674.63</c:v>
                </c:pt>
                <c:pt idx="1613">
                  <c:v>4617.8599999999997</c:v>
                </c:pt>
                <c:pt idx="1614">
                  <c:v>4685.24</c:v>
                </c:pt>
                <c:pt idx="1615">
                  <c:v>4534.2700000000004</c:v>
                </c:pt>
                <c:pt idx="1616">
                  <c:v>4567.1099999999997</c:v>
                </c:pt>
                <c:pt idx="1617">
                  <c:v>4628</c:v>
                </c:pt>
                <c:pt idx="1618">
                  <c:v>4786.28</c:v>
                </c:pt>
                <c:pt idx="1619">
                  <c:v>4820.26</c:v>
                </c:pt>
                <c:pt idx="1620">
                  <c:v>4866.04</c:v>
                </c:pt>
                <c:pt idx="1621">
                  <c:v>4834.2299999999996</c:v>
                </c:pt>
                <c:pt idx="1622">
                  <c:v>4888.0600000000004</c:v>
                </c:pt>
                <c:pt idx="1623">
                  <c:v>4830.17</c:v>
                </c:pt>
                <c:pt idx="1624">
                  <c:v>4925.07</c:v>
                </c:pt>
                <c:pt idx="1625">
                  <c:v>4925.07</c:v>
                </c:pt>
                <c:pt idx="1626">
                  <c:v>4926.07</c:v>
                </c:pt>
                <c:pt idx="1627">
                  <c:v>4918.18</c:v>
                </c:pt>
                <c:pt idx="1628">
                  <c:v>4868.09</c:v>
                </c:pt>
                <c:pt idx="1629">
                  <c:v>4936.9399999999996</c:v>
                </c:pt>
                <c:pt idx="1630">
                  <c:v>4981.87</c:v>
                </c:pt>
                <c:pt idx="1631">
                  <c:v>4971.37</c:v>
                </c:pt>
                <c:pt idx="1632">
                  <c:v>4933.57</c:v>
                </c:pt>
                <c:pt idx="1633">
                  <c:v>4932.3599999999997</c:v>
                </c:pt>
                <c:pt idx="1634">
                  <c:v>4905.0200000000004</c:v>
                </c:pt>
                <c:pt idx="1635">
                  <c:v>4873.1099999999997</c:v>
                </c:pt>
                <c:pt idx="1636">
                  <c:v>4869.26</c:v>
                </c:pt>
                <c:pt idx="1637">
                  <c:v>4817.05</c:v>
                </c:pt>
                <c:pt idx="1638">
                  <c:v>4764.03</c:v>
                </c:pt>
                <c:pt idx="1639">
                  <c:v>4805.12</c:v>
                </c:pt>
                <c:pt idx="1640">
                  <c:v>4834.25</c:v>
                </c:pt>
                <c:pt idx="1641">
                  <c:v>4906.93</c:v>
                </c:pt>
                <c:pt idx="1642">
                  <c:v>4903.17</c:v>
                </c:pt>
                <c:pt idx="1643">
                  <c:v>4956.25</c:v>
                </c:pt>
                <c:pt idx="1644">
                  <c:v>4923.29</c:v>
                </c:pt>
                <c:pt idx="1645">
                  <c:v>4945.34</c:v>
                </c:pt>
                <c:pt idx="1646">
                  <c:v>4967.6099999999997</c:v>
                </c:pt>
                <c:pt idx="1647">
                  <c:v>4907.3999999999996</c:v>
                </c:pt>
                <c:pt idx="1648">
                  <c:v>4789.4399999999996</c:v>
                </c:pt>
                <c:pt idx="1649">
                  <c:v>4798.2</c:v>
                </c:pt>
                <c:pt idx="1650">
                  <c:v>4834.4399999999996</c:v>
                </c:pt>
                <c:pt idx="1651">
                  <c:v>4766.9399999999996</c:v>
                </c:pt>
                <c:pt idx="1652">
                  <c:v>4780.6099999999997</c:v>
                </c:pt>
                <c:pt idx="1653">
                  <c:v>4780.6099999999997</c:v>
                </c:pt>
                <c:pt idx="1654">
                  <c:v>4872.3100000000004</c:v>
                </c:pt>
                <c:pt idx="1655">
                  <c:v>4914.93</c:v>
                </c:pt>
                <c:pt idx="1656">
                  <c:v>4916.9399999999996</c:v>
                </c:pt>
                <c:pt idx="1657">
                  <c:v>4885.38</c:v>
                </c:pt>
                <c:pt idx="1658">
                  <c:v>4823.8</c:v>
                </c:pt>
                <c:pt idx="1659">
                  <c:v>4884.6000000000004</c:v>
                </c:pt>
                <c:pt idx="1660">
                  <c:v>4857.3</c:v>
                </c:pt>
                <c:pt idx="1661">
                  <c:v>4857.3</c:v>
                </c:pt>
                <c:pt idx="1662">
                  <c:v>4867.7700000000004</c:v>
                </c:pt>
                <c:pt idx="1663">
                  <c:v>4883.43</c:v>
                </c:pt>
                <c:pt idx="1664">
                  <c:v>4825.25</c:v>
                </c:pt>
                <c:pt idx="1665">
                  <c:v>4817.47</c:v>
                </c:pt>
                <c:pt idx="1666">
                  <c:v>4818.82</c:v>
                </c:pt>
                <c:pt idx="1667">
                  <c:v>4767.25</c:v>
                </c:pt>
                <c:pt idx="1668">
                  <c:v>4767.25</c:v>
                </c:pt>
                <c:pt idx="1669">
                  <c:v>4717.51</c:v>
                </c:pt>
                <c:pt idx="1670">
                  <c:v>4681.8100000000004</c:v>
                </c:pt>
                <c:pt idx="1671">
                  <c:v>4667.71</c:v>
                </c:pt>
                <c:pt idx="1672">
                  <c:v>4679.09</c:v>
                </c:pt>
                <c:pt idx="1673">
                  <c:v>4724.22</c:v>
                </c:pt>
                <c:pt idx="1674">
                  <c:v>4684.22</c:v>
                </c:pt>
                <c:pt idx="1675">
                  <c:v>4723.6899999999996</c:v>
                </c:pt>
                <c:pt idx="1676">
                  <c:v>4726.88</c:v>
                </c:pt>
                <c:pt idx="1677">
                  <c:v>4732.26</c:v>
                </c:pt>
                <c:pt idx="1678">
                  <c:v>4719.97</c:v>
                </c:pt>
                <c:pt idx="1679">
                  <c:v>4738.51</c:v>
                </c:pt>
                <c:pt idx="1680">
                  <c:v>4738.51</c:v>
                </c:pt>
                <c:pt idx="1681">
                  <c:v>4809.5</c:v>
                </c:pt>
                <c:pt idx="1682">
                  <c:v>4819.5600000000004</c:v>
                </c:pt>
                <c:pt idx="1683">
                  <c:v>4760.01</c:v>
                </c:pt>
                <c:pt idx="1684">
                  <c:v>4720.46</c:v>
                </c:pt>
                <c:pt idx="1685">
                  <c:v>4740.5200000000004</c:v>
                </c:pt>
                <c:pt idx="1686">
                  <c:v>4717.3599999999997</c:v>
                </c:pt>
                <c:pt idx="1687">
                  <c:v>4669.3100000000004</c:v>
                </c:pt>
                <c:pt idx="1688">
                  <c:v>4662.93</c:v>
                </c:pt>
                <c:pt idx="1689">
                  <c:v>4707.4399999999996</c:v>
                </c:pt>
                <c:pt idx="1690">
                  <c:v>4742.04</c:v>
                </c:pt>
                <c:pt idx="1691">
                  <c:v>4720.03</c:v>
                </c:pt>
                <c:pt idx="1692">
                  <c:v>4672.63</c:v>
                </c:pt>
                <c:pt idx="1693">
                  <c:v>4733.07</c:v>
                </c:pt>
                <c:pt idx="1694">
                  <c:v>4733.4399999999996</c:v>
                </c:pt>
                <c:pt idx="1695">
                  <c:v>4683.87</c:v>
                </c:pt>
                <c:pt idx="1696">
                  <c:v>4683.87</c:v>
                </c:pt>
                <c:pt idx="1697">
                  <c:v>4683.87</c:v>
                </c:pt>
                <c:pt idx="1698">
                  <c:v>4695.5</c:v>
                </c:pt>
                <c:pt idx="1699">
                  <c:v>4689.93</c:v>
                </c:pt>
                <c:pt idx="1700">
                  <c:v>4674.16</c:v>
                </c:pt>
                <c:pt idx="1701">
                  <c:v>4645.5</c:v>
                </c:pt>
                <c:pt idx="1702">
                  <c:v>4640.3100000000004</c:v>
                </c:pt>
                <c:pt idx="1703">
                  <c:v>4609.6899999999996</c:v>
                </c:pt>
                <c:pt idx="1704">
                  <c:v>4642.97</c:v>
                </c:pt>
                <c:pt idx="1705">
                  <c:v>4688.6899999999996</c:v>
                </c:pt>
                <c:pt idx="1706">
                  <c:v>4654.82</c:v>
                </c:pt>
                <c:pt idx="1707">
                  <c:v>4633.75</c:v>
                </c:pt>
                <c:pt idx="1708">
                  <c:v>4540.92</c:v>
                </c:pt>
                <c:pt idx="1709">
                  <c:v>4506.6099999999997</c:v>
                </c:pt>
                <c:pt idx="1710">
                  <c:v>4506.8999999999996</c:v>
                </c:pt>
                <c:pt idx="1711">
                  <c:v>4436.3999999999996</c:v>
                </c:pt>
                <c:pt idx="1712">
                  <c:v>4410.04</c:v>
                </c:pt>
                <c:pt idx="1713">
                  <c:v>4325.3900000000003</c:v>
                </c:pt>
                <c:pt idx="1714">
                  <c:v>4462.2700000000004</c:v>
                </c:pt>
                <c:pt idx="1715">
                  <c:v>4483.16</c:v>
                </c:pt>
                <c:pt idx="1716">
                  <c:v>4538.51</c:v>
                </c:pt>
                <c:pt idx="1717">
                  <c:v>4498.95</c:v>
                </c:pt>
                <c:pt idx="1718">
                  <c:v>4368.05</c:v>
                </c:pt>
                <c:pt idx="1719">
                  <c:v>4316.5600000000004</c:v>
                </c:pt>
                <c:pt idx="1720">
                  <c:v>4302.25</c:v>
                </c:pt>
                <c:pt idx="1721">
                  <c:v>4346.46</c:v>
                </c:pt>
                <c:pt idx="1722">
                  <c:v>4303.3599999999997</c:v>
                </c:pt>
                <c:pt idx="1723">
                  <c:v>4335.4799999999996</c:v>
                </c:pt>
                <c:pt idx="1724">
                  <c:v>4372.45</c:v>
                </c:pt>
                <c:pt idx="1725">
                  <c:v>4597.2299999999996</c:v>
                </c:pt>
                <c:pt idx="1726">
                  <c:v>4582.63</c:v>
                </c:pt>
                <c:pt idx="1727">
                  <c:v>4569.49</c:v>
                </c:pt>
                <c:pt idx="1728">
                  <c:v>4533.93</c:v>
                </c:pt>
                <c:pt idx="1729">
                  <c:v>4573.75</c:v>
                </c:pt>
                <c:pt idx="1730">
                  <c:v>4611.78</c:v>
                </c:pt>
                <c:pt idx="1731">
                  <c:v>4533.01</c:v>
                </c:pt>
                <c:pt idx="1732">
                  <c:v>4596.71</c:v>
                </c:pt>
                <c:pt idx="1733">
                  <c:v>4578.49</c:v>
                </c:pt>
                <c:pt idx="1734">
                  <c:v>4535.6899999999996</c:v>
                </c:pt>
                <c:pt idx="1735">
                  <c:v>4534.6000000000004</c:v>
                </c:pt>
                <c:pt idx="1736">
                  <c:v>4554.4399999999996</c:v>
                </c:pt>
                <c:pt idx="1737">
                  <c:v>4547.4399999999996</c:v>
                </c:pt>
                <c:pt idx="1738">
                  <c:v>4571.8100000000004</c:v>
                </c:pt>
                <c:pt idx="1739">
                  <c:v>4556.1899999999996</c:v>
                </c:pt>
                <c:pt idx="1740">
                  <c:v>4563.9799999999996</c:v>
                </c:pt>
                <c:pt idx="1741">
                  <c:v>4560.1899999999996</c:v>
                </c:pt>
                <c:pt idx="1742">
                  <c:v>4566.1000000000004</c:v>
                </c:pt>
                <c:pt idx="1743">
                  <c:v>4522.01</c:v>
                </c:pt>
                <c:pt idx="1744">
                  <c:v>4480.37</c:v>
                </c:pt>
                <c:pt idx="1745">
                  <c:v>4462.29</c:v>
                </c:pt>
                <c:pt idx="1746">
                  <c:v>4448.96</c:v>
                </c:pt>
                <c:pt idx="1747">
                  <c:v>4492.62</c:v>
                </c:pt>
                <c:pt idx="1748">
                  <c:v>4462.4799999999996</c:v>
                </c:pt>
                <c:pt idx="1749">
                  <c:v>4434.58</c:v>
                </c:pt>
                <c:pt idx="1750">
                  <c:v>4417.28</c:v>
                </c:pt>
                <c:pt idx="1751">
                  <c:v>4394.1899999999996</c:v>
                </c:pt>
                <c:pt idx="1752">
                  <c:v>4356.79</c:v>
                </c:pt>
                <c:pt idx="1753">
                  <c:v>4365.6099999999997</c:v>
                </c:pt>
                <c:pt idx="1754">
                  <c:v>4381.75</c:v>
                </c:pt>
                <c:pt idx="1755">
                  <c:v>4421.76</c:v>
                </c:pt>
                <c:pt idx="1756">
                  <c:v>4397.04</c:v>
                </c:pt>
                <c:pt idx="1757">
                  <c:v>4372.34</c:v>
                </c:pt>
                <c:pt idx="1758">
                  <c:v>4307.07</c:v>
                </c:pt>
                <c:pt idx="1759">
                  <c:v>4405.16</c:v>
                </c:pt>
                <c:pt idx="1760">
                  <c:v>4381.5</c:v>
                </c:pt>
                <c:pt idx="1761">
                  <c:v>4421.55</c:v>
                </c:pt>
                <c:pt idx="1762">
                  <c:v>4515.17</c:v>
                </c:pt>
                <c:pt idx="1763">
                  <c:v>4565.91</c:v>
                </c:pt>
                <c:pt idx="1764">
                  <c:v>4558.96</c:v>
                </c:pt>
                <c:pt idx="1765">
                  <c:v>4463.47</c:v>
                </c:pt>
                <c:pt idx="1766">
                  <c:v>4463.47</c:v>
                </c:pt>
                <c:pt idx="1767">
                  <c:v>4463.47</c:v>
                </c:pt>
                <c:pt idx="1768">
                  <c:v>4455.6000000000004</c:v>
                </c:pt>
                <c:pt idx="1769">
                  <c:v>4414.8999999999996</c:v>
                </c:pt>
                <c:pt idx="1770">
                  <c:v>4414.8999999999996</c:v>
                </c:pt>
                <c:pt idx="1771">
                  <c:v>4414.8999999999996</c:v>
                </c:pt>
                <c:pt idx="1772">
                  <c:v>4426.12</c:v>
                </c:pt>
                <c:pt idx="1773">
                  <c:v>4449.5</c:v>
                </c:pt>
                <c:pt idx="1774">
                  <c:v>4399.75</c:v>
                </c:pt>
                <c:pt idx="1775">
                  <c:v>4454.8599999999997</c:v>
                </c:pt>
                <c:pt idx="1776">
                  <c:v>4437.0200000000004</c:v>
                </c:pt>
                <c:pt idx="1777">
                  <c:v>4375.5200000000004</c:v>
                </c:pt>
                <c:pt idx="1778">
                  <c:v>4358.32</c:v>
                </c:pt>
                <c:pt idx="1779">
                  <c:v>4297.53</c:v>
                </c:pt>
                <c:pt idx="1780">
                  <c:v>4296.33</c:v>
                </c:pt>
                <c:pt idx="1781">
                  <c:v>4308.5</c:v>
                </c:pt>
                <c:pt idx="1782">
                  <c:v>4308.5</c:v>
                </c:pt>
                <c:pt idx="1783">
                  <c:v>4256.49</c:v>
                </c:pt>
                <c:pt idx="1784">
                  <c:v>4217.83</c:v>
                </c:pt>
                <c:pt idx="1785">
                  <c:v>4204</c:v>
                </c:pt>
                <c:pt idx="1786">
                  <c:v>4145.8900000000003</c:v>
                </c:pt>
                <c:pt idx="1787">
                  <c:v>4093.26</c:v>
                </c:pt>
                <c:pt idx="1788">
                  <c:v>4098.49</c:v>
                </c:pt>
                <c:pt idx="1789">
                  <c:v>4005.45</c:v>
                </c:pt>
                <c:pt idx="1790">
                  <c:v>4051.6</c:v>
                </c:pt>
                <c:pt idx="1791">
                  <c:v>4094.33</c:v>
                </c:pt>
                <c:pt idx="1792">
                  <c:v>4116.22</c:v>
                </c:pt>
                <c:pt idx="1793">
                  <c:v>4142.46</c:v>
                </c:pt>
                <c:pt idx="1794">
                  <c:v>4134.72</c:v>
                </c:pt>
                <c:pt idx="1795">
                  <c:v>4101.1899999999996</c:v>
                </c:pt>
                <c:pt idx="1796">
                  <c:v>4128.25</c:v>
                </c:pt>
                <c:pt idx="1797">
                  <c:v>4150.96</c:v>
                </c:pt>
                <c:pt idx="1798">
                  <c:v>4109</c:v>
                </c:pt>
                <c:pt idx="1799">
                  <c:v>4111.28</c:v>
                </c:pt>
                <c:pt idx="1800">
                  <c:v>4120.51</c:v>
                </c:pt>
                <c:pt idx="1801">
                  <c:v>4113.6899999999996</c:v>
                </c:pt>
                <c:pt idx="1802">
                  <c:v>4127.3900000000003</c:v>
                </c:pt>
                <c:pt idx="1803">
                  <c:v>4126.3500000000004</c:v>
                </c:pt>
                <c:pt idx="1804">
                  <c:v>4097.3999999999996</c:v>
                </c:pt>
                <c:pt idx="1805">
                  <c:v>4144.4399999999996</c:v>
                </c:pt>
                <c:pt idx="1806">
                  <c:v>4093.19</c:v>
                </c:pt>
                <c:pt idx="1807">
                  <c:v>4090.17</c:v>
                </c:pt>
                <c:pt idx="1808">
                  <c:v>4098.28</c:v>
                </c:pt>
                <c:pt idx="1809">
                  <c:v>4098.28</c:v>
                </c:pt>
                <c:pt idx="1810">
                  <c:v>4082.7</c:v>
                </c:pt>
                <c:pt idx="1811">
                  <c:v>4107.8</c:v>
                </c:pt>
                <c:pt idx="1812">
                  <c:v>4116.96</c:v>
                </c:pt>
                <c:pt idx="1813">
                  <c:v>4116.96</c:v>
                </c:pt>
                <c:pt idx="1814">
                  <c:v>4082.55</c:v>
                </c:pt>
                <c:pt idx="1815">
                  <c:v>4051.24</c:v>
                </c:pt>
                <c:pt idx="1816">
                  <c:v>4054.21</c:v>
                </c:pt>
                <c:pt idx="1817">
                  <c:v>4029.89</c:v>
                </c:pt>
                <c:pt idx="1818">
                  <c:v>4044.92</c:v>
                </c:pt>
                <c:pt idx="1819">
                  <c:v>4019.8</c:v>
                </c:pt>
                <c:pt idx="1820">
                  <c:v>4048.31</c:v>
                </c:pt>
                <c:pt idx="1821">
                  <c:v>4010.44</c:v>
                </c:pt>
                <c:pt idx="1822">
                  <c:v>3951.89</c:v>
                </c:pt>
                <c:pt idx="1823">
                  <c:v>3914.08</c:v>
                </c:pt>
                <c:pt idx="1824">
                  <c:v>3895.19</c:v>
                </c:pt>
                <c:pt idx="1825">
                  <c:v>3835.35</c:v>
                </c:pt>
                <c:pt idx="1826">
                  <c:v>3814.77</c:v>
                </c:pt>
                <c:pt idx="1827">
                  <c:v>3836.71</c:v>
                </c:pt>
                <c:pt idx="1828">
                  <c:v>3773.29</c:v>
                </c:pt>
                <c:pt idx="1829">
                  <c:v>3757.4</c:v>
                </c:pt>
                <c:pt idx="1830">
                  <c:v>3777.95</c:v>
                </c:pt>
                <c:pt idx="1831">
                  <c:v>3868.27</c:v>
                </c:pt>
                <c:pt idx="1832">
                  <c:v>3859.14</c:v>
                </c:pt>
                <c:pt idx="1833">
                  <c:v>3812.98</c:v>
                </c:pt>
                <c:pt idx="1834">
                  <c:v>3722.95</c:v>
                </c:pt>
                <c:pt idx="1835">
                  <c:v>3660.47</c:v>
                </c:pt>
                <c:pt idx="1836">
                  <c:v>3679.59</c:v>
                </c:pt>
                <c:pt idx="1837">
                  <c:v>3717.31</c:v>
                </c:pt>
                <c:pt idx="1838">
                  <c:v>3725.19</c:v>
                </c:pt>
                <c:pt idx="1839">
                  <c:v>3721.62</c:v>
                </c:pt>
                <c:pt idx="1840">
                  <c:v>3751.45</c:v>
                </c:pt>
                <c:pt idx="1841">
                  <c:v>3723.7</c:v>
                </c:pt>
                <c:pt idx="1842">
                  <c:v>3729.29</c:v>
                </c:pt>
                <c:pt idx="1843">
                  <c:v>3697.01</c:v>
                </c:pt>
                <c:pt idx="1844">
                  <c:v>3682.55</c:v>
                </c:pt>
                <c:pt idx="1845">
                  <c:v>3677.2</c:v>
                </c:pt>
                <c:pt idx="1846">
                  <c:v>3716.15</c:v>
                </c:pt>
                <c:pt idx="1847">
                  <c:v>3684.76</c:v>
                </c:pt>
                <c:pt idx="1848">
                  <c:v>3727.1</c:v>
                </c:pt>
                <c:pt idx="1849">
                  <c:v>3774.61</c:v>
                </c:pt>
                <c:pt idx="1850">
                  <c:v>3789.58</c:v>
                </c:pt>
                <c:pt idx="1851">
                  <c:v>3788.14</c:v>
                </c:pt>
                <c:pt idx="1852">
                  <c:v>3735.64</c:v>
                </c:pt>
                <c:pt idx="1853">
                  <c:v>3743.06</c:v>
                </c:pt>
                <c:pt idx="1854">
                  <c:v>3728.25</c:v>
                </c:pt>
                <c:pt idx="1855">
                  <c:v>3746.58</c:v>
                </c:pt>
                <c:pt idx="1856">
                  <c:v>3732.21</c:v>
                </c:pt>
                <c:pt idx="1857">
                  <c:v>3694.96</c:v>
                </c:pt>
                <c:pt idx="1858">
                  <c:v>3710.41</c:v>
                </c:pt>
                <c:pt idx="1859">
                  <c:v>3710.43</c:v>
                </c:pt>
                <c:pt idx="1860">
                  <c:v>3730.34</c:v>
                </c:pt>
                <c:pt idx="1861">
                  <c:v>3759.73</c:v>
                </c:pt>
                <c:pt idx="1862">
                  <c:v>3760.93</c:v>
                </c:pt>
                <c:pt idx="1863">
                  <c:v>3778.34</c:v>
                </c:pt>
                <c:pt idx="1864">
                  <c:v>3722.63</c:v>
                </c:pt>
                <c:pt idx="1865">
                  <c:v>3722.63</c:v>
                </c:pt>
                <c:pt idx="1866">
                  <c:v>3679.77</c:v>
                </c:pt>
                <c:pt idx="1867">
                  <c:v>3706.47</c:v>
                </c:pt>
                <c:pt idx="1868">
                  <c:v>3704.78</c:v>
                </c:pt>
                <c:pt idx="1869">
                  <c:v>3714.35</c:v>
                </c:pt>
                <c:pt idx="1870">
                  <c:v>3728.7</c:v>
                </c:pt>
                <c:pt idx="1871">
                  <c:v>3753.73</c:v>
                </c:pt>
                <c:pt idx="1872">
                  <c:v>3710.56</c:v>
                </c:pt>
                <c:pt idx="1873">
                  <c:v>3739.51</c:v>
                </c:pt>
                <c:pt idx="1874">
                  <c:v>3714.5</c:v>
                </c:pt>
                <c:pt idx="1875">
                  <c:v>3716</c:v>
                </c:pt>
                <c:pt idx="1876">
                  <c:v>3711.49</c:v>
                </c:pt>
                <c:pt idx="1877">
                  <c:v>3700.48</c:v>
                </c:pt>
                <c:pt idx="1878">
                  <c:v>3697.98</c:v>
                </c:pt>
                <c:pt idx="1879">
                  <c:v>3646.41</c:v>
                </c:pt>
                <c:pt idx="1880">
                  <c:v>3613.61</c:v>
                </c:pt>
                <c:pt idx="1881">
                  <c:v>3570.21</c:v>
                </c:pt>
                <c:pt idx="1882">
                  <c:v>3639.95</c:v>
                </c:pt>
                <c:pt idx="1883">
                  <c:v>3621.4</c:v>
                </c:pt>
                <c:pt idx="1884">
                  <c:v>3562.94</c:v>
                </c:pt>
                <c:pt idx="1885">
                  <c:v>3605</c:v>
                </c:pt>
                <c:pt idx="1886">
                  <c:v>3641.03</c:v>
                </c:pt>
                <c:pt idx="1887">
                  <c:v>3711.3</c:v>
                </c:pt>
                <c:pt idx="1888">
                  <c:v>3783.2</c:v>
                </c:pt>
                <c:pt idx="1889">
                  <c:v>3738.01</c:v>
                </c:pt>
                <c:pt idx="1890">
                  <c:v>3791.46</c:v>
                </c:pt>
                <c:pt idx="1891">
                  <c:v>3811.44</c:v>
                </c:pt>
                <c:pt idx="1892">
                  <c:v>3845.5</c:v>
                </c:pt>
                <c:pt idx="1893">
                  <c:v>3773.52</c:v>
                </c:pt>
                <c:pt idx="1894">
                  <c:v>3799.53</c:v>
                </c:pt>
                <c:pt idx="1895">
                  <c:v>3807.8</c:v>
                </c:pt>
                <c:pt idx="1896">
                  <c:v>3745.72</c:v>
                </c:pt>
                <c:pt idx="1897">
                  <c:v>3619.63</c:v>
                </c:pt>
                <c:pt idx="1898">
                  <c:v>3574.97</c:v>
                </c:pt>
                <c:pt idx="1899">
                  <c:v>3605.13</c:v>
                </c:pt>
                <c:pt idx="1900">
                  <c:v>3594.1</c:v>
                </c:pt>
                <c:pt idx="1901">
                  <c:v>3575.29</c:v>
                </c:pt>
                <c:pt idx="1902">
                  <c:v>3532.98</c:v>
                </c:pt>
                <c:pt idx="1903">
                  <c:v>3512.1</c:v>
                </c:pt>
                <c:pt idx="1904">
                  <c:v>3500.22</c:v>
                </c:pt>
                <c:pt idx="1905">
                  <c:v>3502.42</c:v>
                </c:pt>
                <c:pt idx="1906">
                  <c:v>3431.56</c:v>
                </c:pt>
                <c:pt idx="1907">
                  <c:v>3365.29</c:v>
                </c:pt>
                <c:pt idx="1908">
                  <c:v>3365.29</c:v>
                </c:pt>
                <c:pt idx="1909">
                  <c:v>3324.05</c:v>
                </c:pt>
                <c:pt idx="1910">
                  <c:v>3487.03</c:v>
                </c:pt>
                <c:pt idx="1911">
                  <c:v>3495.91</c:v>
                </c:pt>
                <c:pt idx="1912">
                  <c:v>3520.25</c:v>
                </c:pt>
                <c:pt idx="1913">
                  <c:v>3668.95</c:v>
                </c:pt>
                <c:pt idx="1914">
                  <c:v>3684.27</c:v>
                </c:pt>
                <c:pt idx="1915">
                  <c:v>3868.16</c:v>
                </c:pt>
                <c:pt idx="1916">
                  <c:v>3868.16</c:v>
                </c:pt>
                <c:pt idx="1917">
                  <c:v>3794.27</c:v>
                </c:pt>
                <c:pt idx="1918">
                  <c:v>3743.23</c:v>
                </c:pt>
                <c:pt idx="1919">
                  <c:v>3742.34</c:v>
                </c:pt>
                <c:pt idx="1920">
                  <c:v>3823.51</c:v>
                </c:pt>
                <c:pt idx="1921">
                  <c:v>3802.68</c:v>
                </c:pt>
                <c:pt idx="1922">
                  <c:v>3655.13</c:v>
                </c:pt>
                <c:pt idx="1923">
                  <c:v>3655.13</c:v>
                </c:pt>
                <c:pt idx="1924">
                  <c:v>3729.23</c:v>
                </c:pt>
                <c:pt idx="1925">
                  <c:v>3559.01</c:v>
                </c:pt>
                <c:pt idx="1926">
                  <c:v>3846.48</c:v>
                </c:pt>
                <c:pt idx="1927">
                  <c:v>3830.19</c:v>
                </c:pt>
                <c:pt idx="1928">
                  <c:v>3907.47</c:v>
                </c:pt>
                <c:pt idx="1929">
                  <c:v>4026.61</c:v>
                </c:pt>
                <c:pt idx="1930">
                  <c:v>4090.07</c:v>
                </c:pt>
                <c:pt idx="1931">
                  <c:v>4232.6499999999996</c:v>
                </c:pt>
                <c:pt idx="1932">
                  <c:v>4319.1099999999997</c:v>
                </c:pt>
                <c:pt idx="1933">
                  <c:v>4295.71</c:v>
                </c:pt>
                <c:pt idx="1934">
                  <c:v>4256.43</c:v>
                </c:pt>
                <c:pt idx="1935">
                  <c:v>4344.3500000000004</c:v>
                </c:pt>
                <c:pt idx="1936">
                  <c:v>4325.59</c:v>
                </c:pt>
                <c:pt idx="1937">
                  <c:v>4264.68</c:v>
                </c:pt>
                <c:pt idx="1938">
                  <c:v>4257.79</c:v>
                </c:pt>
                <c:pt idx="1939">
                  <c:v>4220.5</c:v>
                </c:pt>
                <c:pt idx="1940">
                  <c:v>4174.12</c:v>
                </c:pt>
                <c:pt idx="1941">
                  <c:v>4174.12</c:v>
                </c:pt>
                <c:pt idx="1942">
                  <c:v>4226.78</c:v>
                </c:pt>
                <c:pt idx="1943">
                  <c:v>4302.41</c:v>
                </c:pt>
                <c:pt idx="1944">
                  <c:v>4291.32</c:v>
                </c:pt>
                <c:pt idx="1945">
                  <c:v>4246.16</c:v>
                </c:pt>
                <c:pt idx="1946">
                  <c:v>4258.5</c:v>
                </c:pt>
                <c:pt idx="1947">
                  <c:v>4249.12</c:v>
                </c:pt>
                <c:pt idx="1948">
                  <c:v>4226.8599999999997</c:v>
                </c:pt>
                <c:pt idx="1949">
                  <c:v>4150.6899999999996</c:v>
                </c:pt>
                <c:pt idx="1950">
                  <c:v>4129.96</c:v>
                </c:pt>
                <c:pt idx="1951">
                  <c:v>4129.96</c:v>
                </c:pt>
                <c:pt idx="1952">
                  <c:v>4129.96</c:v>
                </c:pt>
                <c:pt idx="1953">
                  <c:v>4110.1499999999996</c:v>
                </c:pt>
                <c:pt idx="1954">
                  <c:v>4138.74</c:v>
                </c:pt>
                <c:pt idx="1955">
                  <c:v>4144.3900000000003</c:v>
                </c:pt>
                <c:pt idx="1956">
                  <c:v>4129.9399999999996</c:v>
                </c:pt>
                <c:pt idx="1957">
                  <c:v>4153.78</c:v>
                </c:pt>
                <c:pt idx="1958">
                  <c:v>4119.3100000000004</c:v>
                </c:pt>
                <c:pt idx="1959">
                  <c:v>4128.53</c:v>
                </c:pt>
                <c:pt idx="1960">
                  <c:v>4127.5600000000004</c:v>
                </c:pt>
                <c:pt idx="1961">
                  <c:v>4139.83</c:v>
                </c:pt>
                <c:pt idx="1962">
                  <c:v>4105.5</c:v>
                </c:pt>
                <c:pt idx="1963">
                  <c:v>4053.11</c:v>
                </c:pt>
                <c:pt idx="1964">
                  <c:v>4041.26</c:v>
                </c:pt>
                <c:pt idx="1965">
                  <c:v>4050.8</c:v>
                </c:pt>
                <c:pt idx="1966">
                  <c:v>4070.49</c:v>
                </c:pt>
                <c:pt idx="1967">
                  <c:v>4093.33</c:v>
                </c:pt>
                <c:pt idx="1968">
                  <c:v>4075.9</c:v>
                </c:pt>
                <c:pt idx="1969">
                  <c:v>4054.78</c:v>
                </c:pt>
                <c:pt idx="1970">
                  <c:v>4059.06</c:v>
                </c:pt>
                <c:pt idx="1971">
                  <c:v>4082.87</c:v>
                </c:pt>
                <c:pt idx="1972">
                  <c:v>4046.67</c:v>
                </c:pt>
                <c:pt idx="1973">
                  <c:v>4031.79</c:v>
                </c:pt>
                <c:pt idx="1974">
                  <c:v>3965.55</c:v>
                </c:pt>
                <c:pt idx="1975">
                  <c:v>3990.44</c:v>
                </c:pt>
                <c:pt idx="1976">
                  <c:v>3946.05</c:v>
                </c:pt>
                <c:pt idx="1977">
                  <c:v>3935.44</c:v>
                </c:pt>
                <c:pt idx="1978">
                  <c:v>3906.58</c:v>
                </c:pt>
                <c:pt idx="1979">
                  <c:v>3987.06</c:v>
                </c:pt>
                <c:pt idx="1980">
                  <c:v>4064.17</c:v>
                </c:pt>
                <c:pt idx="1981">
                  <c:v>4032.93</c:v>
                </c:pt>
                <c:pt idx="1982">
                  <c:v>4009.72</c:v>
                </c:pt>
                <c:pt idx="1983">
                  <c:v>4049.97</c:v>
                </c:pt>
                <c:pt idx="1984">
                  <c:v>4068.47</c:v>
                </c:pt>
                <c:pt idx="1985">
                  <c:v>4153.29</c:v>
                </c:pt>
                <c:pt idx="1986">
                  <c:v>4135.59</c:v>
                </c:pt>
                <c:pt idx="1987">
                  <c:v>4146.62</c:v>
                </c:pt>
                <c:pt idx="1988">
                  <c:v>4134.55</c:v>
                </c:pt>
                <c:pt idx="1989">
                  <c:v>4158.59</c:v>
                </c:pt>
                <c:pt idx="1990">
                  <c:v>4133.2</c:v>
                </c:pt>
                <c:pt idx="1991">
                  <c:v>4079.47</c:v>
                </c:pt>
                <c:pt idx="1992">
                  <c:v>4064.14</c:v>
                </c:pt>
                <c:pt idx="1993">
                  <c:v>3979.15</c:v>
                </c:pt>
                <c:pt idx="1994">
                  <c:v>3959.03</c:v>
                </c:pt>
                <c:pt idx="1995">
                  <c:v>3991.17</c:v>
                </c:pt>
                <c:pt idx="1996">
                  <c:v>4022.48</c:v>
                </c:pt>
                <c:pt idx="1997">
                  <c:v>4032.57</c:v>
                </c:pt>
                <c:pt idx="1998">
                  <c:v>3982.31</c:v>
                </c:pt>
                <c:pt idx="1999">
                  <c:v>4010.73</c:v>
                </c:pt>
                <c:pt idx="2000">
                  <c:v>4017.36</c:v>
                </c:pt>
                <c:pt idx="2001">
                  <c:v>3953.47</c:v>
                </c:pt>
                <c:pt idx="2002">
                  <c:v>3982.26</c:v>
                </c:pt>
                <c:pt idx="2003">
                  <c:v>4035.53</c:v>
                </c:pt>
                <c:pt idx="2004">
                  <c:v>3969.36</c:v>
                </c:pt>
                <c:pt idx="2005">
                  <c:v>4002.64</c:v>
                </c:pt>
                <c:pt idx="2006">
                  <c:v>3956.26</c:v>
                </c:pt>
                <c:pt idx="2007">
                  <c:v>3896.13</c:v>
                </c:pt>
                <c:pt idx="2008">
                  <c:v>3881.57</c:v>
                </c:pt>
                <c:pt idx="2009">
                  <c:v>3881.43</c:v>
                </c:pt>
                <c:pt idx="2010">
                  <c:v>3872.43</c:v>
                </c:pt>
                <c:pt idx="2011">
                  <c:v>3846.97</c:v>
                </c:pt>
                <c:pt idx="2012">
                  <c:v>3832.03</c:v>
                </c:pt>
                <c:pt idx="2013">
                  <c:v>3770.29</c:v>
                </c:pt>
                <c:pt idx="2014">
                  <c:v>3799.76</c:v>
                </c:pt>
                <c:pt idx="2015">
                  <c:v>3822.22</c:v>
                </c:pt>
                <c:pt idx="2016">
                  <c:v>3791.8</c:v>
                </c:pt>
                <c:pt idx="2017">
                  <c:v>3830.25</c:v>
                </c:pt>
                <c:pt idx="2018">
                  <c:v>3800.02</c:v>
                </c:pt>
                <c:pt idx="2019">
                  <c:v>3788.87</c:v>
                </c:pt>
                <c:pt idx="2020">
                  <c:v>3815.48</c:v>
                </c:pt>
                <c:pt idx="2021">
                  <c:v>3772.48</c:v>
                </c:pt>
                <c:pt idx="2022">
                  <c:v>3763.89</c:v>
                </c:pt>
                <c:pt idx="2023">
                  <c:v>3717.42</c:v>
                </c:pt>
                <c:pt idx="2024">
                  <c:v>3682.35</c:v>
                </c:pt>
                <c:pt idx="2025">
                  <c:v>3667.03</c:v>
                </c:pt>
                <c:pt idx="2026">
                  <c:v>3652.66</c:v>
                </c:pt>
                <c:pt idx="2027">
                  <c:v>3640.61</c:v>
                </c:pt>
                <c:pt idx="2028">
                  <c:v>3621.37</c:v>
                </c:pt>
                <c:pt idx="2029">
                  <c:v>3625.15</c:v>
                </c:pt>
                <c:pt idx="2030">
                  <c:v>3586.48</c:v>
                </c:pt>
                <c:pt idx="2031">
                  <c:v>3586.83</c:v>
                </c:pt>
                <c:pt idx="2032">
                  <c:v>3571.39</c:v>
                </c:pt>
                <c:pt idx="2033">
                  <c:v>3586.62</c:v>
                </c:pt>
                <c:pt idx="2034">
                  <c:v>3577.87</c:v>
                </c:pt>
                <c:pt idx="2035">
                  <c:v>3582</c:v>
                </c:pt>
                <c:pt idx="2036">
                  <c:v>3581.28</c:v>
                </c:pt>
                <c:pt idx="2037">
                  <c:v>3557.94</c:v>
                </c:pt>
                <c:pt idx="2038">
                  <c:v>3591.04</c:v>
                </c:pt>
                <c:pt idx="2039">
                  <c:v>3617.44</c:v>
                </c:pt>
                <c:pt idx="2040">
                  <c:v>3576.16</c:v>
                </c:pt>
                <c:pt idx="2041">
                  <c:v>3564.68</c:v>
                </c:pt>
                <c:pt idx="2042">
                  <c:v>3569.99</c:v>
                </c:pt>
                <c:pt idx="2043">
                  <c:v>3547.11</c:v>
                </c:pt>
                <c:pt idx="2044">
                  <c:v>3493.37</c:v>
                </c:pt>
                <c:pt idx="2045">
                  <c:v>3496.47</c:v>
                </c:pt>
                <c:pt idx="2046">
                  <c:v>3494.16</c:v>
                </c:pt>
                <c:pt idx="2047">
                  <c:v>3493.34</c:v>
                </c:pt>
                <c:pt idx="2048">
                  <c:v>3474.45</c:v>
                </c:pt>
                <c:pt idx="2049">
                  <c:v>3463.02</c:v>
                </c:pt>
                <c:pt idx="2050">
                  <c:v>3418.77</c:v>
                </c:pt>
                <c:pt idx="2051">
                  <c:v>3391.4</c:v>
                </c:pt>
                <c:pt idx="2052">
                  <c:v>3401.63</c:v>
                </c:pt>
                <c:pt idx="2053">
                  <c:v>3392.85</c:v>
                </c:pt>
                <c:pt idx="2054">
                  <c:v>3349.31</c:v>
                </c:pt>
                <c:pt idx="2055">
                  <c:v>3350.05</c:v>
                </c:pt>
                <c:pt idx="2056">
                  <c:v>3352.39</c:v>
                </c:pt>
                <c:pt idx="2057">
                  <c:v>3341.74</c:v>
                </c:pt>
                <c:pt idx="2058">
                  <c:v>3331.97</c:v>
                </c:pt>
                <c:pt idx="2059">
                  <c:v>3326.41</c:v>
                </c:pt>
                <c:pt idx="2060">
                  <c:v>3346.38</c:v>
                </c:pt>
                <c:pt idx="2061">
                  <c:v>3362.05</c:v>
                </c:pt>
                <c:pt idx="2062">
                  <c:v>3354.73</c:v>
                </c:pt>
                <c:pt idx="2063">
                  <c:v>3333.92</c:v>
                </c:pt>
                <c:pt idx="2064">
                  <c:v>3315.04</c:v>
                </c:pt>
                <c:pt idx="2065">
                  <c:v>3298.74</c:v>
                </c:pt>
                <c:pt idx="2066">
                  <c:v>3202.4</c:v>
                </c:pt>
                <c:pt idx="2067">
                  <c:v>3190.78</c:v>
                </c:pt>
                <c:pt idx="2068">
                  <c:v>3195.2</c:v>
                </c:pt>
                <c:pt idx="2069">
                  <c:v>3166.27</c:v>
                </c:pt>
                <c:pt idx="2070">
                  <c:v>3138.35</c:v>
                </c:pt>
                <c:pt idx="2071">
                  <c:v>3153.98</c:v>
                </c:pt>
                <c:pt idx="2072">
                  <c:v>3155</c:v>
                </c:pt>
                <c:pt idx="2073">
                  <c:v>3220.21</c:v>
                </c:pt>
                <c:pt idx="2074">
                  <c:v>3226.72</c:v>
                </c:pt>
                <c:pt idx="2075">
                  <c:v>3201.62</c:v>
                </c:pt>
                <c:pt idx="2076">
                  <c:v>3242.16</c:v>
                </c:pt>
                <c:pt idx="2077">
                  <c:v>3349.97</c:v>
                </c:pt>
                <c:pt idx="2078">
                  <c:v>3351.5</c:v>
                </c:pt>
                <c:pt idx="2079">
                  <c:v>3349.71</c:v>
                </c:pt>
                <c:pt idx="2080">
                  <c:v>3336.7</c:v>
                </c:pt>
                <c:pt idx="2081">
                  <c:v>3353.11</c:v>
                </c:pt>
                <c:pt idx="2082">
                  <c:v>3439.2</c:v>
                </c:pt>
                <c:pt idx="2083">
                  <c:v>3494.26</c:v>
                </c:pt>
                <c:pt idx="2084">
                  <c:v>3503.85</c:v>
                </c:pt>
                <c:pt idx="2085">
                  <c:v>3457.45</c:v>
                </c:pt>
                <c:pt idx="2086">
                  <c:v>3423.85</c:v>
                </c:pt>
                <c:pt idx="2087">
                  <c:v>3423.08</c:v>
                </c:pt>
                <c:pt idx="2088">
                  <c:v>3387.1</c:v>
                </c:pt>
                <c:pt idx="2089">
                  <c:v>3377.3</c:v>
                </c:pt>
                <c:pt idx="2090">
                  <c:v>3379.79</c:v>
                </c:pt>
                <c:pt idx="2091">
                  <c:v>3387.88</c:v>
                </c:pt>
                <c:pt idx="2092">
                  <c:v>3399.54</c:v>
                </c:pt>
                <c:pt idx="2093">
                  <c:v>3426.9</c:v>
                </c:pt>
                <c:pt idx="2094">
                  <c:v>3420.88</c:v>
                </c:pt>
                <c:pt idx="2095">
                  <c:v>3430.29</c:v>
                </c:pt>
                <c:pt idx="2096">
                  <c:v>3398.41</c:v>
                </c:pt>
                <c:pt idx="2097">
                  <c:v>3405.57</c:v>
                </c:pt>
                <c:pt idx="2098">
                  <c:v>3389.23</c:v>
                </c:pt>
                <c:pt idx="2099">
                  <c:v>3401.54</c:v>
                </c:pt>
                <c:pt idx="2100">
                  <c:v>3364.54</c:v>
                </c:pt>
                <c:pt idx="2101">
                  <c:v>3335.21</c:v>
                </c:pt>
                <c:pt idx="2102">
                  <c:v>3329.51</c:v>
                </c:pt>
                <c:pt idx="2103">
                  <c:v>3307.15</c:v>
                </c:pt>
                <c:pt idx="2104">
                  <c:v>3314.7</c:v>
                </c:pt>
                <c:pt idx="2105">
                  <c:v>3333.95</c:v>
                </c:pt>
                <c:pt idx="2106">
                  <c:v>3311.13</c:v>
                </c:pt>
                <c:pt idx="2107">
                  <c:v>3285.23</c:v>
                </c:pt>
                <c:pt idx="2108">
                  <c:v>3261.31</c:v>
                </c:pt>
                <c:pt idx="2109">
                  <c:v>3248.38</c:v>
                </c:pt>
                <c:pt idx="2110">
                  <c:v>3226.2</c:v>
                </c:pt>
                <c:pt idx="2111">
                  <c:v>3236.56</c:v>
                </c:pt>
                <c:pt idx="2112">
                  <c:v>3195.94</c:v>
                </c:pt>
                <c:pt idx="2113">
                  <c:v>3214.48</c:v>
                </c:pt>
                <c:pt idx="2114">
                  <c:v>3210.98</c:v>
                </c:pt>
                <c:pt idx="2115">
                  <c:v>3179.61</c:v>
                </c:pt>
                <c:pt idx="2116">
                  <c:v>3154.65</c:v>
                </c:pt>
                <c:pt idx="2117">
                  <c:v>3191.29</c:v>
                </c:pt>
                <c:pt idx="2118">
                  <c:v>3227.15</c:v>
                </c:pt>
                <c:pt idx="2119">
                  <c:v>3235.23</c:v>
                </c:pt>
                <c:pt idx="2120">
                  <c:v>3238.77</c:v>
                </c:pt>
                <c:pt idx="2121">
                  <c:v>3260.66</c:v>
                </c:pt>
                <c:pt idx="2122">
                  <c:v>3220.28</c:v>
                </c:pt>
                <c:pt idx="2123">
                  <c:v>3185.94</c:v>
                </c:pt>
                <c:pt idx="2124">
                  <c:v>3183.76</c:v>
                </c:pt>
                <c:pt idx="2125">
                  <c:v>3203.68</c:v>
                </c:pt>
                <c:pt idx="2126">
                  <c:v>3204.16</c:v>
                </c:pt>
                <c:pt idx="2127">
                  <c:v>3166.87</c:v>
                </c:pt>
                <c:pt idx="2128">
                  <c:v>3166.2</c:v>
                </c:pt>
                <c:pt idx="2129">
                  <c:v>3126.21</c:v>
                </c:pt>
                <c:pt idx="2130">
                  <c:v>3106.15</c:v>
                </c:pt>
                <c:pt idx="2131">
                  <c:v>3080.37</c:v>
                </c:pt>
                <c:pt idx="2132">
                  <c:v>3062.89</c:v>
                </c:pt>
                <c:pt idx="2133">
                  <c:v>3071.63</c:v>
                </c:pt>
                <c:pt idx="2134">
                  <c:v>3048.5</c:v>
                </c:pt>
                <c:pt idx="2135">
                  <c:v>3056.37</c:v>
                </c:pt>
                <c:pt idx="2136">
                  <c:v>3071.84</c:v>
                </c:pt>
                <c:pt idx="2137">
                  <c:v>3089.91</c:v>
                </c:pt>
                <c:pt idx="2138">
                  <c:v>3073.76</c:v>
                </c:pt>
                <c:pt idx="2139">
                  <c:v>3068.14</c:v>
                </c:pt>
                <c:pt idx="2140">
                  <c:v>3092.43</c:v>
                </c:pt>
                <c:pt idx="2141">
                  <c:v>3069.8</c:v>
                </c:pt>
                <c:pt idx="2142">
                  <c:v>3055.41</c:v>
                </c:pt>
                <c:pt idx="2143">
                  <c:v>3071.65</c:v>
                </c:pt>
                <c:pt idx="2144">
                  <c:v>3095.55</c:v>
                </c:pt>
                <c:pt idx="2145">
                  <c:v>3065.25</c:v>
                </c:pt>
                <c:pt idx="2146">
                  <c:v>3084.21</c:v>
                </c:pt>
                <c:pt idx="2147">
                  <c:v>3099.53</c:v>
                </c:pt>
                <c:pt idx="2148">
                  <c:v>3071.59</c:v>
                </c:pt>
                <c:pt idx="2149">
                  <c:v>3089.39</c:v>
                </c:pt>
                <c:pt idx="2150">
                  <c:v>3049.91</c:v>
                </c:pt>
                <c:pt idx="2151">
                  <c:v>3028.04</c:v>
                </c:pt>
                <c:pt idx="2152">
                  <c:v>3017.48</c:v>
                </c:pt>
                <c:pt idx="2153">
                  <c:v>2972.84</c:v>
                </c:pt>
                <c:pt idx="2154">
                  <c:v>2965.48</c:v>
                </c:pt>
                <c:pt idx="2155">
                  <c:v>2993.66</c:v>
                </c:pt>
                <c:pt idx="2156">
                  <c:v>3006.68</c:v>
                </c:pt>
                <c:pt idx="2157">
                  <c:v>3029.89</c:v>
                </c:pt>
                <c:pt idx="2158">
                  <c:v>3030.23</c:v>
                </c:pt>
                <c:pt idx="2159">
                  <c:v>3020.66</c:v>
                </c:pt>
                <c:pt idx="2160">
                  <c:v>2985.85</c:v>
                </c:pt>
                <c:pt idx="2161">
                  <c:v>2947.98</c:v>
                </c:pt>
                <c:pt idx="2162">
                  <c:v>2930.77</c:v>
                </c:pt>
                <c:pt idx="2163">
                  <c:v>2914.72</c:v>
                </c:pt>
                <c:pt idx="2164">
                  <c:v>2910.96</c:v>
                </c:pt>
                <c:pt idx="2165">
                  <c:v>2870.84</c:v>
                </c:pt>
                <c:pt idx="2166">
                  <c:v>2847.78</c:v>
                </c:pt>
                <c:pt idx="2167">
                  <c:v>2829.92</c:v>
                </c:pt>
                <c:pt idx="2168">
                  <c:v>2834.25</c:v>
                </c:pt>
                <c:pt idx="2169">
                  <c:v>2822.69</c:v>
                </c:pt>
                <c:pt idx="2170">
                  <c:v>2832.26</c:v>
                </c:pt>
                <c:pt idx="2171">
                  <c:v>2830.89</c:v>
                </c:pt>
                <c:pt idx="2172">
                  <c:v>2791.39</c:v>
                </c:pt>
                <c:pt idx="2173">
                  <c:v>2785.1</c:v>
                </c:pt>
                <c:pt idx="2174">
                  <c:v>2760.77</c:v>
                </c:pt>
                <c:pt idx="2175">
                  <c:v>2692.54</c:v>
                </c:pt>
                <c:pt idx="2176">
                  <c:v>2676.59</c:v>
                </c:pt>
                <c:pt idx="2177">
                  <c:v>2680.14</c:v>
                </c:pt>
                <c:pt idx="2178">
                  <c:v>2678.27</c:v>
                </c:pt>
                <c:pt idx="2179">
                  <c:v>2632.33</c:v>
                </c:pt>
                <c:pt idx="2180">
                  <c:v>2609.42</c:v>
                </c:pt>
                <c:pt idx="2181">
                  <c:v>2575.42</c:v>
                </c:pt>
                <c:pt idx="2182">
                  <c:v>2594.58</c:v>
                </c:pt>
                <c:pt idx="2183">
                  <c:v>2603.75</c:v>
                </c:pt>
                <c:pt idx="2184">
                  <c:v>2594.39</c:v>
                </c:pt>
                <c:pt idx="2185">
                  <c:v>2588.52</c:v>
                </c:pt>
                <c:pt idx="2186">
                  <c:v>2582.38</c:v>
                </c:pt>
                <c:pt idx="2187">
                  <c:v>2538.15</c:v>
                </c:pt>
                <c:pt idx="2188">
                  <c:v>2550.83</c:v>
                </c:pt>
                <c:pt idx="2189">
                  <c:v>2559.16</c:v>
                </c:pt>
                <c:pt idx="2190">
                  <c:v>2578.2600000000002</c:v>
                </c:pt>
                <c:pt idx="2191">
                  <c:v>2566</c:v>
                </c:pt>
                <c:pt idx="2192">
                  <c:v>2577.08</c:v>
                </c:pt>
                <c:pt idx="2193">
                  <c:v>2591.36</c:v>
                </c:pt>
                <c:pt idx="2194">
                  <c:v>2651.83</c:v>
                </c:pt>
                <c:pt idx="2195">
                  <c:v>2644.46</c:v>
                </c:pt>
                <c:pt idx="2196">
                  <c:v>2633.89</c:v>
                </c:pt>
                <c:pt idx="2197">
                  <c:v>2614.16</c:v>
                </c:pt>
                <c:pt idx="2198">
                  <c:v>2612.4899999999998</c:v>
                </c:pt>
                <c:pt idx="2199">
                  <c:v>2586.65</c:v>
                </c:pt>
                <c:pt idx="2200">
                  <c:v>2576.9699999999998</c:v>
                </c:pt>
                <c:pt idx="2201">
                  <c:v>2659.39</c:v>
                </c:pt>
                <c:pt idx="2202">
                  <c:v>2705.33</c:v>
                </c:pt>
                <c:pt idx="2203">
                  <c:v>2730.33</c:v>
                </c:pt>
                <c:pt idx="2204">
                  <c:v>2711.45</c:v>
                </c:pt>
                <c:pt idx="2205">
                  <c:v>2706.7</c:v>
                </c:pt>
                <c:pt idx="2206">
                  <c:v>2711.11</c:v>
                </c:pt>
                <c:pt idx="2207">
                  <c:v>2700.8</c:v>
                </c:pt>
                <c:pt idx="2208">
                  <c:v>2705.5</c:v>
                </c:pt>
                <c:pt idx="2209">
                  <c:v>2700.17</c:v>
                </c:pt>
                <c:pt idx="2210">
                  <c:v>2677.68</c:v>
                </c:pt>
                <c:pt idx="2211">
                  <c:v>2671.04</c:v>
                </c:pt>
                <c:pt idx="2212">
                  <c:v>2632.9</c:v>
                </c:pt>
                <c:pt idx="2213">
                  <c:v>2635.57</c:v>
                </c:pt>
                <c:pt idx="2214">
                  <c:v>2635.98</c:v>
                </c:pt>
                <c:pt idx="2215">
                  <c:v>2615.44</c:v>
                </c:pt>
                <c:pt idx="2216">
                  <c:v>2605.48</c:v>
                </c:pt>
                <c:pt idx="2217">
                  <c:v>2637.8</c:v>
                </c:pt>
                <c:pt idx="2218">
                  <c:v>2610.52</c:v>
                </c:pt>
                <c:pt idx="2219">
                  <c:v>2640.65</c:v>
                </c:pt>
                <c:pt idx="2220">
                  <c:v>2655.57</c:v>
                </c:pt>
                <c:pt idx="2221">
                  <c:v>2681.87</c:v>
                </c:pt>
                <c:pt idx="2222">
                  <c:v>2723.7</c:v>
                </c:pt>
                <c:pt idx="2223">
                  <c:v>2718.46</c:v>
                </c:pt>
                <c:pt idx="2224">
                  <c:v>2714.02</c:v>
                </c:pt>
                <c:pt idx="2225">
                  <c:v>2714.01</c:v>
                </c:pt>
                <c:pt idx="2226">
                  <c:v>2734.42</c:v>
                </c:pt>
                <c:pt idx="2227">
                  <c:v>2756.71</c:v>
                </c:pt>
                <c:pt idx="2228">
                  <c:v>2781.55</c:v>
                </c:pt>
                <c:pt idx="2229">
                  <c:v>2755.33</c:v>
                </c:pt>
                <c:pt idx="2230">
                  <c:v>2723.98</c:v>
                </c:pt>
                <c:pt idx="2231">
                  <c:v>2691.1</c:v>
                </c:pt>
                <c:pt idx="2232">
                  <c:v>2702.39</c:v>
                </c:pt>
                <c:pt idx="2233">
                  <c:v>2703.97</c:v>
                </c:pt>
                <c:pt idx="2234">
                  <c:v>2677.63</c:v>
                </c:pt>
                <c:pt idx="2235">
                  <c:v>2619.54</c:v>
                </c:pt>
                <c:pt idx="2236">
                  <c:v>2579.98</c:v>
                </c:pt>
                <c:pt idx="2237">
                  <c:v>2616.08</c:v>
                </c:pt>
                <c:pt idx="2238">
                  <c:v>2643.83</c:v>
                </c:pt>
                <c:pt idx="2239">
                  <c:v>2661.04</c:v>
                </c:pt>
                <c:pt idx="2240">
                  <c:v>2638.69</c:v>
                </c:pt>
                <c:pt idx="2241">
                  <c:v>2636.88</c:v>
                </c:pt>
                <c:pt idx="2242">
                  <c:v>2624.78</c:v>
                </c:pt>
                <c:pt idx="2243">
                  <c:v>2603.54</c:v>
                </c:pt>
                <c:pt idx="2244">
                  <c:v>2587.39</c:v>
                </c:pt>
                <c:pt idx="2245">
                  <c:v>2569.83</c:v>
                </c:pt>
                <c:pt idx="2246">
                  <c:v>2580.2600000000002</c:v>
                </c:pt>
                <c:pt idx="2247">
                  <c:v>2578.65</c:v>
                </c:pt>
                <c:pt idx="2248">
                  <c:v>2576.1999999999998</c:v>
                </c:pt>
                <c:pt idx="2249">
                  <c:v>2566.12</c:v>
                </c:pt>
                <c:pt idx="2250">
                  <c:v>2527.5</c:v>
                </c:pt>
                <c:pt idx="2251">
                  <c:v>2522.37</c:v>
                </c:pt>
                <c:pt idx="2252">
                  <c:v>2518.9699999999998</c:v>
                </c:pt>
                <c:pt idx="2253">
                  <c:v>2494.21</c:v>
                </c:pt>
                <c:pt idx="2254">
                  <c:v>2492.7399999999998</c:v>
                </c:pt>
                <c:pt idx="2255">
                  <c:v>2506.92</c:v>
                </c:pt>
                <c:pt idx="2256">
                  <c:v>2486.4899999999998</c:v>
                </c:pt>
                <c:pt idx="2257">
                  <c:v>2475.38</c:v>
                </c:pt>
                <c:pt idx="2258">
                  <c:v>2444.73</c:v>
                </c:pt>
                <c:pt idx="2259">
                  <c:v>2438.9499999999998</c:v>
                </c:pt>
                <c:pt idx="2260">
                  <c:v>2429.17</c:v>
                </c:pt>
                <c:pt idx="2261">
                  <c:v>2437.7600000000002</c:v>
                </c:pt>
                <c:pt idx="2262">
                  <c:v>2452.9499999999998</c:v>
                </c:pt>
                <c:pt idx="2263">
                  <c:v>2443.14</c:v>
                </c:pt>
                <c:pt idx="2264">
                  <c:v>2424.34</c:v>
                </c:pt>
                <c:pt idx="2265">
                  <c:v>2415.0100000000002</c:v>
                </c:pt>
                <c:pt idx="2266">
                  <c:v>2421.63</c:v>
                </c:pt>
                <c:pt idx="2267">
                  <c:v>2435.34</c:v>
                </c:pt>
                <c:pt idx="2268">
                  <c:v>2455.04</c:v>
                </c:pt>
                <c:pt idx="2269">
                  <c:v>2475.13</c:v>
                </c:pt>
                <c:pt idx="2270">
                  <c:v>2446.96</c:v>
                </c:pt>
                <c:pt idx="2271">
                  <c:v>2469.88</c:v>
                </c:pt>
                <c:pt idx="2272">
                  <c:v>2451.7600000000002</c:v>
                </c:pt>
                <c:pt idx="2273">
                  <c:v>2431.38</c:v>
                </c:pt>
                <c:pt idx="2274">
                  <c:v>2430.2399999999998</c:v>
                </c:pt>
                <c:pt idx="2275">
                  <c:v>2429.56</c:v>
                </c:pt>
                <c:pt idx="2276">
                  <c:v>2420.75</c:v>
                </c:pt>
                <c:pt idx="2277">
                  <c:v>2416.3000000000002</c:v>
                </c:pt>
                <c:pt idx="2278">
                  <c:v>2416.4499999999998</c:v>
                </c:pt>
                <c:pt idx="2279">
                  <c:v>2413.4299999999998</c:v>
                </c:pt>
                <c:pt idx="2280">
                  <c:v>2409.31</c:v>
                </c:pt>
                <c:pt idx="2281">
                  <c:v>2389.13</c:v>
                </c:pt>
                <c:pt idx="2282">
                  <c:v>2389.9699999999998</c:v>
                </c:pt>
                <c:pt idx="2283">
                  <c:v>2391.5500000000002</c:v>
                </c:pt>
                <c:pt idx="2284">
                  <c:v>2387.27</c:v>
                </c:pt>
                <c:pt idx="2285">
                  <c:v>2364.7800000000002</c:v>
                </c:pt>
                <c:pt idx="2286">
                  <c:v>2336.13</c:v>
                </c:pt>
                <c:pt idx="2287">
                  <c:v>2338.81</c:v>
                </c:pt>
                <c:pt idx="2288">
                  <c:v>2364.0300000000002</c:v>
                </c:pt>
                <c:pt idx="2289">
                  <c:v>2349.65</c:v>
                </c:pt>
                <c:pt idx="2290">
                  <c:v>2346.86</c:v>
                </c:pt>
                <c:pt idx="2291">
                  <c:v>2338.5300000000002</c:v>
                </c:pt>
                <c:pt idx="2292">
                  <c:v>2325.11</c:v>
                </c:pt>
                <c:pt idx="2293">
                  <c:v>2288.4499999999998</c:v>
                </c:pt>
                <c:pt idx="2294">
                  <c:v>2297.5300000000002</c:v>
                </c:pt>
                <c:pt idx="2295">
                  <c:v>2277.5100000000002</c:v>
                </c:pt>
                <c:pt idx="2296">
                  <c:v>2279.2399999999998</c:v>
                </c:pt>
                <c:pt idx="2297">
                  <c:v>2265.7800000000002</c:v>
                </c:pt>
                <c:pt idx="2298">
                  <c:v>2247.46</c:v>
                </c:pt>
                <c:pt idx="2299">
                  <c:v>2242.9299999999998</c:v>
                </c:pt>
                <c:pt idx="2300">
                  <c:v>2249.58</c:v>
                </c:pt>
                <c:pt idx="2301">
                  <c:v>2240.38</c:v>
                </c:pt>
                <c:pt idx="2302">
                  <c:v>2216.11</c:v>
                </c:pt>
                <c:pt idx="2303">
                  <c:v>2182.81</c:v>
                </c:pt>
                <c:pt idx="2304">
                  <c:v>2179.73</c:v>
                </c:pt>
                <c:pt idx="2305">
                  <c:v>2195.52</c:v>
                </c:pt>
                <c:pt idx="2306">
                  <c:v>2210.3000000000002</c:v>
                </c:pt>
                <c:pt idx="2307">
                  <c:v>2186.4699999999998</c:v>
                </c:pt>
                <c:pt idx="2308">
                  <c:v>2176.85</c:v>
                </c:pt>
                <c:pt idx="2309">
                  <c:v>2180.63</c:v>
                </c:pt>
                <c:pt idx="2310">
                  <c:v>2180.29</c:v>
                </c:pt>
                <c:pt idx="2311">
                  <c:v>2180.12</c:v>
                </c:pt>
                <c:pt idx="2312">
                  <c:v>2158.96</c:v>
                </c:pt>
                <c:pt idx="2313">
                  <c:v>2158.6799999999998</c:v>
                </c:pt>
                <c:pt idx="2314">
                  <c:v>2112.17</c:v>
                </c:pt>
                <c:pt idx="2315">
                  <c:v>2114.1799999999998</c:v>
                </c:pt>
                <c:pt idx="2316">
                  <c:v>2087.89</c:v>
                </c:pt>
                <c:pt idx="2317">
                  <c:v>2082.9699999999998</c:v>
                </c:pt>
                <c:pt idx="2318">
                  <c:v>2110.94</c:v>
                </c:pt>
                <c:pt idx="2319">
                  <c:v>2099.9</c:v>
                </c:pt>
                <c:pt idx="2320">
                  <c:v>2087.66</c:v>
                </c:pt>
                <c:pt idx="2321">
                  <c:v>2099.88</c:v>
                </c:pt>
                <c:pt idx="2322">
                  <c:v>2094.27</c:v>
                </c:pt>
                <c:pt idx="2323">
                  <c:v>2087.75</c:v>
                </c:pt>
                <c:pt idx="2324">
                  <c:v>2084.7199999999998</c:v>
                </c:pt>
                <c:pt idx="2325">
                  <c:v>2089.19</c:v>
                </c:pt>
                <c:pt idx="2326">
                  <c:v>2090.75</c:v>
                </c:pt>
                <c:pt idx="2327">
                  <c:v>2117.79</c:v>
                </c:pt>
                <c:pt idx="2328">
                  <c:v>2117.79</c:v>
                </c:pt>
                <c:pt idx="2329">
                  <c:v>2117.36</c:v>
                </c:pt>
                <c:pt idx="2330">
                  <c:v>2119</c:v>
                </c:pt>
                <c:pt idx="2331">
                  <c:v>2094.87</c:v>
                </c:pt>
                <c:pt idx="2332">
                  <c:v>2076.2199999999998</c:v>
                </c:pt>
                <c:pt idx="2333">
                  <c:v>2063.9699999999998</c:v>
                </c:pt>
                <c:pt idx="2334">
                  <c:v>2042.87</c:v>
                </c:pt>
                <c:pt idx="2335">
                  <c:v>2050.98</c:v>
                </c:pt>
                <c:pt idx="2336">
                  <c:v>2028.67</c:v>
                </c:pt>
                <c:pt idx="2337">
                  <c:v>2043.79</c:v>
                </c:pt>
                <c:pt idx="2338">
                  <c:v>2026.74</c:v>
                </c:pt>
                <c:pt idx="2339">
                  <c:v>2039.34</c:v>
                </c:pt>
                <c:pt idx="2340">
                  <c:v>2038.69</c:v>
                </c:pt>
                <c:pt idx="2341">
                  <c:v>2048.2199999999998</c:v>
                </c:pt>
                <c:pt idx="2342">
                  <c:v>2022.39</c:v>
                </c:pt>
                <c:pt idx="2343">
                  <c:v>2019.72</c:v>
                </c:pt>
                <c:pt idx="2344">
                  <c:v>1995.99</c:v>
                </c:pt>
                <c:pt idx="2345">
                  <c:v>1983.85</c:v>
                </c:pt>
                <c:pt idx="2346">
                  <c:v>1996.62</c:v>
                </c:pt>
                <c:pt idx="2347">
                  <c:v>1993.97</c:v>
                </c:pt>
                <c:pt idx="2348">
                  <c:v>2011.11</c:v>
                </c:pt>
                <c:pt idx="2349">
                  <c:v>2008.82</c:v>
                </c:pt>
                <c:pt idx="2350">
                  <c:v>2018.19</c:v>
                </c:pt>
                <c:pt idx="2351">
                  <c:v>2018.16</c:v>
                </c:pt>
                <c:pt idx="2352">
                  <c:v>2022.58</c:v>
                </c:pt>
                <c:pt idx="2353">
                  <c:v>2017.68</c:v>
                </c:pt>
                <c:pt idx="2354">
                  <c:v>2009.43</c:v>
                </c:pt>
                <c:pt idx="2355">
                  <c:v>2001.74</c:v>
                </c:pt>
                <c:pt idx="2356">
                  <c:v>1993.02</c:v>
                </c:pt>
                <c:pt idx="2357">
                  <c:v>1993.53</c:v>
                </c:pt>
                <c:pt idx="2358">
                  <c:v>2007.56</c:v>
                </c:pt>
                <c:pt idx="2359">
                  <c:v>1988.4</c:v>
                </c:pt>
                <c:pt idx="2360">
                  <c:v>1981.55</c:v>
                </c:pt>
                <c:pt idx="2361">
                  <c:v>1964.58</c:v>
                </c:pt>
                <c:pt idx="2362">
                  <c:v>1948.77</c:v>
                </c:pt>
                <c:pt idx="2363">
                  <c:v>1946.45</c:v>
                </c:pt>
                <c:pt idx="2364">
                  <c:v>1960.48</c:v>
                </c:pt>
                <c:pt idx="2365">
                  <c:v>2042.73</c:v>
                </c:pt>
                <c:pt idx="2366">
                  <c:v>2031.34</c:v>
                </c:pt>
                <c:pt idx="2367">
                  <c:v>2047</c:v>
                </c:pt>
                <c:pt idx="2368">
                  <c:v>2011.72</c:v>
                </c:pt>
                <c:pt idx="2369">
                  <c:v>2006.29</c:v>
                </c:pt>
                <c:pt idx="2370">
                  <c:v>1989.98</c:v>
                </c:pt>
                <c:pt idx="2371">
                  <c:v>1992.61</c:v>
                </c:pt>
                <c:pt idx="2372">
                  <c:v>1978.53</c:v>
                </c:pt>
                <c:pt idx="2373">
                  <c:v>1995.35</c:v>
                </c:pt>
                <c:pt idx="2374">
                  <c:v>2031.76</c:v>
                </c:pt>
                <c:pt idx="2375">
                  <c:v>2027.64</c:v>
                </c:pt>
                <c:pt idx="2376">
                  <c:v>2030.56</c:v>
                </c:pt>
                <c:pt idx="2377">
                  <c:v>2020.91</c:v>
                </c:pt>
                <c:pt idx="2378">
                  <c:v>2031.66</c:v>
                </c:pt>
                <c:pt idx="2379">
                  <c:v>2026.15</c:v>
                </c:pt>
                <c:pt idx="2380">
                  <c:v>2040.13</c:v>
                </c:pt>
                <c:pt idx="2381">
                  <c:v>2018.5</c:v>
                </c:pt>
                <c:pt idx="2382">
                  <c:v>1991.8</c:v>
                </c:pt>
                <c:pt idx="2383">
                  <c:v>1995.06</c:v>
                </c:pt>
                <c:pt idx="2384">
                  <c:v>1972.38</c:v>
                </c:pt>
                <c:pt idx="2385">
                  <c:v>2007.53</c:v>
                </c:pt>
                <c:pt idx="2386">
                  <c:v>2020.75</c:v>
                </c:pt>
                <c:pt idx="2387">
                  <c:v>2008.81</c:v>
                </c:pt>
                <c:pt idx="2388">
                  <c:v>2020.76</c:v>
                </c:pt>
                <c:pt idx="2389">
                  <c:v>2003.11</c:v>
                </c:pt>
                <c:pt idx="2390">
                  <c:v>2007.89</c:v>
                </c:pt>
                <c:pt idx="2391">
                  <c:v>2030.54</c:v>
                </c:pt>
                <c:pt idx="2392">
                  <c:v>2019.84</c:v>
                </c:pt>
                <c:pt idx="2393">
                  <c:v>2029.94</c:v>
                </c:pt>
                <c:pt idx="2394">
                  <c:v>2005.71</c:v>
                </c:pt>
                <c:pt idx="2395">
                  <c:v>1998.11</c:v>
                </c:pt>
                <c:pt idx="2396">
                  <c:v>1987.44</c:v>
                </c:pt>
                <c:pt idx="2397">
                  <c:v>2003.31</c:v>
                </c:pt>
                <c:pt idx="2398">
                  <c:v>2015.31</c:v>
                </c:pt>
                <c:pt idx="2399">
                  <c:v>1992.56</c:v>
                </c:pt>
                <c:pt idx="2400">
                  <c:v>1989.4</c:v>
                </c:pt>
                <c:pt idx="2401">
                  <c:v>1991.72</c:v>
                </c:pt>
                <c:pt idx="2402">
                  <c:v>1981.82</c:v>
                </c:pt>
                <c:pt idx="2403">
                  <c:v>1962.07</c:v>
                </c:pt>
                <c:pt idx="2404">
                  <c:v>1964.13</c:v>
                </c:pt>
                <c:pt idx="2405">
                  <c:v>1953.35</c:v>
                </c:pt>
                <c:pt idx="2406">
                  <c:v>1944.51</c:v>
                </c:pt>
                <c:pt idx="2407">
                  <c:v>1976.54</c:v>
                </c:pt>
                <c:pt idx="2408">
                  <c:v>1952.49</c:v>
                </c:pt>
                <c:pt idx="2409">
                  <c:v>1937.53</c:v>
                </c:pt>
                <c:pt idx="2410">
                  <c:v>1914.2</c:v>
                </c:pt>
                <c:pt idx="2411">
                  <c:v>1886.38</c:v>
                </c:pt>
                <c:pt idx="2412">
                  <c:v>1879.36</c:v>
                </c:pt>
                <c:pt idx="2413">
                  <c:v>1878.61</c:v>
                </c:pt>
                <c:pt idx="2414">
                  <c:v>1869.8</c:v>
                </c:pt>
                <c:pt idx="2415">
                  <c:v>1883.74</c:v>
                </c:pt>
                <c:pt idx="2416">
                  <c:v>1882.12</c:v>
                </c:pt>
                <c:pt idx="2417">
                  <c:v>1867.7</c:v>
                </c:pt>
                <c:pt idx="2418">
                  <c:v>1849.75</c:v>
                </c:pt>
                <c:pt idx="2419">
                  <c:v>1843.25</c:v>
                </c:pt>
                <c:pt idx="2420">
                  <c:v>1838.82</c:v>
                </c:pt>
                <c:pt idx="2421">
                  <c:v>1879.78</c:v>
                </c:pt>
                <c:pt idx="2422">
                  <c:v>1855.65</c:v>
                </c:pt>
                <c:pt idx="2423">
                  <c:v>1843.77</c:v>
                </c:pt>
                <c:pt idx="2424">
                  <c:v>1828.37</c:v>
                </c:pt>
                <c:pt idx="2425">
                  <c:v>1847.43</c:v>
                </c:pt>
                <c:pt idx="2426">
                  <c:v>1832.34</c:v>
                </c:pt>
                <c:pt idx="2427">
                  <c:v>1833.22</c:v>
                </c:pt>
                <c:pt idx="2428">
                  <c:v>1780.08</c:v>
                </c:pt>
                <c:pt idx="2429">
                  <c:v>1762.61</c:v>
                </c:pt>
                <c:pt idx="2430">
                  <c:v>1798.41</c:v>
                </c:pt>
                <c:pt idx="2431">
                  <c:v>1847.56</c:v>
                </c:pt>
                <c:pt idx="2432">
                  <c:v>1848.59</c:v>
                </c:pt>
                <c:pt idx="2433">
                  <c:v>1856.17</c:v>
                </c:pt>
                <c:pt idx="2434">
                  <c:v>1841.63</c:v>
                </c:pt>
                <c:pt idx="2435">
                  <c:v>1906.27</c:v>
                </c:pt>
                <c:pt idx="2436">
                  <c:v>1916.95</c:v>
                </c:pt>
                <c:pt idx="2437">
                  <c:v>1950.83</c:v>
                </c:pt>
                <c:pt idx="2438">
                  <c:v>1954.5</c:v>
                </c:pt>
                <c:pt idx="2439">
                  <c:v>1933.47</c:v>
                </c:pt>
                <c:pt idx="2440">
                  <c:v>1926.29</c:v>
                </c:pt>
                <c:pt idx="2441">
                  <c:v>1941.22</c:v>
                </c:pt>
                <c:pt idx="2442">
                  <c:v>1963.94</c:v>
                </c:pt>
                <c:pt idx="2443">
                  <c:v>1960.44</c:v>
                </c:pt>
                <c:pt idx="2444">
                  <c:v>1957.45</c:v>
                </c:pt>
                <c:pt idx="2445">
                  <c:v>1947.82</c:v>
                </c:pt>
                <c:pt idx="2446">
                  <c:v>1946.68</c:v>
                </c:pt>
                <c:pt idx="2447">
                  <c:v>1965.06</c:v>
                </c:pt>
                <c:pt idx="2448">
                  <c:v>1969.05</c:v>
                </c:pt>
                <c:pt idx="2449">
                  <c:v>1963.77</c:v>
                </c:pt>
                <c:pt idx="2450">
                  <c:v>1965.63</c:v>
                </c:pt>
                <c:pt idx="2451">
                  <c:v>1960.44</c:v>
                </c:pt>
                <c:pt idx="2452">
                  <c:v>1965.02</c:v>
                </c:pt>
                <c:pt idx="2453">
                  <c:v>1985.92</c:v>
                </c:pt>
                <c:pt idx="2454">
                  <c:v>1966.3</c:v>
                </c:pt>
                <c:pt idx="2455">
                  <c:v>1951.84</c:v>
                </c:pt>
                <c:pt idx="2456">
                  <c:v>1941.1</c:v>
                </c:pt>
                <c:pt idx="2457">
                  <c:v>1945.8</c:v>
                </c:pt>
                <c:pt idx="2458">
                  <c:v>1923.24</c:v>
                </c:pt>
                <c:pt idx="2459">
                  <c:v>1897.21</c:v>
                </c:pt>
                <c:pt idx="2460">
                  <c:v>1866.76</c:v>
                </c:pt>
                <c:pt idx="2461">
                  <c:v>1853.95</c:v>
                </c:pt>
                <c:pt idx="2462">
                  <c:v>1859.65</c:v>
                </c:pt>
                <c:pt idx="2463">
                  <c:v>1847</c:v>
                </c:pt>
                <c:pt idx="2464">
                  <c:v>1850.05</c:v>
                </c:pt>
                <c:pt idx="2465">
                  <c:v>1836.8</c:v>
                </c:pt>
                <c:pt idx="2466">
                  <c:v>1790.22</c:v>
                </c:pt>
                <c:pt idx="2467">
                  <c:v>1769.2</c:v>
                </c:pt>
                <c:pt idx="2468">
                  <c:v>1820.19</c:v>
                </c:pt>
                <c:pt idx="2469">
                  <c:v>1812.31</c:v>
                </c:pt>
                <c:pt idx="2470">
                  <c:v>1821.75</c:v>
                </c:pt>
                <c:pt idx="2471">
                  <c:v>1799.09</c:v>
                </c:pt>
                <c:pt idx="2472">
                  <c:v>1789.79</c:v>
                </c:pt>
                <c:pt idx="2473">
                  <c:v>1811.75</c:v>
                </c:pt>
                <c:pt idx="2474">
                  <c:v>1819.44</c:v>
                </c:pt>
                <c:pt idx="2475">
                  <c:v>1843.03</c:v>
                </c:pt>
                <c:pt idx="2476">
                  <c:v>1848.54</c:v>
                </c:pt>
                <c:pt idx="2477">
                  <c:v>1863.11</c:v>
                </c:pt>
                <c:pt idx="2478">
                  <c:v>1846.48</c:v>
                </c:pt>
                <c:pt idx="2479">
                  <c:v>1846.55</c:v>
                </c:pt>
                <c:pt idx="2480">
                  <c:v>1817.8</c:v>
                </c:pt>
                <c:pt idx="2481">
                  <c:v>1809.16</c:v>
                </c:pt>
                <c:pt idx="2482">
                  <c:v>1790.17</c:v>
                </c:pt>
                <c:pt idx="2483">
                  <c:v>1781</c:v>
                </c:pt>
                <c:pt idx="2484">
                  <c:v>1792.73</c:v>
                </c:pt>
                <c:pt idx="2485">
                  <c:v>1780.93</c:v>
                </c:pt>
                <c:pt idx="2486">
                  <c:v>1775.32</c:v>
                </c:pt>
                <c:pt idx="2487">
                  <c:v>1794.34</c:v>
                </c:pt>
                <c:pt idx="2488">
                  <c:v>1789.09</c:v>
                </c:pt>
                <c:pt idx="2489">
                  <c:v>1791.84</c:v>
                </c:pt>
                <c:pt idx="2490">
                  <c:v>1788.27</c:v>
                </c:pt>
                <c:pt idx="2491">
                  <c:v>1788.48</c:v>
                </c:pt>
                <c:pt idx="2492">
                  <c:v>1803.42</c:v>
                </c:pt>
                <c:pt idx="2493">
                  <c:v>1798.51</c:v>
                </c:pt>
                <c:pt idx="2494">
                  <c:v>1778.66</c:v>
                </c:pt>
                <c:pt idx="2495">
                  <c:v>1778.17</c:v>
                </c:pt>
                <c:pt idx="2496">
                  <c:v>1766.36</c:v>
                </c:pt>
                <c:pt idx="2497">
                  <c:v>1759.07</c:v>
                </c:pt>
                <c:pt idx="2498">
                  <c:v>1741.98</c:v>
                </c:pt>
                <c:pt idx="2499">
                  <c:v>1740.93</c:v>
                </c:pt>
                <c:pt idx="2500">
                  <c:v>1750.85</c:v>
                </c:pt>
                <c:pt idx="2501">
                  <c:v>1738.65</c:v>
                </c:pt>
                <c:pt idx="2502">
                  <c:v>1743.68</c:v>
                </c:pt>
                <c:pt idx="2503">
                  <c:v>1720.12</c:v>
                </c:pt>
                <c:pt idx="2504">
                  <c:v>1726.26</c:v>
                </c:pt>
                <c:pt idx="2505">
                  <c:v>1749.12</c:v>
                </c:pt>
                <c:pt idx="2506">
                  <c:v>1739.88</c:v>
                </c:pt>
                <c:pt idx="2507">
                  <c:v>1718.91</c:v>
                </c:pt>
                <c:pt idx="2508">
                  <c:v>1724.67</c:v>
                </c:pt>
                <c:pt idx="2509">
                  <c:v>1729.88</c:v>
                </c:pt>
                <c:pt idx="2510">
                  <c:v>1700.02</c:v>
                </c:pt>
                <c:pt idx="2511">
                  <c:v>1687.21</c:v>
                </c:pt>
                <c:pt idx="2512">
                  <c:v>1709.77</c:v>
                </c:pt>
                <c:pt idx="2513">
                  <c:v>1705.99</c:v>
                </c:pt>
                <c:pt idx="2514">
                  <c:v>1690.7</c:v>
                </c:pt>
                <c:pt idx="2515">
                  <c:v>1672.67</c:v>
                </c:pt>
                <c:pt idx="2516">
                  <c:v>1646.32</c:v>
                </c:pt>
                <c:pt idx="2517">
                  <c:v>1627.05</c:v>
                </c:pt>
                <c:pt idx="2518">
                  <c:v>1627.46</c:v>
                </c:pt>
                <c:pt idx="2519">
                  <c:v>1631.79</c:v>
                </c:pt>
                <c:pt idx="2520">
                  <c:v>1611.38</c:v>
                </c:pt>
                <c:pt idx="2521">
                  <c:v>1598.85</c:v>
                </c:pt>
                <c:pt idx="2522">
                  <c:v>1568.87</c:v>
                </c:pt>
                <c:pt idx="2523">
                  <c:v>1545.15</c:v>
                </c:pt>
                <c:pt idx="2524">
                  <c:v>1548.69</c:v>
                </c:pt>
                <c:pt idx="2525">
                  <c:v>1546.16</c:v>
                </c:pt>
                <c:pt idx="2526">
                  <c:v>1531.8</c:v>
                </c:pt>
                <c:pt idx="2527">
                  <c:v>1525.76</c:v>
                </c:pt>
                <c:pt idx="2528">
                  <c:v>1509.25</c:v>
                </c:pt>
                <c:pt idx="2529">
                  <c:v>1494.78</c:v>
                </c:pt>
                <c:pt idx="2530">
                  <c:v>1498.95</c:v>
                </c:pt>
                <c:pt idx="2531">
                  <c:v>1515.4</c:v>
                </c:pt>
                <c:pt idx="2532">
                  <c:v>1509.58</c:v>
                </c:pt>
                <c:pt idx="2533">
                  <c:v>1501.05</c:v>
                </c:pt>
                <c:pt idx="2534">
                  <c:v>1503.7</c:v>
                </c:pt>
                <c:pt idx="2535">
                  <c:v>1523.92</c:v>
                </c:pt>
                <c:pt idx="2536">
                  <c:v>1511.04</c:v>
                </c:pt>
                <c:pt idx="2537">
                  <c:v>1507.42</c:v>
                </c:pt>
                <c:pt idx="2538">
                  <c:v>1510.55</c:v>
                </c:pt>
                <c:pt idx="2539">
                  <c:v>1509.38</c:v>
                </c:pt>
                <c:pt idx="2540">
                  <c:v>1507.65</c:v>
                </c:pt>
                <c:pt idx="2541">
                  <c:v>1490.67</c:v>
                </c:pt>
                <c:pt idx="2542">
                  <c:v>1479.72</c:v>
                </c:pt>
                <c:pt idx="2543">
                  <c:v>1466.41</c:v>
                </c:pt>
                <c:pt idx="2544">
                  <c:v>1474.77</c:v>
                </c:pt>
                <c:pt idx="2545">
                  <c:v>1475.07</c:v>
                </c:pt>
                <c:pt idx="2546">
                  <c:v>1450.69</c:v>
                </c:pt>
                <c:pt idx="2547">
                  <c:v>1446.03</c:v>
                </c:pt>
                <c:pt idx="2548">
                  <c:v>1459.76</c:v>
                </c:pt>
                <c:pt idx="2549">
                  <c:v>1453.09</c:v>
                </c:pt>
                <c:pt idx="2550">
                  <c:v>1442.79</c:v>
                </c:pt>
                <c:pt idx="2551">
                  <c:v>1452.28</c:v>
                </c:pt>
                <c:pt idx="2552">
                  <c:v>1445.86</c:v>
                </c:pt>
                <c:pt idx="2553">
                  <c:v>1433.39</c:v>
                </c:pt>
                <c:pt idx="2554">
                  <c:v>1428.69</c:v>
                </c:pt>
                <c:pt idx="2555">
                  <c:v>1436.7</c:v>
                </c:pt>
                <c:pt idx="2556">
                  <c:v>1437.94</c:v>
                </c:pt>
                <c:pt idx="2557">
                  <c:v>1431.94</c:v>
                </c:pt>
                <c:pt idx="2558">
                  <c:v>1434.81</c:v>
                </c:pt>
                <c:pt idx="2559">
                  <c:v>1448.03</c:v>
                </c:pt>
                <c:pt idx="2560">
                  <c:v>1438.24</c:v>
                </c:pt>
                <c:pt idx="2561">
                  <c:v>1421.14</c:v>
                </c:pt>
                <c:pt idx="2562">
                  <c:v>1418.92</c:v>
                </c:pt>
                <c:pt idx="2563">
                  <c:v>1407.37</c:v>
                </c:pt>
                <c:pt idx="2564">
                  <c:v>1392.19</c:v>
                </c:pt>
                <c:pt idx="2565">
                  <c:v>1386.98</c:v>
                </c:pt>
                <c:pt idx="2566">
                  <c:v>1387.32</c:v>
                </c:pt>
                <c:pt idx="2567">
                  <c:v>1386.31</c:v>
                </c:pt>
                <c:pt idx="2568">
                  <c:v>1394.23</c:v>
                </c:pt>
                <c:pt idx="2569">
                  <c:v>1400.17</c:v>
                </c:pt>
                <c:pt idx="2570">
                  <c:v>1406.76</c:v>
                </c:pt>
                <c:pt idx="2571">
                  <c:v>1406.11</c:v>
                </c:pt>
                <c:pt idx="2572">
                  <c:v>1410.23</c:v>
                </c:pt>
                <c:pt idx="2573">
                  <c:v>1401.78</c:v>
                </c:pt>
                <c:pt idx="2574">
                  <c:v>1397.4</c:v>
                </c:pt>
                <c:pt idx="2575">
                  <c:v>1391.11</c:v>
                </c:pt>
                <c:pt idx="2576">
                  <c:v>1379.22</c:v>
                </c:pt>
                <c:pt idx="2577">
                  <c:v>1376.41</c:v>
                </c:pt>
                <c:pt idx="2578">
                  <c:v>1373.91</c:v>
                </c:pt>
                <c:pt idx="2579">
                  <c:v>1364.71</c:v>
                </c:pt>
                <c:pt idx="2580">
                  <c:v>1363.07</c:v>
                </c:pt>
                <c:pt idx="2581">
                  <c:v>1358.16</c:v>
                </c:pt>
                <c:pt idx="2582">
                  <c:v>1353.23</c:v>
                </c:pt>
                <c:pt idx="2583">
                  <c:v>1346.61</c:v>
                </c:pt>
                <c:pt idx="2584">
                  <c:v>1351.89</c:v>
                </c:pt>
                <c:pt idx="2585">
                  <c:v>1348.98</c:v>
                </c:pt>
                <c:pt idx="2586">
                  <c:v>1342.58</c:v>
                </c:pt>
                <c:pt idx="2587">
                  <c:v>1340.09</c:v>
                </c:pt>
                <c:pt idx="2588">
                  <c:v>1348.11</c:v>
                </c:pt>
                <c:pt idx="2589">
                  <c:v>1353.01</c:v>
                </c:pt>
                <c:pt idx="2590">
                  <c:v>1354.93</c:v>
                </c:pt>
                <c:pt idx="2591">
                  <c:v>1365.78</c:v>
                </c:pt>
                <c:pt idx="2592">
                  <c:v>1360.01</c:v>
                </c:pt>
                <c:pt idx="2593">
                  <c:v>1361.34</c:v>
                </c:pt>
                <c:pt idx="2594">
                  <c:v>1365.7</c:v>
                </c:pt>
                <c:pt idx="2595">
                  <c:v>1365.74</c:v>
                </c:pt>
                <c:pt idx="2596">
                  <c:v>1380.03</c:v>
                </c:pt>
                <c:pt idx="2597">
                  <c:v>1382.38</c:v>
                </c:pt>
                <c:pt idx="2598">
                  <c:v>1371.45</c:v>
                </c:pt>
                <c:pt idx="2599">
                  <c:v>1373.64</c:v>
                </c:pt>
                <c:pt idx="2600">
                  <c:v>1381.72</c:v>
                </c:pt>
                <c:pt idx="2601">
                  <c:v>1369</c:v>
                </c:pt>
                <c:pt idx="2602">
                  <c:v>1370.08</c:v>
                </c:pt>
                <c:pt idx="2603">
                  <c:v>1377.68</c:v>
                </c:pt>
                <c:pt idx="2604">
                  <c:v>1368.99</c:v>
                </c:pt>
                <c:pt idx="2605">
                  <c:v>1355.36</c:v>
                </c:pt>
                <c:pt idx="2606">
                  <c:v>1350.86</c:v>
                </c:pt>
                <c:pt idx="2607">
                  <c:v>1358.66</c:v>
                </c:pt>
                <c:pt idx="2608">
                  <c:v>1358.76</c:v>
                </c:pt>
                <c:pt idx="2609">
                  <c:v>1358.49</c:v>
                </c:pt>
                <c:pt idx="2610">
                  <c:v>1352.93</c:v>
                </c:pt>
                <c:pt idx="2611">
                  <c:v>1349.97</c:v>
                </c:pt>
                <c:pt idx="2612">
                  <c:v>1351.59</c:v>
                </c:pt>
                <c:pt idx="2613">
                  <c:v>1349.93</c:v>
                </c:pt>
                <c:pt idx="2614">
                  <c:v>1347.23</c:v>
                </c:pt>
                <c:pt idx="2615">
                  <c:v>1331.31</c:v>
                </c:pt>
                <c:pt idx="2616">
                  <c:v>1328.57</c:v>
                </c:pt>
                <c:pt idx="2617">
                  <c:v>1324.99</c:v>
                </c:pt>
                <c:pt idx="2618">
                  <c:v>1323.64</c:v>
                </c:pt>
                <c:pt idx="2619">
                  <c:v>1317.34</c:v>
                </c:pt>
                <c:pt idx="2620">
                  <c:v>1320.06</c:v>
                </c:pt>
                <c:pt idx="2621">
                  <c:v>1320.33</c:v>
                </c:pt>
                <c:pt idx="2622">
                  <c:v>1314.75</c:v>
                </c:pt>
                <c:pt idx="2623">
                  <c:v>1323.35</c:v>
                </c:pt>
                <c:pt idx="2624">
                  <c:v>1317.99</c:v>
                </c:pt>
                <c:pt idx="2625">
                  <c:v>1320.28</c:v>
                </c:pt>
                <c:pt idx="2626">
                  <c:v>1321.26</c:v>
                </c:pt>
                <c:pt idx="2627">
                  <c:v>1332.35</c:v>
                </c:pt>
                <c:pt idx="2628">
                  <c:v>1333.69</c:v>
                </c:pt>
                <c:pt idx="2629">
                  <c:v>1334.76</c:v>
                </c:pt>
                <c:pt idx="2630">
                  <c:v>1338.85</c:v>
                </c:pt>
                <c:pt idx="2631">
                  <c:v>1320.98</c:v>
                </c:pt>
                <c:pt idx="2632">
                  <c:v>1335.32</c:v>
                </c:pt>
                <c:pt idx="2633">
                  <c:v>1345.89</c:v>
                </c:pt>
                <c:pt idx="2634">
                  <c:v>1342.39</c:v>
                </c:pt>
                <c:pt idx="2635">
                  <c:v>1350.29</c:v>
                </c:pt>
                <c:pt idx="2636">
                  <c:v>1345.28</c:v>
                </c:pt>
                <c:pt idx="2637">
                  <c:v>1346.7</c:v>
                </c:pt>
                <c:pt idx="2638">
                  <c:v>1326.47</c:v>
                </c:pt>
                <c:pt idx="2639">
                  <c:v>1321.3</c:v>
                </c:pt>
                <c:pt idx="2640">
                  <c:v>1330.87</c:v>
                </c:pt>
                <c:pt idx="2641">
                  <c:v>1328.16</c:v>
                </c:pt>
                <c:pt idx="2642">
                  <c:v>1342.97</c:v>
                </c:pt>
                <c:pt idx="2643">
                  <c:v>1329.15</c:v>
                </c:pt>
                <c:pt idx="2644">
                  <c:v>1324.19</c:v>
                </c:pt>
                <c:pt idx="2645">
                  <c:v>1331.86</c:v>
                </c:pt>
                <c:pt idx="2646">
                  <c:v>1311.53</c:v>
                </c:pt>
                <c:pt idx="2647">
                  <c:v>1305.71</c:v>
                </c:pt>
                <c:pt idx="2648">
                  <c:v>1313.11</c:v>
                </c:pt>
                <c:pt idx="2649">
                  <c:v>1300.1199999999999</c:v>
                </c:pt>
                <c:pt idx="2650">
                  <c:v>1306.0899999999999</c:v>
                </c:pt>
                <c:pt idx="2651">
                  <c:v>1313.05</c:v>
                </c:pt>
                <c:pt idx="2652">
                  <c:v>1311.96</c:v>
                </c:pt>
                <c:pt idx="2653">
                  <c:v>1306.46</c:v>
                </c:pt>
                <c:pt idx="2654">
                  <c:v>1298.78</c:v>
                </c:pt>
                <c:pt idx="2655">
                  <c:v>1297.1600000000001</c:v>
                </c:pt>
                <c:pt idx="2656">
                  <c:v>1297.22</c:v>
                </c:pt>
                <c:pt idx="2657">
                  <c:v>1288.81</c:v>
                </c:pt>
                <c:pt idx="2658">
                  <c:v>1307.6600000000001</c:v>
                </c:pt>
                <c:pt idx="2659">
                  <c:v>1301.54</c:v>
                </c:pt>
                <c:pt idx="2660">
                  <c:v>1302.0999999999999</c:v>
                </c:pt>
                <c:pt idx="2661">
                  <c:v>1294.57</c:v>
                </c:pt>
                <c:pt idx="2662">
                  <c:v>1290.55</c:v>
                </c:pt>
                <c:pt idx="2663">
                  <c:v>1291.6300000000001</c:v>
                </c:pt>
                <c:pt idx="2664">
                  <c:v>1285.48</c:v>
                </c:pt>
                <c:pt idx="2665">
                  <c:v>1250.19</c:v>
                </c:pt>
                <c:pt idx="2666">
                  <c:v>1284.97</c:v>
                </c:pt>
                <c:pt idx="2667">
                  <c:v>1288.8499999999999</c:v>
                </c:pt>
                <c:pt idx="2668">
                  <c:v>1298.95</c:v>
                </c:pt>
                <c:pt idx="2669">
                  <c:v>1307.24</c:v>
                </c:pt>
                <c:pt idx="2670">
                  <c:v>1310.6099999999999</c:v>
                </c:pt>
                <c:pt idx="2671">
                  <c:v>1310.4100000000001</c:v>
                </c:pt>
                <c:pt idx="2672">
                  <c:v>1313.58</c:v>
                </c:pt>
                <c:pt idx="2673">
                  <c:v>1311.41</c:v>
                </c:pt>
                <c:pt idx="2674">
                  <c:v>1325.74</c:v>
                </c:pt>
                <c:pt idx="2675">
                  <c:v>1324.9</c:v>
                </c:pt>
                <c:pt idx="2676">
                  <c:v>1320.69</c:v>
                </c:pt>
                <c:pt idx="2677">
                  <c:v>1307.3599999999999</c:v>
                </c:pt>
                <c:pt idx="2678">
                  <c:v>1308.97</c:v>
                </c:pt>
                <c:pt idx="2679">
                  <c:v>1288.6099999999999</c:v>
                </c:pt>
                <c:pt idx="2680">
                  <c:v>1285.93</c:v>
                </c:pt>
                <c:pt idx="2681">
                  <c:v>1274.8499999999999</c:v>
                </c:pt>
                <c:pt idx="2682">
                  <c:v>1262.58</c:v>
                </c:pt>
                <c:pt idx="2683">
                  <c:v>1229.1600000000001</c:v>
                </c:pt>
                <c:pt idx="2684">
                  <c:v>1221.33</c:v>
                </c:pt>
                <c:pt idx="2685">
                  <c:v>1216.56</c:v>
                </c:pt>
                <c:pt idx="2686">
                  <c:v>1200.6199999999999</c:v>
                </c:pt>
                <c:pt idx="2687">
                  <c:v>1204.1099999999999</c:v>
                </c:pt>
                <c:pt idx="2688">
                  <c:v>1196.49</c:v>
                </c:pt>
                <c:pt idx="2689">
                  <c:v>1176.1300000000001</c:v>
                </c:pt>
                <c:pt idx="2690">
                  <c:v>1177.54</c:v>
                </c:pt>
                <c:pt idx="2691">
                  <c:v>1173.6400000000001</c:v>
                </c:pt>
                <c:pt idx="2692">
                  <c:v>1190.99</c:v>
                </c:pt>
                <c:pt idx="2693">
                  <c:v>1196.04</c:v>
                </c:pt>
                <c:pt idx="2694">
                  <c:v>1200.02</c:v>
                </c:pt>
                <c:pt idx="2695">
                  <c:v>1197.5899999999999</c:v>
                </c:pt>
                <c:pt idx="2696">
                  <c:v>1197.45</c:v>
                </c:pt>
                <c:pt idx="2697">
                  <c:v>1205.21</c:v>
                </c:pt>
                <c:pt idx="2698">
                  <c:v>1211.31</c:v>
                </c:pt>
                <c:pt idx="2699">
                  <c:v>1189.8699999999999</c:v>
                </c:pt>
                <c:pt idx="2700">
                  <c:v>1183.0899999999999</c:v>
                </c:pt>
                <c:pt idx="2701">
                  <c:v>1186.81</c:v>
                </c:pt>
                <c:pt idx="2702">
                  <c:v>1167.71</c:v>
                </c:pt>
                <c:pt idx="2703">
                  <c:v>1163.1099999999999</c:v>
                </c:pt>
                <c:pt idx="2704">
                  <c:v>1162.82</c:v>
                </c:pt>
                <c:pt idx="2705">
                  <c:v>1166.6199999999999</c:v>
                </c:pt>
                <c:pt idx="2706">
                  <c:v>1171.04</c:v>
                </c:pt>
                <c:pt idx="2707">
                  <c:v>1159.8800000000001</c:v>
                </c:pt>
                <c:pt idx="2708">
                  <c:v>1157.18</c:v>
                </c:pt>
                <c:pt idx="2709">
                  <c:v>1152.43</c:v>
                </c:pt>
                <c:pt idx="2710">
                  <c:v>1143.93</c:v>
                </c:pt>
                <c:pt idx="2711">
                  <c:v>1138.33</c:v>
                </c:pt>
                <c:pt idx="2712">
                  <c:v>1143.81</c:v>
                </c:pt>
                <c:pt idx="2713">
                  <c:v>1133.4100000000001</c:v>
                </c:pt>
                <c:pt idx="2714">
                  <c:v>1133.21</c:v>
                </c:pt>
                <c:pt idx="2715">
                  <c:v>1128.17</c:v>
                </c:pt>
                <c:pt idx="2716">
                  <c:v>1120.21</c:v>
                </c:pt>
                <c:pt idx="2717">
                  <c:v>1129.8800000000001</c:v>
                </c:pt>
                <c:pt idx="2718">
                  <c:v>1138.47</c:v>
                </c:pt>
                <c:pt idx="2719">
                  <c:v>1152.6099999999999</c:v>
                </c:pt>
                <c:pt idx="2720">
                  <c:v>1159.72</c:v>
                </c:pt>
                <c:pt idx="2721">
                  <c:v>1160.49</c:v>
                </c:pt>
                <c:pt idx="2722">
                  <c:v>1160.0899999999999</c:v>
                </c:pt>
                <c:pt idx="2723">
                  <c:v>1167.03</c:v>
                </c:pt>
                <c:pt idx="2724">
                  <c:v>1158.43</c:v>
                </c:pt>
                <c:pt idx="2725">
                  <c:v>1153.69</c:v>
                </c:pt>
                <c:pt idx="2726">
                  <c:v>1144.1199999999999</c:v>
                </c:pt>
                <c:pt idx="2727">
                  <c:v>1139.54</c:v>
                </c:pt>
                <c:pt idx="2728">
                  <c:v>1145.06</c:v>
                </c:pt>
                <c:pt idx="2729">
                  <c:v>1150.21</c:v>
                </c:pt>
                <c:pt idx="2730">
                  <c:v>1146.01</c:v>
                </c:pt>
                <c:pt idx="2731">
                  <c:v>1158.3800000000001</c:v>
                </c:pt>
                <c:pt idx="2732">
                  <c:v>1155.19</c:v>
                </c:pt>
                <c:pt idx="2733">
                  <c:v>1160.05</c:v>
                </c:pt>
                <c:pt idx="2734">
                  <c:v>1147.1199999999999</c:v>
                </c:pt>
                <c:pt idx="2735">
                  <c:v>1147.1300000000001</c:v>
                </c:pt>
                <c:pt idx="2736">
                  <c:v>1135.51</c:v>
                </c:pt>
                <c:pt idx="2737">
                  <c:v>1149.79</c:v>
                </c:pt>
                <c:pt idx="2738">
                  <c:v>1160.1400000000001</c:v>
                </c:pt>
                <c:pt idx="2739">
                  <c:v>1172.57</c:v>
                </c:pt>
                <c:pt idx="2740">
                  <c:v>1175.76</c:v>
                </c:pt>
                <c:pt idx="2741">
                  <c:v>1165.17</c:v>
                </c:pt>
                <c:pt idx="2742">
                  <c:v>1159.69</c:v>
                </c:pt>
                <c:pt idx="2743">
                  <c:v>1161.73</c:v>
                </c:pt>
                <c:pt idx="2744">
                  <c:v>1153.99</c:v>
                </c:pt>
                <c:pt idx="2745">
                  <c:v>1147.6199999999999</c:v>
                </c:pt>
                <c:pt idx="2746">
                  <c:v>1160.1500000000001</c:v>
                </c:pt>
                <c:pt idx="2747">
                  <c:v>1173.73</c:v>
                </c:pt>
                <c:pt idx="2748">
                  <c:v>1170.8900000000001</c:v>
                </c:pt>
                <c:pt idx="2749">
                  <c:v>1187.79</c:v>
                </c:pt>
                <c:pt idx="2750">
                  <c:v>1167.08</c:v>
                </c:pt>
                <c:pt idx="2751">
                  <c:v>1154.51</c:v>
                </c:pt>
                <c:pt idx="2752">
                  <c:v>1161.02</c:v>
                </c:pt>
                <c:pt idx="2753">
                  <c:v>1156.49</c:v>
                </c:pt>
                <c:pt idx="2754">
                  <c:v>1163.3599999999999</c:v>
                </c:pt>
                <c:pt idx="2755">
                  <c:v>1181.45</c:v>
                </c:pt>
                <c:pt idx="2756">
                  <c:v>1173.3699999999999</c:v>
                </c:pt>
                <c:pt idx="2757">
                  <c:v>1170.6600000000001</c:v>
                </c:pt>
                <c:pt idx="2758">
                  <c:v>1156.49</c:v>
                </c:pt>
                <c:pt idx="2759">
                  <c:v>1150.0899999999999</c:v>
                </c:pt>
                <c:pt idx="2760">
                  <c:v>1161.08</c:v>
                </c:pt>
                <c:pt idx="2761">
                  <c:v>1148.3</c:v>
                </c:pt>
                <c:pt idx="2762">
                  <c:v>1154.18</c:v>
                </c:pt>
                <c:pt idx="2763">
                  <c:v>1151.75</c:v>
                </c:pt>
                <c:pt idx="2764">
                  <c:v>1148.71</c:v>
                </c:pt>
                <c:pt idx="2765">
                  <c:v>1150.05</c:v>
                </c:pt>
                <c:pt idx="2766">
                  <c:v>1141.56</c:v>
                </c:pt>
                <c:pt idx="2767">
                  <c:v>1158.78</c:v>
                </c:pt>
                <c:pt idx="2768">
                  <c:v>1156.3</c:v>
                </c:pt>
                <c:pt idx="2769">
                  <c:v>1130.72</c:v>
                </c:pt>
                <c:pt idx="2770">
                  <c:v>1132.83</c:v>
                </c:pt>
                <c:pt idx="2771">
                  <c:v>1132.54</c:v>
                </c:pt>
                <c:pt idx="2772">
                  <c:v>1132.94</c:v>
                </c:pt>
                <c:pt idx="2773">
                  <c:v>1132.42</c:v>
                </c:pt>
                <c:pt idx="2774">
                  <c:v>1130.44</c:v>
                </c:pt>
                <c:pt idx="2775">
                  <c:v>1130.2</c:v>
                </c:pt>
                <c:pt idx="2776">
                  <c:v>1125.18</c:v>
                </c:pt>
                <c:pt idx="2777">
                  <c:v>1115.1199999999999</c:v>
                </c:pt>
                <c:pt idx="2778">
                  <c:v>1123.51</c:v>
                </c:pt>
                <c:pt idx="2779">
                  <c:v>1126.92</c:v>
                </c:pt>
                <c:pt idx="2780">
                  <c:v>1122.95</c:v>
                </c:pt>
                <c:pt idx="2781">
                  <c:v>1106.8699999999999</c:v>
                </c:pt>
                <c:pt idx="2782">
                  <c:v>1111.03</c:v>
                </c:pt>
                <c:pt idx="2783">
                  <c:v>1091.96</c:v>
                </c:pt>
                <c:pt idx="2784">
                  <c:v>1101.08</c:v>
                </c:pt>
                <c:pt idx="2785">
                  <c:v>1103.93</c:v>
                </c:pt>
                <c:pt idx="2786">
                  <c:v>1103.1600000000001</c:v>
                </c:pt>
                <c:pt idx="2787">
                  <c:v>1102.31</c:v>
                </c:pt>
                <c:pt idx="2788">
                  <c:v>1097.96</c:v>
                </c:pt>
                <c:pt idx="2789">
                  <c:v>1097.1600000000001</c:v>
                </c:pt>
                <c:pt idx="2790">
                  <c:v>1102.33</c:v>
                </c:pt>
                <c:pt idx="2791">
                  <c:v>1090.53</c:v>
                </c:pt>
                <c:pt idx="2792">
                  <c:v>1090.81</c:v>
                </c:pt>
                <c:pt idx="2793">
                  <c:v>1093.53</c:v>
                </c:pt>
                <c:pt idx="2794">
                  <c:v>1096.56</c:v>
                </c:pt>
                <c:pt idx="2795">
                  <c:v>1098.28</c:v>
                </c:pt>
                <c:pt idx="2796">
                  <c:v>1092.54</c:v>
                </c:pt>
                <c:pt idx="2797">
                  <c:v>1089.08</c:v>
                </c:pt>
                <c:pt idx="2798">
                  <c:v>1092.1400000000001</c:v>
                </c:pt>
                <c:pt idx="2799">
                  <c:v>1098.07</c:v>
                </c:pt>
                <c:pt idx="2800">
                  <c:v>1094.74</c:v>
                </c:pt>
                <c:pt idx="2801">
                  <c:v>1088.02</c:v>
                </c:pt>
                <c:pt idx="2802">
                  <c:v>1083.47</c:v>
                </c:pt>
                <c:pt idx="2803">
                  <c:v>1082.8</c:v>
                </c:pt>
                <c:pt idx="2804">
                  <c:v>1062.45</c:v>
                </c:pt>
                <c:pt idx="2805">
                  <c:v>1061.49</c:v>
                </c:pt>
                <c:pt idx="2806">
                  <c:v>1066.9000000000001</c:v>
                </c:pt>
                <c:pt idx="2807">
                  <c:v>1049.9100000000001</c:v>
                </c:pt>
                <c:pt idx="2808">
                  <c:v>1055.8499999999999</c:v>
                </c:pt>
                <c:pt idx="2809">
                  <c:v>1052.47</c:v>
                </c:pt>
                <c:pt idx="2810">
                  <c:v>1060.5999999999999</c:v>
                </c:pt>
                <c:pt idx="2811">
                  <c:v>1054.26</c:v>
                </c:pt>
                <c:pt idx="2812">
                  <c:v>1049.25</c:v>
                </c:pt>
                <c:pt idx="2813">
                  <c:v>1052.31</c:v>
                </c:pt>
                <c:pt idx="2814">
                  <c:v>1030.5999999999999</c:v>
                </c:pt>
                <c:pt idx="2815">
                  <c:v>1025.0999999999999</c:v>
                </c:pt>
                <c:pt idx="2816">
                  <c:v>1010.77</c:v>
                </c:pt>
                <c:pt idx="2817">
                  <c:v>1014.12</c:v>
                </c:pt>
                <c:pt idx="2818">
                  <c:v>1003.72</c:v>
                </c:pt>
                <c:pt idx="2819">
                  <c:v>1003.8</c:v>
                </c:pt>
                <c:pt idx="2820">
                  <c:v>1007.81</c:v>
                </c:pt>
                <c:pt idx="2821">
                  <c:v>1013.8</c:v>
                </c:pt>
                <c:pt idx="2822">
                  <c:v>1043.8800000000001</c:v>
                </c:pt>
                <c:pt idx="2823">
                  <c:v>1065.28</c:v>
                </c:pt>
                <c:pt idx="2824">
                  <c:v>1077.99</c:v>
                </c:pt>
                <c:pt idx="2825">
                  <c:v>1057.98</c:v>
                </c:pt>
                <c:pt idx="2826">
                  <c:v>1070.21</c:v>
                </c:pt>
                <c:pt idx="2827">
                  <c:v>1064.93</c:v>
                </c:pt>
                <c:pt idx="2828">
                  <c:v>1067.42</c:v>
                </c:pt>
                <c:pt idx="2829">
                  <c:v>1062.19</c:v>
                </c:pt>
                <c:pt idx="2830">
                  <c:v>1049.19</c:v>
                </c:pt>
                <c:pt idx="2831">
                  <c:v>1068.33</c:v>
                </c:pt>
                <c:pt idx="2832">
                  <c:v>1070.8699999999999</c:v>
                </c:pt>
                <c:pt idx="2833">
                  <c:v>1082.43</c:v>
                </c:pt>
                <c:pt idx="2834">
                  <c:v>1090.32</c:v>
                </c:pt>
                <c:pt idx="2835">
                  <c:v>1105.5</c:v>
                </c:pt>
                <c:pt idx="2836">
                  <c:v>1102.82</c:v>
                </c:pt>
                <c:pt idx="2837">
                  <c:v>1108.67</c:v>
                </c:pt>
                <c:pt idx="2838">
                  <c:v>1115.98</c:v>
                </c:pt>
                <c:pt idx="2839">
                  <c:v>1131.8499999999999</c:v>
                </c:pt>
                <c:pt idx="2840">
                  <c:v>1128.83</c:v>
                </c:pt>
                <c:pt idx="2841">
                  <c:v>1123.18</c:v>
                </c:pt>
                <c:pt idx="2842">
                  <c:v>1109.49</c:v>
                </c:pt>
                <c:pt idx="2843">
                  <c:v>1116.51</c:v>
                </c:pt>
                <c:pt idx="2844">
                  <c:v>1124.54</c:v>
                </c:pt>
                <c:pt idx="2845">
                  <c:v>1115.72</c:v>
                </c:pt>
                <c:pt idx="2846">
                  <c:v>1129.8599999999999</c:v>
                </c:pt>
                <c:pt idx="2847">
                  <c:v>1134.26</c:v>
                </c:pt>
                <c:pt idx="2848">
                  <c:v>1114.27</c:v>
                </c:pt>
                <c:pt idx="2849">
                  <c:v>1123.21</c:v>
                </c:pt>
                <c:pt idx="2850">
                  <c:v>1142.29</c:v>
                </c:pt>
                <c:pt idx="2851">
                  <c:v>1126.31</c:v>
                </c:pt>
                <c:pt idx="2852">
                  <c:v>1127.49</c:v>
                </c:pt>
                <c:pt idx="2853">
                  <c:v>1132.8599999999999</c:v>
                </c:pt>
                <c:pt idx="2854">
                  <c:v>1123.4000000000001</c:v>
                </c:pt>
                <c:pt idx="2855">
                  <c:v>1113.52</c:v>
                </c:pt>
                <c:pt idx="2856">
                  <c:v>1126.6199999999999</c:v>
                </c:pt>
                <c:pt idx="2857">
                  <c:v>1143.8900000000001</c:v>
                </c:pt>
                <c:pt idx="2858">
                  <c:v>1131.83</c:v>
                </c:pt>
                <c:pt idx="2859">
                  <c:v>1125.73</c:v>
                </c:pt>
                <c:pt idx="2860">
                  <c:v>1122.58</c:v>
                </c:pt>
                <c:pt idx="2861">
                  <c:v>1134.23</c:v>
                </c:pt>
                <c:pt idx="2862">
                  <c:v>1127.1600000000001</c:v>
                </c:pt>
                <c:pt idx="2863">
                  <c:v>1122.58</c:v>
                </c:pt>
                <c:pt idx="2864">
                  <c:v>1116.99</c:v>
                </c:pt>
                <c:pt idx="2865">
                  <c:v>1115.01</c:v>
                </c:pt>
                <c:pt idx="2866">
                  <c:v>1121.8399999999999</c:v>
                </c:pt>
                <c:pt idx="2867">
                  <c:v>1138.46</c:v>
                </c:pt>
                <c:pt idx="2868">
                  <c:v>1141.0999999999999</c:v>
                </c:pt>
                <c:pt idx="2869">
                  <c:v>1159.49</c:v>
                </c:pt>
                <c:pt idx="2870">
                  <c:v>1154.98</c:v>
                </c:pt>
                <c:pt idx="2871">
                  <c:v>1145.73</c:v>
                </c:pt>
                <c:pt idx="2872">
                  <c:v>1145.05</c:v>
                </c:pt>
                <c:pt idx="2873">
                  <c:v>1116.94</c:v>
                </c:pt>
                <c:pt idx="2874">
                  <c:v>1168.1600000000001</c:v>
                </c:pt>
                <c:pt idx="2875">
                  <c:v>1191.8599999999999</c:v>
                </c:pt>
                <c:pt idx="2876">
                  <c:v>1197.46</c:v>
                </c:pt>
                <c:pt idx="2877">
                  <c:v>1221.4100000000001</c:v>
                </c:pt>
                <c:pt idx="2878">
                  <c:v>1217.19</c:v>
                </c:pt>
                <c:pt idx="2879">
                  <c:v>1199.55</c:v>
                </c:pt>
                <c:pt idx="2880">
                  <c:v>1211.57</c:v>
                </c:pt>
                <c:pt idx="2881">
                  <c:v>1218.49</c:v>
                </c:pt>
                <c:pt idx="2882">
                  <c:v>1217.32</c:v>
                </c:pt>
                <c:pt idx="2883">
                  <c:v>1219.69</c:v>
                </c:pt>
                <c:pt idx="2884">
                  <c:v>1229.04</c:v>
                </c:pt>
                <c:pt idx="2885">
                  <c:v>1229.97</c:v>
                </c:pt>
                <c:pt idx="2886">
                  <c:v>1231.5899999999999</c:v>
                </c:pt>
                <c:pt idx="2887">
                  <c:v>1227.3699999999999</c:v>
                </c:pt>
                <c:pt idx="2888">
                  <c:v>1222.3</c:v>
                </c:pt>
                <c:pt idx="2889">
                  <c:v>1228.0899999999999</c:v>
                </c:pt>
                <c:pt idx="2890">
                  <c:v>1258.75</c:v>
                </c:pt>
                <c:pt idx="2891">
                  <c:v>1243.07</c:v>
                </c:pt>
                <c:pt idx="2892">
                  <c:v>1245.57</c:v>
                </c:pt>
                <c:pt idx="2893">
                  <c:v>1232.29</c:v>
                </c:pt>
                <c:pt idx="2894">
                  <c:v>1244.92</c:v>
                </c:pt>
                <c:pt idx="2895">
                  <c:v>1234.8900000000001</c:v>
                </c:pt>
                <c:pt idx="2896">
                  <c:v>1242.98</c:v>
                </c:pt>
                <c:pt idx="2897">
                  <c:v>1241.5</c:v>
                </c:pt>
                <c:pt idx="2898">
                  <c:v>1243.8399999999999</c:v>
                </c:pt>
                <c:pt idx="2899">
                  <c:v>1242.1500000000001</c:v>
                </c:pt>
                <c:pt idx="2900">
                  <c:v>1247.8499999999999</c:v>
                </c:pt>
                <c:pt idx="2901">
                  <c:v>1253.3900000000001</c:v>
                </c:pt>
                <c:pt idx="2902">
                  <c:v>1263.44</c:v>
                </c:pt>
                <c:pt idx="2903">
                  <c:v>1265.9000000000001</c:v>
                </c:pt>
                <c:pt idx="2904">
                  <c:v>1275.81</c:v>
                </c:pt>
                <c:pt idx="2905">
                  <c:v>1286.29</c:v>
                </c:pt>
                <c:pt idx="2906">
                  <c:v>1285.26</c:v>
                </c:pt>
                <c:pt idx="2907">
                  <c:v>1296.55</c:v>
                </c:pt>
                <c:pt idx="2908">
                  <c:v>1285.8800000000001</c:v>
                </c:pt>
                <c:pt idx="2909">
                  <c:v>1291.9100000000001</c:v>
                </c:pt>
                <c:pt idx="2910">
                  <c:v>1303.73</c:v>
                </c:pt>
                <c:pt idx="2911">
                  <c:v>1301.71</c:v>
                </c:pt>
                <c:pt idx="2912">
                  <c:v>1318.89</c:v>
                </c:pt>
                <c:pt idx="2913">
                  <c:v>1331.15</c:v>
                </c:pt>
                <c:pt idx="2914">
                  <c:v>1322.81</c:v>
                </c:pt>
                <c:pt idx="2915">
                  <c:v>1323.3</c:v>
                </c:pt>
                <c:pt idx="2916">
                  <c:v>1327.63</c:v>
                </c:pt>
                <c:pt idx="2917">
                  <c:v>1325.7</c:v>
                </c:pt>
                <c:pt idx="2918">
                  <c:v>1325.71</c:v>
                </c:pt>
                <c:pt idx="2919">
                  <c:v>1330.93</c:v>
                </c:pt>
                <c:pt idx="2920">
                  <c:v>1331.57</c:v>
                </c:pt>
                <c:pt idx="2921">
                  <c:v>1335.61</c:v>
                </c:pt>
                <c:pt idx="2922">
                  <c:v>1337.16</c:v>
                </c:pt>
                <c:pt idx="2923">
                  <c:v>1342.34</c:v>
                </c:pt>
                <c:pt idx="2924">
                  <c:v>1343.58</c:v>
                </c:pt>
                <c:pt idx="2925">
                  <c:v>1342.01</c:v>
                </c:pt>
                <c:pt idx="2926">
                  <c:v>1341.95</c:v>
                </c:pt>
                <c:pt idx="2927">
                  <c:v>1354.99</c:v>
                </c:pt>
                <c:pt idx="2928">
                  <c:v>1348.15</c:v>
                </c:pt>
                <c:pt idx="2929">
                  <c:v>1357.16</c:v>
                </c:pt>
                <c:pt idx="2930">
                  <c:v>1344.67</c:v>
                </c:pt>
                <c:pt idx="2931">
                  <c:v>1339.11</c:v>
                </c:pt>
                <c:pt idx="2932">
                  <c:v>1315.72</c:v>
                </c:pt>
                <c:pt idx="2933">
                  <c:v>1314.5</c:v>
                </c:pt>
                <c:pt idx="2934">
                  <c:v>1317.27</c:v>
                </c:pt>
                <c:pt idx="2935">
                  <c:v>1327.36</c:v>
                </c:pt>
                <c:pt idx="2936">
                  <c:v>1324</c:v>
                </c:pt>
                <c:pt idx="2937">
                  <c:v>1333.11</c:v>
                </c:pt>
                <c:pt idx="2938">
                  <c:v>1332.42</c:v>
                </c:pt>
                <c:pt idx="2939">
                  <c:v>1332.25</c:v>
                </c:pt>
                <c:pt idx="2940">
                  <c:v>1325.45</c:v>
                </c:pt>
                <c:pt idx="2941">
                  <c:v>1327.2</c:v>
                </c:pt>
                <c:pt idx="2942">
                  <c:v>1323.38</c:v>
                </c:pt>
                <c:pt idx="2943">
                  <c:v>1315.77</c:v>
                </c:pt>
                <c:pt idx="2944">
                  <c:v>1306.55</c:v>
                </c:pt>
                <c:pt idx="2945">
                  <c:v>1301.4000000000001</c:v>
                </c:pt>
                <c:pt idx="2946">
                  <c:v>1300.01</c:v>
                </c:pt>
                <c:pt idx="2947">
                  <c:v>1305.0999999999999</c:v>
                </c:pt>
                <c:pt idx="2948">
                  <c:v>1287.8499999999999</c:v>
                </c:pt>
                <c:pt idx="2949">
                  <c:v>1302.75</c:v>
                </c:pt>
                <c:pt idx="2950">
                  <c:v>1302.98</c:v>
                </c:pt>
                <c:pt idx="2951">
                  <c:v>1289.1600000000001</c:v>
                </c:pt>
                <c:pt idx="2952">
                  <c:v>1281.26</c:v>
                </c:pt>
                <c:pt idx="2953">
                  <c:v>1268.23</c:v>
                </c:pt>
                <c:pt idx="2954">
                  <c:v>1271.23</c:v>
                </c:pt>
                <c:pt idx="2955">
                  <c:v>1258.83</c:v>
                </c:pt>
                <c:pt idx="2956">
                  <c:v>1238.0999999999999</c:v>
                </c:pt>
                <c:pt idx="2957">
                  <c:v>1240.54</c:v>
                </c:pt>
                <c:pt idx="2958">
                  <c:v>1239.53</c:v>
                </c:pt>
                <c:pt idx="2959">
                  <c:v>1237.96</c:v>
                </c:pt>
                <c:pt idx="2960">
                  <c:v>1232.0999999999999</c:v>
                </c:pt>
                <c:pt idx="2961">
                  <c:v>1228.52</c:v>
                </c:pt>
                <c:pt idx="2962">
                  <c:v>1233.1300000000001</c:v>
                </c:pt>
                <c:pt idx="2963">
                  <c:v>1240.77</c:v>
                </c:pt>
                <c:pt idx="2964">
                  <c:v>1244.68</c:v>
                </c:pt>
                <c:pt idx="2965">
                  <c:v>1245.21</c:v>
                </c:pt>
                <c:pt idx="2966">
                  <c:v>1225.52</c:v>
                </c:pt>
                <c:pt idx="2967">
                  <c:v>1228.9100000000001</c:v>
                </c:pt>
                <c:pt idx="2968">
                  <c:v>1240.8499999999999</c:v>
                </c:pt>
                <c:pt idx="2969">
                  <c:v>1242.56</c:v>
                </c:pt>
                <c:pt idx="2970">
                  <c:v>1217.6500000000001</c:v>
                </c:pt>
                <c:pt idx="2971">
                  <c:v>1211.8800000000001</c:v>
                </c:pt>
                <c:pt idx="2972">
                  <c:v>1230.8599999999999</c:v>
                </c:pt>
                <c:pt idx="2973">
                  <c:v>1231.48</c:v>
                </c:pt>
                <c:pt idx="2974">
                  <c:v>1239.6199999999999</c:v>
                </c:pt>
                <c:pt idx="2975">
                  <c:v>1241.33</c:v>
                </c:pt>
                <c:pt idx="2976">
                  <c:v>1238.46</c:v>
                </c:pt>
                <c:pt idx="2977">
                  <c:v>1231.72</c:v>
                </c:pt>
                <c:pt idx="2978">
                  <c:v>1234.1600000000001</c:v>
                </c:pt>
                <c:pt idx="2979">
                  <c:v>1216.54</c:v>
                </c:pt>
                <c:pt idx="2980">
                  <c:v>1219.1400000000001</c:v>
                </c:pt>
                <c:pt idx="2981">
                  <c:v>1228.5</c:v>
                </c:pt>
                <c:pt idx="2982">
                  <c:v>1225.6199999999999</c:v>
                </c:pt>
                <c:pt idx="2983">
                  <c:v>1217.08</c:v>
                </c:pt>
                <c:pt idx="2984">
                  <c:v>1213.4100000000001</c:v>
                </c:pt>
                <c:pt idx="2985">
                  <c:v>1206.8499999999999</c:v>
                </c:pt>
                <c:pt idx="2986">
                  <c:v>1204.3900000000001</c:v>
                </c:pt>
                <c:pt idx="2987">
                  <c:v>1190.3499999999999</c:v>
                </c:pt>
                <c:pt idx="2988">
                  <c:v>1184.93</c:v>
                </c:pt>
                <c:pt idx="2989">
                  <c:v>1178.29</c:v>
                </c:pt>
                <c:pt idx="2990">
                  <c:v>1171.95</c:v>
                </c:pt>
                <c:pt idx="2991">
                  <c:v>1165.9000000000001</c:v>
                </c:pt>
                <c:pt idx="2992">
                  <c:v>1164.74</c:v>
                </c:pt>
                <c:pt idx="2993">
                  <c:v>1165.6199999999999</c:v>
                </c:pt>
                <c:pt idx="2994">
                  <c:v>1164.97</c:v>
                </c:pt>
                <c:pt idx="2995">
                  <c:v>1159.79</c:v>
                </c:pt>
                <c:pt idx="2996">
                  <c:v>1159.48</c:v>
                </c:pt>
                <c:pt idx="2997">
                  <c:v>1151.93</c:v>
                </c:pt>
                <c:pt idx="2998">
                  <c:v>1153.27</c:v>
                </c:pt>
                <c:pt idx="2999">
                  <c:v>1146.3</c:v>
                </c:pt>
                <c:pt idx="3000">
                  <c:v>1137.6199999999999</c:v>
                </c:pt>
                <c:pt idx="3001">
                  <c:v>1136.82</c:v>
                </c:pt>
                <c:pt idx="3002">
                  <c:v>1124.06</c:v>
                </c:pt>
                <c:pt idx="3003">
                  <c:v>1128.68</c:v>
                </c:pt>
                <c:pt idx="3004">
                  <c:v>1118.52</c:v>
                </c:pt>
                <c:pt idx="3005">
                  <c:v>1119.8</c:v>
                </c:pt>
                <c:pt idx="3006">
                  <c:v>1118.02</c:v>
                </c:pt>
                <c:pt idx="3007">
                  <c:v>1114.42</c:v>
                </c:pt>
                <c:pt idx="3008">
                  <c:v>1116.45</c:v>
                </c:pt>
                <c:pt idx="3009">
                  <c:v>1129.79</c:v>
                </c:pt>
                <c:pt idx="3010">
                  <c:v>1142.68</c:v>
                </c:pt>
                <c:pt idx="3011">
                  <c:v>1142.81</c:v>
                </c:pt>
                <c:pt idx="3012">
                  <c:v>1133.18</c:v>
                </c:pt>
                <c:pt idx="3013">
                  <c:v>1140.3599999999999</c:v>
                </c:pt>
                <c:pt idx="3014">
                  <c:v>1146.53</c:v>
                </c:pt>
                <c:pt idx="3015">
                  <c:v>1127.75</c:v>
                </c:pt>
                <c:pt idx="3016">
                  <c:v>1108.52</c:v>
                </c:pt>
                <c:pt idx="3017">
                  <c:v>1120.3699999999999</c:v>
                </c:pt>
                <c:pt idx="3018">
                  <c:v>1127.08</c:v>
                </c:pt>
                <c:pt idx="3019">
                  <c:v>1128.25</c:v>
                </c:pt>
                <c:pt idx="3020">
                  <c:v>1131.05</c:v>
                </c:pt>
                <c:pt idx="3021">
                  <c:v>1137.08</c:v>
                </c:pt>
                <c:pt idx="3022">
                  <c:v>1133.51</c:v>
                </c:pt>
                <c:pt idx="3023">
                  <c:v>1129.6500000000001</c:v>
                </c:pt>
                <c:pt idx="3024">
                  <c:v>1134.32</c:v>
                </c:pt>
                <c:pt idx="3025">
                  <c:v>1134.8800000000001</c:v>
                </c:pt>
                <c:pt idx="3026">
                  <c:v>1131.02</c:v>
                </c:pt>
                <c:pt idx="3027">
                  <c:v>1125.6400000000001</c:v>
                </c:pt>
                <c:pt idx="3028">
                  <c:v>1114.8499999999999</c:v>
                </c:pt>
                <c:pt idx="3029">
                  <c:v>1105.6400000000001</c:v>
                </c:pt>
                <c:pt idx="3030">
                  <c:v>1120.3800000000001</c:v>
                </c:pt>
                <c:pt idx="3031">
                  <c:v>1103.6500000000001</c:v>
                </c:pt>
                <c:pt idx="3032">
                  <c:v>1096.4000000000001</c:v>
                </c:pt>
                <c:pt idx="3033">
                  <c:v>1096.08</c:v>
                </c:pt>
                <c:pt idx="3034">
                  <c:v>1089.24</c:v>
                </c:pt>
                <c:pt idx="3035">
                  <c:v>1091.3699999999999</c:v>
                </c:pt>
                <c:pt idx="3036">
                  <c:v>1091.79</c:v>
                </c:pt>
                <c:pt idx="3037">
                  <c:v>1089.67</c:v>
                </c:pt>
                <c:pt idx="3038">
                  <c:v>1087.3800000000001</c:v>
                </c:pt>
                <c:pt idx="3039">
                  <c:v>1074.1300000000001</c:v>
                </c:pt>
                <c:pt idx="3040">
                  <c:v>1084.74</c:v>
                </c:pt>
                <c:pt idx="3041">
                  <c:v>1079.2</c:v>
                </c:pt>
                <c:pt idx="3042">
                  <c:v>1066.17</c:v>
                </c:pt>
                <c:pt idx="3043">
                  <c:v>1046.07</c:v>
                </c:pt>
                <c:pt idx="3044">
                  <c:v>1046.78</c:v>
                </c:pt>
                <c:pt idx="3045">
                  <c:v>1050.26</c:v>
                </c:pt>
                <c:pt idx="3046">
                  <c:v>1052.8800000000001</c:v>
                </c:pt>
                <c:pt idx="3047">
                  <c:v>1045.97</c:v>
                </c:pt>
                <c:pt idx="3048">
                  <c:v>1034.01</c:v>
                </c:pt>
                <c:pt idx="3049">
                  <c:v>1025.33</c:v>
                </c:pt>
                <c:pt idx="3050">
                  <c:v>1026.23</c:v>
                </c:pt>
                <c:pt idx="3051">
                  <c:v>1033.79</c:v>
                </c:pt>
                <c:pt idx="3052">
                  <c:v>1014.28</c:v>
                </c:pt>
                <c:pt idx="3053">
                  <c:v>1018.87</c:v>
                </c:pt>
                <c:pt idx="3054">
                  <c:v>1028.6500000000001</c:v>
                </c:pt>
                <c:pt idx="3055">
                  <c:v>1041.06</c:v>
                </c:pt>
                <c:pt idx="3056">
                  <c:v>1052.9100000000001</c:v>
                </c:pt>
                <c:pt idx="3057">
                  <c:v>1042.5899999999999</c:v>
                </c:pt>
                <c:pt idx="3058">
                  <c:v>1058.8800000000001</c:v>
                </c:pt>
                <c:pt idx="3059">
                  <c:v>1093.31</c:v>
                </c:pt>
                <c:pt idx="3060">
                  <c:v>1090.83</c:v>
                </c:pt>
                <c:pt idx="3061">
                  <c:v>1088.43</c:v>
                </c:pt>
                <c:pt idx="3062">
                  <c:v>1068.49</c:v>
                </c:pt>
                <c:pt idx="3063">
                  <c:v>1084.58</c:v>
                </c:pt>
                <c:pt idx="3064">
                  <c:v>1065.81</c:v>
                </c:pt>
                <c:pt idx="3065">
                  <c:v>1050.1300000000001</c:v>
                </c:pt>
                <c:pt idx="3066">
                  <c:v>1057.6400000000001</c:v>
                </c:pt>
                <c:pt idx="3067">
                  <c:v>1065.49</c:v>
                </c:pt>
                <c:pt idx="3068">
                  <c:v>1069.8499999999999</c:v>
                </c:pt>
                <c:pt idx="3069">
                  <c:v>1096.97</c:v>
                </c:pt>
                <c:pt idx="3070">
                  <c:v>1094.52</c:v>
                </c:pt>
                <c:pt idx="3071">
                  <c:v>1097.1400000000001</c:v>
                </c:pt>
                <c:pt idx="3072">
                  <c:v>1097.5899999999999</c:v>
                </c:pt>
                <c:pt idx="3073">
                  <c:v>1084.07</c:v>
                </c:pt>
                <c:pt idx="3074">
                  <c:v>1090.74</c:v>
                </c:pt>
                <c:pt idx="3075">
                  <c:v>1074.78</c:v>
                </c:pt>
                <c:pt idx="3076">
                  <c:v>1059.95</c:v>
                </c:pt>
                <c:pt idx="3077">
                  <c:v>1063.8399999999999</c:v>
                </c:pt>
                <c:pt idx="3078">
                  <c:v>1059.81</c:v>
                </c:pt>
                <c:pt idx="3079">
                  <c:v>1094.54</c:v>
                </c:pt>
                <c:pt idx="3080">
                  <c:v>1114.42</c:v>
                </c:pt>
                <c:pt idx="3081">
                  <c:v>1106.23</c:v>
                </c:pt>
                <c:pt idx="3082">
                  <c:v>1114.4100000000001</c:v>
                </c:pt>
                <c:pt idx="3083">
                  <c:v>1122.55</c:v>
                </c:pt>
                <c:pt idx="3084">
                  <c:v>1146.8599999999999</c:v>
                </c:pt>
                <c:pt idx="3085">
                  <c:v>1154.45</c:v>
                </c:pt>
                <c:pt idx="3086">
                  <c:v>1153.8900000000001</c:v>
                </c:pt>
                <c:pt idx="3087">
                  <c:v>1167.01</c:v>
                </c:pt>
                <c:pt idx="3088">
                  <c:v>1186.32</c:v>
                </c:pt>
                <c:pt idx="3089">
                  <c:v>1194.6300000000001</c:v>
                </c:pt>
                <c:pt idx="3090">
                  <c:v>1200.24</c:v>
                </c:pt>
                <c:pt idx="3091">
                  <c:v>1204.0999999999999</c:v>
                </c:pt>
                <c:pt idx="3092">
                  <c:v>1199.3800000000001</c:v>
                </c:pt>
                <c:pt idx="3093">
                  <c:v>1200.1300000000001</c:v>
                </c:pt>
                <c:pt idx="3094">
                  <c:v>1201.08</c:v>
                </c:pt>
                <c:pt idx="3095">
                  <c:v>1208.81</c:v>
                </c:pt>
                <c:pt idx="3096">
                  <c:v>1207</c:v>
                </c:pt>
                <c:pt idx="3097">
                  <c:v>1201.8699999999999</c:v>
                </c:pt>
                <c:pt idx="3098">
                  <c:v>1209.3599999999999</c:v>
                </c:pt>
                <c:pt idx="3099">
                  <c:v>1209.6500000000001</c:v>
                </c:pt>
                <c:pt idx="3100">
                  <c:v>1205.6600000000001</c:v>
                </c:pt>
                <c:pt idx="3101">
                  <c:v>1201.77</c:v>
                </c:pt>
                <c:pt idx="3102">
                  <c:v>1194.79</c:v>
                </c:pt>
                <c:pt idx="3103">
                  <c:v>1208.0899999999999</c:v>
                </c:pt>
                <c:pt idx="3104">
                  <c:v>1214.03</c:v>
                </c:pt>
                <c:pt idx="3105">
                  <c:v>1215.52</c:v>
                </c:pt>
                <c:pt idx="3106">
                  <c:v>1229.17</c:v>
                </c:pt>
                <c:pt idx="3107">
                  <c:v>1217.98</c:v>
                </c:pt>
                <c:pt idx="3108">
                  <c:v>1207.56</c:v>
                </c:pt>
                <c:pt idx="3109">
                  <c:v>1219.1099999999999</c:v>
                </c:pt>
                <c:pt idx="3110">
                  <c:v>1222.3900000000001</c:v>
                </c:pt>
                <c:pt idx="3111">
                  <c:v>1219.73</c:v>
                </c:pt>
                <c:pt idx="3112">
                  <c:v>1215.6199999999999</c:v>
                </c:pt>
                <c:pt idx="3113">
                  <c:v>1224.54</c:v>
                </c:pt>
                <c:pt idx="3114">
                  <c:v>1236.6300000000001</c:v>
                </c:pt>
                <c:pt idx="3115">
                  <c:v>1230.03</c:v>
                </c:pt>
                <c:pt idx="3116">
                  <c:v>1238.3</c:v>
                </c:pt>
                <c:pt idx="3117">
                  <c:v>1241.3</c:v>
                </c:pt>
                <c:pt idx="3118">
                  <c:v>1235.31</c:v>
                </c:pt>
                <c:pt idx="3119">
                  <c:v>1236.97</c:v>
                </c:pt>
                <c:pt idx="3120">
                  <c:v>1243.18</c:v>
                </c:pt>
                <c:pt idx="3121">
                  <c:v>1245.77</c:v>
                </c:pt>
                <c:pt idx="3122">
                  <c:v>1238.1500000000001</c:v>
                </c:pt>
                <c:pt idx="3123">
                  <c:v>1232.49</c:v>
                </c:pt>
                <c:pt idx="3124">
                  <c:v>1216.24</c:v>
                </c:pt>
                <c:pt idx="3125">
                  <c:v>1215.5899999999999</c:v>
                </c:pt>
                <c:pt idx="3126">
                  <c:v>1223.1600000000001</c:v>
                </c:pt>
                <c:pt idx="3127">
                  <c:v>1221.3499999999999</c:v>
                </c:pt>
                <c:pt idx="3128">
                  <c:v>1216.22</c:v>
                </c:pt>
                <c:pt idx="3129">
                  <c:v>1212.72</c:v>
                </c:pt>
                <c:pt idx="3130">
                  <c:v>1221.46</c:v>
                </c:pt>
                <c:pt idx="3131">
                  <c:v>1213.73</c:v>
                </c:pt>
                <c:pt idx="3132">
                  <c:v>1204.48</c:v>
                </c:pt>
                <c:pt idx="3133">
                  <c:v>1209.28</c:v>
                </c:pt>
                <c:pt idx="3134">
                  <c:v>1206.9100000000001</c:v>
                </c:pt>
                <c:pt idx="3135">
                  <c:v>1199.1199999999999</c:v>
                </c:pt>
                <c:pt idx="3136">
                  <c:v>1204.03</c:v>
                </c:pt>
                <c:pt idx="3137">
                  <c:v>1206.82</c:v>
                </c:pt>
                <c:pt idx="3138">
                  <c:v>1214.52</c:v>
                </c:pt>
                <c:pt idx="3139">
                  <c:v>1224.72</c:v>
                </c:pt>
                <c:pt idx="3140">
                  <c:v>1236.54</c:v>
                </c:pt>
                <c:pt idx="3141">
                  <c:v>1237.0899999999999</c:v>
                </c:pt>
                <c:pt idx="3142">
                  <c:v>1236.3399999999999</c:v>
                </c:pt>
                <c:pt idx="3143">
                  <c:v>1221.76</c:v>
                </c:pt>
                <c:pt idx="3144">
                  <c:v>1232.23</c:v>
                </c:pt>
                <c:pt idx="3145">
                  <c:v>1236.23</c:v>
                </c:pt>
                <c:pt idx="3146">
                  <c:v>1232.8399999999999</c:v>
                </c:pt>
                <c:pt idx="3147">
                  <c:v>1232.05</c:v>
                </c:pt>
                <c:pt idx="3148">
                  <c:v>1244.8599999999999</c:v>
                </c:pt>
                <c:pt idx="3149">
                  <c:v>1230.75</c:v>
                </c:pt>
                <c:pt idx="3150">
                  <c:v>1227</c:v>
                </c:pt>
                <c:pt idx="3151">
                  <c:v>1237.8800000000001</c:v>
                </c:pt>
                <c:pt idx="3152">
                  <c:v>1234.42</c:v>
                </c:pt>
                <c:pt idx="3153">
                  <c:v>1235.8800000000001</c:v>
                </c:pt>
                <c:pt idx="3154">
                  <c:v>1237.3800000000001</c:v>
                </c:pt>
                <c:pt idx="3155">
                  <c:v>1209.8699999999999</c:v>
                </c:pt>
                <c:pt idx="3156">
                  <c:v>1194.81</c:v>
                </c:pt>
                <c:pt idx="3157">
                  <c:v>1184.07</c:v>
                </c:pt>
                <c:pt idx="3158">
                  <c:v>1178.3</c:v>
                </c:pt>
                <c:pt idx="3159">
                  <c:v>1187.33</c:v>
                </c:pt>
                <c:pt idx="3160">
                  <c:v>1188.32</c:v>
                </c:pt>
                <c:pt idx="3161">
                  <c:v>1197.6099999999999</c:v>
                </c:pt>
                <c:pt idx="3162">
                  <c:v>1209.04</c:v>
                </c:pt>
                <c:pt idx="3163">
                  <c:v>1210.98</c:v>
                </c:pt>
                <c:pt idx="3164">
                  <c:v>1222.1099999999999</c:v>
                </c:pt>
                <c:pt idx="3165">
                  <c:v>1219.04</c:v>
                </c:pt>
                <c:pt idx="3166">
                  <c:v>1197.0899999999999</c:v>
                </c:pt>
                <c:pt idx="3167">
                  <c:v>1193.7</c:v>
                </c:pt>
                <c:pt idx="3168">
                  <c:v>1205.9000000000001</c:v>
                </c:pt>
                <c:pt idx="3169">
                  <c:v>1213.02</c:v>
                </c:pt>
                <c:pt idx="3170">
                  <c:v>1211.98</c:v>
                </c:pt>
                <c:pt idx="3171">
                  <c:v>1195.68</c:v>
                </c:pt>
                <c:pt idx="3172">
                  <c:v>1193.08</c:v>
                </c:pt>
                <c:pt idx="3173">
                  <c:v>1187.2</c:v>
                </c:pt>
                <c:pt idx="3174">
                  <c:v>1189.8699999999999</c:v>
                </c:pt>
                <c:pt idx="3175">
                  <c:v>1202.6199999999999</c:v>
                </c:pt>
                <c:pt idx="3176">
                  <c:v>1218.6099999999999</c:v>
                </c:pt>
                <c:pt idx="3177">
                  <c:v>1219.3499999999999</c:v>
                </c:pt>
                <c:pt idx="3178">
                  <c:v>1217.52</c:v>
                </c:pt>
                <c:pt idx="3179">
                  <c:v>1210.01</c:v>
                </c:pt>
                <c:pt idx="3180">
                  <c:v>1199.58</c:v>
                </c:pt>
                <c:pt idx="3181">
                  <c:v>1208.5</c:v>
                </c:pt>
                <c:pt idx="3182">
                  <c:v>1202.6500000000001</c:v>
                </c:pt>
                <c:pt idx="3183">
                  <c:v>1204.95</c:v>
                </c:pt>
                <c:pt idx="3184">
                  <c:v>1201.51</c:v>
                </c:pt>
                <c:pt idx="3185">
                  <c:v>1208.47</c:v>
                </c:pt>
                <c:pt idx="3186">
                  <c:v>1195.1099999999999</c:v>
                </c:pt>
                <c:pt idx="3187">
                  <c:v>1191.0999999999999</c:v>
                </c:pt>
                <c:pt idx="3188">
                  <c:v>1192.44</c:v>
                </c:pt>
                <c:pt idx="3189">
                  <c:v>1201.52</c:v>
                </c:pt>
                <c:pt idx="3190">
                  <c:v>1193.3499999999999</c:v>
                </c:pt>
                <c:pt idx="3191">
                  <c:v>1181.83</c:v>
                </c:pt>
                <c:pt idx="3192">
                  <c:v>1197.81</c:v>
                </c:pt>
                <c:pt idx="3193">
                  <c:v>1175.23</c:v>
                </c:pt>
                <c:pt idx="3194">
                  <c:v>1170.5</c:v>
                </c:pt>
                <c:pt idx="3195">
                  <c:v>1175.96</c:v>
                </c:pt>
                <c:pt idx="3196">
                  <c:v>1186.54</c:v>
                </c:pt>
                <c:pt idx="3197">
                  <c:v>1172.3699999999999</c:v>
                </c:pt>
                <c:pt idx="3198">
                  <c:v>1169.52</c:v>
                </c:pt>
                <c:pt idx="3199">
                  <c:v>1164.82</c:v>
                </c:pt>
                <c:pt idx="3200">
                  <c:v>1149.3</c:v>
                </c:pt>
                <c:pt idx="3201">
                  <c:v>1138.05</c:v>
                </c:pt>
                <c:pt idx="3202">
                  <c:v>1124.25</c:v>
                </c:pt>
                <c:pt idx="3203">
                  <c:v>1150.9000000000001</c:v>
                </c:pt>
                <c:pt idx="3204">
                  <c:v>1159.08</c:v>
                </c:pt>
                <c:pt idx="3205">
                  <c:v>1155.47</c:v>
                </c:pt>
                <c:pt idx="3206">
                  <c:v>1156.67</c:v>
                </c:pt>
                <c:pt idx="3207">
                  <c:v>1177.18</c:v>
                </c:pt>
                <c:pt idx="3208">
                  <c:v>1186.3499999999999</c:v>
                </c:pt>
                <c:pt idx="3209">
                  <c:v>1203.1199999999999</c:v>
                </c:pt>
                <c:pt idx="3210">
                  <c:v>1206.08</c:v>
                </c:pt>
                <c:pt idx="3211">
                  <c:v>1206.51</c:v>
                </c:pt>
                <c:pt idx="3212">
                  <c:v>1214.68</c:v>
                </c:pt>
                <c:pt idx="3213">
                  <c:v>1219.5</c:v>
                </c:pt>
                <c:pt idx="3214">
                  <c:v>1198.5</c:v>
                </c:pt>
                <c:pt idx="3215">
                  <c:v>1194.06</c:v>
                </c:pt>
                <c:pt idx="3216">
                  <c:v>1192.48</c:v>
                </c:pt>
                <c:pt idx="3217">
                  <c:v>1197.22</c:v>
                </c:pt>
                <c:pt idx="3218">
                  <c:v>1198.33</c:v>
                </c:pt>
                <c:pt idx="3219">
                  <c:v>1210.8699999999999</c:v>
                </c:pt>
                <c:pt idx="3220">
                  <c:v>1196.76</c:v>
                </c:pt>
                <c:pt idx="3221">
                  <c:v>1197.02</c:v>
                </c:pt>
                <c:pt idx="3222">
                  <c:v>1204.71</c:v>
                </c:pt>
                <c:pt idx="3223">
                  <c:v>1204.1400000000001</c:v>
                </c:pt>
                <c:pt idx="3224">
                  <c:v>1209.6500000000001</c:v>
                </c:pt>
                <c:pt idx="3225">
                  <c:v>1191.93</c:v>
                </c:pt>
                <c:pt idx="3226">
                  <c:v>1182.82</c:v>
                </c:pt>
                <c:pt idx="3227">
                  <c:v>1171.97</c:v>
                </c:pt>
                <c:pt idx="3228">
                  <c:v>1158.51</c:v>
                </c:pt>
                <c:pt idx="3229">
                  <c:v>1167.6500000000001</c:v>
                </c:pt>
                <c:pt idx="3230">
                  <c:v>1162.77</c:v>
                </c:pt>
                <c:pt idx="3231">
                  <c:v>1154.94</c:v>
                </c:pt>
                <c:pt idx="3232">
                  <c:v>1164.69</c:v>
                </c:pt>
                <c:pt idx="3233">
                  <c:v>1156.9000000000001</c:v>
                </c:pt>
                <c:pt idx="3234">
                  <c:v>1136.98</c:v>
                </c:pt>
                <c:pt idx="3235">
                  <c:v>1137.8499999999999</c:v>
                </c:pt>
                <c:pt idx="3236">
                  <c:v>1128.75</c:v>
                </c:pt>
                <c:pt idx="3237">
                  <c:v>1140.3800000000001</c:v>
                </c:pt>
                <c:pt idx="3238">
                  <c:v>1104.06</c:v>
                </c:pt>
                <c:pt idx="3239">
                  <c:v>1097.8</c:v>
                </c:pt>
                <c:pt idx="3240">
                  <c:v>1090.57</c:v>
                </c:pt>
                <c:pt idx="3241">
                  <c:v>1090.94</c:v>
                </c:pt>
                <c:pt idx="3242">
                  <c:v>1086.45</c:v>
                </c:pt>
                <c:pt idx="3243">
                  <c:v>1087.75</c:v>
                </c:pt>
                <c:pt idx="3244">
                  <c:v>1093.1300000000001</c:v>
                </c:pt>
                <c:pt idx="3245">
                  <c:v>1098.77</c:v>
                </c:pt>
                <c:pt idx="3246">
                  <c:v>1097.75</c:v>
                </c:pt>
                <c:pt idx="3247">
                  <c:v>1093.3</c:v>
                </c:pt>
                <c:pt idx="3248">
                  <c:v>1100.3399999999999</c:v>
                </c:pt>
                <c:pt idx="3249">
                  <c:v>1097.53</c:v>
                </c:pt>
                <c:pt idx="3250">
                  <c:v>1101.46</c:v>
                </c:pt>
                <c:pt idx="3251">
                  <c:v>1093.58</c:v>
                </c:pt>
                <c:pt idx="3252">
                  <c:v>1080.98</c:v>
                </c:pt>
                <c:pt idx="3253">
                  <c:v>1082.51</c:v>
                </c:pt>
                <c:pt idx="3254">
                  <c:v>1077.26</c:v>
                </c:pt>
                <c:pt idx="3255">
                  <c:v>1078.58</c:v>
                </c:pt>
                <c:pt idx="3256">
                  <c:v>1082.9100000000001</c:v>
                </c:pt>
                <c:pt idx="3257">
                  <c:v>1063.98</c:v>
                </c:pt>
                <c:pt idx="3258">
                  <c:v>1052.18</c:v>
                </c:pt>
                <c:pt idx="3259">
                  <c:v>1069.5899999999999</c:v>
                </c:pt>
                <c:pt idx="3260">
                  <c:v>1073.3</c:v>
                </c:pt>
                <c:pt idx="3261">
                  <c:v>1067.73</c:v>
                </c:pt>
                <c:pt idx="3262">
                  <c:v>1058.25</c:v>
                </c:pt>
                <c:pt idx="3263">
                  <c:v>1048.3699999999999</c:v>
                </c:pt>
                <c:pt idx="3264">
                  <c:v>1055.4000000000001</c:v>
                </c:pt>
                <c:pt idx="3265">
                  <c:v>1070.3599999999999</c:v>
                </c:pt>
                <c:pt idx="3266">
                  <c:v>1066.69</c:v>
                </c:pt>
                <c:pt idx="3267">
                  <c:v>1067.81</c:v>
                </c:pt>
                <c:pt idx="3268">
                  <c:v>1074.1199999999999</c:v>
                </c:pt>
                <c:pt idx="3269">
                  <c:v>1083.3699999999999</c:v>
                </c:pt>
                <c:pt idx="3270">
                  <c:v>1080.6600000000001</c:v>
                </c:pt>
                <c:pt idx="3271">
                  <c:v>1092.22</c:v>
                </c:pt>
                <c:pt idx="3272">
                  <c:v>1084.06</c:v>
                </c:pt>
                <c:pt idx="3273">
                  <c:v>1081.25</c:v>
                </c:pt>
                <c:pt idx="3274">
                  <c:v>1081.71</c:v>
                </c:pt>
                <c:pt idx="3275">
                  <c:v>1065.3499999999999</c:v>
                </c:pt>
                <c:pt idx="3276">
                  <c:v>1075.96</c:v>
                </c:pt>
                <c:pt idx="3277">
                  <c:v>1065.81</c:v>
                </c:pt>
                <c:pt idx="3278">
                  <c:v>1099.8599999999999</c:v>
                </c:pt>
                <c:pt idx="3279">
                  <c:v>1096.1400000000001</c:v>
                </c:pt>
                <c:pt idx="3280">
                  <c:v>1108.04</c:v>
                </c:pt>
                <c:pt idx="3281">
                  <c:v>1113.44</c:v>
                </c:pt>
                <c:pt idx="3282">
                  <c:v>1099.6099999999999</c:v>
                </c:pt>
                <c:pt idx="3283">
                  <c:v>1093.56</c:v>
                </c:pt>
                <c:pt idx="3284">
                  <c:v>1094.83</c:v>
                </c:pt>
                <c:pt idx="3285">
                  <c:v>1095.3399999999999</c:v>
                </c:pt>
                <c:pt idx="3286">
                  <c:v>1107.46</c:v>
                </c:pt>
                <c:pt idx="3287">
                  <c:v>1109.9000000000001</c:v>
                </c:pt>
                <c:pt idx="3288">
                  <c:v>1109.45</c:v>
                </c:pt>
                <c:pt idx="3289">
                  <c:v>1113.2</c:v>
                </c:pt>
                <c:pt idx="3290">
                  <c:v>1102.53</c:v>
                </c:pt>
                <c:pt idx="3291">
                  <c:v>1115.8699999999999</c:v>
                </c:pt>
                <c:pt idx="3292">
                  <c:v>1126.7</c:v>
                </c:pt>
                <c:pt idx="3293">
                  <c:v>1125.3699999999999</c:v>
                </c:pt>
                <c:pt idx="3294">
                  <c:v>1128.96</c:v>
                </c:pt>
                <c:pt idx="3295">
                  <c:v>1128.8599999999999</c:v>
                </c:pt>
                <c:pt idx="3296">
                  <c:v>1133.98</c:v>
                </c:pt>
                <c:pt idx="3297">
                  <c:v>1126.79</c:v>
                </c:pt>
                <c:pt idx="3298">
                  <c:v>1130.57</c:v>
                </c:pt>
                <c:pt idx="3299">
                  <c:v>1102.92</c:v>
                </c:pt>
                <c:pt idx="3300">
                  <c:v>1097.68</c:v>
                </c:pt>
                <c:pt idx="3301">
                  <c:v>1101.8800000000001</c:v>
                </c:pt>
                <c:pt idx="3302">
                  <c:v>1101.29</c:v>
                </c:pt>
                <c:pt idx="3303">
                  <c:v>1094.44</c:v>
                </c:pt>
                <c:pt idx="3304">
                  <c:v>1090.46</c:v>
                </c:pt>
                <c:pt idx="3305">
                  <c:v>1083.42</c:v>
                </c:pt>
                <c:pt idx="3306">
                  <c:v>1071.52</c:v>
                </c:pt>
                <c:pt idx="3307">
                  <c:v>1102.3699999999999</c:v>
                </c:pt>
                <c:pt idx="3308">
                  <c:v>1100.1500000000001</c:v>
                </c:pt>
                <c:pt idx="3309">
                  <c:v>1096.3</c:v>
                </c:pt>
                <c:pt idx="3310">
                  <c:v>1112.9000000000001</c:v>
                </c:pt>
                <c:pt idx="3311">
                  <c:v>1120.8699999999999</c:v>
                </c:pt>
                <c:pt idx="3312">
                  <c:v>1137.47</c:v>
                </c:pt>
                <c:pt idx="3313">
                  <c:v>1146.29</c:v>
                </c:pt>
                <c:pt idx="3314">
                  <c:v>1160.1600000000001</c:v>
                </c:pt>
                <c:pt idx="3315">
                  <c:v>1162.99</c:v>
                </c:pt>
                <c:pt idx="3316">
                  <c:v>1168.52</c:v>
                </c:pt>
                <c:pt idx="3317">
                  <c:v>1171.47</c:v>
                </c:pt>
                <c:pt idx="3318">
                  <c:v>1166.74</c:v>
                </c:pt>
                <c:pt idx="3319">
                  <c:v>1161.1600000000001</c:v>
                </c:pt>
                <c:pt idx="3320">
                  <c:v>1159.44</c:v>
                </c:pt>
                <c:pt idx="3321">
                  <c:v>1162.97</c:v>
                </c:pt>
                <c:pt idx="3322">
                  <c:v>1161.82</c:v>
                </c:pt>
                <c:pt idx="3323">
                  <c:v>1156.8800000000001</c:v>
                </c:pt>
                <c:pt idx="3324">
                  <c:v>1157.6300000000001</c:v>
                </c:pt>
                <c:pt idx="3325">
                  <c:v>1166.26</c:v>
                </c:pt>
                <c:pt idx="3326">
                  <c:v>1169.3699999999999</c:v>
                </c:pt>
                <c:pt idx="3327">
                  <c:v>1169.08</c:v>
                </c:pt>
                <c:pt idx="3328">
                  <c:v>1165.68</c:v>
                </c:pt>
                <c:pt idx="3329">
                  <c:v>1182.1300000000001</c:v>
                </c:pt>
                <c:pt idx="3330">
                  <c:v>1181.43</c:v>
                </c:pt>
                <c:pt idx="3331">
                  <c:v>1182.98</c:v>
                </c:pt>
                <c:pt idx="3332">
                  <c:v>1177.3399999999999</c:v>
                </c:pt>
                <c:pt idx="3333">
                  <c:v>1184.57</c:v>
                </c:pt>
                <c:pt idx="3334">
                  <c:v>1184.6500000000001</c:v>
                </c:pt>
                <c:pt idx="3335">
                  <c:v>1186.81</c:v>
                </c:pt>
                <c:pt idx="3336">
                  <c:v>1182.3900000000001</c:v>
                </c:pt>
                <c:pt idx="3337">
                  <c:v>1180.3699999999999</c:v>
                </c:pt>
                <c:pt idx="3338">
                  <c:v>1181.8399999999999</c:v>
                </c:pt>
                <c:pt idx="3339">
                  <c:v>1168.8900000000001</c:v>
                </c:pt>
                <c:pt idx="3340">
                  <c:v>1163</c:v>
                </c:pt>
                <c:pt idx="3341">
                  <c:v>1172.07</c:v>
                </c:pt>
                <c:pt idx="3342">
                  <c:v>1169.01</c:v>
                </c:pt>
                <c:pt idx="3343">
                  <c:v>1172.1099999999999</c:v>
                </c:pt>
                <c:pt idx="3344">
                  <c:v>1169.58</c:v>
                </c:pt>
                <c:pt idx="3345">
                  <c:v>1175.25</c:v>
                </c:pt>
                <c:pt idx="3346">
                  <c:v>1183.25</c:v>
                </c:pt>
                <c:pt idx="3347">
                  <c:v>1184</c:v>
                </c:pt>
                <c:pt idx="3348">
                  <c:v>1180.1400000000001</c:v>
                </c:pt>
                <c:pt idx="3349">
                  <c:v>1177.6600000000001</c:v>
                </c:pt>
                <c:pt idx="3350">
                  <c:v>1177.05</c:v>
                </c:pt>
                <c:pt idx="3351">
                  <c:v>1169.3499999999999</c:v>
                </c:pt>
                <c:pt idx="3352">
                  <c:v>1171.55</c:v>
                </c:pt>
                <c:pt idx="3353">
                  <c:v>1174.58</c:v>
                </c:pt>
                <c:pt idx="3354">
                  <c:v>1178.25</c:v>
                </c:pt>
                <c:pt idx="3355">
                  <c:v>1182.26</c:v>
                </c:pt>
                <c:pt idx="3356">
                  <c:v>1188.27</c:v>
                </c:pt>
                <c:pt idx="3357">
                  <c:v>1179.18</c:v>
                </c:pt>
                <c:pt idx="3358">
                  <c:v>1162.43</c:v>
                </c:pt>
                <c:pt idx="3359">
                  <c:v>1158.28</c:v>
                </c:pt>
                <c:pt idx="3360">
                  <c:v>1167.93</c:v>
                </c:pt>
                <c:pt idx="3361">
                  <c:v>1158.51</c:v>
                </c:pt>
                <c:pt idx="3362">
                  <c:v>1142.4000000000001</c:v>
                </c:pt>
                <c:pt idx="3363">
                  <c:v>1139.08</c:v>
                </c:pt>
                <c:pt idx="3364">
                  <c:v>1142.5899999999999</c:v>
                </c:pt>
                <c:pt idx="3365">
                  <c:v>1143.31</c:v>
                </c:pt>
                <c:pt idx="3366">
                  <c:v>1147.1199999999999</c:v>
                </c:pt>
                <c:pt idx="3367">
                  <c:v>1150.03</c:v>
                </c:pt>
                <c:pt idx="3368">
                  <c:v>1116.78</c:v>
                </c:pt>
                <c:pt idx="3369">
                  <c:v>1108.44</c:v>
                </c:pt>
                <c:pt idx="3370">
                  <c:v>1095.27</c:v>
                </c:pt>
                <c:pt idx="3371">
                  <c:v>1087.33</c:v>
                </c:pt>
                <c:pt idx="3372">
                  <c:v>1094.3</c:v>
                </c:pt>
                <c:pt idx="3373">
                  <c:v>1096.8800000000001</c:v>
                </c:pt>
                <c:pt idx="3374">
                  <c:v>1097.73</c:v>
                </c:pt>
                <c:pt idx="3375">
                  <c:v>1100.47</c:v>
                </c:pt>
                <c:pt idx="3376">
                  <c:v>1096.07</c:v>
                </c:pt>
                <c:pt idx="3377">
                  <c:v>1095.5999999999999</c:v>
                </c:pt>
                <c:pt idx="3378">
                  <c:v>1103.97</c:v>
                </c:pt>
                <c:pt idx="3379">
                  <c:v>1106.31</c:v>
                </c:pt>
                <c:pt idx="3380">
                  <c:v>1117.58</c:v>
                </c:pt>
                <c:pt idx="3381">
                  <c:v>1125.08</c:v>
                </c:pt>
                <c:pt idx="3382">
                  <c:v>1126.79</c:v>
                </c:pt>
                <c:pt idx="3383">
                  <c:v>1129.58</c:v>
                </c:pt>
                <c:pt idx="3384">
                  <c:v>1131.47</c:v>
                </c:pt>
                <c:pt idx="3385">
                  <c:v>1123.72</c:v>
                </c:pt>
                <c:pt idx="3386">
                  <c:v>1132.19</c:v>
                </c:pt>
                <c:pt idx="3387">
                  <c:v>1136.75</c:v>
                </c:pt>
                <c:pt idx="3388">
                  <c:v>1133.47</c:v>
                </c:pt>
                <c:pt idx="3389">
                  <c:v>1129.4100000000001</c:v>
                </c:pt>
                <c:pt idx="3390">
                  <c:v>1136.49</c:v>
                </c:pt>
                <c:pt idx="3391">
                  <c:v>1135.54</c:v>
                </c:pt>
                <c:pt idx="3392">
                  <c:v>1134.67</c:v>
                </c:pt>
                <c:pt idx="3393">
                  <c:v>1145.02</c:v>
                </c:pt>
                <c:pt idx="3394">
                  <c:v>1160.33</c:v>
                </c:pt>
                <c:pt idx="3395">
                  <c:v>1161.5999999999999</c:v>
                </c:pt>
                <c:pt idx="3396">
                  <c:v>1169.26</c:v>
                </c:pt>
                <c:pt idx="3397">
                  <c:v>1165.72</c:v>
                </c:pt>
                <c:pt idx="3398">
                  <c:v>1161.31</c:v>
                </c:pt>
                <c:pt idx="3399">
                  <c:v>1155.96</c:v>
                </c:pt>
                <c:pt idx="3400">
                  <c:v>1146.07</c:v>
                </c:pt>
                <c:pt idx="3401">
                  <c:v>1134.47</c:v>
                </c:pt>
                <c:pt idx="3402">
                  <c:v>1131.07</c:v>
                </c:pt>
                <c:pt idx="3403">
                  <c:v>1136.96</c:v>
                </c:pt>
                <c:pt idx="3404">
                  <c:v>1131.78</c:v>
                </c:pt>
                <c:pt idx="3405">
                  <c:v>1132.1500000000001</c:v>
                </c:pt>
                <c:pt idx="3406">
                  <c:v>1138.8</c:v>
                </c:pt>
                <c:pt idx="3407">
                  <c:v>1129.04</c:v>
                </c:pt>
                <c:pt idx="3408">
                  <c:v>1137.23</c:v>
                </c:pt>
                <c:pt idx="3409">
                  <c:v>1125.72</c:v>
                </c:pt>
                <c:pt idx="3410">
                  <c:v>1137.44</c:v>
                </c:pt>
                <c:pt idx="3411">
                  <c:v>1138.53</c:v>
                </c:pt>
                <c:pt idx="3412">
                  <c:v>1140.7</c:v>
                </c:pt>
                <c:pt idx="3413">
                  <c:v>1144.1500000000001</c:v>
                </c:pt>
                <c:pt idx="3414">
                  <c:v>1134.92</c:v>
                </c:pt>
                <c:pt idx="3415">
                  <c:v>1145.26</c:v>
                </c:pt>
                <c:pt idx="3416">
                  <c:v>1149.03</c:v>
                </c:pt>
                <c:pt idx="3417">
                  <c:v>1147.05</c:v>
                </c:pt>
                <c:pt idx="3418">
                  <c:v>1141.21</c:v>
                </c:pt>
                <c:pt idx="3419">
                  <c:v>1137.68</c:v>
                </c:pt>
                <c:pt idx="3420">
                  <c:v>1128.21</c:v>
                </c:pt>
                <c:pt idx="3421">
                  <c:v>1128.01</c:v>
                </c:pt>
                <c:pt idx="3422">
                  <c:v>1129.76</c:v>
                </c:pt>
                <c:pt idx="3423">
                  <c:v>1133.93</c:v>
                </c:pt>
                <c:pt idx="3424">
                  <c:v>1132.48</c:v>
                </c:pt>
                <c:pt idx="3425">
                  <c:v>1142.1300000000001</c:v>
                </c:pt>
                <c:pt idx="3426">
                  <c:v>1147.46</c:v>
                </c:pt>
                <c:pt idx="3427">
                  <c:v>1141.43</c:v>
                </c:pt>
                <c:pt idx="3428">
                  <c:v>1123.56</c:v>
                </c:pt>
                <c:pt idx="3429">
                  <c:v>1123.69</c:v>
                </c:pt>
                <c:pt idx="3430">
                  <c:v>1121.3399999999999</c:v>
                </c:pt>
                <c:pt idx="3431">
                  <c:v>1127.8499999999999</c:v>
                </c:pt>
                <c:pt idx="3432">
                  <c:v>1130.6600000000001</c:v>
                </c:pt>
                <c:pt idx="3433">
                  <c:v>1121.58</c:v>
                </c:pt>
                <c:pt idx="3434">
                  <c:v>1120.58</c:v>
                </c:pt>
                <c:pt idx="3435">
                  <c:v>1109.3499999999999</c:v>
                </c:pt>
                <c:pt idx="3436">
                  <c:v>1117.3399999999999</c:v>
                </c:pt>
                <c:pt idx="3437">
                  <c:v>1116.05</c:v>
                </c:pt>
                <c:pt idx="3438">
                  <c:v>1114.42</c:v>
                </c:pt>
                <c:pt idx="3439">
                  <c:v>1106.74</c:v>
                </c:pt>
                <c:pt idx="3440">
                  <c:v>1122.71</c:v>
                </c:pt>
                <c:pt idx="3441">
                  <c:v>1122.71</c:v>
                </c:pt>
                <c:pt idx="3442">
                  <c:v>1130.07</c:v>
                </c:pt>
                <c:pt idx="3443">
                  <c:v>1115.28</c:v>
                </c:pt>
                <c:pt idx="3444">
                  <c:v>1113.6300000000001</c:v>
                </c:pt>
                <c:pt idx="3445">
                  <c:v>1120.7</c:v>
                </c:pt>
                <c:pt idx="3446">
                  <c:v>1129.93</c:v>
                </c:pt>
                <c:pt idx="3447">
                  <c:v>1127.3699999999999</c:v>
                </c:pt>
                <c:pt idx="3448">
                  <c:v>1106.0999999999999</c:v>
                </c:pt>
                <c:pt idx="3449">
                  <c:v>1104.47</c:v>
                </c:pt>
                <c:pt idx="3450">
                  <c:v>1098.9100000000001</c:v>
                </c:pt>
                <c:pt idx="3451">
                  <c:v>1108.24</c:v>
                </c:pt>
                <c:pt idx="3452">
                  <c:v>1093.3599999999999</c:v>
                </c:pt>
                <c:pt idx="3453">
                  <c:v>1112.33</c:v>
                </c:pt>
                <c:pt idx="3454">
                  <c:v>1097.8699999999999</c:v>
                </c:pt>
                <c:pt idx="3455">
                  <c:v>1093.45</c:v>
                </c:pt>
                <c:pt idx="3456">
                  <c:v>1080.57</c:v>
                </c:pt>
                <c:pt idx="3457">
                  <c:v>1090.08</c:v>
                </c:pt>
                <c:pt idx="3458">
                  <c:v>1056.57</c:v>
                </c:pt>
                <c:pt idx="3459">
                  <c:v>1051.18</c:v>
                </c:pt>
                <c:pt idx="3460">
                  <c:v>1029.3699999999999</c:v>
                </c:pt>
                <c:pt idx="3461">
                  <c:v>1038.3900000000001</c:v>
                </c:pt>
                <c:pt idx="3462">
                  <c:v>1067.44</c:v>
                </c:pt>
                <c:pt idx="3463">
                  <c:v>1086.47</c:v>
                </c:pt>
                <c:pt idx="3464">
                  <c:v>1084.1199999999999</c:v>
                </c:pt>
                <c:pt idx="3465">
                  <c:v>1094.6199999999999</c:v>
                </c:pt>
                <c:pt idx="3466">
                  <c:v>1087.82</c:v>
                </c:pt>
                <c:pt idx="3467">
                  <c:v>1089.04</c:v>
                </c:pt>
                <c:pt idx="3468">
                  <c:v>1085.49</c:v>
                </c:pt>
                <c:pt idx="3469">
                  <c:v>1097.19</c:v>
                </c:pt>
                <c:pt idx="3470">
                  <c:v>1089.52</c:v>
                </c:pt>
                <c:pt idx="3471">
                  <c:v>1090.17</c:v>
                </c:pt>
                <c:pt idx="3472">
                  <c:v>1115.1500000000001</c:v>
                </c:pt>
                <c:pt idx="3473">
                  <c:v>1105.08</c:v>
                </c:pt>
                <c:pt idx="3474">
                  <c:v>1118.6400000000001</c:v>
                </c:pt>
                <c:pt idx="3475">
                  <c:v>1110.06</c:v>
                </c:pt>
                <c:pt idx="3476">
                  <c:v>1130.04</c:v>
                </c:pt>
                <c:pt idx="3477">
                  <c:v>1111.96</c:v>
                </c:pt>
                <c:pt idx="3478">
                  <c:v>1098.33</c:v>
                </c:pt>
                <c:pt idx="3479">
                  <c:v>1104.32</c:v>
                </c:pt>
                <c:pt idx="3480">
                  <c:v>1085.8599999999999</c:v>
                </c:pt>
                <c:pt idx="3481">
                  <c:v>1050.54</c:v>
                </c:pt>
                <c:pt idx="3482">
                  <c:v>1064.03</c:v>
                </c:pt>
                <c:pt idx="3483">
                  <c:v>1102.1600000000001</c:v>
                </c:pt>
                <c:pt idx="3484">
                  <c:v>1101.8900000000001</c:v>
                </c:pt>
                <c:pt idx="3485">
                  <c:v>1099.0899999999999</c:v>
                </c:pt>
                <c:pt idx="3486">
                  <c:v>1126.01</c:v>
                </c:pt>
                <c:pt idx="3487">
                  <c:v>1154.8900000000001</c:v>
                </c:pt>
                <c:pt idx="3488">
                  <c:v>1149.17</c:v>
                </c:pt>
                <c:pt idx="3489">
                  <c:v>1140.21</c:v>
                </c:pt>
                <c:pt idx="3490">
                  <c:v>1142.52</c:v>
                </c:pt>
                <c:pt idx="3491">
                  <c:v>1168.81</c:v>
                </c:pt>
                <c:pt idx="3492">
                  <c:v>1147.5</c:v>
                </c:pt>
                <c:pt idx="3493">
                  <c:v>1160.5999999999999</c:v>
                </c:pt>
                <c:pt idx="3494">
                  <c:v>1168.75</c:v>
                </c:pt>
                <c:pt idx="3495">
                  <c:v>1164.8599999999999</c:v>
                </c:pt>
                <c:pt idx="3496">
                  <c:v>1193.6199999999999</c:v>
                </c:pt>
                <c:pt idx="3497">
                  <c:v>1205.32</c:v>
                </c:pt>
                <c:pt idx="3498">
                  <c:v>1201.93</c:v>
                </c:pt>
                <c:pt idx="3499">
                  <c:v>1206.27</c:v>
                </c:pt>
                <c:pt idx="3500">
                  <c:v>1225.68</c:v>
                </c:pt>
                <c:pt idx="3501">
                  <c:v>1235.93</c:v>
                </c:pt>
                <c:pt idx="3502">
                  <c:v>1223.6099999999999</c:v>
                </c:pt>
                <c:pt idx="3503">
                  <c:v>1192.8900000000001</c:v>
                </c:pt>
                <c:pt idx="3504">
                  <c:v>1194.4100000000001</c:v>
                </c:pt>
                <c:pt idx="3505">
                  <c:v>1204.8800000000001</c:v>
                </c:pt>
                <c:pt idx="3506">
                  <c:v>1197.82</c:v>
                </c:pt>
                <c:pt idx="3507">
                  <c:v>1200.58</c:v>
                </c:pt>
                <c:pt idx="3508">
                  <c:v>1200.3900000000001</c:v>
                </c:pt>
                <c:pt idx="3509">
                  <c:v>1195.9000000000001</c:v>
                </c:pt>
                <c:pt idx="3510">
                  <c:v>1180.56</c:v>
                </c:pt>
                <c:pt idx="3511">
                  <c:v>1173.24</c:v>
                </c:pt>
                <c:pt idx="3512">
                  <c:v>1153.6300000000001</c:v>
                </c:pt>
                <c:pt idx="3513">
                  <c:v>1156.42</c:v>
                </c:pt>
                <c:pt idx="3514">
                  <c:v>1150.57</c:v>
                </c:pt>
                <c:pt idx="3515">
                  <c:v>1148.1600000000001</c:v>
                </c:pt>
                <c:pt idx="3516">
                  <c:v>1150.4000000000001</c:v>
                </c:pt>
                <c:pt idx="3517">
                  <c:v>1146.49</c:v>
                </c:pt>
                <c:pt idx="3518">
                  <c:v>1142.1199999999999</c:v>
                </c:pt>
                <c:pt idx="3519">
                  <c:v>1148.25</c:v>
                </c:pt>
                <c:pt idx="3520">
                  <c:v>1142.8</c:v>
                </c:pt>
                <c:pt idx="3521">
                  <c:v>1164.05</c:v>
                </c:pt>
                <c:pt idx="3522">
                  <c:v>1145.9100000000001</c:v>
                </c:pt>
                <c:pt idx="3523">
                  <c:v>1135.19</c:v>
                </c:pt>
                <c:pt idx="3524">
                  <c:v>1136.3699999999999</c:v>
                </c:pt>
                <c:pt idx="3525">
                  <c:v>1141.9000000000001</c:v>
                </c:pt>
                <c:pt idx="3526">
                  <c:v>1156.1500000000001</c:v>
                </c:pt>
                <c:pt idx="3527">
                  <c:v>1152.71</c:v>
                </c:pt>
                <c:pt idx="3528">
                  <c:v>1142.6500000000001</c:v>
                </c:pt>
                <c:pt idx="3529">
                  <c:v>1143.8399999999999</c:v>
                </c:pt>
                <c:pt idx="3530">
                  <c:v>1154.22</c:v>
                </c:pt>
                <c:pt idx="3531">
                  <c:v>1160.8699999999999</c:v>
                </c:pt>
                <c:pt idx="3532">
                  <c:v>1167.24</c:v>
                </c:pt>
                <c:pt idx="3533">
                  <c:v>1165.96</c:v>
                </c:pt>
                <c:pt idx="3534">
                  <c:v>1172.67</c:v>
                </c:pt>
                <c:pt idx="3535">
                  <c:v>1171.3</c:v>
                </c:pt>
                <c:pt idx="3536">
                  <c:v>1170.48</c:v>
                </c:pt>
                <c:pt idx="3537">
                  <c:v>1161.1199999999999</c:v>
                </c:pt>
                <c:pt idx="3538">
                  <c:v>1161.79</c:v>
                </c:pt>
                <c:pt idx="3539">
                  <c:v>1161.73</c:v>
                </c:pt>
                <c:pt idx="3540">
                  <c:v>1166.43</c:v>
                </c:pt>
                <c:pt idx="3541">
                  <c:v>1163.2</c:v>
                </c:pt>
                <c:pt idx="3542">
                  <c:v>1146.05</c:v>
                </c:pt>
                <c:pt idx="3543">
                  <c:v>1144</c:v>
                </c:pt>
                <c:pt idx="3544">
                  <c:v>1143.3399999999999</c:v>
                </c:pt>
                <c:pt idx="3545">
                  <c:v>1130.1400000000001</c:v>
                </c:pt>
                <c:pt idx="3546">
                  <c:v>1122.8900000000001</c:v>
                </c:pt>
                <c:pt idx="3547">
                  <c:v>1118.9100000000001</c:v>
                </c:pt>
                <c:pt idx="3548">
                  <c:v>1120.6500000000001</c:v>
                </c:pt>
                <c:pt idx="3549">
                  <c:v>1120.6500000000001</c:v>
                </c:pt>
                <c:pt idx="3550">
                  <c:v>1118.74</c:v>
                </c:pt>
                <c:pt idx="3551">
                  <c:v>1119.01</c:v>
                </c:pt>
                <c:pt idx="3552">
                  <c:v>1116.77</c:v>
                </c:pt>
                <c:pt idx="3553">
                  <c:v>1115</c:v>
                </c:pt>
                <c:pt idx="3554">
                  <c:v>1109.93</c:v>
                </c:pt>
                <c:pt idx="3555">
                  <c:v>1111.81</c:v>
                </c:pt>
                <c:pt idx="3556">
                  <c:v>1116.81</c:v>
                </c:pt>
                <c:pt idx="3557">
                  <c:v>1124.47</c:v>
                </c:pt>
                <c:pt idx="3558">
                  <c:v>1124.06</c:v>
                </c:pt>
                <c:pt idx="3559">
                  <c:v>1137.48</c:v>
                </c:pt>
                <c:pt idx="3560">
                  <c:v>1137.3399999999999</c:v>
                </c:pt>
                <c:pt idx="3561">
                  <c:v>1131.6400000000001</c:v>
                </c:pt>
                <c:pt idx="3562">
                  <c:v>1127.6199999999999</c:v>
                </c:pt>
                <c:pt idx="3563">
                  <c:v>1119.1199999999999</c:v>
                </c:pt>
                <c:pt idx="3564">
                  <c:v>1121.02</c:v>
                </c:pt>
                <c:pt idx="3565">
                  <c:v>1116</c:v>
                </c:pt>
                <c:pt idx="3566">
                  <c:v>1116.4000000000001</c:v>
                </c:pt>
                <c:pt idx="3567">
                  <c:v>1117.1300000000001</c:v>
                </c:pt>
                <c:pt idx="3568">
                  <c:v>1115.27</c:v>
                </c:pt>
                <c:pt idx="3569">
                  <c:v>1127.1199999999999</c:v>
                </c:pt>
                <c:pt idx="3570">
                  <c:v>1119.8</c:v>
                </c:pt>
                <c:pt idx="3571">
                  <c:v>1132.92</c:v>
                </c:pt>
                <c:pt idx="3572">
                  <c:v>1127.17</c:v>
                </c:pt>
                <c:pt idx="3573">
                  <c:v>1146.54</c:v>
                </c:pt>
                <c:pt idx="3574">
                  <c:v>1166.33</c:v>
                </c:pt>
                <c:pt idx="3575">
                  <c:v>1162.04</c:v>
                </c:pt>
                <c:pt idx="3576">
                  <c:v>1178.26</c:v>
                </c:pt>
                <c:pt idx="3577">
                  <c:v>1199.25</c:v>
                </c:pt>
                <c:pt idx="3578">
                  <c:v>1199.25</c:v>
                </c:pt>
                <c:pt idx="3579">
                  <c:v>1200.53</c:v>
                </c:pt>
                <c:pt idx="3580">
                  <c:v>1206.03</c:v>
                </c:pt>
                <c:pt idx="3581">
                  <c:v>1206.75</c:v>
                </c:pt>
                <c:pt idx="3582">
                  <c:v>1187.53</c:v>
                </c:pt>
                <c:pt idx="3583">
                  <c:v>1202.23</c:v>
                </c:pt>
                <c:pt idx="3584">
                  <c:v>1203.7</c:v>
                </c:pt>
                <c:pt idx="3585">
                  <c:v>1184.8699999999999</c:v>
                </c:pt>
                <c:pt idx="3586">
                  <c:v>1179.92</c:v>
                </c:pt>
                <c:pt idx="3587">
                  <c:v>1199.71</c:v>
                </c:pt>
                <c:pt idx="3588">
                  <c:v>1203.18</c:v>
                </c:pt>
                <c:pt idx="3589">
                  <c:v>1211.1199999999999</c:v>
                </c:pt>
                <c:pt idx="3590">
                  <c:v>1212.31</c:v>
                </c:pt>
                <c:pt idx="3591">
                  <c:v>1216.6199999999999</c:v>
                </c:pt>
                <c:pt idx="3592">
                  <c:v>1224.1199999999999</c:v>
                </c:pt>
                <c:pt idx="3593">
                  <c:v>1220.74</c:v>
                </c:pt>
                <c:pt idx="3594">
                  <c:v>1221.1400000000001</c:v>
                </c:pt>
                <c:pt idx="3595">
                  <c:v>1204.43</c:v>
                </c:pt>
                <c:pt idx="3596">
                  <c:v>1185.4100000000001</c:v>
                </c:pt>
                <c:pt idx="3597">
                  <c:v>1187.6099999999999</c:v>
                </c:pt>
                <c:pt idx="3598">
                  <c:v>1192.2</c:v>
                </c:pt>
                <c:pt idx="3599">
                  <c:v>1192.03</c:v>
                </c:pt>
                <c:pt idx="3600">
                  <c:v>1193.6199999999999</c:v>
                </c:pt>
                <c:pt idx="3601">
                  <c:v>1197.6400000000001</c:v>
                </c:pt>
                <c:pt idx="3602">
                  <c:v>1188.5899999999999</c:v>
                </c:pt>
                <c:pt idx="3603">
                  <c:v>1186.43</c:v>
                </c:pt>
                <c:pt idx="3604">
                  <c:v>1183.3900000000001</c:v>
                </c:pt>
                <c:pt idx="3605">
                  <c:v>1174.6600000000001</c:v>
                </c:pt>
                <c:pt idx="3606">
                  <c:v>1166.1099999999999</c:v>
                </c:pt>
                <c:pt idx="3607">
                  <c:v>1164.55</c:v>
                </c:pt>
                <c:pt idx="3608">
                  <c:v>1166.47</c:v>
                </c:pt>
                <c:pt idx="3609">
                  <c:v>1181.6300000000001</c:v>
                </c:pt>
                <c:pt idx="3610">
                  <c:v>1189.46</c:v>
                </c:pt>
                <c:pt idx="3611">
                  <c:v>1205.3599999999999</c:v>
                </c:pt>
                <c:pt idx="3612">
                  <c:v>1200.8499999999999</c:v>
                </c:pt>
                <c:pt idx="3613">
                  <c:v>1193.92</c:v>
                </c:pt>
                <c:pt idx="3614">
                  <c:v>1213.98</c:v>
                </c:pt>
                <c:pt idx="3615">
                  <c:v>1214.9100000000001</c:v>
                </c:pt>
                <c:pt idx="3616">
                  <c:v>1214</c:v>
                </c:pt>
                <c:pt idx="3617">
                  <c:v>1234.67</c:v>
                </c:pt>
                <c:pt idx="3618">
                  <c:v>1256.3399999999999</c:v>
                </c:pt>
                <c:pt idx="3619">
                  <c:v>1260.8</c:v>
                </c:pt>
                <c:pt idx="3620">
                  <c:v>1259.18</c:v>
                </c:pt>
                <c:pt idx="3621">
                  <c:v>1244.0999999999999</c:v>
                </c:pt>
                <c:pt idx="3622">
                  <c:v>1251.29</c:v>
                </c:pt>
                <c:pt idx="3623">
                  <c:v>1263.75</c:v>
                </c:pt>
                <c:pt idx="3624">
                  <c:v>1263.42</c:v>
                </c:pt>
                <c:pt idx="3625">
                  <c:v>1253.51</c:v>
                </c:pt>
                <c:pt idx="3626">
                  <c:v>1256.2</c:v>
                </c:pt>
                <c:pt idx="3627">
                  <c:v>1268.56</c:v>
                </c:pt>
                <c:pt idx="3628">
                  <c:v>1268.56</c:v>
                </c:pt>
                <c:pt idx="3629">
                  <c:v>1250.2</c:v>
                </c:pt>
                <c:pt idx="3630">
                  <c:v>1231.74</c:v>
                </c:pt>
                <c:pt idx="3631">
                  <c:v>1195.33</c:v>
                </c:pt>
                <c:pt idx="3632">
                  <c:v>1195.33</c:v>
                </c:pt>
                <c:pt idx="3633">
                  <c:v>1196.43</c:v>
                </c:pt>
                <c:pt idx="3634">
                  <c:v>1209.49</c:v>
                </c:pt>
                <c:pt idx="3635">
                  <c:v>1217.4000000000001</c:v>
                </c:pt>
                <c:pt idx="3636">
                  <c:v>1227.17</c:v>
                </c:pt>
                <c:pt idx="3637">
                  <c:v>1227.53</c:v>
                </c:pt>
                <c:pt idx="3638">
                  <c:v>1204.18</c:v>
                </c:pt>
                <c:pt idx="3639">
                  <c:v>1198.05</c:v>
                </c:pt>
                <c:pt idx="3640">
                  <c:v>1194.99</c:v>
                </c:pt>
                <c:pt idx="3641">
                  <c:v>1194.99</c:v>
                </c:pt>
                <c:pt idx="3642">
                  <c:v>1188.17</c:v>
                </c:pt>
                <c:pt idx="3643">
                  <c:v>1196.72</c:v>
                </c:pt>
                <c:pt idx="3644">
                  <c:v>1196.8499999999999</c:v>
                </c:pt>
                <c:pt idx="3645">
                  <c:v>1209.46</c:v>
                </c:pt>
                <c:pt idx="3646">
                  <c:v>1205.0999999999999</c:v>
                </c:pt>
                <c:pt idx="3647">
                  <c:v>1215.1400000000001</c:v>
                </c:pt>
                <c:pt idx="3648">
                  <c:v>1201.98</c:v>
                </c:pt>
                <c:pt idx="3649">
                  <c:v>1195.1099999999999</c:v>
                </c:pt>
                <c:pt idx="3650">
                  <c:v>1198.1600000000001</c:v>
                </c:pt>
                <c:pt idx="3651">
                  <c:v>1174.69</c:v>
                </c:pt>
                <c:pt idx="3652">
                  <c:v>1172.6500000000001</c:v>
                </c:pt>
                <c:pt idx="3653">
                  <c:v>1198.26</c:v>
                </c:pt>
                <c:pt idx="3654">
                  <c:v>1190.02</c:v>
                </c:pt>
                <c:pt idx="3655">
                  <c:v>1187.99</c:v>
                </c:pt>
                <c:pt idx="3656">
                  <c:v>1241.29</c:v>
                </c:pt>
                <c:pt idx="3657">
                  <c:v>1236.31</c:v>
                </c:pt>
                <c:pt idx="3658">
                  <c:v>1223.0899999999999</c:v>
                </c:pt>
                <c:pt idx="3659">
                  <c:v>1221.05</c:v>
                </c:pt>
                <c:pt idx="3660">
                  <c:v>1244.71</c:v>
                </c:pt>
                <c:pt idx="3661">
                  <c:v>1259.3800000000001</c:v>
                </c:pt>
                <c:pt idx="3662">
                  <c:v>1235.43</c:v>
                </c:pt>
                <c:pt idx="3663">
                  <c:v>1259.3800000000001</c:v>
                </c:pt>
                <c:pt idx="3664">
                  <c:v>1275.82</c:v>
                </c:pt>
                <c:pt idx="3665">
                  <c:v>1289.8499999999999</c:v>
                </c:pt>
                <c:pt idx="3666">
                  <c:v>1302.5899999999999</c:v>
                </c:pt>
                <c:pt idx="3667">
                  <c:v>1312.17</c:v>
                </c:pt>
                <c:pt idx="3668">
                  <c:v>1326.28</c:v>
                </c:pt>
                <c:pt idx="3669">
                  <c:v>1304.17</c:v>
                </c:pt>
                <c:pt idx="3670">
                  <c:v>1298.53</c:v>
                </c:pt>
                <c:pt idx="3671">
                  <c:v>1282.79</c:v>
                </c:pt>
                <c:pt idx="3672">
                  <c:v>1263.98</c:v>
                </c:pt>
                <c:pt idx="3673">
                  <c:v>1272.6300000000001</c:v>
                </c:pt>
                <c:pt idx="3674">
                  <c:v>1256.95</c:v>
                </c:pt>
                <c:pt idx="3675">
                  <c:v>1245.3900000000001</c:v>
                </c:pt>
                <c:pt idx="3676">
                  <c:v>1250.04</c:v>
                </c:pt>
                <c:pt idx="3677">
                  <c:v>1243.26</c:v>
                </c:pt>
                <c:pt idx="3678">
                  <c:v>1208.21</c:v>
                </c:pt>
                <c:pt idx="3679">
                  <c:v>1207.58</c:v>
                </c:pt>
                <c:pt idx="3680">
                  <c:v>1208.08</c:v>
                </c:pt>
                <c:pt idx="3681">
                  <c:v>1197.01</c:v>
                </c:pt>
                <c:pt idx="3682">
                  <c:v>1195.79</c:v>
                </c:pt>
                <c:pt idx="3683">
                  <c:v>1214.4100000000001</c:v>
                </c:pt>
                <c:pt idx="3684">
                  <c:v>1203.8399999999999</c:v>
                </c:pt>
                <c:pt idx="3685">
                  <c:v>1203.51</c:v>
                </c:pt>
                <c:pt idx="3686">
                  <c:v>1207.1199999999999</c:v>
                </c:pt>
                <c:pt idx="3687">
                  <c:v>1193.93</c:v>
                </c:pt>
                <c:pt idx="3688">
                  <c:v>1189.76</c:v>
                </c:pt>
                <c:pt idx="3689">
                  <c:v>1182.3900000000001</c:v>
                </c:pt>
                <c:pt idx="3690">
                  <c:v>1181.3</c:v>
                </c:pt>
                <c:pt idx="3691">
                  <c:v>1177.58</c:v>
                </c:pt>
                <c:pt idx="3692">
                  <c:v>1148.8</c:v>
                </c:pt>
                <c:pt idx="3693">
                  <c:v>1171.23</c:v>
                </c:pt>
                <c:pt idx="3694">
                  <c:v>1189.3399999999999</c:v>
                </c:pt>
                <c:pt idx="3695">
                  <c:v>1205.19</c:v>
                </c:pt>
                <c:pt idx="3696">
                  <c:v>1197.43</c:v>
                </c:pt>
                <c:pt idx="3697">
                  <c:v>1202.82</c:v>
                </c:pt>
                <c:pt idx="3698">
                  <c:v>1213.3499999999999</c:v>
                </c:pt>
                <c:pt idx="3699">
                  <c:v>1202.24</c:v>
                </c:pt>
                <c:pt idx="3700">
                  <c:v>1209.8699999999999</c:v>
                </c:pt>
                <c:pt idx="3701">
                  <c:v>1200.8499999999999</c:v>
                </c:pt>
                <c:pt idx="3702">
                  <c:v>1182.17</c:v>
                </c:pt>
                <c:pt idx="3703">
                  <c:v>1186.79</c:v>
                </c:pt>
                <c:pt idx="3704">
                  <c:v>1182.68</c:v>
                </c:pt>
                <c:pt idx="3705">
                  <c:v>1171.96</c:v>
                </c:pt>
                <c:pt idx="3706">
                  <c:v>1146.06</c:v>
                </c:pt>
                <c:pt idx="3707">
                  <c:v>1152.07</c:v>
                </c:pt>
                <c:pt idx="3708">
                  <c:v>1156.1600000000001</c:v>
                </c:pt>
                <c:pt idx="3709">
                  <c:v>1161.74</c:v>
                </c:pt>
                <c:pt idx="3710">
                  <c:v>1172.76</c:v>
                </c:pt>
                <c:pt idx="3711">
                  <c:v>1176.1199999999999</c:v>
                </c:pt>
                <c:pt idx="3712">
                  <c:v>1179.6400000000001</c:v>
                </c:pt>
                <c:pt idx="3713">
                  <c:v>1185.0899999999999</c:v>
                </c:pt>
                <c:pt idx="3714">
                  <c:v>1158.42</c:v>
                </c:pt>
                <c:pt idx="3715">
                  <c:v>1157.69</c:v>
                </c:pt>
                <c:pt idx="3716">
                  <c:v>1140.6500000000001</c:v>
                </c:pt>
                <c:pt idx="3717">
                  <c:v>1137.1400000000001</c:v>
                </c:pt>
                <c:pt idx="3718">
                  <c:v>1143.97</c:v>
                </c:pt>
                <c:pt idx="3719">
                  <c:v>1114.3</c:v>
                </c:pt>
                <c:pt idx="3720">
                  <c:v>1094.49</c:v>
                </c:pt>
                <c:pt idx="3721">
                  <c:v>1092.58</c:v>
                </c:pt>
                <c:pt idx="3722">
                  <c:v>1090.99</c:v>
                </c:pt>
                <c:pt idx="3723">
                  <c:v>1117.23</c:v>
                </c:pt>
                <c:pt idx="3724">
                  <c:v>1110.6400000000001</c:v>
                </c:pt>
                <c:pt idx="3725">
                  <c:v>1104.33</c:v>
                </c:pt>
                <c:pt idx="3726">
                  <c:v>1088.76</c:v>
                </c:pt>
                <c:pt idx="3727">
                  <c:v>1065.29</c:v>
                </c:pt>
                <c:pt idx="3728">
                  <c:v>1072.68</c:v>
                </c:pt>
                <c:pt idx="3729">
                  <c:v>1083.19</c:v>
                </c:pt>
                <c:pt idx="3730">
                  <c:v>1073.67</c:v>
                </c:pt>
                <c:pt idx="3731">
                  <c:v>1062.47</c:v>
                </c:pt>
                <c:pt idx="3732">
                  <c:v>1059.6600000000001</c:v>
                </c:pt>
                <c:pt idx="3733">
                  <c:v>1043.6500000000001</c:v>
                </c:pt>
                <c:pt idx="3734">
                  <c:v>1013.43</c:v>
                </c:pt>
                <c:pt idx="3735">
                  <c:v>1011.25</c:v>
                </c:pt>
                <c:pt idx="3736">
                  <c:v>1047.8399999999999</c:v>
                </c:pt>
                <c:pt idx="3737">
                  <c:v>1056.75</c:v>
                </c:pt>
                <c:pt idx="3738">
                  <c:v>1057.83</c:v>
                </c:pt>
                <c:pt idx="3739">
                  <c:v>1069.45</c:v>
                </c:pt>
                <c:pt idx="3740">
                  <c:v>1060.49</c:v>
                </c:pt>
                <c:pt idx="3741">
                  <c:v>1080.31</c:v>
                </c:pt>
                <c:pt idx="3742">
                  <c:v>1087.99</c:v>
                </c:pt>
                <c:pt idx="3743">
                  <c:v>1127.5999999999999</c:v>
                </c:pt>
                <c:pt idx="3744">
                  <c:v>1137.33</c:v>
                </c:pt>
                <c:pt idx="3745">
                  <c:v>1141.5</c:v>
                </c:pt>
                <c:pt idx="3746">
                  <c:v>1142.1099999999999</c:v>
                </c:pt>
                <c:pt idx="3747">
                  <c:v>1140.99</c:v>
                </c:pt>
                <c:pt idx="3748">
                  <c:v>1130.8599999999999</c:v>
                </c:pt>
                <c:pt idx="3749">
                  <c:v>1120.77</c:v>
                </c:pt>
                <c:pt idx="3750">
                  <c:v>1119.42</c:v>
                </c:pt>
                <c:pt idx="3751">
                  <c:v>1100.8499999999999</c:v>
                </c:pt>
                <c:pt idx="3752">
                  <c:v>1093.1199999999999</c:v>
                </c:pt>
                <c:pt idx="3753">
                  <c:v>1087.73</c:v>
                </c:pt>
                <c:pt idx="3754">
                  <c:v>1090.04</c:v>
                </c:pt>
                <c:pt idx="3755">
                  <c:v>1085.55</c:v>
                </c:pt>
                <c:pt idx="3756">
                  <c:v>1086.8699999999999</c:v>
                </c:pt>
                <c:pt idx="3757">
                  <c:v>1094.17</c:v>
                </c:pt>
                <c:pt idx="3758">
                  <c:v>1092.5</c:v>
                </c:pt>
                <c:pt idx="3759">
                  <c:v>1108.8800000000001</c:v>
                </c:pt>
                <c:pt idx="3760">
                  <c:v>1126.77</c:v>
                </c:pt>
                <c:pt idx="3761">
                  <c:v>1128.0999999999999</c:v>
                </c:pt>
                <c:pt idx="3762">
                  <c:v>1130.5999999999999</c:v>
                </c:pt>
                <c:pt idx="3763">
                  <c:v>1139.6300000000001</c:v>
                </c:pt>
                <c:pt idx="3764">
                  <c:v>1134.1199999999999</c:v>
                </c:pt>
                <c:pt idx="3765">
                  <c:v>1137.57</c:v>
                </c:pt>
                <c:pt idx="3766">
                  <c:v>1114.6600000000001</c:v>
                </c:pt>
                <c:pt idx="3767">
                  <c:v>1093.48</c:v>
                </c:pt>
                <c:pt idx="3768">
                  <c:v>1132.3699999999999</c:v>
                </c:pt>
                <c:pt idx="3769">
                  <c:v>1144.95</c:v>
                </c:pt>
                <c:pt idx="3770">
                  <c:v>1145.6600000000001</c:v>
                </c:pt>
                <c:pt idx="3771">
                  <c:v>1131.0999999999999</c:v>
                </c:pt>
                <c:pt idx="3772">
                  <c:v>1130.46</c:v>
                </c:pt>
                <c:pt idx="3773">
                  <c:v>1154.73</c:v>
                </c:pt>
                <c:pt idx="3774">
                  <c:v>1136.99</c:v>
                </c:pt>
                <c:pt idx="3775">
                  <c:v>1108.1199999999999</c:v>
                </c:pt>
                <c:pt idx="3776">
                  <c:v>1106.3399999999999</c:v>
                </c:pt>
                <c:pt idx="3777">
                  <c:v>1126.69</c:v>
                </c:pt>
                <c:pt idx="3778">
                  <c:v>1129.78</c:v>
                </c:pt>
                <c:pt idx="3779">
                  <c:v>1108.05</c:v>
                </c:pt>
                <c:pt idx="3780">
                  <c:v>1117.52</c:v>
                </c:pt>
                <c:pt idx="3781">
                  <c:v>1139.21</c:v>
                </c:pt>
                <c:pt idx="3782">
                  <c:v>1136.7</c:v>
                </c:pt>
                <c:pt idx="3783">
                  <c:v>1145.8800000000001</c:v>
                </c:pt>
                <c:pt idx="3784">
                  <c:v>1154.95</c:v>
                </c:pt>
                <c:pt idx="3785">
                  <c:v>1156.05</c:v>
                </c:pt>
                <c:pt idx="3786">
                  <c:v>1178.92</c:v>
                </c:pt>
                <c:pt idx="3787">
                  <c:v>1163.08</c:v>
                </c:pt>
                <c:pt idx="3788">
                  <c:v>1180.02</c:v>
                </c:pt>
                <c:pt idx="3789">
                  <c:v>1149.51</c:v>
                </c:pt>
                <c:pt idx="3790">
                  <c:v>1102.1600000000001</c:v>
                </c:pt>
                <c:pt idx="3791">
                  <c:v>1102.02</c:v>
                </c:pt>
                <c:pt idx="3792">
                  <c:v>1114.2</c:v>
                </c:pt>
                <c:pt idx="3793">
                  <c:v>1093.45</c:v>
                </c:pt>
                <c:pt idx="3794">
                  <c:v>1099.3499999999999</c:v>
                </c:pt>
                <c:pt idx="3795">
                  <c:v>1097.55</c:v>
                </c:pt>
                <c:pt idx="3796">
                  <c:v>1108.6199999999999</c:v>
                </c:pt>
                <c:pt idx="3797">
                  <c:v>1080.6400000000001</c:v>
                </c:pt>
                <c:pt idx="3798">
                  <c:v>1094.01</c:v>
                </c:pt>
                <c:pt idx="3799">
                  <c:v>1056.17</c:v>
                </c:pt>
                <c:pt idx="3800">
                  <c:v>1064.51</c:v>
                </c:pt>
                <c:pt idx="3801">
                  <c:v>1077.69</c:v>
                </c:pt>
                <c:pt idx="3802">
                  <c:v>1070.33</c:v>
                </c:pt>
                <c:pt idx="3803">
                  <c:v>1031.4100000000001</c:v>
                </c:pt>
                <c:pt idx="3804">
                  <c:v>1007.8</c:v>
                </c:pt>
                <c:pt idx="3805">
                  <c:v>1027.33</c:v>
                </c:pt>
                <c:pt idx="3806">
                  <c:v>1037.3800000000001</c:v>
                </c:pt>
                <c:pt idx="3807">
                  <c:v>1019.08</c:v>
                </c:pt>
                <c:pt idx="3808">
                  <c:v>987.54</c:v>
                </c:pt>
                <c:pt idx="3809">
                  <c:v>982.06</c:v>
                </c:pt>
                <c:pt idx="3810">
                  <c:v>1047.24</c:v>
                </c:pt>
                <c:pt idx="3811">
                  <c:v>1069.3</c:v>
                </c:pt>
                <c:pt idx="3812">
                  <c:v>1084.01</c:v>
                </c:pt>
                <c:pt idx="3813">
                  <c:v>1095.3</c:v>
                </c:pt>
                <c:pt idx="3814">
                  <c:v>1117.47</c:v>
                </c:pt>
                <c:pt idx="3815">
                  <c:v>1117.25</c:v>
                </c:pt>
                <c:pt idx="3816">
                  <c:v>1097.0999999999999</c:v>
                </c:pt>
                <c:pt idx="3817">
                  <c:v>1073.29</c:v>
                </c:pt>
                <c:pt idx="3818">
                  <c:v>1105.6300000000001</c:v>
                </c:pt>
                <c:pt idx="3819">
                  <c:v>1098.6099999999999</c:v>
                </c:pt>
                <c:pt idx="3820">
                  <c:v>1145.77</c:v>
                </c:pt>
                <c:pt idx="3821">
                  <c:v>1128.4100000000001</c:v>
                </c:pt>
                <c:pt idx="3822">
                  <c:v>1165.3499999999999</c:v>
                </c:pt>
                <c:pt idx="3823">
                  <c:v>1152.29</c:v>
                </c:pt>
                <c:pt idx="3824">
                  <c:v>1166.1099999999999</c:v>
                </c:pt>
                <c:pt idx="3825">
                  <c:v>1206.69</c:v>
                </c:pt>
                <c:pt idx="3826">
                  <c:v>1207.81</c:v>
                </c:pt>
                <c:pt idx="3827">
                  <c:v>1167.52</c:v>
                </c:pt>
                <c:pt idx="3828">
                  <c:v>1138.55</c:v>
                </c:pt>
                <c:pt idx="3829">
                  <c:v>1124.76</c:v>
                </c:pt>
                <c:pt idx="3830">
                  <c:v>1161.47</c:v>
                </c:pt>
                <c:pt idx="3831">
                  <c:v>1146.94</c:v>
                </c:pt>
                <c:pt idx="3832">
                  <c:v>1207.22</c:v>
                </c:pt>
                <c:pt idx="3833">
                  <c:v>1210.6300000000001</c:v>
                </c:pt>
                <c:pt idx="3834">
                  <c:v>1191.99</c:v>
                </c:pt>
                <c:pt idx="3835">
                  <c:v>1254.6500000000001</c:v>
                </c:pt>
                <c:pt idx="3836">
                  <c:v>1307.17</c:v>
                </c:pt>
                <c:pt idx="3837">
                  <c:v>1282.17</c:v>
                </c:pt>
                <c:pt idx="3838">
                  <c:v>1298.31</c:v>
                </c:pt>
                <c:pt idx="3839">
                  <c:v>1367.4</c:v>
                </c:pt>
                <c:pt idx="3840">
                  <c:v>1389.32</c:v>
                </c:pt>
                <c:pt idx="3841">
                  <c:v>1368.26</c:v>
                </c:pt>
                <c:pt idx="3842">
                  <c:v>1342</c:v>
                </c:pt>
                <c:pt idx="3843">
                  <c:v>1378.56</c:v>
                </c:pt>
                <c:pt idx="3844">
                  <c:v>1399.47</c:v>
                </c:pt>
                <c:pt idx="3845">
                  <c:v>1392.89</c:v>
                </c:pt>
                <c:pt idx="3846">
                  <c:v>1426.69</c:v>
                </c:pt>
                <c:pt idx="3847">
                  <c:v>1423.38</c:v>
                </c:pt>
                <c:pt idx="3848">
                  <c:v>1414.74</c:v>
                </c:pt>
                <c:pt idx="3849">
                  <c:v>1435.33</c:v>
                </c:pt>
                <c:pt idx="3850">
                  <c:v>1463.82</c:v>
                </c:pt>
                <c:pt idx="3851">
                  <c:v>1459</c:v>
                </c:pt>
                <c:pt idx="3852">
                  <c:v>1463.46</c:v>
                </c:pt>
                <c:pt idx="3853">
                  <c:v>1485.64</c:v>
                </c:pt>
                <c:pt idx="3854">
                  <c:v>1465.03</c:v>
                </c:pt>
                <c:pt idx="3855">
                  <c:v>1497.95</c:v>
                </c:pt>
                <c:pt idx="3856">
                  <c:v>1513.91</c:v>
                </c:pt>
                <c:pt idx="3857">
                  <c:v>1520.25</c:v>
                </c:pt>
                <c:pt idx="3858">
                  <c:v>1527.38</c:v>
                </c:pt>
                <c:pt idx="3859">
                  <c:v>1538.53</c:v>
                </c:pt>
                <c:pt idx="3860">
                  <c:v>1532.47</c:v>
                </c:pt>
                <c:pt idx="3861">
                  <c:v>1528.61</c:v>
                </c:pt>
                <c:pt idx="3862">
                  <c:v>1517.22</c:v>
                </c:pt>
                <c:pt idx="3863">
                  <c:v>1512.52</c:v>
                </c:pt>
                <c:pt idx="3864">
                  <c:v>1510.57</c:v>
                </c:pt>
                <c:pt idx="3865">
                  <c:v>1507.8</c:v>
                </c:pt>
                <c:pt idx="3866">
                  <c:v>1504.2</c:v>
                </c:pt>
                <c:pt idx="3867">
                  <c:v>1509.48</c:v>
                </c:pt>
                <c:pt idx="3868">
                  <c:v>1524.01</c:v>
                </c:pt>
                <c:pt idx="3869">
                  <c:v>1526.56</c:v>
                </c:pt>
                <c:pt idx="3870">
                  <c:v>1528.47</c:v>
                </c:pt>
                <c:pt idx="3871">
                  <c:v>1535.66</c:v>
                </c:pt>
                <c:pt idx="3872">
                  <c:v>1510.71</c:v>
                </c:pt>
                <c:pt idx="3873">
                  <c:v>1503.52</c:v>
                </c:pt>
                <c:pt idx="3874">
                  <c:v>1490.35</c:v>
                </c:pt>
                <c:pt idx="3875">
                  <c:v>1497.8</c:v>
                </c:pt>
                <c:pt idx="3876">
                  <c:v>1493.47</c:v>
                </c:pt>
                <c:pt idx="3877">
                  <c:v>1502.82</c:v>
                </c:pt>
                <c:pt idx="3878">
                  <c:v>1477.93</c:v>
                </c:pt>
                <c:pt idx="3879">
                  <c:v>1472.57</c:v>
                </c:pt>
                <c:pt idx="3880">
                  <c:v>1462.98</c:v>
                </c:pt>
                <c:pt idx="3881">
                  <c:v>1481.41</c:v>
                </c:pt>
                <c:pt idx="3882">
                  <c:v>1483.47</c:v>
                </c:pt>
                <c:pt idx="3883">
                  <c:v>1491.1</c:v>
                </c:pt>
                <c:pt idx="3884">
                  <c:v>1483.61</c:v>
                </c:pt>
                <c:pt idx="3885">
                  <c:v>1486.88</c:v>
                </c:pt>
                <c:pt idx="3886">
                  <c:v>1519.54</c:v>
                </c:pt>
                <c:pt idx="3887">
                  <c:v>1563.24</c:v>
                </c:pt>
                <c:pt idx="3888">
                  <c:v>1589.16</c:v>
                </c:pt>
                <c:pt idx="3889">
                  <c:v>1587.83</c:v>
                </c:pt>
                <c:pt idx="3890">
                  <c:v>1578.21</c:v>
                </c:pt>
                <c:pt idx="3891">
                  <c:v>1576.4</c:v>
                </c:pt>
                <c:pt idx="3892">
                  <c:v>1587.7</c:v>
                </c:pt>
                <c:pt idx="3893">
                  <c:v>1585.01</c:v>
                </c:pt>
                <c:pt idx="3894">
                  <c:v>1585.91</c:v>
                </c:pt>
                <c:pt idx="3895">
                  <c:v>1588.62</c:v>
                </c:pt>
                <c:pt idx="3896">
                  <c:v>1586.74</c:v>
                </c:pt>
                <c:pt idx="3897">
                  <c:v>1628.56</c:v>
                </c:pt>
                <c:pt idx="3898">
                  <c:v>1610.28</c:v>
                </c:pt>
                <c:pt idx="3899">
                  <c:v>1607.1</c:v>
                </c:pt>
                <c:pt idx="3900">
                  <c:v>1594.59</c:v>
                </c:pt>
                <c:pt idx="3901">
                  <c:v>1585.54</c:v>
                </c:pt>
                <c:pt idx="3902">
                  <c:v>1573.93</c:v>
                </c:pt>
                <c:pt idx="3903">
                  <c:v>1564.02</c:v>
                </c:pt>
                <c:pt idx="3904">
                  <c:v>1565.61</c:v>
                </c:pt>
                <c:pt idx="3905">
                  <c:v>1578.92</c:v>
                </c:pt>
                <c:pt idx="3906">
                  <c:v>1580.54</c:v>
                </c:pt>
                <c:pt idx="3907">
                  <c:v>1580.56</c:v>
                </c:pt>
                <c:pt idx="3908">
                  <c:v>1569.47</c:v>
                </c:pt>
                <c:pt idx="3909">
                  <c:v>1546.86</c:v>
                </c:pt>
                <c:pt idx="3910">
                  <c:v>1554.16</c:v>
                </c:pt>
                <c:pt idx="3911">
                  <c:v>1553.1</c:v>
                </c:pt>
                <c:pt idx="3912">
                  <c:v>1567.04</c:v>
                </c:pt>
                <c:pt idx="3913">
                  <c:v>1551.41</c:v>
                </c:pt>
                <c:pt idx="3914">
                  <c:v>1536.05</c:v>
                </c:pt>
                <c:pt idx="3915">
                  <c:v>1524.51</c:v>
                </c:pt>
                <c:pt idx="3916">
                  <c:v>1528.05</c:v>
                </c:pt>
                <c:pt idx="3917">
                  <c:v>1562.09</c:v>
                </c:pt>
                <c:pt idx="3918">
                  <c:v>1568.96</c:v>
                </c:pt>
                <c:pt idx="3919">
                  <c:v>1562.51</c:v>
                </c:pt>
                <c:pt idx="3920">
                  <c:v>1534.54</c:v>
                </c:pt>
                <c:pt idx="3921">
                  <c:v>1507</c:v>
                </c:pt>
                <c:pt idx="3922">
                  <c:v>1487.4</c:v>
                </c:pt>
                <c:pt idx="3923">
                  <c:v>1500.91</c:v>
                </c:pt>
                <c:pt idx="3924">
                  <c:v>1503.15</c:v>
                </c:pt>
                <c:pt idx="3925">
                  <c:v>1507.28</c:v>
                </c:pt>
                <c:pt idx="3926">
                  <c:v>1505.8</c:v>
                </c:pt>
                <c:pt idx="3927">
                  <c:v>1512.05</c:v>
                </c:pt>
                <c:pt idx="3928">
                  <c:v>1532.07</c:v>
                </c:pt>
                <c:pt idx="3929">
                  <c:v>1549.42</c:v>
                </c:pt>
                <c:pt idx="3930">
                  <c:v>1534.03</c:v>
                </c:pt>
                <c:pt idx="3931">
                  <c:v>1525.04</c:v>
                </c:pt>
                <c:pt idx="3932">
                  <c:v>1504.25</c:v>
                </c:pt>
                <c:pt idx="3933">
                  <c:v>1496.2</c:v>
                </c:pt>
                <c:pt idx="3934">
                  <c:v>1506.32</c:v>
                </c:pt>
                <c:pt idx="3935">
                  <c:v>1509.82</c:v>
                </c:pt>
                <c:pt idx="3936">
                  <c:v>1479.44</c:v>
                </c:pt>
                <c:pt idx="3937">
                  <c:v>1489.36</c:v>
                </c:pt>
                <c:pt idx="3938">
                  <c:v>1466.81</c:v>
                </c:pt>
                <c:pt idx="3939">
                  <c:v>1445.77</c:v>
                </c:pt>
                <c:pt idx="3940">
                  <c:v>1443.18</c:v>
                </c:pt>
                <c:pt idx="3941">
                  <c:v>1430.97</c:v>
                </c:pt>
                <c:pt idx="3942">
                  <c:v>1409.53</c:v>
                </c:pt>
                <c:pt idx="3943">
                  <c:v>1414.78</c:v>
                </c:pt>
                <c:pt idx="3944">
                  <c:v>1405.61</c:v>
                </c:pt>
                <c:pt idx="3945">
                  <c:v>1411.17</c:v>
                </c:pt>
                <c:pt idx="3946">
                  <c:v>1407.85</c:v>
                </c:pt>
                <c:pt idx="3947">
                  <c:v>1417.85</c:v>
                </c:pt>
                <c:pt idx="3948">
                  <c:v>1408.35</c:v>
                </c:pt>
                <c:pt idx="3949">
                  <c:v>1409.36</c:v>
                </c:pt>
                <c:pt idx="3950">
                  <c:v>1404.51</c:v>
                </c:pt>
                <c:pt idx="3951">
                  <c:v>1390.92</c:v>
                </c:pt>
                <c:pt idx="3952">
                  <c:v>1411.5</c:v>
                </c:pt>
                <c:pt idx="3953">
                  <c:v>1425.78</c:v>
                </c:pt>
                <c:pt idx="3954">
                  <c:v>1415.87</c:v>
                </c:pt>
                <c:pt idx="3955">
                  <c:v>1402.92</c:v>
                </c:pt>
                <c:pt idx="3956">
                  <c:v>1393.11</c:v>
                </c:pt>
                <c:pt idx="3957">
                  <c:v>1372.81</c:v>
                </c:pt>
                <c:pt idx="3958">
                  <c:v>1357.76</c:v>
                </c:pt>
                <c:pt idx="3959">
                  <c:v>1357.3</c:v>
                </c:pt>
                <c:pt idx="3960">
                  <c:v>1337.71</c:v>
                </c:pt>
                <c:pt idx="3961">
                  <c:v>1353.11</c:v>
                </c:pt>
                <c:pt idx="3962">
                  <c:v>1349.3</c:v>
                </c:pt>
                <c:pt idx="3963">
                  <c:v>1341.17</c:v>
                </c:pt>
                <c:pt idx="3964">
                  <c:v>1340.83</c:v>
                </c:pt>
                <c:pt idx="3965">
                  <c:v>1336.94</c:v>
                </c:pt>
                <c:pt idx="3966">
                  <c:v>1333.91</c:v>
                </c:pt>
                <c:pt idx="3967">
                  <c:v>1348.99</c:v>
                </c:pt>
                <c:pt idx="3968">
                  <c:v>1340.03</c:v>
                </c:pt>
                <c:pt idx="3969">
                  <c:v>1351.79</c:v>
                </c:pt>
                <c:pt idx="3970">
                  <c:v>1343.34</c:v>
                </c:pt>
                <c:pt idx="3971">
                  <c:v>1354.19</c:v>
                </c:pt>
                <c:pt idx="3972">
                  <c:v>1353.21</c:v>
                </c:pt>
                <c:pt idx="3973">
                  <c:v>1365.71</c:v>
                </c:pt>
                <c:pt idx="3974">
                  <c:v>1349.97</c:v>
                </c:pt>
                <c:pt idx="3975">
                  <c:v>1343.69</c:v>
                </c:pt>
                <c:pt idx="3976">
                  <c:v>1332.33</c:v>
                </c:pt>
                <c:pt idx="3977">
                  <c:v>1329.18</c:v>
                </c:pt>
                <c:pt idx="3978">
                  <c:v>1314.61</c:v>
                </c:pt>
                <c:pt idx="3979">
                  <c:v>1307.78</c:v>
                </c:pt>
                <c:pt idx="3980">
                  <c:v>1298.9100000000001</c:v>
                </c:pt>
                <c:pt idx="3981">
                  <c:v>1296.23</c:v>
                </c:pt>
                <c:pt idx="3982">
                  <c:v>1307.83</c:v>
                </c:pt>
                <c:pt idx="3983">
                  <c:v>1320.26</c:v>
                </c:pt>
                <c:pt idx="3984">
                  <c:v>1288.44</c:v>
                </c:pt>
                <c:pt idx="3985">
                  <c:v>1264.32</c:v>
                </c:pt>
                <c:pt idx="3986">
                  <c:v>1266.8599999999999</c:v>
                </c:pt>
                <c:pt idx="3987">
                  <c:v>1255.3800000000001</c:v>
                </c:pt>
                <c:pt idx="3988">
                  <c:v>1245.69</c:v>
                </c:pt>
                <c:pt idx="3989">
                  <c:v>1246.18</c:v>
                </c:pt>
                <c:pt idx="3990">
                  <c:v>1299.21</c:v>
                </c:pt>
                <c:pt idx="3991">
                  <c:v>1315.59</c:v>
                </c:pt>
                <c:pt idx="3992">
                  <c:v>1324.48</c:v>
                </c:pt>
                <c:pt idx="3993">
                  <c:v>1335.41</c:v>
                </c:pt>
                <c:pt idx="3994">
                  <c:v>1310.83</c:v>
                </c:pt>
                <c:pt idx="3995">
                  <c:v>1294.94</c:v>
                </c:pt>
                <c:pt idx="3996">
                  <c:v>1284.6099999999999</c:v>
                </c:pt>
                <c:pt idx="3997">
                  <c:v>1262.2</c:v>
                </c:pt>
                <c:pt idx="3998">
                  <c:v>1247.96</c:v>
                </c:pt>
                <c:pt idx="3999">
                  <c:v>1249.97</c:v>
                </c:pt>
                <c:pt idx="4000">
                  <c:v>1266.1600000000001</c:v>
                </c:pt>
                <c:pt idx="4001">
                  <c:v>1265.17</c:v>
                </c:pt>
                <c:pt idx="4002">
                  <c:v>1260.1199999999999</c:v>
                </c:pt>
                <c:pt idx="4003">
                  <c:v>1277.98</c:v>
                </c:pt>
                <c:pt idx="4004">
                  <c:v>1271.44</c:v>
                </c:pt>
                <c:pt idx="4005">
                  <c:v>1305.8399999999999</c:v>
                </c:pt>
                <c:pt idx="4006">
                  <c:v>1323.8</c:v>
                </c:pt>
                <c:pt idx="4007">
                  <c:v>1303.26</c:v>
                </c:pt>
                <c:pt idx="4008">
                  <c:v>1304.8599999999999</c:v>
                </c:pt>
                <c:pt idx="4009">
                  <c:v>1285.02</c:v>
                </c:pt>
                <c:pt idx="4010">
                  <c:v>1276.0999999999999</c:v>
                </c:pt>
                <c:pt idx="4011">
                  <c:v>1262.27</c:v>
                </c:pt>
                <c:pt idx="4012">
                  <c:v>1236.73</c:v>
                </c:pt>
                <c:pt idx="4013">
                  <c:v>1254.56</c:v>
                </c:pt>
                <c:pt idx="4014">
                  <c:v>1256.06</c:v>
                </c:pt>
                <c:pt idx="4015">
                  <c:v>1260.24</c:v>
                </c:pt>
                <c:pt idx="4016">
                  <c:v>1259.8</c:v>
                </c:pt>
                <c:pt idx="4017">
                  <c:v>1291.02</c:v>
                </c:pt>
                <c:pt idx="4018">
                  <c:v>1276.1099999999999</c:v>
                </c:pt>
                <c:pt idx="4019">
                  <c:v>1265.8900000000001</c:v>
                </c:pt>
                <c:pt idx="4020">
                  <c:v>1272.56</c:v>
                </c:pt>
                <c:pt idx="4021">
                  <c:v>1262.1300000000001</c:v>
                </c:pt>
                <c:pt idx="4022">
                  <c:v>1251.43</c:v>
                </c:pt>
                <c:pt idx="4023">
                  <c:v>1232.22</c:v>
                </c:pt>
                <c:pt idx="4024">
                  <c:v>1233.99</c:v>
                </c:pt>
                <c:pt idx="4025">
                  <c:v>1258.6300000000001</c:v>
                </c:pt>
                <c:pt idx="4026">
                  <c:v>1273.5999999999999</c:v>
                </c:pt>
                <c:pt idx="4027">
                  <c:v>1272.1300000000001</c:v>
                </c:pt>
                <c:pt idx="4028">
                  <c:v>1308.8599999999999</c:v>
                </c:pt>
                <c:pt idx="4029">
                  <c:v>1317.09</c:v>
                </c:pt>
                <c:pt idx="4030">
                  <c:v>1309.27</c:v>
                </c:pt>
                <c:pt idx="4031">
                  <c:v>1342.97</c:v>
                </c:pt>
                <c:pt idx="4032">
                  <c:v>1307.02</c:v>
                </c:pt>
                <c:pt idx="4033">
                  <c:v>1268.0999999999999</c:v>
                </c:pt>
                <c:pt idx="4034">
                  <c:v>1304.28</c:v>
                </c:pt>
                <c:pt idx="4035">
                  <c:v>1237.42</c:v>
                </c:pt>
                <c:pt idx="4036">
                  <c:v>1349.89</c:v>
                </c:pt>
                <c:pt idx="4037">
                  <c:v>1386.57</c:v>
                </c:pt>
                <c:pt idx="4038">
                  <c:v>1374.09</c:v>
                </c:pt>
                <c:pt idx="4039">
                  <c:v>1418.02</c:v>
                </c:pt>
                <c:pt idx="4040">
                  <c:v>1425.27</c:v>
                </c:pt>
                <c:pt idx="4041">
                  <c:v>1408.9</c:v>
                </c:pt>
                <c:pt idx="4042">
                  <c:v>1406.68</c:v>
                </c:pt>
                <c:pt idx="4043">
                  <c:v>1423.42</c:v>
                </c:pt>
                <c:pt idx="4044">
                  <c:v>1433.78</c:v>
                </c:pt>
                <c:pt idx="4045">
                  <c:v>1431.63</c:v>
                </c:pt>
                <c:pt idx="4046">
                  <c:v>1412.85</c:v>
                </c:pt>
                <c:pt idx="4047">
                  <c:v>1406.68</c:v>
                </c:pt>
                <c:pt idx="4048">
                  <c:v>1411.52</c:v>
                </c:pt>
                <c:pt idx="4049">
                  <c:v>1434.79</c:v>
                </c:pt>
                <c:pt idx="4050">
                  <c:v>1440.64</c:v>
                </c:pt>
                <c:pt idx="4051">
                  <c:v>1457.82</c:v>
                </c:pt>
                <c:pt idx="4052">
                  <c:v>1464.94</c:v>
                </c:pt>
                <c:pt idx="4053">
                  <c:v>1458.8</c:v>
                </c:pt>
                <c:pt idx="4054">
                  <c:v>1439.48</c:v>
                </c:pt>
                <c:pt idx="4055">
                  <c:v>1423.77</c:v>
                </c:pt>
                <c:pt idx="4056">
                  <c:v>1413.83</c:v>
                </c:pt>
                <c:pt idx="4057">
                  <c:v>1413.33</c:v>
                </c:pt>
                <c:pt idx="4058">
                  <c:v>1419.17</c:v>
                </c:pt>
                <c:pt idx="4059">
                  <c:v>1420.21</c:v>
                </c:pt>
                <c:pt idx="4060">
                  <c:v>1416.24</c:v>
                </c:pt>
                <c:pt idx="4061">
                  <c:v>1408.39</c:v>
                </c:pt>
                <c:pt idx="4062">
                  <c:v>1388.44</c:v>
                </c:pt>
                <c:pt idx="4063">
                  <c:v>1377.34</c:v>
                </c:pt>
                <c:pt idx="4064">
                  <c:v>1368.32</c:v>
                </c:pt>
                <c:pt idx="4065">
                  <c:v>1349.3</c:v>
                </c:pt>
                <c:pt idx="4066">
                  <c:v>1334.57</c:v>
                </c:pt>
                <c:pt idx="4067">
                  <c:v>1343.86</c:v>
                </c:pt>
                <c:pt idx="4068">
                  <c:v>1337.19</c:v>
                </c:pt>
                <c:pt idx="4069">
                  <c:v>1371.11</c:v>
                </c:pt>
                <c:pt idx="4070">
                  <c:v>1394.06</c:v>
                </c:pt>
                <c:pt idx="4071">
                  <c:v>1391.4</c:v>
                </c:pt>
                <c:pt idx="4072">
                  <c:v>1401.89</c:v>
                </c:pt>
                <c:pt idx="4073">
                  <c:v>1394.02</c:v>
                </c:pt>
                <c:pt idx="4074">
                  <c:v>1378.06</c:v>
                </c:pt>
                <c:pt idx="4075">
                  <c:v>1379.54</c:v>
                </c:pt>
                <c:pt idx="4076">
                  <c:v>1365.02</c:v>
                </c:pt>
                <c:pt idx="4077">
                  <c:v>1335.9</c:v>
                </c:pt>
                <c:pt idx="4078">
                  <c:v>1353.88</c:v>
                </c:pt>
                <c:pt idx="4079">
                  <c:v>1354.65</c:v>
                </c:pt>
                <c:pt idx="4080">
                  <c:v>1331.29</c:v>
                </c:pt>
                <c:pt idx="4081">
                  <c:v>1346.69</c:v>
                </c:pt>
                <c:pt idx="4082">
                  <c:v>1330.02</c:v>
                </c:pt>
                <c:pt idx="4083">
                  <c:v>1388.21</c:v>
                </c:pt>
                <c:pt idx="4084">
                  <c:v>1406.43</c:v>
                </c:pt>
                <c:pt idx="4085">
                  <c:v>1389.56</c:v>
                </c:pt>
                <c:pt idx="4086">
                  <c:v>1349.78</c:v>
                </c:pt>
                <c:pt idx="4087">
                  <c:v>1382.75</c:v>
                </c:pt>
                <c:pt idx="4088">
                  <c:v>1408.14</c:v>
                </c:pt>
                <c:pt idx="4089">
                  <c:v>1430.3</c:v>
                </c:pt>
                <c:pt idx="4090">
                  <c:v>1425.59</c:v>
                </c:pt>
                <c:pt idx="4091">
                  <c:v>1432.67</c:v>
                </c:pt>
                <c:pt idx="4092">
                  <c:v>1465</c:v>
                </c:pt>
                <c:pt idx="4093">
                  <c:v>1448.5</c:v>
                </c:pt>
                <c:pt idx="4094">
                  <c:v>1436.48</c:v>
                </c:pt>
                <c:pt idx="4095">
                  <c:v>1452.11</c:v>
                </c:pt>
                <c:pt idx="4096">
                  <c:v>1471.46</c:v>
                </c:pt>
                <c:pt idx="4097">
                  <c:v>1480.49</c:v>
                </c:pt>
                <c:pt idx="4098">
                  <c:v>1474.01</c:v>
                </c:pt>
                <c:pt idx="4099">
                  <c:v>1458.87</c:v>
                </c:pt>
                <c:pt idx="4100">
                  <c:v>1464.13</c:v>
                </c:pt>
                <c:pt idx="4101">
                  <c:v>1435.3</c:v>
                </c:pt>
                <c:pt idx="4102">
                  <c:v>1439.65</c:v>
                </c:pt>
                <c:pt idx="4103">
                  <c:v>1452.78</c:v>
                </c:pt>
                <c:pt idx="4104">
                  <c:v>1408.44</c:v>
                </c:pt>
                <c:pt idx="4105">
                  <c:v>1400.24</c:v>
                </c:pt>
                <c:pt idx="4106">
                  <c:v>1430.23</c:v>
                </c:pt>
                <c:pt idx="4107">
                  <c:v>1429.29</c:v>
                </c:pt>
                <c:pt idx="4108">
                  <c:v>1406.34</c:v>
                </c:pt>
                <c:pt idx="4109">
                  <c:v>1390.14</c:v>
                </c:pt>
                <c:pt idx="4110">
                  <c:v>1393.9</c:v>
                </c:pt>
                <c:pt idx="4111">
                  <c:v>1386.85</c:v>
                </c:pt>
                <c:pt idx="4112">
                  <c:v>1385.3</c:v>
                </c:pt>
                <c:pt idx="4113">
                  <c:v>1399.4</c:v>
                </c:pt>
                <c:pt idx="4114">
                  <c:v>1391.4</c:v>
                </c:pt>
                <c:pt idx="4115">
                  <c:v>1390.58</c:v>
                </c:pt>
                <c:pt idx="4116">
                  <c:v>1388.18</c:v>
                </c:pt>
                <c:pt idx="4117">
                  <c:v>1381.4</c:v>
                </c:pt>
                <c:pt idx="4118">
                  <c:v>1364.75</c:v>
                </c:pt>
                <c:pt idx="4119">
                  <c:v>1339.87</c:v>
                </c:pt>
                <c:pt idx="4120">
                  <c:v>1309.7</c:v>
                </c:pt>
                <c:pt idx="4121">
                  <c:v>1295.04</c:v>
                </c:pt>
                <c:pt idx="4122">
                  <c:v>1296.28</c:v>
                </c:pt>
                <c:pt idx="4123">
                  <c:v>1295.9100000000001</c:v>
                </c:pt>
                <c:pt idx="4124">
                  <c:v>1283.69</c:v>
                </c:pt>
                <c:pt idx="4125">
                  <c:v>1290.8699999999999</c:v>
                </c:pt>
                <c:pt idx="4126">
                  <c:v>1302.47</c:v>
                </c:pt>
                <c:pt idx="4127">
                  <c:v>1299.96</c:v>
                </c:pt>
                <c:pt idx="4128">
                  <c:v>1297.47</c:v>
                </c:pt>
                <c:pt idx="4129">
                  <c:v>1303.3900000000001</c:v>
                </c:pt>
                <c:pt idx="4130">
                  <c:v>1307.97</c:v>
                </c:pt>
                <c:pt idx="4131">
                  <c:v>1302.29</c:v>
                </c:pt>
                <c:pt idx="4132">
                  <c:v>1296.08</c:v>
                </c:pt>
                <c:pt idx="4133">
                  <c:v>1300.56</c:v>
                </c:pt>
                <c:pt idx="4134">
                  <c:v>1297.73</c:v>
                </c:pt>
                <c:pt idx="4135">
                  <c:v>1298.43</c:v>
                </c:pt>
                <c:pt idx="4136">
                  <c:v>1305.3499999999999</c:v>
                </c:pt>
                <c:pt idx="4137">
                  <c:v>1306.92</c:v>
                </c:pt>
                <c:pt idx="4138">
                  <c:v>1304.17</c:v>
                </c:pt>
                <c:pt idx="4139">
                  <c:v>1298.82</c:v>
                </c:pt>
                <c:pt idx="4140">
                  <c:v>1300.3499999999999</c:v>
                </c:pt>
                <c:pt idx="4141">
                  <c:v>1280.02</c:v>
                </c:pt>
                <c:pt idx="4142">
                  <c:v>1304.5899999999999</c:v>
                </c:pt>
                <c:pt idx="4143">
                  <c:v>1310.7</c:v>
                </c:pt>
                <c:pt idx="4144">
                  <c:v>1309.1199999999999</c:v>
                </c:pt>
                <c:pt idx="4145">
                  <c:v>1290.7</c:v>
                </c:pt>
                <c:pt idx="4146">
                  <c:v>1287.19</c:v>
                </c:pt>
                <c:pt idx="4147">
                  <c:v>1290.1099999999999</c:v>
                </c:pt>
                <c:pt idx="4148">
                  <c:v>1270.3599999999999</c:v>
                </c:pt>
                <c:pt idx="4149">
                  <c:v>1251.3800000000001</c:v>
                </c:pt>
                <c:pt idx="4150">
                  <c:v>1249.3900000000001</c:v>
                </c:pt>
                <c:pt idx="4151">
                  <c:v>1261.47</c:v>
                </c:pt>
                <c:pt idx="4152">
                  <c:v>1256.17</c:v>
                </c:pt>
                <c:pt idx="4153">
                  <c:v>1259.44</c:v>
                </c:pt>
                <c:pt idx="4154">
                  <c:v>1241.04</c:v>
                </c:pt>
                <c:pt idx="4155">
                  <c:v>1227.21</c:v>
                </c:pt>
                <c:pt idx="4156">
                  <c:v>1217.47</c:v>
                </c:pt>
                <c:pt idx="4157">
                  <c:v>1211.6500000000001</c:v>
                </c:pt>
                <c:pt idx="4158">
                  <c:v>1205.71</c:v>
                </c:pt>
                <c:pt idx="4159">
                  <c:v>1194.23</c:v>
                </c:pt>
                <c:pt idx="4160">
                  <c:v>1198.17</c:v>
                </c:pt>
                <c:pt idx="4161">
                  <c:v>1202.57</c:v>
                </c:pt>
                <c:pt idx="4162">
                  <c:v>1206.21</c:v>
                </c:pt>
                <c:pt idx="4163">
                  <c:v>1215.27</c:v>
                </c:pt>
                <c:pt idx="4164">
                  <c:v>1209.71</c:v>
                </c:pt>
                <c:pt idx="4165">
                  <c:v>1199.17</c:v>
                </c:pt>
                <c:pt idx="4166">
                  <c:v>1194.1400000000001</c:v>
                </c:pt>
                <c:pt idx="4167">
                  <c:v>1191.93</c:v>
                </c:pt>
                <c:pt idx="4168">
                  <c:v>1179.48</c:v>
                </c:pt>
                <c:pt idx="4169">
                  <c:v>1170.95</c:v>
                </c:pt>
                <c:pt idx="4170">
                  <c:v>1166.77</c:v>
                </c:pt>
                <c:pt idx="4171">
                  <c:v>1164.4000000000001</c:v>
                </c:pt>
                <c:pt idx="4172">
                  <c:v>1163.95</c:v>
                </c:pt>
                <c:pt idx="4173">
                  <c:v>1176.79</c:v>
                </c:pt>
                <c:pt idx="4174">
                  <c:v>1184.92</c:v>
                </c:pt>
                <c:pt idx="4175">
                  <c:v>1186.1300000000001</c:v>
                </c:pt>
                <c:pt idx="4176">
                  <c:v>1178.29</c:v>
                </c:pt>
                <c:pt idx="4177">
                  <c:v>1167.8</c:v>
                </c:pt>
                <c:pt idx="4178">
                  <c:v>1168.8900000000001</c:v>
                </c:pt>
                <c:pt idx="4179">
                  <c:v>1176.56</c:v>
                </c:pt>
                <c:pt idx="4180">
                  <c:v>1183.49</c:v>
                </c:pt>
                <c:pt idx="4181">
                  <c:v>1215.24</c:v>
                </c:pt>
                <c:pt idx="4182">
                  <c:v>1223.48</c:v>
                </c:pt>
                <c:pt idx="4183">
                  <c:v>1215.48</c:v>
                </c:pt>
                <c:pt idx="4184">
                  <c:v>1215.69</c:v>
                </c:pt>
                <c:pt idx="4185">
                  <c:v>1216.5999999999999</c:v>
                </c:pt>
                <c:pt idx="4186">
                  <c:v>1209.5</c:v>
                </c:pt>
                <c:pt idx="4187">
                  <c:v>1213.69</c:v>
                </c:pt>
                <c:pt idx="4188">
                  <c:v>1213.8</c:v>
                </c:pt>
                <c:pt idx="4189">
                  <c:v>1223.75</c:v>
                </c:pt>
                <c:pt idx="4190">
                  <c:v>1238.01</c:v>
                </c:pt>
                <c:pt idx="4191">
                  <c:v>1241.97</c:v>
                </c:pt>
                <c:pt idx="4192">
                  <c:v>1249.92</c:v>
                </c:pt>
                <c:pt idx="4193">
                  <c:v>1256.43</c:v>
                </c:pt>
                <c:pt idx="4194">
                  <c:v>1245.96</c:v>
                </c:pt>
                <c:pt idx="4195">
                  <c:v>1244.01</c:v>
                </c:pt>
                <c:pt idx="4196">
                  <c:v>1250.3599999999999</c:v>
                </c:pt>
                <c:pt idx="4197">
                  <c:v>1247.6300000000001</c:v>
                </c:pt>
                <c:pt idx="4198">
                  <c:v>1240.8399999999999</c:v>
                </c:pt>
                <c:pt idx="4199">
                  <c:v>1237.01</c:v>
                </c:pt>
                <c:pt idx="4200">
                  <c:v>1223.97</c:v>
                </c:pt>
                <c:pt idx="4201">
                  <c:v>1235.79</c:v>
                </c:pt>
                <c:pt idx="4202">
                  <c:v>1235.79</c:v>
                </c:pt>
                <c:pt idx="4203">
                  <c:v>1223.45</c:v>
                </c:pt>
                <c:pt idx="4204">
                  <c:v>1211.8</c:v>
                </c:pt>
                <c:pt idx="4205">
                  <c:v>1209.53</c:v>
                </c:pt>
                <c:pt idx="4206">
                  <c:v>1213.0999999999999</c:v>
                </c:pt>
                <c:pt idx="4207">
                  <c:v>1213.75</c:v>
                </c:pt>
                <c:pt idx="4208">
                  <c:v>1210.9000000000001</c:v>
                </c:pt>
                <c:pt idx="4209">
                  <c:v>1212.2</c:v>
                </c:pt>
                <c:pt idx="4210">
                  <c:v>1213.3599999999999</c:v>
                </c:pt>
                <c:pt idx="4211">
                  <c:v>1212.03</c:v>
                </c:pt>
                <c:pt idx="4212">
                  <c:v>1208.49</c:v>
                </c:pt>
                <c:pt idx="4213">
                  <c:v>1200.23</c:v>
                </c:pt>
                <c:pt idx="4214">
                  <c:v>1201.96</c:v>
                </c:pt>
                <c:pt idx="4215">
                  <c:v>1196.96</c:v>
                </c:pt>
                <c:pt idx="4216">
                  <c:v>1187.92</c:v>
                </c:pt>
                <c:pt idx="4217">
                  <c:v>1187.01</c:v>
                </c:pt>
                <c:pt idx="4218">
                  <c:v>1180.98</c:v>
                </c:pt>
                <c:pt idx="4219">
                  <c:v>1182.1600000000001</c:v>
                </c:pt>
                <c:pt idx="4220">
                  <c:v>1174.6199999999999</c:v>
                </c:pt>
                <c:pt idx="4221">
                  <c:v>1170.1600000000001</c:v>
                </c:pt>
                <c:pt idx="4222">
                  <c:v>1172.8699999999999</c:v>
                </c:pt>
                <c:pt idx="4223">
                  <c:v>1172.94</c:v>
                </c:pt>
                <c:pt idx="4224">
                  <c:v>1175.21</c:v>
                </c:pt>
                <c:pt idx="4225">
                  <c:v>1178.96</c:v>
                </c:pt>
                <c:pt idx="4226">
                  <c:v>1186.8599999999999</c:v>
                </c:pt>
                <c:pt idx="4227">
                  <c:v>1180.3</c:v>
                </c:pt>
                <c:pt idx="4228">
                  <c:v>1174.99</c:v>
                </c:pt>
                <c:pt idx="4229">
                  <c:v>1176.07</c:v>
                </c:pt>
                <c:pt idx="4230">
                  <c:v>1166.17</c:v>
                </c:pt>
                <c:pt idx="4231">
                  <c:v>1167.94</c:v>
                </c:pt>
                <c:pt idx="4232">
                  <c:v>1169.3599999999999</c:v>
                </c:pt>
                <c:pt idx="4233">
                  <c:v>1163.83</c:v>
                </c:pt>
                <c:pt idx="4234">
                  <c:v>1167.43</c:v>
                </c:pt>
                <c:pt idx="4235">
                  <c:v>1141.31</c:v>
                </c:pt>
                <c:pt idx="4236">
                  <c:v>1130.22</c:v>
                </c:pt>
                <c:pt idx="4237">
                  <c:v>1137.28</c:v>
                </c:pt>
                <c:pt idx="4238">
                  <c:v>1137.0899999999999</c:v>
                </c:pt>
                <c:pt idx="4239">
                  <c:v>1139.6199999999999</c:v>
                </c:pt>
                <c:pt idx="4240">
                  <c:v>1134.8699999999999</c:v>
                </c:pt>
                <c:pt idx="4241">
                  <c:v>1140.19</c:v>
                </c:pt>
                <c:pt idx="4242">
                  <c:v>1142.8499999999999</c:v>
                </c:pt>
                <c:pt idx="4243">
                  <c:v>1123.74</c:v>
                </c:pt>
                <c:pt idx="4244">
                  <c:v>1127.45</c:v>
                </c:pt>
                <c:pt idx="4245">
                  <c:v>1120.22</c:v>
                </c:pt>
                <c:pt idx="4246">
                  <c:v>1125.76</c:v>
                </c:pt>
                <c:pt idx="4247">
                  <c:v>1126.1199999999999</c:v>
                </c:pt>
                <c:pt idx="4248">
                  <c:v>1124.58</c:v>
                </c:pt>
                <c:pt idx="4249">
                  <c:v>1108.6400000000001</c:v>
                </c:pt>
                <c:pt idx="4250">
                  <c:v>1121.9000000000001</c:v>
                </c:pt>
                <c:pt idx="4251">
                  <c:v>1121.8800000000001</c:v>
                </c:pt>
                <c:pt idx="4252">
                  <c:v>1127.97</c:v>
                </c:pt>
                <c:pt idx="4253">
                  <c:v>1122.4100000000001</c:v>
                </c:pt>
                <c:pt idx="4254">
                  <c:v>1108.4000000000001</c:v>
                </c:pt>
                <c:pt idx="4255">
                  <c:v>1130.96</c:v>
                </c:pt>
                <c:pt idx="4256">
                  <c:v>1132.67</c:v>
                </c:pt>
                <c:pt idx="4257">
                  <c:v>1129.93</c:v>
                </c:pt>
                <c:pt idx="4258">
                  <c:v>1127.08</c:v>
                </c:pt>
                <c:pt idx="4259">
                  <c:v>1118.29</c:v>
                </c:pt>
                <c:pt idx="4260">
                  <c:v>1108.1400000000001</c:v>
                </c:pt>
                <c:pt idx="4261">
                  <c:v>1105.6500000000001</c:v>
                </c:pt>
                <c:pt idx="4262">
                  <c:v>1102.3900000000001</c:v>
                </c:pt>
                <c:pt idx="4263">
                  <c:v>1100.8499999999999</c:v>
                </c:pt>
                <c:pt idx="4264">
                  <c:v>1097.68</c:v>
                </c:pt>
                <c:pt idx="4265">
                  <c:v>1085.79</c:v>
                </c:pt>
                <c:pt idx="4266">
                  <c:v>1080.1099999999999</c:v>
                </c:pt>
                <c:pt idx="4267">
                  <c:v>1081.1400000000001</c:v>
                </c:pt>
                <c:pt idx="4268">
                  <c:v>1084.45</c:v>
                </c:pt>
                <c:pt idx="4269">
                  <c:v>1087.55</c:v>
                </c:pt>
                <c:pt idx="4270">
                  <c:v>1084.9000000000001</c:v>
                </c:pt>
                <c:pt idx="4271">
                  <c:v>1075.69</c:v>
                </c:pt>
                <c:pt idx="4272">
                  <c:v>1072.9000000000001</c:v>
                </c:pt>
                <c:pt idx="4273">
                  <c:v>1073.0899999999999</c:v>
                </c:pt>
                <c:pt idx="4274">
                  <c:v>1070.2</c:v>
                </c:pt>
                <c:pt idx="4275">
                  <c:v>1068.71</c:v>
                </c:pt>
                <c:pt idx="4276">
                  <c:v>1076.1600000000001</c:v>
                </c:pt>
                <c:pt idx="4277">
                  <c:v>1076</c:v>
                </c:pt>
                <c:pt idx="4278">
                  <c:v>1070.1500000000001</c:v>
                </c:pt>
                <c:pt idx="4279">
                  <c:v>1067.07</c:v>
                </c:pt>
                <c:pt idx="4280">
                  <c:v>1060.3</c:v>
                </c:pt>
                <c:pt idx="4281">
                  <c:v>1062.24</c:v>
                </c:pt>
                <c:pt idx="4282">
                  <c:v>1076.5899999999999</c:v>
                </c:pt>
                <c:pt idx="4283">
                  <c:v>1068.94</c:v>
                </c:pt>
                <c:pt idx="4284">
                  <c:v>1075.25</c:v>
                </c:pt>
                <c:pt idx="4285">
                  <c:v>1081.48</c:v>
                </c:pt>
                <c:pt idx="4286">
                  <c:v>1088.5999999999999</c:v>
                </c:pt>
                <c:pt idx="4287">
                  <c:v>1094.71</c:v>
                </c:pt>
                <c:pt idx="4288">
                  <c:v>1093</c:v>
                </c:pt>
                <c:pt idx="4289">
                  <c:v>1089.8</c:v>
                </c:pt>
                <c:pt idx="4290">
                  <c:v>1073.54</c:v>
                </c:pt>
                <c:pt idx="4291">
                  <c:v>1088.52</c:v>
                </c:pt>
                <c:pt idx="4292">
                  <c:v>1081.81</c:v>
                </c:pt>
                <c:pt idx="4293">
                  <c:v>1081.33</c:v>
                </c:pt>
                <c:pt idx="4294">
                  <c:v>1072.8699999999999</c:v>
                </c:pt>
                <c:pt idx="4295">
                  <c:v>1081.21</c:v>
                </c:pt>
                <c:pt idx="4296">
                  <c:v>1070.6300000000001</c:v>
                </c:pt>
                <c:pt idx="4297">
                  <c:v>1073.53</c:v>
                </c:pt>
                <c:pt idx="4298">
                  <c:v>1076.72</c:v>
                </c:pt>
                <c:pt idx="4299">
                  <c:v>1074.33</c:v>
                </c:pt>
                <c:pt idx="4300">
                  <c:v>1069.1300000000001</c:v>
                </c:pt>
                <c:pt idx="4301">
                  <c:v>1053.53</c:v>
                </c:pt>
                <c:pt idx="4302">
                  <c:v>1054.19</c:v>
                </c:pt>
                <c:pt idx="4303">
                  <c:v>1048.81</c:v>
                </c:pt>
                <c:pt idx="4304">
                  <c:v>1042.97</c:v>
                </c:pt>
                <c:pt idx="4305">
                  <c:v>1040.68</c:v>
                </c:pt>
                <c:pt idx="4306">
                  <c:v>1028.18</c:v>
                </c:pt>
                <c:pt idx="4307">
                  <c:v>1036.01</c:v>
                </c:pt>
                <c:pt idx="4308">
                  <c:v>1039.53</c:v>
                </c:pt>
                <c:pt idx="4309">
                  <c:v>1045.54</c:v>
                </c:pt>
                <c:pt idx="4310">
                  <c:v>1030.73</c:v>
                </c:pt>
                <c:pt idx="4311">
                  <c:v>1028.71</c:v>
                </c:pt>
                <c:pt idx="4312">
                  <c:v>1023.38</c:v>
                </c:pt>
                <c:pt idx="4313">
                  <c:v>1012.25</c:v>
                </c:pt>
                <c:pt idx="4314">
                  <c:v>1013.84</c:v>
                </c:pt>
                <c:pt idx="4315">
                  <c:v>1033.67</c:v>
                </c:pt>
                <c:pt idx="4316">
                  <c:v>1036.02</c:v>
                </c:pt>
                <c:pt idx="4317">
                  <c:v>1030.5</c:v>
                </c:pt>
                <c:pt idx="4318">
                  <c:v>1021.59</c:v>
                </c:pt>
                <c:pt idx="4319">
                  <c:v>1033.26</c:v>
                </c:pt>
                <c:pt idx="4320">
                  <c:v>1030.23</c:v>
                </c:pt>
                <c:pt idx="4321">
                  <c:v>1022.37</c:v>
                </c:pt>
                <c:pt idx="4322">
                  <c:v>1033.3800000000001</c:v>
                </c:pt>
                <c:pt idx="4323">
                  <c:v>1039.93</c:v>
                </c:pt>
                <c:pt idx="4324">
                  <c:v>1038.48</c:v>
                </c:pt>
                <c:pt idx="4325">
                  <c:v>1035.5999999999999</c:v>
                </c:pt>
                <c:pt idx="4326">
                  <c:v>1035.83</c:v>
                </c:pt>
                <c:pt idx="4327">
                  <c:v>1028.56</c:v>
                </c:pt>
                <c:pt idx="4328">
                  <c:v>1033.97</c:v>
                </c:pt>
                <c:pt idx="4329">
                  <c:v>1025.82</c:v>
                </c:pt>
                <c:pt idx="4330">
                  <c:v>1026.01</c:v>
                </c:pt>
                <c:pt idx="4331">
                  <c:v>1029.01</c:v>
                </c:pt>
                <c:pt idx="4332">
                  <c:v>1033.46</c:v>
                </c:pt>
                <c:pt idx="4333">
                  <c:v>1038.8800000000001</c:v>
                </c:pt>
                <c:pt idx="4334">
                  <c:v>1034.08</c:v>
                </c:pt>
                <c:pt idx="4335">
                  <c:v>1042.8399999999999</c:v>
                </c:pt>
                <c:pt idx="4336">
                  <c:v>1042.8699999999999</c:v>
                </c:pt>
                <c:pt idx="4337">
                  <c:v>1040.1400000000001</c:v>
                </c:pt>
                <c:pt idx="4338">
                  <c:v>1035.1099999999999</c:v>
                </c:pt>
                <c:pt idx="4339">
                  <c:v>1027.68</c:v>
                </c:pt>
                <c:pt idx="4340">
                  <c:v>1028.0999999999999</c:v>
                </c:pt>
                <c:pt idx="4341">
                  <c:v>1031.48</c:v>
                </c:pt>
                <c:pt idx="4342">
                  <c:v>1033.25</c:v>
                </c:pt>
                <c:pt idx="4343">
                  <c:v>1036.46</c:v>
                </c:pt>
                <c:pt idx="4344">
                  <c:v>1028.7</c:v>
                </c:pt>
                <c:pt idx="4345">
                  <c:v>1019.4</c:v>
                </c:pt>
                <c:pt idx="4346">
                  <c:v>1027.0999999999999</c:v>
                </c:pt>
                <c:pt idx="4347">
                  <c:v>1023.1</c:v>
                </c:pt>
                <c:pt idx="4348">
                  <c:v>1016.36</c:v>
                </c:pt>
                <c:pt idx="4349">
                  <c:v>1012.21</c:v>
                </c:pt>
                <c:pt idx="4350">
                  <c:v>1024.2</c:v>
                </c:pt>
                <c:pt idx="4351">
                  <c:v>1014.63</c:v>
                </c:pt>
                <c:pt idx="4352">
                  <c:v>1025.48</c:v>
                </c:pt>
                <c:pt idx="4353">
                  <c:v>1029.47</c:v>
                </c:pt>
                <c:pt idx="4354">
                  <c:v>1036.5</c:v>
                </c:pt>
                <c:pt idx="4355">
                  <c:v>1031</c:v>
                </c:pt>
                <c:pt idx="4356">
                  <c:v>1049.8900000000001</c:v>
                </c:pt>
                <c:pt idx="4357">
                  <c:v>1056.8499999999999</c:v>
                </c:pt>
                <c:pt idx="4358">
                  <c:v>1082.5</c:v>
                </c:pt>
                <c:pt idx="4359">
                  <c:v>1085.43</c:v>
                </c:pt>
                <c:pt idx="4360">
                  <c:v>1082.9000000000001</c:v>
                </c:pt>
                <c:pt idx="4361">
                  <c:v>1076.72</c:v>
                </c:pt>
                <c:pt idx="4362">
                  <c:v>1086.21</c:v>
                </c:pt>
                <c:pt idx="4363">
                  <c:v>1085.3499999999999</c:v>
                </c:pt>
                <c:pt idx="4364">
                  <c:v>1081.0899999999999</c:v>
                </c:pt>
                <c:pt idx="4365">
                  <c:v>1074.6099999999999</c:v>
                </c:pt>
                <c:pt idx="4366">
                  <c:v>1075.77</c:v>
                </c:pt>
                <c:pt idx="4367">
                  <c:v>1090.1400000000001</c:v>
                </c:pt>
                <c:pt idx="4368">
                  <c:v>1092.57</c:v>
                </c:pt>
                <c:pt idx="4369">
                  <c:v>1098.43</c:v>
                </c:pt>
                <c:pt idx="4370">
                  <c:v>1099.56</c:v>
                </c:pt>
                <c:pt idx="4371">
                  <c:v>1090.21</c:v>
                </c:pt>
                <c:pt idx="4372">
                  <c:v>1086.6099999999999</c:v>
                </c:pt>
                <c:pt idx="4373">
                  <c:v>1101.3599999999999</c:v>
                </c:pt>
                <c:pt idx="4374">
                  <c:v>1111.05</c:v>
                </c:pt>
                <c:pt idx="4375">
                  <c:v>1104.3599999999999</c:v>
                </c:pt>
                <c:pt idx="4376">
                  <c:v>1104.04</c:v>
                </c:pt>
                <c:pt idx="4377">
                  <c:v>1112.98</c:v>
                </c:pt>
                <c:pt idx="4378">
                  <c:v>1120.93</c:v>
                </c:pt>
                <c:pt idx="4379">
                  <c:v>1123.5</c:v>
                </c:pt>
                <c:pt idx="4380">
                  <c:v>1118.06</c:v>
                </c:pt>
                <c:pt idx="4381">
                  <c:v>1129.0999999999999</c:v>
                </c:pt>
                <c:pt idx="4382">
                  <c:v>1136.1199999999999</c:v>
                </c:pt>
                <c:pt idx="4383">
                  <c:v>1138.8900000000001</c:v>
                </c:pt>
                <c:pt idx="4384">
                  <c:v>1134.81</c:v>
                </c:pt>
                <c:pt idx="4385">
                  <c:v>1137.78</c:v>
                </c:pt>
                <c:pt idx="4386">
                  <c:v>1138.8599999999999</c:v>
                </c:pt>
                <c:pt idx="4387">
                  <c:v>1129.96</c:v>
                </c:pt>
                <c:pt idx="4388">
                  <c:v>1139.3699999999999</c:v>
                </c:pt>
                <c:pt idx="4389">
                  <c:v>1142.51</c:v>
                </c:pt>
                <c:pt idx="4390">
                  <c:v>1134.0999999999999</c:v>
                </c:pt>
                <c:pt idx="4391">
                  <c:v>1137.3699999999999</c:v>
                </c:pt>
                <c:pt idx="4392">
                  <c:v>1137.51</c:v>
                </c:pt>
                <c:pt idx="4393">
                  <c:v>1131.28</c:v>
                </c:pt>
                <c:pt idx="4394">
                  <c:v>1122.8599999999999</c:v>
                </c:pt>
                <c:pt idx="4395">
                  <c:v>1109.8599999999999</c:v>
                </c:pt>
                <c:pt idx="4396">
                  <c:v>1112.71</c:v>
                </c:pt>
                <c:pt idx="4397">
                  <c:v>1106.99</c:v>
                </c:pt>
                <c:pt idx="4398">
                  <c:v>1099.49</c:v>
                </c:pt>
                <c:pt idx="4399">
                  <c:v>1100.47</c:v>
                </c:pt>
                <c:pt idx="4400">
                  <c:v>1106.05</c:v>
                </c:pt>
                <c:pt idx="4401">
                  <c:v>1110.99</c:v>
                </c:pt>
                <c:pt idx="4402">
                  <c:v>1110.0999999999999</c:v>
                </c:pt>
                <c:pt idx="4403">
                  <c:v>1100.7</c:v>
                </c:pt>
                <c:pt idx="4404">
                  <c:v>1107.82</c:v>
                </c:pt>
                <c:pt idx="4405">
                  <c:v>1122.31</c:v>
                </c:pt>
                <c:pt idx="4406">
                  <c:v>1118.58</c:v>
                </c:pt>
                <c:pt idx="4407">
                  <c:v>1117.54</c:v>
                </c:pt>
                <c:pt idx="4408">
                  <c:v>1131.21</c:v>
                </c:pt>
                <c:pt idx="4409">
                  <c:v>1130.19</c:v>
                </c:pt>
                <c:pt idx="4410">
                  <c:v>1128.8699999999999</c:v>
                </c:pt>
                <c:pt idx="4411">
                  <c:v>1117.8499999999999</c:v>
                </c:pt>
                <c:pt idx="4412">
                  <c:v>1114.99</c:v>
                </c:pt>
                <c:pt idx="4413">
                  <c:v>1102.97</c:v>
                </c:pt>
                <c:pt idx="4414">
                  <c:v>1091.1500000000001</c:v>
                </c:pt>
                <c:pt idx="4415">
                  <c:v>1085.83</c:v>
                </c:pt>
                <c:pt idx="4416">
                  <c:v>1085.72</c:v>
                </c:pt>
                <c:pt idx="4417">
                  <c:v>1094.54</c:v>
                </c:pt>
                <c:pt idx="4418">
                  <c:v>1080.45</c:v>
                </c:pt>
                <c:pt idx="4419">
                  <c:v>1071.02</c:v>
                </c:pt>
                <c:pt idx="4420">
                  <c:v>1072.1099999999999</c:v>
                </c:pt>
                <c:pt idx="4421">
                  <c:v>1061.3399999999999</c:v>
                </c:pt>
                <c:pt idx="4422">
                  <c:v>1067.71</c:v>
                </c:pt>
                <c:pt idx="4423">
                  <c:v>1060.26</c:v>
                </c:pt>
                <c:pt idx="4424">
                  <c:v>1062.94</c:v>
                </c:pt>
                <c:pt idx="4425">
                  <c:v>1057.77</c:v>
                </c:pt>
                <c:pt idx="4426">
                  <c:v>1050.81</c:v>
                </c:pt>
                <c:pt idx="4427">
                  <c:v>1059.47</c:v>
                </c:pt>
                <c:pt idx="4428">
                  <c:v>1067.43</c:v>
                </c:pt>
                <c:pt idx="4429">
                  <c:v>1068.42</c:v>
                </c:pt>
                <c:pt idx="4430">
                  <c:v>1068.3</c:v>
                </c:pt>
                <c:pt idx="4431">
                  <c:v>1057.53</c:v>
                </c:pt>
                <c:pt idx="4432">
                  <c:v>1060.6500000000001</c:v>
                </c:pt>
                <c:pt idx="4433">
                  <c:v>1060.6400000000001</c:v>
                </c:pt>
                <c:pt idx="4434">
                  <c:v>1056.8399999999999</c:v>
                </c:pt>
                <c:pt idx="4435">
                  <c:v>1042.93</c:v>
                </c:pt>
                <c:pt idx="4436">
                  <c:v>1035.95</c:v>
                </c:pt>
                <c:pt idx="4437">
                  <c:v>1039.05</c:v>
                </c:pt>
                <c:pt idx="4438">
                  <c:v>1043.05</c:v>
                </c:pt>
                <c:pt idx="4439">
                  <c:v>1038.0899999999999</c:v>
                </c:pt>
                <c:pt idx="4440">
                  <c:v>1041.5899999999999</c:v>
                </c:pt>
                <c:pt idx="4441">
                  <c:v>1062.47</c:v>
                </c:pt>
                <c:pt idx="4442">
                  <c:v>1062.1500000000001</c:v>
                </c:pt>
                <c:pt idx="4443">
                  <c:v>1049.24</c:v>
                </c:pt>
                <c:pt idx="4444">
                  <c:v>1058.76</c:v>
                </c:pt>
                <c:pt idx="4445">
                  <c:v>1069.98</c:v>
                </c:pt>
                <c:pt idx="4446">
                  <c:v>1074.02</c:v>
                </c:pt>
                <c:pt idx="4447">
                  <c:v>1066.99</c:v>
                </c:pt>
                <c:pt idx="4448">
                  <c:v>1077.82</c:v>
                </c:pt>
                <c:pt idx="4449">
                  <c:v>1074.6300000000001</c:v>
                </c:pt>
                <c:pt idx="4450">
                  <c:v>1073.05</c:v>
                </c:pt>
                <c:pt idx="4451">
                  <c:v>1073.74</c:v>
                </c:pt>
                <c:pt idx="4452">
                  <c:v>1055.72</c:v>
                </c:pt>
                <c:pt idx="4453">
                  <c:v>1045.97</c:v>
                </c:pt>
                <c:pt idx="4454">
                  <c:v>1037.6600000000001</c:v>
                </c:pt>
                <c:pt idx="4455">
                  <c:v>1042.0999999999999</c:v>
                </c:pt>
                <c:pt idx="4456">
                  <c:v>1059.8399999999999</c:v>
                </c:pt>
                <c:pt idx="4457">
                  <c:v>1059.75</c:v>
                </c:pt>
                <c:pt idx="4458">
                  <c:v>1055.1300000000001</c:v>
                </c:pt>
                <c:pt idx="4459">
                  <c:v>1064.24</c:v>
                </c:pt>
                <c:pt idx="4460">
                  <c:v>1062.8699999999999</c:v>
                </c:pt>
                <c:pt idx="4461">
                  <c:v>1077.0899999999999</c:v>
                </c:pt>
                <c:pt idx="4462">
                  <c:v>1080.69</c:v>
                </c:pt>
                <c:pt idx="4463">
                  <c:v>1094.98</c:v>
                </c:pt>
                <c:pt idx="4464">
                  <c:v>1089.0899999999999</c:v>
                </c:pt>
                <c:pt idx="4465">
                  <c:v>1075.45</c:v>
                </c:pt>
                <c:pt idx="4466">
                  <c:v>1084.51</c:v>
                </c:pt>
                <c:pt idx="4467">
                  <c:v>1082.3699999999999</c:v>
                </c:pt>
                <c:pt idx="4468">
                  <c:v>1086.57</c:v>
                </c:pt>
                <c:pt idx="4469">
                  <c:v>1074.55</c:v>
                </c:pt>
                <c:pt idx="4470">
                  <c:v>1069</c:v>
                </c:pt>
                <c:pt idx="4471">
                  <c:v>1063.1500000000001</c:v>
                </c:pt>
                <c:pt idx="4472">
                  <c:v>1069.3</c:v>
                </c:pt>
                <c:pt idx="4473">
                  <c:v>1058.75</c:v>
                </c:pt>
                <c:pt idx="4474">
                  <c:v>1045.75</c:v>
                </c:pt>
                <c:pt idx="4475">
                  <c:v>1050.45</c:v>
                </c:pt>
                <c:pt idx="4476">
                  <c:v>1052.1199999999999</c:v>
                </c:pt>
                <c:pt idx="4477">
                  <c:v>1022.82</c:v>
                </c:pt>
                <c:pt idx="4478">
                  <c:v>1030.4000000000001</c:v>
                </c:pt>
                <c:pt idx="4479">
                  <c:v>1033.0899999999999</c:v>
                </c:pt>
                <c:pt idx="4480">
                  <c:v>1024.05</c:v>
                </c:pt>
                <c:pt idx="4481">
                  <c:v>1031.06</c:v>
                </c:pt>
                <c:pt idx="4482">
                  <c:v>1022.77</c:v>
                </c:pt>
                <c:pt idx="4483">
                  <c:v>1019.57</c:v>
                </c:pt>
                <c:pt idx="4484">
                  <c:v>1030.1400000000001</c:v>
                </c:pt>
                <c:pt idx="4485">
                  <c:v>1017.34</c:v>
                </c:pt>
                <c:pt idx="4486">
                  <c:v>1019.01</c:v>
                </c:pt>
                <c:pt idx="4487">
                  <c:v>1005.27</c:v>
                </c:pt>
                <c:pt idx="4488">
                  <c:v>987.9</c:v>
                </c:pt>
                <c:pt idx="4489">
                  <c:v>975.27</c:v>
                </c:pt>
                <c:pt idx="4490">
                  <c:v>959.79</c:v>
                </c:pt>
                <c:pt idx="4491">
                  <c:v>953.89</c:v>
                </c:pt>
                <c:pt idx="4492">
                  <c:v>949.7</c:v>
                </c:pt>
                <c:pt idx="4493">
                  <c:v>947.89</c:v>
                </c:pt>
                <c:pt idx="4494">
                  <c:v>940.31</c:v>
                </c:pt>
                <c:pt idx="4495">
                  <c:v>921.97</c:v>
                </c:pt>
                <c:pt idx="4496">
                  <c:v>938.88</c:v>
                </c:pt>
                <c:pt idx="4497">
                  <c:v>953.42</c:v>
                </c:pt>
                <c:pt idx="4498">
                  <c:v>959.31</c:v>
                </c:pt>
                <c:pt idx="4499">
                  <c:v>957.62</c:v>
                </c:pt>
                <c:pt idx="4500">
                  <c:v>960.52</c:v>
                </c:pt>
                <c:pt idx="4501">
                  <c:v>963.55</c:v>
                </c:pt>
                <c:pt idx="4502">
                  <c:v>965.41</c:v>
                </c:pt>
                <c:pt idx="4503">
                  <c:v>948.22</c:v>
                </c:pt>
                <c:pt idx="4504">
                  <c:v>957.22</c:v>
                </c:pt>
                <c:pt idx="4505">
                  <c:v>946.08</c:v>
                </c:pt>
                <c:pt idx="4506">
                  <c:v>967.68</c:v>
                </c:pt>
                <c:pt idx="4507">
                  <c:v>940.17</c:v>
                </c:pt>
                <c:pt idx="4508">
                  <c:v>930.46</c:v>
                </c:pt>
                <c:pt idx="4509">
                  <c:v>928.8</c:v>
                </c:pt>
                <c:pt idx="4510">
                  <c:v>937.17</c:v>
                </c:pt>
                <c:pt idx="4511">
                  <c:v>924.05</c:v>
                </c:pt>
                <c:pt idx="4512">
                  <c:v>923.54</c:v>
                </c:pt>
                <c:pt idx="4513">
                  <c:v>929.86</c:v>
                </c:pt>
                <c:pt idx="4514">
                  <c:v>924.32</c:v>
                </c:pt>
                <c:pt idx="4515">
                  <c:v>914.92</c:v>
                </c:pt>
                <c:pt idx="4516">
                  <c:v>901.45</c:v>
                </c:pt>
                <c:pt idx="4517">
                  <c:v>901.36</c:v>
                </c:pt>
                <c:pt idx="4518">
                  <c:v>902.18</c:v>
                </c:pt>
                <c:pt idx="4519">
                  <c:v>907.28</c:v>
                </c:pt>
                <c:pt idx="4520">
                  <c:v>912.53</c:v>
                </c:pt>
                <c:pt idx="4521">
                  <c:v>911.08</c:v>
                </c:pt>
                <c:pt idx="4522">
                  <c:v>924.56</c:v>
                </c:pt>
                <c:pt idx="4523">
                  <c:v>921.88</c:v>
                </c:pt>
                <c:pt idx="4524">
                  <c:v>916.93</c:v>
                </c:pt>
                <c:pt idx="4525">
                  <c:v>911.01</c:v>
                </c:pt>
                <c:pt idx="4526">
                  <c:v>923.36</c:v>
                </c:pt>
                <c:pt idx="4527">
                  <c:v>923.98</c:v>
                </c:pt>
                <c:pt idx="4528">
                  <c:v>924.98</c:v>
                </c:pt>
                <c:pt idx="4529">
                  <c:v>898.46</c:v>
                </c:pt>
                <c:pt idx="4530">
                  <c:v>891.09</c:v>
                </c:pt>
                <c:pt idx="4531">
                  <c:v>903.6</c:v>
                </c:pt>
                <c:pt idx="4532">
                  <c:v>891.7</c:v>
                </c:pt>
                <c:pt idx="4533">
                  <c:v>882.15</c:v>
                </c:pt>
                <c:pt idx="4534">
                  <c:v>895.71</c:v>
                </c:pt>
                <c:pt idx="4535">
                  <c:v>916.08</c:v>
                </c:pt>
                <c:pt idx="4536">
                  <c:v>913.31</c:v>
                </c:pt>
                <c:pt idx="4537">
                  <c:v>901.71</c:v>
                </c:pt>
                <c:pt idx="4538">
                  <c:v>928.22</c:v>
                </c:pt>
                <c:pt idx="4539">
                  <c:v>945.41</c:v>
                </c:pt>
                <c:pt idx="4540">
                  <c:v>936.11</c:v>
                </c:pt>
                <c:pt idx="4541">
                  <c:v>962.83</c:v>
                </c:pt>
                <c:pt idx="4542">
                  <c:v>973.41</c:v>
                </c:pt>
                <c:pt idx="4543">
                  <c:v>980.2</c:v>
                </c:pt>
                <c:pt idx="4544">
                  <c:v>980.54</c:v>
                </c:pt>
                <c:pt idx="4545">
                  <c:v>977.53</c:v>
                </c:pt>
                <c:pt idx="4546">
                  <c:v>972.77</c:v>
                </c:pt>
                <c:pt idx="4547">
                  <c:v>969.21</c:v>
                </c:pt>
                <c:pt idx="4548">
                  <c:v>976.44</c:v>
                </c:pt>
                <c:pt idx="4549">
                  <c:v>977.59</c:v>
                </c:pt>
                <c:pt idx="4550">
                  <c:v>973.82</c:v>
                </c:pt>
                <c:pt idx="4551">
                  <c:v>972.45</c:v>
                </c:pt>
                <c:pt idx="4552">
                  <c:v>981.05</c:v>
                </c:pt>
                <c:pt idx="4553">
                  <c:v>974.99</c:v>
                </c:pt>
                <c:pt idx="4554">
                  <c:v>977.64</c:v>
                </c:pt>
                <c:pt idx="4555">
                  <c:v>995.65</c:v>
                </c:pt>
                <c:pt idx="4556">
                  <c:v>995.12</c:v>
                </c:pt>
                <c:pt idx="4557">
                  <c:v>989.43</c:v>
                </c:pt>
                <c:pt idx="4558">
                  <c:v>1002.36</c:v>
                </c:pt>
                <c:pt idx="4559">
                  <c:v>1013.75</c:v>
                </c:pt>
                <c:pt idx="4560">
                  <c:v>1013.87</c:v>
                </c:pt>
                <c:pt idx="4561">
                  <c:v>1018.06</c:v>
                </c:pt>
                <c:pt idx="4562">
                  <c:v>1017.12</c:v>
                </c:pt>
                <c:pt idx="4563">
                  <c:v>1014.78</c:v>
                </c:pt>
                <c:pt idx="4564">
                  <c:v>1020.18</c:v>
                </c:pt>
                <c:pt idx="4565">
                  <c:v>1020.33</c:v>
                </c:pt>
                <c:pt idx="4566">
                  <c:v>1023.18</c:v>
                </c:pt>
                <c:pt idx="4567">
                  <c:v>1028.49</c:v>
                </c:pt>
                <c:pt idx="4568">
                  <c:v>1026.5899999999999</c:v>
                </c:pt>
                <c:pt idx="4569">
                  <c:v>1023.6</c:v>
                </c:pt>
                <c:pt idx="4570">
                  <c:v>1012.53</c:v>
                </c:pt>
                <c:pt idx="4571">
                  <c:v>1013.44</c:v>
                </c:pt>
                <c:pt idx="4572">
                  <c:v>1012.24</c:v>
                </c:pt>
                <c:pt idx="4573">
                  <c:v>1011.33</c:v>
                </c:pt>
                <c:pt idx="4574">
                  <c:v>1016.24</c:v>
                </c:pt>
                <c:pt idx="4575">
                  <c:v>1019.92</c:v>
                </c:pt>
                <c:pt idx="4576">
                  <c:v>1026.46</c:v>
                </c:pt>
                <c:pt idx="4577">
                  <c:v>1028.1600000000001</c:v>
                </c:pt>
                <c:pt idx="4578">
                  <c:v>1032.06</c:v>
                </c:pt>
                <c:pt idx="4579">
                  <c:v>1024.4100000000001</c:v>
                </c:pt>
                <c:pt idx="4580">
                  <c:v>1024.29</c:v>
                </c:pt>
                <c:pt idx="4581">
                  <c:v>1028.75</c:v>
                </c:pt>
                <c:pt idx="4582">
                  <c:v>1027.03</c:v>
                </c:pt>
                <c:pt idx="4583">
                  <c:v>1035.6199999999999</c:v>
                </c:pt>
                <c:pt idx="4584">
                  <c:v>1026.3599999999999</c:v>
                </c:pt>
                <c:pt idx="4585">
                  <c:v>1025.46</c:v>
                </c:pt>
                <c:pt idx="4586">
                  <c:v>1024.33</c:v>
                </c:pt>
                <c:pt idx="4587">
                  <c:v>1032.42</c:v>
                </c:pt>
                <c:pt idx="4588">
                  <c:v>1038.8800000000001</c:v>
                </c:pt>
                <c:pt idx="4589">
                  <c:v>1048.69</c:v>
                </c:pt>
                <c:pt idx="4590">
                  <c:v>1045.44</c:v>
                </c:pt>
                <c:pt idx="4591">
                  <c:v>1041.1099999999999</c:v>
                </c:pt>
                <c:pt idx="4592">
                  <c:v>1034.2</c:v>
                </c:pt>
                <c:pt idx="4593">
                  <c:v>1043.5999999999999</c:v>
                </c:pt>
                <c:pt idx="4594">
                  <c:v>1047.45</c:v>
                </c:pt>
                <c:pt idx="4595">
                  <c:v>1050.24</c:v>
                </c:pt>
                <c:pt idx="4596">
                  <c:v>1042.77</c:v>
                </c:pt>
                <c:pt idx="4597">
                  <c:v>1034.96</c:v>
                </c:pt>
                <c:pt idx="4598">
                  <c:v>1028.82</c:v>
                </c:pt>
                <c:pt idx="4599">
                  <c:v>1033.33</c:v>
                </c:pt>
                <c:pt idx="4600">
                  <c:v>1040.45</c:v>
                </c:pt>
                <c:pt idx="4601">
                  <c:v>1048.58</c:v>
                </c:pt>
                <c:pt idx="4602">
                  <c:v>1054.07</c:v>
                </c:pt>
                <c:pt idx="4603">
                  <c:v>1048.95</c:v>
                </c:pt>
                <c:pt idx="4604">
                  <c:v>1054.69</c:v>
                </c:pt>
                <c:pt idx="4605">
                  <c:v>1055.75</c:v>
                </c:pt>
                <c:pt idx="4606">
                  <c:v>1053.48</c:v>
                </c:pt>
                <c:pt idx="4607">
                  <c:v>1046.08</c:v>
                </c:pt>
                <c:pt idx="4608">
                  <c:v>1031.81</c:v>
                </c:pt>
                <c:pt idx="4609">
                  <c:v>1021.03</c:v>
                </c:pt>
                <c:pt idx="4610">
                  <c:v>1026.3399999999999</c:v>
                </c:pt>
                <c:pt idx="4611">
                  <c:v>1030.71</c:v>
                </c:pt>
                <c:pt idx="4612">
                  <c:v>1030.03</c:v>
                </c:pt>
                <c:pt idx="4613">
                  <c:v>1029.7</c:v>
                </c:pt>
                <c:pt idx="4614">
                  <c:v>1028.45</c:v>
                </c:pt>
                <c:pt idx="4615">
                  <c:v>1020.13</c:v>
                </c:pt>
                <c:pt idx="4616">
                  <c:v>1020.59</c:v>
                </c:pt>
                <c:pt idx="4617">
                  <c:v>1027.8800000000001</c:v>
                </c:pt>
                <c:pt idx="4618">
                  <c:v>1043.71</c:v>
                </c:pt>
                <c:pt idx="4619">
                  <c:v>1038.9100000000001</c:v>
                </c:pt>
                <c:pt idx="4620">
                  <c:v>1033.43</c:v>
                </c:pt>
                <c:pt idx="4621">
                  <c:v>1028.6500000000001</c:v>
                </c:pt>
                <c:pt idx="4622">
                  <c:v>1018.5</c:v>
                </c:pt>
                <c:pt idx="4623">
                  <c:v>1008.85</c:v>
                </c:pt>
                <c:pt idx="4624">
                  <c:v>1016.62</c:v>
                </c:pt>
                <c:pt idx="4625">
                  <c:v>1020.91</c:v>
                </c:pt>
                <c:pt idx="4626">
                  <c:v>1027.69</c:v>
                </c:pt>
                <c:pt idx="4627">
                  <c:v>1036.25</c:v>
                </c:pt>
                <c:pt idx="4628">
                  <c:v>1042.45</c:v>
                </c:pt>
                <c:pt idx="4629">
                  <c:v>1042.79</c:v>
                </c:pt>
                <c:pt idx="4630">
                  <c:v>1042.5</c:v>
                </c:pt>
                <c:pt idx="4631">
                  <c:v>1052.82</c:v>
                </c:pt>
                <c:pt idx="4632">
                  <c:v>1046.25</c:v>
                </c:pt>
                <c:pt idx="4633">
                  <c:v>1034.8900000000001</c:v>
                </c:pt>
                <c:pt idx="4634">
                  <c:v>1035.51</c:v>
                </c:pt>
                <c:pt idx="4635">
                  <c:v>1023.99</c:v>
                </c:pt>
                <c:pt idx="4636">
                  <c:v>1027.49</c:v>
                </c:pt>
                <c:pt idx="4637">
                  <c:v>1033.51</c:v>
                </c:pt>
                <c:pt idx="4638">
                  <c:v>1016.07</c:v>
                </c:pt>
                <c:pt idx="4639">
                  <c:v>1018.77</c:v>
                </c:pt>
                <c:pt idx="4640">
                  <c:v>1022.7</c:v>
                </c:pt>
                <c:pt idx="4641">
                  <c:v>1011.25</c:v>
                </c:pt>
                <c:pt idx="4642">
                  <c:v>1004.5</c:v>
                </c:pt>
                <c:pt idx="4643">
                  <c:v>1010.24</c:v>
                </c:pt>
                <c:pt idx="4644">
                  <c:v>1012.98</c:v>
                </c:pt>
                <c:pt idx="4645">
                  <c:v>1012.19</c:v>
                </c:pt>
                <c:pt idx="4646">
                  <c:v>1005.56</c:v>
                </c:pt>
                <c:pt idx="4647">
                  <c:v>997.14</c:v>
                </c:pt>
                <c:pt idx="4648">
                  <c:v>990.94</c:v>
                </c:pt>
                <c:pt idx="4649">
                  <c:v>987.08</c:v>
                </c:pt>
                <c:pt idx="4650">
                  <c:v>995.68</c:v>
                </c:pt>
                <c:pt idx="4651">
                  <c:v>996.28</c:v>
                </c:pt>
                <c:pt idx="4652">
                  <c:v>977.17</c:v>
                </c:pt>
                <c:pt idx="4653">
                  <c:v>967.56</c:v>
                </c:pt>
                <c:pt idx="4654">
                  <c:v>955.95</c:v>
                </c:pt>
                <c:pt idx="4655">
                  <c:v>959.33</c:v>
                </c:pt>
                <c:pt idx="4656">
                  <c:v>959.56</c:v>
                </c:pt>
                <c:pt idx="4657">
                  <c:v>959.8</c:v>
                </c:pt>
                <c:pt idx="4658">
                  <c:v>954.3</c:v>
                </c:pt>
                <c:pt idx="4659">
                  <c:v>960.27</c:v>
                </c:pt>
                <c:pt idx="4660">
                  <c:v>955.07</c:v>
                </c:pt>
                <c:pt idx="4661">
                  <c:v>950.36</c:v>
                </c:pt>
                <c:pt idx="4662">
                  <c:v>950.86</c:v>
                </c:pt>
                <c:pt idx="4663">
                  <c:v>957</c:v>
                </c:pt>
                <c:pt idx="4664">
                  <c:v>956.09</c:v>
                </c:pt>
                <c:pt idx="4665">
                  <c:v>963.75</c:v>
                </c:pt>
                <c:pt idx="4666">
                  <c:v>962.76</c:v>
                </c:pt>
                <c:pt idx="4667">
                  <c:v>959.33</c:v>
                </c:pt>
                <c:pt idx="4668">
                  <c:v>954.05</c:v>
                </c:pt>
                <c:pt idx="4669">
                  <c:v>948.41</c:v>
                </c:pt>
                <c:pt idx="4670">
                  <c:v>952.87</c:v>
                </c:pt>
                <c:pt idx="4671">
                  <c:v>945.43</c:v>
                </c:pt>
                <c:pt idx="4672">
                  <c:v>937.9</c:v>
                </c:pt>
                <c:pt idx="4673">
                  <c:v>934.83</c:v>
                </c:pt>
                <c:pt idx="4674">
                  <c:v>950.36</c:v>
                </c:pt>
                <c:pt idx="4675">
                  <c:v>951.74</c:v>
                </c:pt>
                <c:pt idx="4676">
                  <c:v>963.37</c:v>
                </c:pt>
                <c:pt idx="4677">
                  <c:v>967.49</c:v>
                </c:pt>
                <c:pt idx="4678">
                  <c:v>967.12</c:v>
                </c:pt>
                <c:pt idx="4679">
                  <c:v>977.58</c:v>
                </c:pt>
                <c:pt idx="4680">
                  <c:v>986.16</c:v>
                </c:pt>
                <c:pt idx="4681">
                  <c:v>987.28</c:v>
                </c:pt>
                <c:pt idx="4682">
                  <c:v>994.05</c:v>
                </c:pt>
                <c:pt idx="4683">
                  <c:v>989.32</c:v>
                </c:pt>
                <c:pt idx="4684">
                  <c:v>989.25</c:v>
                </c:pt>
                <c:pt idx="4685">
                  <c:v>984.1</c:v>
                </c:pt>
                <c:pt idx="4686">
                  <c:v>987.66</c:v>
                </c:pt>
                <c:pt idx="4687">
                  <c:v>988.46</c:v>
                </c:pt>
                <c:pt idx="4688">
                  <c:v>994.89</c:v>
                </c:pt>
                <c:pt idx="4689">
                  <c:v>996.7</c:v>
                </c:pt>
                <c:pt idx="4690">
                  <c:v>1005.49</c:v>
                </c:pt>
                <c:pt idx="4691">
                  <c:v>1011.28</c:v>
                </c:pt>
                <c:pt idx="4692">
                  <c:v>1021.41</c:v>
                </c:pt>
                <c:pt idx="4693">
                  <c:v>1029.02</c:v>
                </c:pt>
                <c:pt idx="4694">
                  <c:v>1024.74</c:v>
                </c:pt>
                <c:pt idx="4695">
                  <c:v>1017.4</c:v>
                </c:pt>
                <c:pt idx="4696">
                  <c:v>1001.58</c:v>
                </c:pt>
                <c:pt idx="4697">
                  <c:v>1009.1</c:v>
                </c:pt>
                <c:pt idx="4698">
                  <c:v>1006.5</c:v>
                </c:pt>
                <c:pt idx="4699">
                  <c:v>1007.79</c:v>
                </c:pt>
                <c:pt idx="4700">
                  <c:v>997.3</c:v>
                </c:pt>
                <c:pt idx="4701">
                  <c:v>989.2</c:v>
                </c:pt>
                <c:pt idx="4702">
                  <c:v>990.42</c:v>
                </c:pt>
                <c:pt idx="4703">
                  <c:v>976.71</c:v>
                </c:pt>
                <c:pt idx="4704">
                  <c:v>985.47</c:v>
                </c:pt>
                <c:pt idx="4705">
                  <c:v>986.94</c:v>
                </c:pt>
                <c:pt idx="4706">
                  <c:v>983.37</c:v>
                </c:pt>
                <c:pt idx="4707">
                  <c:v>981.05</c:v>
                </c:pt>
                <c:pt idx="4708">
                  <c:v>982.53</c:v>
                </c:pt>
                <c:pt idx="4709">
                  <c:v>974.38</c:v>
                </c:pt>
                <c:pt idx="4710">
                  <c:v>977.9</c:v>
                </c:pt>
                <c:pt idx="4711">
                  <c:v>974.83</c:v>
                </c:pt>
                <c:pt idx="4712">
                  <c:v>968.3</c:v>
                </c:pt>
                <c:pt idx="4713">
                  <c:v>975.44</c:v>
                </c:pt>
                <c:pt idx="4714">
                  <c:v>986.1</c:v>
                </c:pt>
                <c:pt idx="4715">
                  <c:v>993.27</c:v>
                </c:pt>
                <c:pt idx="4716">
                  <c:v>991.57</c:v>
                </c:pt>
                <c:pt idx="4717">
                  <c:v>992.47</c:v>
                </c:pt>
                <c:pt idx="4718">
                  <c:v>994.6</c:v>
                </c:pt>
                <c:pt idx="4719">
                  <c:v>986.71</c:v>
                </c:pt>
                <c:pt idx="4720">
                  <c:v>981.49</c:v>
                </c:pt>
                <c:pt idx="4721">
                  <c:v>978.98</c:v>
                </c:pt>
                <c:pt idx="4722">
                  <c:v>985.24</c:v>
                </c:pt>
                <c:pt idx="4723">
                  <c:v>1007.55</c:v>
                </c:pt>
                <c:pt idx="4724">
                  <c:v>1013.94</c:v>
                </c:pt>
                <c:pt idx="4725">
                  <c:v>1024.99</c:v>
                </c:pt>
                <c:pt idx="4726">
                  <c:v>1029.75</c:v>
                </c:pt>
                <c:pt idx="4727">
                  <c:v>1026.78</c:v>
                </c:pt>
                <c:pt idx="4728">
                  <c:v>1033.51</c:v>
                </c:pt>
                <c:pt idx="4729">
                  <c:v>1038.25</c:v>
                </c:pt>
                <c:pt idx="4730">
                  <c:v>1035.3800000000001</c:v>
                </c:pt>
                <c:pt idx="4731">
                  <c:v>1037.8399999999999</c:v>
                </c:pt>
                <c:pt idx="4732">
                  <c:v>1046.3599999999999</c:v>
                </c:pt>
                <c:pt idx="4733">
                  <c:v>1047.97</c:v>
                </c:pt>
                <c:pt idx="4734">
                  <c:v>1053.6099999999999</c:v>
                </c:pt>
                <c:pt idx="4735">
                  <c:v>1056.31</c:v>
                </c:pt>
                <c:pt idx="4736">
                  <c:v>1055.24</c:v>
                </c:pt>
                <c:pt idx="4737">
                  <c:v>1056.04</c:v>
                </c:pt>
                <c:pt idx="4738">
                  <c:v>1055.28</c:v>
                </c:pt>
                <c:pt idx="4739">
                  <c:v>1051.8800000000001</c:v>
                </c:pt>
                <c:pt idx="4740">
                  <c:v>1052.5</c:v>
                </c:pt>
                <c:pt idx="4741">
                  <c:v>1045.19</c:v>
                </c:pt>
                <c:pt idx="4742">
                  <c:v>1035.31</c:v>
                </c:pt>
                <c:pt idx="4743">
                  <c:v>1035.3499999999999</c:v>
                </c:pt>
                <c:pt idx="4744">
                  <c:v>1027.22</c:v>
                </c:pt>
                <c:pt idx="4745">
                  <c:v>1027.23</c:v>
                </c:pt>
                <c:pt idx="4746">
                  <c:v>1026.83</c:v>
                </c:pt>
                <c:pt idx="4747">
                  <c:v>1030.0999999999999</c:v>
                </c:pt>
                <c:pt idx="4748">
                  <c:v>1030.9000000000001</c:v>
                </c:pt>
                <c:pt idx="4749">
                  <c:v>1033.78</c:v>
                </c:pt>
                <c:pt idx="4750">
                  <c:v>1044.01</c:v>
                </c:pt>
                <c:pt idx="4751">
                  <c:v>1044.82</c:v>
                </c:pt>
                <c:pt idx="4752">
                  <c:v>1050.47</c:v>
                </c:pt>
                <c:pt idx="4753">
                  <c:v>1038.3499999999999</c:v>
                </c:pt>
                <c:pt idx="4754">
                  <c:v>1032.69</c:v>
                </c:pt>
                <c:pt idx="4755">
                  <c:v>1038.18</c:v>
                </c:pt>
                <c:pt idx="4756">
                  <c:v>1033.8</c:v>
                </c:pt>
                <c:pt idx="4757">
                  <c:v>1032.8699999999999</c:v>
                </c:pt>
                <c:pt idx="4758">
                  <c:v>1029.79</c:v>
                </c:pt>
                <c:pt idx="4759">
                  <c:v>1024.69</c:v>
                </c:pt>
                <c:pt idx="4760">
                  <c:v>1022.02</c:v>
                </c:pt>
                <c:pt idx="4761">
                  <c:v>1031.97</c:v>
                </c:pt>
                <c:pt idx="4762">
                  <c:v>1033.56</c:v>
                </c:pt>
                <c:pt idx="4763">
                  <c:v>1024.1300000000001</c:v>
                </c:pt>
                <c:pt idx="4764">
                  <c:v>1025.6199999999999</c:v>
                </c:pt>
                <c:pt idx="4765">
                  <c:v>1031.6600000000001</c:v>
                </c:pt>
                <c:pt idx="4766">
                  <c:v>1026.68</c:v>
                </c:pt>
                <c:pt idx="4767">
                  <c:v>1026.49</c:v>
                </c:pt>
                <c:pt idx="4768">
                  <c:v>1030.8</c:v>
                </c:pt>
                <c:pt idx="4769">
                  <c:v>1034.82</c:v>
                </c:pt>
                <c:pt idx="4770">
                  <c:v>1041.43</c:v>
                </c:pt>
                <c:pt idx="4771">
                  <c:v>1028.4100000000001</c:v>
                </c:pt>
                <c:pt idx="4772">
                  <c:v>1035.8699999999999</c:v>
                </c:pt>
                <c:pt idx="4773">
                  <c:v>1044.32</c:v>
                </c:pt>
                <c:pt idx="4774">
                  <c:v>1046.02</c:v>
                </c:pt>
                <c:pt idx="4775">
                  <c:v>1043.27</c:v>
                </c:pt>
                <c:pt idx="4776">
                  <c:v>1040.47</c:v>
                </c:pt>
                <c:pt idx="4777">
                  <c:v>1025.1300000000001</c:v>
                </c:pt>
                <c:pt idx="4778">
                  <c:v>1020.19</c:v>
                </c:pt>
                <c:pt idx="4779">
                  <c:v>1012.09</c:v>
                </c:pt>
                <c:pt idx="4780">
                  <c:v>1024.94</c:v>
                </c:pt>
                <c:pt idx="4781">
                  <c:v>1021.8</c:v>
                </c:pt>
                <c:pt idx="4782">
                  <c:v>1054.8</c:v>
                </c:pt>
                <c:pt idx="4783">
                  <c:v>1062.3699999999999</c:v>
                </c:pt>
                <c:pt idx="4784">
                  <c:v>1060.47</c:v>
                </c:pt>
                <c:pt idx="4785">
                  <c:v>1064.96</c:v>
                </c:pt>
                <c:pt idx="4786">
                  <c:v>1060.43</c:v>
                </c:pt>
                <c:pt idx="4787">
                  <c:v>1057.6400000000001</c:v>
                </c:pt>
                <c:pt idx="4788">
                  <c:v>1065.33</c:v>
                </c:pt>
                <c:pt idx="4789">
                  <c:v>1062.44</c:v>
                </c:pt>
                <c:pt idx="4790">
                  <c:v>1062</c:v>
                </c:pt>
                <c:pt idx="4791">
                  <c:v>1049.73</c:v>
                </c:pt>
                <c:pt idx="4792">
                  <c:v>1049.95</c:v>
                </c:pt>
                <c:pt idx="4793">
                  <c:v>1048.1500000000001</c:v>
                </c:pt>
                <c:pt idx="4794">
                  <c:v>1051.54</c:v>
                </c:pt>
                <c:pt idx="4795">
                  <c:v>1059.96</c:v>
                </c:pt>
                <c:pt idx="4796">
                  <c:v>1070.1300000000001</c:v>
                </c:pt>
                <c:pt idx="4797">
                  <c:v>1072.25</c:v>
                </c:pt>
                <c:pt idx="4798">
                  <c:v>1081.42</c:v>
                </c:pt>
                <c:pt idx="4799">
                  <c:v>1071.3399999999999</c:v>
                </c:pt>
                <c:pt idx="4800">
                  <c:v>1084.98</c:v>
                </c:pt>
                <c:pt idx="4801">
                  <c:v>1089.03</c:v>
                </c:pt>
                <c:pt idx="4802">
                  <c:v>1077.3</c:v>
                </c:pt>
                <c:pt idx="4803">
                  <c:v>1077.99</c:v>
                </c:pt>
                <c:pt idx="4804">
                  <c:v>1081.5999999999999</c:v>
                </c:pt>
                <c:pt idx="4805">
                  <c:v>1097.6099999999999</c:v>
                </c:pt>
                <c:pt idx="4806">
                  <c:v>1099.07</c:v>
                </c:pt>
                <c:pt idx="4807">
                  <c:v>1120.19</c:v>
                </c:pt>
                <c:pt idx="4808">
                  <c:v>1125.55</c:v>
                </c:pt>
                <c:pt idx="4809">
                  <c:v>1128.67</c:v>
                </c:pt>
                <c:pt idx="4810">
                  <c:v>1136.8</c:v>
                </c:pt>
                <c:pt idx="4811">
                  <c:v>1150.79</c:v>
                </c:pt>
                <c:pt idx="4812">
                  <c:v>1142.17</c:v>
                </c:pt>
                <c:pt idx="4813">
                  <c:v>1140.3599999999999</c:v>
                </c:pt>
                <c:pt idx="4814">
                  <c:v>1134.29</c:v>
                </c:pt>
                <c:pt idx="4815">
                  <c:v>1136.6600000000001</c:v>
                </c:pt>
                <c:pt idx="4816">
                  <c:v>1147.3800000000001</c:v>
                </c:pt>
                <c:pt idx="4817">
                  <c:v>1151.3399999999999</c:v>
                </c:pt>
                <c:pt idx="4818">
                  <c:v>1145.7</c:v>
                </c:pt>
                <c:pt idx="4819">
                  <c:v>1138.81</c:v>
                </c:pt>
                <c:pt idx="4820">
                  <c:v>1143.8699999999999</c:v>
                </c:pt>
                <c:pt idx="4821">
                  <c:v>1131.7</c:v>
                </c:pt>
                <c:pt idx="4822">
                  <c:v>1122.44</c:v>
                </c:pt>
                <c:pt idx="4823">
                  <c:v>1107.53</c:v>
                </c:pt>
                <c:pt idx="4824">
                  <c:v>1099.23</c:v>
                </c:pt>
                <c:pt idx="4825">
                  <c:v>1097.3800000000001</c:v>
                </c:pt>
                <c:pt idx="4826">
                  <c:v>1111.6199999999999</c:v>
                </c:pt>
                <c:pt idx="4827">
                  <c:v>1114.4100000000001</c:v>
                </c:pt>
                <c:pt idx="4828">
                  <c:v>1118.24</c:v>
                </c:pt>
                <c:pt idx="4829">
                  <c:v>1107.69</c:v>
                </c:pt>
                <c:pt idx="4830">
                  <c:v>1104.5899999999999</c:v>
                </c:pt>
                <c:pt idx="4831">
                  <c:v>1114.8800000000001</c:v>
                </c:pt>
                <c:pt idx="4832">
                  <c:v>1115.3900000000001</c:v>
                </c:pt>
                <c:pt idx="4833">
                  <c:v>1112.55</c:v>
                </c:pt>
                <c:pt idx="4834">
                  <c:v>1124.76</c:v>
                </c:pt>
                <c:pt idx="4835">
                  <c:v>1124.4000000000001</c:v>
                </c:pt>
                <c:pt idx="4836">
                  <c:v>1115.07</c:v>
                </c:pt>
                <c:pt idx="4837">
                  <c:v>1116.72</c:v>
                </c:pt>
                <c:pt idx="4838">
                  <c:v>1112.43</c:v>
                </c:pt>
                <c:pt idx="4839">
                  <c:v>1097.57</c:v>
                </c:pt>
                <c:pt idx="4840">
                  <c:v>1077.7</c:v>
                </c:pt>
                <c:pt idx="4841">
                  <c:v>1077.8699999999999</c:v>
                </c:pt>
                <c:pt idx="4842">
                  <c:v>1081.8499999999999</c:v>
                </c:pt>
                <c:pt idx="4843">
                  <c:v>1087.29</c:v>
                </c:pt>
                <c:pt idx="4844">
                  <c:v>1076.8599999999999</c:v>
                </c:pt>
                <c:pt idx="4845">
                  <c:v>1077.1500000000001</c:v>
                </c:pt>
                <c:pt idx="4846">
                  <c:v>1073.55</c:v>
                </c:pt>
                <c:pt idx="4847">
                  <c:v>1075.96</c:v>
                </c:pt>
                <c:pt idx="4848">
                  <c:v>1074.79</c:v>
                </c:pt>
                <c:pt idx="4849">
                  <c:v>1062.75</c:v>
                </c:pt>
                <c:pt idx="4850">
                  <c:v>1057.3499999999999</c:v>
                </c:pt>
                <c:pt idx="4851">
                  <c:v>1055.1199999999999</c:v>
                </c:pt>
                <c:pt idx="4852">
                  <c:v>1047.2</c:v>
                </c:pt>
                <c:pt idx="4853">
                  <c:v>1047.07</c:v>
                </c:pt>
                <c:pt idx="4854">
                  <c:v>1053.18</c:v>
                </c:pt>
                <c:pt idx="4855">
                  <c:v>1054.95</c:v>
                </c:pt>
                <c:pt idx="4856">
                  <c:v>1050.22</c:v>
                </c:pt>
                <c:pt idx="4857">
                  <c:v>1048.24</c:v>
                </c:pt>
                <c:pt idx="4858">
                  <c:v>1043.9100000000001</c:v>
                </c:pt>
                <c:pt idx="4859">
                  <c:v>1060.71</c:v>
                </c:pt>
                <c:pt idx="4860">
                  <c:v>1056.6400000000001</c:v>
                </c:pt>
                <c:pt idx="4861">
                  <c:v>1058.6400000000001</c:v>
                </c:pt>
                <c:pt idx="4862">
                  <c:v>1065.49</c:v>
                </c:pt>
                <c:pt idx="4863">
                  <c:v>1053.75</c:v>
                </c:pt>
                <c:pt idx="4864">
                  <c:v>1036.3499999999999</c:v>
                </c:pt>
                <c:pt idx="4865">
                  <c:v>1036.58</c:v>
                </c:pt>
                <c:pt idx="4866">
                  <c:v>1035.0899999999999</c:v>
                </c:pt>
                <c:pt idx="4867">
                  <c:v>1026.08</c:v>
                </c:pt>
                <c:pt idx="4868">
                  <c:v>1027.77</c:v>
                </c:pt>
                <c:pt idx="4869">
                  <c:v>1045.6400000000001</c:v>
                </c:pt>
                <c:pt idx="4870">
                  <c:v>1075.5</c:v>
                </c:pt>
                <c:pt idx="4871">
                  <c:v>1073.78</c:v>
                </c:pt>
                <c:pt idx="4872">
                  <c:v>1082.96</c:v>
                </c:pt>
                <c:pt idx="4873">
                  <c:v>1072.78</c:v>
                </c:pt>
                <c:pt idx="4874">
                  <c:v>1092.8</c:v>
                </c:pt>
                <c:pt idx="4875">
                  <c:v>1084.52</c:v>
                </c:pt>
                <c:pt idx="4876">
                  <c:v>1067.6500000000001</c:v>
                </c:pt>
                <c:pt idx="4877">
                  <c:v>1052.83</c:v>
                </c:pt>
                <c:pt idx="4878">
                  <c:v>1016.29</c:v>
                </c:pt>
                <c:pt idx="4879">
                  <c:v>1011.38</c:v>
                </c:pt>
                <c:pt idx="4880">
                  <c:v>1022.03</c:v>
                </c:pt>
                <c:pt idx="4881">
                  <c:v>1034.26</c:v>
                </c:pt>
                <c:pt idx="4882">
                  <c:v>1042.53</c:v>
                </c:pt>
                <c:pt idx="4883">
                  <c:v>1052</c:v>
                </c:pt>
                <c:pt idx="4884">
                  <c:v>1061.23</c:v>
                </c:pt>
                <c:pt idx="4885">
                  <c:v>1051.3399999999999</c:v>
                </c:pt>
                <c:pt idx="4886">
                  <c:v>1060.73</c:v>
                </c:pt>
                <c:pt idx="4887">
                  <c:v>1071.75</c:v>
                </c:pt>
                <c:pt idx="4888">
                  <c:v>1078.8900000000001</c:v>
                </c:pt>
                <c:pt idx="4889">
                  <c:v>1081.51</c:v>
                </c:pt>
                <c:pt idx="4890">
                  <c:v>1077.42</c:v>
                </c:pt>
                <c:pt idx="4891">
                  <c:v>1067.96</c:v>
                </c:pt>
                <c:pt idx="4892">
                  <c:v>1070.17</c:v>
                </c:pt>
                <c:pt idx="4893">
                  <c:v>1067.6300000000001</c:v>
                </c:pt>
                <c:pt idx="4894">
                  <c:v>1065.77</c:v>
                </c:pt>
                <c:pt idx="4895">
                  <c:v>1062.6300000000001</c:v>
                </c:pt>
                <c:pt idx="4896">
                  <c:v>1053.8599999999999</c:v>
                </c:pt>
                <c:pt idx="4897">
                  <c:v>1076.21</c:v>
                </c:pt>
                <c:pt idx="4898">
                  <c:v>1084</c:v>
                </c:pt>
                <c:pt idx="4899">
                  <c:v>1100.5</c:v>
                </c:pt>
                <c:pt idx="4900">
                  <c:v>1108.08</c:v>
                </c:pt>
                <c:pt idx="4901">
                  <c:v>1102.7</c:v>
                </c:pt>
                <c:pt idx="4902">
                  <c:v>1092.31</c:v>
                </c:pt>
                <c:pt idx="4903">
                  <c:v>1095.72</c:v>
                </c:pt>
                <c:pt idx="4904">
                  <c:v>1084.73</c:v>
                </c:pt>
                <c:pt idx="4905">
                  <c:v>1080.03</c:v>
                </c:pt>
                <c:pt idx="4906">
                  <c:v>1067.92</c:v>
                </c:pt>
                <c:pt idx="4907">
                  <c:v>1089.57</c:v>
                </c:pt>
                <c:pt idx="4908">
                  <c:v>1105.31</c:v>
                </c:pt>
                <c:pt idx="4909">
                  <c:v>1105.18</c:v>
                </c:pt>
                <c:pt idx="4910">
                  <c:v>1116.69</c:v>
                </c:pt>
                <c:pt idx="4911">
                  <c:v>1136.52</c:v>
                </c:pt>
                <c:pt idx="4912">
                  <c:v>1133.08</c:v>
                </c:pt>
                <c:pt idx="4913">
                  <c:v>1129.94</c:v>
                </c:pt>
                <c:pt idx="4914">
                  <c:v>1132.68</c:v>
                </c:pt>
                <c:pt idx="4915">
                  <c:v>1137.51</c:v>
                </c:pt>
                <c:pt idx="4916">
                  <c:v>1142.03</c:v>
                </c:pt>
                <c:pt idx="4917">
                  <c:v>1135.46</c:v>
                </c:pt>
                <c:pt idx="4918">
                  <c:v>1129.3599999999999</c:v>
                </c:pt>
                <c:pt idx="4919">
                  <c:v>1123.6099999999999</c:v>
                </c:pt>
                <c:pt idx="4920">
                  <c:v>1113.57</c:v>
                </c:pt>
                <c:pt idx="4921">
                  <c:v>1121.8599999999999</c:v>
                </c:pt>
                <c:pt idx="4922">
                  <c:v>1120.5</c:v>
                </c:pt>
                <c:pt idx="4923">
                  <c:v>1131.98</c:v>
                </c:pt>
                <c:pt idx="4924">
                  <c:v>1131.8</c:v>
                </c:pt>
                <c:pt idx="4925">
                  <c:v>1132.96</c:v>
                </c:pt>
                <c:pt idx="4926">
                  <c:v>1155.69</c:v>
                </c:pt>
                <c:pt idx="4927">
                  <c:v>1160.0899999999999</c:v>
                </c:pt>
                <c:pt idx="4928">
                  <c:v>1155.3499999999999</c:v>
                </c:pt>
                <c:pt idx="4929">
                  <c:v>1158.3699999999999</c:v>
                </c:pt>
                <c:pt idx="4930">
                  <c:v>1163.8900000000001</c:v>
                </c:pt>
                <c:pt idx="4931">
                  <c:v>1169.79</c:v>
                </c:pt>
                <c:pt idx="4932">
                  <c:v>1169.6099999999999</c:v>
                </c:pt>
                <c:pt idx="4933">
                  <c:v>1163.3699999999999</c:v>
                </c:pt>
                <c:pt idx="4934">
                  <c:v>1157.74</c:v>
                </c:pt>
                <c:pt idx="4935">
                  <c:v>1152.43</c:v>
                </c:pt>
                <c:pt idx="4936">
                  <c:v>1157.21</c:v>
                </c:pt>
                <c:pt idx="4937">
                  <c:v>1153.1400000000001</c:v>
                </c:pt>
                <c:pt idx="4938">
                  <c:v>1153.97</c:v>
                </c:pt>
                <c:pt idx="4939">
                  <c:v>1152.6300000000001</c:v>
                </c:pt>
                <c:pt idx="4940">
                  <c:v>1143.25</c:v>
                </c:pt>
                <c:pt idx="4941">
                  <c:v>1137.5999999999999</c:v>
                </c:pt>
                <c:pt idx="4942">
                  <c:v>1131.46</c:v>
                </c:pt>
                <c:pt idx="4943">
                  <c:v>1155.73</c:v>
                </c:pt>
                <c:pt idx="4944">
                  <c:v>1158.96</c:v>
                </c:pt>
                <c:pt idx="4945">
                  <c:v>1161.01</c:v>
                </c:pt>
                <c:pt idx="4946">
                  <c:v>1168.58</c:v>
                </c:pt>
                <c:pt idx="4947">
                  <c:v>1178.29</c:v>
                </c:pt>
                <c:pt idx="4948">
                  <c:v>1170.24</c:v>
                </c:pt>
                <c:pt idx="4949">
                  <c:v>1167.5899999999999</c:v>
                </c:pt>
                <c:pt idx="4950">
                  <c:v>1172.3499999999999</c:v>
                </c:pt>
                <c:pt idx="4951">
                  <c:v>1177.04</c:v>
                </c:pt>
                <c:pt idx="4952">
                  <c:v>1184.1099999999999</c:v>
                </c:pt>
                <c:pt idx="4953">
                  <c:v>1174.43</c:v>
                </c:pt>
                <c:pt idx="4954">
                  <c:v>1178.72</c:v>
                </c:pt>
                <c:pt idx="4955">
                  <c:v>1181.8399999999999</c:v>
                </c:pt>
                <c:pt idx="4956">
                  <c:v>1202.9000000000001</c:v>
                </c:pt>
                <c:pt idx="4957">
                  <c:v>1198.95</c:v>
                </c:pt>
                <c:pt idx="4958">
                  <c:v>1203.04</c:v>
                </c:pt>
                <c:pt idx="4959">
                  <c:v>1192.6400000000001</c:v>
                </c:pt>
                <c:pt idx="4960">
                  <c:v>1206.07</c:v>
                </c:pt>
                <c:pt idx="4961">
                  <c:v>1209.97</c:v>
                </c:pt>
                <c:pt idx="4962">
                  <c:v>1220.51</c:v>
                </c:pt>
                <c:pt idx="4963">
                  <c:v>1222.25</c:v>
                </c:pt>
                <c:pt idx="4964">
                  <c:v>1215.3800000000001</c:v>
                </c:pt>
                <c:pt idx="4965">
                  <c:v>1201.04</c:v>
                </c:pt>
                <c:pt idx="4966">
                  <c:v>1193.27</c:v>
                </c:pt>
                <c:pt idx="4967">
                  <c:v>1189.45</c:v>
                </c:pt>
                <c:pt idx="4968">
                  <c:v>1189.05</c:v>
                </c:pt>
                <c:pt idx="4969">
                  <c:v>1178.6500000000001</c:v>
                </c:pt>
                <c:pt idx="4970">
                  <c:v>1184.52</c:v>
                </c:pt>
                <c:pt idx="4971">
                  <c:v>1193.42</c:v>
                </c:pt>
                <c:pt idx="4972">
                  <c:v>1205.94</c:v>
                </c:pt>
                <c:pt idx="4973">
                  <c:v>1198.07</c:v>
                </c:pt>
                <c:pt idx="4974">
                  <c:v>1195.25</c:v>
                </c:pt>
                <c:pt idx="4975">
                  <c:v>1177.69</c:v>
                </c:pt>
                <c:pt idx="4976">
                  <c:v>1173.95</c:v>
                </c:pt>
                <c:pt idx="4977">
                  <c:v>1192.21</c:v>
                </c:pt>
                <c:pt idx="4978">
                  <c:v>1181.31</c:v>
                </c:pt>
                <c:pt idx="4979">
                  <c:v>1169.6199999999999</c:v>
                </c:pt>
                <c:pt idx="4980">
                  <c:v>1161.9000000000001</c:v>
                </c:pt>
                <c:pt idx="4981">
                  <c:v>1166.53</c:v>
                </c:pt>
                <c:pt idx="4982">
                  <c:v>1162.7</c:v>
                </c:pt>
                <c:pt idx="4983">
                  <c:v>1149.56</c:v>
                </c:pt>
                <c:pt idx="4984">
                  <c:v>1128.78</c:v>
                </c:pt>
                <c:pt idx="4985">
                  <c:v>1118.28</c:v>
                </c:pt>
                <c:pt idx="4986">
                  <c:v>1124.4000000000001</c:v>
                </c:pt>
                <c:pt idx="4987">
                  <c:v>1123.79</c:v>
                </c:pt>
                <c:pt idx="4988">
                  <c:v>1100.95</c:v>
                </c:pt>
                <c:pt idx="4989">
                  <c:v>1077.0999999999999</c:v>
                </c:pt>
                <c:pt idx="4990">
                  <c:v>1075.4000000000001</c:v>
                </c:pt>
                <c:pt idx="4991">
                  <c:v>1079.81</c:v>
                </c:pt>
                <c:pt idx="4992">
                  <c:v>1079.8699999999999</c:v>
                </c:pt>
                <c:pt idx="4993">
                  <c:v>1084.03</c:v>
                </c:pt>
                <c:pt idx="4994">
                  <c:v>1079.79</c:v>
                </c:pt>
                <c:pt idx="4995">
                  <c:v>1089.71</c:v>
                </c:pt>
                <c:pt idx="4996">
                  <c:v>1098.6500000000001</c:v>
                </c:pt>
                <c:pt idx="4997">
                  <c:v>1095.75</c:v>
                </c:pt>
                <c:pt idx="4998">
                  <c:v>1096.6199999999999</c:v>
                </c:pt>
                <c:pt idx="4999">
                  <c:v>1086.72</c:v>
                </c:pt>
                <c:pt idx="5000">
                  <c:v>1091.78</c:v>
                </c:pt>
                <c:pt idx="5001">
                  <c:v>1081.3499999999999</c:v>
                </c:pt>
                <c:pt idx="5002">
                  <c:v>1070.57</c:v>
                </c:pt>
                <c:pt idx="5003">
                  <c:v>1064.75</c:v>
                </c:pt>
                <c:pt idx="5004">
                  <c:v>1057.01</c:v>
                </c:pt>
                <c:pt idx="5005">
                  <c:v>1042.5</c:v>
                </c:pt>
                <c:pt idx="5006">
                  <c:v>1047.1600000000001</c:v>
                </c:pt>
                <c:pt idx="5007">
                  <c:v>1054.07</c:v>
                </c:pt>
                <c:pt idx="5008">
                  <c:v>1049.01</c:v>
                </c:pt>
                <c:pt idx="5009">
                  <c:v>1054.8499999999999</c:v>
                </c:pt>
                <c:pt idx="5010">
                  <c:v>1069.99</c:v>
                </c:pt>
                <c:pt idx="5011">
                  <c:v>1077.77</c:v>
                </c:pt>
                <c:pt idx="5012">
                  <c:v>1078.44</c:v>
                </c:pt>
                <c:pt idx="5013">
                  <c:v>1073.49</c:v>
                </c:pt>
                <c:pt idx="5014">
                  <c:v>1067.5999999999999</c:v>
                </c:pt>
                <c:pt idx="5015">
                  <c:v>1064.3399999999999</c:v>
                </c:pt>
                <c:pt idx="5016">
                  <c:v>1052.81</c:v>
                </c:pt>
                <c:pt idx="5017">
                  <c:v>1054.73</c:v>
                </c:pt>
                <c:pt idx="5018">
                  <c:v>1067.33</c:v>
                </c:pt>
                <c:pt idx="5019">
                  <c:v>1069.07</c:v>
                </c:pt>
                <c:pt idx="5020">
                  <c:v>1063.52</c:v>
                </c:pt>
                <c:pt idx="5021">
                  <c:v>1055.23</c:v>
                </c:pt>
                <c:pt idx="5022">
                  <c:v>1069.44</c:v>
                </c:pt>
                <c:pt idx="5023">
                  <c:v>1085.58</c:v>
                </c:pt>
                <c:pt idx="5024">
                  <c:v>1094.43</c:v>
                </c:pt>
                <c:pt idx="5025">
                  <c:v>1086.02</c:v>
                </c:pt>
                <c:pt idx="5026">
                  <c:v>1070.9000000000001</c:v>
                </c:pt>
                <c:pt idx="5027">
                  <c:v>1071.1300000000001</c:v>
                </c:pt>
                <c:pt idx="5028">
                  <c:v>1071.5</c:v>
                </c:pt>
                <c:pt idx="5029">
                  <c:v>1074.58</c:v>
                </c:pt>
                <c:pt idx="5030">
                  <c:v>1071.01</c:v>
                </c:pt>
                <c:pt idx="5031">
                  <c:v>1072.8</c:v>
                </c:pt>
                <c:pt idx="5032">
                  <c:v>1078.23</c:v>
                </c:pt>
                <c:pt idx="5033">
                  <c:v>1077.56</c:v>
                </c:pt>
                <c:pt idx="5034">
                  <c:v>1043.83</c:v>
                </c:pt>
                <c:pt idx="5035">
                  <c:v>1033.94</c:v>
                </c:pt>
                <c:pt idx="5036">
                  <c:v>1037.6099999999999</c:v>
                </c:pt>
                <c:pt idx="5037">
                  <c:v>1034.53</c:v>
                </c:pt>
                <c:pt idx="5038">
                  <c:v>1027.1300000000001</c:v>
                </c:pt>
                <c:pt idx="5039">
                  <c:v>1007.31</c:v>
                </c:pt>
                <c:pt idx="5040">
                  <c:v>1002.03</c:v>
                </c:pt>
                <c:pt idx="5041">
                  <c:v>1002.76</c:v>
                </c:pt>
                <c:pt idx="5042">
                  <c:v>998.01</c:v>
                </c:pt>
                <c:pt idx="5043">
                  <c:v>976.16</c:v>
                </c:pt>
                <c:pt idx="5044">
                  <c:v>968.68</c:v>
                </c:pt>
                <c:pt idx="5045">
                  <c:v>962.87</c:v>
                </c:pt>
                <c:pt idx="5046">
                  <c:v>953.85</c:v>
                </c:pt>
                <c:pt idx="5047">
                  <c:v>961.16</c:v>
                </c:pt>
                <c:pt idx="5048">
                  <c:v>956.41</c:v>
                </c:pt>
                <c:pt idx="5049">
                  <c:v>943.27</c:v>
                </c:pt>
                <c:pt idx="5050">
                  <c:v>958.2</c:v>
                </c:pt>
                <c:pt idx="5051">
                  <c:v>949.79</c:v>
                </c:pt>
                <c:pt idx="5052">
                  <c:v>976.8</c:v>
                </c:pt>
                <c:pt idx="5053">
                  <c:v>976.25</c:v>
                </c:pt>
                <c:pt idx="5054">
                  <c:v>965.93</c:v>
                </c:pt>
                <c:pt idx="5055">
                  <c:v>958.85</c:v>
                </c:pt>
                <c:pt idx="5056">
                  <c:v>971.27</c:v>
                </c:pt>
                <c:pt idx="5057">
                  <c:v>985.9</c:v>
                </c:pt>
                <c:pt idx="5058">
                  <c:v>988.81</c:v>
                </c:pt>
                <c:pt idx="5059">
                  <c:v>975.77</c:v>
                </c:pt>
                <c:pt idx="5060">
                  <c:v>974.19</c:v>
                </c:pt>
                <c:pt idx="5061">
                  <c:v>970.81</c:v>
                </c:pt>
                <c:pt idx="5062">
                  <c:v>1012.17</c:v>
                </c:pt>
                <c:pt idx="5063">
                  <c:v>1019.13</c:v>
                </c:pt>
                <c:pt idx="5064">
                  <c:v>1018.96</c:v>
                </c:pt>
                <c:pt idx="5065">
                  <c:v>1015.19</c:v>
                </c:pt>
                <c:pt idx="5066">
                  <c:v>1014.31</c:v>
                </c:pt>
                <c:pt idx="5067">
                  <c:v>1014.08</c:v>
                </c:pt>
                <c:pt idx="5068">
                  <c:v>1007.75</c:v>
                </c:pt>
                <c:pt idx="5069">
                  <c:v>1004.24</c:v>
                </c:pt>
                <c:pt idx="5070">
                  <c:v>1006.18</c:v>
                </c:pt>
                <c:pt idx="5071">
                  <c:v>1003.75</c:v>
                </c:pt>
                <c:pt idx="5072">
                  <c:v>995.78</c:v>
                </c:pt>
                <c:pt idx="5073">
                  <c:v>987.36</c:v>
                </c:pt>
                <c:pt idx="5074">
                  <c:v>1000.66</c:v>
                </c:pt>
                <c:pt idx="5075">
                  <c:v>999.36</c:v>
                </c:pt>
                <c:pt idx="5076">
                  <c:v>994.23</c:v>
                </c:pt>
                <c:pt idx="5077">
                  <c:v>980.77</c:v>
                </c:pt>
                <c:pt idx="5078">
                  <c:v>989.63</c:v>
                </c:pt>
                <c:pt idx="5079">
                  <c:v>1000.64</c:v>
                </c:pt>
                <c:pt idx="5080">
                  <c:v>1006.35</c:v>
                </c:pt>
                <c:pt idx="5081">
                  <c:v>1005.88</c:v>
                </c:pt>
                <c:pt idx="5082">
                  <c:v>1009.7</c:v>
                </c:pt>
                <c:pt idx="5083">
                  <c:v>1005.03</c:v>
                </c:pt>
                <c:pt idx="5084">
                  <c:v>989.2</c:v>
                </c:pt>
                <c:pt idx="5085">
                  <c:v>981.6</c:v>
                </c:pt>
                <c:pt idx="5086">
                  <c:v>982</c:v>
                </c:pt>
                <c:pt idx="5087">
                  <c:v>981.37</c:v>
                </c:pt>
                <c:pt idx="5088">
                  <c:v>950.62</c:v>
                </c:pt>
                <c:pt idx="5089">
                  <c:v>948.59</c:v>
                </c:pt>
                <c:pt idx="5090">
                  <c:v>969.81</c:v>
                </c:pt>
                <c:pt idx="5091">
                  <c:v>969.47</c:v>
                </c:pt>
                <c:pt idx="5092">
                  <c:v>976.12</c:v>
                </c:pt>
                <c:pt idx="5093">
                  <c:v>962.42</c:v>
                </c:pt>
                <c:pt idx="5094">
                  <c:v>936.9</c:v>
                </c:pt>
                <c:pt idx="5095">
                  <c:v>923.25</c:v>
                </c:pt>
                <c:pt idx="5096">
                  <c:v>912.57</c:v>
                </c:pt>
                <c:pt idx="5097">
                  <c:v>903.96</c:v>
                </c:pt>
                <c:pt idx="5098">
                  <c:v>898.77</c:v>
                </c:pt>
                <c:pt idx="5099">
                  <c:v>877.99</c:v>
                </c:pt>
                <c:pt idx="5100">
                  <c:v>876.86</c:v>
                </c:pt>
                <c:pt idx="5101">
                  <c:v>871.34</c:v>
                </c:pt>
                <c:pt idx="5102">
                  <c:v>869.64</c:v>
                </c:pt>
                <c:pt idx="5103">
                  <c:v>876.75</c:v>
                </c:pt>
                <c:pt idx="5104">
                  <c:v>868.39</c:v>
                </c:pt>
                <c:pt idx="5105">
                  <c:v>859.02</c:v>
                </c:pt>
                <c:pt idx="5106">
                  <c:v>834.49</c:v>
                </c:pt>
                <c:pt idx="5107">
                  <c:v>829.91</c:v>
                </c:pt>
                <c:pt idx="5108">
                  <c:v>825.45</c:v>
                </c:pt>
                <c:pt idx="5109">
                  <c:v>840</c:v>
                </c:pt>
                <c:pt idx="5110">
                  <c:v>852.58</c:v>
                </c:pt>
                <c:pt idx="5111">
                  <c:v>851.7</c:v>
                </c:pt>
                <c:pt idx="5112">
                  <c:v>857.39</c:v>
                </c:pt>
                <c:pt idx="5113">
                  <c:v>860.53</c:v>
                </c:pt>
                <c:pt idx="5114">
                  <c:v>853.19</c:v>
                </c:pt>
                <c:pt idx="5115">
                  <c:v>856.45</c:v>
                </c:pt>
                <c:pt idx="5116">
                  <c:v>859.7</c:v>
                </c:pt>
                <c:pt idx="5117">
                  <c:v>856.87</c:v>
                </c:pt>
                <c:pt idx="5118">
                  <c:v>848.09</c:v>
                </c:pt>
                <c:pt idx="5119">
                  <c:v>838.99</c:v>
                </c:pt>
                <c:pt idx="5120">
                  <c:v>833.14</c:v>
                </c:pt>
                <c:pt idx="5121">
                  <c:v>839.51</c:v>
                </c:pt>
                <c:pt idx="5122">
                  <c:v>844.37</c:v>
                </c:pt>
                <c:pt idx="5123">
                  <c:v>850.19</c:v>
                </c:pt>
                <c:pt idx="5124">
                  <c:v>837.73</c:v>
                </c:pt>
                <c:pt idx="5125">
                  <c:v>825.3</c:v>
                </c:pt>
                <c:pt idx="5126">
                  <c:v>820.48</c:v>
                </c:pt>
                <c:pt idx="5127">
                  <c:v>822.05</c:v>
                </c:pt>
                <c:pt idx="5128">
                  <c:v>815.77</c:v>
                </c:pt>
                <c:pt idx="5129">
                  <c:v>805.63</c:v>
                </c:pt>
                <c:pt idx="5130">
                  <c:v>800.03</c:v>
                </c:pt>
                <c:pt idx="5131">
                  <c:v>793.94</c:v>
                </c:pt>
                <c:pt idx="5132">
                  <c:v>797.55</c:v>
                </c:pt>
                <c:pt idx="5133">
                  <c:v>797.46</c:v>
                </c:pt>
                <c:pt idx="5134">
                  <c:v>796.21</c:v>
                </c:pt>
                <c:pt idx="5135">
                  <c:v>794.96</c:v>
                </c:pt>
                <c:pt idx="5136">
                  <c:v>791.69</c:v>
                </c:pt>
                <c:pt idx="5137">
                  <c:v>800.34</c:v>
                </c:pt>
                <c:pt idx="5138">
                  <c:v>798.89</c:v>
                </c:pt>
                <c:pt idx="5139">
                  <c:v>800.6</c:v>
                </c:pt>
                <c:pt idx="5140">
                  <c:v>795.53</c:v>
                </c:pt>
                <c:pt idx="5141">
                  <c:v>790.65</c:v>
                </c:pt>
                <c:pt idx="5142">
                  <c:v>789.02</c:v>
                </c:pt>
                <c:pt idx="5143">
                  <c:v>777.18</c:v>
                </c:pt>
                <c:pt idx="5144">
                  <c:v>769.13</c:v>
                </c:pt>
                <c:pt idx="5145">
                  <c:v>769.19</c:v>
                </c:pt>
                <c:pt idx="5146">
                  <c:v>770.35</c:v>
                </c:pt>
                <c:pt idx="5147">
                  <c:v>770.29</c:v>
                </c:pt>
                <c:pt idx="5148">
                  <c:v>764.28</c:v>
                </c:pt>
                <c:pt idx="5149">
                  <c:v>764.82</c:v>
                </c:pt>
                <c:pt idx="5150">
                  <c:v>761.75</c:v>
                </c:pt>
                <c:pt idx="5151">
                  <c:v>763.85</c:v>
                </c:pt>
                <c:pt idx="5152">
                  <c:v>764.1</c:v>
                </c:pt>
                <c:pt idx="5153">
                  <c:v>769.54</c:v>
                </c:pt>
                <c:pt idx="5154">
                  <c:v>771.91</c:v>
                </c:pt>
                <c:pt idx="5155">
                  <c:v>771.52</c:v>
                </c:pt>
                <c:pt idx="5156">
                  <c:v>778.88</c:v>
                </c:pt>
                <c:pt idx="5157">
                  <c:v>780.54</c:v>
                </c:pt>
                <c:pt idx="5158">
                  <c:v>771.97</c:v>
                </c:pt>
                <c:pt idx="5159">
                  <c:v>769.19</c:v>
                </c:pt>
                <c:pt idx="5160">
                  <c:v>771.76</c:v>
                </c:pt>
                <c:pt idx="5161">
                  <c:v>765.46</c:v>
                </c:pt>
                <c:pt idx="5162">
                  <c:v>775.27</c:v>
                </c:pt>
                <c:pt idx="5163">
                  <c:v>779.86</c:v>
                </c:pt>
                <c:pt idx="5164">
                  <c:v>789.19</c:v>
                </c:pt>
                <c:pt idx="5165">
                  <c:v>783.04</c:v>
                </c:pt>
                <c:pt idx="5166">
                  <c:v>779.25</c:v>
                </c:pt>
                <c:pt idx="5167">
                  <c:v>778.31</c:v>
                </c:pt>
                <c:pt idx="5168">
                  <c:v>769.03</c:v>
                </c:pt>
                <c:pt idx="5169">
                  <c:v>767.59</c:v>
                </c:pt>
                <c:pt idx="5170">
                  <c:v>769.48</c:v>
                </c:pt>
                <c:pt idx="5171">
                  <c:v>778.69</c:v>
                </c:pt>
                <c:pt idx="5172">
                  <c:v>791.68</c:v>
                </c:pt>
                <c:pt idx="5173">
                  <c:v>797.66</c:v>
                </c:pt>
                <c:pt idx="5174">
                  <c:v>791.4</c:v>
                </c:pt>
                <c:pt idx="5175">
                  <c:v>781.89</c:v>
                </c:pt>
                <c:pt idx="5176">
                  <c:v>778.83</c:v>
                </c:pt>
                <c:pt idx="5177">
                  <c:v>778.29</c:v>
                </c:pt>
                <c:pt idx="5178">
                  <c:v>783.86</c:v>
                </c:pt>
                <c:pt idx="5179">
                  <c:v>816.95</c:v>
                </c:pt>
                <c:pt idx="5180">
                  <c:v>827.76</c:v>
                </c:pt>
                <c:pt idx="5181">
                  <c:v>829.74</c:v>
                </c:pt>
                <c:pt idx="5182">
                  <c:v>838.08</c:v>
                </c:pt>
                <c:pt idx="5183">
                  <c:v>840.85</c:v>
                </c:pt>
                <c:pt idx="5184">
                  <c:v>836.23</c:v>
                </c:pt>
                <c:pt idx="5185">
                  <c:v>838.73</c:v>
                </c:pt>
                <c:pt idx="5186">
                  <c:v>846.7</c:v>
                </c:pt>
                <c:pt idx="5187">
                  <c:v>855.97</c:v>
                </c:pt>
                <c:pt idx="5188">
                  <c:v>854.75</c:v>
                </c:pt>
                <c:pt idx="5189">
                  <c:v>858.31</c:v>
                </c:pt>
                <c:pt idx="5190">
                  <c:v>854.15</c:v>
                </c:pt>
                <c:pt idx="5191">
                  <c:v>860.17</c:v>
                </c:pt>
                <c:pt idx="5192">
                  <c:v>860.08</c:v>
                </c:pt>
                <c:pt idx="5193">
                  <c:v>857.33</c:v>
                </c:pt>
                <c:pt idx="5194">
                  <c:v>837.12</c:v>
                </c:pt>
                <c:pt idx="5195">
                  <c:v>826.07</c:v>
                </c:pt>
                <c:pt idx="5196">
                  <c:v>820.57</c:v>
                </c:pt>
                <c:pt idx="5197">
                  <c:v>831.67</c:v>
                </c:pt>
                <c:pt idx="5198">
                  <c:v>837.12</c:v>
                </c:pt>
                <c:pt idx="5199">
                  <c:v>818.02</c:v>
                </c:pt>
                <c:pt idx="5200">
                  <c:v>815.31</c:v>
                </c:pt>
                <c:pt idx="5201">
                  <c:v>807.38</c:v>
                </c:pt>
                <c:pt idx="5202">
                  <c:v>815.18</c:v>
                </c:pt>
                <c:pt idx="5203">
                  <c:v>801.33</c:v>
                </c:pt>
                <c:pt idx="5204">
                  <c:v>791.01</c:v>
                </c:pt>
                <c:pt idx="5205">
                  <c:v>782.75</c:v>
                </c:pt>
                <c:pt idx="5206">
                  <c:v>791.25</c:v>
                </c:pt>
                <c:pt idx="5207">
                  <c:v>795.9</c:v>
                </c:pt>
                <c:pt idx="5208">
                  <c:v>799.15</c:v>
                </c:pt>
                <c:pt idx="5209">
                  <c:v>801.39</c:v>
                </c:pt>
                <c:pt idx="5210">
                  <c:v>795.24</c:v>
                </c:pt>
                <c:pt idx="5211">
                  <c:v>797.19</c:v>
                </c:pt>
                <c:pt idx="5212">
                  <c:v>788.27</c:v>
                </c:pt>
                <c:pt idx="5213">
                  <c:v>787.98</c:v>
                </c:pt>
                <c:pt idx="5214">
                  <c:v>771.4</c:v>
                </c:pt>
                <c:pt idx="5215">
                  <c:v>763.46</c:v>
                </c:pt>
                <c:pt idx="5216">
                  <c:v>760.97</c:v>
                </c:pt>
                <c:pt idx="5217">
                  <c:v>743.71</c:v>
                </c:pt>
                <c:pt idx="5218">
                  <c:v>728.19</c:v>
                </c:pt>
                <c:pt idx="5219">
                  <c:v>730.97</c:v>
                </c:pt>
                <c:pt idx="5220">
                  <c:v>732.4</c:v>
                </c:pt>
                <c:pt idx="5221">
                  <c:v>731.1</c:v>
                </c:pt>
                <c:pt idx="5222">
                  <c:v>730.64</c:v>
                </c:pt>
                <c:pt idx="5223">
                  <c:v>719.08</c:v>
                </c:pt>
                <c:pt idx="5224">
                  <c:v>712.06</c:v>
                </c:pt>
                <c:pt idx="5225">
                  <c:v>712.24</c:v>
                </c:pt>
                <c:pt idx="5226">
                  <c:v>712.57</c:v>
                </c:pt>
                <c:pt idx="5227">
                  <c:v>716.23</c:v>
                </c:pt>
                <c:pt idx="5228">
                  <c:v>721.35</c:v>
                </c:pt>
                <c:pt idx="5229">
                  <c:v>725.8</c:v>
                </c:pt>
                <c:pt idx="5230">
                  <c:v>730.96</c:v>
                </c:pt>
                <c:pt idx="5231">
                  <c:v>736.33</c:v>
                </c:pt>
                <c:pt idx="5232">
                  <c:v>723.02</c:v>
                </c:pt>
                <c:pt idx="5233">
                  <c:v>747.7</c:v>
                </c:pt>
                <c:pt idx="5234">
                  <c:v>749.43</c:v>
                </c:pt>
                <c:pt idx="5235">
                  <c:v>752.86</c:v>
                </c:pt>
                <c:pt idx="5236">
                  <c:v>752.31</c:v>
                </c:pt>
                <c:pt idx="5237">
                  <c:v>739.43</c:v>
                </c:pt>
                <c:pt idx="5238">
                  <c:v>722.9</c:v>
                </c:pt>
                <c:pt idx="5239">
                  <c:v>716.77</c:v>
                </c:pt>
                <c:pt idx="5240">
                  <c:v>720.95</c:v>
                </c:pt>
                <c:pt idx="5241">
                  <c:v>738.77</c:v>
                </c:pt>
                <c:pt idx="5242">
                  <c:v>751.81</c:v>
                </c:pt>
                <c:pt idx="5243">
                  <c:v>749.14</c:v>
                </c:pt>
                <c:pt idx="5244">
                  <c:v>742.68</c:v>
                </c:pt>
                <c:pt idx="5245">
                  <c:v>751.97</c:v>
                </c:pt>
                <c:pt idx="5246">
                  <c:v>756.26</c:v>
                </c:pt>
                <c:pt idx="5247">
                  <c:v>755.75</c:v>
                </c:pt>
                <c:pt idx="5248">
                  <c:v>754.31</c:v>
                </c:pt>
                <c:pt idx="5249">
                  <c:v>751.54</c:v>
                </c:pt>
                <c:pt idx="5250">
                  <c:v>759.91</c:v>
                </c:pt>
                <c:pt idx="5251">
                  <c:v>760.1</c:v>
                </c:pt>
                <c:pt idx="5252">
                  <c:v>762.48</c:v>
                </c:pt>
                <c:pt idx="5253">
                  <c:v>761.22</c:v>
                </c:pt>
                <c:pt idx="5254">
                  <c:v>764.33</c:v>
                </c:pt>
                <c:pt idx="5255">
                  <c:v>768.58</c:v>
                </c:pt>
                <c:pt idx="5256">
                  <c:v>769.64</c:v>
                </c:pt>
                <c:pt idx="5257">
                  <c:v>778.87</c:v>
                </c:pt>
                <c:pt idx="5258">
                  <c:v>779.79</c:v>
                </c:pt>
                <c:pt idx="5259">
                  <c:v>783.71</c:v>
                </c:pt>
                <c:pt idx="5260">
                  <c:v>776.62</c:v>
                </c:pt>
                <c:pt idx="5261">
                  <c:v>773.45</c:v>
                </c:pt>
                <c:pt idx="5262">
                  <c:v>763.87</c:v>
                </c:pt>
                <c:pt idx="5263">
                  <c:v>761.45</c:v>
                </c:pt>
                <c:pt idx="5264">
                  <c:v>758.27</c:v>
                </c:pt>
                <c:pt idx="5265">
                  <c:v>757.87</c:v>
                </c:pt>
                <c:pt idx="5266">
                  <c:v>763.21</c:v>
                </c:pt>
                <c:pt idx="5267">
                  <c:v>764.38</c:v>
                </c:pt>
                <c:pt idx="5268">
                  <c:v>780.17</c:v>
                </c:pt>
                <c:pt idx="5269">
                  <c:v>789.41</c:v>
                </c:pt>
                <c:pt idx="5270">
                  <c:v>796.08</c:v>
                </c:pt>
                <c:pt idx="5271">
                  <c:v>802.73</c:v>
                </c:pt>
                <c:pt idx="5272">
                  <c:v>794.59</c:v>
                </c:pt>
                <c:pt idx="5273">
                  <c:v>798.48</c:v>
                </c:pt>
                <c:pt idx="5274">
                  <c:v>795.23</c:v>
                </c:pt>
                <c:pt idx="5275">
                  <c:v>801.1</c:v>
                </c:pt>
                <c:pt idx="5276">
                  <c:v>806.5</c:v>
                </c:pt>
                <c:pt idx="5277">
                  <c:v>807.02</c:v>
                </c:pt>
                <c:pt idx="5278">
                  <c:v>806.84</c:v>
                </c:pt>
                <c:pt idx="5279">
                  <c:v>800.31</c:v>
                </c:pt>
                <c:pt idx="5280">
                  <c:v>783.01</c:v>
                </c:pt>
                <c:pt idx="5281">
                  <c:v>770.25</c:v>
                </c:pt>
                <c:pt idx="5282">
                  <c:v>783.01</c:v>
                </c:pt>
                <c:pt idx="5283">
                  <c:v>779.7</c:v>
                </c:pt>
                <c:pt idx="5284">
                  <c:v>778.73</c:v>
                </c:pt>
                <c:pt idx="5285">
                  <c:v>778.67</c:v>
                </c:pt>
                <c:pt idx="5286">
                  <c:v>770.52</c:v>
                </c:pt>
                <c:pt idx="5287">
                  <c:v>776.16</c:v>
                </c:pt>
                <c:pt idx="5288">
                  <c:v>774.12</c:v>
                </c:pt>
                <c:pt idx="5289">
                  <c:v>771.53</c:v>
                </c:pt>
                <c:pt idx="5290">
                  <c:v>768.55</c:v>
                </c:pt>
                <c:pt idx="5291">
                  <c:v>769.45</c:v>
                </c:pt>
                <c:pt idx="5292">
                  <c:v>799.32</c:v>
                </c:pt>
                <c:pt idx="5293">
                  <c:v>802.36</c:v>
                </c:pt>
                <c:pt idx="5294">
                  <c:v>795.56</c:v>
                </c:pt>
                <c:pt idx="5295">
                  <c:v>812.46</c:v>
                </c:pt>
                <c:pt idx="5296">
                  <c:v>817.12</c:v>
                </c:pt>
                <c:pt idx="5297">
                  <c:v>828.13</c:v>
                </c:pt>
                <c:pt idx="5298">
                  <c:v>828.11</c:v>
                </c:pt>
                <c:pt idx="5299">
                  <c:v>836.05</c:v>
                </c:pt>
                <c:pt idx="5300">
                  <c:v>822.44</c:v>
                </c:pt>
                <c:pt idx="5301">
                  <c:v>839.73</c:v>
                </c:pt>
                <c:pt idx="5302">
                  <c:v>835.7</c:v>
                </c:pt>
                <c:pt idx="5303">
                  <c:v>806.01</c:v>
                </c:pt>
                <c:pt idx="5304">
                  <c:v>795.75</c:v>
                </c:pt>
                <c:pt idx="5305">
                  <c:v>799.24</c:v>
                </c:pt>
                <c:pt idx="5306">
                  <c:v>804.04</c:v>
                </c:pt>
                <c:pt idx="5307">
                  <c:v>745.85</c:v>
                </c:pt>
                <c:pt idx="5308">
                  <c:v>745.33</c:v>
                </c:pt>
                <c:pt idx="5309">
                  <c:v>750.25</c:v>
                </c:pt>
                <c:pt idx="5310">
                  <c:v>759.98</c:v>
                </c:pt>
                <c:pt idx="5311">
                  <c:v>745.17</c:v>
                </c:pt>
                <c:pt idx="5312">
                  <c:v>730.53</c:v>
                </c:pt>
                <c:pt idx="5313">
                  <c:v>721.21</c:v>
                </c:pt>
                <c:pt idx="5314">
                  <c:v>717.86</c:v>
                </c:pt>
                <c:pt idx="5315">
                  <c:v>724.6</c:v>
                </c:pt>
                <c:pt idx="5316">
                  <c:v>735.58</c:v>
                </c:pt>
                <c:pt idx="5317">
                  <c:v>717.36</c:v>
                </c:pt>
                <c:pt idx="5318">
                  <c:v>716.62</c:v>
                </c:pt>
                <c:pt idx="5319">
                  <c:v>705.71</c:v>
                </c:pt>
                <c:pt idx="5320">
                  <c:v>702.97</c:v>
                </c:pt>
                <c:pt idx="5321">
                  <c:v>725.75</c:v>
                </c:pt>
                <c:pt idx="5322">
                  <c:v>751.85</c:v>
                </c:pt>
                <c:pt idx="5323">
                  <c:v>745.7</c:v>
                </c:pt>
                <c:pt idx="5324">
                  <c:v>732.18</c:v>
                </c:pt>
                <c:pt idx="5325">
                  <c:v>727.38</c:v>
                </c:pt>
                <c:pt idx="5326">
                  <c:v>733.51</c:v>
                </c:pt>
                <c:pt idx="5327">
                  <c:v>696.08</c:v>
                </c:pt>
                <c:pt idx="5328">
                  <c:v>682.96</c:v>
                </c:pt>
                <c:pt idx="5329">
                  <c:v>686.92</c:v>
                </c:pt>
                <c:pt idx="5330">
                  <c:v>683.45</c:v>
                </c:pt>
                <c:pt idx="5331">
                  <c:v>699.73</c:v>
                </c:pt>
                <c:pt idx="5332">
                  <c:v>719.28</c:v>
                </c:pt>
                <c:pt idx="5333">
                  <c:v>744.21</c:v>
                </c:pt>
                <c:pt idx="5334">
                  <c:v>764.05</c:v>
                </c:pt>
                <c:pt idx="5335">
                  <c:v>770.6</c:v>
                </c:pt>
                <c:pt idx="5336">
                  <c:v>768.23</c:v>
                </c:pt>
                <c:pt idx="5337">
                  <c:v>782.62</c:v>
                </c:pt>
                <c:pt idx="5338">
                  <c:v>792.16</c:v>
                </c:pt>
                <c:pt idx="5339">
                  <c:v>773.52</c:v>
                </c:pt>
                <c:pt idx="5340">
                  <c:v>765.77</c:v>
                </c:pt>
                <c:pt idx="5341">
                  <c:v>771.06</c:v>
                </c:pt>
                <c:pt idx="5342">
                  <c:v>794.36</c:v>
                </c:pt>
                <c:pt idx="5343">
                  <c:v>803.19</c:v>
                </c:pt>
                <c:pt idx="5344">
                  <c:v>811.95</c:v>
                </c:pt>
                <c:pt idx="5345">
                  <c:v>800.59</c:v>
                </c:pt>
                <c:pt idx="5346">
                  <c:v>847.89</c:v>
                </c:pt>
                <c:pt idx="5347">
                  <c:v>861.54</c:v>
                </c:pt>
                <c:pt idx="5348">
                  <c:v>860.11</c:v>
                </c:pt>
                <c:pt idx="5349">
                  <c:v>863.86</c:v>
                </c:pt>
                <c:pt idx="5350">
                  <c:v>865.07</c:v>
                </c:pt>
                <c:pt idx="5351">
                  <c:v>889.07</c:v>
                </c:pt>
                <c:pt idx="5352">
                  <c:v>900.25</c:v>
                </c:pt>
                <c:pt idx="5353">
                  <c:v>907.62</c:v>
                </c:pt>
                <c:pt idx="5354">
                  <c:v>925.24</c:v>
                </c:pt>
                <c:pt idx="5355">
                  <c:v>928.26</c:v>
                </c:pt>
                <c:pt idx="5356">
                  <c:v>933.22</c:v>
                </c:pt>
                <c:pt idx="5357">
                  <c:v>932.66</c:v>
                </c:pt>
                <c:pt idx="5358">
                  <c:v>935.11</c:v>
                </c:pt>
                <c:pt idx="5359">
                  <c:v>942.13</c:v>
                </c:pt>
                <c:pt idx="5360">
                  <c:v>940.79</c:v>
                </c:pt>
                <c:pt idx="5361">
                  <c:v>942.36</c:v>
                </c:pt>
                <c:pt idx="5362">
                  <c:v>945.5</c:v>
                </c:pt>
                <c:pt idx="5363">
                  <c:v>953.07</c:v>
                </c:pt>
                <c:pt idx="5364">
                  <c:v>956.56</c:v>
                </c:pt>
                <c:pt idx="5365">
                  <c:v>959.49</c:v>
                </c:pt>
                <c:pt idx="5366">
                  <c:v>972.18</c:v>
                </c:pt>
                <c:pt idx="5367">
                  <c:v>976.8</c:v>
                </c:pt>
                <c:pt idx="5368">
                  <c:v>988.86</c:v>
                </c:pt>
                <c:pt idx="5369">
                  <c:v>992.51</c:v>
                </c:pt>
                <c:pt idx="5370">
                  <c:v>993.44</c:v>
                </c:pt>
                <c:pt idx="5371">
                  <c:v>995.7</c:v>
                </c:pt>
                <c:pt idx="5372">
                  <c:v>998.06</c:v>
                </c:pt>
                <c:pt idx="5373">
                  <c:v>1002.09</c:v>
                </c:pt>
                <c:pt idx="5374">
                  <c:v>1003.48</c:v>
                </c:pt>
                <c:pt idx="5375">
                  <c:v>1003.26</c:v>
                </c:pt>
                <c:pt idx="5376">
                  <c:v>1006.93</c:v>
                </c:pt>
                <c:pt idx="5377">
                  <c:v>1002.09</c:v>
                </c:pt>
                <c:pt idx="5378">
                  <c:v>990.2</c:v>
                </c:pt>
                <c:pt idx="5379">
                  <c:v>987.14</c:v>
                </c:pt>
                <c:pt idx="5380">
                  <c:v>983.58</c:v>
                </c:pt>
                <c:pt idx="5381">
                  <c:v>991.79</c:v>
                </c:pt>
                <c:pt idx="5382">
                  <c:v>984.79</c:v>
                </c:pt>
                <c:pt idx="5383">
                  <c:v>978.32</c:v>
                </c:pt>
                <c:pt idx="5384">
                  <c:v>975.51</c:v>
                </c:pt>
                <c:pt idx="5385">
                  <c:v>981.57</c:v>
                </c:pt>
                <c:pt idx="5386">
                  <c:v>977.7</c:v>
                </c:pt>
                <c:pt idx="5387">
                  <c:v>972.46</c:v>
                </c:pt>
                <c:pt idx="5388">
                  <c:v>957.49</c:v>
                </c:pt>
                <c:pt idx="5389">
                  <c:v>963.47</c:v>
                </c:pt>
                <c:pt idx="5390">
                  <c:v>966.75</c:v>
                </c:pt>
                <c:pt idx="5391">
                  <c:v>968.56</c:v>
                </c:pt>
                <c:pt idx="5392">
                  <c:v>970.65</c:v>
                </c:pt>
                <c:pt idx="5393">
                  <c:v>971.83</c:v>
                </c:pt>
                <c:pt idx="5394">
                  <c:v>975.01</c:v>
                </c:pt>
                <c:pt idx="5395">
                  <c:v>966.76</c:v>
                </c:pt>
                <c:pt idx="5396">
                  <c:v>955.3</c:v>
                </c:pt>
                <c:pt idx="5397">
                  <c:v>949.32</c:v>
                </c:pt>
                <c:pt idx="5398">
                  <c:v>960.13</c:v>
                </c:pt>
                <c:pt idx="5399">
                  <c:v>968.09</c:v>
                </c:pt>
                <c:pt idx="5400">
                  <c:v>970.59</c:v>
                </c:pt>
                <c:pt idx="5401">
                  <c:v>969.54</c:v>
                </c:pt>
                <c:pt idx="5402">
                  <c:v>979.76</c:v>
                </c:pt>
                <c:pt idx="5403">
                  <c:v>991.06</c:v>
                </c:pt>
                <c:pt idx="5404">
                  <c:v>995.15</c:v>
                </c:pt>
                <c:pt idx="5405">
                  <c:v>991.41</c:v>
                </c:pt>
                <c:pt idx="5406">
                  <c:v>985.23</c:v>
                </c:pt>
                <c:pt idx="5407">
                  <c:v>972.94</c:v>
                </c:pt>
                <c:pt idx="5408">
                  <c:v>967.98</c:v>
                </c:pt>
                <c:pt idx="5409">
                  <c:v>970.56</c:v>
                </c:pt>
                <c:pt idx="5410">
                  <c:v>940.36</c:v>
                </c:pt>
                <c:pt idx="5411">
                  <c:v>961.66</c:v>
                </c:pt>
                <c:pt idx="5412">
                  <c:v>989.39</c:v>
                </c:pt>
                <c:pt idx="5413">
                  <c:v>980.68</c:v>
                </c:pt>
                <c:pt idx="5414">
                  <c:v>998.67</c:v>
                </c:pt>
                <c:pt idx="5415">
                  <c:v>993.42</c:v>
                </c:pt>
                <c:pt idx="5416">
                  <c:v>1005.53</c:v>
                </c:pt>
                <c:pt idx="5417">
                  <c:v>1020.36</c:v>
                </c:pt>
                <c:pt idx="5418">
                  <c:v>1020.15</c:v>
                </c:pt>
                <c:pt idx="5419">
                  <c:v>1034.0999999999999</c:v>
                </c:pt>
                <c:pt idx="5420">
                  <c:v>1035.72</c:v>
                </c:pt>
                <c:pt idx="5421">
                  <c:v>1032.55</c:v>
                </c:pt>
                <c:pt idx="5422">
                  <c:v>1025.82</c:v>
                </c:pt>
                <c:pt idx="5423">
                  <c:v>1034.99</c:v>
                </c:pt>
                <c:pt idx="5424">
                  <c:v>1046.46</c:v>
                </c:pt>
                <c:pt idx="5425">
                  <c:v>1050.27</c:v>
                </c:pt>
                <c:pt idx="5426">
                  <c:v>1052.3499999999999</c:v>
                </c:pt>
                <c:pt idx="5427">
                  <c:v>1040.6300000000001</c:v>
                </c:pt>
                <c:pt idx="5428">
                  <c:v>1025.08</c:v>
                </c:pt>
                <c:pt idx="5429">
                  <c:v>1024.9100000000001</c:v>
                </c:pt>
                <c:pt idx="5430">
                  <c:v>1013.03</c:v>
                </c:pt>
                <c:pt idx="5431">
                  <c:v>1022.1</c:v>
                </c:pt>
                <c:pt idx="5432">
                  <c:v>1038.49</c:v>
                </c:pt>
                <c:pt idx="5433">
                  <c:v>1039.45</c:v>
                </c:pt>
                <c:pt idx="5434">
                  <c:v>1062.07</c:v>
                </c:pt>
                <c:pt idx="5435">
                  <c:v>1086.3900000000001</c:v>
                </c:pt>
                <c:pt idx="5436">
                  <c:v>1090.32</c:v>
                </c:pt>
                <c:pt idx="5437">
                  <c:v>1079.8</c:v>
                </c:pt>
                <c:pt idx="5438">
                  <c:v>1085.26</c:v>
                </c:pt>
                <c:pt idx="5439">
                  <c:v>1089.1400000000001</c:v>
                </c:pt>
                <c:pt idx="5440">
                  <c:v>1087.22</c:v>
                </c:pt>
                <c:pt idx="5441">
                  <c:v>1081.5899999999999</c:v>
                </c:pt>
                <c:pt idx="5442">
                  <c:v>1094.01</c:v>
                </c:pt>
                <c:pt idx="5443">
                  <c:v>1099.43</c:v>
                </c:pt>
                <c:pt idx="5444">
                  <c:v>1093.69</c:v>
                </c:pt>
                <c:pt idx="5445">
                  <c:v>1079.58</c:v>
                </c:pt>
                <c:pt idx="5446">
                  <c:v>1075.8499999999999</c:v>
                </c:pt>
                <c:pt idx="5447">
                  <c:v>1083.8499999999999</c:v>
                </c:pt>
                <c:pt idx="5448">
                  <c:v>1092.4100000000001</c:v>
                </c:pt>
                <c:pt idx="5449">
                  <c:v>1066.8499999999999</c:v>
                </c:pt>
                <c:pt idx="5450">
                  <c:v>1048.26</c:v>
                </c:pt>
                <c:pt idx="5451">
                  <c:v>1036.2</c:v>
                </c:pt>
                <c:pt idx="5452">
                  <c:v>1031.17</c:v>
                </c:pt>
                <c:pt idx="5453">
                  <c:v>1024.1500000000001</c:v>
                </c:pt>
                <c:pt idx="5454">
                  <c:v>1022.88</c:v>
                </c:pt>
                <c:pt idx="5455">
                  <c:v>1023.17</c:v>
                </c:pt>
                <c:pt idx="5456">
                  <c:v>1020.89</c:v>
                </c:pt>
                <c:pt idx="5457">
                  <c:v>1008.57</c:v>
                </c:pt>
                <c:pt idx="5458">
                  <c:v>1014.01</c:v>
                </c:pt>
                <c:pt idx="5459">
                  <c:v>1002.82</c:v>
                </c:pt>
                <c:pt idx="5460">
                  <c:v>991.81</c:v>
                </c:pt>
                <c:pt idx="5461">
                  <c:v>983.28</c:v>
                </c:pt>
                <c:pt idx="5462">
                  <c:v>985.02</c:v>
                </c:pt>
                <c:pt idx="5463">
                  <c:v>969.95</c:v>
                </c:pt>
                <c:pt idx="5464">
                  <c:v>961.85</c:v>
                </c:pt>
                <c:pt idx="5465">
                  <c:v>965.62</c:v>
                </c:pt>
                <c:pt idx="5466">
                  <c:v>960.11</c:v>
                </c:pt>
                <c:pt idx="5467">
                  <c:v>963.02</c:v>
                </c:pt>
                <c:pt idx="5468">
                  <c:v>957.4</c:v>
                </c:pt>
                <c:pt idx="5469">
                  <c:v>967.04</c:v>
                </c:pt>
                <c:pt idx="5470">
                  <c:v>965.74</c:v>
                </c:pt>
                <c:pt idx="5471">
                  <c:v>962.23</c:v>
                </c:pt>
                <c:pt idx="5472">
                  <c:v>937.65</c:v>
                </c:pt>
                <c:pt idx="5473">
                  <c:v>930.8</c:v>
                </c:pt>
                <c:pt idx="5474">
                  <c:v>930.4</c:v>
                </c:pt>
                <c:pt idx="5475">
                  <c:v>916.65</c:v>
                </c:pt>
                <c:pt idx="5476">
                  <c:v>911.94</c:v>
                </c:pt>
                <c:pt idx="5477">
                  <c:v>923.57</c:v>
                </c:pt>
                <c:pt idx="5478">
                  <c:v>901.64</c:v>
                </c:pt>
                <c:pt idx="5479">
                  <c:v>882.11</c:v>
                </c:pt>
                <c:pt idx="5480">
                  <c:v>883.25</c:v>
                </c:pt>
                <c:pt idx="5481">
                  <c:v>888</c:v>
                </c:pt>
                <c:pt idx="5482">
                  <c:v>884.76</c:v>
                </c:pt>
                <c:pt idx="5483">
                  <c:v>906.15</c:v>
                </c:pt>
                <c:pt idx="5484">
                  <c:v>918.75</c:v>
                </c:pt>
                <c:pt idx="5485">
                  <c:v>925.56</c:v>
                </c:pt>
                <c:pt idx="5486">
                  <c:v>926.64</c:v>
                </c:pt>
                <c:pt idx="5487">
                  <c:v>919.69</c:v>
                </c:pt>
                <c:pt idx="5488">
                  <c:v>913.87</c:v>
                </c:pt>
                <c:pt idx="5489">
                  <c:v>908.88</c:v>
                </c:pt>
                <c:pt idx="5490">
                  <c:v>909.89</c:v>
                </c:pt>
                <c:pt idx="5491">
                  <c:v>918.17</c:v>
                </c:pt>
                <c:pt idx="5492">
                  <c:v>932.43</c:v>
                </c:pt>
                <c:pt idx="5493">
                  <c:v>949.15</c:v>
                </c:pt>
                <c:pt idx="5494">
                  <c:v>956.22</c:v>
                </c:pt>
                <c:pt idx="5495">
                  <c:v>964.59</c:v>
                </c:pt>
                <c:pt idx="5496">
                  <c:v>961.98</c:v>
                </c:pt>
                <c:pt idx="5497">
                  <c:v>962.83</c:v>
                </c:pt>
                <c:pt idx="5498">
                  <c:v>981.75</c:v>
                </c:pt>
                <c:pt idx="5499">
                  <c:v>988.71</c:v>
                </c:pt>
                <c:pt idx="5500">
                  <c:v>991.32</c:v>
                </c:pt>
                <c:pt idx="5501">
                  <c:v>994.73</c:v>
                </c:pt>
                <c:pt idx="5502">
                  <c:v>992.85</c:v>
                </c:pt>
                <c:pt idx="5503">
                  <c:v>1004.52</c:v>
                </c:pt>
                <c:pt idx="5504">
                  <c:v>1006.58</c:v>
                </c:pt>
                <c:pt idx="5505">
                  <c:v>998.86</c:v>
                </c:pt>
                <c:pt idx="5506">
                  <c:v>997.95</c:v>
                </c:pt>
                <c:pt idx="5507">
                  <c:v>987.04</c:v>
                </c:pt>
                <c:pt idx="5508">
                  <c:v>1001.08</c:v>
                </c:pt>
                <c:pt idx="5509">
                  <c:v>1000.52</c:v>
                </c:pt>
                <c:pt idx="5510">
                  <c:v>1008.62</c:v>
                </c:pt>
                <c:pt idx="5511">
                  <c:v>1006.52</c:v>
                </c:pt>
                <c:pt idx="5512">
                  <c:v>1006.52</c:v>
                </c:pt>
                <c:pt idx="5513">
                  <c:v>996.79</c:v>
                </c:pt>
                <c:pt idx="5514">
                  <c:v>956.55</c:v>
                </c:pt>
                <c:pt idx="5515">
                  <c:v>949.02</c:v>
                </c:pt>
                <c:pt idx="5516">
                  <c:v>949.69</c:v>
                </c:pt>
                <c:pt idx="5517">
                  <c:v>921.64</c:v>
                </c:pt>
                <c:pt idx="5518">
                  <c:v>926.24</c:v>
                </c:pt>
                <c:pt idx="5519">
                  <c:v>933.33</c:v>
                </c:pt>
                <c:pt idx="5520">
                  <c:v>953.27</c:v>
                </c:pt>
                <c:pt idx="5521">
                  <c:v>954.63</c:v>
                </c:pt>
                <c:pt idx="5522">
                  <c:v>979.42</c:v>
                </c:pt>
                <c:pt idx="5523">
                  <c:v>997.45</c:v>
                </c:pt>
                <c:pt idx="5524">
                  <c:v>997.87</c:v>
                </c:pt>
                <c:pt idx="5525">
                  <c:v>1005.93</c:v>
                </c:pt>
                <c:pt idx="5526">
                  <c:v>1008.67</c:v>
                </c:pt>
                <c:pt idx="5527">
                  <c:v>994.14</c:v>
                </c:pt>
                <c:pt idx="5528">
                  <c:v>988.03</c:v>
                </c:pt>
                <c:pt idx="5529">
                  <c:v>981.18</c:v>
                </c:pt>
                <c:pt idx="5530">
                  <c:v>985.93</c:v>
                </c:pt>
                <c:pt idx="5531">
                  <c:v>992</c:v>
                </c:pt>
                <c:pt idx="5532">
                  <c:v>1021.74</c:v>
                </c:pt>
                <c:pt idx="5533">
                  <c:v>1028.8599999999999</c:v>
                </c:pt>
                <c:pt idx="5534">
                  <c:v>1042.7</c:v>
                </c:pt>
                <c:pt idx="5535">
                  <c:v>1041.43</c:v>
                </c:pt>
                <c:pt idx="5536">
                  <c:v>1062.8599999999999</c:v>
                </c:pt>
                <c:pt idx="5537">
                  <c:v>1077.3599999999999</c:v>
                </c:pt>
                <c:pt idx="5538">
                  <c:v>1086.75</c:v>
                </c:pt>
                <c:pt idx="5539">
                  <c:v>1091.1500000000001</c:v>
                </c:pt>
                <c:pt idx="5540">
                  <c:v>1094.3</c:v>
                </c:pt>
                <c:pt idx="5541">
                  <c:v>1087.81</c:v>
                </c:pt>
                <c:pt idx="5542">
                  <c:v>1085.8499999999999</c:v>
                </c:pt>
                <c:pt idx="5543">
                  <c:v>1090.29</c:v>
                </c:pt>
                <c:pt idx="5544">
                  <c:v>1092.81</c:v>
                </c:pt>
                <c:pt idx="5545">
                  <c:v>1095.33</c:v>
                </c:pt>
                <c:pt idx="5546">
                  <c:v>1092.6400000000001</c:v>
                </c:pt>
                <c:pt idx="5547">
                  <c:v>1100.92</c:v>
                </c:pt>
                <c:pt idx="5548">
                  <c:v>1109.33</c:v>
                </c:pt>
                <c:pt idx="5549">
                  <c:v>1118.3599999999999</c:v>
                </c:pt>
                <c:pt idx="5550">
                  <c:v>1116.8900000000001</c:v>
                </c:pt>
                <c:pt idx="5551">
                  <c:v>1114.8</c:v>
                </c:pt>
                <c:pt idx="5552">
                  <c:v>1121.7</c:v>
                </c:pt>
                <c:pt idx="5553">
                  <c:v>1112.45</c:v>
                </c:pt>
                <c:pt idx="5554">
                  <c:v>1125.07</c:v>
                </c:pt>
                <c:pt idx="5555">
                  <c:v>1144.27</c:v>
                </c:pt>
                <c:pt idx="5556">
                  <c:v>1150.0899999999999</c:v>
                </c:pt>
                <c:pt idx="5557">
                  <c:v>1141.94</c:v>
                </c:pt>
                <c:pt idx="5558">
                  <c:v>1143.97</c:v>
                </c:pt>
                <c:pt idx="5559">
                  <c:v>1125.9100000000001</c:v>
                </c:pt>
                <c:pt idx="5560">
                  <c:v>1116.99</c:v>
                </c:pt>
                <c:pt idx="5561">
                  <c:v>1112.8</c:v>
                </c:pt>
                <c:pt idx="5562">
                  <c:v>1106.71</c:v>
                </c:pt>
                <c:pt idx="5563">
                  <c:v>1104.96</c:v>
                </c:pt>
                <c:pt idx="5564">
                  <c:v>1095.42</c:v>
                </c:pt>
                <c:pt idx="5565">
                  <c:v>1096.82</c:v>
                </c:pt>
                <c:pt idx="5566">
                  <c:v>1108.44</c:v>
                </c:pt>
                <c:pt idx="5567">
                  <c:v>1095.47</c:v>
                </c:pt>
                <c:pt idx="5568">
                  <c:v>1093.27</c:v>
                </c:pt>
                <c:pt idx="5569">
                  <c:v>1013.12</c:v>
                </c:pt>
                <c:pt idx="5570">
                  <c:v>966.86</c:v>
                </c:pt>
                <c:pt idx="5571">
                  <c:v>1015.14</c:v>
                </c:pt>
                <c:pt idx="5572">
                  <c:v>1093.8699999999999</c:v>
                </c:pt>
                <c:pt idx="5573">
                  <c:v>1083.28</c:v>
                </c:pt>
                <c:pt idx="5574">
                  <c:v>1078.82</c:v>
                </c:pt>
                <c:pt idx="5575">
                  <c:v>1079.8699999999999</c:v>
                </c:pt>
                <c:pt idx="5576">
                  <c:v>1083.83</c:v>
                </c:pt>
                <c:pt idx="5577">
                  <c:v>1088.1099999999999</c:v>
                </c:pt>
                <c:pt idx="5578">
                  <c:v>1091.67</c:v>
                </c:pt>
                <c:pt idx="5579">
                  <c:v>1091.6199999999999</c:v>
                </c:pt>
                <c:pt idx="5580">
                  <c:v>1100.02</c:v>
                </c:pt>
                <c:pt idx="5581">
                  <c:v>1101.29</c:v>
                </c:pt>
                <c:pt idx="5582">
                  <c:v>1103.83</c:v>
                </c:pt>
                <c:pt idx="5583">
                  <c:v>1101.02</c:v>
                </c:pt>
                <c:pt idx="5584">
                  <c:v>1099.54</c:v>
                </c:pt>
                <c:pt idx="5585">
                  <c:v>1097.7</c:v>
                </c:pt>
                <c:pt idx="5586">
                  <c:v>1101.96</c:v>
                </c:pt>
                <c:pt idx="5587">
                  <c:v>1104.51</c:v>
                </c:pt>
                <c:pt idx="5588">
                  <c:v>1105.6600000000001</c:v>
                </c:pt>
                <c:pt idx="5589">
                  <c:v>1102.92</c:v>
                </c:pt>
                <c:pt idx="5590">
                  <c:v>1121.68</c:v>
                </c:pt>
                <c:pt idx="5591">
                  <c:v>1131.33</c:v>
                </c:pt>
                <c:pt idx="5592">
                  <c:v>1132.3900000000001</c:v>
                </c:pt>
                <c:pt idx="5593">
                  <c:v>1139.31</c:v>
                </c:pt>
                <c:pt idx="5594">
                  <c:v>1146.72</c:v>
                </c:pt>
                <c:pt idx="5595">
                  <c:v>1148.02</c:v>
                </c:pt>
                <c:pt idx="5596">
                  <c:v>1147.08</c:v>
                </c:pt>
                <c:pt idx="5597">
                  <c:v>1148.3399999999999</c:v>
                </c:pt>
                <c:pt idx="5598">
                  <c:v>1144.3599999999999</c:v>
                </c:pt>
                <c:pt idx="5599">
                  <c:v>1145.77</c:v>
                </c:pt>
                <c:pt idx="5600">
                  <c:v>1132.58</c:v>
                </c:pt>
                <c:pt idx="5601">
                  <c:v>1120.9100000000001</c:v>
                </c:pt>
                <c:pt idx="5602">
                  <c:v>1116.3399999999999</c:v>
                </c:pt>
                <c:pt idx="5603">
                  <c:v>1098.3</c:v>
                </c:pt>
                <c:pt idx="5604">
                  <c:v>1126.8699999999999</c:v>
                </c:pt>
                <c:pt idx="5605">
                  <c:v>1142.01</c:v>
                </c:pt>
                <c:pt idx="5606">
                  <c:v>1114.8</c:v>
                </c:pt>
                <c:pt idx="5607">
                  <c:v>1148.46</c:v>
                </c:pt>
                <c:pt idx="5608">
                  <c:v>1172</c:v>
                </c:pt>
                <c:pt idx="5609">
                  <c:v>1176.55</c:v>
                </c:pt>
                <c:pt idx="5610">
                  <c:v>1185.9000000000001</c:v>
                </c:pt>
                <c:pt idx="5611">
                  <c:v>1191.7</c:v>
                </c:pt>
                <c:pt idx="5612">
                  <c:v>1187.8399999999999</c:v>
                </c:pt>
                <c:pt idx="5613">
                  <c:v>1191.93</c:v>
                </c:pt>
                <c:pt idx="5614">
                  <c:v>1197.25</c:v>
                </c:pt>
                <c:pt idx="5615">
                  <c:v>1202.51</c:v>
                </c:pt>
                <c:pt idx="5616">
                  <c:v>1201.52</c:v>
                </c:pt>
                <c:pt idx="5617">
                  <c:v>1202.3699999999999</c:v>
                </c:pt>
                <c:pt idx="5618">
                  <c:v>1208.1600000000001</c:v>
                </c:pt>
                <c:pt idx="5619">
                  <c:v>1211.29</c:v>
                </c:pt>
                <c:pt idx="5620">
                  <c:v>1211.3800000000001</c:v>
                </c:pt>
                <c:pt idx="5621">
                  <c:v>1216.72</c:v>
                </c:pt>
                <c:pt idx="5622">
                  <c:v>1223.08</c:v>
                </c:pt>
                <c:pt idx="5623">
                  <c:v>1227.01</c:v>
                </c:pt>
                <c:pt idx="5624">
                  <c:v>1228.05</c:v>
                </c:pt>
                <c:pt idx="5625">
                  <c:v>1229.52</c:v>
                </c:pt>
                <c:pt idx="5626">
                  <c:v>1204.28</c:v>
                </c:pt>
                <c:pt idx="5627">
                  <c:v>1184.6099999999999</c:v>
                </c:pt>
                <c:pt idx="5628">
                  <c:v>1170.2</c:v>
                </c:pt>
                <c:pt idx="5629">
                  <c:v>1175.83</c:v>
                </c:pt>
                <c:pt idx="5630">
                  <c:v>1173.3</c:v>
                </c:pt>
                <c:pt idx="5631">
                  <c:v>1173.6600000000001</c:v>
                </c:pt>
                <c:pt idx="5632">
                  <c:v>1174.3599999999999</c:v>
                </c:pt>
                <c:pt idx="5633">
                  <c:v>1171.97</c:v>
                </c:pt>
                <c:pt idx="5634">
                  <c:v>1169.8900000000001</c:v>
                </c:pt>
                <c:pt idx="5635">
                  <c:v>1180.73</c:v>
                </c:pt>
                <c:pt idx="5636">
                  <c:v>1183.54</c:v>
                </c:pt>
                <c:pt idx="5637">
                  <c:v>1189.6400000000001</c:v>
                </c:pt>
                <c:pt idx="5638">
                  <c:v>1192.94</c:v>
                </c:pt>
                <c:pt idx="5639">
                  <c:v>1181.74</c:v>
                </c:pt>
                <c:pt idx="5640">
                  <c:v>1165.31</c:v>
                </c:pt>
                <c:pt idx="5641">
                  <c:v>1195.9100000000001</c:v>
                </c:pt>
                <c:pt idx="5642">
                  <c:v>1210.07</c:v>
                </c:pt>
                <c:pt idx="5643">
                  <c:v>1223.5</c:v>
                </c:pt>
                <c:pt idx="5644">
                  <c:v>1222.1600000000001</c:v>
                </c:pt>
                <c:pt idx="5645">
                  <c:v>1220.01</c:v>
                </c:pt>
                <c:pt idx="5646">
                  <c:v>1229.01</c:v>
                </c:pt>
                <c:pt idx="5647">
                  <c:v>1227.6199999999999</c:v>
                </c:pt>
                <c:pt idx="5648">
                  <c:v>1232</c:v>
                </c:pt>
                <c:pt idx="5649">
                  <c:v>1228.8499999999999</c:v>
                </c:pt>
                <c:pt idx="5650">
                  <c:v>1221.21</c:v>
                </c:pt>
                <c:pt idx="5651">
                  <c:v>1214.29</c:v>
                </c:pt>
                <c:pt idx="5652">
                  <c:v>1234.3800000000001</c:v>
                </c:pt>
                <c:pt idx="5653">
                  <c:v>1250.21</c:v>
                </c:pt>
                <c:pt idx="5654">
                  <c:v>1254.54</c:v>
                </c:pt>
                <c:pt idx="5655">
                  <c:v>1257.96</c:v>
                </c:pt>
                <c:pt idx="5656">
                  <c:v>1249.48</c:v>
                </c:pt>
                <c:pt idx="5657">
                  <c:v>1239.3399999999999</c:v>
                </c:pt>
                <c:pt idx="5658">
                  <c:v>1235.25</c:v>
                </c:pt>
                <c:pt idx="5659">
                  <c:v>1233.1099999999999</c:v>
                </c:pt>
                <c:pt idx="5660">
                  <c:v>1247.18</c:v>
                </c:pt>
                <c:pt idx="5661">
                  <c:v>1238.8</c:v>
                </c:pt>
                <c:pt idx="5662">
                  <c:v>1232.25</c:v>
                </c:pt>
                <c:pt idx="5663">
                  <c:v>1226.6500000000001</c:v>
                </c:pt>
                <c:pt idx="5664">
                  <c:v>1220.55</c:v>
                </c:pt>
                <c:pt idx="5665">
                  <c:v>1194.3800000000001</c:v>
                </c:pt>
                <c:pt idx="5666">
                  <c:v>1188.71</c:v>
                </c:pt>
                <c:pt idx="5667">
                  <c:v>1184.07</c:v>
                </c:pt>
                <c:pt idx="5668">
                  <c:v>1183.32</c:v>
                </c:pt>
                <c:pt idx="5669">
                  <c:v>1179.76</c:v>
                </c:pt>
                <c:pt idx="5670">
                  <c:v>1177.8499999999999</c:v>
                </c:pt>
                <c:pt idx="5671">
                  <c:v>1172.5</c:v>
                </c:pt>
                <c:pt idx="5672">
                  <c:v>1159.1600000000001</c:v>
                </c:pt>
                <c:pt idx="5673">
                  <c:v>1177.8</c:v>
                </c:pt>
                <c:pt idx="5674">
                  <c:v>1187.04</c:v>
                </c:pt>
                <c:pt idx="5675">
                  <c:v>1178.48</c:v>
                </c:pt>
                <c:pt idx="5676">
                  <c:v>1177.69</c:v>
                </c:pt>
                <c:pt idx="5677">
                  <c:v>1178.3900000000001</c:v>
                </c:pt>
                <c:pt idx="5678">
                  <c:v>1186.21</c:v>
                </c:pt>
                <c:pt idx="5679">
                  <c:v>1194.6400000000001</c:v>
                </c:pt>
                <c:pt idx="5680">
                  <c:v>1204.3800000000001</c:v>
                </c:pt>
                <c:pt idx="5681">
                  <c:v>1196.8900000000001</c:v>
                </c:pt>
                <c:pt idx="5682">
                  <c:v>1194.94</c:v>
                </c:pt>
                <c:pt idx="5683">
                  <c:v>1156.1099999999999</c:v>
                </c:pt>
                <c:pt idx="5684">
                  <c:v>1151.45</c:v>
                </c:pt>
                <c:pt idx="5685">
                  <c:v>1152.73</c:v>
                </c:pt>
                <c:pt idx="5686">
                  <c:v>1168.6300000000001</c:v>
                </c:pt>
                <c:pt idx="5687">
                  <c:v>1159.6600000000001</c:v>
                </c:pt>
                <c:pt idx="5688">
                  <c:v>1175.19</c:v>
                </c:pt>
                <c:pt idx="5689">
                  <c:v>1193.22</c:v>
                </c:pt>
                <c:pt idx="5690">
                  <c:v>1173.5</c:v>
                </c:pt>
                <c:pt idx="5691">
                  <c:v>1153.8</c:v>
                </c:pt>
                <c:pt idx="5692">
                  <c:v>1166.05</c:v>
                </c:pt>
                <c:pt idx="5693">
                  <c:v>1184.6400000000001</c:v>
                </c:pt>
                <c:pt idx="5694">
                  <c:v>1156.21</c:v>
                </c:pt>
                <c:pt idx="5695">
                  <c:v>1134.94</c:v>
                </c:pt>
                <c:pt idx="5696">
                  <c:v>1082.52</c:v>
                </c:pt>
                <c:pt idx="5697">
                  <c:v>1063.43</c:v>
                </c:pt>
                <c:pt idx="5698">
                  <c:v>1062.1199999999999</c:v>
                </c:pt>
                <c:pt idx="5699">
                  <c:v>1038.67</c:v>
                </c:pt>
                <c:pt idx="5700">
                  <c:v>1022.24</c:v>
                </c:pt>
                <c:pt idx="5701">
                  <c:v>1024.8900000000001</c:v>
                </c:pt>
                <c:pt idx="5702">
                  <c:v>1021.99</c:v>
                </c:pt>
                <c:pt idx="5703">
                  <c:v>1024.26</c:v>
                </c:pt>
                <c:pt idx="5704">
                  <c:v>1012.94</c:v>
                </c:pt>
                <c:pt idx="5705">
                  <c:v>1005.48</c:v>
                </c:pt>
                <c:pt idx="5706">
                  <c:v>1008.16</c:v>
                </c:pt>
                <c:pt idx="5707">
                  <c:v>990.5</c:v>
                </c:pt>
                <c:pt idx="5708">
                  <c:v>979.61</c:v>
                </c:pt>
                <c:pt idx="5709">
                  <c:v>975.68</c:v>
                </c:pt>
                <c:pt idx="5710">
                  <c:v>973.99</c:v>
                </c:pt>
                <c:pt idx="5711">
                  <c:v>971.72</c:v>
                </c:pt>
                <c:pt idx="5712">
                  <c:v>960.39</c:v>
                </c:pt>
                <c:pt idx="5713">
                  <c:v>978.08</c:v>
                </c:pt>
                <c:pt idx="5714">
                  <c:v>989.8</c:v>
                </c:pt>
                <c:pt idx="5715">
                  <c:v>1010</c:v>
                </c:pt>
                <c:pt idx="5716">
                  <c:v>1001.47</c:v>
                </c:pt>
                <c:pt idx="5717">
                  <c:v>930.57</c:v>
                </c:pt>
                <c:pt idx="5718">
                  <c:v>921.55</c:v>
                </c:pt>
                <c:pt idx="5719">
                  <c:v>937.68</c:v>
                </c:pt>
                <c:pt idx="5720">
                  <c:v>966.54</c:v>
                </c:pt>
                <c:pt idx="5721">
                  <c:v>959.21</c:v>
                </c:pt>
                <c:pt idx="5722">
                  <c:v>964.24</c:v>
                </c:pt>
                <c:pt idx="5723">
                  <c:v>954.72</c:v>
                </c:pt>
                <c:pt idx="5724">
                  <c:v>985.6</c:v>
                </c:pt>
                <c:pt idx="5725">
                  <c:v>1019.55</c:v>
                </c:pt>
                <c:pt idx="5726">
                  <c:v>1006.21</c:v>
                </c:pt>
                <c:pt idx="5727">
                  <c:v>1000</c:v>
                </c:pt>
              </c:numCache>
            </c:numRef>
          </c: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41338704"/>
        <c:axId val="-41337072"/>
      </c:lineChart>
      <c:dateAx>
        <c:axId val="-4133870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-41337072"/>
        <c:crosses val="autoZero"/>
        <c:auto val="1"/>
        <c:lblOffset val="100"/>
        <c:baseTimeUnit val="days"/>
      </c:dateAx>
      <c:valAx>
        <c:axId val="-41337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-4133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AT"/>
              <a:t>Entwicklung der Höchststände</a:t>
            </a:r>
            <a:r>
              <a:rPr lang="de-AT" baseline="0"/>
              <a:t> des ATX </a:t>
            </a:r>
            <a:endParaRPr lang="de-AT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Analyse!$L$13</c:f>
              <c:strCache>
                <c:ptCount val="1"/>
                <c:pt idx="0">
                  <c:v>All-Time-Hoch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Analyse!$B$14:$B$5741</c:f>
              <c:numCache>
                <c:formatCode>m/d/yyyy</c:formatCode>
                <c:ptCount val="5728"/>
                <c:pt idx="0">
                  <c:v>41638</c:v>
                </c:pt>
                <c:pt idx="1">
                  <c:v>41635</c:v>
                </c:pt>
                <c:pt idx="2">
                  <c:v>41631</c:v>
                </c:pt>
                <c:pt idx="3">
                  <c:v>41628</c:v>
                </c:pt>
                <c:pt idx="4">
                  <c:v>41627</c:v>
                </c:pt>
                <c:pt idx="5">
                  <c:v>41626</c:v>
                </c:pt>
                <c:pt idx="6">
                  <c:v>41625</c:v>
                </c:pt>
                <c:pt idx="7">
                  <c:v>41624</c:v>
                </c:pt>
                <c:pt idx="8">
                  <c:v>41621</c:v>
                </c:pt>
                <c:pt idx="9">
                  <c:v>41620</c:v>
                </c:pt>
                <c:pt idx="10">
                  <c:v>41619</c:v>
                </c:pt>
                <c:pt idx="11">
                  <c:v>41618</c:v>
                </c:pt>
                <c:pt idx="12">
                  <c:v>41617</c:v>
                </c:pt>
                <c:pt idx="13">
                  <c:v>41614</c:v>
                </c:pt>
                <c:pt idx="14">
                  <c:v>41613</c:v>
                </c:pt>
                <c:pt idx="15">
                  <c:v>41612</c:v>
                </c:pt>
                <c:pt idx="16">
                  <c:v>41611</c:v>
                </c:pt>
                <c:pt idx="17">
                  <c:v>41610</c:v>
                </c:pt>
                <c:pt idx="18">
                  <c:v>41607</c:v>
                </c:pt>
                <c:pt idx="19">
                  <c:v>41606</c:v>
                </c:pt>
                <c:pt idx="20">
                  <c:v>41605</c:v>
                </c:pt>
                <c:pt idx="21">
                  <c:v>41604</c:v>
                </c:pt>
                <c:pt idx="22">
                  <c:v>41603</c:v>
                </c:pt>
                <c:pt idx="23">
                  <c:v>41600</c:v>
                </c:pt>
                <c:pt idx="24">
                  <c:v>41599</c:v>
                </c:pt>
                <c:pt idx="25">
                  <c:v>41598</c:v>
                </c:pt>
                <c:pt idx="26">
                  <c:v>41597</c:v>
                </c:pt>
                <c:pt idx="27">
                  <c:v>41596</c:v>
                </c:pt>
                <c:pt idx="28">
                  <c:v>41593</c:v>
                </c:pt>
                <c:pt idx="29">
                  <c:v>41592</c:v>
                </c:pt>
                <c:pt idx="30">
                  <c:v>41591</c:v>
                </c:pt>
                <c:pt idx="31">
                  <c:v>41590</c:v>
                </c:pt>
                <c:pt idx="32">
                  <c:v>41589</c:v>
                </c:pt>
                <c:pt idx="33">
                  <c:v>41586</c:v>
                </c:pt>
                <c:pt idx="34">
                  <c:v>41585</c:v>
                </c:pt>
                <c:pt idx="35">
                  <c:v>41584</c:v>
                </c:pt>
                <c:pt idx="36">
                  <c:v>41583</c:v>
                </c:pt>
                <c:pt idx="37">
                  <c:v>41582</c:v>
                </c:pt>
                <c:pt idx="38">
                  <c:v>41578</c:v>
                </c:pt>
                <c:pt idx="39">
                  <c:v>41577</c:v>
                </c:pt>
                <c:pt idx="40">
                  <c:v>41576</c:v>
                </c:pt>
                <c:pt idx="41">
                  <c:v>41575</c:v>
                </c:pt>
                <c:pt idx="42">
                  <c:v>41572</c:v>
                </c:pt>
                <c:pt idx="43">
                  <c:v>41571</c:v>
                </c:pt>
                <c:pt idx="44">
                  <c:v>41570</c:v>
                </c:pt>
                <c:pt idx="45">
                  <c:v>41569</c:v>
                </c:pt>
                <c:pt idx="46">
                  <c:v>41568</c:v>
                </c:pt>
                <c:pt idx="47">
                  <c:v>41565</c:v>
                </c:pt>
                <c:pt idx="48">
                  <c:v>41564</c:v>
                </c:pt>
                <c:pt idx="49">
                  <c:v>41563</c:v>
                </c:pt>
                <c:pt idx="50">
                  <c:v>41562</c:v>
                </c:pt>
                <c:pt idx="51">
                  <c:v>41561</c:v>
                </c:pt>
                <c:pt idx="52">
                  <c:v>41558</c:v>
                </c:pt>
                <c:pt idx="53">
                  <c:v>41557</c:v>
                </c:pt>
                <c:pt idx="54">
                  <c:v>41556</c:v>
                </c:pt>
                <c:pt idx="55">
                  <c:v>41555</c:v>
                </c:pt>
                <c:pt idx="56">
                  <c:v>41554</c:v>
                </c:pt>
                <c:pt idx="57">
                  <c:v>41551</c:v>
                </c:pt>
                <c:pt idx="58">
                  <c:v>41550</c:v>
                </c:pt>
                <c:pt idx="59">
                  <c:v>41549</c:v>
                </c:pt>
                <c:pt idx="60">
                  <c:v>41548</c:v>
                </c:pt>
                <c:pt idx="61">
                  <c:v>41547</c:v>
                </c:pt>
                <c:pt idx="62">
                  <c:v>41544</c:v>
                </c:pt>
                <c:pt idx="63">
                  <c:v>41543</c:v>
                </c:pt>
                <c:pt idx="64">
                  <c:v>41542</c:v>
                </c:pt>
                <c:pt idx="65">
                  <c:v>41541</c:v>
                </c:pt>
                <c:pt idx="66">
                  <c:v>41540</c:v>
                </c:pt>
                <c:pt idx="67">
                  <c:v>41537</c:v>
                </c:pt>
                <c:pt idx="68">
                  <c:v>41536</c:v>
                </c:pt>
                <c:pt idx="69">
                  <c:v>41535</c:v>
                </c:pt>
                <c:pt idx="70">
                  <c:v>41534</c:v>
                </c:pt>
                <c:pt idx="71">
                  <c:v>41533</c:v>
                </c:pt>
                <c:pt idx="72">
                  <c:v>41530</c:v>
                </c:pt>
                <c:pt idx="73">
                  <c:v>41529</c:v>
                </c:pt>
                <c:pt idx="74">
                  <c:v>41528</c:v>
                </c:pt>
                <c:pt idx="75">
                  <c:v>41527</c:v>
                </c:pt>
                <c:pt idx="76">
                  <c:v>41526</c:v>
                </c:pt>
                <c:pt idx="77">
                  <c:v>41523</c:v>
                </c:pt>
                <c:pt idx="78">
                  <c:v>41522</c:v>
                </c:pt>
                <c:pt idx="79">
                  <c:v>41521</c:v>
                </c:pt>
                <c:pt idx="80">
                  <c:v>41519</c:v>
                </c:pt>
                <c:pt idx="81">
                  <c:v>41516</c:v>
                </c:pt>
                <c:pt idx="82">
                  <c:v>41515</c:v>
                </c:pt>
                <c:pt idx="83">
                  <c:v>41514</c:v>
                </c:pt>
                <c:pt idx="84">
                  <c:v>41513</c:v>
                </c:pt>
                <c:pt idx="85">
                  <c:v>41512</c:v>
                </c:pt>
                <c:pt idx="86">
                  <c:v>41509</c:v>
                </c:pt>
                <c:pt idx="87">
                  <c:v>41508</c:v>
                </c:pt>
                <c:pt idx="88">
                  <c:v>41507</c:v>
                </c:pt>
                <c:pt idx="89">
                  <c:v>41506</c:v>
                </c:pt>
                <c:pt idx="90">
                  <c:v>41505</c:v>
                </c:pt>
                <c:pt idx="91">
                  <c:v>41502</c:v>
                </c:pt>
                <c:pt idx="92">
                  <c:v>41500</c:v>
                </c:pt>
                <c:pt idx="93">
                  <c:v>41499</c:v>
                </c:pt>
                <c:pt idx="94">
                  <c:v>41498</c:v>
                </c:pt>
                <c:pt idx="95">
                  <c:v>41495</c:v>
                </c:pt>
                <c:pt idx="96">
                  <c:v>41494</c:v>
                </c:pt>
                <c:pt idx="97">
                  <c:v>41493</c:v>
                </c:pt>
                <c:pt idx="98">
                  <c:v>41492</c:v>
                </c:pt>
                <c:pt idx="99">
                  <c:v>41491</c:v>
                </c:pt>
                <c:pt idx="100">
                  <c:v>41488</c:v>
                </c:pt>
                <c:pt idx="101">
                  <c:v>41487</c:v>
                </c:pt>
                <c:pt idx="102">
                  <c:v>41486</c:v>
                </c:pt>
                <c:pt idx="103">
                  <c:v>41485</c:v>
                </c:pt>
                <c:pt idx="104">
                  <c:v>41484</c:v>
                </c:pt>
                <c:pt idx="105">
                  <c:v>41481</c:v>
                </c:pt>
                <c:pt idx="106">
                  <c:v>41480</c:v>
                </c:pt>
                <c:pt idx="107">
                  <c:v>41479</c:v>
                </c:pt>
                <c:pt idx="108">
                  <c:v>41478</c:v>
                </c:pt>
                <c:pt idx="109">
                  <c:v>41477</c:v>
                </c:pt>
                <c:pt idx="110">
                  <c:v>41474</c:v>
                </c:pt>
                <c:pt idx="111">
                  <c:v>41473</c:v>
                </c:pt>
                <c:pt idx="112">
                  <c:v>41472</c:v>
                </c:pt>
                <c:pt idx="113">
                  <c:v>41471</c:v>
                </c:pt>
                <c:pt idx="114">
                  <c:v>41470</c:v>
                </c:pt>
                <c:pt idx="115">
                  <c:v>41467</c:v>
                </c:pt>
                <c:pt idx="116">
                  <c:v>41466</c:v>
                </c:pt>
                <c:pt idx="117">
                  <c:v>41465</c:v>
                </c:pt>
                <c:pt idx="118">
                  <c:v>41464</c:v>
                </c:pt>
                <c:pt idx="119">
                  <c:v>41463</c:v>
                </c:pt>
                <c:pt idx="120">
                  <c:v>41460</c:v>
                </c:pt>
                <c:pt idx="121">
                  <c:v>41459</c:v>
                </c:pt>
                <c:pt idx="122">
                  <c:v>41458</c:v>
                </c:pt>
                <c:pt idx="123">
                  <c:v>41457</c:v>
                </c:pt>
                <c:pt idx="124">
                  <c:v>41456</c:v>
                </c:pt>
                <c:pt idx="125">
                  <c:v>41453</c:v>
                </c:pt>
                <c:pt idx="126">
                  <c:v>41452</c:v>
                </c:pt>
                <c:pt idx="127">
                  <c:v>41451</c:v>
                </c:pt>
                <c:pt idx="128">
                  <c:v>41450</c:v>
                </c:pt>
                <c:pt idx="129">
                  <c:v>41449</c:v>
                </c:pt>
                <c:pt idx="130">
                  <c:v>41446</c:v>
                </c:pt>
                <c:pt idx="131">
                  <c:v>41445</c:v>
                </c:pt>
                <c:pt idx="132">
                  <c:v>41444</c:v>
                </c:pt>
                <c:pt idx="133">
                  <c:v>41443</c:v>
                </c:pt>
                <c:pt idx="134">
                  <c:v>41442</c:v>
                </c:pt>
                <c:pt idx="135">
                  <c:v>41439</c:v>
                </c:pt>
                <c:pt idx="136">
                  <c:v>41438</c:v>
                </c:pt>
                <c:pt idx="137">
                  <c:v>41437</c:v>
                </c:pt>
                <c:pt idx="138">
                  <c:v>41436</c:v>
                </c:pt>
                <c:pt idx="139">
                  <c:v>41435</c:v>
                </c:pt>
                <c:pt idx="140">
                  <c:v>41432</c:v>
                </c:pt>
                <c:pt idx="141">
                  <c:v>41431</c:v>
                </c:pt>
                <c:pt idx="142">
                  <c:v>41430</c:v>
                </c:pt>
                <c:pt idx="143">
                  <c:v>41429</c:v>
                </c:pt>
                <c:pt idx="144">
                  <c:v>41428</c:v>
                </c:pt>
                <c:pt idx="145">
                  <c:v>41425</c:v>
                </c:pt>
                <c:pt idx="146">
                  <c:v>41423</c:v>
                </c:pt>
                <c:pt idx="147">
                  <c:v>41422</c:v>
                </c:pt>
                <c:pt idx="148">
                  <c:v>41421</c:v>
                </c:pt>
                <c:pt idx="149">
                  <c:v>41418</c:v>
                </c:pt>
                <c:pt idx="150">
                  <c:v>41417</c:v>
                </c:pt>
                <c:pt idx="151">
                  <c:v>41416</c:v>
                </c:pt>
                <c:pt idx="152">
                  <c:v>41415</c:v>
                </c:pt>
                <c:pt idx="153">
                  <c:v>41411</c:v>
                </c:pt>
                <c:pt idx="154">
                  <c:v>41410</c:v>
                </c:pt>
                <c:pt idx="155">
                  <c:v>41409</c:v>
                </c:pt>
                <c:pt idx="156">
                  <c:v>41408</c:v>
                </c:pt>
                <c:pt idx="157">
                  <c:v>41407</c:v>
                </c:pt>
                <c:pt idx="158">
                  <c:v>41404</c:v>
                </c:pt>
                <c:pt idx="159">
                  <c:v>41402</c:v>
                </c:pt>
                <c:pt idx="160">
                  <c:v>41401</c:v>
                </c:pt>
                <c:pt idx="161">
                  <c:v>41400</c:v>
                </c:pt>
                <c:pt idx="162">
                  <c:v>41397</c:v>
                </c:pt>
                <c:pt idx="163">
                  <c:v>41396</c:v>
                </c:pt>
                <c:pt idx="164">
                  <c:v>41394</c:v>
                </c:pt>
                <c:pt idx="165">
                  <c:v>41393</c:v>
                </c:pt>
                <c:pt idx="166">
                  <c:v>41390</c:v>
                </c:pt>
                <c:pt idx="167">
                  <c:v>41389</c:v>
                </c:pt>
                <c:pt idx="168">
                  <c:v>41388</c:v>
                </c:pt>
                <c:pt idx="169">
                  <c:v>41387</c:v>
                </c:pt>
                <c:pt idx="170">
                  <c:v>41386</c:v>
                </c:pt>
                <c:pt idx="171">
                  <c:v>41383</c:v>
                </c:pt>
                <c:pt idx="172">
                  <c:v>41382</c:v>
                </c:pt>
                <c:pt idx="173">
                  <c:v>41381</c:v>
                </c:pt>
                <c:pt idx="174">
                  <c:v>41380</c:v>
                </c:pt>
                <c:pt idx="175">
                  <c:v>41379</c:v>
                </c:pt>
                <c:pt idx="176">
                  <c:v>41376</c:v>
                </c:pt>
                <c:pt idx="177">
                  <c:v>41375</c:v>
                </c:pt>
                <c:pt idx="178">
                  <c:v>41374</c:v>
                </c:pt>
                <c:pt idx="179">
                  <c:v>41373</c:v>
                </c:pt>
                <c:pt idx="180">
                  <c:v>41372</c:v>
                </c:pt>
                <c:pt idx="181">
                  <c:v>41369</c:v>
                </c:pt>
                <c:pt idx="182">
                  <c:v>41368</c:v>
                </c:pt>
                <c:pt idx="183">
                  <c:v>41367</c:v>
                </c:pt>
                <c:pt idx="184">
                  <c:v>41366</c:v>
                </c:pt>
                <c:pt idx="185">
                  <c:v>41361</c:v>
                </c:pt>
                <c:pt idx="186">
                  <c:v>41360</c:v>
                </c:pt>
                <c:pt idx="187">
                  <c:v>41359</c:v>
                </c:pt>
                <c:pt idx="188">
                  <c:v>41358</c:v>
                </c:pt>
                <c:pt idx="189">
                  <c:v>41355</c:v>
                </c:pt>
                <c:pt idx="190">
                  <c:v>41354</c:v>
                </c:pt>
                <c:pt idx="191">
                  <c:v>41353</c:v>
                </c:pt>
                <c:pt idx="192">
                  <c:v>41352</c:v>
                </c:pt>
                <c:pt idx="193">
                  <c:v>41351</c:v>
                </c:pt>
                <c:pt idx="194">
                  <c:v>41348</c:v>
                </c:pt>
                <c:pt idx="195">
                  <c:v>41347</c:v>
                </c:pt>
                <c:pt idx="196">
                  <c:v>41346</c:v>
                </c:pt>
                <c:pt idx="197">
                  <c:v>41345</c:v>
                </c:pt>
                <c:pt idx="198">
                  <c:v>41344</c:v>
                </c:pt>
                <c:pt idx="199">
                  <c:v>41341</c:v>
                </c:pt>
                <c:pt idx="200">
                  <c:v>41340</c:v>
                </c:pt>
                <c:pt idx="201">
                  <c:v>41339</c:v>
                </c:pt>
                <c:pt idx="202">
                  <c:v>41338</c:v>
                </c:pt>
                <c:pt idx="203">
                  <c:v>41337</c:v>
                </c:pt>
                <c:pt idx="204">
                  <c:v>41334</c:v>
                </c:pt>
                <c:pt idx="205">
                  <c:v>41333</c:v>
                </c:pt>
                <c:pt idx="206">
                  <c:v>41332</c:v>
                </c:pt>
                <c:pt idx="207">
                  <c:v>41331</c:v>
                </c:pt>
                <c:pt idx="208">
                  <c:v>41330</c:v>
                </c:pt>
                <c:pt idx="209">
                  <c:v>41327</c:v>
                </c:pt>
                <c:pt idx="210">
                  <c:v>41326</c:v>
                </c:pt>
                <c:pt idx="211">
                  <c:v>41325</c:v>
                </c:pt>
                <c:pt idx="212">
                  <c:v>41324</c:v>
                </c:pt>
                <c:pt idx="213">
                  <c:v>41323</c:v>
                </c:pt>
                <c:pt idx="214">
                  <c:v>41320</c:v>
                </c:pt>
                <c:pt idx="215">
                  <c:v>41319</c:v>
                </c:pt>
                <c:pt idx="216">
                  <c:v>41318</c:v>
                </c:pt>
                <c:pt idx="217">
                  <c:v>41317</c:v>
                </c:pt>
                <c:pt idx="218">
                  <c:v>41316</c:v>
                </c:pt>
                <c:pt idx="219">
                  <c:v>41313</c:v>
                </c:pt>
                <c:pt idx="220">
                  <c:v>41312</c:v>
                </c:pt>
                <c:pt idx="221">
                  <c:v>41311</c:v>
                </c:pt>
                <c:pt idx="222">
                  <c:v>41310</c:v>
                </c:pt>
                <c:pt idx="223">
                  <c:v>41309</c:v>
                </c:pt>
                <c:pt idx="224">
                  <c:v>41306</c:v>
                </c:pt>
                <c:pt idx="225">
                  <c:v>41305</c:v>
                </c:pt>
                <c:pt idx="226">
                  <c:v>41304</c:v>
                </c:pt>
                <c:pt idx="227">
                  <c:v>41303</c:v>
                </c:pt>
                <c:pt idx="228">
                  <c:v>41302</c:v>
                </c:pt>
                <c:pt idx="229">
                  <c:v>41299</c:v>
                </c:pt>
                <c:pt idx="230">
                  <c:v>41298</c:v>
                </c:pt>
                <c:pt idx="231">
                  <c:v>41297</c:v>
                </c:pt>
                <c:pt idx="232">
                  <c:v>41296</c:v>
                </c:pt>
                <c:pt idx="233">
                  <c:v>41295</c:v>
                </c:pt>
                <c:pt idx="234">
                  <c:v>41292</c:v>
                </c:pt>
                <c:pt idx="235">
                  <c:v>41291</c:v>
                </c:pt>
                <c:pt idx="236">
                  <c:v>41290</c:v>
                </c:pt>
                <c:pt idx="237">
                  <c:v>41289</c:v>
                </c:pt>
                <c:pt idx="238">
                  <c:v>41288</c:v>
                </c:pt>
                <c:pt idx="239">
                  <c:v>41285</c:v>
                </c:pt>
                <c:pt idx="240">
                  <c:v>41284</c:v>
                </c:pt>
                <c:pt idx="241">
                  <c:v>41283</c:v>
                </c:pt>
                <c:pt idx="242">
                  <c:v>41282</c:v>
                </c:pt>
                <c:pt idx="243">
                  <c:v>41281</c:v>
                </c:pt>
                <c:pt idx="244">
                  <c:v>41278</c:v>
                </c:pt>
                <c:pt idx="245">
                  <c:v>41277</c:v>
                </c:pt>
                <c:pt idx="246">
                  <c:v>41276</c:v>
                </c:pt>
                <c:pt idx="247">
                  <c:v>41271</c:v>
                </c:pt>
                <c:pt idx="248">
                  <c:v>41270</c:v>
                </c:pt>
                <c:pt idx="249">
                  <c:v>41264</c:v>
                </c:pt>
                <c:pt idx="250">
                  <c:v>41263</c:v>
                </c:pt>
                <c:pt idx="251">
                  <c:v>41262</c:v>
                </c:pt>
                <c:pt idx="252">
                  <c:v>41261</c:v>
                </c:pt>
                <c:pt idx="253">
                  <c:v>41260</c:v>
                </c:pt>
                <c:pt idx="254">
                  <c:v>41257</c:v>
                </c:pt>
                <c:pt idx="255">
                  <c:v>41256</c:v>
                </c:pt>
                <c:pt idx="256">
                  <c:v>41255</c:v>
                </c:pt>
                <c:pt idx="257">
                  <c:v>41254</c:v>
                </c:pt>
                <c:pt idx="258">
                  <c:v>41253</c:v>
                </c:pt>
                <c:pt idx="259">
                  <c:v>41250</c:v>
                </c:pt>
                <c:pt idx="260">
                  <c:v>41249</c:v>
                </c:pt>
                <c:pt idx="261">
                  <c:v>41248</c:v>
                </c:pt>
                <c:pt idx="262">
                  <c:v>41247</c:v>
                </c:pt>
                <c:pt idx="263">
                  <c:v>41246</c:v>
                </c:pt>
                <c:pt idx="264">
                  <c:v>41243</c:v>
                </c:pt>
                <c:pt idx="265">
                  <c:v>41242</c:v>
                </c:pt>
                <c:pt idx="266">
                  <c:v>41241</c:v>
                </c:pt>
                <c:pt idx="267">
                  <c:v>41240</c:v>
                </c:pt>
                <c:pt idx="268">
                  <c:v>41239</c:v>
                </c:pt>
                <c:pt idx="269">
                  <c:v>41236</c:v>
                </c:pt>
                <c:pt idx="270">
                  <c:v>41235</c:v>
                </c:pt>
                <c:pt idx="271">
                  <c:v>41234</c:v>
                </c:pt>
                <c:pt idx="272">
                  <c:v>41233</c:v>
                </c:pt>
                <c:pt idx="273">
                  <c:v>41232</c:v>
                </c:pt>
                <c:pt idx="274">
                  <c:v>41229</c:v>
                </c:pt>
                <c:pt idx="275">
                  <c:v>41228</c:v>
                </c:pt>
                <c:pt idx="276">
                  <c:v>41227</c:v>
                </c:pt>
                <c:pt idx="277">
                  <c:v>41226</c:v>
                </c:pt>
                <c:pt idx="278">
                  <c:v>41225</c:v>
                </c:pt>
                <c:pt idx="279">
                  <c:v>41222</c:v>
                </c:pt>
                <c:pt idx="280">
                  <c:v>41221</c:v>
                </c:pt>
                <c:pt idx="281">
                  <c:v>41220</c:v>
                </c:pt>
                <c:pt idx="282">
                  <c:v>41219</c:v>
                </c:pt>
                <c:pt idx="283">
                  <c:v>41218</c:v>
                </c:pt>
                <c:pt idx="284">
                  <c:v>41215</c:v>
                </c:pt>
                <c:pt idx="285">
                  <c:v>41213</c:v>
                </c:pt>
                <c:pt idx="286">
                  <c:v>41212</c:v>
                </c:pt>
                <c:pt idx="287">
                  <c:v>41211</c:v>
                </c:pt>
                <c:pt idx="288">
                  <c:v>41207</c:v>
                </c:pt>
                <c:pt idx="289">
                  <c:v>41206</c:v>
                </c:pt>
                <c:pt idx="290">
                  <c:v>41205</c:v>
                </c:pt>
                <c:pt idx="291">
                  <c:v>41204</c:v>
                </c:pt>
                <c:pt idx="292">
                  <c:v>41201</c:v>
                </c:pt>
                <c:pt idx="293">
                  <c:v>41200</c:v>
                </c:pt>
                <c:pt idx="294">
                  <c:v>41199</c:v>
                </c:pt>
                <c:pt idx="295">
                  <c:v>41198</c:v>
                </c:pt>
                <c:pt idx="296">
                  <c:v>41197</c:v>
                </c:pt>
                <c:pt idx="297">
                  <c:v>41194</c:v>
                </c:pt>
                <c:pt idx="298">
                  <c:v>41193</c:v>
                </c:pt>
                <c:pt idx="299">
                  <c:v>41192</c:v>
                </c:pt>
                <c:pt idx="300">
                  <c:v>41191</c:v>
                </c:pt>
                <c:pt idx="301">
                  <c:v>41190</c:v>
                </c:pt>
                <c:pt idx="302">
                  <c:v>41187</c:v>
                </c:pt>
                <c:pt idx="303">
                  <c:v>41186</c:v>
                </c:pt>
                <c:pt idx="304">
                  <c:v>41185</c:v>
                </c:pt>
                <c:pt idx="305">
                  <c:v>41184</c:v>
                </c:pt>
                <c:pt idx="306">
                  <c:v>41183</c:v>
                </c:pt>
                <c:pt idx="307">
                  <c:v>41180</c:v>
                </c:pt>
                <c:pt idx="308">
                  <c:v>41179</c:v>
                </c:pt>
                <c:pt idx="309">
                  <c:v>41178</c:v>
                </c:pt>
                <c:pt idx="310">
                  <c:v>41177</c:v>
                </c:pt>
                <c:pt idx="311">
                  <c:v>41176</c:v>
                </c:pt>
                <c:pt idx="312">
                  <c:v>41173</c:v>
                </c:pt>
                <c:pt idx="313">
                  <c:v>41172</c:v>
                </c:pt>
                <c:pt idx="314">
                  <c:v>41171</c:v>
                </c:pt>
                <c:pt idx="315">
                  <c:v>41170</c:v>
                </c:pt>
                <c:pt idx="316">
                  <c:v>41169</c:v>
                </c:pt>
                <c:pt idx="317">
                  <c:v>41166</c:v>
                </c:pt>
                <c:pt idx="318">
                  <c:v>41165</c:v>
                </c:pt>
                <c:pt idx="319">
                  <c:v>41164</c:v>
                </c:pt>
                <c:pt idx="320">
                  <c:v>41163</c:v>
                </c:pt>
                <c:pt idx="321">
                  <c:v>41162</c:v>
                </c:pt>
                <c:pt idx="322">
                  <c:v>41159</c:v>
                </c:pt>
                <c:pt idx="323">
                  <c:v>41158</c:v>
                </c:pt>
                <c:pt idx="324">
                  <c:v>41157</c:v>
                </c:pt>
                <c:pt idx="325">
                  <c:v>41156</c:v>
                </c:pt>
                <c:pt idx="326">
                  <c:v>41155</c:v>
                </c:pt>
                <c:pt idx="327">
                  <c:v>41152</c:v>
                </c:pt>
                <c:pt idx="328">
                  <c:v>41151</c:v>
                </c:pt>
                <c:pt idx="329">
                  <c:v>41150</c:v>
                </c:pt>
                <c:pt idx="330">
                  <c:v>41149</c:v>
                </c:pt>
                <c:pt idx="331">
                  <c:v>41148</c:v>
                </c:pt>
                <c:pt idx="332">
                  <c:v>41145</c:v>
                </c:pt>
                <c:pt idx="333">
                  <c:v>41144</c:v>
                </c:pt>
                <c:pt idx="334">
                  <c:v>41143</c:v>
                </c:pt>
                <c:pt idx="335">
                  <c:v>41142</c:v>
                </c:pt>
                <c:pt idx="336">
                  <c:v>41141</c:v>
                </c:pt>
                <c:pt idx="337">
                  <c:v>41138</c:v>
                </c:pt>
                <c:pt idx="338">
                  <c:v>41137</c:v>
                </c:pt>
                <c:pt idx="339">
                  <c:v>41135</c:v>
                </c:pt>
                <c:pt idx="340">
                  <c:v>41134</c:v>
                </c:pt>
                <c:pt idx="341">
                  <c:v>41131</c:v>
                </c:pt>
                <c:pt idx="342">
                  <c:v>41130</c:v>
                </c:pt>
                <c:pt idx="343">
                  <c:v>41129</c:v>
                </c:pt>
                <c:pt idx="344">
                  <c:v>41128</c:v>
                </c:pt>
                <c:pt idx="345">
                  <c:v>41127</c:v>
                </c:pt>
                <c:pt idx="346">
                  <c:v>41124</c:v>
                </c:pt>
                <c:pt idx="347">
                  <c:v>41123</c:v>
                </c:pt>
                <c:pt idx="348">
                  <c:v>41122</c:v>
                </c:pt>
                <c:pt idx="349">
                  <c:v>41121</c:v>
                </c:pt>
                <c:pt idx="350">
                  <c:v>41120</c:v>
                </c:pt>
                <c:pt idx="351">
                  <c:v>41117</c:v>
                </c:pt>
                <c:pt idx="352">
                  <c:v>41116</c:v>
                </c:pt>
                <c:pt idx="353">
                  <c:v>41115</c:v>
                </c:pt>
                <c:pt idx="354">
                  <c:v>41114</c:v>
                </c:pt>
                <c:pt idx="355">
                  <c:v>41113</c:v>
                </c:pt>
                <c:pt idx="356">
                  <c:v>41110</c:v>
                </c:pt>
                <c:pt idx="357">
                  <c:v>41109</c:v>
                </c:pt>
                <c:pt idx="358">
                  <c:v>41108</c:v>
                </c:pt>
                <c:pt idx="359">
                  <c:v>41107</c:v>
                </c:pt>
                <c:pt idx="360">
                  <c:v>41106</c:v>
                </c:pt>
                <c:pt idx="361">
                  <c:v>41103</c:v>
                </c:pt>
                <c:pt idx="362">
                  <c:v>41102</c:v>
                </c:pt>
                <c:pt idx="363">
                  <c:v>41101</c:v>
                </c:pt>
                <c:pt idx="364">
                  <c:v>41100</c:v>
                </c:pt>
                <c:pt idx="365">
                  <c:v>41099</c:v>
                </c:pt>
                <c:pt idx="366">
                  <c:v>41096</c:v>
                </c:pt>
                <c:pt idx="367">
                  <c:v>41095</c:v>
                </c:pt>
                <c:pt idx="368">
                  <c:v>41094</c:v>
                </c:pt>
                <c:pt idx="369">
                  <c:v>41093</c:v>
                </c:pt>
                <c:pt idx="370">
                  <c:v>41092</c:v>
                </c:pt>
                <c:pt idx="371">
                  <c:v>41089</c:v>
                </c:pt>
                <c:pt idx="372">
                  <c:v>41088</c:v>
                </c:pt>
                <c:pt idx="373">
                  <c:v>41087</c:v>
                </c:pt>
                <c:pt idx="374">
                  <c:v>41086</c:v>
                </c:pt>
                <c:pt idx="375">
                  <c:v>41085</c:v>
                </c:pt>
                <c:pt idx="376">
                  <c:v>41082</c:v>
                </c:pt>
                <c:pt idx="377">
                  <c:v>41081</c:v>
                </c:pt>
                <c:pt idx="378">
                  <c:v>41080</c:v>
                </c:pt>
                <c:pt idx="379">
                  <c:v>41079</c:v>
                </c:pt>
                <c:pt idx="380">
                  <c:v>41078</c:v>
                </c:pt>
                <c:pt idx="381">
                  <c:v>41075</c:v>
                </c:pt>
                <c:pt idx="382">
                  <c:v>41074</c:v>
                </c:pt>
                <c:pt idx="383">
                  <c:v>41073</c:v>
                </c:pt>
                <c:pt idx="384">
                  <c:v>41072</c:v>
                </c:pt>
                <c:pt idx="385">
                  <c:v>41071</c:v>
                </c:pt>
                <c:pt idx="386">
                  <c:v>41068</c:v>
                </c:pt>
                <c:pt idx="387">
                  <c:v>41066</c:v>
                </c:pt>
                <c:pt idx="388">
                  <c:v>41065</c:v>
                </c:pt>
                <c:pt idx="389">
                  <c:v>41064</c:v>
                </c:pt>
                <c:pt idx="390">
                  <c:v>41061</c:v>
                </c:pt>
                <c:pt idx="391">
                  <c:v>41060</c:v>
                </c:pt>
                <c:pt idx="392">
                  <c:v>41059</c:v>
                </c:pt>
                <c:pt idx="393">
                  <c:v>41058</c:v>
                </c:pt>
                <c:pt idx="394">
                  <c:v>41054</c:v>
                </c:pt>
                <c:pt idx="395">
                  <c:v>41053</c:v>
                </c:pt>
                <c:pt idx="396">
                  <c:v>41052</c:v>
                </c:pt>
                <c:pt idx="397">
                  <c:v>41051</c:v>
                </c:pt>
                <c:pt idx="398">
                  <c:v>41050</c:v>
                </c:pt>
                <c:pt idx="399">
                  <c:v>41047</c:v>
                </c:pt>
                <c:pt idx="400">
                  <c:v>41045</c:v>
                </c:pt>
                <c:pt idx="401">
                  <c:v>41044</c:v>
                </c:pt>
                <c:pt idx="402">
                  <c:v>41043</c:v>
                </c:pt>
                <c:pt idx="403">
                  <c:v>41040</c:v>
                </c:pt>
                <c:pt idx="404">
                  <c:v>41039</c:v>
                </c:pt>
                <c:pt idx="405">
                  <c:v>41038</c:v>
                </c:pt>
                <c:pt idx="406">
                  <c:v>41037</c:v>
                </c:pt>
                <c:pt idx="407">
                  <c:v>41036</c:v>
                </c:pt>
                <c:pt idx="408">
                  <c:v>41033</c:v>
                </c:pt>
                <c:pt idx="409">
                  <c:v>41032</c:v>
                </c:pt>
                <c:pt idx="410">
                  <c:v>41031</c:v>
                </c:pt>
                <c:pt idx="411">
                  <c:v>41029</c:v>
                </c:pt>
                <c:pt idx="412">
                  <c:v>41026</c:v>
                </c:pt>
                <c:pt idx="413">
                  <c:v>41025</c:v>
                </c:pt>
                <c:pt idx="414">
                  <c:v>41024</c:v>
                </c:pt>
                <c:pt idx="415">
                  <c:v>41023</c:v>
                </c:pt>
                <c:pt idx="416">
                  <c:v>41022</c:v>
                </c:pt>
                <c:pt idx="417">
                  <c:v>41019</c:v>
                </c:pt>
                <c:pt idx="418">
                  <c:v>41018</c:v>
                </c:pt>
                <c:pt idx="419">
                  <c:v>41017</c:v>
                </c:pt>
                <c:pt idx="420">
                  <c:v>41016</c:v>
                </c:pt>
                <c:pt idx="421">
                  <c:v>41015</c:v>
                </c:pt>
                <c:pt idx="422">
                  <c:v>41012</c:v>
                </c:pt>
                <c:pt idx="423">
                  <c:v>41011</c:v>
                </c:pt>
                <c:pt idx="424">
                  <c:v>41010</c:v>
                </c:pt>
                <c:pt idx="425">
                  <c:v>41009</c:v>
                </c:pt>
                <c:pt idx="426">
                  <c:v>41004</c:v>
                </c:pt>
                <c:pt idx="427">
                  <c:v>41003</c:v>
                </c:pt>
                <c:pt idx="428">
                  <c:v>41002</c:v>
                </c:pt>
                <c:pt idx="429">
                  <c:v>41001</c:v>
                </c:pt>
                <c:pt idx="430">
                  <c:v>40998</c:v>
                </c:pt>
                <c:pt idx="431">
                  <c:v>40997</c:v>
                </c:pt>
                <c:pt idx="432">
                  <c:v>40996</c:v>
                </c:pt>
                <c:pt idx="433">
                  <c:v>40995</c:v>
                </c:pt>
                <c:pt idx="434">
                  <c:v>40994</c:v>
                </c:pt>
                <c:pt idx="435">
                  <c:v>40991</c:v>
                </c:pt>
                <c:pt idx="436">
                  <c:v>40990</c:v>
                </c:pt>
                <c:pt idx="437">
                  <c:v>40989</c:v>
                </c:pt>
                <c:pt idx="438">
                  <c:v>40988</c:v>
                </c:pt>
                <c:pt idx="439">
                  <c:v>40987</c:v>
                </c:pt>
                <c:pt idx="440">
                  <c:v>40984</c:v>
                </c:pt>
                <c:pt idx="441">
                  <c:v>40983</c:v>
                </c:pt>
                <c:pt idx="442">
                  <c:v>40982</c:v>
                </c:pt>
                <c:pt idx="443">
                  <c:v>40981</c:v>
                </c:pt>
                <c:pt idx="444">
                  <c:v>40980</c:v>
                </c:pt>
                <c:pt idx="445">
                  <c:v>40977</c:v>
                </c:pt>
                <c:pt idx="446">
                  <c:v>40976</c:v>
                </c:pt>
                <c:pt idx="447">
                  <c:v>40975</c:v>
                </c:pt>
                <c:pt idx="448">
                  <c:v>40974</c:v>
                </c:pt>
                <c:pt idx="449">
                  <c:v>40973</c:v>
                </c:pt>
                <c:pt idx="450">
                  <c:v>40970</c:v>
                </c:pt>
                <c:pt idx="451">
                  <c:v>40969</c:v>
                </c:pt>
                <c:pt idx="452">
                  <c:v>40968</c:v>
                </c:pt>
                <c:pt idx="453">
                  <c:v>40967</c:v>
                </c:pt>
                <c:pt idx="454">
                  <c:v>40966</c:v>
                </c:pt>
                <c:pt idx="455">
                  <c:v>40963</c:v>
                </c:pt>
                <c:pt idx="456">
                  <c:v>40962</c:v>
                </c:pt>
                <c:pt idx="457">
                  <c:v>40961</c:v>
                </c:pt>
                <c:pt idx="458">
                  <c:v>40960</c:v>
                </c:pt>
                <c:pt idx="459">
                  <c:v>40959</c:v>
                </c:pt>
                <c:pt idx="460">
                  <c:v>40956</c:v>
                </c:pt>
                <c:pt idx="461">
                  <c:v>40955</c:v>
                </c:pt>
                <c:pt idx="462">
                  <c:v>40954</c:v>
                </c:pt>
                <c:pt idx="463">
                  <c:v>40953</c:v>
                </c:pt>
                <c:pt idx="464">
                  <c:v>40952</c:v>
                </c:pt>
                <c:pt idx="465">
                  <c:v>40949</c:v>
                </c:pt>
                <c:pt idx="466">
                  <c:v>40948</c:v>
                </c:pt>
                <c:pt idx="467">
                  <c:v>40947</c:v>
                </c:pt>
                <c:pt idx="468">
                  <c:v>40946</c:v>
                </c:pt>
                <c:pt idx="469">
                  <c:v>40945</c:v>
                </c:pt>
                <c:pt idx="470">
                  <c:v>40942</c:v>
                </c:pt>
                <c:pt idx="471">
                  <c:v>40941</c:v>
                </c:pt>
                <c:pt idx="472">
                  <c:v>40940</c:v>
                </c:pt>
                <c:pt idx="473">
                  <c:v>40939</c:v>
                </c:pt>
                <c:pt idx="474">
                  <c:v>40938</c:v>
                </c:pt>
                <c:pt idx="475">
                  <c:v>40935</c:v>
                </c:pt>
                <c:pt idx="476">
                  <c:v>40934</c:v>
                </c:pt>
                <c:pt idx="477">
                  <c:v>40933</c:v>
                </c:pt>
                <c:pt idx="478">
                  <c:v>40932</c:v>
                </c:pt>
                <c:pt idx="479">
                  <c:v>40931</c:v>
                </c:pt>
                <c:pt idx="480">
                  <c:v>40928</c:v>
                </c:pt>
                <c:pt idx="481">
                  <c:v>40927</c:v>
                </c:pt>
                <c:pt idx="482">
                  <c:v>40926</c:v>
                </c:pt>
                <c:pt idx="483">
                  <c:v>40925</c:v>
                </c:pt>
                <c:pt idx="484">
                  <c:v>40924</c:v>
                </c:pt>
                <c:pt idx="485">
                  <c:v>40921</c:v>
                </c:pt>
                <c:pt idx="486">
                  <c:v>40920</c:v>
                </c:pt>
                <c:pt idx="487">
                  <c:v>40919</c:v>
                </c:pt>
                <c:pt idx="488">
                  <c:v>40918</c:v>
                </c:pt>
                <c:pt idx="489">
                  <c:v>40917</c:v>
                </c:pt>
                <c:pt idx="490">
                  <c:v>40913</c:v>
                </c:pt>
                <c:pt idx="491">
                  <c:v>40912</c:v>
                </c:pt>
                <c:pt idx="492">
                  <c:v>40911</c:v>
                </c:pt>
                <c:pt idx="493">
                  <c:v>40910</c:v>
                </c:pt>
                <c:pt idx="494">
                  <c:v>40906</c:v>
                </c:pt>
                <c:pt idx="495">
                  <c:v>40905</c:v>
                </c:pt>
                <c:pt idx="496">
                  <c:v>40904</c:v>
                </c:pt>
                <c:pt idx="497">
                  <c:v>40900</c:v>
                </c:pt>
                <c:pt idx="498">
                  <c:v>40899</c:v>
                </c:pt>
                <c:pt idx="499">
                  <c:v>40898</c:v>
                </c:pt>
                <c:pt idx="500">
                  <c:v>40897</c:v>
                </c:pt>
                <c:pt idx="501">
                  <c:v>40896</c:v>
                </c:pt>
                <c:pt idx="502">
                  <c:v>40893</c:v>
                </c:pt>
                <c:pt idx="503">
                  <c:v>40892</c:v>
                </c:pt>
                <c:pt idx="504">
                  <c:v>40891</c:v>
                </c:pt>
                <c:pt idx="505">
                  <c:v>40890</c:v>
                </c:pt>
                <c:pt idx="506">
                  <c:v>40889</c:v>
                </c:pt>
                <c:pt idx="507">
                  <c:v>40886</c:v>
                </c:pt>
                <c:pt idx="508">
                  <c:v>40884</c:v>
                </c:pt>
                <c:pt idx="509">
                  <c:v>40883</c:v>
                </c:pt>
                <c:pt idx="510">
                  <c:v>40882</c:v>
                </c:pt>
                <c:pt idx="511">
                  <c:v>40879</c:v>
                </c:pt>
                <c:pt idx="512">
                  <c:v>40878</c:v>
                </c:pt>
                <c:pt idx="513">
                  <c:v>40877</c:v>
                </c:pt>
                <c:pt idx="514">
                  <c:v>40876</c:v>
                </c:pt>
                <c:pt idx="515">
                  <c:v>40875</c:v>
                </c:pt>
                <c:pt idx="516">
                  <c:v>40872</c:v>
                </c:pt>
                <c:pt idx="517">
                  <c:v>40871</c:v>
                </c:pt>
                <c:pt idx="518">
                  <c:v>40870</c:v>
                </c:pt>
                <c:pt idx="519">
                  <c:v>40869</c:v>
                </c:pt>
                <c:pt idx="520">
                  <c:v>40868</c:v>
                </c:pt>
                <c:pt idx="521">
                  <c:v>40865</c:v>
                </c:pt>
                <c:pt idx="522">
                  <c:v>40864</c:v>
                </c:pt>
                <c:pt idx="523">
                  <c:v>40863</c:v>
                </c:pt>
                <c:pt idx="524">
                  <c:v>40862</c:v>
                </c:pt>
                <c:pt idx="525">
                  <c:v>40861</c:v>
                </c:pt>
                <c:pt idx="526">
                  <c:v>40858</c:v>
                </c:pt>
                <c:pt idx="527">
                  <c:v>40857</c:v>
                </c:pt>
                <c:pt idx="528">
                  <c:v>40856</c:v>
                </c:pt>
                <c:pt idx="529">
                  <c:v>40855</c:v>
                </c:pt>
                <c:pt idx="530">
                  <c:v>40854</c:v>
                </c:pt>
                <c:pt idx="531">
                  <c:v>40851</c:v>
                </c:pt>
                <c:pt idx="532">
                  <c:v>40850</c:v>
                </c:pt>
                <c:pt idx="533">
                  <c:v>40849</c:v>
                </c:pt>
                <c:pt idx="534">
                  <c:v>40847</c:v>
                </c:pt>
                <c:pt idx="535">
                  <c:v>40844</c:v>
                </c:pt>
                <c:pt idx="536">
                  <c:v>40843</c:v>
                </c:pt>
                <c:pt idx="537">
                  <c:v>40841</c:v>
                </c:pt>
                <c:pt idx="538">
                  <c:v>40840</c:v>
                </c:pt>
                <c:pt idx="539">
                  <c:v>40837</c:v>
                </c:pt>
                <c:pt idx="540">
                  <c:v>40836</c:v>
                </c:pt>
                <c:pt idx="541">
                  <c:v>40835</c:v>
                </c:pt>
                <c:pt idx="542">
                  <c:v>40834</c:v>
                </c:pt>
                <c:pt idx="543">
                  <c:v>40833</c:v>
                </c:pt>
                <c:pt idx="544">
                  <c:v>40830</c:v>
                </c:pt>
                <c:pt idx="545">
                  <c:v>40829</c:v>
                </c:pt>
                <c:pt idx="546">
                  <c:v>40828</c:v>
                </c:pt>
                <c:pt idx="547">
                  <c:v>40827</c:v>
                </c:pt>
                <c:pt idx="548">
                  <c:v>40826</c:v>
                </c:pt>
                <c:pt idx="549">
                  <c:v>40823</c:v>
                </c:pt>
                <c:pt idx="550">
                  <c:v>40822</c:v>
                </c:pt>
                <c:pt idx="551">
                  <c:v>40821</c:v>
                </c:pt>
                <c:pt idx="552">
                  <c:v>40820</c:v>
                </c:pt>
                <c:pt idx="553">
                  <c:v>40819</c:v>
                </c:pt>
                <c:pt idx="554">
                  <c:v>40816</c:v>
                </c:pt>
                <c:pt idx="555">
                  <c:v>40815</c:v>
                </c:pt>
                <c:pt idx="556">
                  <c:v>40814</c:v>
                </c:pt>
                <c:pt idx="557">
                  <c:v>40813</c:v>
                </c:pt>
                <c:pt idx="558">
                  <c:v>40812</c:v>
                </c:pt>
                <c:pt idx="559">
                  <c:v>40809</c:v>
                </c:pt>
                <c:pt idx="560">
                  <c:v>40808</c:v>
                </c:pt>
                <c:pt idx="561">
                  <c:v>40807</c:v>
                </c:pt>
                <c:pt idx="562">
                  <c:v>40806</c:v>
                </c:pt>
                <c:pt idx="563">
                  <c:v>40805</c:v>
                </c:pt>
                <c:pt idx="564">
                  <c:v>40802</c:v>
                </c:pt>
                <c:pt idx="565">
                  <c:v>40801</c:v>
                </c:pt>
                <c:pt idx="566">
                  <c:v>40800</c:v>
                </c:pt>
                <c:pt idx="567">
                  <c:v>40799</c:v>
                </c:pt>
                <c:pt idx="568">
                  <c:v>40798</c:v>
                </c:pt>
                <c:pt idx="569">
                  <c:v>40795</c:v>
                </c:pt>
                <c:pt idx="570">
                  <c:v>40794</c:v>
                </c:pt>
                <c:pt idx="571">
                  <c:v>40793</c:v>
                </c:pt>
                <c:pt idx="572">
                  <c:v>40792</c:v>
                </c:pt>
                <c:pt idx="573">
                  <c:v>40791</c:v>
                </c:pt>
                <c:pt idx="574">
                  <c:v>40788</c:v>
                </c:pt>
                <c:pt idx="575">
                  <c:v>40787</c:v>
                </c:pt>
                <c:pt idx="576">
                  <c:v>40786</c:v>
                </c:pt>
                <c:pt idx="577">
                  <c:v>40785</c:v>
                </c:pt>
                <c:pt idx="578">
                  <c:v>40784</c:v>
                </c:pt>
                <c:pt idx="579">
                  <c:v>40781</c:v>
                </c:pt>
                <c:pt idx="580">
                  <c:v>40780</c:v>
                </c:pt>
                <c:pt idx="581">
                  <c:v>40779</c:v>
                </c:pt>
                <c:pt idx="582">
                  <c:v>40778</c:v>
                </c:pt>
                <c:pt idx="583">
                  <c:v>40777</c:v>
                </c:pt>
                <c:pt idx="584">
                  <c:v>40774</c:v>
                </c:pt>
                <c:pt idx="585">
                  <c:v>40773</c:v>
                </c:pt>
                <c:pt idx="586">
                  <c:v>40772</c:v>
                </c:pt>
                <c:pt idx="587">
                  <c:v>40771</c:v>
                </c:pt>
                <c:pt idx="588">
                  <c:v>40767</c:v>
                </c:pt>
                <c:pt idx="589">
                  <c:v>40766</c:v>
                </c:pt>
                <c:pt idx="590">
                  <c:v>40765</c:v>
                </c:pt>
                <c:pt idx="591">
                  <c:v>40764</c:v>
                </c:pt>
                <c:pt idx="592">
                  <c:v>40763</c:v>
                </c:pt>
                <c:pt idx="593">
                  <c:v>40760</c:v>
                </c:pt>
                <c:pt idx="594">
                  <c:v>40759</c:v>
                </c:pt>
                <c:pt idx="595">
                  <c:v>40758</c:v>
                </c:pt>
                <c:pt idx="596">
                  <c:v>40757</c:v>
                </c:pt>
                <c:pt idx="597">
                  <c:v>40756</c:v>
                </c:pt>
                <c:pt idx="598">
                  <c:v>40753</c:v>
                </c:pt>
                <c:pt idx="599">
                  <c:v>40752</c:v>
                </c:pt>
                <c:pt idx="600">
                  <c:v>40751</c:v>
                </c:pt>
                <c:pt idx="601">
                  <c:v>40750</c:v>
                </c:pt>
                <c:pt idx="602">
                  <c:v>40749</c:v>
                </c:pt>
                <c:pt idx="603">
                  <c:v>40746</c:v>
                </c:pt>
                <c:pt idx="604">
                  <c:v>40745</c:v>
                </c:pt>
                <c:pt idx="605">
                  <c:v>40744</c:v>
                </c:pt>
                <c:pt idx="606">
                  <c:v>40743</c:v>
                </c:pt>
                <c:pt idx="607">
                  <c:v>40742</c:v>
                </c:pt>
                <c:pt idx="608">
                  <c:v>40739</c:v>
                </c:pt>
                <c:pt idx="609">
                  <c:v>40738</c:v>
                </c:pt>
                <c:pt idx="610">
                  <c:v>40737</c:v>
                </c:pt>
                <c:pt idx="611">
                  <c:v>40736</c:v>
                </c:pt>
                <c:pt idx="612">
                  <c:v>40735</c:v>
                </c:pt>
                <c:pt idx="613">
                  <c:v>40732</c:v>
                </c:pt>
                <c:pt idx="614">
                  <c:v>40731</c:v>
                </c:pt>
                <c:pt idx="615">
                  <c:v>40730</c:v>
                </c:pt>
                <c:pt idx="616">
                  <c:v>40729</c:v>
                </c:pt>
                <c:pt idx="617">
                  <c:v>40728</c:v>
                </c:pt>
                <c:pt idx="618">
                  <c:v>40725</c:v>
                </c:pt>
                <c:pt idx="619">
                  <c:v>40724</c:v>
                </c:pt>
                <c:pt idx="620">
                  <c:v>40723</c:v>
                </c:pt>
                <c:pt idx="621">
                  <c:v>40722</c:v>
                </c:pt>
                <c:pt idx="622">
                  <c:v>40721</c:v>
                </c:pt>
                <c:pt idx="623">
                  <c:v>40718</c:v>
                </c:pt>
                <c:pt idx="624">
                  <c:v>40716</c:v>
                </c:pt>
                <c:pt idx="625">
                  <c:v>40715</c:v>
                </c:pt>
                <c:pt idx="626">
                  <c:v>40714</c:v>
                </c:pt>
                <c:pt idx="627">
                  <c:v>40711</c:v>
                </c:pt>
                <c:pt idx="628">
                  <c:v>40710</c:v>
                </c:pt>
                <c:pt idx="629">
                  <c:v>40709</c:v>
                </c:pt>
                <c:pt idx="630">
                  <c:v>40708</c:v>
                </c:pt>
                <c:pt idx="631">
                  <c:v>40704</c:v>
                </c:pt>
                <c:pt idx="632">
                  <c:v>40703</c:v>
                </c:pt>
                <c:pt idx="633">
                  <c:v>40702</c:v>
                </c:pt>
                <c:pt idx="634">
                  <c:v>40701</c:v>
                </c:pt>
                <c:pt idx="635">
                  <c:v>40700</c:v>
                </c:pt>
                <c:pt idx="636">
                  <c:v>40697</c:v>
                </c:pt>
                <c:pt idx="637">
                  <c:v>40695</c:v>
                </c:pt>
                <c:pt idx="638">
                  <c:v>40694</c:v>
                </c:pt>
                <c:pt idx="639">
                  <c:v>40693</c:v>
                </c:pt>
                <c:pt idx="640">
                  <c:v>40690</c:v>
                </c:pt>
                <c:pt idx="641">
                  <c:v>40689</c:v>
                </c:pt>
                <c:pt idx="642">
                  <c:v>40688</c:v>
                </c:pt>
                <c:pt idx="643">
                  <c:v>40687</c:v>
                </c:pt>
                <c:pt idx="644">
                  <c:v>40686</c:v>
                </c:pt>
                <c:pt idx="645">
                  <c:v>40683</c:v>
                </c:pt>
                <c:pt idx="646">
                  <c:v>40682</c:v>
                </c:pt>
                <c:pt idx="647">
                  <c:v>40681</c:v>
                </c:pt>
                <c:pt idx="648">
                  <c:v>40680</c:v>
                </c:pt>
                <c:pt idx="649">
                  <c:v>40679</c:v>
                </c:pt>
                <c:pt idx="650">
                  <c:v>40676</c:v>
                </c:pt>
                <c:pt idx="651">
                  <c:v>40675</c:v>
                </c:pt>
                <c:pt idx="652">
                  <c:v>40674</c:v>
                </c:pt>
                <c:pt idx="653">
                  <c:v>40673</c:v>
                </c:pt>
                <c:pt idx="654">
                  <c:v>40672</c:v>
                </c:pt>
                <c:pt idx="655">
                  <c:v>40669</c:v>
                </c:pt>
                <c:pt idx="656">
                  <c:v>40668</c:v>
                </c:pt>
                <c:pt idx="657">
                  <c:v>40667</c:v>
                </c:pt>
                <c:pt idx="658">
                  <c:v>40666</c:v>
                </c:pt>
                <c:pt idx="659">
                  <c:v>40665</c:v>
                </c:pt>
                <c:pt idx="660">
                  <c:v>40662</c:v>
                </c:pt>
                <c:pt idx="661">
                  <c:v>40661</c:v>
                </c:pt>
                <c:pt idx="662">
                  <c:v>40660</c:v>
                </c:pt>
                <c:pt idx="663">
                  <c:v>40659</c:v>
                </c:pt>
                <c:pt idx="664">
                  <c:v>40654</c:v>
                </c:pt>
                <c:pt idx="665">
                  <c:v>40653</c:v>
                </c:pt>
                <c:pt idx="666">
                  <c:v>40652</c:v>
                </c:pt>
                <c:pt idx="667">
                  <c:v>40651</c:v>
                </c:pt>
                <c:pt idx="668">
                  <c:v>40648</c:v>
                </c:pt>
                <c:pt idx="669">
                  <c:v>40647</c:v>
                </c:pt>
                <c:pt idx="670">
                  <c:v>40646</c:v>
                </c:pt>
                <c:pt idx="671">
                  <c:v>40645</c:v>
                </c:pt>
                <c:pt idx="672">
                  <c:v>40644</c:v>
                </c:pt>
                <c:pt idx="673">
                  <c:v>40641</c:v>
                </c:pt>
                <c:pt idx="674">
                  <c:v>40640</c:v>
                </c:pt>
                <c:pt idx="675">
                  <c:v>40639</c:v>
                </c:pt>
                <c:pt idx="676">
                  <c:v>40638</c:v>
                </c:pt>
                <c:pt idx="677">
                  <c:v>40637</c:v>
                </c:pt>
                <c:pt idx="678">
                  <c:v>40634</c:v>
                </c:pt>
                <c:pt idx="679">
                  <c:v>40633</c:v>
                </c:pt>
                <c:pt idx="680">
                  <c:v>40632</c:v>
                </c:pt>
                <c:pt idx="681">
                  <c:v>40631</c:v>
                </c:pt>
                <c:pt idx="682">
                  <c:v>40630</c:v>
                </c:pt>
                <c:pt idx="683">
                  <c:v>40627</c:v>
                </c:pt>
                <c:pt idx="684">
                  <c:v>40626</c:v>
                </c:pt>
                <c:pt idx="685">
                  <c:v>40625</c:v>
                </c:pt>
                <c:pt idx="686">
                  <c:v>40624</c:v>
                </c:pt>
                <c:pt idx="687">
                  <c:v>40623</c:v>
                </c:pt>
                <c:pt idx="688">
                  <c:v>40620</c:v>
                </c:pt>
                <c:pt idx="689">
                  <c:v>40619</c:v>
                </c:pt>
                <c:pt idx="690">
                  <c:v>40618</c:v>
                </c:pt>
                <c:pt idx="691">
                  <c:v>40617</c:v>
                </c:pt>
                <c:pt idx="692">
                  <c:v>40616</c:v>
                </c:pt>
                <c:pt idx="693">
                  <c:v>40613</c:v>
                </c:pt>
                <c:pt idx="694">
                  <c:v>40612</c:v>
                </c:pt>
                <c:pt idx="695">
                  <c:v>40611</c:v>
                </c:pt>
                <c:pt idx="696">
                  <c:v>40610</c:v>
                </c:pt>
                <c:pt idx="697">
                  <c:v>40609</c:v>
                </c:pt>
                <c:pt idx="698">
                  <c:v>40606</c:v>
                </c:pt>
                <c:pt idx="699">
                  <c:v>40605</c:v>
                </c:pt>
                <c:pt idx="700">
                  <c:v>40604</c:v>
                </c:pt>
                <c:pt idx="701">
                  <c:v>40603</c:v>
                </c:pt>
                <c:pt idx="702">
                  <c:v>40602</c:v>
                </c:pt>
                <c:pt idx="703">
                  <c:v>40599</c:v>
                </c:pt>
                <c:pt idx="704">
                  <c:v>40598</c:v>
                </c:pt>
                <c:pt idx="705">
                  <c:v>40597</c:v>
                </c:pt>
                <c:pt idx="706">
                  <c:v>40596</c:v>
                </c:pt>
                <c:pt idx="707">
                  <c:v>40595</c:v>
                </c:pt>
                <c:pt idx="708">
                  <c:v>40592</c:v>
                </c:pt>
                <c:pt idx="709">
                  <c:v>40591</c:v>
                </c:pt>
                <c:pt idx="710">
                  <c:v>40590</c:v>
                </c:pt>
                <c:pt idx="711">
                  <c:v>40589</c:v>
                </c:pt>
                <c:pt idx="712">
                  <c:v>40588</c:v>
                </c:pt>
                <c:pt idx="713">
                  <c:v>40585</c:v>
                </c:pt>
                <c:pt idx="714">
                  <c:v>40584</c:v>
                </c:pt>
                <c:pt idx="715">
                  <c:v>40583</c:v>
                </c:pt>
                <c:pt idx="716">
                  <c:v>40582</c:v>
                </c:pt>
                <c:pt idx="717">
                  <c:v>40581</c:v>
                </c:pt>
                <c:pt idx="718">
                  <c:v>40578</c:v>
                </c:pt>
                <c:pt idx="719">
                  <c:v>40577</c:v>
                </c:pt>
                <c:pt idx="720">
                  <c:v>40576</c:v>
                </c:pt>
                <c:pt idx="721">
                  <c:v>40575</c:v>
                </c:pt>
                <c:pt idx="722">
                  <c:v>40574</c:v>
                </c:pt>
                <c:pt idx="723">
                  <c:v>40571</c:v>
                </c:pt>
                <c:pt idx="724">
                  <c:v>40570</c:v>
                </c:pt>
                <c:pt idx="725">
                  <c:v>40569</c:v>
                </c:pt>
                <c:pt idx="726">
                  <c:v>40568</c:v>
                </c:pt>
                <c:pt idx="727">
                  <c:v>40567</c:v>
                </c:pt>
                <c:pt idx="728">
                  <c:v>40564</c:v>
                </c:pt>
                <c:pt idx="729">
                  <c:v>40563</c:v>
                </c:pt>
                <c:pt idx="730">
                  <c:v>40562</c:v>
                </c:pt>
                <c:pt idx="731">
                  <c:v>40561</c:v>
                </c:pt>
                <c:pt idx="732">
                  <c:v>40560</c:v>
                </c:pt>
                <c:pt idx="733">
                  <c:v>40557</c:v>
                </c:pt>
                <c:pt idx="734">
                  <c:v>40556</c:v>
                </c:pt>
                <c:pt idx="735">
                  <c:v>40555</c:v>
                </c:pt>
                <c:pt idx="736">
                  <c:v>40554</c:v>
                </c:pt>
                <c:pt idx="737">
                  <c:v>40553</c:v>
                </c:pt>
                <c:pt idx="738">
                  <c:v>40550</c:v>
                </c:pt>
                <c:pt idx="739">
                  <c:v>40548</c:v>
                </c:pt>
                <c:pt idx="740">
                  <c:v>40547</c:v>
                </c:pt>
                <c:pt idx="741">
                  <c:v>40546</c:v>
                </c:pt>
                <c:pt idx="742">
                  <c:v>40542</c:v>
                </c:pt>
                <c:pt idx="743">
                  <c:v>40541</c:v>
                </c:pt>
                <c:pt idx="744">
                  <c:v>40540</c:v>
                </c:pt>
                <c:pt idx="745">
                  <c:v>40539</c:v>
                </c:pt>
                <c:pt idx="746">
                  <c:v>40535</c:v>
                </c:pt>
                <c:pt idx="747">
                  <c:v>40534</c:v>
                </c:pt>
                <c:pt idx="748">
                  <c:v>40533</c:v>
                </c:pt>
                <c:pt idx="749">
                  <c:v>40532</c:v>
                </c:pt>
                <c:pt idx="750">
                  <c:v>40529</c:v>
                </c:pt>
                <c:pt idx="751">
                  <c:v>40528</c:v>
                </c:pt>
                <c:pt idx="752">
                  <c:v>40527</c:v>
                </c:pt>
                <c:pt idx="753">
                  <c:v>40526</c:v>
                </c:pt>
                <c:pt idx="754">
                  <c:v>40525</c:v>
                </c:pt>
                <c:pt idx="755">
                  <c:v>40522</c:v>
                </c:pt>
                <c:pt idx="756">
                  <c:v>40521</c:v>
                </c:pt>
                <c:pt idx="757">
                  <c:v>40519</c:v>
                </c:pt>
                <c:pt idx="758">
                  <c:v>40518</c:v>
                </c:pt>
                <c:pt idx="759">
                  <c:v>40515</c:v>
                </c:pt>
                <c:pt idx="760">
                  <c:v>40514</c:v>
                </c:pt>
                <c:pt idx="761">
                  <c:v>40513</c:v>
                </c:pt>
                <c:pt idx="762">
                  <c:v>40512</c:v>
                </c:pt>
                <c:pt idx="763">
                  <c:v>40511</c:v>
                </c:pt>
                <c:pt idx="764">
                  <c:v>40508</c:v>
                </c:pt>
                <c:pt idx="765">
                  <c:v>40507</c:v>
                </c:pt>
                <c:pt idx="766">
                  <c:v>40506</c:v>
                </c:pt>
                <c:pt idx="767">
                  <c:v>40505</c:v>
                </c:pt>
                <c:pt idx="768">
                  <c:v>40504</c:v>
                </c:pt>
                <c:pt idx="769">
                  <c:v>40501</c:v>
                </c:pt>
                <c:pt idx="770">
                  <c:v>40500</c:v>
                </c:pt>
                <c:pt idx="771">
                  <c:v>40499</c:v>
                </c:pt>
                <c:pt idx="772">
                  <c:v>40498</c:v>
                </c:pt>
                <c:pt idx="773">
                  <c:v>40497</c:v>
                </c:pt>
                <c:pt idx="774">
                  <c:v>40494</c:v>
                </c:pt>
                <c:pt idx="775">
                  <c:v>40493</c:v>
                </c:pt>
                <c:pt idx="776">
                  <c:v>40492</c:v>
                </c:pt>
                <c:pt idx="777">
                  <c:v>40491</c:v>
                </c:pt>
                <c:pt idx="778">
                  <c:v>40490</c:v>
                </c:pt>
                <c:pt idx="779">
                  <c:v>40487</c:v>
                </c:pt>
                <c:pt idx="780">
                  <c:v>40486</c:v>
                </c:pt>
                <c:pt idx="781">
                  <c:v>40485</c:v>
                </c:pt>
                <c:pt idx="782">
                  <c:v>40484</c:v>
                </c:pt>
                <c:pt idx="783">
                  <c:v>40480</c:v>
                </c:pt>
                <c:pt idx="784">
                  <c:v>40479</c:v>
                </c:pt>
                <c:pt idx="785">
                  <c:v>40478</c:v>
                </c:pt>
                <c:pt idx="786">
                  <c:v>40476</c:v>
                </c:pt>
                <c:pt idx="787">
                  <c:v>40473</c:v>
                </c:pt>
                <c:pt idx="788">
                  <c:v>40472</c:v>
                </c:pt>
                <c:pt idx="789">
                  <c:v>40471</c:v>
                </c:pt>
                <c:pt idx="790">
                  <c:v>40470</c:v>
                </c:pt>
                <c:pt idx="791">
                  <c:v>40469</c:v>
                </c:pt>
                <c:pt idx="792">
                  <c:v>40466</c:v>
                </c:pt>
                <c:pt idx="793">
                  <c:v>40465</c:v>
                </c:pt>
                <c:pt idx="794">
                  <c:v>40464</c:v>
                </c:pt>
                <c:pt idx="795">
                  <c:v>40463</c:v>
                </c:pt>
                <c:pt idx="796">
                  <c:v>40462</c:v>
                </c:pt>
                <c:pt idx="797">
                  <c:v>40459</c:v>
                </c:pt>
                <c:pt idx="798">
                  <c:v>40458</c:v>
                </c:pt>
                <c:pt idx="799">
                  <c:v>40457</c:v>
                </c:pt>
                <c:pt idx="800">
                  <c:v>40456</c:v>
                </c:pt>
                <c:pt idx="801">
                  <c:v>40455</c:v>
                </c:pt>
                <c:pt idx="802">
                  <c:v>40452</c:v>
                </c:pt>
                <c:pt idx="803">
                  <c:v>40451</c:v>
                </c:pt>
                <c:pt idx="804">
                  <c:v>40450</c:v>
                </c:pt>
                <c:pt idx="805">
                  <c:v>40449</c:v>
                </c:pt>
                <c:pt idx="806">
                  <c:v>40448</c:v>
                </c:pt>
                <c:pt idx="807">
                  <c:v>40445</c:v>
                </c:pt>
                <c:pt idx="808">
                  <c:v>40444</c:v>
                </c:pt>
                <c:pt idx="809">
                  <c:v>40443</c:v>
                </c:pt>
                <c:pt idx="810">
                  <c:v>40442</c:v>
                </c:pt>
                <c:pt idx="811">
                  <c:v>40441</c:v>
                </c:pt>
                <c:pt idx="812">
                  <c:v>40438</c:v>
                </c:pt>
                <c:pt idx="813">
                  <c:v>40437</c:v>
                </c:pt>
                <c:pt idx="814">
                  <c:v>40436</c:v>
                </c:pt>
                <c:pt idx="815">
                  <c:v>40435</c:v>
                </c:pt>
                <c:pt idx="816">
                  <c:v>40434</c:v>
                </c:pt>
                <c:pt idx="817">
                  <c:v>40431</c:v>
                </c:pt>
                <c:pt idx="818">
                  <c:v>40430</c:v>
                </c:pt>
                <c:pt idx="819">
                  <c:v>40429</c:v>
                </c:pt>
                <c:pt idx="820">
                  <c:v>40428</c:v>
                </c:pt>
                <c:pt idx="821">
                  <c:v>40427</c:v>
                </c:pt>
                <c:pt idx="822">
                  <c:v>40424</c:v>
                </c:pt>
                <c:pt idx="823">
                  <c:v>40423</c:v>
                </c:pt>
                <c:pt idx="824">
                  <c:v>40422</c:v>
                </c:pt>
                <c:pt idx="825">
                  <c:v>40421</c:v>
                </c:pt>
                <c:pt idx="826">
                  <c:v>40420</c:v>
                </c:pt>
                <c:pt idx="827">
                  <c:v>40417</c:v>
                </c:pt>
                <c:pt idx="828">
                  <c:v>40416</c:v>
                </c:pt>
                <c:pt idx="829">
                  <c:v>40415</c:v>
                </c:pt>
                <c:pt idx="830">
                  <c:v>40414</c:v>
                </c:pt>
                <c:pt idx="831">
                  <c:v>40413</c:v>
                </c:pt>
                <c:pt idx="832">
                  <c:v>40410</c:v>
                </c:pt>
                <c:pt idx="833">
                  <c:v>40409</c:v>
                </c:pt>
                <c:pt idx="834">
                  <c:v>40408</c:v>
                </c:pt>
                <c:pt idx="835">
                  <c:v>40407</c:v>
                </c:pt>
                <c:pt idx="836">
                  <c:v>40406</c:v>
                </c:pt>
                <c:pt idx="837">
                  <c:v>40403</c:v>
                </c:pt>
                <c:pt idx="838">
                  <c:v>40402</c:v>
                </c:pt>
                <c:pt idx="839">
                  <c:v>40401</c:v>
                </c:pt>
                <c:pt idx="840">
                  <c:v>40400</c:v>
                </c:pt>
                <c:pt idx="841">
                  <c:v>40399</c:v>
                </c:pt>
                <c:pt idx="842">
                  <c:v>40396</c:v>
                </c:pt>
                <c:pt idx="843">
                  <c:v>40395</c:v>
                </c:pt>
                <c:pt idx="844">
                  <c:v>40394</c:v>
                </c:pt>
                <c:pt idx="845">
                  <c:v>40393</c:v>
                </c:pt>
                <c:pt idx="846">
                  <c:v>40392</c:v>
                </c:pt>
                <c:pt idx="847">
                  <c:v>40389</c:v>
                </c:pt>
                <c:pt idx="848">
                  <c:v>40388</c:v>
                </c:pt>
                <c:pt idx="849">
                  <c:v>40387</c:v>
                </c:pt>
                <c:pt idx="850">
                  <c:v>40386</c:v>
                </c:pt>
                <c:pt idx="851">
                  <c:v>40385</c:v>
                </c:pt>
                <c:pt idx="852">
                  <c:v>40382</c:v>
                </c:pt>
                <c:pt idx="853">
                  <c:v>40381</c:v>
                </c:pt>
                <c:pt idx="854">
                  <c:v>40380</c:v>
                </c:pt>
                <c:pt idx="855">
                  <c:v>40379</c:v>
                </c:pt>
                <c:pt idx="856">
                  <c:v>40378</c:v>
                </c:pt>
                <c:pt idx="857">
                  <c:v>40375</c:v>
                </c:pt>
                <c:pt idx="858">
                  <c:v>40374</c:v>
                </c:pt>
                <c:pt idx="859">
                  <c:v>40373</c:v>
                </c:pt>
                <c:pt idx="860">
                  <c:v>40372</c:v>
                </c:pt>
                <c:pt idx="861">
                  <c:v>40371</c:v>
                </c:pt>
                <c:pt idx="862">
                  <c:v>40368</c:v>
                </c:pt>
                <c:pt idx="863">
                  <c:v>40367</c:v>
                </c:pt>
                <c:pt idx="864">
                  <c:v>40366</c:v>
                </c:pt>
                <c:pt idx="865">
                  <c:v>40365</c:v>
                </c:pt>
                <c:pt idx="866">
                  <c:v>40364</c:v>
                </c:pt>
                <c:pt idx="867">
                  <c:v>40361</c:v>
                </c:pt>
                <c:pt idx="868">
                  <c:v>40360</c:v>
                </c:pt>
                <c:pt idx="869">
                  <c:v>40359</c:v>
                </c:pt>
                <c:pt idx="870">
                  <c:v>40358</c:v>
                </c:pt>
                <c:pt idx="871">
                  <c:v>40357</c:v>
                </c:pt>
                <c:pt idx="872">
                  <c:v>40354</c:v>
                </c:pt>
                <c:pt idx="873">
                  <c:v>40353</c:v>
                </c:pt>
                <c:pt idx="874">
                  <c:v>40352</c:v>
                </c:pt>
                <c:pt idx="875">
                  <c:v>40351</c:v>
                </c:pt>
                <c:pt idx="876">
                  <c:v>40350</c:v>
                </c:pt>
                <c:pt idx="877">
                  <c:v>40347</c:v>
                </c:pt>
                <c:pt idx="878">
                  <c:v>40346</c:v>
                </c:pt>
                <c:pt idx="879">
                  <c:v>40345</c:v>
                </c:pt>
                <c:pt idx="880">
                  <c:v>40344</c:v>
                </c:pt>
                <c:pt idx="881">
                  <c:v>40343</c:v>
                </c:pt>
                <c:pt idx="882">
                  <c:v>40340</c:v>
                </c:pt>
                <c:pt idx="883">
                  <c:v>40339</c:v>
                </c:pt>
                <c:pt idx="884">
                  <c:v>40338</c:v>
                </c:pt>
                <c:pt idx="885">
                  <c:v>40337</c:v>
                </c:pt>
                <c:pt idx="886">
                  <c:v>40336</c:v>
                </c:pt>
                <c:pt idx="887">
                  <c:v>40333</c:v>
                </c:pt>
                <c:pt idx="888">
                  <c:v>40331</c:v>
                </c:pt>
                <c:pt idx="889">
                  <c:v>40330</c:v>
                </c:pt>
                <c:pt idx="890">
                  <c:v>40329</c:v>
                </c:pt>
                <c:pt idx="891">
                  <c:v>40326</c:v>
                </c:pt>
                <c:pt idx="892">
                  <c:v>40325</c:v>
                </c:pt>
                <c:pt idx="893">
                  <c:v>40324</c:v>
                </c:pt>
                <c:pt idx="894">
                  <c:v>40323</c:v>
                </c:pt>
                <c:pt idx="895">
                  <c:v>40319</c:v>
                </c:pt>
                <c:pt idx="896">
                  <c:v>40318</c:v>
                </c:pt>
                <c:pt idx="897">
                  <c:v>40317</c:v>
                </c:pt>
                <c:pt idx="898">
                  <c:v>40316</c:v>
                </c:pt>
                <c:pt idx="899">
                  <c:v>40315</c:v>
                </c:pt>
                <c:pt idx="900">
                  <c:v>40312</c:v>
                </c:pt>
                <c:pt idx="901">
                  <c:v>40310</c:v>
                </c:pt>
                <c:pt idx="902">
                  <c:v>40309</c:v>
                </c:pt>
                <c:pt idx="903">
                  <c:v>40308</c:v>
                </c:pt>
                <c:pt idx="904">
                  <c:v>40305</c:v>
                </c:pt>
                <c:pt idx="905">
                  <c:v>40304</c:v>
                </c:pt>
                <c:pt idx="906">
                  <c:v>40303</c:v>
                </c:pt>
                <c:pt idx="907">
                  <c:v>40302</c:v>
                </c:pt>
                <c:pt idx="908">
                  <c:v>40301</c:v>
                </c:pt>
                <c:pt idx="909">
                  <c:v>40298</c:v>
                </c:pt>
                <c:pt idx="910">
                  <c:v>40297</c:v>
                </c:pt>
                <c:pt idx="911">
                  <c:v>40296</c:v>
                </c:pt>
                <c:pt idx="912">
                  <c:v>40295</c:v>
                </c:pt>
                <c:pt idx="913">
                  <c:v>40294</c:v>
                </c:pt>
                <c:pt idx="914">
                  <c:v>40291</c:v>
                </c:pt>
                <c:pt idx="915">
                  <c:v>40290</c:v>
                </c:pt>
                <c:pt idx="916">
                  <c:v>40289</c:v>
                </c:pt>
                <c:pt idx="917">
                  <c:v>40288</c:v>
                </c:pt>
                <c:pt idx="918">
                  <c:v>40287</c:v>
                </c:pt>
                <c:pt idx="919">
                  <c:v>40284</c:v>
                </c:pt>
                <c:pt idx="920">
                  <c:v>40283</c:v>
                </c:pt>
                <c:pt idx="921">
                  <c:v>40282</c:v>
                </c:pt>
                <c:pt idx="922">
                  <c:v>40281</c:v>
                </c:pt>
                <c:pt idx="923">
                  <c:v>40280</c:v>
                </c:pt>
                <c:pt idx="924">
                  <c:v>40277</c:v>
                </c:pt>
                <c:pt idx="925">
                  <c:v>40276</c:v>
                </c:pt>
                <c:pt idx="926">
                  <c:v>40275</c:v>
                </c:pt>
                <c:pt idx="927">
                  <c:v>40274</c:v>
                </c:pt>
                <c:pt idx="928">
                  <c:v>40269</c:v>
                </c:pt>
                <c:pt idx="929">
                  <c:v>40268</c:v>
                </c:pt>
                <c:pt idx="930">
                  <c:v>40267</c:v>
                </c:pt>
                <c:pt idx="931">
                  <c:v>40266</c:v>
                </c:pt>
                <c:pt idx="932">
                  <c:v>40263</c:v>
                </c:pt>
                <c:pt idx="933">
                  <c:v>40262</c:v>
                </c:pt>
                <c:pt idx="934">
                  <c:v>40261</c:v>
                </c:pt>
                <c:pt idx="935">
                  <c:v>40260</c:v>
                </c:pt>
                <c:pt idx="936">
                  <c:v>40259</c:v>
                </c:pt>
                <c:pt idx="937">
                  <c:v>40256</c:v>
                </c:pt>
                <c:pt idx="938">
                  <c:v>40255</c:v>
                </c:pt>
                <c:pt idx="939">
                  <c:v>40254</c:v>
                </c:pt>
                <c:pt idx="940">
                  <c:v>40253</c:v>
                </c:pt>
                <c:pt idx="941">
                  <c:v>40252</c:v>
                </c:pt>
                <c:pt idx="942">
                  <c:v>40249</c:v>
                </c:pt>
                <c:pt idx="943">
                  <c:v>40248</c:v>
                </c:pt>
                <c:pt idx="944">
                  <c:v>40247</c:v>
                </c:pt>
                <c:pt idx="945">
                  <c:v>40246</c:v>
                </c:pt>
                <c:pt idx="946">
                  <c:v>40245</c:v>
                </c:pt>
                <c:pt idx="947">
                  <c:v>40242</c:v>
                </c:pt>
                <c:pt idx="948">
                  <c:v>40241</c:v>
                </c:pt>
                <c:pt idx="949">
                  <c:v>40240</c:v>
                </c:pt>
                <c:pt idx="950">
                  <c:v>40239</c:v>
                </c:pt>
                <c:pt idx="951">
                  <c:v>40238</c:v>
                </c:pt>
                <c:pt idx="952">
                  <c:v>40235</c:v>
                </c:pt>
                <c:pt idx="953">
                  <c:v>40234</c:v>
                </c:pt>
                <c:pt idx="954">
                  <c:v>40233</c:v>
                </c:pt>
                <c:pt idx="955">
                  <c:v>40232</c:v>
                </c:pt>
                <c:pt idx="956">
                  <c:v>40231</c:v>
                </c:pt>
                <c:pt idx="957">
                  <c:v>40228</c:v>
                </c:pt>
                <c:pt idx="958">
                  <c:v>40227</c:v>
                </c:pt>
                <c:pt idx="959">
                  <c:v>40226</c:v>
                </c:pt>
                <c:pt idx="960">
                  <c:v>40225</c:v>
                </c:pt>
                <c:pt idx="961">
                  <c:v>40224</c:v>
                </c:pt>
                <c:pt idx="962">
                  <c:v>40221</c:v>
                </c:pt>
                <c:pt idx="963">
                  <c:v>40220</c:v>
                </c:pt>
                <c:pt idx="964">
                  <c:v>40219</c:v>
                </c:pt>
                <c:pt idx="965">
                  <c:v>40218</c:v>
                </c:pt>
                <c:pt idx="966">
                  <c:v>40217</c:v>
                </c:pt>
                <c:pt idx="967">
                  <c:v>40214</c:v>
                </c:pt>
                <c:pt idx="968">
                  <c:v>40213</c:v>
                </c:pt>
                <c:pt idx="969">
                  <c:v>40212</c:v>
                </c:pt>
                <c:pt idx="970">
                  <c:v>40211</c:v>
                </c:pt>
                <c:pt idx="971">
                  <c:v>40210</c:v>
                </c:pt>
                <c:pt idx="972">
                  <c:v>40207</c:v>
                </c:pt>
                <c:pt idx="973">
                  <c:v>40206</c:v>
                </c:pt>
                <c:pt idx="974">
                  <c:v>40205</c:v>
                </c:pt>
                <c:pt idx="975">
                  <c:v>40204</c:v>
                </c:pt>
                <c:pt idx="976">
                  <c:v>40203</c:v>
                </c:pt>
                <c:pt idx="977">
                  <c:v>40200</c:v>
                </c:pt>
                <c:pt idx="978">
                  <c:v>40199</c:v>
                </c:pt>
                <c:pt idx="979">
                  <c:v>40198</c:v>
                </c:pt>
                <c:pt idx="980">
                  <c:v>40197</c:v>
                </c:pt>
                <c:pt idx="981">
                  <c:v>40196</c:v>
                </c:pt>
                <c:pt idx="982">
                  <c:v>40193</c:v>
                </c:pt>
                <c:pt idx="983">
                  <c:v>40192</c:v>
                </c:pt>
                <c:pt idx="984">
                  <c:v>40191</c:v>
                </c:pt>
                <c:pt idx="985">
                  <c:v>40190</c:v>
                </c:pt>
                <c:pt idx="986">
                  <c:v>40189</c:v>
                </c:pt>
                <c:pt idx="987">
                  <c:v>40186</c:v>
                </c:pt>
                <c:pt idx="988">
                  <c:v>40185</c:v>
                </c:pt>
                <c:pt idx="989">
                  <c:v>40183</c:v>
                </c:pt>
                <c:pt idx="990">
                  <c:v>40182</c:v>
                </c:pt>
                <c:pt idx="991">
                  <c:v>40177</c:v>
                </c:pt>
                <c:pt idx="992">
                  <c:v>40176</c:v>
                </c:pt>
                <c:pt idx="993">
                  <c:v>40175</c:v>
                </c:pt>
                <c:pt idx="994">
                  <c:v>40170</c:v>
                </c:pt>
                <c:pt idx="995">
                  <c:v>40169</c:v>
                </c:pt>
                <c:pt idx="996">
                  <c:v>40168</c:v>
                </c:pt>
                <c:pt idx="997">
                  <c:v>40165</c:v>
                </c:pt>
                <c:pt idx="998">
                  <c:v>40164</c:v>
                </c:pt>
                <c:pt idx="999">
                  <c:v>40163</c:v>
                </c:pt>
                <c:pt idx="1000">
                  <c:v>40162</c:v>
                </c:pt>
                <c:pt idx="1001">
                  <c:v>40161</c:v>
                </c:pt>
                <c:pt idx="1002">
                  <c:v>40158</c:v>
                </c:pt>
                <c:pt idx="1003">
                  <c:v>40157</c:v>
                </c:pt>
                <c:pt idx="1004">
                  <c:v>40156</c:v>
                </c:pt>
                <c:pt idx="1005">
                  <c:v>40154</c:v>
                </c:pt>
                <c:pt idx="1006">
                  <c:v>40151</c:v>
                </c:pt>
                <c:pt idx="1007">
                  <c:v>40150</c:v>
                </c:pt>
                <c:pt idx="1008">
                  <c:v>40149</c:v>
                </c:pt>
                <c:pt idx="1009">
                  <c:v>40148</c:v>
                </c:pt>
                <c:pt idx="1010">
                  <c:v>40147</c:v>
                </c:pt>
                <c:pt idx="1011">
                  <c:v>40144</c:v>
                </c:pt>
                <c:pt idx="1012">
                  <c:v>40143</c:v>
                </c:pt>
                <c:pt idx="1013">
                  <c:v>40142</c:v>
                </c:pt>
                <c:pt idx="1014">
                  <c:v>40141</c:v>
                </c:pt>
                <c:pt idx="1015">
                  <c:v>40140</c:v>
                </c:pt>
                <c:pt idx="1016">
                  <c:v>40137</c:v>
                </c:pt>
                <c:pt idx="1017">
                  <c:v>40136</c:v>
                </c:pt>
                <c:pt idx="1018">
                  <c:v>40135</c:v>
                </c:pt>
                <c:pt idx="1019">
                  <c:v>40134</c:v>
                </c:pt>
                <c:pt idx="1020">
                  <c:v>40133</c:v>
                </c:pt>
                <c:pt idx="1021">
                  <c:v>40130</c:v>
                </c:pt>
                <c:pt idx="1022">
                  <c:v>40129</c:v>
                </c:pt>
                <c:pt idx="1023">
                  <c:v>40128</c:v>
                </c:pt>
                <c:pt idx="1024">
                  <c:v>40127</c:v>
                </c:pt>
                <c:pt idx="1025">
                  <c:v>40126</c:v>
                </c:pt>
                <c:pt idx="1026">
                  <c:v>40123</c:v>
                </c:pt>
                <c:pt idx="1027">
                  <c:v>40122</c:v>
                </c:pt>
                <c:pt idx="1028">
                  <c:v>40121</c:v>
                </c:pt>
                <c:pt idx="1029">
                  <c:v>40120</c:v>
                </c:pt>
                <c:pt idx="1030">
                  <c:v>40119</c:v>
                </c:pt>
                <c:pt idx="1031">
                  <c:v>40116</c:v>
                </c:pt>
                <c:pt idx="1032">
                  <c:v>40115</c:v>
                </c:pt>
                <c:pt idx="1033">
                  <c:v>40114</c:v>
                </c:pt>
                <c:pt idx="1034">
                  <c:v>40113</c:v>
                </c:pt>
                <c:pt idx="1035">
                  <c:v>40109</c:v>
                </c:pt>
                <c:pt idx="1036">
                  <c:v>40108</c:v>
                </c:pt>
                <c:pt idx="1037">
                  <c:v>40107</c:v>
                </c:pt>
                <c:pt idx="1038">
                  <c:v>40106</c:v>
                </c:pt>
                <c:pt idx="1039">
                  <c:v>40105</c:v>
                </c:pt>
                <c:pt idx="1040">
                  <c:v>40102</c:v>
                </c:pt>
                <c:pt idx="1041">
                  <c:v>40101</c:v>
                </c:pt>
                <c:pt idx="1042">
                  <c:v>40100</c:v>
                </c:pt>
                <c:pt idx="1043">
                  <c:v>40099</c:v>
                </c:pt>
                <c:pt idx="1044">
                  <c:v>40098</c:v>
                </c:pt>
                <c:pt idx="1045">
                  <c:v>40095</c:v>
                </c:pt>
                <c:pt idx="1046">
                  <c:v>40094</c:v>
                </c:pt>
                <c:pt idx="1047">
                  <c:v>40093</c:v>
                </c:pt>
                <c:pt idx="1048">
                  <c:v>40092</c:v>
                </c:pt>
                <c:pt idx="1049">
                  <c:v>40091</c:v>
                </c:pt>
                <c:pt idx="1050">
                  <c:v>40088</c:v>
                </c:pt>
                <c:pt idx="1051">
                  <c:v>40087</c:v>
                </c:pt>
                <c:pt idx="1052">
                  <c:v>40086</c:v>
                </c:pt>
                <c:pt idx="1053">
                  <c:v>40085</c:v>
                </c:pt>
                <c:pt idx="1054">
                  <c:v>40084</c:v>
                </c:pt>
                <c:pt idx="1055">
                  <c:v>40081</c:v>
                </c:pt>
                <c:pt idx="1056">
                  <c:v>40080</c:v>
                </c:pt>
                <c:pt idx="1057">
                  <c:v>40079</c:v>
                </c:pt>
                <c:pt idx="1058">
                  <c:v>40078</c:v>
                </c:pt>
                <c:pt idx="1059">
                  <c:v>40077</c:v>
                </c:pt>
                <c:pt idx="1060">
                  <c:v>40074</c:v>
                </c:pt>
                <c:pt idx="1061">
                  <c:v>40073</c:v>
                </c:pt>
                <c:pt idx="1062">
                  <c:v>40072</c:v>
                </c:pt>
                <c:pt idx="1063">
                  <c:v>40071</c:v>
                </c:pt>
                <c:pt idx="1064">
                  <c:v>40070</c:v>
                </c:pt>
                <c:pt idx="1065">
                  <c:v>40067</c:v>
                </c:pt>
                <c:pt idx="1066">
                  <c:v>40066</c:v>
                </c:pt>
                <c:pt idx="1067">
                  <c:v>40065</c:v>
                </c:pt>
                <c:pt idx="1068">
                  <c:v>40064</c:v>
                </c:pt>
                <c:pt idx="1069">
                  <c:v>40063</c:v>
                </c:pt>
                <c:pt idx="1070">
                  <c:v>40060</c:v>
                </c:pt>
                <c:pt idx="1071">
                  <c:v>40059</c:v>
                </c:pt>
                <c:pt idx="1072">
                  <c:v>40058</c:v>
                </c:pt>
                <c:pt idx="1073">
                  <c:v>40057</c:v>
                </c:pt>
                <c:pt idx="1074">
                  <c:v>40056</c:v>
                </c:pt>
                <c:pt idx="1075">
                  <c:v>40053</c:v>
                </c:pt>
                <c:pt idx="1076">
                  <c:v>40052</c:v>
                </c:pt>
                <c:pt idx="1077">
                  <c:v>40051</c:v>
                </c:pt>
                <c:pt idx="1078">
                  <c:v>40050</c:v>
                </c:pt>
                <c:pt idx="1079">
                  <c:v>40049</c:v>
                </c:pt>
                <c:pt idx="1080">
                  <c:v>40046</c:v>
                </c:pt>
                <c:pt idx="1081">
                  <c:v>40045</c:v>
                </c:pt>
                <c:pt idx="1082">
                  <c:v>40044</c:v>
                </c:pt>
                <c:pt idx="1083">
                  <c:v>40043</c:v>
                </c:pt>
                <c:pt idx="1084">
                  <c:v>40042</c:v>
                </c:pt>
                <c:pt idx="1085">
                  <c:v>40039</c:v>
                </c:pt>
                <c:pt idx="1086">
                  <c:v>40038</c:v>
                </c:pt>
                <c:pt idx="1087">
                  <c:v>40037</c:v>
                </c:pt>
                <c:pt idx="1088">
                  <c:v>40036</c:v>
                </c:pt>
                <c:pt idx="1089">
                  <c:v>40035</c:v>
                </c:pt>
                <c:pt idx="1090">
                  <c:v>40032</c:v>
                </c:pt>
                <c:pt idx="1091">
                  <c:v>40031</c:v>
                </c:pt>
                <c:pt idx="1092">
                  <c:v>40030</c:v>
                </c:pt>
                <c:pt idx="1093">
                  <c:v>40029</c:v>
                </c:pt>
                <c:pt idx="1094">
                  <c:v>40028</c:v>
                </c:pt>
                <c:pt idx="1095">
                  <c:v>40025</c:v>
                </c:pt>
                <c:pt idx="1096">
                  <c:v>40024</c:v>
                </c:pt>
                <c:pt idx="1097">
                  <c:v>40023</c:v>
                </c:pt>
                <c:pt idx="1098">
                  <c:v>40022</c:v>
                </c:pt>
                <c:pt idx="1099">
                  <c:v>40021</c:v>
                </c:pt>
                <c:pt idx="1100">
                  <c:v>40018</c:v>
                </c:pt>
                <c:pt idx="1101">
                  <c:v>40017</c:v>
                </c:pt>
                <c:pt idx="1102">
                  <c:v>40016</c:v>
                </c:pt>
                <c:pt idx="1103">
                  <c:v>40015</c:v>
                </c:pt>
                <c:pt idx="1104">
                  <c:v>40014</c:v>
                </c:pt>
                <c:pt idx="1105">
                  <c:v>40011</c:v>
                </c:pt>
                <c:pt idx="1106">
                  <c:v>40010</c:v>
                </c:pt>
                <c:pt idx="1107">
                  <c:v>40009</c:v>
                </c:pt>
                <c:pt idx="1108">
                  <c:v>40008</c:v>
                </c:pt>
                <c:pt idx="1109">
                  <c:v>40007</c:v>
                </c:pt>
                <c:pt idx="1110">
                  <c:v>40004</c:v>
                </c:pt>
                <c:pt idx="1111">
                  <c:v>40003</c:v>
                </c:pt>
                <c:pt idx="1112">
                  <c:v>40002</c:v>
                </c:pt>
                <c:pt idx="1113">
                  <c:v>40001</c:v>
                </c:pt>
                <c:pt idx="1114">
                  <c:v>40000</c:v>
                </c:pt>
                <c:pt idx="1115">
                  <c:v>39997</c:v>
                </c:pt>
                <c:pt idx="1116">
                  <c:v>39996</c:v>
                </c:pt>
                <c:pt idx="1117">
                  <c:v>39995</c:v>
                </c:pt>
                <c:pt idx="1118">
                  <c:v>39994</c:v>
                </c:pt>
                <c:pt idx="1119">
                  <c:v>39993</c:v>
                </c:pt>
                <c:pt idx="1120">
                  <c:v>39990</c:v>
                </c:pt>
                <c:pt idx="1121">
                  <c:v>39989</c:v>
                </c:pt>
                <c:pt idx="1122">
                  <c:v>39988</c:v>
                </c:pt>
                <c:pt idx="1123">
                  <c:v>39987</c:v>
                </c:pt>
                <c:pt idx="1124">
                  <c:v>39986</c:v>
                </c:pt>
                <c:pt idx="1125">
                  <c:v>39983</c:v>
                </c:pt>
                <c:pt idx="1126">
                  <c:v>39982</c:v>
                </c:pt>
                <c:pt idx="1127">
                  <c:v>39981</c:v>
                </c:pt>
                <c:pt idx="1128">
                  <c:v>39980</c:v>
                </c:pt>
                <c:pt idx="1129">
                  <c:v>39979</c:v>
                </c:pt>
                <c:pt idx="1130">
                  <c:v>39976</c:v>
                </c:pt>
                <c:pt idx="1131">
                  <c:v>39975</c:v>
                </c:pt>
                <c:pt idx="1132">
                  <c:v>39974</c:v>
                </c:pt>
                <c:pt idx="1133">
                  <c:v>39973</c:v>
                </c:pt>
                <c:pt idx="1134">
                  <c:v>39972</c:v>
                </c:pt>
                <c:pt idx="1135">
                  <c:v>39969</c:v>
                </c:pt>
                <c:pt idx="1136">
                  <c:v>39968</c:v>
                </c:pt>
                <c:pt idx="1137">
                  <c:v>39967</c:v>
                </c:pt>
                <c:pt idx="1138">
                  <c:v>39966</c:v>
                </c:pt>
                <c:pt idx="1139">
                  <c:v>39965</c:v>
                </c:pt>
                <c:pt idx="1140">
                  <c:v>39962</c:v>
                </c:pt>
                <c:pt idx="1141">
                  <c:v>39961</c:v>
                </c:pt>
                <c:pt idx="1142">
                  <c:v>39960</c:v>
                </c:pt>
                <c:pt idx="1143">
                  <c:v>39959</c:v>
                </c:pt>
                <c:pt idx="1144">
                  <c:v>39958</c:v>
                </c:pt>
                <c:pt idx="1145">
                  <c:v>39955</c:v>
                </c:pt>
                <c:pt idx="1146">
                  <c:v>39954</c:v>
                </c:pt>
                <c:pt idx="1147">
                  <c:v>39953</c:v>
                </c:pt>
                <c:pt idx="1148">
                  <c:v>39952</c:v>
                </c:pt>
                <c:pt idx="1149">
                  <c:v>39951</c:v>
                </c:pt>
                <c:pt idx="1150">
                  <c:v>39948</c:v>
                </c:pt>
                <c:pt idx="1151">
                  <c:v>39947</c:v>
                </c:pt>
                <c:pt idx="1152">
                  <c:v>39946</c:v>
                </c:pt>
                <c:pt idx="1153">
                  <c:v>39945</c:v>
                </c:pt>
                <c:pt idx="1154">
                  <c:v>39944</c:v>
                </c:pt>
                <c:pt idx="1155">
                  <c:v>39941</c:v>
                </c:pt>
                <c:pt idx="1156">
                  <c:v>39940</c:v>
                </c:pt>
                <c:pt idx="1157">
                  <c:v>39939</c:v>
                </c:pt>
                <c:pt idx="1158">
                  <c:v>39938</c:v>
                </c:pt>
                <c:pt idx="1159">
                  <c:v>39937</c:v>
                </c:pt>
                <c:pt idx="1160">
                  <c:v>39933</c:v>
                </c:pt>
                <c:pt idx="1161">
                  <c:v>39932</c:v>
                </c:pt>
                <c:pt idx="1162">
                  <c:v>39931</c:v>
                </c:pt>
                <c:pt idx="1163">
                  <c:v>39930</c:v>
                </c:pt>
                <c:pt idx="1164">
                  <c:v>39927</c:v>
                </c:pt>
                <c:pt idx="1165">
                  <c:v>39926</c:v>
                </c:pt>
                <c:pt idx="1166">
                  <c:v>39925</c:v>
                </c:pt>
                <c:pt idx="1167">
                  <c:v>39924</c:v>
                </c:pt>
                <c:pt idx="1168">
                  <c:v>39923</c:v>
                </c:pt>
                <c:pt idx="1169">
                  <c:v>39920</c:v>
                </c:pt>
                <c:pt idx="1170">
                  <c:v>39919</c:v>
                </c:pt>
                <c:pt idx="1171">
                  <c:v>39918</c:v>
                </c:pt>
                <c:pt idx="1172">
                  <c:v>39917</c:v>
                </c:pt>
                <c:pt idx="1173">
                  <c:v>39912</c:v>
                </c:pt>
                <c:pt idx="1174">
                  <c:v>39911</c:v>
                </c:pt>
                <c:pt idx="1175">
                  <c:v>39910</c:v>
                </c:pt>
                <c:pt idx="1176">
                  <c:v>39909</c:v>
                </c:pt>
                <c:pt idx="1177">
                  <c:v>39906</c:v>
                </c:pt>
                <c:pt idx="1178">
                  <c:v>39905</c:v>
                </c:pt>
                <c:pt idx="1179">
                  <c:v>39904</c:v>
                </c:pt>
                <c:pt idx="1180">
                  <c:v>39903</c:v>
                </c:pt>
                <c:pt idx="1181">
                  <c:v>39902</c:v>
                </c:pt>
                <c:pt idx="1182">
                  <c:v>39899</c:v>
                </c:pt>
                <c:pt idx="1183">
                  <c:v>39898</c:v>
                </c:pt>
                <c:pt idx="1184">
                  <c:v>39897</c:v>
                </c:pt>
                <c:pt idx="1185">
                  <c:v>39896</c:v>
                </c:pt>
                <c:pt idx="1186">
                  <c:v>39895</c:v>
                </c:pt>
                <c:pt idx="1187">
                  <c:v>39892</c:v>
                </c:pt>
                <c:pt idx="1188">
                  <c:v>39889</c:v>
                </c:pt>
                <c:pt idx="1189">
                  <c:v>39888</c:v>
                </c:pt>
                <c:pt idx="1190">
                  <c:v>39885</c:v>
                </c:pt>
                <c:pt idx="1191">
                  <c:v>39884</c:v>
                </c:pt>
                <c:pt idx="1192">
                  <c:v>39883</c:v>
                </c:pt>
                <c:pt idx="1193">
                  <c:v>39882</c:v>
                </c:pt>
                <c:pt idx="1194">
                  <c:v>39881</c:v>
                </c:pt>
                <c:pt idx="1195">
                  <c:v>39878</c:v>
                </c:pt>
                <c:pt idx="1196">
                  <c:v>39877</c:v>
                </c:pt>
                <c:pt idx="1197">
                  <c:v>39876</c:v>
                </c:pt>
                <c:pt idx="1198">
                  <c:v>39875</c:v>
                </c:pt>
                <c:pt idx="1199">
                  <c:v>39874</c:v>
                </c:pt>
                <c:pt idx="1200">
                  <c:v>39871</c:v>
                </c:pt>
                <c:pt idx="1201">
                  <c:v>39870</c:v>
                </c:pt>
                <c:pt idx="1202">
                  <c:v>39869</c:v>
                </c:pt>
                <c:pt idx="1203">
                  <c:v>39868</c:v>
                </c:pt>
                <c:pt idx="1204">
                  <c:v>39867</c:v>
                </c:pt>
                <c:pt idx="1205">
                  <c:v>39864</c:v>
                </c:pt>
                <c:pt idx="1206">
                  <c:v>39863</c:v>
                </c:pt>
                <c:pt idx="1207">
                  <c:v>39862</c:v>
                </c:pt>
                <c:pt idx="1208">
                  <c:v>39861</c:v>
                </c:pt>
                <c:pt idx="1209">
                  <c:v>39860</c:v>
                </c:pt>
                <c:pt idx="1210">
                  <c:v>39857</c:v>
                </c:pt>
                <c:pt idx="1211">
                  <c:v>39856</c:v>
                </c:pt>
                <c:pt idx="1212">
                  <c:v>39855</c:v>
                </c:pt>
                <c:pt idx="1213">
                  <c:v>39854</c:v>
                </c:pt>
                <c:pt idx="1214">
                  <c:v>39853</c:v>
                </c:pt>
                <c:pt idx="1215">
                  <c:v>39850</c:v>
                </c:pt>
                <c:pt idx="1216">
                  <c:v>39849</c:v>
                </c:pt>
                <c:pt idx="1217">
                  <c:v>39848</c:v>
                </c:pt>
                <c:pt idx="1218">
                  <c:v>39847</c:v>
                </c:pt>
                <c:pt idx="1219">
                  <c:v>39846</c:v>
                </c:pt>
                <c:pt idx="1220">
                  <c:v>39843</c:v>
                </c:pt>
                <c:pt idx="1221">
                  <c:v>39842</c:v>
                </c:pt>
                <c:pt idx="1222">
                  <c:v>39841</c:v>
                </c:pt>
                <c:pt idx="1223">
                  <c:v>39840</c:v>
                </c:pt>
                <c:pt idx="1224">
                  <c:v>39839</c:v>
                </c:pt>
                <c:pt idx="1225">
                  <c:v>39836</c:v>
                </c:pt>
                <c:pt idx="1226">
                  <c:v>39835</c:v>
                </c:pt>
                <c:pt idx="1227">
                  <c:v>39834</c:v>
                </c:pt>
                <c:pt idx="1228">
                  <c:v>39833</c:v>
                </c:pt>
                <c:pt idx="1229">
                  <c:v>39832</c:v>
                </c:pt>
                <c:pt idx="1230">
                  <c:v>39829</c:v>
                </c:pt>
                <c:pt idx="1231">
                  <c:v>39828</c:v>
                </c:pt>
                <c:pt idx="1232">
                  <c:v>39827</c:v>
                </c:pt>
                <c:pt idx="1233">
                  <c:v>39826</c:v>
                </c:pt>
                <c:pt idx="1234">
                  <c:v>39825</c:v>
                </c:pt>
                <c:pt idx="1235">
                  <c:v>39822</c:v>
                </c:pt>
                <c:pt idx="1236">
                  <c:v>39821</c:v>
                </c:pt>
                <c:pt idx="1237">
                  <c:v>39820</c:v>
                </c:pt>
                <c:pt idx="1238">
                  <c:v>39819</c:v>
                </c:pt>
                <c:pt idx="1239">
                  <c:v>39818</c:v>
                </c:pt>
                <c:pt idx="1240">
                  <c:v>39815</c:v>
                </c:pt>
                <c:pt idx="1241">
                  <c:v>39814</c:v>
                </c:pt>
                <c:pt idx="1242">
                  <c:v>39813</c:v>
                </c:pt>
                <c:pt idx="1243">
                  <c:v>39812</c:v>
                </c:pt>
                <c:pt idx="1244">
                  <c:v>39811</c:v>
                </c:pt>
                <c:pt idx="1245">
                  <c:v>39808</c:v>
                </c:pt>
                <c:pt idx="1246">
                  <c:v>39807</c:v>
                </c:pt>
                <c:pt idx="1247">
                  <c:v>39806</c:v>
                </c:pt>
                <c:pt idx="1248">
                  <c:v>39805</c:v>
                </c:pt>
                <c:pt idx="1249">
                  <c:v>39804</c:v>
                </c:pt>
                <c:pt idx="1250">
                  <c:v>39801</c:v>
                </c:pt>
                <c:pt idx="1251">
                  <c:v>39800</c:v>
                </c:pt>
                <c:pt idx="1252">
                  <c:v>39799</c:v>
                </c:pt>
                <c:pt idx="1253">
                  <c:v>39798</c:v>
                </c:pt>
                <c:pt idx="1254">
                  <c:v>39797</c:v>
                </c:pt>
                <c:pt idx="1255">
                  <c:v>39794</c:v>
                </c:pt>
                <c:pt idx="1256">
                  <c:v>39793</c:v>
                </c:pt>
                <c:pt idx="1257">
                  <c:v>39792</c:v>
                </c:pt>
                <c:pt idx="1258">
                  <c:v>39791</c:v>
                </c:pt>
                <c:pt idx="1259">
                  <c:v>39790</c:v>
                </c:pt>
                <c:pt idx="1260">
                  <c:v>39787</c:v>
                </c:pt>
                <c:pt idx="1261">
                  <c:v>39786</c:v>
                </c:pt>
                <c:pt idx="1262">
                  <c:v>39785</c:v>
                </c:pt>
                <c:pt idx="1263">
                  <c:v>39784</c:v>
                </c:pt>
                <c:pt idx="1264">
                  <c:v>39783</c:v>
                </c:pt>
                <c:pt idx="1265">
                  <c:v>39780</c:v>
                </c:pt>
                <c:pt idx="1266">
                  <c:v>39779</c:v>
                </c:pt>
                <c:pt idx="1267">
                  <c:v>39778</c:v>
                </c:pt>
                <c:pt idx="1268">
                  <c:v>39777</c:v>
                </c:pt>
                <c:pt idx="1269">
                  <c:v>39776</c:v>
                </c:pt>
                <c:pt idx="1270">
                  <c:v>39773</c:v>
                </c:pt>
                <c:pt idx="1271">
                  <c:v>39772</c:v>
                </c:pt>
                <c:pt idx="1272">
                  <c:v>39771</c:v>
                </c:pt>
                <c:pt idx="1273">
                  <c:v>39770</c:v>
                </c:pt>
                <c:pt idx="1274">
                  <c:v>39769</c:v>
                </c:pt>
                <c:pt idx="1275">
                  <c:v>39766</c:v>
                </c:pt>
                <c:pt idx="1276">
                  <c:v>39765</c:v>
                </c:pt>
                <c:pt idx="1277">
                  <c:v>39764</c:v>
                </c:pt>
                <c:pt idx="1278">
                  <c:v>39763</c:v>
                </c:pt>
                <c:pt idx="1279">
                  <c:v>39762</c:v>
                </c:pt>
                <c:pt idx="1280">
                  <c:v>39759</c:v>
                </c:pt>
                <c:pt idx="1281">
                  <c:v>39758</c:v>
                </c:pt>
                <c:pt idx="1282">
                  <c:v>39757</c:v>
                </c:pt>
                <c:pt idx="1283">
                  <c:v>39756</c:v>
                </c:pt>
                <c:pt idx="1284">
                  <c:v>39755</c:v>
                </c:pt>
                <c:pt idx="1285">
                  <c:v>39752</c:v>
                </c:pt>
                <c:pt idx="1286">
                  <c:v>39751</c:v>
                </c:pt>
                <c:pt idx="1287">
                  <c:v>39750</c:v>
                </c:pt>
                <c:pt idx="1288">
                  <c:v>39749</c:v>
                </c:pt>
                <c:pt idx="1289">
                  <c:v>39748</c:v>
                </c:pt>
                <c:pt idx="1290">
                  <c:v>39745</c:v>
                </c:pt>
                <c:pt idx="1291">
                  <c:v>39744</c:v>
                </c:pt>
                <c:pt idx="1292">
                  <c:v>39743</c:v>
                </c:pt>
                <c:pt idx="1293">
                  <c:v>39742</c:v>
                </c:pt>
                <c:pt idx="1294">
                  <c:v>39741</c:v>
                </c:pt>
                <c:pt idx="1295">
                  <c:v>39738</c:v>
                </c:pt>
                <c:pt idx="1296">
                  <c:v>39737</c:v>
                </c:pt>
                <c:pt idx="1297">
                  <c:v>39736</c:v>
                </c:pt>
                <c:pt idx="1298">
                  <c:v>39735</c:v>
                </c:pt>
                <c:pt idx="1299">
                  <c:v>39734</c:v>
                </c:pt>
                <c:pt idx="1300">
                  <c:v>39731</c:v>
                </c:pt>
                <c:pt idx="1301">
                  <c:v>39730</c:v>
                </c:pt>
                <c:pt idx="1302">
                  <c:v>39729</c:v>
                </c:pt>
                <c:pt idx="1303">
                  <c:v>39728</c:v>
                </c:pt>
                <c:pt idx="1304">
                  <c:v>39727</c:v>
                </c:pt>
                <c:pt idx="1305">
                  <c:v>39724</c:v>
                </c:pt>
                <c:pt idx="1306">
                  <c:v>39723</c:v>
                </c:pt>
                <c:pt idx="1307">
                  <c:v>39722</c:v>
                </c:pt>
                <c:pt idx="1308">
                  <c:v>39721</c:v>
                </c:pt>
                <c:pt idx="1309">
                  <c:v>39720</c:v>
                </c:pt>
                <c:pt idx="1310">
                  <c:v>39717</c:v>
                </c:pt>
                <c:pt idx="1311">
                  <c:v>39716</c:v>
                </c:pt>
                <c:pt idx="1312">
                  <c:v>39715</c:v>
                </c:pt>
                <c:pt idx="1313">
                  <c:v>39714</c:v>
                </c:pt>
                <c:pt idx="1314">
                  <c:v>39713</c:v>
                </c:pt>
                <c:pt idx="1315">
                  <c:v>39710</c:v>
                </c:pt>
                <c:pt idx="1316">
                  <c:v>39709</c:v>
                </c:pt>
                <c:pt idx="1317">
                  <c:v>39708</c:v>
                </c:pt>
                <c:pt idx="1318">
                  <c:v>39707</c:v>
                </c:pt>
                <c:pt idx="1319">
                  <c:v>39706</c:v>
                </c:pt>
                <c:pt idx="1320">
                  <c:v>39703</c:v>
                </c:pt>
                <c:pt idx="1321">
                  <c:v>39702</c:v>
                </c:pt>
                <c:pt idx="1322">
                  <c:v>39701</c:v>
                </c:pt>
                <c:pt idx="1323">
                  <c:v>39700</c:v>
                </c:pt>
                <c:pt idx="1324">
                  <c:v>39699</c:v>
                </c:pt>
                <c:pt idx="1325">
                  <c:v>39696</c:v>
                </c:pt>
                <c:pt idx="1326">
                  <c:v>39695</c:v>
                </c:pt>
                <c:pt idx="1327">
                  <c:v>39694</c:v>
                </c:pt>
                <c:pt idx="1328">
                  <c:v>39693</c:v>
                </c:pt>
                <c:pt idx="1329">
                  <c:v>39692</c:v>
                </c:pt>
                <c:pt idx="1330">
                  <c:v>39689</c:v>
                </c:pt>
                <c:pt idx="1331">
                  <c:v>39688</c:v>
                </c:pt>
                <c:pt idx="1332">
                  <c:v>39687</c:v>
                </c:pt>
                <c:pt idx="1333">
                  <c:v>39686</c:v>
                </c:pt>
                <c:pt idx="1334">
                  <c:v>39685</c:v>
                </c:pt>
                <c:pt idx="1335">
                  <c:v>39682</c:v>
                </c:pt>
                <c:pt idx="1336">
                  <c:v>39681</c:v>
                </c:pt>
                <c:pt idx="1337">
                  <c:v>39680</c:v>
                </c:pt>
                <c:pt idx="1338">
                  <c:v>39679</c:v>
                </c:pt>
                <c:pt idx="1339">
                  <c:v>39678</c:v>
                </c:pt>
                <c:pt idx="1340">
                  <c:v>39675</c:v>
                </c:pt>
                <c:pt idx="1341">
                  <c:v>39674</c:v>
                </c:pt>
                <c:pt idx="1342">
                  <c:v>39673</c:v>
                </c:pt>
                <c:pt idx="1343">
                  <c:v>39672</c:v>
                </c:pt>
                <c:pt idx="1344">
                  <c:v>39671</c:v>
                </c:pt>
                <c:pt idx="1345">
                  <c:v>39668</c:v>
                </c:pt>
                <c:pt idx="1346">
                  <c:v>39667</c:v>
                </c:pt>
                <c:pt idx="1347">
                  <c:v>39666</c:v>
                </c:pt>
                <c:pt idx="1348">
                  <c:v>39665</c:v>
                </c:pt>
                <c:pt idx="1349">
                  <c:v>39664</c:v>
                </c:pt>
                <c:pt idx="1350">
                  <c:v>39661</c:v>
                </c:pt>
                <c:pt idx="1351">
                  <c:v>39660</c:v>
                </c:pt>
                <c:pt idx="1352">
                  <c:v>39659</c:v>
                </c:pt>
                <c:pt idx="1353">
                  <c:v>39658</c:v>
                </c:pt>
                <c:pt idx="1354">
                  <c:v>39657</c:v>
                </c:pt>
                <c:pt idx="1355">
                  <c:v>39654</c:v>
                </c:pt>
                <c:pt idx="1356">
                  <c:v>39653</c:v>
                </c:pt>
                <c:pt idx="1357">
                  <c:v>39652</c:v>
                </c:pt>
                <c:pt idx="1358">
                  <c:v>39651</c:v>
                </c:pt>
                <c:pt idx="1359">
                  <c:v>39650</c:v>
                </c:pt>
                <c:pt idx="1360">
                  <c:v>39647</c:v>
                </c:pt>
                <c:pt idx="1361">
                  <c:v>39646</c:v>
                </c:pt>
                <c:pt idx="1362">
                  <c:v>39645</c:v>
                </c:pt>
                <c:pt idx="1363">
                  <c:v>39644</c:v>
                </c:pt>
                <c:pt idx="1364">
                  <c:v>39643</c:v>
                </c:pt>
                <c:pt idx="1365">
                  <c:v>39640</c:v>
                </c:pt>
                <c:pt idx="1366">
                  <c:v>39639</c:v>
                </c:pt>
                <c:pt idx="1367">
                  <c:v>39638</c:v>
                </c:pt>
                <c:pt idx="1368">
                  <c:v>39637</c:v>
                </c:pt>
                <c:pt idx="1369">
                  <c:v>39636</c:v>
                </c:pt>
                <c:pt idx="1370">
                  <c:v>39633</c:v>
                </c:pt>
                <c:pt idx="1371">
                  <c:v>39632</c:v>
                </c:pt>
                <c:pt idx="1372">
                  <c:v>39631</c:v>
                </c:pt>
                <c:pt idx="1373">
                  <c:v>39630</c:v>
                </c:pt>
                <c:pt idx="1374">
                  <c:v>39629</c:v>
                </c:pt>
                <c:pt idx="1375">
                  <c:v>39626</c:v>
                </c:pt>
                <c:pt idx="1376">
                  <c:v>39625</c:v>
                </c:pt>
                <c:pt idx="1377">
                  <c:v>39624</c:v>
                </c:pt>
                <c:pt idx="1378">
                  <c:v>39623</c:v>
                </c:pt>
                <c:pt idx="1379">
                  <c:v>39622</c:v>
                </c:pt>
                <c:pt idx="1380">
                  <c:v>39619</c:v>
                </c:pt>
                <c:pt idx="1381">
                  <c:v>39618</c:v>
                </c:pt>
                <c:pt idx="1382">
                  <c:v>39617</c:v>
                </c:pt>
                <c:pt idx="1383">
                  <c:v>39616</c:v>
                </c:pt>
                <c:pt idx="1384">
                  <c:v>39615</c:v>
                </c:pt>
                <c:pt idx="1385">
                  <c:v>39612</c:v>
                </c:pt>
                <c:pt idx="1386">
                  <c:v>39611</c:v>
                </c:pt>
                <c:pt idx="1387">
                  <c:v>39610</c:v>
                </c:pt>
                <c:pt idx="1388">
                  <c:v>39609</c:v>
                </c:pt>
                <c:pt idx="1389">
                  <c:v>39608</c:v>
                </c:pt>
                <c:pt idx="1390">
                  <c:v>39605</c:v>
                </c:pt>
                <c:pt idx="1391">
                  <c:v>39604</c:v>
                </c:pt>
                <c:pt idx="1392">
                  <c:v>39603</c:v>
                </c:pt>
                <c:pt idx="1393">
                  <c:v>39602</c:v>
                </c:pt>
                <c:pt idx="1394">
                  <c:v>39601</c:v>
                </c:pt>
                <c:pt idx="1395">
                  <c:v>39598</c:v>
                </c:pt>
                <c:pt idx="1396">
                  <c:v>39597</c:v>
                </c:pt>
                <c:pt idx="1397">
                  <c:v>39596</c:v>
                </c:pt>
                <c:pt idx="1398">
                  <c:v>39595</c:v>
                </c:pt>
                <c:pt idx="1399">
                  <c:v>39594</c:v>
                </c:pt>
                <c:pt idx="1400">
                  <c:v>39591</c:v>
                </c:pt>
                <c:pt idx="1401">
                  <c:v>39590</c:v>
                </c:pt>
                <c:pt idx="1402">
                  <c:v>39589</c:v>
                </c:pt>
                <c:pt idx="1403">
                  <c:v>39588</c:v>
                </c:pt>
                <c:pt idx="1404">
                  <c:v>39587</c:v>
                </c:pt>
                <c:pt idx="1405">
                  <c:v>39584</c:v>
                </c:pt>
                <c:pt idx="1406">
                  <c:v>39583</c:v>
                </c:pt>
                <c:pt idx="1407">
                  <c:v>39582</c:v>
                </c:pt>
                <c:pt idx="1408">
                  <c:v>39581</c:v>
                </c:pt>
                <c:pt idx="1409">
                  <c:v>39580</c:v>
                </c:pt>
                <c:pt idx="1410">
                  <c:v>39577</c:v>
                </c:pt>
                <c:pt idx="1411">
                  <c:v>39576</c:v>
                </c:pt>
                <c:pt idx="1412">
                  <c:v>39575</c:v>
                </c:pt>
                <c:pt idx="1413">
                  <c:v>39574</c:v>
                </c:pt>
                <c:pt idx="1414">
                  <c:v>39573</c:v>
                </c:pt>
                <c:pt idx="1415">
                  <c:v>39570</c:v>
                </c:pt>
                <c:pt idx="1416">
                  <c:v>39569</c:v>
                </c:pt>
                <c:pt idx="1417">
                  <c:v>39568</c:v>
                </c:pt>
                <c:pt idx="1418">
                  <c:v>39567</c:v>
                </c:pt>
                <c:pt idx="1419">
                  <c:v>39566</c:v>
                </c:pt>
                <c:pt idx="1420">
                  <c:v>39563</c:v>
                </c:pt>
                <c:pt idx="1421">
                  <c:v>39562</c:v>
                </c:pt>
                <c:pt idx="1422">
                  <c:v>39561</c:v>
                </c:pt>
                <c:pt idx="1423">
                  <c:v>39560</c:v>
                </c:pt>
                <c:pt idx="1424">
                  <c:v>39559</c:v>
                </c:pt>
                <c:pt idx="1425">
                  <c:v>39556</c:v>
                </c:pt>
                <c:pt idx="1426">
                  <c:v>39555</c:v>
                </c:pt>
                <c:pt idx="1427">
                  <c:v>39554</c:v>
                </c:pt>
                <c:pt idx="1428">
                  <c:v>39553</c:v>
                </c:pt>
                <c:pt idx="1429">
                  <c:v>39552</c:v>
                </c:pt>
                <c:pt idx="1430">
                  <c:v>39549</c:v>
                </c:pt>
                <c:pt idx="1431">
                  <c:v>39548</c:v>
                </c:pt>
                <c:pt idx="1432">
                  <c:v>39547</c:v>
                </c:pt>
                <c:pt idx="1433">
                  <c:v>39546</c:v>
                </c:pt>
                <c:pt idx="1434">
                  <c:v>39545</c:v>
                </c:pt>
                <c:pt idx="1435">
                  <c:v>39542</c:v>
                </c:pt>
                <c:pt idx="1436">
                  <c:v>39541</c:v>
                </c:pt>
                <c:pt idx="1437">
                  <c:v>39540</c:v>
                </c:pt>
                <c:pt idx="1438">
                  <c:v>39539</c:v>
                </c:pt>
                <c:pt idx="1439">
                  <c:v>39538</c:v>
                </c:pt>
                <c:pt idx="1440">
                  <c:v>39535</c:v>
                </c:pt>
                <c:pt idx="1441">
                  <c:v>39534</c:v>
                </c:pt>
                <c:pt idx="1442">
                  <c:v>39533</c:v>
                </c:pt>
                <c:pt idx="1443">
                  <c:v>39532</c:v>
                </c:pt>
                <c:pt idx="1444">
                  <c:v>39531</c:v>
                </c:pt>
                <c:pt idx="1445">
                  <c:v>39528</c:v>
                </c:pt>
                <c:pt idx="1446">
                  <c:v>39527</c:v>
                </c:pt>
                <c:pt idx="1447">
                  <c:v>39526</c:v>
                </c:pt>
                <c:pt idx="1448">
                  <c:v>39525</c:v>
                </c:pt>
                <c:pt idx="1449">
                  <c:v>39524</c:v>
                </c:pt>
                <c:pt idx="1450">
                  <c:v>39521</c:v>
                </c:pt>
                <c:pt idx="1451">
                  <c:v>39520</c:v>
                </c:pt>
                <c:pt idx="1452">
                  <c:v>39519</c:v>
                </c:pt>
                <c:pt idx="1453">
                  <c:v>39518</c:v>
                </c:pt>
                <c:pt idx="1454">
                  <c:v>39517</c:v>
                </c:pt>
                <c:pt idx="1455">
                  <c:v>39514</c:v>
                </c:pt>
                <c:pt idx="1456">
                  <c:v>39513</c:v>
                </c:pt>
                <c:pt idx="1457">
                  <c:v>39512</c:v>
                </c:pt>
                <c:pt idx="1458">
                  <c:v>39511</c:v>
                </c:pt>
                <c:pt idx="1459">
                  <c:v>39510</c:v>
                </c:pt>
                <c:pt idx="1460">
                  <c:v>39507</c:v>
                </c:pt>
                <c:pt idx="1461">
                  <c:v>39506</c:v>
                </c:pt>
                <c:pt idx="1462">
                  <c:v>39505</c:v>
                </c:pt>
                <c:pt idx="1463">
                  <c:v>39504</c:v>
                </c:pt>
                <c:pt idx="1464">
                  <c:v>39503</c:v>
                </c:pt>
                <c:pt idx="1465">
                  <c:v>39500</c:v>
                </c:pt>
                <c:pt idx="1466">
                  <c:v>39499</c:v>
                </c:pt>
                <c:pt idx="1467">
                  <c:v>39498</c:v>
                </c:pt>
                <c:pt idx="1468">
                  <c:v>39497</c:v>
                </c:pt>
                <c:pt idx="1469">
                  <c:v>39496</c:v>
                </c:pt>
                <c:pt idx="1470">
                  <c:v>39493</c:v>
                </c:pt>
                <c:pt idx="1471">
                  <c:v>39492</c:v>
                </c:pt>
                <c:pt idx="1472">
                  <c:v>39491</c:v>
                </c:pt>
                <c:pt idx="1473">
                  <c:v>39490</c:v>
                </c:pt>
                <c:pt idx="1474">
                  <c:v>39489</c:v>
                </c:pt>
                <c:pt idx="1475">
                  <c:v>39486</c:v>
                </c:pt>
                <c:pt idx="1476">
                  <c:v>39485</c:v>
                </c:pt>
                <c:pt idx="1477">
                  <c:v>39484</c:v>
                </c:pt>
                <c:pt idx="1478">
                  <c:v>39483</c:v>
                </c:pt>
                <c:pt idx="1479">
                  <c:v>39482</c:v>
                </c:pt>
                <c:pt idx="1480">
                  <c:v>39479</c:v>
                </c:pt>
                <c:pt idx="1481">
                  <c:v>39478</c:v>
                </c:pt>
                <c:pt idx="1482">
                  <c:v>39477</c:v>
                </c:pt>
                <c:pt idx="1483">
                  <c:v>39476</c:v>
                </c:pt>
                <c:pt idx="1484">
                  <c:v>39475</c:v>
                </c:pt>
                <c:pt idx="1485">
                  <c:v>39472</c:v>
                </c:pt>
                <c:pt idx="1486">
                  <c:v>39471</c:v>
                </c:pt>
                <c:pt idx="1487">
                  <c:v>39470</c:v>
                </c:pt>
                <c:pt idx="1488">
                  <c:v>39469</c:v>
                </c:pt>
                <c:pt idx="1489">
                  <c:v>39468</c:v>
                </c:pt>
                <c:pt idx="1490">
                  <c:v>39465</c:v>
                </c:pt>
                <c:pt idx="1491">
                  <c:v>39464</c:v>
                </c:pt>
                <c:pt idx="1492">
                  <c:v>39463</c:v>
                </c:pt>
                <c:pt idx="1493">
                  <c:v>39462</c:v>
                </c:pt>
                <c:pt idx="1494">
                  <c:v>39461</c:v>
                </c:pt>
                <c:pt idx="1495">
                  <c:v>39458</c:v>
                </c:pt>
                <c:pt idx="1496">
                  <c:v>39457</c:v>
                </c:pt>
                <c:pt idx="1497">
                  <c:v>39456</c:v>
                </c:pt>
                <c:pt idx="1498">
                  <c:v>39455</c:v>
                </c:pt>
                <c:pt idx="1499">
                  <c:v>39454</c:v>
                </c:pt>
                <c:pt idx="1500">
                  <c:v>39451</c:v>
                </c:pt>
                <c:pt idx="1501">
                  <c:v>39450</c:v>
                </c:pt>
                <c:pt idx="1502">
                  <c:v>39449</c:v>
                </c:pt>
                <c:pt idx="1503">
                  <c:v>39448</c:v>
                </c:pt>
                <c:pt idx="1504">
                  <c:v>39447</c:v>
                </c:pt>
                <c:pt idx="1505">
                  <c:v>39444</c:v>
                </c:pt>
                <c:pt idx="1506">
                  <c:v>39443</c:v>
                </c:pt>
                <c:pt idx="1507">
                  <c:v>39442</c:v>
                </c:pt>
                <c:pt idx="1508">
                  <c:v>39441</c:v>
                </c:pt>
                <c:pt idx="1509">
                  <c:v>39440</c:v>
                </c:pt>
                <c:pt idx="1510">
                  <c:v>39437</c:v>
                </c:pt>
                <c:pt idx="1511">
                  <c:v>39436</c:v>
                </c:pt>
                <c:pt idx="1512">
                  <c:v>39435</c:v>
                </c:pt>
                <c:pt idx="1513">
                  <c:v>39434</c:v>
                </c:pt>
                <c:pt idx="1514">
                  <c:v>39433</c:v>
                </c:pt>
                <c:pt idx="1515">
                  <c:v>39430</c:v>
                </c:pt>
                <c:pt idx="1516">
                  <c:v>39429</c:v>
                </c:pt>
                <c:pt idx="1517">
                  <c:v>39428</c:v>
                </c:pt>
                <c:pt idx="1518">
                  <c:v>39427</c:v>
                </c:pt>
                <c:pt idx="1519">
                  <c:v>39426</c:v>
                </c:pt>
                <c:pt idx="1520">
                  <c:v>39423</c:v>
                </c:pt>
                <c:pt idx="1521">
                  <c:v>39422</c:v>
                </c:pt>
                <c:pt idx="1522">
                  <c:v>39421</c:v>
                </c:pt>
                <c:pt idx="1523">
                  <c:v>39420</c:v>
                </c:pt>
                <c:pt idx="1524">
                  <c:v>39419</c:v>
                </c:pt>
                <c:pt idx="1525">
                  <c:v>39416</c:v>
                </c:pt>
                <c:pt idx="1526">
                  <c:v>39415</c:v>
                </c:pt>
                <c:pt idx="1527">
                  <c:v>39414</c:v>
                </c:pt>
                <c:pt idx="1528">
                  <c:v>39413</c:v>
                </c:pt>
                <c:pt idx="1529">
                  <c:v>39412</c:v>
                </c:pt>
                <c:pt idx="1530">
                  <c:v>39409</c:v>
                </c:pt>
                <c:pt idx="1531">
                  <c:v>39408</c:v>
                </c:pt>
                <c:pt idx="1532">
                  <c:v>39407</c:v>
                </c:pt>
                <c:pt idx="1533">
                  <c:v>39406</c:v>
                </c:pt>
                <c:pt idx="1534">
                  <c:v>39405</c:v>
                </c:pt>
                <c:pt idx="1535">
                  <c:v>39402</c:v>
                </c:pt>
                <c:pt idx="1536">
                  <c:v>39401</c:v>
                </c:pt>
                <c:pt idx="1537">
                  <c:v>39400</c:v>
                </c:pt>
                <c:pt idx="1538">
                  <c:v>39399</c:v>
                </c:pt>
                <c:pt idx="1539">
                  <c:v>39398</c:v>
                </c:pt>
                <c:pt idx="1540">
                  <c:v>39395</c:v>
                </c:pt>
                <c:pt idx="1541">
                  <c:v>39394</c:v>
                </c:pt>
                <c:pt idx="1542">
                  <c:v>39393</c:v>
                </c:pt>
                <c:pt idx="1543">
                  <c:v>39392</c:v>
                </c:pt>
                <c:pt idx="1544">
                  <c:v>39391</c:v>
                </c:pt>
                <c:pt idx="1545">
                  <c:v>39389</c:v>
                </c:pt>
                <c:pt idx="1546">
                  <c:v>39388</c:v>
                </c:pt>
                <c:pt idx="1547">
                  <c:v>39387</c:v>
                </c:pt>
                <c:pt idx="1548">
                  <c:v>39386</c:v>
                </c:pt>
                <c:pt idx="1549">
                  <c:v>39385</c:v>
                </c:pt>
                <c:pt idx="1550">
                  <c:v>39384</c:v>
                </c:pt>
                <c:pt idx="1551">
                  <c:v>39381</c:v>
                </c:pt>
                <c:pt idx="1552">
                  <c:v>39380</c:v>
                </c:pt>
                <c:pt idx="1553">
                  <c:v>39379</c:v>
                </c:pt>
                <c:pt idx="1554">
                  <c:v>39378</c:v>
                </c:pt>
                <c:pt idx="1555">
                  <c:v>39377</c:v>
                </c:pt>
                <c:pt idx="1556">
                  <c:v>39374</c:v>
                </c:pt>
                <c:pt idx="1557">
                  <c:v>39373</c:v>
                </c:pt>
                <c:pt idx="1558">
                  <c:v>39372</c:v>
                </c:pt>
                <c:pt idx="1559">
                  <c:v>39371</c:v>
                </c:pt>
                <c:pt idx="1560">
                  <c:v>39370</c:v>
                </c:pt>
                <c:pt idx="1561">
                  <c:v>39367</c:v>
                </c:pt>
                <c:pt idx="1562">
                  <c:v>39366</c:v>
                </c:pt>
                <c:pt idx="1563">
                  <c:v>39365</c:v>
                </c:pt>
                <c:pt idx="1564">
                  <c:v>39364</c:v>
                </c:pt>
                <c:pt idx="1565">
                  <c:v>39363</c:v>
                </c:pt>
                <c:pt idx="1566">
                  <c:v>39360</c:v>
                </c:pt>
                <c:pt idx="1567">
                  <c:v>39359</c:v>
                </c:pt>
                <c:pt idx="1568">
                  <c:v>39358</c:v>
                </c:pt>
                <c:pt idx="1569">
                  <c:v>39357</c:v>
                </c:pt>
                <c:pt idx="1570">
                  <c:v>39356</c:v>
                </c:pt>
                <c:pt idx="1571">
                  <c:v>39353</c:v>
                </c:pt>
                <c:pt idx="1572">
                  <c:v>39352</c:v>
                </c:pt>
                <c:pt idx="1573">
                  <c:v>39351</c:v>
                </c:pt>
                <c:pt idx="1574">
                  <c:v>39350</c:v>
                </c:pt>
                <c:pt idx="1575">
                  <c:v>39349</c:v>
                </c:pt>
                <c:pt idx="1576">
                  <c:v>39346</c:v>
                </c:pt>
                <c:pt idx="1577">
                  <c:v>39345</c:v>
                </c:pt>
                <c:pt idx="1578">
                  <c:v>39344</c:v>
                </c:pt>
                <c:pt idx="1579">
                  <c:v>39343</c:v>
                </c:pt>
                <c:pt idx="1580">
                  <c:v>39342</c:v>
                </c:pt>
                <c:pt idx="1581">
                  <c:v>39339</c:v>
                </c:pt>
                <c:pt idx="1582">
                  <c:v>39338</c:v>
                </c:pt>
                <c:pt idx="1583">
                  <c:v>39337</c:v>
                </c:pt>
                <c:pt idx="1584">
                  <c:v>39336</c:v>
                </c:pt>
                <c:pt idx="1585">
                  <c:v>39335</c:v>
                </c:pt>
                <c:pt idx="1586">
                  <c:v>39332</c:v>
                </c:pt>
                <c:pt idx="1587">
                  <c:v>39331</c:v>
                </c:pt>
                <c:pt idx="1588">
                  <c:v>39330</c:v>
                </c:pt>
                <c:pt idx="1589">
                  <c:v>39329</c:v>
                </c:pt>
                <c:pt idx="1590">
                  <c:v>39328</c:v>
                </c:pt>
                <c:pt idx="1591">
                  <c:v>39325</c:v>
                </c:pt>
                <c:pt idx="1592">
                  <c:v>39324</c:v>
                </c:pt>
                <c:pt idx="1593">
                  <c:v>39323</c:v>
                </c:pt>
                <c:pt idx="1594">
                  <c:v>39322</c:v>
                </c:pt>
                <c:pt idx="1595">
                  <c:v>39321</c:v>
                </c:pt>
                <c:pt idx="1596">
                  <c:v>39318</c:v>
                </c:pt>
                <c:pt idx="1597">
                  <c:v>39317</c:v>
                </c:pt>
                <c:pt idx="1598">
                  <c:v>39316</c:v>
                </c:pt>
                <c:pt idx="1599">
                  <c:v>39315</c:v>
                </c:pt>
                <c:pt idx="1600">
                  <c:v>39314</c:v>
                </c:pt>
                <c:pt idx="1601">
                  <c:v>39311</c:v>
                </c:pt>
                <c:pt idx="1602">
                  <c:v>39310</c:v>
                </c:pt>
                <c:pt idx="1603">
                  <c:v>39309</c:v>
                </c:pt>
                <c:pt idx="1604">
                  <c:v>39308</c:v>
                </c:pt>
                <c:pt idx="1605">
                  <c:v>39307</c:v>
                </c:pt>
                <c:pt idx="1606">
                  <c:v>39304</c:v>
                </c:pt>
                <c:pt idx="1607">
                  <c:v>39303</c:v>
                </c:pt>
                <c:pt idx="1608">
                  <c:v>39302</c:v>
                </c:pt>
                <c:pt idx="1609">
                  <c:v>39301</c:v>
                </c:pt>
                <c:pt idx="1610">
                  <c:v>39300</c:v>
                </c:pt>
                <c:pt idx="1611">
                  <c:v>39297</c:v>
                </c:pt>
                <c:pt idx="1612">
                  <c:v>39296</c:v>
                </c:pt>
                <c:pt idx="1613">
                  <c:v>39295</c:v>
                </c:pt>
                <c:pt idx="1614">
                  <c:v>39294</c:v>
                </c:pt>
                <c:pt idx="1615">
                  <c:v>39293</c:v>
                </c:pt>
                <c:pt idx="1616">
                  <c:v>39290</c:v>
                </c:pt>
                <c:pt idx="1617">
                  <c:v>39289</c:v>
                </c:pt>
                <c:pt idx="1618">
                  <c:v>39288</c:v>
                </c:pt>
                <c:pt idx="1619">
                  <c:v>39287</c:v>
                </c:pt>
                <c:pt idx="1620">
                  <c:v>39286</c:v>
                </c:pt>
                <c:pt idx="1621">
                  <c:v>39283</c:v>
                </c:pt>
                <c:pt idx="1622">
                  <c:v>39282</c:v>
                </c:pt>
                <c:pt idx="1623">
                  <c:v>39281</c:v>
                </c:pt>
                <c:pt idx="1624">
                  <c:v>39280</c:v>
                </c:pt>
                <c:pt idx="1625">
                  <c:v>39279</c:v>
                </c:pt>
                <c:pt idx="1626">
                  <c:v>39276</c:v>
                </c:pt>
                <c:pt idx="1627">
                  <c:v>39275</c:v>
                </c:pt>
                <c:pt idx="1628">
                  <c:v>39274</c:v>
                </c:pt>
                <c:pt idx="1629">
                  <c:v>39273</c:v>
                </c:pt>
                <c:pt idx="1630">
                  <c:v>39272</c:v>
                </c:pt>
                <c:pt idx="1631">
                  <c:v>39269</c:v>
                </c:pt>
                <c:pt idx="1632">
                  <c:v>39268</c:v>
                </c:pt>
                <c:pt idx="1633">
                  <c:v>39267</c:v>
                </c:pt>
                <c:pt idx="1634">
                  <c:v>39266</c:v>
                </c:pt>
                <c:pt idx="1635">
                  <c:v>39265</c:v>
                </c:pt>
                <c:pt idx="1636">
                  <c:v>39262</c:v>
                </c:pt>
                <c:pt idx="1637">
                  <c:v>39261</c:v>
                </c:pt>
                <c:pt idx="1638">
                  <c:v>39260</c:v>
                </c:pt>
                <c:pt idx="1639">
                  <c:v>39259</c:v>
                </c:pt>
                <c:pt idx="1640">
                  <c:v>39258</c:v>
                </c:pt>
                <c:pt idx="1641">
                  <c:v>39255</c:v>
                </c:pt>
                <c:pt idx="1642">
                  <c:v>39254</c:v>
                </c:pt>
                <c:pt idx="1643">
                  <c:v>39253</c:v>
                </c:pt>
                <c:pt idx="1644">
                  <c:v>39252</c:v>
                </c:pt>
                <c:pt idx="1645">
                  <c:v>39251</c:v>
                </c:pt>
                <c:pt idx="1646">
                  <c:v>39248</c:v>
                </c:pt>
                <c:pt idx="1647">
                  <c:v>39247</c:v>
                </c:pt>
                <c:pt idx="1648">
                  <c:v>39246</c:v>
                </c:pt>
                <c:pt idx="1649">
                  <c:v>39245</c:v>
                </c:pt>
                <c:pt idx="1650">
                  <c:v>39244</c:v>
                </c:pt>
                <c:pt idx="1651">
                  <c:v>39241</c:v>
                </c:pt>
                <c:pt idx="1652">
                  <c:v>39240</c:v>
                </c:pt>
                <c:pt idx="1653">
                  <c:v>39239</c:v>
                </c:pt>
                <c:pt idx="1654">
                  <c:v>39238</c:v>
                </c:pt>
                <c:pt idx="1655">
                  <c:v>39237</c:v>
                </c:pt>
                <c:pt idx="1656">
                  <c:v>39234</c:v>
                </c:pt>
                <c:pt idx="1657">
                  <c:v>39233</c:v>
                </c:pt>
                <c:pt idx="1658">
                  <c:v>39232</c:v>
                </c:pt>
                <c:pt idx="1659">
                  <c:v>39231</c:v>
                </c:pt>
                <c:pt idx="1660">
                  <c:v>39230</c:v>
                </c:pt>
                <c:pt idx="1661">
                  <c:v>39227</c:v>
                </c:pt>
                <c:pt idx="1662">
                  <c:v>39226</c:v>
                </c:pt>
                <c:pt idx="1663">
                  <c:v>39225</c:v>
                </c:pt>
                <c:pt idx="1664">
                  <c:v>39224</c:v>
                </c:pt>
                <c:pt idx="1665">
                  <c:v>39223</c:v>
                </c:pt>
                <c:pt idx="1666">
                  <c:v>39220</c:v>
                </c:pt>
                <c:pt idx="1667">
                  <c:v>39219</c:v>
                </c:pt>
                <c:pt idx="1668">
                  <c:v>39218</c:v>
                </c:pt>
                <c:pt idx="1669">
                  <c:v>39217</c:v>
                </c:pt>
                <c:pt idx="1670">
                  <c:v>39216</c:v>
                </c:pt>
                <c:pt idx="1671">
                  <c:v>39213</c:v>
                </c:pt>
                <c:pt idx="1672">
                  <c:v>39212</c:v>
                </c:pt>
                <c:pt idx="1673">
                  <c:v>39211</c:v>
                </c:pt>
                <c:pt idx="1674">
                  <c:v>39210</c:v>
                </c:pt>
                <c:pt idx="1675">
                  <c:v>39209</c:v>
                </c:pt>
                <c:pt idx="1676">
                  <c:v>39206</c:v>
                </c:pt>
                <c:pt idx="1677">
                  <c:v>39205</c:v>
                </c:pt>
                <c:pt idx="1678">
                  <c:v>39204</c:v>
                </c:pt>
                <c:pt idx="1679">
                  <c:v>39203</c:v>
                </c:pt>
                <c:pt idx="1680">
                  <c:v>39202</c:v>
                </c:pt>
                <c:pt idx="1681">
                  <c:v>39199</c:v>
                </c:pt>
                <c:pt idx="1682">
                  <c:v>39198</c:v>
                </c:pt>
                <c:pt idx="1683">
                  <c:v>39197</c:v>
                </c:pt>
                <c:pt idx="1684">
                  <c:v>39196</c:v>
                </c:pt>
                <c:pt idx="1685">
                  <c:v>39195</c:v>
                </c:pt>
                <c:pt idx="1686">
                  <c:v>39192</c:v>
                </c:pt>
                <c:pt idx="1687">
                  <c:v>39191</c:v>
                </c:pt>
                <c:pt idx="1688">
                  <c:v>39190</c:v>
                </c:pt>
                <c:pt idx="1689">
                  <c:v>39189</c:v>
                </c:pt>
                <c:pt idx="1690">
                  <c:v>39188</c:v>
                </c:pt>
                <c:pt idx="1691">
                  <c:v>39185</c:v>
                </c:pt>
                <c:pt idx="1692">
                  <c:v>39184</c:v>
                </c:pt>
                <c:pt idx="1693">
                  <c:v>39183</c:v>
                </c:pt>
                <c:pt idx="1694">
                  <c:v>39182</c:v>
                </c:pt>
                <c:pt idx="1695">
                  <c:v>39181</c:v>
                </c:pt>
                <c:pt idx="1696">
                  <c:v>39178</c:v>
                </c:pt>
                <c:pt idx="1697">
                  <c:v>39177</c:v>
                </c:pt>
                <c:pt idx="1698">
                  <c:v>39176</c:v>
                </c:pt>
                <c:pt idx="1699">
                  <c:v>39175</c:v>
                </c:pt>
                <c:pt idx="1700">
                  <c:v>39174</c:v>
                </c:pt>
                <c:pt idx="1701">
                  <c:v>39171</c:v>
                </c:pt>
                <c:pt idx="1702">
                  <c:v>39170</c:v>
                </c:pt>
                <c:pt idx="1703">
                  <c:v>39169</c:v>
                </c:pt>
                <c:pt idx="1704">
                  <c:v>39168</c:v>
                </c:pt>
                <c:pt idx="1705">
                  <c:v>39167</c:v>
                </c:pt>
                <c:pt idx="1706">
                  <c:v>39164</c:v>
                </c:pt>
                <c:pt idx="1707">
                  <c:v>39163</c:v>
                </c:pt>
                <c:pt idx="1708">
                  <c:v>39162</c:v>
                </c:pt>
                <c:pt idx="1709">
                  <c:v>39161</c:v>
                </c:pt>
                <c:pt idx="1710">
                  <c:v>39160</c:v>
                </c:pt>
                <c:pt idx="1711">
                  <c:v>39157</c:v>
                </c:pt>
                <c:pt idx="1712">
                  <c:v>39156</c:v>
                </c:pt>
                <c:pt idx="1713">
                  <c:v>39155</c:v>
                </c:pt>
                <c:pt idx="1714">
                  <c:v>39154</c:v>
                </c:pt>
                <c:pt idx="1715">
                  <c:v>39153</c:v>
                </c:pt>
                <c:pt idx="1716">
                  <c:v>39150</c:v>
                </c:pt>
                <c:pt idx="1717">
                  <c:v>39149</c:v>
                </c:pt>
                <c:pt idx="1718">
                  <c:v>39148</c:v>
                </c:pt>
                <c:pt idx="1719">
                  <c:v>39147</c:v>
                </c:pt>
                <c:pt idx="1720">
                  <c:v>39146</c:v>
                </c:pt>
                <c:pt idx="1721">
                  <c:v>39143</c:v>
                </c:pt>
                <c:pt idx="1722">
                  <c:v>39142</c:v>
                </c:pt>
                <c:pt idx="1723">
                  <c:v>39141</c:v>
                </c:pt>
                <c:pt idx="1724">
                  <c:v>39140</c:v>
                </c:pt>
                <c:pt idx="1725">
                  <c:v>39139</c:v>
                </c:pt>
                <c:pt idx="1726">
                  <c:v>39136</c:v>
                </c:pt>
                <c:pt idx="1727">
                  <c:v>39135</c:v>
                </c:pt>
                <c:pt idx="1728">
                  <c:v>39134</c:v>
                </c:pt>
                <c:pt idx="1729">
                  <c:v>39133</c:v>
                </c:pt>
                <c:pt idx="1730">
                  <c:v>39132</c:v>
                </c:pt>
                <c:pt idx="1731">
                  <c:v>39129</c:v>
                </c:pt>
                <c:pt idx="1732">
                  <c:v>39128</c:v>
                </c:pt>
                <c:pt idx="1733">
                  <c:v>39127</c:v>
                </c:pt>
                <c:pt idx="1734">
                  <c:v>39126</c:v>
                </c:pt>
                <c:pt idx="1735">
                  <c:v>39125</c:v>
                </c:pt>
                <c:pt idx="1736">
                  <c:v>39122</c:v>
                </c:pt>
                <c:pt idx="1737">
                  <c:v>39121</c:v>
                </c:pt>
                <c:pt idx="1738">
                  <c:v>39120</c:v>
                </c:pt>
                <c:pt idx="1739">
                  <c:v>39119</c:v>
                </c:pt>
                <c:pt idx="1740">
                  <c:v>39118</c:v>
                </c:pt>
                <c:pt idx="1741">
                  <c:v>39115</c:v>
                </c:pt>
                <c:pt idx="1742">
                  <c:v>39114</c:v>
                </c:pt>
                <c:pt idx="1743">
                  <c:v>39113</c:v>
                </c:pt>
                <c:pt idx="1744">
                  <c:v>39112</c:v>
                </c:pt>
                <c:pt idx="1745">
                  <c:v>39111</c:v>
                </c:pt>
                <c:pt idx="1746">
                  <c:v>39108</c:v>
                </c:pt>
                <c:pt idx="1747">
                  <c:v>39107</c:v>
                </c:pt>
                <c:pt idx="1748">
                  <c:v>39106</c:v>
                </c:pt>
                <c:pt idx="1749">
                  <c:v>39105</c:v>
                </c:pt>
                <c:pt idx="1750">
                  <c:v>39104</c:v>
                </c:pt>
                <c:pt idx="1751">
                  <c:v>39101</c:v>
                </c:pt>
                <c:pt idx="1752">
                  <c:v>39100</c:v>
                </c:pt>
                <c:pt idx="1753">
                  <c:v>39099</c:v>
                </c:pt>
                <c:pt idx="1754">
                  <c:v>39098</c:v>
                </c:pt>
                <c:pt idx="1755">
                  <c:v>39097</c:v>
                </c:pt>
                <c:pt idx="1756">
                  <c:v>39094</c:v>
                </c:pt>
                <c:pt idx="1757">
                  <c:v>39093</c:v>
                </c:pt>
                <c:pt idx="1758">
                  <c:v>39092</c:v>
                </c:pt>
                <c:pt idx="1759">
                  <c:v>39091</c:v>
                </c:pt>
                <c:pt idx="1760">
                  <c:v>39090</c:v>
                </c:pt>
                <c:pt idx="1761">
                  <c:v>39087</c:v>
                </c:pt>
                <c:pt idx="1762">
                  <c:v>39086</c:v>
                </c:pt>
                <c:pt idx="1763">
                  <c:v>39085</c:v>
                </c:pt>
                <c:pt idx="1764">
                  <c:v>39084</c:v>
                </c:pt>
                <c:pt idx="1765">
                  <c:v>39083</c:v>
                </c:pt>
                <c:pt idx="1766">
                  <c:v>39080</c:v>
                </c:pt>
                <c:pt idx="1767">
                  <c:v>39079</c:v>
                </c:pt>
                <c:pt idx="1768">
                  <c:v>39078</c:v>
                </c:pt>
                <c:pt idx="1769">
                  <c:v>39077</c:v>
                </c:pt>
                <c:pt idx="1770">
                  <c:v>39076</c:v>
                </c:pt>
                <c:pt idx="1771">
                  <c:v>39073</c:v>
                </c:pt>
                <c:pt idx="1772">
                  <c:v>39072</c:v>
                </c:pt>
                <c:pt idx="1773">
                  <c:v>39071</c:v>
                </c:pt>
                <c:pt idx="1774">
                  <c:v>39070</c:v>
                </c:pt>
                <c:pt idx="1775">
                  <c:v>39069</c:v>
                </c:pt>
                <c:pt idx="1776">
                  <c:v>39066</c:v>
                </c:pt>
                <c:pt idx="1777">
                  <c:v>39065</c:v>
                </c:pt>
                <c:pt idx="1778">
                  <c:v>39064</c:v>
                </c:pt>
                <c:pt idx="1779">
                  <c:v>39063</c:v>
                </c:pt>
                <c:pt idx="1780">
                  <c:v>39062</c:v>
                </c:pt>
                <c:pt idx="1781">
                  <c:v>39059</c:v>
                </c:pt>
                <c:pt idx="1782">
                  <c:v>39058</c:v>
                </c:pt>
                <c:pt idx="1783">
                  <c:v>39057</c:v>
                </c:pt>
                <c:pt idx="1784">
                  <c:v>39056</c:v>
                </c:pt>
                <c:pt idx="1785">
                  <c:v>39055</c:v>
                </c:pt>
                <c:pt idx="1786">
                  <c:v>39052</c:v>
                </c:pt>
                <c:pt idx="1787">
                  <c:v>39051</c:v>
                </c:pt>
                <c:pt idx="1788">
                  <c:v>39050</c:v>
                </c:pt>
                <c:pt idx="1789">
                  <c:v>39049</c:v>
                </c:pt>
                <c:pt idx="1790">
                  <c:v>39048</c:v>
                </c:pt>
                <c:pt idx="1791">
                  <c:v>39045</c:v>
                </c:pt>
                <c:pt idx="1792">
                  <c:v>39044</c:v>
                </c:pt>
                <c:pt idx="1793">
                  <c:v>39043</c:v>
                </c:pt>
                <c:pt idx="1794">
                  <c:v>39042</c:v>
                </c:pt>
                <c:pt idx="1795">
                  <c:v>39041</c:v>
                </c:pt>
                <c:pt idx="1796">
                  <c:v>39038</c:v>
                </c:pt>
                <c:pt idx="1797">
                  <c:v>39037</c:v>
                </c:pt>
                <c:pt idx="1798">
                  <c:v>39036</c:v>
                </c:pt>
                <c:pt idx="1799">
                  <c:v>39035</c:v>
                </c:pt>
                <c:pt idx="1800">
                  <c:v>39034</c:v>
                </c:pt>
                <c:pt idx="1801">
                  <c:v>39031</c:v>
                </c:pt>
                <c:pt idx="1802">
                  <c:v>39030</c:v>
                </c:pt>
                <c:pt idx="1803">
                  <c:v>39029</c:v>
                </c:pt>
                <c:pt idx="1804">
                  <c:v>39028</c:v>
                </c:pt>
                <c:pt idx="1805">
                  <c:v>39027</c:v>
                </c:pt>
                <c:pt idx="1806">
                  <c:v>39024</c:v>
                </c:pt>
                <c:pt idx="1807">
                  <c:v>39023</c:v>
                </c:pt>
                <c:pt idx="1808">
                  <c:v>39022</c:v>
                </c:pt>
                <c:pt idx="1809">
                  <c:v>39021</c:v>
                </c:pt>
                <c:pt idx="1810">
                  <c:v>39020</c:v>
                </c:pt>
                <c:pt idx="1811">
                  <c:v>39017</c:v>
                </c:pt>
                <c:pt idx="1812">
                  <c:v>39016</c:v>
                </c:pt>
                <c:pt idx="1813">
                  <c:v>39015</c:v>
                </c:pt>
                <c:pt idx="1814">
                  <c:v>39014</c:v>
                </c:pt>
                <c:pt idx="1815">
                  <c:v>39013</c:v>
                </c:pt>
                <c:pt idx="1816">
                  <c:v>39010</c:v>
                </c:pt>
                <c:pt idx="1817">
                  <c:v>39009</c:v>
                </c:pt>
                <c:pt idx="1818">
                  <c:v>39008</c:v>
                </c:pt>
                <c:pt idx="1819">
                  <c:v>39007</c:v>
                </c:pt>
                <c:pt idx="1820">
                  <c:v>39006</c:v>
                </c:pt>
                <c:pt idx="1821">
                  <c:v>39003</c:v>
                </c:pt>
                <c:pt idx="1822">
                  <c:v>39002</c:v>
                </c:pt>
                <c:pt idx="1823">
                  <c:v>39001</c:v>
                </c:pt>
                <c:pt idx="1824">
                  <c:v>39000</c:v>
                </c:pt>
                <c:pt idx="1825">
                  <c:v>38999</c:v>
                </c:pt>
                <c:pt idx="1826">
                  <c:v>38996</c:v>
                </c:pt>
                <c:pt idx="1827">
                  <c:v>38995</c:v>
                </c:pt>
                <c:pt idx="1828">
                  <c:v>38994</c:v>
                </c:pt>
                <c:pt idx="1829">
                  <c:v>38993</c:v>
                </c:pt>
                <c:pt idx="1830">
                  <c:v>38992</c:v>
                </c:pt>
                <c:pt idx="1831">
                  <c:v>38989</c:v>
                </c:pt>
                <c:pt idx="1832">
                  <c:v>38988</c:v>
                </c:pt>
                <c:pt idx="1833">
                  <c:v>38987</c:v>
                </c:pt>
                <c:pt idx="1834">
                  <c:v>38986</c:v>
                </c:pt>
                <c:pt idx="1835">
                  <c:v>38985</c:v>
                </c:pt>
                <c:pt idx="1836">
                  <c:v>38982</c:v>
                </c:pt>
                <c:pt idx="1837">
                  <c:v>38981</c:v>
                </c:pt>
                <c:pt idx="1838">
                  <c:v>38980</c:v>
                </c:pt>
                <c:pt idx="1839">
                  <c:v>38979</c:v>
                </c:pt>
                <c:pt idx="1840">
                  <c:v>38978</c:v>
                </c:pt>
                <c:pt idx="1841">
                  <c:v>38975</c:v>
                </c:pt>
                <c:pt idx="1842">
                  <c:v>38974</c:v>
                </c:pt>
                <c:pt idx="1843">
                  <c:v>38973</c:v>
                </c:pt>
                <c:pt idx="1844">
                  <c:v>38972</c:v>
                </c:pt>
                <c:pt idx="1845">
                  <c:v>38971</c:v>
                </c:pt>
                <c:pt idx="1846">
                  <c:v>38968</c:v>
                </c:pt>
                <c:pt idx="1847">
                  <c:v>38967</c:v>
                </c:pt>
                <c:pt idx="1848">
                  <c:v>38966</c:v>
                </c:pt>
                <c:pt idx="1849">
                  <c:v>38965</c:v>
                </c:pt>
                <c:pt idx="1850">
                  <c:v>38964</c:v>
                </c:pt>
                <c:pt idx="1851">
                  <c:v>38961</c:v>
                </c:pt>
                <c:pt idx="1852">
                  <c:v>38960</c:v>
                </c:pt>
                <c:pt idx="1853">
                  <c:v>38959</c:v>
                </c:pt>
                <c:pt idx="1854">
                  <c:v>38958</c:v>
                </c:pt>
                <c:pt idx="1855">
                  <c:v>38957</c:v>
                </c:pt>
                <c:pt idx="1856">
                  <c:v>38954</c:v>
                </c:pt>
                <c:pt idx="1857">
                  <c:v>38953</c:v>
                </c:pt>
                <c:pt idx="1858">
                  <c:v>38952</c:v>
                </c:pt>
                <c:pt idx="1859">
                  <c:v>38951</c:v>
                </c:pt>
                <c:pt idx="1860">
                  <c:v>38950</c:v>
                </c:pt>
                <c:pt idx="1861">
                  <c:v>38947</c:v>
                </c:pt>
                <c:pt idx="1862">
                  <c:v>38946</c:v>
                </c:pt>
                <c:pt idx="1863">
                  <c:v>38945</c:v>
                </c:pt>
                <c:pt idx="1864">
                  <c:v>38944</c:v>
                </c:pt>
                <c:pt idx="1865">
                  <c:v>38943</c:v>
                </c:pt>
                <c:pt idx="1866">
                  <c:v>38940</c:v>
                </c:pt>
                <c:pt idx="1867">
                  <c:v>38939</c:v>
                </c:pt>
                <c:pt idx="1868">
                  <c:v>38938</c:v>
                </c:pt>
                <c:pt idx="1869">
                  <c:v>38937</c:v>
                </c:pt>
                <c:pt idx="1870">
                  <c:v>38936</c:v>
                </c:pt>
                <c:pt idx="1871">
                  <c:v>38933</c:v>
                </c:pt>
                <c:pt idx="1872">
                  <c:v>38932</c:v>
                </c:pt>
                <c:pt idx="1873">
                  <c:v>38931</c:v>
                </c:pt>
                <c:pt idx="1874">
                  <c:v>38930</c:v>
                </c:pt>
                <c:pt idx="1875">
                  <c:v>38929</c:v>
                </c:pt>
                <c:pt idx="1876">
                  <c:v>38926</c:v>
                </c:pt>
                <c:pt idx="1877">
                  <c:v>38925</c:v>
                </c:pt>
                <c:pt idx="1878">
                  <c:v>38924</c:v>
                </c:pt>
                <c:pt idx="1879">
                  <c:v>38923</c:v>
                </c:pt>
                <c:pt idx="1880">
                  <c:v>38922</c:v>
                </c:pt>
                <c:pt idx="1881">
                  <c:v>38919</c:v>
                </c:pt>
                <c:pt idx="1882">
                  <c:v>38918</c:v>
                </c:pt>
                <c:pt idx="1883">
                  <c:v>38917</c:v>
                </c:pt>
                <c:pt idx="1884">
                  <c:v>38916</c:v>
                </c:pt>
                <c:pt idx="1885">
                  <c:v>38915</c:v>
                </c:pt>
                <c:pt idx="1886">
                  <c:v>38912</c:v>
                </c:pt>
                <c:pt idx="1887">
                  <c:v>38911</c:v>
                </c:pt>
                <c:pt idx="1888">
                  <c:v>38910</c:v>
                </c:pt>
                <c:pt idx="1889">
                  <c:v>38909</c:v>
                </c:pt>
                <c:pt idx="1890">
                  <c:v>38908</c:v>
                </c:pt>
                <c:pt idx="1891">
                  <c:v>38905</c:v>
                </c:pt>
                <c:pt idx="1892">
                  <c:v>38904</c:v>
                </c:pt>
                <c:pt idx="1893">
                  <c:v>38903</c:v>
                </c:pt>
                <c:pt idx="1894">
                  <c:v>38902</c:v>
                </c:pt>
                <c:pt idx="1895">
                  <c:v>38901</c:v>
                </c:pt>
                <c:pt idx="1896">
                  <c:v>38898</c:v>
                </c:pt>
                <c:pt idx="1897">
                  <c:v>38897</c:v>
                </c:pt>
                <c:pt idx="1898">
                  <c:v>38896</c:v>
                </c:pt>
                <c:pt idx="1899">
                  <c:v>38895</c:v>
                </c:pt>
                <c:pt idx="1900">
                  <c:v>38894</c:v>
                </c:pt>
                <c:pt idx="1901">
                  <c:v>38891</c:v>
                </c:pt>
                <c:pt idx="1902">
                  <c:v>38890</c:v>
                </c:pt>
                <c:pt idx="1903">
                  <c:v>38889</c:v>
                </c:pt>
                <c:pt idx="1904">
                  <c:v>38888</c:v>
                </c:pt>
                <c:pt idx="1905">
                  <c:v>38887</c:v>
                </c:pt>
                <c:pt idx="1906">
                  <c:v>38884</c:v>
                </c:pt>
                <c:pt idx="1907">
                  <c:v>38883</c:v>
                </c:pt>
                <c:pt idx="1908">
                  <c:v>38882</c:v>
                </c:pt>
                <c:pt idx="1909">
                  <c:v>38881</c:v>
                </c:pt>
                <c:pt idx="1910">
                  <c:v>38880</c:v>
                </c:pt>
                <c:pt idx="1911">
                  <c:v>38877</c:v>
                </c:pt>
                <c:pt idx="1912">
                  <c:v>38876</c:v>
                </c:pt>
                <c:pt idx="1913">
                  <c:v>38875</c:v>
                </c:pt>
                <c:pt idx="1914">
                  <c:v>38874</c:v>
                </c:pt>
                <c:pt idx="1915">
                  <c:v>38873</c:v>
                </c:pt>
                <c:pt idx="1916">
                  <c:v>38870</c:v>
                </c:pt>
                <c:pt idx="1917">
                  <c:v>38869</c:v>
                </c:pt>
                <c:pt idx="1918">
                  <c:v>38868</c:v>
                </c:pt>
                <c:pt idx="1919">
                  <c:v>38867</c:v>
                </c:pt>
                <c:pt idx="1920">
                  <c:v>38866</c:v>
                </c:pt>
                <c:pt idx="1921">
                  <c:v>38863</c:v>
                </c:pt>
                <c:pt idx="1922">
                  <c:v>38862</c:v>
                </c:pt>
                <c:pt idx="1923">
                  <c:v>38861</c:v>
                </c:pt>
                <c:pt idx="1924">
                  <c:v>38860</c:v>
                </c:pt>
                <c:pt idx="1925">
                  <c:v>38859</c:v>
                </c:pt>
                <c:pt idx="1926">
                  <c:v>38856</c:v>
                </c:pt>
                <c:pt idx="1927">
                  <c:v>38855</c:v>
                </c:pt>
                <c:pt idx="1928">
                  <c:v>38854</c:v>
                </c:pt>
                <c:pt idx="1929">
                  <c:v>38853</c:v>
                </c:pt>
                <c:pt idx="1930">
                  <c:v>38852</c:v>
                </c:pt>
                <c:pt idx="1931">
                  <c:v>38849</c:v>
                </c:pt>
                <c:pt idx="1932">
                  <c:v>38848</c:v>
                </c:pt>
                <c:pt idx="1933">
                  <c:v>38847</c:v>
                </c:pt>
                <c:pt idx="1934">
                  <c:v>38846</c:v>
                </c:pt>
                <c:pt idx="1935">
                  <c:v>38845</c:v>
                </c:pt>
                <c:pt idx="1936">
                  <c:v>38842</c:v>
                </c:pt>
                <c:pt idx="1937">
                  <c:v>38841</c:v>
                </c:pt>
                <c:pt idx="1938">
                  <c:v>38840</c:v>
                </c:pt>
                <c:pt idx="1939">
                  <c:v>38839</c:v>
                </c:pt>
                <c:pt idx="1940">
                  <c:v>38838</c:v>
                </c:pt>
                <c:pt idx="1941">
                  <c:v>38835</c:v>
                </c:pt>
                <c:pt idx="1942">
                  <c:v>38834</c:v>
                </c:pt>
                <c:pt idx="1943">
                  <c:v>38833</c:v>
                </c:pt>
                <c:pt idx="1944">
                  <c:v>38832</c:v>
                </c:pt>
                <c:pt idx="1945">
                  <c:v>38831</c:v>
                </c:pt>
                <c:pt idx="1946">
                  <c:v>38828</c:v>
                </c:pt>
                <c:pt idx="1947">
                  <c:v>38827</c:v>
                </c:pt>
                <c:pt idx="1948">
                  <c:v>38826</c:v>
                </c:pt>
                <c:pt idx="1949">
                  <c:v>38825</c:v>
                </c:pt>
                <c:pt idx="1950">
                  <c:v>38824</c:v>
                </c:pt>
                <c:pt idx="1951">
                  <c:v>38821</c:v>
                </c:pt>
                <c:pt idx="1952">
                  <c:v>38820</c:v>
                </c:pt>
                <c:pt idx="1953">
                  <c:v>38819</c:v>
                </c:pt>
                <c:pt idx="1954">
                  <c:v>38818</c:v>
                </c:pt>
                <c:pt idx="1955">
                  <c:v>38817</c:v>
                </c:pt>
                <c:pt idx="1956">
                  <c:v>38814</c:v>
                </c:pt>
                <c:pt idx="1957">
                  <c:v>38813</c:v>
                </c:pt>
                <c:pt idx="1958">
                  <c:v>38812</c:v>
                </c:pt>
                <c:pt idx="1959">
                  <c:v>38811</c:v>
                </c:pt>
                <c:pt idx="1960">
                  <c:v>38810</c:v>
                </c:pt>
                <c:pt idx="1961">
                  <c:v>38807</c:v>
                </c:pt>
                <c:pt idx="1962">
                  <c:v>38806</c:v>
                </c:pt>
                <c:pt idx="1963">
                  <c:v>38805</c:v>
                </c:pt>
                <c:pt idx="1964">
                  <c:v>38804</c:v>
                </c:pt>
                <c:pt idx="1965">
                  <c:v>38803</c:v>
                </c:pt>
                <c:pt idx="1966">
                  <c:v>38800</c:v>
                </c:pt>
                <c:pt idx="1967">
                  <c:v>38799</c:v>
                </c:pt>
                <c:pt idx="1968">
                  <c:v>38798</c:v>
                </c:pt>
                <c:pt idx="1969">
                  <c:v>38797</c:v>
                </c:pt>
                <c:pt idx="1970">
                  <c:v>38796</c:v>
                </c:pt>
                <c:pt idx="1971">
                  <c:v>38793</c:v>
                </c:pt>
                <c:pt idx="1972">
                  <c:v>38792</c:v>
                </c:pt>
                <c:pt idx="1973">
                  <c:v>38791</c:v>
                </c:pt>
                <c:pt idx="1974">
                  <c:v>38790</c:v>
                </c:pt>
                <c:pt idx="1975">
                  <c:v>38789</c:v>
                </c:pt>
                <c:pt idx="1976">
                  <c:v>38786</c:v>
                </c:pt>
                <c:pt idx="1977">
                  <c:v>38785</c:v>
                </c:pt>
                <c:pt idx="1978">
                  <c:v>38784</c:v>
                </c:pt>
                <c:pt idx="1979">
                  <c:v>38783</c:v>
                </c:pt>
                <c:pt idx="1980">
                  <c:v>38782</c:v>
                </c:pt>
                <c:pt idx="1981">
                  <c:v>38779</c:v>
                </c:pt>
                <c:pt idx="1982">
                  <c:v>38778</c:v>
                </c:pt>
                <c:pt idx="1983">
                  <c:v>38777</c:v>
                </c:pt>
                <c:pt idx="1984">
                  <c:v>38776</c:v>
                </c:pt>
                <c:pt idx="1985">
                  <c:v>38775</c:v>
                </c:pt>
                <c:pt idx="1986">
                  <c:v>38772</c:v>
                </c:pt>
                <c:pt idx="1987">
                  <c:v>38771</c:v>
                </c:pt>
                <c:pt idx="1988">
                  <c:v>38770</c:v>
                </c:pt>
                <c:pt idx="1989">
                  <c:v>38769</c:v>
                </c:pt>
                <c:pt idx="1990">
                  <c:v>38768</c:v>
                </c:pt>
                <c:pt idx="1991">
                  <c:v>38765</c:v>
                </c:pt>
                <c:pt idx="1992">
                  <c:v>38764</c:v>
                </c:pt>
                <c:pt idx="1993">
                  <c:v>38763</c:v>
                </c:pt>
                <c:pt idx="1994">
                  <c:v>38762</c:v>
                </c:pt>
                <c:pt idx="1995">
                  <c:v>38761</c:v>
                </c:pt>
                <c:pt idx="1996">
                  <c:v>38758</c:v>
                </c:pt>
                <c:pt idx="1997">
                  <c:v>38757</c:v>
                </c:pt>
                <c:pt idx="1998">
                  <c:v>38756</c:v>
                </c:pt>
                <c:pt idx="1999">
                  <c:v>38755</c:v>
                </c:pt>
                <c:pt idx="2000">
                  <c:v>38754</c:v>
                </c:pt>
                <c:pt idx="2001">
                  <c:v>38751</c:v>
                </c:pt>
                <c:pt idx="2002">
                  <c:v>38750</c:v>
                </c:pt>
                <c:pt idx="2003">
                  <c:v>38749</c:v>
                </c:pt>
                <c:pt idx="2004">
                  <c:v>38748</c:v>
                </c:pt>
                <c:pt idx="2005">
                  <c:v>38747</c:v>
                </c:pt>
                <c:pt idx="2006">
                  <c:v>38744</c:v>
                </c:pt>
                <c:pt idx="2007">
                  <c:v>38743</c:v>
                </c:pt>
                <c:pt idx="2008">
                  <c:v>38742</c:v>
                </c:pt>
                <c:pt idx="2009">
                  <c:v>38741</c:v>
                </c:pt>
                <c:pt idx="2010">
                  <c:v>38740</c:v>
                </c:pt>
                <c:pt idx="2011">
                  <c:v>38737</c:v>
                </c:pt>
                <c:pt idx="2012">
                  <c:v>38736</c:v>
                </c:pt>
                <c:pt idx="2013">
                  <c:v>38735</c:v>
                </c:pt>
                <c:pt idx="2014">
                  <c:v>38734</c:v>
                </c:pt>
                <c:pt idx="2015">
                  <c:v>38733</c:v>
                </c:pt>
                <c:pt idx="2016">
                  <c:v>38730</c:v>
                </c:pt>
                <c:pt idx="2017">
                  <c:v>38729</c:v>
                </c:pt>
                <c:pt idx="2018">
                  <c:v>38728</c:v>
                </c:pt>
                <c:pt idx="2019">
                  <c:v>38727</c:v>
                </c:pt>
                <c:pt idx="2020">
                  <c:v>38726</c:v>
                </c:pt>
                <c:pt idx="2021">
                  <c:v>38722</c:v>
                </c:pt>
                <c:pt idx="2022">
                  <c:v>38721</c:v>
                </c:pt>
                <c:pt idx="2023">
                  <c:v>38720</c:v>
                </c:pt>
                <c:pt idx="2024">
                  <c:v>38719</c:v>
                </c:pt>
                <c:pt idx="2025">
                  <c:v>38715</c:v>
                </c:pt>
                <c:pt idx="2026">
                  <c:v>38714</c:v>
                </c:pt>
                <c:pt idx="2027">
                  <c:v>38713</c:v>
                </c:pt>
                <c:pt idx="2028">
                  <c:v>38709</c:v>
                </c:pt>
                <c:pt idx="2029">
                  <c:v>38708</c:v>
                </c:pt>
                <c:pt idx="2030">
                  <c:v>38707</c:v>
                </c:pt>
                <c:pt idx="2031">
                  <c:v>38706</c:v>
                </c:pt>
                <c:pt idx="2032">
                  <c:v>38705</c:v>
                </c:pt>
                <c:pt idx="2033">
                  <c:v>38702</c:v>
                </c:pt>
                <c:pt idx="2034">
                  <c:v>38701</c:v>
                </c:pt>
                <c:pt idx="2035">
                  <c:v>38700</c:v>
                </c:pt>
                <c:pt idx="2036">
                  <c:v>38699</c:v>
                </c:pt>
                <c:pt idx="2037">
                  <c:v>38698</c:v>
                </c:pt>
                <c:pt idx="2038">
                  <c:v>38695</c:v>
                </c:pt>
                <c:pt idx="2039">
                  <c:v>38693</c:v>
                </c:pt>
                <c:pt idx="2040">
                  <c:v>38692</c:v>
                </c:pt>
                <c:pt idx="2041">
                  <c:v>38691</c:v>
                </c:pt>
                <c:pt idx="2042">
                  <c:v>38688</c:v>
                </c:pt>
                <c:pt idx="2043">
                  <c:v>38687</c:v>
                </c:pt>
                <c:pt idx="2044">
                  <c:v>38686</c:v>
                </c:pt>
                <c:pt idx="2045">
                  <c:v>38685</c:v>
                </c:pt>
                <c:pt idx="2046">
                  <c:v>38684</c:v>
                </c:pt>
                <c:pt idx="2047">
                  <c:v>38681</c:v>
                </c:pt>
                <c:pt idx="2048">
                  <c:v>38680</c:v>
                </c:pt>
                <c:pt idx="2049">
                  <c:v>38679</c:v>
                </c:pt>
                <c:pt idx="2050">
                  <c:v>38678</c:v>
                </c:pt>
                <c:pt idx="2051">
                  <c:v>38677</c:v>
                </c:pt>
                <c:pt idx="2052">
                  <c:v>38674</c:v>
                </c:pt>
                <c:pt idx="2053">
                  <c:v>38673</c:v>
                </c:pt>
                <c:pt idx="2054">
                  <c:v>38672</c:v>
                </c:pt>
                <c:pt idx="2055">
                  <c:v>38671</c:v>
                </c:pt>
                <c:pt idx="2056">
                  <c:v>38670</c:v>
                </c:pt>
                <c:pt idx="2057">
                  <c:v>38667</c:v>
                </c:pt>
                <c:pt idx="2058">
                  <c:v>38666</c:v>
                </c:pt>
                <c:pt idx="2059">
                  <c:v>38665</c:v>
                </c:pt>
                <c:pt idx="2060">
                  <c:v>38664</c:v>
                </c:pt>
                <c:pt idx="2061">
                  <c:v>38663</c:v>
                </c:pt>
                <c:pt idx="2062">
                  <c:v>38660</c:v>
                </c:pt>
                <c:pt idx="2063">
                  <c:v>38659</c:v>
                </c:pt>
                <c:pt idx="2064">
                  <c:v>38658</c:v>
                </c:pt>
                <c:pt idx="2065">
                  <c:v>38656</c:v>
                </c:pt>
                <c:pt idx="2066">
                  <c:v>38653</c:v>
                </c:pt>
                <c:pt idx="2067">
                  <c:v>38652</c:v>
                </c:pt>
                <c:pt idx="2068">
                  <c:v>38650</c:v>
                </c:pt>
                <c:pt idx="2069">
                  <c:v>38649</c:v>
                </c:pt>
                <c:pt idx="2070">
                  <c:v>38646</c:v>
                </c:pt>
                <c:pt idx="2071">
                  <c:v>38645</c:v>
                </c:pt>
                <c:pt idx="2072">
                  <c:v>38644</c:v>
                </c:pt>
                <c:pt idx="2073">
                  <c:v>38643</c:v>
                </c:pt>
                <c:pt idx="2074">
                  <c:v>38642</c:v>
                </c:pt>
                <c:pt idx="2075">
                  <c:v>38639</c:v>
                </c:pt>
                <c:pt idx="2076">
                  <c:v>38638</c:v>
                </c:pt>
                <c:pt idx="2077">
                  <c:v>38637</c:v>
                </c:pt>
                <c:pt idx="2078">
                  <c:v>38636</c:v>
                </c:pt>
                <c:pt idx="2079">
                  <c:v>38635</c:v>
                </c:pt>
                <c:pt idx="2080">
                  <c:v>38632</c:v>
                </c:pt>
                <c:pt idx="2081">
                  <c:v>38631</c:v>
                </c:pt>
                <c:pt idx="2082">
                  <c:v>38630</c:v>
                </c:pt>
                <c:pt idx="2083">
                  <c:v>38629</c:v>
                </c:pt>
                <c:pt idx="2084">
                  <c:v>38628</c:v>
                </c:pt>
                <c:pt idx="2085">
                  <c:v>38625</c:v>
                </c:pt>
                <c:pt idx="2086">
                  <c:v>38624</c:v>
                </c:pt>
                <c:pt idx="2087">
                  <c:v>38623</c:v>
                </c:pt>
                <c:pt idx="2088">
                  <c:v>38622</c:v>
                </c:pt>
                <c:pt idx="2089">
                  <c:v>38621</c:v>
                </c:pt>
                <c:pt idx="2090">
                  <c:v>38618</c:v>
                </c:pt>
                <c:pt idx="2091">
                  <c:v>38617</c:v>
                </c:pt>
                <c:pt idx="2092">
                  <c:v>38616</c:v>
                </c:pt>
                <c:pt idx="2093">
                  <c:v>38615</c:v>
                </c:pt>
                <c:pt idx="2094">
                  <c:v>38614</c:v>
                </c:pt>
                <c:pt idx="2095">
                  <c:v>38611</c:v>
                </c:pt>
                <c:pt idx="2096">
                  <c:v>38610</c:v>
                </c:pt>
                <c:pt idx="2097">
                  <c:v>38609</c:v>
                </c:pt>
                <c:pt idx="2098">
                  <c:v>38608</c:v>
                </c:pt>
                <c:pt idx="2099">
                  <c:v>38607</c:v>
                </c:pt>
                <c:pt idx="2100">
                  <c:v>38604</c:v>
                </c:pt>
                <c:pt idx="2101">
                  <c:v>38603</c:v>
                </c:pt>
                <c:pt idx="2102">
                  <c:v>38602</c:v>
                </c:pt>
                <c:pt idx="2103">
                  <c:v>38601</c:v>
                </c:pt>
                <c:pt idx="2104">
                  <c:v>38600</c:v>
                </c:pt>
                <c:pt idx="2105">
                  <c:v>38597</c:v>
                </c:pt>
                <c:pt idx="2106">
                  <c:v>38596</c:v>
                </c:pt>
                <c:pt idx="2107">
                  <c:v>38595</c:v>
                </c:pt>
                <c:pt idx="2108">
                  <c:v>38594</c:v>
                </c:pt>
                <c:pt idx="2109">
                  <c:v>38593</c:v>
                </c:pt>
                <c:pt idx="2110">
                  <c:v>38590</c:v>
                </c:pt>
                <c:pt idx="2111">
                  <c:v>38589</c:v>
                </c:pt>
                <c:pt idx="2112">
                  <c:v>38588</c:v>
                </c:pt>
                <c:pt idx="2113">
                  <c:v>38587</c:v>
                </c:pt>
                <c:pt idx="2114">
                  <c:v>38586</c:v>
                </c:pt>
                <c:pt idx="2115">
                  <c:v>38583</c:v>
                </c:pt>
                <c:pt idx="2116">
                  <c:v>38582</c:v>
                </c:pt>
                <c:pt idx="2117">
                  <c:v>38581</c:v>
                </c:pt>
                <c:pt idx="2118">
                  <c:v>38580</c:v>
                </c:pt>
                <c:pt idx="2119">
                  <c:v>38576</c:v>
                </c:pt>
                <c:pt idx="2120">
                  <c:v>38575</c:v>
                </c:pt>
                <c:pt idx="2121">
                  <c:v>38574</c:v>
                </c:pt>
                <c:pt idx="2122">
                  <c:v>38573</c:v>
                </c:pt>
                <c:pt idx="2123">
                  <c:v>38572</c:v>
                </c:pt>
                <c:pt idx="2124">
                  <c:v>38569</c:v>
                </c:pt>
                <c:pt idx="2125">
                  <c:v>38568</c:v>
                </c:pt>
                <c:pt idx="2126">
                  <c:v>38567</c:v>
                </c:pt>
                <c:pt idx="2127">
                  <c:v>38566</c:v>
                </c:pt>
                <c:pt idx="2128">
                  <c:v>38565</c:v>
                </c:pt>
                <c:pt idx="2129">
                  <c:v>38562</c:v>
                </c:pt>
                <c:pt idx="2130">
                  <c:v>38561</c:v>
                </c:pt>
                <c:pt idx="2131">
                  <c:v>38560</c:v>
                </c:pt>
                <c:pt idx="2132">
                  <c:v>38559</c:v>
                </c:pt>
                <c:pt idx="2133">
                  <c:v>38558</c:v>
                </c:pt>
                <c:pt idx="2134">
                  <c:v>38555</c:v>
                </c:pt>
                <c:pt idx="2135">
                  <c:v>38554</c:v>
                </c:pt>
                <c:pt idx="2136">
                  <c:v>38553</c:v>
                </c:pt>
                <c:pt idx="2137">
                  <c:v>38552</c:v>
                </c:pt>
                <c:pt idx="2138">
                  <c:v>38551</c:v>
                </c:pt>
                <c:pt idx="2139">
                  <c:v>38548</c:v>
                </c:pt>
                <c:pt idx="2140">
                  <c:v>38547</c:v>
                </c:pt>
                <c:pt idx="2141">
                  <c:v>38546</c:v>
                </c:pt>
                <c:pt idx="2142">
                  <c:v>38545</c:v>
                </c:pt>
                <c:pt idx="2143">
                  <c:v>38544</c:v>
                </c:pt>
                <c:pt idx="2144">
                  <c:v>38541</c:v>
                </c:pt>
                <c:pt idx="2145">
                  <c:v>38540</c:v>
                </c:pt>
                <c:pt idx="2146">
                  <c:v>38539</c:v>
                </c:pt>
                <c:pt idx="2147">
                  <c:v>38538</c:v>
                </c:pt>
                <c:pt idx="2148">
                  <c:v>38537</c:v>
                </c:pt>
                <c:pt idx="2149">
                  <c:v>38534</c:v>
                </c:pt>
                <c:pt idx="2150">
                  <c:v>38533</c:v>
                </c:pt>
                <c:pt idx="2151">
                  <c:v>38532</c:v>
                </c:pt>
                <c:pt idx="2152">
                  <c:v>38531</c:v>
                </c:pt>
                <c:pt idx="2153">
                  <c:v>38530</c:v>
                </c:pt>
                <c:pt idx="2154">
                  <c:v>38527</c:v>
                </c:pt>
                <c:pt idx="2155">
                  <c:v>38526</c:v>
                </c:pt>
                <c:pt idx="2156">
                  <c:v>38525</c:v>
                </c:pt>
                <c:pt idx="2157">
                  <c:v>38524</c:v>
                </c:pt>
                <c:pt idx="2158">
                  <c:v>38523</c:v>
                </c:pt>
                <c:pt idx="2159">
                  <c:v>38520</c:v>
                </c:pt>
                <c:pt idx="2160">
                  <c:v>38519</c:v>
                </c:pt>
                <c:pt idx="2161">
                  <c:v>38518</c:v>
                </c:pt>
                <c:pt idx="2162">
                  <c:v>38517</c:v>
                </c:pt>
                <c:pt idx="2163">
                  <c:v>38516</c:v>
                </c:pt>
                <c:pt idx="2164">
                  <c:v>38513</c:v>
                </c:pt>
                <c:pt idx="2165">
                  <c:v>38512</c:v>
                </c:pt>
                <c:pt idx="2166">
                  <c:v>38511</c:v>
                </c:pt>
                <c:pt idx="2167">
                  <c:v>38510</c:v>
                </c:pt>
                <c:pt idx="2168">
                  <c:v>38509</c:v>
                </c:pt>
                <c:pt idx="2169">
                  <c:v>38506</c:v>
                </c:pt>
                <c:pt idx="2170">
                  <c:v>38505</c:v>
                </c:pt>
                <c:pt idx="2171">
                  <c:v>38504</c:v>
                </c:pt>
                <c:pt idx="2172">
                  <c:v>38503</c:v>
                </c:pt>
                <c:pt idx="2173">
                  <c:v>38502</c:v>
                </c:pt>
                <c:pt idx="2174">
                  <c:v>38499</c:v>
                </c:pt>
                <c:pt idx="2175">
                  <c:v>38497</c:v>
                </c:pt>
                <c:pt idx="2176">
                  <c:v>38496</c:v>
                </c:pt>
                <c:pt idx="2177">
                  <c:v>38495</c:v>
                </c:pt>
                <c:pt idx="2178">
                  <c:v>38492</c:v>
                </c:pt>
                <c:pt idx="2179">
                  <c:v>38491</c:v>
                </c:pt>
                <c:pt idx="2180">
                  <c:v>38490</c:v>
                </c:pt>
                <c:pt idx="2181">
                  <c:v>38489</c:v>
                </c:pt>
                <c:pt idx="2182">
                  <c:v>38485</c:v>
                </c:pt>
                <c:pt idx="2183">
                  <c:v>38484</c:v>
                </c:pt>
                <c:pt idx="2184">
                  <c:v>38483</c:v>
                </c:pt>
                <c:pt idx="2185">
                  <c:v>38482</c:v>
                </c:pt>
                <c:pt idx="2186">
                  <c:v>38481</c:v>
                </c:pt>
                <c:pt idx="2187">
                  <c:v>38478</c:v>
                </c:pt>
                <c:pt idx="2188">
                  <c:v>38476</c:v>
                </c:pt>
                <c:pt idx="2189">
                  <c:v>38475</c:v>
                </c:pt>
                <c:pt idx="2190">
                  <c:v>38474</c:v>
                </c:pt>
                <c:pt idx="2191">
                  <c:v>38471</c:v>
                </c:pt>
                <c:pt idx="2192">
                  <c:v>38470</c:v>
                </c:pt>
                <c:pt idx="2193">
                  <c:v>38469</c:v>
                </c:pt>
                <c:pt idx="2194">
                  <c:v>38468</c:v>
                </c:pt>
                <c:pt idx="2195">
                  <c:v>38467</c:v>
                </c:pt>
                <c:pt idx="2196">
                  <c:v>38464</c:v>
                </c:pt>
                <c:pt idx="2197">
                  <c:v>38463</c:v>
                </c:pt>
                <c:pt idx="2198">
                  <c:v>38462</c:v>
                </c:pt>
                <c:pt idx="2199">
                  <c:v>38461</c:v>
                </c:pt>
                <c:pt idx="2200">
                  <c:v>38460</c:v>
                </c:pt>
                <c:pt idx="2201">
                  <c:v>38457</c:v>
                </c:pt>
                <c:pt idx="2202">
                  <c:v>38456</c:v>
                </c:pt>
                <c:pt idx="2203">
                  <c:v>38455</c:v>
                </c:pt>
                <c:pt idx="2204">
                  <c:v>38454</c:v>
                </c:pt>
                <c:pt idx="2205">
                  <c:v>38453</c:v>
                </c:pt>
                <c:pt idx="2206">
                  <c:v>38450</c:v>
                </c:pt>
                <c:pt idx="2207">
                  <c:v>38449</c:v>
                </c:pt>
                <c:pt idx="2208">
                  <c:v>38448</c:v>
                </c:pt>
                <c:pt idx="2209">
                  <c:v>38447</c:v>
                </c:pt>
                <c:pt idx="2210">
                  <c:v>38446</c:v>
                </c:pt>
                <c:pt idx="2211">
                  <c:v>38443</c:v>
                </c:pt>
                <c:pt idx="2212">
                  <c:v>38442</c:v>
                </c:pt>
                <c:pt idx="2213">
                  <c:v>38441</c:v>
                </c:pt>
                <c:pt idx="2214">
                  <c:v>38440</c:v>
                </c:pt>
                <c:pt idx="2215">
                  <c:v>38435</c:v>
                </c:pt>
                <c:pt idx="2216">
                  <c:v>38434</c:v>
                </c:pt>
                <c:pt idx="2217">
                  <c:v>38433</c:v>
                </c:pt>
                <c:pt idx="2218">
                  <c:v>38432</c:v>
                </c:pt>
                <c:pt idx="2219">
                  <c:v>38429</c:v>
                </c:pt>
                <c:pt idx="2220">
                  <c:v>38428</c:v>
                </c:pt>
                <c:pt idx="2221">
                  <c:v>38427</c:v>
                </c:pt>
                <c:pt idx="2222">
                  <c:v>38426</c:v>
                </c:pt>
                <c:pt idx="2223">
                  <c:v>38425</c:v>
                </c:pt>
                <c:pt idx="2224">
                  <c:v>38422</c:v>
                </c:pt>
                <c:pt idx="2225">
                  <c:v>38421</c:v>
                </c:pt>
                <c:pt idx="2226">
                  <c:v>38420</c:v>
                </c:pt>
                <c:pt idx="2227">
                  <c:v>38419</c:v>
                </c:pt>
                <c:pt idx="2228">
                  <c:v>38418</c:v>
                </c:pt>
                <c:pt idx="2229">
                  <c:v>38415</c:v>
                </c:pt>
                <c:pt idx="2230">
                  <c:v>38414</c:v>
                </c:pt>
                <c:pt idx="2231">
                  <c:v>38413</c:v>
                </c:pt>
                <c:pt idx="2232">
                  <c:v>38412</c:v>
                </c:pt>
                <c:pt idx="2233">
                  <c:v>38411</c:v>
                </c:pt>
                <c:pt idx="2234">
                  <c:v>38408</c:v>
                </c:pt>
                <c:pt idx="2235">
                  <c:v>38407</c:v>
                </c:pt>
                <c:pt idx="2236">
                  <c:v>38406</c:v>
                </c:pt>
                <c:pt idx="2237">
                  <c:v>38405</c:v>
                </c:pt>
                <c:pt idx="2238">
                  <c:v>38404</c:v>
                </c:pt>
                <c:pt idx="2239">
                  <c:v>38401</c:v>
                </c:pt>
                <c:pt idx="2240">
                  <c:v>38400</c:v>
                </c:pt>
                <c:pt idx="2241">
                  <c:v>38399</c:v>
                </c:pt>
                <c:pt idx="2242">
                  <c:v>38398</c:v>
                </c:pt>
                <c:pt idx="2243">
                  <c:v>38397</c:v>
                </c:pt>
                <c:pt idx="2244">
                  <c:v>38394</c:v>
                </c:pt>
                <c:pt idx="2245">
                  <c:v>38393</c:v>
                </c:pt>
                <c:pt idx="2246">
                  <c:v>38392</c:v>
                </c:pt>
                <c:pt idx="2247">
                  <c:v>38391</c:v>
                </c:pt>
                <c:pt idx="2248">
                  <c:v>38390</c:v>
                </c:pt>
                <c:pt idx="2249">
                  <c:v>38387</c:v>
                </c:pt>
                <c:pt idx="2250">
                  <c:v>38386</c:v>
                </c:pt>
                <c:pt idx="2251">
                  <c:v>38385</c:v>
                </c:pt>
                <c:pt idx="2252">
                  <c:v>38384</c:v>
                </c:pt>
                <c:pt idx="2253">
                  <c:v>38383</c:v>
                </c:pt>
                <c:pt idx="2254">
                  <c:v>38380</c:v>
                </c:pt>
                <c:pt idx="2255">
                  <c:v>38379</c:v>
                </c:pt>
                <c:pt idx="2256">
                  <c:v>38378</c:v>
                </c:pt>
                <c:pt idx="2257">
                  <c:v>38377</c:v>
                </c:pt>
                <c:pt idx="2258">
                  <c:v>38376</c:v>
                </c:pt>
                <c:pt idx="2259">
                  <c:v>38373</c:v>
                </c:pt>
                <c:pt idx="2260">
                  <c:v>38372</c:v>
                </c:pt>
                <c:pt idx="2261">
                  <c:v>38371</c:v>
                </c:pt>
                <c:pt idx="2262">
                  <c:v>38370</c:v>
                </c:pt>
                <c:pt idx="2263">
                  <c:v>38369</c:v>
                </c:pt>
                <c:pt idx="2264">
                  <c:v>38366</c:v>
                </c:pt>
                <c:pt idx="2265">
                  <c:v>38365</c:v>
                </c:pt>
                <c:pt idx="2266">
                  <c:v>38364</c:v>
                </c:pt>
                <c:pt idx="2267">
                  <c:v>38363</c:v>
                </c:pt>
                <c:pt idx="2268">
                  <c:v>38362</c:v>
                </c:pt>
                <c:pt idx="2269">
                  <c:v>38359</c:v>
                </c:pt>
                <c:pt idx="2270">
                  <c:v>38357</c:v>
                </c:pt>
                <c:pt idx="2271">
                  <c:v>38356</c:v>
                </c:pt>
                <c:pt idx="2272">
                  <c:v>38355</c:v>
                </c:pt>
                <c:pt idx="2273">
                  <c:v>38351</c:v>
                </c:pt>
                <c:pt idx="2274">
                  <c:v>38350</c:v>
                </c:pt>
                <c:pt idx="2275">
                  <c:v>38349</c:v>
                </c:pt>
                <c:pt idx="2276">
                  <c:v>38348</c:v>
                </c:pt>
                <c:pt idx="2277">
                  <c:v>38344</c:v>
                </c:pt>
                <c:pt idx="2278">
                  <c:v>38343</c:v>
                </c:pt>
                <c:pt idx="2279">
                  <c:v>38342</c:v>
                </c:pt>
                <c:pt idx="2280">
                  <c:v>38341</c:v>
                </c:pt>
                <c:pt idx="2281">
                  <c:v>38338</c:v>
                </c:pt>
                <c:pt idx="2282">
                  <c:v>38337</c:v>
                </c:pt>
                <c:pt idx="2283">
                  <c:v>38336</c:v>
                </c:pt>
                <c:pt idx="2284">
                  <c:v>38335</c:v>
                </c:pt>
                <c:pt idx="2285">
                  <c:v>38334</c:v>
                </c:pt>
                <c:pt idx="2286">
                  <c:v>38331</c:v>
                </c:pt>
                <c:pt idx="2287">
                  <c:v>38330</c:v>
                </c:pt>
                <c:pt idx="2288">
                  <c:v>38328</c:v>
                </c:pt>
                <c:pt idx="2289">
                  <c:v>38327</c:v>
                </c:pt>
                <c:pt idx="2290">
                  <c:v>38324</c:v>
                </c:pt>
                <c:pt idx="2291">
                  <c:v>38323</c:v>
                </c:pt>
                <c:pt idx="2292">
                  <c:v>38322</c:v>
                </c:pt>
                <c:pt idx="2293">
                  <c:v>38321</c:v>
                </c:pt>
                <c:pt idx="2294">
                  <c:v>38320</c:v>
                </c:pt>
                <c:pt idx="2295">
                  <c:v>38317</c:v>
                </c:pt>
                <c:pt idx="2296">
                  <c:v>38316</c:v>
                </c:pt>
                <c:pt idx="2297">
                  <c:v>38315</c:v>
                </c:pt>
                <c:pt idx="2298">
                  <c:v>38314</c:v>
                </c:pt>
                <c:pt idx="2299">
                  <c:v>38313</c:v>
                </c:pt>
                <c:pt idx="2300">
                  <c:v>38310</c:v>
                </c:pt>
                <c:pt idx="2301">
                  <c:v>38309</c:v>
                </c:pt>
                <c:pt idx="2302">
                  <c:v>38308</c:v>
                </c:pt>
                <c:pt idx="2303">
                  <c:v>38307</c:v>
                </c:pt>
                <c:pt idx="2304">
                  <c:v>38306</c:v>
                </c:pt>
                <c:pt idx="2305">
                  <c:v>38303</c:v>
                </c:pt>
                <c:pt idx="2306">
                  <c:v>38302</c:v>
                </c:pt>
                <c:pt idx="2307">
                  <c:v>38301</c:v>
                </c:pt>
                <c:pt idx="2308">
                  <c:v>38300</c:v>
                </c:pt>
                <c:pt idx="2309">
                  <c:v>38299</c:v>
                </c:pt>
                <c:pt idx="2310">
                  <c:v>38296</c:v>
                </c:pt>
                <c:pt idx="2311">
                  <c:v>38295</c:v>
                </c:pt>
                <c:pt idx="2312">
                  <c:v>38294</c:v>
                </c:pt>
                <c:pt idx="2313">
                  <c:v>38293</c:v>
                </c:pt>
                <c:pt idx="2314">
                  <c:v>38289</c:v>
                </c:pt>
                <c:pt idx="2315">
                  <c:v>38288</c:v>
                </c:pt>
                <c:pt idx="2316">
                  <c:v>38287</c:v>
                </c:pt>
                <c:pt idx="2317">
                  <c:v>38285</c:v>
                </c:pt>
                <c:pt idx="2318">
                  <c:v>38282</c:v>
                </c:pt>
                <c:pt idx="2319">
                  <c:v>38281</c:v>
                </c:pt>
                <c:pt idx="2320">
                  <c:v>38280</c:v>
                </c:pt>
                <c:pt idx="2321">
                  <c:v>38279</c:v>
                </c:pt>
                <c:pt idx="2322">
                  <c:v>38278</c:v>
                </c:pt>
                <c:pt idx="2323">
                  <c:v>38275</c:v>
                </c:pt>
                <c:pt idx="2324">
                  <c:v>38274</c:v>
                </c:pt>
                <c:pt idx="2325">
                  <c:v>38273</c:v>
                </c:pt>
                <c:pt idx="2326">
                  <c:v>38272</c:v>
                </c:pt>
                <c:pt idx="2327">
                  <c:v>38271</c:v>
                </c:pt>
                <c:pt idx="2328">
                  <c:v>38268</c:v>
                </c:pt>
                <c:pt idx="2329">
                  <c:v>38267</c:v>
                </c:pt>
                <c:pt idx="2330">
                  <c:v>38266</c:v>
                </c:pt>
                <c:pt idx="2331">
                  <c:v>38265</c:v>
                </c:pt>
                <c:pt idx="2332">
                  <c:v>38264</c:v>
                </c:pt>
                <c:pt idx="2333">
                  <c:v>38261</c:v>
                </c:pt>
                <c:pt idx="2334">
                  <c:v>38260</c:v>
                </c:pt>
                <c:pt idx="2335">
                  <c:v>38259</c:v>
                </c:pt>
                <c:pt idx="2336">
                  <c:v>38258</c:v>
                </c:pt>
                <c:pt idx="2337">
                  <c:v>38257</c:v>
                </c:pt>
                <c:pt idx="2338">
                  <c:v>38254</c:v>
                </c:pt>
                <c:pt idx="2339">
                  <c:v>38253</c:v>
                </c:pt>
                <c:pt idx="2340">
                  <c:v>38252</c:v>
                </c:pt>
                <c:pt idx="2341">
                  <c:v>38251</c:v>
                </c:pt>
                <c:pt idx="2342">
                  <c:v>38250</c:v>
                </c:pt>
                <c:pt idx="2343">
                  <c:v>38247</c:v>
                </c:pt>
                <c:pt idx="2344">
                  <c:v>38246</c:v>
                </c:pt>
                <c:pt idx="2345">
                  <c:v>38245</c:v>
                </c:pt>
                <c:pt idx="2346">
                  <c:v>38244</c:v>
                </c:pt>
                <c:pt idx="2347">
                  <c:v>38243</c:v>
                </c:pt>
                <c:pt idx="2348">
                  <c:v>38240</c:v>
                </c:pt>
                <c:pt idx="2349">
                  <c:v>38239</c:v>
                </c:pt>
                <c:pt idx="2350">
                  <c:v>38238</c:v>
                </c:pt>
                <c:pt idx="2351">
                  <c:v>38237</c:v>
                </c:pt>
                <c:pt idx="2352">
                  <c:v>38236</c:v>
                </c:pt>
                <c:pt idx="2353">
                  <c:v>38233</c:v>
                </c:pt>
                <c:pt idx="2354">
                  <c:v>38232</c:v>
                </c:pt>
                <c:pt idx="2355">
                  <c:v>38231</c:v>
                </c:pt>
                <c:pt idx="2356">
                  <c:v>38230</c:v>
                </c:pt>
                <c:pt idx="2357">
                  <c:v>38229</c:v>
                </c:pt>
                <c:pt idx="2358">
                  <c:v>38226</c:v>
                </c:pt>
                <c:pt idx="2359">
                  <c:v>38225</c:v>
                </c:pt>
                <c:pt idx="2360">
                  <c:v>38224</c:v>
                </c:pt>
                <c:pt idx="2361">
                  <c:v>38223</c:v>
                </c:pt>
                <c:pt idx="2362">
                  <c:v>38222</c:v>
                </c:pt>
                <c:pt idx="2363">
                  <c:v>38219</c:v>
                </c:pt>
                <c:pt idx="2364">
                  <c:v>38218</c:v>
                </c:pt>
                <c:pt idx="2365">
                  <c:v>38217</c:v>
                </c:pt>
                <c:pt idx="2366">
                  <c:v>38216</c:v>
                </c:pt>
                <c:pt idx="2367">
                  <c:v>38215</c:v>
                </c:pt>
                <c:pt idx="2368">
                  <c:v>38212</c:v>
                </c:pt>
                <c:pt idx="2369">
                  <c:v>38211</c:v>
                </c:pt>
                <c:pt idx="2370">
                  <c:v>38210</c:v>
                </c:pt>
                <c:pt idx="2371">
                  <c:v>38209</c:v>
                </c:pt>
                <c:pt idx="2372">
                  <c:v>38208</c:v>
                </c:pt>
                <c:pt idx="2373">
                  <c:v>38205</c:v>
                </c:pt>
                <c:pt idx="2374">
                  <c:v>38204</c:v>
                </c:pt>
                <c:pt idx="2375">
                  <c:v>38203</c:v>
                </c:pt>
                <c:pt idx="2376">
                  <c:v>38202</c:v>
                </c:pt>
                <c:pt idx="2377">
                  <c:v>38201</c:v>
                </c:pt>
                <c:pt idx="2378">
                  <c:v>38198</c:v>
                </c:pt>
                <c:pt idx="2379">
                  <c:v>38197</c:v>
                </c:pt>
                <c:pt idx="2380">
                  <c:v>38196</c:v>
                </c:pt>
                <c:pt idx="2381">
                  <c:v>38195</c:v>
                </c:pt>
                <c:pt idx="2382">
                  <c:v>38194</c:v>
                </c:pt>
                <c:pt idx="2383">
                  <c:v>38191</c:v>
                </c:pt>
                <c:pt idx="2384">
                  <c:v>38190</c:v>
                </c:pt>
                <c:pt idx="2385">
                  <c:v>38189</c:v>
                </c:pt>
                <c:pt idx="2386">
                  <c:v>38188</c:v>
                </c:pt>
                <c:pt idx="2387">
                  <c:v>38187</c:v>
                </c:pt>
                <c:pt idx="2388">
                  <c:v>38184</c:v>
                </c:pt>
                <c:pt idx="2389">
                  <c:v>38183</c:v>
                </c:pt>
                <c:pt idx="2390">
                  <c:v>38182</c:v>
                </c:pt>
                <c:pt idx="2391">
                  <c:v>38181</c:v>
                </c:pt>
                <c:pt idx="2392">
                  <c:v>38180</c:v>
                </c:pt>
                <c:pt idx="2393">
                  <c:v>38177</c:v>
                </c:pt>
                <c:pt idx="2394">
                  <c:v>38176</c:v>
                </c:pt>
                <c:pt idx="2395">
                  <c:v>38175</c:v>
                </c:pt>
                <c:pt idx="2396">
                  <c:v>38174</c:v>
                </c:pt>
                <c:pt idx="2397">
                  <c:v>38173</c:v>
                </c:pt>
                <c:pt idx="2398">
                  <c:v>38170</c:v>
                </c:pt>
                <c:pt idx="2399">
                  <c:v>38169</c:v>
                </c:pt>
                <c:pt idx="2400">
                  <c:v>38168</c:v>
                </c:pt>
                <c:pt idx="2401">
                  <c:v>38167</c:v>
                </c:pt>
                <c:pt idx="2402">
                  <c:v>38166</c:v>
                </c:pt>
                <c:pt idx="2403">
                  <c:v>38163</c:v>
                </c:pt>
                <c:pt idx="2404">
                  <c:v>38162</c:v>
                </c:pt>
                <c:pt idx="2405">
                  <c:v>38161</c:v>
                </c:pt>
                <c:pt idx="2406">
                  <c:v>38160</c:v>
                </c:pt>
                <c:pt idx="2407">
                  <c:v>38159</c:v>
                </c:pt>
                <c:pt idx="2408">
                  <c:v>38156</c:v>
                </c:pt>
                <c:pt idx="2409">
                  <c:v>38155</c:v>
                </c:pt>
                <c:pt idx="2410">
                  <c:v>38154</c:v>
                </c:pt>
                <c:pt idx="2411">
                  <c:v>38153</c:v>
                </c:pt>
                <c:pt idx="2412">
                  <c:v>38152</c:v>
                </c:pt>
                <c:pt idx="2413">
                  <c:v>38149</c:v>
                </c:pt>
                <c:pt idx="2414">
                  <c:v>38147</c:v>
                </c:pt>
                <c:pt idx="2415">
                  <c:v>38146</c:v>
                </c:pt>
                <c:pt idx="2416">
                  <c:v>38145</c:v>
                </c:pt>
                <c:pt idx="2417">
                  <c:v>38142</c:v>
                </c:pt>
                <c:pt idx="2418">
                  <c:v>38141</c:v>
                </c:pt>
                <c:pt idx="2419">
                  <c:v>38140</c:v>
                </c:pt>
                <c:pt idx="2420">
                  <c:v>38139</c:v>
                </c:pt>
                <c:pt idx="2421">
                  <c:v>38135</c:v>
                </c:pt>
                <c:pt idx="2422">
                  <c:v>38134</c:v>
                </c:pt>
                <c:pt idx="2423">
                  <c:v>38133</c:v>
                </c:pt>
                <c:pt idx="2424">
                  <c:v>38132</c:v>
                </c:pt>
                <c:pt idx="2425">
                  <c:v>38131</c:v>
                </c:pt>
                <c:pt idx="2426">
                  <c:v>38128</c:v>
                </c:pt>
                <c:pt idx="2427">
                  <c:v>38126</c:v>
                </c:pt>
                <c:pt idx="2428">
                  <c:v>38125</c:v>
                </c:pt>
                <c:pt idx="2429">
                  <c:v>38124</c:v>
                </c:pt>
                <c:pt idx="2430">
                  <c:v>38121</c:v>
                </c:pt>
                <c:pt idx="2431">
                  <c:v>38120</c:v>
                </c:pt>
                <c:pt idx="2432">
                  <c:v>38119</c:v>
                </c:pt>
                <c:pt idx="2433">
                  <c:v>38118</c:v>
                </c:pt>
                <c:pt idx="2434">
                  <c:v>38117</c:v>
                </c:pt>
                <c:pt idx="2435">
                  <c:v>38114</c:v>
                </c:pt>
                <c:pt idx="2436">
                  <c:v>38113</c:v>
                </c:pt>
                <c:pt idx="2437">
                  <c:v>38112</c:v>
                </c:pt>
                <c:pt idx="2438">
                  <c:v>38111</c:v>
                </c:pt>
                <c:pt idx="2439">
                  <c:v>38110</c:v>
                </c:pt>
                <c:pt idx="2440">
                  <c:v>38107</c:v>
                </c:pt>
                <c:pt idx="2441">
                  <c:v>38106</c:v>
                </c:pt>
                <c:pt idx="2442">
                  <c:v>38105</c:v>
                </c:pt>
                <c:pt idx="2443">
                  <c:v>38104</c:v>
                </c:pt>
                <c:pt idx="2444">
                  <c:v>38103</c:v>
                </c:pt>
                <c:pt idx="2445">
                  <c:v>38100</c:v>
                </c:pt>
                <c:pt idx="2446">
                  <c:v>38099</c:v>
                </c:pt>
                <c:pt idx="2447">
                  <c:v>38098</c:v>
                </c:pt>
                <c:pt idx="2448">
                  <c:v>38097</c:v>
                </c:pt>
                <c:pt idx="2449">
                  <c:v>38096</c:v>
                </c:pt>
                <c:pt idx="2450">
                  <c:v>38093</c:v>
                </c:pt>
                <c:pt idx="2451">
                  <c:v>38092</c:v>
                </c:pt>
                <c:pt idx="2452">
                  <c:v>38091</c:v>
                </c:pt>
                <c:pt idx="2453">
                  <c:v>38090</c:v>
                </c:pt>
                <c:pt idx="2454">
                  <c:v>38085</c:v>
                </c:pt>
                <c:pt idx="2455">
                  <c:v>38084</c:v>
                </c:pt>
                <c:pt idx="2456">
                  <c:v>38083</c:v>
                </c:pt>
                <c:pt idx="2457">
                  <c:v>38082</c:v>
                </c:pt>
                <c:pt idx="2458">
                  <c:v>38079</c:v>
                </c:pt>
                <c:pt idx="2459">
                  <c:v>38078</c:v>
                </c:pt>
                <c:pt idx="2460">
                  <c:v>38077</c:v>
                </c:pt>
                <c:pt idx="2461">
                  <c:v>38076</c:v>
                </c:pt>
                <c:pt idx="2462">
                  <c:v>38075</c:v>
                </c:pt>
                <c:pt idx="2463">
                  <c:v>38072</c:v>
                </c:pt>
                <c:pt idx="2464">
                  <c:v>38071</c:v>
                </c:pt>
                <c:pt idx="2465">
                  <c:v>38070</c:v>
                </c:pt>
                <c:pt idx="2466">
                  <c:v>38069</c:v>
                </c:pt>
                <c:pt idx="2467">
                  <c:v>38068</c:v>
                </c:pt>
                <c:pt idx="2468">
                  <c:v>38065</c:v>
                </c:pt>
                <c:pt idx="2469">
                  <c:v>38064</c:v>
                </c:pt>
                <c:pt idx="2470">
                  <c:v>38063</c:v>
                </c:pt>
                <c:pt idx="2471">
                  <c:v>38062</c:v>
                </c:pt>
                <c:pt idx="2472">
                  <c:v>38061</c:v>
                </c:pt>
                <c:pt idx="2473">
                  <c:v>38058</c:v>
                </c:pt>
                <c:pt idx="2474">
                  <c:v>38057</c:v>
                </c:pt>
                <c:pt idx="2475">
                  <c:v>38056</c:v>
                </c:pt>
                <c:pt idx="2476">
                  <c:v>38055</c:v>
                </c:pt>
                <c:pt idx="2477">
                  <c:v>38054</c:v>
                </c:pt>
                <c:pt idx="2478">
                  <c:v>38051</c:v>
                </c:pt>
                <c:pt idx="2479">
                  <c:v>38050</c:v>
                </c:pt>
                <c:pt idx="2480">
                  <c:v>38049</c:v>
                </c:pt>
                <c:pt idx="2481">
                  <c:v>38048</c:v>
                </c:pt>
                <c:pt idx="2482">
                  <c:v>38047</c:v>
                </c:pt>
                <c:pt idx="2483">
                  <c:v>38044</c:v>
                </c:pt>
                <c:pt idx="2484">
                  <c:v>38043</c:v>
                </c:pt>
                <c:pt idx="2485">
                  <c:v>38042</c:v>
                </c:pt>
                <c:pt idx="2486">
                  <c:v>38041</c:v>
                </c:pt>
                <c:pt idx="2487">
                  <c:v>38040</c:v>
                </c:pt>
                <c:pt idx="2488">
                  <c:v>38037</c:v>
                </c:pt>
                <c:pt idx="2489">
                  <c:v>38036</c:v>
                </c:pt>
                <c:pt idx="2490">
                  <c:v>38035</c:v>
                </c:pt>
                <c:pt idx="2491">
                  <c:v>38034</c:v>
                </c:pt>
                <c:pt idx="2492">
                  <c:v>38033</c:v>
                </c:pt>
                <c:pt idx="2493">
                  <c:v>38030</c:v>
                </c:pt>
                <c:pt idx="2494">
                  <c:v>38029</c:v>
                </c:pt>
                <c:pt idx="2495">
                  <c:v>38028</c:v>
                </c:pt>
                <c:pt idx="2496">
                  <c:v>38027</c:v>
                </c:pt>
                <c:pt idx="2497">
                  <c:v>38026</c:v>
                </c:pt>
                <c:pt idx="2498">
                  <c:v>38023</c:v>
                </c:pt>
                <c:pt idx="2499">
                  <c:v>38022</c:v>
                </c:pt>
                <c:pt idx="2500">
                  <c:v>38021</c:v>
                </c:pt>
                <c:pt idx="2501">
                  <c:v>38020</c:v>
                </c:pt>
                <c:pt idx="2502">
                  <c:v>38019</c:v>
                </c:pt>
                <c:pt idx="2503">
                  <c:v>38016</c:v>
                </c:pt>
                <c:pt idx="2504">
                  <c:v>38015</c:v>
                </c:pt>
                <c:pt idx="2505">
                  <c:v>38014</c:v>
                </c:pt>
                <c:pt idx="2506">
                  <c:v>38013</c:v>
                </c:pt>
                <c:pt idx="2507">
                  <c:v>38012</c:v>
                </c:pt>
                <c:pt idx="2508">
                  <c:v>38009</c:v>
                </c:pt>
                <c:pt idx="2509">
                  <c:v>38008</c:v>
                </c:pt>
                <c:pt idx="2510">
                  <c:v>38007</c:v>
                </c:pt>
                <c:pt idx="2511">
                  <c:v>38006</c:v>
                </c:pt>
                <c:pt idx="2512">
                  <c:v>38005</c:v>
                </c:pt>
                <c:pt idx="2513">
                  <c:v>38002</c:v>
                </c:pt>
                <c:pt idx="2514">
                  <c:v>38001</c:v>
                </c:pt>
                <c:pt idx="2515">
                  <c:v>38000</c:v>
                </c:pt>
                <c:pt idx="2516">
                  <c:v>37999</c:v>
                </c:pt>
                <c:pt idx="2517">
                  <c:v>37998</c:v>
                </c:pt>
                <c:pt idx="2518">
                  <c:v>37995</c:v>
                </c:pt>
                <c:pt idx="2519">
                  <c:v>37994</c:v>
                </c:pt>
                <c:pt idx="2520">
                  <c:v>37993</c:v>
                </c:pt>
                <c:pt idx="2521">
                  <c:v>37991</c:v>
                </c:pt>
                <c:pt idx="2522">
                  <c:v>37988</c:v>
                </c:pt>
                <c:pt idx="2523">
                  <c:v>37985</c:v>
                </c:pt>
                <c:pt idx="2524">
                  <c:v>37984</c:v>
                </c:pt>
                <c:pt idx="2525">
                  <c:v>37978</c:v>
                </c:pt>
                <c:pt idx="2526">
                  <c:v>37977</c:v>
                </c:pt>
                <c:pt idx="2527">
                  <c:v>37974</c:v>
                </c:pt>
                <c:pt idx="2528">
                  <c:v>37973</c:v>
                </c:pt>
                <c:pt idx="2529">
                  <c:v>37972</c:v>
                </c:pt>
                <c:pt idx="2530">
                  <c:v>37971</c:v>
                </c:pt>
                <c:pt idx="2531">
                  <c:v>37970</c:v>
                </c:pt>
                <c:pt idx="2532">
                  <c:v>37967</c:v>
                </c:pt>
                <c:pt idx="2533">
                  <c:v>37966</c:v>
                </c:pt>
                <c:pt idx="2534">
                  <c:v>37965</c:v>
                </c:pt>
                <c:pt idx="2535">
                  <c:v>37964</c:v>
                </c:pt>
                <c:pt idx="2536">
                  <c:v>37960</c:v>
                </c:pt>
                <c:pt idx="2537">
                  <c:v>37959</c:v>
                </c:pt>
                <c:pt idx="2538">
                  <c:v>37958</c:v>
                </c:pt>
                <c:pt idx="2539">
                  <c:v>37957</c:v>
                </c:pt>
                <c:pt idx="2540">
                  <c:v>37956</c:v>
                </c:pt>
                <c:pt idx="2541">
                  <c:v>37953</c:v>
                </c:pt>
                <c:pt idx="2542">
                  <c:v>37952</c:v>
                </c:pt>
                <c:pt idx="2543">
                  <c:v>37951</c:v>
                </c:pt>
                <c:pt idx="2544">
                  <c:v>37950</c:v>
                </c:pt>
                <c:pt idx="2545">
                  <c:v>37949</c:v>
                </c:pt>
                <c:pt idx="2546">
                  <c:v>37946</c:v>
                </c:pt>
                <c:pt idx="2547">
                  <c:v>37945</c:v>
                </c:pt>
                <c:pt idx="2548">
                  <c:v>37944</c:v>
                </c:pt>
                <c:pt idx="2549">
                  <c:v>37943</c:v>
                </c:pt>
                <c:pt idx="2550">
                  <c:v>37942</c:v>
                </c:pt>
                <c:pt idx="2551">
                  <c:v>37939</c:v>
                </c:pt>
                <c:pt idx="2552">
                  <c:v>37938</c:v>
                </c:pt>
                <c:pt idx="2553">
                  <c:v>37937</c:v>
                </c:pt>
                <c:pt idx="2554">
                  <c:v>37936</c:v>
                </c:pt>
                <c:pt idx="2555">
                  <c:v>37935</c:v>
                </c:pt>
                <c:pt idx="2556">
                  <c:v>37932</c:v>
                </c:pt>
                <c:pt idx="2557">
                  <c:v>37931</c:v>
                </c:pt>
                <c:pt idx="2558">
                  <c:v>37930</c:v>
                </c:pt>
                <c:pt idx="2559">
                  <c:v>37929</c:v>
                </c:pt>
                <c:pt idx="2560">
                  <c:v>37928</c:v>
                </c:pt>
                <c:pt idx="2561">
                  <c:v>37925</c:v>
                </c:pt>
                <c:pt idx="2562">
                  <c:v>37924</c:v>
                </c:pt>
                <c:pt idx="2563">
                  <c:v>37923</c:v>
                </c:pt>
                <c:pt idx="2564">
                  <c:v>37922</c:v>
                </c:pt>
                <c:pt idx="2565">
                  <c:v>37921</c:v>
                </c:pt>
                <c:pt idx="2566">
                  <c:v>37918</c:v>
                </c:pt>
                <c:pt idx="2567">
                  <c:v>37917</c:v>
                </c:pt>
                <c:pt idx="2568">
                  <c:v>37916</c:v>
                </c:pt>
                <c:pt idx="2569">
                  <c:v>37915</c:v>
                </c:pt>
                <c:pt idx="2570">
                  <c:v>37914</c:v>
                </c:pt>
                <c:pt idx="2571">
                  <c:v>37911</c:v>
                </c:pt>
                <c:pt idx="2572">
                  <c:v>37910</c:v>
                </c:pt>
                <c:pt idx="2573">
                  <c:v>37909</c:v>
                </c:pt>
                <c:pt idx="2574">
                  <c:v>37908</c:v>
                </c:pt>
                <c:pt idx="2575">
                  <c:v>37907</c:v>
                </c:pt>
                <c:pt idx="2576">
                  <c:v>37904</c:v>
                </c:pt>
                <c:pt idx="2577">
                  <c:v>37903</c:v>
                </c:pt>
                <c:pt idx="2578">
                  <c:v>37902</c:v>
                </c:pt>
                <c:pt idx="2579">
                  <c:v>37901</c:v>
                </c:pt>
                <c:pt idx="2580">
                  <c:v>37900</c:v>
                </c:pt>
                <c:pt idx="2581">
                  <c:v>37897</c:v>
                </c:pt>
                <c:pt idx="2582">
                  <c:v>37896</c:v>
                </c:pt>
                <c:pt idx="2583">
                  <c:v>37895</c:v>
                </c:pt>
                <c:pt idx="2584">
                  <c:v>37894</c:v>
                </c:pt>
                <c:pt idx="2585">
                  <c:v>37893</c:v>
                </c:pt>
                <c:pt idx="2586">
                  <c:v>37890</c:v>
                </c:pt>
                <c:pt idx="2587">
                  <c:v>37889</c:v>
                </c:pt>
                <c:pt idx="2588">
                  <c:v>37888</c:v>
                </c:pt>
                <c:pt idx="2589">
                  <c:v>37887</c:v>
                </c:pt>
                <c:pt idx="2590">
                  <c:v>37886</c:v>
                </c:pt>
                <c:pt idx="2591">
                  <c:v>37883</c:v>
                </c:pt>
                <c:pt idx="2592">
                  <c:v>37882</c:v>
                </c:pt>
                <c:pt idx="2593">
                  <c:v>37881</c:v>
                </c:pt>
                <c:pt idx="2594">
                  <c:v>37880</c:v>
                </c:pt>
                <c:pt idx="2595">
                  <c:v>37879</c:v>
                </c:pt>
                <c:pt idx="2596">
                  <c:v>37876</c:v>
                </c:pt>
                <c:pt idx="2597">
                  <c:v>37875</c:v>
                </c:pt>
                <c:pt idx="2598">
                  <c:v>37874</c:v>
                </c:pt>
                <c:pt idx="2599">
                  <c:v>37873</c:v>
                </c:pt>
                <c:pt idx="2600">
                  <c:v>37872</c:v>
                </c:pt>
                <c:pt idx="2601">
                  <c:v>37869</c:v>
                </c:pt>
                <c:pt idx="2602">
                  <c:v>37868</c:v>
                </c:pt>
                <c:pt idx="2603">
                  <c:v>37867</c:v>
                </c:pt>
                <c:pt idx="2604">
                  <c:v>37866</c:v>
                </c:pt>
                <c:pt idx="2605">
                  <c:v>37865</c:v>
                </c:pt>
                <c:pt idx="2606">
                  <c:v>37862</c:v>
                </c:pt>
                <c:pt idx="2607">
                  <c:v>37861</c:v>
                </c:pt>
                <c:pt idx="2608">
                  <c:v>37860</c:v>
                </c:pt>
                <c:pt idx="2609">
                  <c:v>37859</c:v>
                </c:pt>
                <c:pt idx="2610">
                  <c:v>37858</c:v>
                </c:pt>
                <c:pt idx="2611">
                  <c:v>37855</c:v>
                </c:pt>
                <c:pt idx="2612">
                  <c:v>37854</c:v>
                </c:pt>
                <c:pt idx="2613">
                  <c:v>37853</c:v>
                </c:pt>
                <c:pt idx="2614">
                  <c:v>37852</c:v>
                </c:pt>
                <c:pt idx="2615">
                  <c:v>37851</c:v>
                </c:pt>
                <c:pt idx="2616">
                  <c:v>37847</c:v>
                </c:pt>
                <c:pt idx="2617">
                  <c:v>37846</c:v>
                </c:pt>
                <c:pt idx="2618">
                  <c:v>37845</c:v>
                </c:pt>
                <c:pt idx="2619">
                  <c:v>37844</c:v>
                </c:pt>
                <c:pt idx="2620">
                  <c:v>37841</c:v>
                </c:pt>
                <c:pt idx="2621">
                  <c:v>37840</c:v>
                </c:pt>
                <c:pt idx="2622">
                  <c:v>37839</c:v>
                </c:pt>
                <c:pt idx="2623">
                  <c:v>37838</c:v>
                </c:pt>
                <c:pt idx="2624">
                  <c:v>37837</c:v>
                </c:pt>
                <c:pt idx="2625">
                  <c:v>37834</c:v>
                </c:pt>
                <c:pt idx="2626">
                  <c:v>37833</c:v>
                </c:pt>
                <c:pt idx="2627">
                  <c:v>37831</c:v>
                </c:pt>
                <c:pt idx="2628">
                  <c:v>37830</c:v>
                </c:pt>
                <c:pt idx="2629">
                  <c:v>37827</c:v>
                </c:pt>
                <c:pt idx="2630">
                  <c:v>37825</c:v>
                </c:pt>
                <c:pt idx="2631">
                  <c:v>37824</c:v>
                </c:pt>
                <c:pt idx="2632">
                  <c:v>37823</c:v>
                </c:pt>
                <c:pt idx="2633">
                  <c:v>37820</c:v>
                </c:pt>
                <c:pt idx="2634">
                  <c:v>37819</c:v>
                </c:pt>
                <c:pt idx="2635">
                  <c:v>37818</c:v>
                </c:pt>
                <c:pt idx="2636">
                  <c:v>37817</c:v>
                </c:pt>
                <c:pt idx="2637">
                  <c:v>37816</c:v>
                </c:pt>
                <c:pt idx="2638">
                  <c:v>37813</c:v>
                </c:pt>
                <c:pt idx="2639">
                  <c:v>37812</c:v>
                </c:pt>
                <c:pt idx="2640">
                  <c:v>37811</c:v>
                </c:pt>
                <c:pt idx="2641">
                  <c:v>37810</c:v>
                </c:pt>
                <c:pt idx="2642">
                  <c:v>37809</c:v>
                </c:pt>
                <c:pt idx="2643">
                  <c:v>37806</c:v>
                </c:pt>
                <c:pt idx="2644">
                  <c:v>37805</c:v>
                </c:pt>
                <c:pt idx="2645">
                  <c:v>37804</c:v>
                </c:pt>
                <c:pt idx="2646">
                  <c:v>37803</c:v>
                </c:pt>
                <c:pt idx="2647">
                  <c:v>37802</c:v>
                </c:pt>
                <c:pt idx="2648">
                  <c:v>37799</c:v>
                </c:pt>
                <c:pt idx="2649">
                  <c:v>37797</c:v>
                </c:pt>
                <c:pt idx="2650">
                  <c:v>37796</c:v>
                </c:pt>
                <c:pt idx="2651">
                  <c:v>37795</c:v>
                </c:pt>
                <c:pt idx="2652">
                  <c:v>37792</c:v>
                </c:pt>
                <c:pt idx="2653">
                  <c:v>37790</c:v>
                </c:pt>
                <c:pt idx="2654">
                  <c:v>37789</c:v>
                </c:pt>
                <c:pt idx="2655">
                  <c:v>37788</c:v>
                </c:pt>
                <c:pt idx="2656">
                  <c:v>37785</c:v>
                </c:pt>
                <c:pt idx="2657">
                  <c:v>37784</c:v>
                </c:pt>
                <c:pt idx="2658">
                  <c:v>37783</c:v>
                </c:pt>
                <c:pt idx="2659">
                  <c:v>37782</c:v>
                </c:pt>
                <c:pt idx="2660">
                  <c:v>37778</c:v>
                </c:pt>
                <c:pt idx="2661">
                  <c:v>37777</c:v>
                </c:pt>
                <c:pt idx="2662">
                  <c:v>37776</c:v>
                </c:pt>
                <c:pt idx="2663">
                  <c:v>37775</c:v>
                </c:pt>
                <c:pt idx="2664">
                  <c:v>37774</c:v>
                </c:pt>
                <c:pt idx="2665">
                  <c:v>37771</c:v>
                </c:pt>
                <c:pt idx="2666">
                  <c:v>37769</c:v>
                </c:pt>
                <c:pt idx="2667">
                  <c:v>37768</c:v>
                </c:pt>
                <c:pt idx="2668">
                  <c:v>37767</c:v>
                </c:pt>
                <c:pt idx="2669">
                  <c:v>37764</c:v>
                </c:pt>
                <c:pt idx="2670">
                  <c:v>37763</c:v>
                </c:pt>
                <c:pt idx="2671">
                  <c:v>37762</c:v>
                </c:pt>
                <c:pt idx="2672">
                  <c:v>37761</c:v>
                </c:pt>
                <c:pt idx="2673">
                  <c:v>37760</c:v>
                </c:pt>
                <c:pt idx="2674">
                  <c:v>37757</c:v>
                </c:pt>
                <c:pt idx="2675">
                  <c:v>37756</c:v>
                </c:pt>
                <c:pt idx="2676">
                  <c:v>37755</c:v>
                </c:pt>
                <c:pt idx="2677">
                  <c:v>37754</c:v>
                </c:pt>
                <c:pt idx="2678">
                  <c:v>37753</c:v>
                </c:pt>
                <c:pt idx="2679">
                  <c:v>37749</c:v>
                </c:pt>
                <c:pt idx="2680">
                  <c:v>37747</c:v>
                </c:pt>
                <c:pt idx="2681">
                  <c:v>37746</c:v>
                </c:pt>
                <c:pt idx="2682">
                  <c:v>37743</c:v>
                </c:pt>
                <c:pt idx="2683">
                  <c:v>37741</c:v>
                </c:pt>
                <c:pt idx="2684">
                  <c:v>37740</c:v>
                </c:pt>
                <c:pt idx="2685">
                  <c:v>37739</c:v>
                </c:pt>
                <c:pt idx="2686">
                  <c:v>37736</c:v>
                </c:pt>
                <c:pt idx="2687">
                  <c:v>37735</c:v>
                </c:pt>
                <c:pt idx="2688">
                  <c:v>37734</c:v>
                </c:pt>
                <c:pt idx="2689">
                  <c:v>37733</c:v>
                </c:pt>
                <c:pt idx="2690">
                  <c:v>37728</c:v>
                </c:pt>
                <c:pt idx="2691">
                  <c:v>37727</c:v>
                </c:pt>
                <c:pt idx="2692">
                  <c:v>37726</c:v>
                </c:pt>
                <c:pt idx="2693">
                  <c:v>37725</c:v>
                </c:pt>
                <c:pt idx="2694">
                  <c:v>37722</c:v>
                </c:pt>
                <c:pt idx="2695">
                  <c:v>37721</c:v>
                </c:pt>
                <c:pt idx="2696">
                  <c:v>37720</c:v>
                </c:pt>
                <c:pt idx="2697">
                  <c:v>37719</c:v>
                </c:pt>
                <c:pt idx="2698">
                  <c:v>37718</c:v>
                </c:pt>
                <c:pt idx="2699">
                  <c:v>37715</c:v>
                </c:pt>
                <c:pt idx="2700">
                  <c:v>37714</c:v>
                </c:pt>
                <c:pt idx="2701">
                  <c:v>37713</c:v>
                </c:pt>
                <c:pt idx="2702">
                  <c:v>37712</c:v>
                </c:pt>
                <c:pt idx="2703">
                  <c:v>37711</c:v>
                </c:pt>
                <c:pt idx="2704">
                  <c:v>37708</c:v>
                </c:pt>
                <c:pt idx="2705">
                  <c:v>37707</c:v>
                </c:pt>
                <c:pt idx="2706">
                  <c:v>37706</c:v>
                </c:pt>
                <c:pt idx="2707">
                  <c:v>37705</c:v>
                </c:pt>
                <c:pt idx="2708">
                  <c:v>37704</c:v>
                </c:pt>
                <c:pt idx="2709">
                  <c:v>37701</c:v>
                </c:pt>
                <c:pt idx="2710">
                  <c:v>37700</c:v>
                </c:pt>
                <c:pt idx="2711">
                  <c:v>37699</c:v>
                </c:pt>
                <c:pt idx="2712">
                  <c:v>37698</c:v>
                </c:pt>
                <c:pt idx="2713">
                  <c:v>37697</c:v>
                </c:pt>
                <c:pt idx="2714">
                  <c:v>37694</c:v>
                </c:pt>
                <c:pt idx="2715">
                  <c:v>37693</c:v>
                </c:pt>
                <c:pt idx="2716">
                  <c:v>37692</c:v>
                </c:pt>
                <c:pt idx="2717">
                  <c:v>37691</c:v>
                </c:pt>
                <c:pt idx="2718">
                  <c:v>37690</c:v>
                </c:pt>
                <c:pt idx="2719">
                  <c:v>37687</c:v>
                </c:pt>
                <c:pt idx="2720">
                  <c:v>37686</c:v>
                </c:pt>
                <c:pt idx="2721">
                  <c:v>37685</c:v>
                </c:pt>
                <c:pt idx="2722">
                  <c:v>37684</c:v>
                </c:pt>
                <c:pt idx="2723">
                  <c:v>37683</c:v>
                </c:pt>
                <c:pt idx="2724">
                  <c:v>37680</c:v>
                </c:pt>
                <c:pt idx="2725">
                  <c:v>37679</c:v>
                </c:pt>
                <c:pt idx="2726">
                  <c:v>37678</c:v>
                </c:pt>
                <c:pt idx="2727">
                  <c:v>37677</c:v>
                </c:pt>
                <c:pt idx="2728">
                  <c:v>37676</c:v>
                </c:pt>
                <c:pt idx="2729">
                  <c:v>37673</c:v>
                </c:pt>
                <c:pt idx="2730">
                  <c:v>37672</c:v>
                </c:pt>
                <c:pt idx="2731">
                  <c:v>37671</c:v>
                </c:pt>
                <c:pt idx="2732">
                  <c:v>37670</c:v>
                </c:pt>
                <c:pt idx="2733">
                  <c:v>37669</c:v>
                </c:pt>
                <c:pt idx="2734">
                  <c:v>37666</c:v>
                </c:pt>
                <c:pt idx="2735">
                  <c:v>37665</c:v>
                </c:pt>
                <c:pt idx="2736">
                  <c:v>37664</c:v>
                </c:pt>
                <c:pt idx="2737">
                  <c:v>37663</c:v>
                </c:pt>
                <c:pt idx="2738">
                  <c:v>37662</c:v>
                </c:pt>
                <c:pt idx="2739">
                  <c:v>37659</c:v>
                </c:pt>
                <c:pt idx="2740">
                  <c:v>37658</c:v>
                </c:pt>
                <c:pt idx="2741">
                  <c:v>37657</c:v>
                </c:pt>
                <c:pt idx="2742">
                  <c:v>37656</c:v>
                </c:pt>
                <c:pt idx="2743">
                  <c:v>37655</c:v>
                </c:pt>
                <c:pt idx="2744">
                  <c:v>37652</c:v>
                </c:pt>
                <c:pt idx="2745">
                  <c:v>37651</c:v>
                </c:pt>
                <c:pt idx="2746">
                  <c:v>37650</c:v>
                </c:pt>
                <c:pt idx="2747">
                  <c:v>37649</c:v>
                </c:pt>
                <c:pt idx="2748">
                  <c:v>37648</c:v>
                </c:pt>
                <c:pt idx="2749">
                  <c:v>37645</c:v>
                </c:pt>
                <c:pt idx="2750">
                  <c:v>37644</c:v>
                </c:pt>
                <c:pt idx="2751">
                  <c:v>37643</c:v>
                </c:pt>
                <c:pt idx="2752">
                  <c:v>37642</c:v>
                </c:pt>
                <c:pt idx="2753">
                  <c:v>37641</c:v>
                </c:pt>
                <c:pt idx="2754">
                  <c:v>37638</c:v>
                </c:pt>
                <c:pt idx="2755">
                  <c:v>37637</c:v>
                </c:pt>
                <c:pt idx="2756">
                  <c:v>37636</c:v>
                </c:pt>
                <c:pt idx="2757">
                  <c:v>37635</c:v>
                </c:pt>
                <c:pt idx="2758">
                  <c:v>37634</c:v>
                </c:pt>
                <c:pt idx="2759">
                  <c:v>37631</c:v>
                </c:pt>
                <c:pt idx="2760">
                  <c:v>37630</c:v>
                </c:pt>
                <c:pt idx="2761">
                  <c:v>37629</c:v>
                </c:pt>
                <c:pt idx="2762">
                  <c:v>37628</c:v>
                </c:pt>
                <c:pt idx="2763">
                  <c:v>37624</c:v>
                </c:pt>
                <c:pt idx="2764">
                  <c:v>37623</c:v>
                </c:pt>
                <c:pt idx="2765">
                  <c:v>37620</c:v>
                </c:pt>
                <c:pt idx="2766">
                  <c:v>37617</c:v>
                </c:pt>
                <c:pt idx="2767">
                  <c:v>37613</c:v>
                </c:pt>
                <c:pt idx="2768">
                  <c:v>37610</c:v>
                </c:pt>
                <c:pt idx="2769">
                  <c:v>37609</c:v>
                </c:pt>
                <c:pt idx="2770">
                  <c:v>37608</c:v>
                </c:pt>
                <c:pt idx="2771">
                  <c:v>37607</c:v>
                </c:pt>
                <c:pt idx="2772">
                  <c:v>37606</c:v>
                </c:pt>
                <c:pt idx="2773">
                  <c:v>37603</c:v>
                </c:pt>
                <c:pt idx="2774">
                  <c:v>37602</c:v>
                </c:pt>
                <c:pt idx="2775">
                  <c:v>37601</c:v>
                </c:pt>
                <c:pt idx="2776">
                  <c:v>37600</c:v>
                </c:pt>
                <c:pt idx="2777">
                  <c:v>37599</c:v>
                </c:pt>
                <c:pt idx="2778">
                  <c:v>37596</c:v>
                </c:pt>
                <c:pt idx="2779">
                  <c:v>37595</c:v>
                </c:pt>
                <c:pt idx="2780">
                  <c:v>37594</c:v>
                </c:pt>
                <c:pt idx="2781">
                  <c:v>37593</c:v>
                </c:pt>
                <c:pt idx="2782">
                  <c:v>37592</c:v>
                </c:pt>
                <c:pt idx="2783">
                  <c:v>37589</c:v>
                </c:pt>
                <c:pt idx="2784">
                  <c:v>37588</c:v>
                </c:pt>
                <c:pt idx="2785">
                  <c:v>37587</c:v>
                </c:pt>
                <c:pt idx="2786">
                  <c:v>37586</c:v>
                </c:pt>
                <c:pt idx="2787">
                  <c:v>37585</c:v>
                </c:pt>
                <c:pt idx="2788">
                  <c:v>37582</c:v>
                </c:pt>
                <c:pt idx="2789">
                  <c:v>37581</c:v>
                </c:pt>
                <c:pt idx="2790">
                  <c:v>37580</c:v>
                </c:pt>
                <c:pt idx="2791">
                  <c:v>37579</c:v>
                </c:pt>
                <c:pt idx="2792">
                  <c:v>37578</c:v>
                </c:pt>
                <c:pt idx="2793">
                  <c:v>37575</c:v>
                </c:pt>
                <c:pt idx="2794">
                  <c:v>37574</c:v>
                </c:pt>
                <c:pt idx="2795">
                  <c:v>37573</c:v>
                </c:pt>
                <c:pt idx="2796">
                  <c:v>37572</c:v>
                </c:pt>
                <c:pt idx="2797">
                  <c:v>37571</c:v>
                </c:pt>
                <c:pt idx="2798">
                  <c:v>37568</c:v>
                </c:pt>
                <c:pt idx="2799">
                  <c:v>37567</c:v>
                </c:pt>
                <c:pt idx="2800">
                  <c:v>37566</c:v>
                </c:pt>
                <c:pt idx="2801">
                  <c:v>37565</c:v>
                </c:pt>
                <c:pt idx="2802">
                  <c:v>37564</c:v>
                </c:pt>
                <c:pt idx="2803">
                  <c:v>37560</c:v>
                </c:pt>
                <c:pt idx="2804">
                  <c:v>37559</c:v>
                </c:pt>
                <c:pt idx="2805">
                  <c:v>37558</c:v>
                </c:pt>
                <c:pt idx="2806">
                  <c:v>37557</c:v>
                </c:pt>
                <c:pt idx="2807">
                  <c:v>37554</c:v>
                </c:pt>
                <c:pt idx="2808">
                  <c:v>37553</c:v>
                </c:pt>
                <c:pt idx="2809">
                  <c:v>37552</c:v>
                </c:pt>
                <c:pt idx="2810">
                  <c:v>37551</c:v>
                </c:pt>
                <c:pt idx="2811">
                  <c:v>37550</c:v>
                </c:pt>
                <c:pt idx="2812">
                  <c:v>37547</c:v>
                </c:pt>
                <c:pt idx="2813">
                  <c:v>37546</c:v>
                </c:pt>
                <c:pt idx="2814">
                  <c:v>37545</c:v>
                </c:pt>
                <c:pt idx="2815">
                  <c:v>37544</c:v>
                </c:pt>
                <c:pt idx="2816">
                  <c:v>37543</c:v>
                </c:pt>
                <c:pt idx="2817">
                  <c:v>37540</c:v>
                </c:pt>
                <c:pt idx="2818">
                  <c:v>37539</c:v>
                </c:pt>
                <c:pt idx="2819">
                  <c:v>37538</c:v>
                </c:pt>
                <c:pt idx="2820">
                  <c:v>37537</c:v>
                </c:pt>
                <c:pt idx="2821">
                  <c:v>37536</c:v>
                </c:pt>
                <c:pt idx="2822">
                  <c:v>37533</c:v>
                </c:pt>
                <c:pt idx="2823">
                  <c:v>37532</c:v>
                </c:pt>
                <c:pt idx="2824">
                  <c:v>37531</c:v>
                </c:pt>
                <c:pt idx="2825">
                  <c:v>37530</c:v>
                </c:pt>
                <c:pt idx="2826">
                  <c:v>37529</c:v>
                </c:pt>
                <c:pt idx="2827">
                  <c:v>37526</c:v>
                </c:pt>
                <c:pt idx="2828">
                  <c:v>37525</c:v>
                </c:pt>
                <c:pt idx="2829">
                  <c:v>37524</c:v>
                </c:pt>
                <c:pt idx="2830">
                  <c:v>37523</c:v>
                </c:pt>
                <c:pt idx="2831">
                  <c:v>37522</c:v>
                </c:pt>
                <c:pt idx="2832">
                  <c:v>37519</c:v>
                </c:pt>
                <c:pt idx="2833">
                  <c:v>37518</c:v>
                </c:pt>
                <c:pt idx="2834">
                  <c:v>37517</c:v>
                </c:pt>
                <c:pt idx="2835">
                  <c:v>37516</c:v>
                </c:pt>
                <c:pt idx="2836">
                  <c:v>37515</c:v>
                </c:pt>
                <c:pt idx="2837">
                  <c:v>37512</c:v>
                </c:pt>
                <c:pt idx="2838">
                  <c:v>37511</c:v>
                </c:pt>
                <c:pt idx="2839">
                  <c:v>37510</c:v>
                </c:pt>
                <c:pt idx="2840">
                  <c:v>37509</c:v>
                </c:pt>
                <c:pt idx="2841">
                  <c:v>37508</c:v>
                </c:pt>
                <c:pt idx="2842">
                  <c:v>37505</c:v>
                </c:pt>
                <c:pt idx="2843">
                  <c:v>37504</c:v>
                </c:pt>
                <c:pt idx="2844">
                  <c:v>37503</c:v>
                </c:pt>
                <c:pt idx="2845">
                  <c:v>37502</c:v>
                </c:pt>
                <c:pt idx="2846">
                  <c:v>37501</c:v>
                </c:pt>
                <c:pt idx="2847">
                  <c:v>37498</c:v>
                </c:pt>
                <c:pt idx="2848">
                  <c:v>37497</c:v>
                </c:pt>
                <c:pt idx="2849">
                  <c:v>37496</c:v>
                </c:pt>
                <c:pt idx="2850">
                  <c:v>37495</c:v>
                </c:pt>
                <c:pt idx="2851">
                  <c:v>37494</c:v>
                </c:pt>
                <c:pt idx="2852">
                  <c:v>37491</c:v>
                </c:pt>
                <c:pt idx="2853">
                  <c:v>37490</c:v>
                </c:pt>
                <c:pt idx="2854">
                  <c:v>37489</c:v>
                </c:pt>
                <c:pt idx="2855">
                  <c:v>37488</c:v>
                </c:pt>
                <c:pt idx="2856">
                  <c:v>37487</c:v>
                </c:pt>
                <c:pt idx="2857">
                  <c:v>37484</c:v>
                </c:pt>
                <c:pt idx="2858">
                  <c:v>37482</c:v>
                </c:pt>
                <c:pt idx="2859">
                  <c:v>37481</c:v>
                </c:pt>
                <c:pt idx="2860">
                  <c:v>37480</c:v>
                </c:pt>
                <c:pt idx="2861">
                  <c:v>37477</c:v>
                </c:pt>
                <c:pt idx="2862">
                  <c:v>37476</c:v>
                </c:pt>
                <c:pt idx="2863">
                  <c:v>37475</c:v>
                </c:pt>
                <c:pt idx="2864">
                  <c:v>37474</c:v>
                </c:pt>
                <c:pt idx="2865">
                  <c:v>37473</c:v>
                </c:pt>
                <c:pt idx="2866">
                  <c:v>37470</c:v>
                </c:pt>
                <c:pt idx="2867">
                  <c:v>37469</c:v>
                </c:pt>
                <c:pt idx="2868">
                  <c:v>37468</c:v>
                </c:pt>
                <c:pt idx="2869">
                  <c:v>37467</c:v>
                </c:pt>
                <c:pt idx="2870">
                  <c:v>37466</c:v>
                </c:pt>
                <c:pt idx="2871">
                  <c:v>37463</c:v>
                </c:pt>
                <c:pt idx="2872">
                  <c:v>37462</c:v>
                </c:pt>
                <c:pt idx="2873">
                  <c:v>37461</c:v>
                </c:pt>
                <c:pt idx="2874">
                  <c:v>37460</c:v>
                </c:pt>
                <c:pt idx="2875">
                  <c:v>37459</c:v>
                </c:pt>
                <c:pt idx="2876">
                  <c:v>37456</c:v>
                </c:pt>
                <c:pt idx="2877">
                  <c:v>37455</c:v>
                </c:pt>
                <c:pt idx="2878">
                  <c:v>37454</c:v>
                </c:pt>
                <c:pt idx="2879">
                  <c:v>37453</c:v>
                </c:pt>
                <c:pt idx="2880">
                  <c:v>37452</c:v>
                </c:pt>
                <c:pt idx="2881">
                  <c:v>37449</c:v>
                </c:pt>
                <c:pt idx="2882">
                  <c:v>37448</c:v>
                </c:pt>
                <c:pt idx="2883">
                  <c:v>37447</c:v>
                </c:pt>
                <c:pt idx="2884">
                  <c:v>37446</c:v>
                </c:pt>
                <c:pt idx="2885">
                  <c:v>37445</c:v>
                </c:pt>
                <c:pt idx="2886">
                  <c:v>37442</c:v>
                </c:pt>
                <c:pt idx="2887">
                  <c:v>37441</c:v>
                </c:pt>
                <c:pt idx="2888">
                  <c:v>37440</c:v>
                </c:pt>
                <c:pt idx="2889">
                  <c:v>37439</c:v>
                </c:pt>
                <c:pt idx="2890">
                  <c:v>37438</c:v>
                </c:pt>
                <c:pt idx="2891">
                  <c:v>37435</c:v>
                </c:pt>
                <c:pt idx="2892">
                  <c:v>37434</c:v>
                </c:pt>
                <c:pt idx="2893">
                  <c:v>37433</c:v>
                </c:pt>
                <c:pt idx="2894">
                  <c:v>37432</c:v>
                </c:pt>
                <c:pt idx="2895">
                  <c:v>37431</c:v>
                </c:pt>
                <c:pt idx="2896">
                  <c:v>37428</c:v>
                </c:pt>
                <c:pt idx="2897">
                  <c:v>37427</c:v>
                </c:pt>
                <c:pt idx="2898">
                  <c:v>37426</c:v>
                </c:pt>
                <c:pt idx="2899">
                  <c:v>37425</c:v>
                </c:pt>
                <c:pt idx="2900">
                  <c:v>37424</c:v>
                </c:pt>
                <c:pt idx="2901">
                  <c:v>37421</c:v>
                </c:pt>
                <c:pt idx="2902">
                  <c:v>37420</c:v>
                </c:pt>
                <c:pt idx="2903">
                  <c:v>37419</c:v>
                </c:pt>
                <c:pt idx="2904">
                  <c:v>37418</c:v>
                </c:pt>
                <c:pt idx="2905">
                  <c:v>37417</c:v>
                </c:pt>
                <c:pt idx="2906">
                  <c:v>37414</c:v>
                </c:pt>
                <c:pt idx="2907">
                  <c:v>37413</c:v>
                </c:pt>
                <c:pt idx="2908">
                  <c:v>37412</c:v>
                </c:pt>
                <c:pt idx="2909">
                  <c:v>37411</c:v>
                </c:pt>
                <c:pt idx="2910">
                  <c:v>37410</c:v>
                </c:pt>
                <c:pt idx="2911">
                  <c:v>37407</c:v>
                </c:pt>
                <c:pt idx="2912">
                  <c:v>37405</c:v>
                </c:pt>
                <c:pt idx="2913">
                  <c:v>37404</c:v>
                </c:pt>
                <c:pt idx="2914">
                  <c:v>37403</c:v>
                </c:pt>
                <c:pt idx="2915">
                  <c:v>37400</c:v>
                </c:pt>
                <c:pt idx="2916">
                  <c:v>37399</c:v>
                </c:pt>
                <c:pt idx="2917">
                  <c:v>37398</c:v>
                </c:pt>
                <c:pt idx="2918">
                  <c:v>37397</c:v>
                </c:pt>
                <c:pt idx="2919">
                  <c:v>37393</c:v>
                </c:pt>
                <c:pt idx="2920">
                  <c:v>37392</c:v>
                </c:pt>
                <c:pt idx="2921">
                  <c:v>37391</c:v>
                </c:pt>
                <c:pt idx="2922">
                  <c:v>37390</c:v>
                </c:pt>
                <c:pt idx="2923">
                  <c:v>37389</c:v>
                </c:pt>
                <c:pt idx="2924">
                  <c:v>37386</c:v>
                </c:pt>
                <c:pt idx="2925">
                  <c:v>37384</c:v>
                </c:pt>
                <c:pt idx="2926">
                  <c:v>37383</c:v>
                </c:pt>
                <c:pt idx="2927">
                  <c:v>37382</c:v>
                </c:pt>
                <c:pt idx="2928">
                  <c:v>37379</c:v>
                </c:pt>
                <c:pt idx="2929">
                  <c:v>37378</c:v>
                </c:pt>
                <c:pt idx="2930">
                  <c:v>37376</c:v>
                </c:pt>
                <c:pt idx="2931">
                  <c:v>37375</c:v>
                </c:pt>
                <c:pt idx="2932">
                  <c:v>37372</c:v>
                </c:pt>
                <c:pt idx="2933">
                  <c:v>37371</c:v>
                </c:pt>
                <c:pt idx="2934">
                  <c:v>37370</c:v>
                </c:pt>
                <c:pt idx="2935">
                  <c:v>37369</c:v>
                </c:pt>
                <c:pt idx="2936">
                  <c:v>37368</c:v>
                </c:pt>
                <c:pt idx="2937">
                  <c:v>37365</c:v>
                </c:pt>
                <c:pt idx="2938">
                  <c:v>37364</c:v>
                </c:pt>
                <c:pt idx="2939">
                  <c:v>37363</c:v>
                </c:pt>
                <c:pt idx="2940">
                  <c:v>37362</c:v>
                </c:pt>
                <c:pt idx="2941">
                  <c:v>37361</c:v>
                </c:pt>
                <c:pt idx="2942">
                  <c:v>37358</c:v>
                </c:pt>
                <c:pt idx="2943">
                  <c:v>37357</c:v>
                </c:pt>
                <c:pt idx="2944">
                  <c:v>37356</c:v>
                </c:pt>
                <c:pt idx="2945">
                  <c:v>37355</c:v>
                </c:pt>
                <c:pt idx="2946">
                  <c:v>37354</c:v>
                </c:pt>
                <c:pt idx="2947">
                  <c:v>37351</c:v>
                </c:pt>
                <c:pt idx="2948">
                  <c:v>37350</c:v>
                </c:pt>
                <c:pt idx="2949">
                  <c:v>37349</c:v>
                </c:pt>
                <c:pt idx="2950">
                  <c:v>37348</c:v>
                </c:pt>
                <c:pt idx="2951">
                  <c:v>37343</c:v>
                </c:pt>
                <c:pt idx="2952">
                  <c:v>37342</c:v>
                </c:pt>
                <c:pt idx="2953">
                  <c:v>37341</c:v>
                </c:pt>
                <c:pt idx="2954">
                  <c:v>37340</c:v>
                </c:pt>
                <c:pt idx="2955">
                  <c:v>37337</c:v>
                </c:pt>
                <c:pt idx="2956">
                  <c:v>37336</c:v>
                </c:pt>
                <c:pt idx="2957">
                  <c:v>37335</c:v>
                </c:pt>
                <c:pt idx="2958">
                  <c:v>37334</c:v>
                </c:pt>
                <c:pt idx="2959">
                  <c:v>37333</c:v>
                </c:pt>
                <c:pt idx="2960">
                  <c:v>37330</c:v>
                </c:pt>
                <c:pt idx="2961">
                  <c:v>37329</c:v>
                </c:pt>
                <c:pt idx="2962">
                  <c:v>37328</c:v>
                </c:pt>
                <c:pt idx="2963">
                  <c:v>37327</c:v>
                </c:pt>
                <c:pt idx="2964">
                  <c:v>37326</c:v>
                </c:pt>
                <c:pt idx="2965">
                  <c:v>37323</c:v>
                </c:pt>
                <c:pt idx="2966">
                  <c:v>37322</c:v>
                </c:pt>
                <c:pt idx="2967">
                  <c:v>37321</c:v>
                </c:pt>
                <c:pt idx="2968">
                  <c:v>37320</c:v>
                </c:pt>
                <c:pt idx="2969">
                  <c:v>37319</c:v>
                </c:pt>
                <c:pt idx="2970">
                  <c:v>37316</c:v>
                </c:pt>
                <c:pt idx="2971">
                  <c:v>37315</c:v>
                </c:pt>
                <c:pt idx="2972">
                  <c:v>37314</c:v>
                </c:pt>
                <c:pt idx="2973">
                  <c:v>37313</c:v>
                </c:pt>
                <c:pt idx="2974">
                  <c:v>37312</c:v>
                </c:pt>
                <c:pt idx="2975">
                  <c:v>37309</c:v>
                </c:pt>
                <c:pt idx="2976">
                  <c:v>37308</c:v>
                </c:pt>
                <c:pt idx="2977">
                  <c:v>37307</c:v>
                </c:pt>
                <c:pt idx="2978">
                  <c:v>37306</c:v>
                </c:pt>
                <c:pt idx="2979">
                  <c:v>37305</c:v>
                </c:pt>
                <c:pt idx="2980">
                  <c:v>37302</c:v>
                </c:pt>
                <c:pt idx="2981">
                  <c:v>37301</c:v>
                </c:pt>
                <c:pt idx="2982">
                  <c:v>37300</c:v>
                </c:pt>
                <c:pt idx="2983">
                  <c:v>37299</c:v>
                </c:pt>
                <c:pt idx="2984">
                  <c:v>37298</c:v>
                </c:pt>
                <c:pt idx="2985">
                  <c:v>37295</c:v>
                </c:pt>
                <c:pt idx="2986">
                  <c:v>37294</c:v>
                </c:pt>
                <c:pt idx="2987">
                  <c:v>37293</c:v>
                </c:pt>
                <c:pt idx="2988">
                  <c:v>37292</c:v>
                </c:pt>
                <c:pt idx="2989">
                  <c:v>37291</c:v>
                </c:pt>
                <c:pt idx="2990">
                  <c:v>37288</c:v>
                </c:pt>
                <c:pt idx="2991">
                  <c:v>37287</c:v>
                </c:pt>
                <c:pt idx="2992">
                  <c:v>37286</c:v>
                </c:pt>
                <c:pt idx="2993">
                  <c:v>37285</c:v>
                </c:pt>
                <c:pt idx="2994">
                  <c:v>37284</c:v>
                </c:pt>
                <c:pt idx="2995">
                  <c:v>37281</c:v>
                </c:pt>
                <c:pt idx="2996">
                  <c:v>37280</c:v>
                </c:pt>
                <c:pt idx="2997">
                  <c:v>37279</c:v>
                </c:pt>
                <c:pt idx="2998">
                  <c:v>37278</c:v>
                </c:pt>
                <c:pt idx="2999">
                  <c:v>37277</c:v>
                </c:pt>
                <c:pt idx="3000">
                  <c:v>37274</c:v>
                </c:pt>
                <c:pt idx="3001">
                  <c:v>37273</c:v>
                </c:pt>
                <c:pt idx="3002">
                  <c:v>37272</c:v>
                </c:pt>
                <c:pt idx="3003">
                  <c:v>37271</c:v>
                </c:pt>
                <c:pt idx="3004">
                  <c:v>37270</c:v>
                </c:pt>
                <c:pt idx="3005">
                  <c:v>37267</c:v>
                </c:pt>
                <c:pt idx="3006">
                  <c:v>37266</c:v>
                </c:pt>
                <c:pt idx="3007">
                  <c:v>37265</c:v>
                </c:pt>
                <c:pt idx="3008">
                  <c:v>37264</c:v>
                </c:pt>
                <c:pt idx="3009">
                  <c:v>37263</c:v>
                </c:pt>
                <c:pt idx="3010">
                  <c:v>37260</c:v>
                </c:pt>
                <c:pt idx="3011">
                  <c:v>37259</c:v>
                </c:pt>
                <c:pt idx="3012">
                  <c:v>37258</c:v>
                </c:pt>
                <c:pt idx="3013">
                  <c:v>37253</c:v>
                </c:pt>
                <c:pt idx="3014">
                  <c:v>37252</c:v>
                </c:pt>
                <c:pt idx="3015">
                  <c:v>37246</c:v>
                </c:pt>
                <c:pt idx="3016">
                  <c:v>37245</c:v>
                </c:pt>
                <c:pt idx="3017">
                  <c:v>37244</c:v>
                </c:pt>
                <c:pt idx="3018">
                  <c:v>37243</c:v>
                </c:pt>
                <c:pt idx="3019">
                  <c:v>37242</c:v>
                </c:pt>
                <c:pt idx="3020">
                  <c:v>37239</c:v>
                </c:pt>
                <c:pt idx="3021">
                  <c:v>37238</c:v>
                </c:pt>
                <c:pt idx="3022">
                  <c:v>37237</c:v>
                </c:pt>
                <c:pt idx="3023">
                  <c:v>37236</c:v>
                </c:pt>
                <c:pt idx="3024">
                  <c:v>37235</c:v>
                </c:pt>
                <c:pt idx="3025">
                  <c:v>37232</c:v>
                </c:pt>
                <c:pt idx="3026">
                  <c:v>37231</c:v>
                </c:pt>
                <c:pt idx="3027">
                  <c:v>37230</c:v>
                </c:pt>
                <c:pt idx="3028">
                  <c:v>37229</c:v>
                </c:pt>
                <c:pt idx="3029">
                  <c:v>37228</c:v>
                </c:pt>
                <c:pt idx="3030">
                  <c:v>37225</c:v>
                </c:pt>
                <c:pt idx="3031">
                  <c:v>37224</c:v>
                </c:pt>
                <c:pt idx="3032">
                  <c:v>37223</c:v>
                </c:pt>
                <c:pt idx="3033">
                  <c:v>37222</c:v>
                </c:pt>
                <c:pt idx="3034">
                  <c:v>37221</c:v>
                </c:pt>
                <c:pt idx="3035">
                  <c:v>37218</c:v>
                </c:pt>
                <c:pt idx="3036">
                  <c:v>37217</c:v>
                </c:pt>
                <c:pt idx="3037">
                  <c:v>37216</c:v>
                </c:pt>
                <c:pt idx="3038">
                  <c:v>37215</c:v>
                </c:pt>
                <c:pt idx="3039">
                  <c:v>37214</c:v>
                </c:pt>
                <c:pt idx="3040">
                  <c:v>37211</c:v>
                </c:pt>
                <c:pt idx="3041">
                  <c:v>37210</c:v>
                </c:pt>
                <c:pt idx="3042">
                  <c:v>37209</c:v>
                </c:pt>
                <c:pt idx="3043">
                  <c:v>37208</c:v>
                </c:pt>
                <c:pt idx="3044">
                  <c:v>37207</c:v>
                </c:pt>
                <c:pt idx="3045">
                  <c:v>37204</c:v>
                </c:pt>
                <c:pt idx="3046">
                  <c:v>37203</c:v>
                </c:pt>
                <c:pt idx="3047">
                  <c:v>37202</c:v>
                </c:pt>
                <c:pt idx="3048">
                  <c:v>37201</c:v>
                </c:pt>
                <c:pt idx="3049">
                  <c:v>37200</c:v>
                </c:pt>
                <c:pt idx="3050">
                  <c:v>37197</c:v>
                </c:pt>
                <c:pt idx="3051">
                  <c:v>37195</c:v>
                </c:pt>
                <c:pt idx="3052">
                  <c:v>37194</c:v>
                </c:pt>
                <c:pt idx="3053">
                  <c:v>37193</c:v>
                </c:pt>
                <c:pt idx="3054">
                  <c:v>37189</c:v>
                </c:pt>
                <c:pt idx="3055">
                  <c:v>37188</c:v>
                </c:pt>
                <c:pt idx="3056">
                  <c:v>37187</c:v>
                </c:pt>
                <c:pt idx="3057">
                  <c:v>37186</c:v>
                </c:pt>
                <c:pt idx="3058">
                  <c:v>37183</c:v>
                </c:pt>
                <c:pt idx="3059">
                  <c:v>37182</c:v>
                </c:pt>
                <c:pt idx="3060">
                  <c:v>37181</c:v>
                </c:pt>
                <c:pt idx="3061">
                  <c:v>37180</c:v>
                </c:pt>
                <c:pt idx="3062">
                  <c:v>37179</c:v>
                </c:pt>
                <c:pt idx="3063">
                  <c:v>37176</c:v>
                </c:pt>
                <c:pt idx="3064">
                  <c:v>37175</c:v>
                </c:pt>
                <c:pt idx="3065">
                  <c:v>37174</c:v>
                </c:pt>
                <c:pt idx="3066">
                  <c:v>37173</c:v>
                </c:pt>
                <c:pt idx="3067">
                  <c:v>37172</c:v>
                </c:pt>
                <c:pt idx="3068">
                  <c:v>37169</c:v>
                </c:pt>
                <c:pt idx="3069">
                  <c:v>37168</c:v>
                </c:pt>
                <c:pt idx="3070">
                  <c:v>37167</c:v>
                </c:pt>
                <c:pt idx="3071">
                  <c:v>37166</c:v>
                </c:pt>
                <c:pt idx="3072">
                  <c:v>37165</c:v>
                </c:pt>
                <c:pt idx="3073">
                  <c:v>37162</c:v>
                </c:pt>
                <c:pt idx="3074">
                  <c:v>37161</c:v>
                </c:pt>
                <c:pt idx="3075">
                  <c:v>37160</c:v>
                </c:pt>
                <c:pt idx="3076">
                  <c:v>37159</c:v>
                </c:pt>
                <c:pt idx="3077">
                  <c:v>37158</c:v>
                </c:pt>
                <c:pt idx="3078">
                  <c:v>37155</c:v>
                </c:pt>
                <c:pt idx="3079">
                  <c:v>37154</c:v>
                </c:pt>
                <c:pt idx="3080">
                  <c:v>37153</c:v>
                </c:pt>
                <c:pt idx="3081">
                  <c:v>37152</c:v>
                </c:pt>
                <c:pt idx="3082">
                  <c:v>37151</c:v>
                </c:pt>
                <c:pt idx="3083">
                  <c:v>37148</c:v>
                </c:pt>
                <c:pt idx="3084">
                  <c:v>37147</c:v>
                </c:pt>
                <c:pt idx="3085">
                  <c:v>37146</c:v>
                </c:pt>
                <c:pt idx="3086">
                  <c:v>37145</c:v>
                </c:pt>
                <c:pt idx="3087">
                  <c:v>37144</c:v>
                </c:pt>
                <c:pt idx="3088">
                  <c:v>37141</c:v>
                </c:pt>
                <c:pt idx="3089">
                  <c:v>37140</c:v>
                </c:pt>
                <c:pt idx="3090">
                  <c:v>37139</c:v>
                </c:pt>
                <c:pt idx="3091">
                  <c:v>37138</c:v>
                </c:pt>
                <c:pt idx="3092">
                  <c:v>37137</c:v>
                </c:pt>
                <c:pt idx="3093">
                  <c:v>37134</c:v>
                </c:pt>
                <c:pt idx="3094">
                  <c:v>37133</c:v>
                </c:pt>
                <c:pt idx="3095">
                  <c:v>37132</c:v>
                </c:pt>
                <c:pt idx="3096">
                  <c:v>37131</c:v>
                </c:pt>
                <c:pt idx="3097">
                  <c:v>37130</c:v>
                </c:pt>
                <c:pt idx="3098">
                  <c:v>37127</c:v>
                </c:pt>
                <c:pt idx="3099">
                  <c:v>37126</c:v>
                </c:pt>
                <c:pt idx="3100">
                  <c:v>37125</c:v>
                </c:pt>
                <c:pt idx="3101">
                  <c:v>37124</c:v>
                </c:pt>
                <c:pt idx="3102">
                  <c:v>37123</c:v>
                </c:pt>
                <c:pt idx="3103">
                  <c:v>37120</c:v>
                </c:pt>
                <c:pt idx="3104">
                  <c:v>37119</c:v>
                </c:pt>
                <c:pt idx="3105">
                  <c:v>37117</c:v>
                </c:pt>
                <c:pt idx="3106">
                  <c:v>37116</c:v>
                </c:pt>
                <c:pt idx="3107">
                  <c:v>37113</c:v>
                </c:pt>
                <c:pt idx="3108">
                  <c:v>37112</c:v>
                </c:pt>
                <c:pt idx="3109">
                  <c:v>37111</c:v>
                </c:pt>
                <c:pt idx="3110">
                  <c:v>37110</c:v>
                </c:pt>
                <c:pt idx="3111">
                  <c:v>37109</c:v>
                </c:pt>
                <c:pt idx="3112">
                  <c:v>37106</c:v>
                </c:pt>
                <c:pt idx="3113">
                  <c:v>37105</c:v>
                </c:pt>
                <c:pt idx="3114">
                  <c:v>37104</c:v>
                </c:pt>
                <c:pt idx="3115">
                  <c:v>37103</c:v>
                </c:pt>
                <c:pt idx="3116">
                  <c:v>37102</c:v>
                </c:pt>
                <c:pt idx="3117">
                  <c:v>37099</c:v>
                </c:pt>
                <c:pt idx="3118">
                  <c:v>37098</c:v>
                </c:pt>
                <c:pt idx="3119">
                  <c:v>37097</c:v>
                </c:pt>
                <c:pt idx="3120">
                  <c:v>37096</c:v>
                </c:pt>
                <c:pt idx="3121">
                  <c:v>37095</c:v>
                </c:pt>
                <c:pt idx="3122">
                  <c:v>37092</c:v>
                </c:pt>
                <c:pt idx="3123">
                  <c:v>37091</c:v>
                </c:pt>
                <c:pt idx="3124">
                  <c:v>37090</c:v>
                </c:pt>
                <c:pt idx="3125">
                  <c:v>37089</c:v>
                </c:pt>
                <c:pt idx="3126">
                  <c:v>37088</c:v>
                </c:pt>
                <c:pt idx="3127">
                  <c:v>37085</c:v>
                </c:pt>
                <c:pt idx="3128">
                  <c:v>37084</c:v>
                </c:pt>
                <c:pt idx="3129">
                  <c:v>37083</c:v>
                </c:pt>
                <c:pt idx="3130">
                  <c:v>37082</c:v>
                </c:pt>
                <c:pt idx="3131">
                  <c:v>37081</c:v>
                </c:pt>
                <c:pt idx="3132">
                  <c:v>37078</c:v>
                </c:pt>
                <c:pt idx="3133">
                  <c:v>37077</c:v>
                </c:pt>
                <c:pt idx="3134">
                  <c:v>37076</c:v>
                </c:pt>
                <c:pt idx="3135">
                  <c:v>37075</c:v>
                </c:pt>
                <c:pt idx="3136">
                  <c:v>37074</c:v>
                </c:pt>
                <c:pt idx="3137">
                  <c:v>37071</c:v>
                </c:pt>
                <c:pt idx="3138">
                  <c:v>37070</c:v>
                </c:pt>
                <c:pt idx="3139">
                  <c:v>37069</c:v>
                </c:pt>
                <c:pt idx="3140">
                  <c:v>37068</c:v>
                </c:pt>
                <c:pt idx="3141">
                  <c:v>37067</c:v>
                </c:pt>
                <c:pt idx="3142">
                  <c:v>37064</c:v>
                </c:pt>
                <c:pt idx="3143">
                  <c:v>37063</c:v>
                </c:pt>
                <c:pt idx="3144">
                  <c:v>37062</c:v>
                </c:pt>
                <c:pt idx="3145">
                  <c:v>37061</c:v>
                </c:pt>
                <c:pt idx="3146">
                  <c:v>37060</c:v>
                </c:pt>
                <c:pt idx="3147">
                  <c:v>37057</c:v>
                </c:pt>
                <c:pt idx="3148">
                  <c:v>37055</c:v>
                </c:pt>
                <c:pt idx="3149">
                  <c:v>37054</c:v>
                </c:pt>
                <c:pt idx="3150">
                  <c:v>37053</c:v>
                </c:pt>
                <c:pt idx="3151">
                  <c:v>37050</c:v>
                </c:pt>
                <c:pt idx="3152">
                  <c:v>37049</c:v>
                </c:pt>
                <c:pt idx="3153">
                  <c:v>37048</c:v>
                </c:pt>
                <c:pt idx="3154">
                  <c:v>37047</c:v>
                </c:pt>
                <c:pt idx="3155">
                  <c:v>37043</c:v>
                </c:pt>
                <c:pt idx="3156">
                  <c:v>37042</c:v>
                </c:pt>
                <c:pt idx="3157">
                  <c:v>37041</c:v>
                </c:pt>
                <c:pt idx="3158">
                  <c:v>37040</c:v>
                </c:pt>
                <c:pt idx="3159">
                  <c:v>37039</c:v>
                </c:pt>
                <c:pt idx="3160">
                  <c:v>37036</c:v>
                </c:pt>
                <c:pt idx="3161">
                  <c:v>37034</c:v>
                </c:pt>
                <c:pt idx="3162">
                  <c:v>37033</c:v>
                </c:pt>
                <c:pt idx="3163">
                  <c:v>37032</c:v>
                </c:pt>
                <c:pt idx="3164">
                  <c:v>37029</c:v>
                </c:pt>
                <c:pt idx="3165">
                  <c:v>37028</c:v>
                </c:pt>
                <c:pt idx="3166">
                  <c:v>37027</c:v>
                </c:pt>
                <c:pt idx="3167">
                  <c:v>37026</c:v>
                </c:pt>
                <c:pt idx="3168">
                  <c:v>37025</c:v>
                </c:pt>
                <c:pt idx="3169">
                  <c:v>37022</c:v>
                </c:pt>
                <c:pt idx="3170">
                  <c:v>37021</c:v>
                </c:pt>
                <c:pt idx="3171">
                  <c:v>37020</c:v>
                </c:pt>
                <c:pt idx="3172">
                  <c:v>37019</c:v>
                </c:pt>
                <c:pt idx="3173">
                  <c:v>37018</c:v>
                </c:pt>
                <c:pt idx="3174">
                  <c:v>37015</c:v>
                </c:pt>
                <c:pt idx="3175">
                  <c:v>37014</c:v>
                </c:pt>
                <c:pt idx="3176">
                  <c:v>37013</c:v>
                </c:pt>
                <c:pt idx="3177">
                  <c:v>37011</c:v>
                </c:pt>
                <c:pt idx="3178">
                  <c:v>37008</c:v>
                </c:pt>
                <c:pt idx="3179">
                  <c:v>37007</c:v>
                </c:pt>
                <c:pt idx="3180">
                  <c:v>37006</c:v>
                </c:pt>
                <c:pt idx="3181">
                  <c:v>37005</c:v>
                </c:pt>
                <c:pt idx="3182">
                  <c:v>37004</c:v>
                </c:pt>
                <c:pt idx="3183">
                  <c:v>37001</c:v>
                </c:pt>
                <c:pt idx="3184">
                  <c:v>37000</c:v>
                </c:pt>
                <c:pt idx="3185">
                  <c:v>36999</c:v>
                </c:pt>
                <c:pt idx="3186">
                  <c:v>36998</c:v>
                </c:pt>
                <c:pt idx="3187">
                  <c:v>36993</c:v>
                </c:pt>
                <c:pt idx="3188">
                  <c:v>36992</c:v>
                </c:pt>
                <c:pt idx="3189">
                  <c:v>36991</c:v>
                </c:pt>
                <c:pt idx="3190">
                  <c:v>36990</c:v>
                </c:pt>
                <c:pt idx="3191">
                  <c:v>36987</c:v>
                </c:pt>
                <c:pt idx="3192">
                  <c:v>36986</c:v>
                </c:pt>
                <c:pt idx="3193">
                  <c:v>36985</c:v>
                </c:pt>
                <c:pt idx="3194">
                  <c:v>36984</c:v>
                </c:pt>
                <c:pt idx="3195">
                  <c:v>36983</c:v>
                </c:pt>
                <c:pt idx="3196">
                  <c:v>36980</c:v>
                </c:pt>
                <c:pt idx="3197">
                  <c:v>36979</c:v>
                </c:pt>
                <c:pt idx="3198">
                  <c:v>36978</c:v>
                </c:pt>
                <c:pt idx="3199">
                  <c:v>36977</c:v>
                </c:pt>
                <c:pt idx="3200">
                  <c:v>36976</c:v>
                </c:pt>
                <c:pt idx="3201">
                  <c:v>36973</c:v>
                </c:pt>
                <c:pt idx="3202">
                  <c:v>36972</c:v>
                </c:pt>
                <c:pt idx="3203">
                  <c:v>36971</c:v>
                </c:pt>
                <c:pt idx="3204">
                  <c:v>36970</c:v>
                </c:pt>
                <c:pt idx="3205">
                  <c:v>36969</c:v>
                </c:pt>
                <c:pt idx="3206">
                  <c:v>36966</c:v>
                </c:pt>
                <c:pt idx="3207">
                  <c:v>36965</c:v>
                </c:pt>
                <c:pt idx="3208">
                  <c:v>36964</c:v>
                </c:pt>
                <c:pt idx="3209">
                  <c:v>36963</c:v>
                </c:pt>
                <c:pt idx="3210">
                  <c:v>36962</c:v>
                </c:pt>
                <c:pt idx="3211">
                  <c:v>36959</c:v>
                </c:pt>
                <c:pt idx="3212">
                  <c:v>36958</c:v>
                </c:pt>
                <c:pt idx="3213">
                  <c:v>36957</c:v>
                </c:pt>
                <c:pt idx="3214">
                  <c:v>36956</c:v>
                </c:pt>
                <c:pt idx="3215">
                  <c:v>36955</c:v>
                </c:pt>
                <c:pt idx="3216">
                  <c:v>36952</c:v>
                </c:pt>
                <c:pt idx="3217">
                  <c:v>36951</c:v>
                </c:pt>
                <c:pt idx="3218">
                  <c:v>36950</c:v>
                </c:pt>
                <c:pt idx="3219">
                  <c:v>36949</c:v>
                </c:pt>
                <c:pt idx="3220">
                  <c:v>36948</c:v>
                </c:pt>
                <c:pt idx="3221">
                  <c:v>36945</c:v>
                </c:pt>
                <c:pt idx="3222">
                  <c:v>36944</c:v>
                </c:pt>
                <c:pt idx="3223">
                  <c:v>36943</c:v>
                </c:pt>
                <c:pt idx="3224">
                  <c:v>36942</c:v>
                </c:pt>
                <c:pt idx="3225">
                  <c:v>36941</c:v>
                </c:pt>
                <c:pt idx="3226">
                  <c:v>36938</c:v>
                </c:pt>
                <c:pt idx="3227">
                  <c:v>36937</c:v>
                </c:pt>
                <c:pt idx="3228">
                  <c:v>36936</c:v>
                </c:pt>
                <c:pt idx="3229">
                  <c:v>36935</c:v>
                </c:pt>
                <c:pt idx="3230">
                  <c:v>36934</c:v>
                </c:pt>
                <c:pt idx="3231">
                  <c:v>36931</c:v>
                </c:pt>
                <c:pt idx="3232">
                  <c:v>36930</c:v>
                </c:pt>
                <c:pt idx="3233">
                  <c:v>36929</c:v>
                </c:pt>
                <c:pt idx="3234">
                  <c:v>36928</c:v>
                </c:pt>
                <c:pt idx="3235">
                  <c:v>36927</c:v>
                </c:pt>
                <c:pt idx="3236">
                  <c:v>36924</c:v>
                </c:pt>
                <c:pt idx="3237">
                  <c:v>36923</c:v>
                </c:pt>
                <c:pt idx="3238">
                  <c:v>36922</c:v>
                </c:pt>
                <c:pt idx="3239">
                  <c:v>36921</c:v>
                </c:pt>
                <c:pt idx="3240">
                  <c:v>36920</c:v>
                </c:pt>
                <c:pt idx="3241">
                  <c:v>36917</c:v>
                </c:pt>
                <c:pt idx="3242">
                  <c:v>36916</c:v>
                </c:pt>
                <c:pt idx="3243">
                  <c:v>36915</c:v>
                </c:pt>
                <c:pt idx="3244">
                  <c:v>36914</c:v>
                </c:pt>
                <c:pt idx="3245">
                  <c:v>36913</c:v>
                </c:pt>
                <c:pt idx="3246">
                  <c:v>36910</c:v>
                </c:pt>
                <c:pt idx="3247">
                  <c:v>36909</c:v>
                </c:pt>
                <c:pt idx="3248">
                  <c:v>36908</c:v>
                </c:pt>
                <c:pt idx="3249">
                  <c:v>36907</c:v>
                </c:pt>
                <c:pt idx="3250">
                  <c:v>36906</c:v>
                </c:pt>
                <c:pt idx="3251">
                  <c:v>36903</c:v>
                </c:pt>
                <c:pt idx="3252">
                  <c:v>36902</c:v>
                </c:pt>
                <c:pt idx="3253">
                  <c:v>36901</c:v>
                </c:pt>
                <c:pt idx="3254">
                  <c:v>36900</c:v>
                </c:pt>
                <c:pt idx="3255">
                  <c:v>36899</c:v>
                </c:pt>
                <c:pt idx="3256">
                  <c:v>36896</c:v>
                </c:pt>
                <c:pt idx="3257">
                  <c:v>36895</c:v>
                </c:pt>
                <c:pt idx="3258">
                  <c:v>36894</c:v>
                </c:pt>
                <c:pt idx="3259">
                  <c:v>36893</c:v>
                </c:pt>
                <c:pt idx="3260">
                  <c:v>36888</c:v>
                </c:pt>
                <c:pt idx="3261">
                  <c:v>36887</c:v>
                </c:pt>
                <c:pt idx="3262">
                  <c:v>36882</c:v>
                </c:pt>
                <c:pt idx="3263">
                  <c:v>36881</c:v>
                </c:pt>
                <c:pt idx="3264">
                  <c:v>36880</c:v>
                </c:pt>
                <c:pt idx="3265">
                  <c:v>36879</c:v>
                </c:pt>
                <c:pt idx="3266">
                  <c:v>36878</c:v>
                </c:pt>
                <c:pt idx="3267">
                  <c:v>36875</c:v>
                </c:pt>
                <c:pt idx="3268">
                  <c:v>36874</c:v>
                </c:pt>
                <c:pt idx="3269">
                  <c:v>36873</c:v>
                </c:pt>
                <c:pt idx="3270">
                  <c:v>36872</c:v>
                </c:pt>
                <c:pt idx="3271">
                  <c:v>36871</c:v>
                </c:pt>
                <c:pt idx="3272">
                  <c:v>36867</c:v>
                </c:pt>
                <c:pt idx="3273">
                  <c:v>36866</c:v>
                </c:pt>
                <c:pt idx="3274">
                  <c:v>36865</c:v>
                </c:pt>
                <c:pt idx="3275">
                  <c:v>36864</c:v>
                </c:pt>
                <c:pt idx="3276">
                  <c:v>36861</c:v>
                </c:pt>
                <c:pt idx="3277">
                  <c:v>36860</c:v>
                </c:pt>
                <c:pt idx="3278">
                  <c:v>36859</c:v>
                </c:pt>
                <c:pt idx="3279">
                  <c:v>36858</c:v>
                </c:pt>
                <c:pt idx="3280">
                  <c:v>36857</c:v>
                </c:pt>
                <c:pt idx="3281">
                  <c:v>36854</c:v>
                </c:pt>
                <c:pt idx="3282">
                  <c:v>36853</c:v>
                </c:pt>
                <c:pt idx="3283">
                  <c:v>36852</c:v>
                </c:pt>
                <c:pt idx="3284">
                  <c:v>36851</c:v>
                </c:pt>
                <c:pt idx="3285">
                  <c:v>36850</c:v>
                </c:pt>
                <c:pt idx="3286">
                  <c:v>36847</c:v>
                </c:pt>
                <c:pt idx="3287">
                  <c:v>36846</c:v>
                </c:pt>
                <c:pt idx="3288">
                  <c:v>36845</c:v>
                </c:pt>
                <c:pt idx="3289">
                  <c:v>36844</c:v>
                </c:pt>
                <c:pt idx="3290">
                  <c:v>36843</c:v>
                </c:pt>
                <c:pt idx="3291">
                  <c:v>36840</c:v>
                </c:pt>
                <c:pt idx="3292">
                  <c:v>36839</c:v>
                </c:pt>
                <c:pt idx="3293">
                  <c:v>36838</c:v>
                </c:pt>
                <c:pt idx="3294">
                  <c:v>36837</c:v>
                </c:pt>
                <c:pt idx="3295">
                  <c:v>36836</c:v>
                </c:pt>
                <c:pt idx="3296">
                  <c:v>36833</c:v>
                </c:pt>
                <c:pt idx="3297">
                  <c:v>36832</c:v>
                </c:pt>
                <c:pt idx="3298">
                  <c:v>36830</c:v>
                </c:pt>
                <c:pt idx="3299">
                  <c:v>36829</c:v>
                </c:pt>
                <c:pt idx="3300">
                  <c:v>36826</c:v>
                </c:pt>
                <c:pt idx="3301">
                  <c:v>36824</c:v>
                </c:pt>
                <c:pt idx="3302">
                  <c:v>36823</c:v>
                </c:pt>
                <c:pt idx="3303">
                  <c:v>36822</c:v>
                </c:pt>
                <c:pt idx="3304">
                  <c:v>36819</c:v>
                </c:pt>
                <c:pt idx="3305">
                  <c:v>36818</c:v>
                </c:pt>
                <c:pt idx="3306">
                  <c:v>36817</c:v>
                </c:pt>
                <c:pt idx="3307">
                  <c:v>36816</c:v>
                </c:pt>
                <c:pt idx="3308">
                  <c:v>36815</c:v>
                </c:pt>
                <c:pt idx="3309">
                  <c:v>36812</c:v>
                </c:pt>
                <c:pt idx="3310">
                  <c:v>36811</c:v>
                </c:pt>
                <c:pt idx="3311">
                  <c:v>36810</c:v>
                </c:pt>
                <c:pt idx="3312">
                  <c:v>36809</c:v>
                </c:pt>
                <c:pt idx="3313">
                  <c:v>36808</c:v>
                </c:pt>
                <c:pt idx="3314">
                  <c:v>36805</c:v>
                </c:pt>
                <c:pt idx="3315">
                  <c:v>36804</c:v>
                </c:pt>
                <c:pt idx="3316">
                  <c:v>36803</c:v>
                </c:pt>
                <c:pt idx="3317">
                  <c:v>36802</c:v>
                </c:pt>
                <c:pt idx="3318">
                  <c:v>36801</c:v>
                </c:pt>
                <c:pt idx="3319">
                  <c:v>36798</c:v>
                </c:pt>
                <c:pt idx="3320">
                  <c:v>36797</c:v>
                </c:pt>
                <c:pt idx="3321">
                  <c:v>36796</c:v>
                </c:pt>
                <c:pt idx="3322">
                  <c:v>36795</c:v>
                </c:pt>
                <c:pt idx="3323">
                  <c:v>36794</c:v>
                </c:pt>
                <c:pt idx="3324">
                  <c:v>36791</c:v>
                </c:pt>
                <c:pt idx="3325">
                  <c:v>36790</c:v>
                </c:pt>
                <c:pt idx="3326">
                  <c:v>36789</c:v>
                </c:pt>
                <c:pt idx="3327">
                  <c:v>36788</c:v>
                </c:pt>
                <c:pt idx="3328">
                  <c:v>36787</c:v>
                </c:pt>
                <c:pt idx="3329">
                  <c:v>36784</c:v>
                </c:pt>
                <c:pt idx="3330">
                  <c:v>36783</c:v>
                </c:pt>
                <c:pt idx="3331">
                  <c:v>36782</c:v>
                </c:pt>
                <c:pt idx="3332">
                  <c:v>36781</c:v>
                </c:pt>
                <c:pt idx="3333">
                  <c:v>36780</c:v>
                </c:pt>
                <c:pt idx="3334">
                  <c:v>36777</c:v>
                </c:pt>
                <c:pt idx="3335">
                  <c:v>36776</c:v>
                </c:pt>
                <c:pt idx="3336">
                  <c:v>36775</c:v>
                </c:pt>
                <c:pt idx="3337">
                  <c:v>36774</c:v>
                </c:pt>
                <c:pt idx="3338">
                  <c:v>36773</c:v>
                </c:pt>
                <c:pt idx="3339">
                  <c:v>36770</c:v>
                </c:pt>
                <c:pt idx="3340">
                  <c:v>36769</c:v>
                </c:pt>
                <c:pt idx="3341">
                  <c:v>36768</c:v>
                </c:pt>
                <c:pt idx="3342">
                  <c:v>36767</c:v>
                </c:pt>
                <c:pt idx="3343">
                  <c:v>36766</c:v>
                </c:pt>
                <c:pt idx="3344">
                  <c:v>36763</c:v>
                </c:pt>
                <c:pt idx="3345">
                  <c:v>36762</c:v>
                </c:pt>
                <c:pt idx="3346">
                  <c:v>36761</c:v>
                </c:pt>
                <c:pt idx="3347">
                  <c:v>36760</c:v>
                </c:pt>
                <c:pt idx="3348">
                  <c:v>36759</c:v>
                </c:pt>
                <c:pt idx="3349">
                  <c:v>36756</c:v>
                </c:pt>
                <c:pt idx="3350">
                  <c:v>36755</c:v>
                </c:pt>
                <c:pt idx="3351">
                  <c:v>36754</c:v>
                </c:pt>
                <c:pt idx="3352">
                  <c:v>36752</c:v>
                </c:pt>
                <c:pt idx="3353">
                  <c:v>36749</c:v>
                </c:pt>
                <c:pt idx="3354">
                  <c:v>36748</c:v>
                </c:pt>
                <c:pt idx="3355">
                  <c:v>36747</c:v>
                </c:pt>
                <c:pt idx="3356">
                  <c:v>36746</c:v>
                </c:pt>
                <c:pt idx="3357">
                  <c:v>36745</c:v>
                </c:pt>
                <c:pt idx="3358">
                  <c:v>36742</c:v>
                </c:pt>
                <c:pt idx="3359">
                  <c:v>36741</c:v>
                </c:pt>
                <c:pt idx="3360">
                  <c:v>36740</c:v>
                </c:pt>
                <c:pt idx="3361">
                  <c:v>36739</c:v>
                </c:pt>
                <c:pt idx="3362">
                  <c:v>36738</c:v>
                </c:pt>
                <c:pt idx="3363">
                  <c:v>36735</c:v>
                </c:pt>
                <c:pt idx="3364">
                  <c:v>36734</c:v>
                </c:pt>
                <c:pt idx="3365">
                  <c:v>36733</c:v>
                </c:pt>
                <c:pt idx="3366">
                  <c:v>36732</c:v>
                </c:pt>
                <c:pt idx="3367">
                  <c:v>36731</c:v>
                </c:pt>
                <c:pt idx="3368">
                  <c:v>36728</c:v>
                </c:pt>
                <c:pt idx="3369">
                  <c:v>36727</c:v>
                </c:pt>
                <c:pt idx="3370">
                  <c:v>36726</c:v>
                </c:pt>
                <c:pt idx="3371">
                  <c:v>36725</c:v>
                </c:pt>
                <c:pt idx="3372">
                  <c:v>36724</c:v>
                </c:pt>
                <c:pt idx="3373">
                  <c:v>36721</c:v>
                </c:pt>
                <c:pt idx="3374">
                  <c:v>36720</c:v>
                </c:pt>
                <c:pt idx="3375">
                  <c:v>36719</c:v>
                </c:pt>
                <c:pt idx="3376">
                  <c:v>36718</c:v>
                </c:pt>
                <c:pt idx="3377">
                  <c:v>36717</c:v>
                </c:pt>
                <c:pt idx="3378">
                  <c:v>36714</c:v>
                </c:pt>
                <c:pt idx="3379">
                  <c:v>36713</c:v>
                </c:pt>
                <c:pt idx="3380">
                  <c:v>36712</c:v>
                </c:pt>
                <c:pt idx="3381">
                  <c:v>36711</c:v>
                </c:pt>
                <c:pt idx="3382">
                  <c:v>36710</c:v>
                </c:pt>
                <c:pt idx="3383">
                  <c:v>36707</c:v>
                </c:pt>
                <c:pt idx="3384">
                  <c:v>36706</c:v>
                </c:pt>
                <c:pt idx="3385">
                  <c:v>36705</c:v>
                </c:pt>
                <c:pt idx="3386">
                  <c:v>36704</c:v>
                </c:pt>
                <c:pt idx="3387">
                  <c:v>36703</c:v>
                </c:pt>
                <c:pt idx="3388">
                  <c:v>36700</c:v>
                </c:pt>
                <c:pt idx="3389">
                  <c:v>36698</c:v>
                </c:pt>
                <c:pt idx="3390">
                  <c:v>36697</c:v>
                </c:pt>
                <c:pt idx="3391">
                  <c:v>36696</c:v>
                </c:pt>
                <c:pt idx="3392">
                  <c:v>36693</c:v>
                </c:pt>
                <c:pt idx="3393">
                  <c:v>36692</c:v>
                </c:pt>
                <c:pt idx="3394">
                  <c:v>36691</c:v>
                </c:pt>
                <c:pt idx="3395">
                  <c:v>36690</c:v>
                </c:pt>
                <c:pt idx="3396">
                  <c:v>36686</c:v>
                </c:pt>
                <c:pt idx="3397">
                  <c:v>36685</c:v>
                </c:pt>
                <c:pt idx="3398">
                  <c:v>36684</c:v>
                </c:pt>
                <c:pt idx="3399">
                  <c:v>36683</c:v>
                </c:pt>
                <c:pt idx="3400">
                  <c:v>36682</c:v>
                </c:pt>
                <c:pt idx="3401">
                  <c:v>36679</c:v>
                </c:pt>
                <c:pt idx="3402">
                  <c:v>36677</c:v>
                </c:pt>
                <c:pt idx="3403">
                  <c:v>36676</c:v>
                </c:pt>
                <c:pt idx="3404">
                  <c:v>36675</c:v>
                </c:pt>
                <c:pt idx="3405">
                  <c:v>36672</c:v>
                </c:pt>
                <c:pt idx="3406">
                  <c:v>36671</c:v>
                </c:pt>
                <c:pt idx="3407">
                  <c:v>36670</c:v>
                </c:pt>
                <c:pt idx="3408">
                  <c:v>36669</c:v>
                </c:pt>
                <c:pt idx="3409">
                  <c:v>36668</c:v>
                </c:pt>
                <c:pt idx="3410">
                  <c:v>36665</c:v>
                </c:pt>
                <c:pt idx="3411">
                  <c:v>36664</c:v>
                </c:pt>
                <c:pt idx="3412">
                  <c:v>36663</c:v>
                </c:pt>
                <c:pt idx="3413">
                  <c:v>36662</c:v>
                </c:pt>
                <c:pt idx="3414">
                  <c:v>36661</c:v>
                </c:pt>
                <c:pt idx="3415">
                  <c:v>36658</c:v>
                </c:pt>
                <c:pt idx="3416">
                  <c:v>36657</c:v>
                </c:pt>
                <c:pt idx="3417">
                  <c:v>36656</c:v>
                </c:pt>
                <c:pt idx="3418">
                  <c:v>36655</c:v>
                </c:pt>
                <c:pt idx="3419">
                  <c:v>36654</c:v>
                </c:pt>
                <c:pt idx="3420">
                  <c:v>36651</c:v>
                </c:pt>
                <c:pt idx="3421">
                  <c:v>36650</c:v>
                </c:pt>
                <c:pt idx="3422">
                  <c:v>36649</c:v>
                </c:pt>
                <c:pt idx="3423">
                  <c:v>36648</c:v>
                </c:pt>
                <c:pt idx="3424">
                  <c:v>36644</c:v>
                </c:pt>
                <c:pt idx="3425">
                  <c:v>36643</c:v>
                </c:pt>
                <c:pt idx="3426">
                  <c:v>36642</c:v>
                </c:pt>
                <c:pt idx="3427">
                  <c:v>36641</c:v>
                </c:pt>
                <c:pt idx="3428">
                  <c:v>36636</c:v>
                </c:pt>
                <c:pt idx="3429">
                  <c:v>36635</c:v>
                </c:pt>
                <c:pt idx="3430">
                  <c:v>36634</c:v>
                </c:pt>
                <c:pt idx="3431">
                  <c:v>36633</c:v>
                </c:pt>
                <c:pt idx="3432">
                  <c:v>36630</c:v>
                </c:pt>
                <c:pt idx="3433">
                  <c:v>36629</c:v>
                </c:pt>
                <c:pt idx="3434">
                  <c:v>36628</c:v>
                </c:pt>
                <c:pt idx="3435">
                  <c:v>36627</c:v>
                </c:pt>
                <c:pt idx="3436">
                  <c:v>36626</c:v>
                </c:pt>
                <c:pt idx="3437">
                  <c:v>36623</c:v>
                </c:pt>
                <c:pt idx="3438">
                  <c:v>36622</c:v>
                </c:pt>
                <c:pt idx="3439">
                  <c:v>36621</c:v>
                </c:pt>
                <c:pt idx="3440">
                  <c:v>36620</c:v>
                </c:pt>
                <c:pt idx="3441">
                  <c:v>36619</c:v>
                </c:pt>
                <c:pt idx="3442">
                  <c:v>36616</c:v>
                </c:pt>
                <c:pt idx="3443">
                  <c:v>36615</c:v>
                </c:pt>
                <c:pt idx="3444">
                  <c:v>36614</c:v>
                </c:pt>
                <c:pt idx="3445">
                  <c:v>36613</c:v>
                </c:pt>
                <c:pt idx="3446">
                  <c:v>36612</c:v>
                </c:pt>
                <c:pt idx="3447">
                  <c:v>36609</c:v>
                </c:pt>
                <c:pt idx="3448">
                  <c:v>36608</c:v>
                </c:pt>
                <c:pt idx="3449">
                  <c:v>36607</c:v>
                </c:pt>
                <c:pt idx="3450">
                  <c:v>36606</c:v>
                </c:pt>
                <c:pt idx="3451">
                  <c:v>36605</c:v>
                </c:pt>
                <c:pt idx="3452">
                  <c:v>36602</c:v>
                </c:pt>
                <c:pt idx="3453">
                  <c:v>36601</c:v>
                </c:pt>
                <c:pt idx="3454">
                  <c:v>36600</c:v>
                </c:pt>
                <c:pt idx="3455">
                  <c:v>36599</c:v>
                </c:pt>
                <c:pt idx="3456">
                  <c:v>36598</c:v>
                </c:pt>
                <c:pt idx="3457">
                  <c:v>36595</c:v>
                </c:pt>
                <c:pt idx="3458">
                  <c:v>36594</c:v>
                </c:pt>
                <c:pt idx="3459">
                  <c:v>36593</c:v>
                </c:pt>
                <c:pt idx="3460">
                  <c:v>36592</c:v>
                </c:pt>
                <c:pt idx="3461">
                  <c:v>36591</c:v>
                </c:pt>
                <c:pt idx="3462">
                  <c:v>36588</c:v>
                </c:pt>
                <c:pt idx="3463">
                  <c:v>36587</c:v>
                </c:pt>
                <c:pt idx="3464">
                  <c:v>36586</c:v>
                </c:pt>
                <c:pt idx="3465">
                  <c:v>36585</c:v>
                </c:pt>
                <c:pt idx="3466">
                  <c:v>36584</c:v>
                </c:pt>
                <c:pt idx="3467">
                  <c:v>36581</c:v>
                </c:pt>
                <c:pt idx="3468">
                  <c:v>36580</c:v>
                </c:pt>
                <c:pt idx="3469">
                  <c:v>36579</c:v>
                </c:pt>
                <c:pt idx="3470">
                  <c:v>36578</c:v>
                </c:pt>
                <c:pt idx="3471">
                  <c:v>36577</c:v>
                </c:pt>
                <c:pt idx="3472">
                  <c:v>36574</c:v>
                </c:pt>
                <c:pt idx="3473">
                  <c:v>36573</c:v>
                </c:pt>
                <c:pt idx="3474">
                  <c:v>36572</c:v>
                </c:pt>
                <c:pt idx="3475">
                  <c:v>36571</c:v>
                </c:pt>
                <c:pt idx="3476">
                  <c:v>36570</c:v>
                </c:pt>
                <c:pt idx="3477">
                  <c:v>36567</c:v>
                </c:pt>
                <c:pt idx="3478">
                  <c:v>36566</c:v>
                </c:pt>
                <c:pt idx="3479">
                  <c:v>36565</c:v>
                </c:pt>
                <c:pt idx="3480">
                  <c:v>36564</c:v>
                </c:pt>
                <c:pt idx="3481">
                  <c:v>36563</c:v>
                </c:pt>
                <c:pt idx="3482">
                  <c:v>36560</c:v>
                </c:pt>
                <c:pt idx="3483">
                  <c:v>36559</c:v>
                </c:pt>
                <c:pt idx="3484">
                  <c:v>36558</c:v>
                </c:pt>
                <c:pt idx="3485">
                  <c:v>36557</c:v>
                </c:pt>
                <c:pt idx="3486">
                  <c:v>36556</c:v>
                </c:pt>
                <c:pt idx="3487">
                  <c:v>36553</c:v>
                </c:pt>
                <c:pt idx="3488">
                  <c:v>36552</c:v>
                </c:pt>
                <c:pt idx="3489">
                  <c:v>36551</c:v>
                </c:pt>
                <c:pt idx="3490">
                  <c:v>36550</c:v>
                </c:pt>
                <c:pt idx="3491">
                  <c:v>36549</c:v>
                </c:pt>
                <c:pt idx="3492">
                  <c:v>36546</c:v>
                </c:pt>
                <c:pt idx="3493">
                  <c:v>36545</c:v>
                </c:pt>
                <c:pt idx="3494">
                  <c:v>36544</c:v>
                </c:pt>
                <c:pt idx="3495">
                  <c:v>36543</c:v>
                </c:pt>
                <c:pt idx="3496">
                  <c:v>36542</c:v>
                </c:pt>
                <c:pt idx="3497">
                  <c:v>36539</c:v>
                </c:pt>
                <c:pt idx="3498">
                  <c:v>36538</c:v>
                </c:pt>
                <c:pt idx="3499">
                  <c:v>36537</c:v>
                </c:pt>
                <c:pt idx="3500">
                  <c:v>36536</c:v>
                </c:pt>
                <c:pt idx="3501">
                  <c:v>36535</c:v>
                </c:pt>
                <c:pt idx="3502">
                  <c:v>36532</c:v>
                </c:pt>
                <c:pt idx="3503">
                  <c:v>36530</c:v>
                </c:pt>
                <c:pt idx="3504">
                  <c:v>36529</c:v>
                </c:pt>
                <c:pt idx="3505">
                  <c:v>36528</c:v>
                </c:pt>
                <c:pt idx="3506">
                  <c:v>36523</c:v>
                </c:pt>
                <c:pt idx="3507">
                  <c:v>36522</c:v>
                </c:pt>
                <c:pt idx="3508">
                  <c:v>36521</c:v>
                </c:pt>
                <c:pt idx="3509">
                  <c:v>36517</c:v>
                </c:pt>
                <c:pt idx="3510">
                  <c:v>36516</c:v>
                </c:pt>
                <c:pt idx="3511">
                  <c:v>36515</c:v>
                </c:pt>
                <c:pt idx="3512">
                  <c:v>36514</c:v>
                </c:pt>
                <c:pt idx="3513">
                  <c:v>36511</c:v>
                </c:pt>
                <c:pt idx="3514">
                  <c:v>36510</c:v>
                </c:pt>
                <c:pt idx="3515">
                  <c:v>36509</c:v>
                </c:pt>
                <c:pt idx="3516">
                  <c:v>36508</c:v>
                </c:pt>
                <c:pt idx="3517">
                  <c:v>36504</c:v>
                </c:pt>
                <c:pt idx="3518">
                  <c:v>36503</c:v>
                </c:pt>
                <c:pt idx="3519">
                  <c:v>36501</c:v>
                </c:pt>
                <c:pt idx="3520">
                  <c:v>36500</c:v>
                </c:pt>
                <c:pt idx="3521">
                  <c:v>36497</c:v>
                </c:pt>
                <c:pt idx="3522">
                  <c:v>36496</c:v>
                </c:pt>
                <c:pt idx="3523">
                  <c:v>36495</c:v>
                </c:pt>
                <c:pt idx="3524">
                  <c:v>36494</c:v>
                </c:pt>
                <c:pt idx="3525">
                  <c:v>36493</c:v>
                </c:pt>
                <c:pt idx="3526">
                  <c:v>36490</c:v>
                </c:pt>
                <c:pt idx="3527">
                  <c:v>36489</c:v>
                </c:pt>
                <c:pt idx="3528">
                  <c:v>36488</c:v>
                </c:pt>
                <c:pt idx="3529">
                  <c:v>36487</c:v>
                </c:pt>
                <c:pt idx="3530">
                  <c:v>36486</c:v>
                </c:pt>
                <c:pt idx="3531">
                  <c:v>36483</c:v>
                </c:pt>
                <c:pt idx="3532">
                  <c:v>36482</c:v>
                </c:pt>
                <c:pt idx="3533">
                  <c:v>36481</c:v>
                </c:pt>
                <c:pt idx="3534">
                  <c:v>36480</c:v>
                </c:pt>
                <c:pt idx="3535">
                  <c:v>36479</c:v>
                </c:pt>
                <c:pt idx="3536">
                  <c:v>36476</c:v>
                </c:pt>
                <c:pt idx="3537">
                  <c:v>36475</c:v>
                </c:pt>
                <c:pt idx="3538">
                  <c:v>36474</c:v>
                </c:pt>
                <c:pt idx="3539">
                  <c:v>36473</c:v>
                </c:pt>
                <c:pt idx="3540">
                  <c:v>36472</c:v>
                </c:pt>
                <c:pt idx="3541">
                  <c:v>36469</c:v>
                </c:pt>
                <c:pt idx="3542">
                  <c:v>36468</c:v>
                </c:pt>
                <c:pt idx="3543">
                  <c:v>36467</c:v>
                </c:pt>
                <c:pt idx="3544">
                  <c:v>36466</c:v>
                </c:pt>
                <c:pt idx="3545">
                  <c:v>36462</c:v>
                </c:pt>
                <c:pt idx="3546">
                  <c:v>36461</c:v>
                </c:pt>
                <c:pt idx="3547">
                  <c:v>36460</c:v>
                </c:pt>
                <c:pt idx="3548">
                  <c:v>36459</c:v>
                </c:pt>
                <c:pt idx="3549">
                  <c:v>36458</c:v>
                </c:pt>
                <c:pt idx="3550">
                  <c:v>36455</c:v>
                </c:pt>
                <c:pt idx="3551">
                  <c:v>36454</c:v>
                </c:pt>
                <c:pt idx="3552">
                  <c:v>36453</c:v>
                </c:pt>
                <c:pt idx="3553">
                  <c:v>36452</c:v>
                </c:pt>
                <c:pt idx="3554">
                  <c:v>36451</c:v>
                </c:pt>
                <c:pt idx="3555">
                  <c:v>36448</c:v>
                </c:pt>
                <c:pt idx="3556">
                  <c:v>36447</c:v>
                </c:pt>
                <c:pt idx="3557">
                  <c:v>36446</c:v>
                </c:pt>
                <c:pt idx="3558">
                  <c:v>36445</c:v>
                </c:pt>
                <c:pt idx="3559">
                  <c:v>36444</c:v>
                </c:pt>
                <c:pt idx="3560">
                  <c:v>36441</c:v>
                </c:pt>
                <c:pt idx="3561">
                  <c:v>36440</c:v>
                </c:pt>
                <c:pt idx="3562">
                  <c:v>36439</c:v>
                </c:pt>
                <c:pt idx="3563">
                  <c:v>36438</c:v>
                </c:pt>
                <c:pt idx="3564">
                  <c:v>36437</c:v>
                </c:pt>
                <c:pt idx="3565">
                  <c:v>36434</c:v>
                </c:pt>
                <c:pt idx="3566">
                  <c:v>36433</c:v>
                </c:pt>
                <c:pt idx="3567">
                  <c:v>36432</c:v>
                </c:pt>
                <c:pt idx="3568">
                  <c:v>36431</c:v>
                </c:pt>
                <c:pt idx="3569">
                  <c:v>36430</c:v>
                </c:pt>
                <c:pt idx="3570">
                  <c:v>36427</c:v>
                </c:pt>
                <c:pt idx="3571">
                  <c:v>36426</c:v>
                </c:pt>
                <c:pt idx="3572">
                  <c:v>36425</c:v>
                </c:pt>
                <c:pt idx="3573">
                  <c:v>36424</c:v>
                </c:pt>
                <c:pt idx="3574">
                  <c:v>36423</c:v>
                </c:pt>
                <c:pt idx="3575">
                  <c:v>36420</c:v>
                </c:pt>
                <c:pt idx="3576">
                  <c:v>36419</c:v>
                </c:pt>
                <c:pt idx="3577">
                  <c:v>36418</c:v>
                </c:pt>
                <c:pt idx="3578">
                  <c:v>36417</c:v>
                </c:pt>
                <c:pt idx="3579">
                  <c:v>36416</c:v>
                </c:pt>
                <c:pt idx="3580">
                  <c:v>36413</c:v>
                </c:pt>
                <c:pt idx="3581">
                  <c:v>36412</c:v>
                </c:pt>
                <c:pt idx="3582">
                  <c:v>36411</c:v>
                </c:pt>
                <c:pt idx="3583">
                  <c:v>36410</c:v>
                </c:pt>
                <c:pt idx="3584">
                  <c:v>36409</c:v>
                </c:pt>
                <c:pt idx="3585">
                  <c:v>36406</c:v>
                </c:pt>
                <c:pt idx="3586">
                  <c:v>36405</c:v>
                </c:pt>
                <c:pt idx="3587">
                  <c:v>36404</c:v>
                </c:pt>
                <c:pt idx="3588">
                  <c:v>36403</c:v>
                </c:pt>
                <c:pt idx="3589">
                  <c:v>36402</c:v>
                </c:pt>
                <c:pt idx="3590">
                  <c:v>36399</c:v>
                </c:pt>
                <c:pt idx="3591">
                  <c:v>36398</c:v>
                </c:pt>
                <c:pt idx="3592">
                  <c:v>36397</c:v>
                </c:pt>
                <c:pt idx="3593">
                  <c:v>36396</c:v>
                </c:pt>
                <c:pt idx="3594">
                  <c:v>36395</c:v>
                </c:pt>
                <c:pt idx="3595">
                  <c:v>36392</c:v>
                </c:pt>
                <c:pt idx="3596">
                  <c:v>36391</c:v>
                </c:pt>
                <c:pt idx="3597">
                  <c:v>36390</c:v>
                </c:pt>
                <c:pt idx="3598">
                  <c:v>36389</c:v>
                </c:pt>
                <c:pt idx="3599">
                  <c:v>36388</c:v>
                </c:pt>
                <c:pt idx="3600">
                  <c:v>36385</c:v>
                </c:pt>
                <c:pt idx="3601">
                  <c:v>36384</c:v>
                </c:pt>
                <c:pt idx="3602">
                  <c:v>36383</c:v>
                </c:pt>
                <c:pt idx="3603">
                  <c:v>36382</c:v>
                </c:pt>
                <c:pt idx="3604">
                  <c:v>36381</c:v>
                </c:pt>
                <c:pt idx="3605">
                  <c:v>36378</c:v>
                </c:pt>
                <c:pt idx="3606">
                  <c:v>36377</c:v>
                </c:pt>
                <c:pt idx="3607">
                  <c:v>36376</c:v>
                </c:pt>
                <c:pt idx="3608">
                  <c:v>36375</c:v>
                </c:pt>
                <c:pt idx="3609">
                  <c:v>36371</c:v>
                </c:pt>
                <c:pt idx="3610">
                  <c:v>36370</c:v>
                </c:pt>
                <c:pt idx="3611">
                  <c:v>36369</c:v>
                </c:pt>
                <c:pt idx="3612">
                  <c:v>36368</c:v>
                </c:pt>
                <c:pt idx="3613">
                  <c:v>36367</c:v>
                </c:pt>
                <c:pt idx="3614">
                  <c:v>36364</c:v>
                </c:pt>
                <c:pt idx="3615">
                  <c:v>36363</c:v>
                </c:pt>
                <c:pt idx="3616">
                  <c:v>36362</c:v>
                </c:pt>
                <c:pt idx="3617">
                  <c:v>36361</c:v>
                </c:pt>
                <c:pt idx="3618">
                  <c:v>36360</c:v>
                </c:pt>
                <c:pt idx="3619">
                  <c:v>36357</c:v>
                </c:pt>
                <c:pt idx="3620">
                  <c:v>36356</c:v>
                </c:pt>
                <c:pt idx="3621">
                  <c:v>36355</c:v>
                </c:pt>
                <c:pt idx="3622">
                  <c:v>36354</c:v>
                </c:pt>
                <c:pt idx="3623">
                  <c:v>36353</c:v>
                </c:pt>
                <c:pt idx="3624">
                  <c:v>36350</c:v>
                </c:pt>
                <c:pt idx="3625">
                  <c:v>36349</c:v>
                </c:pt>
                <c:pt idx="3626">
                  <c:v>36348</c:v>
                </c:pt>
                <c:pt idx="3627">
                  <c:v>36347</c:v>
                </c:pt>
                <c:pt idx="3628">
                  <c:v>36346</c:v>
                </c:pt>
                <c:pt idx="3629">
                  <c:v>36343</c:v>
                </c:pt>
                <c:pt idx="3630">
                  <c:v>36341</c:v>
                </c:pt>
                <c:pt idx="3631">
                  <c:v>36340</c:v>
                </c:pt>
                <c:pt idx="3632">
                  <c:v>36339</c:v>
                </c:pt>
                <c:pt idx="3633">
                  <c:v>36336</c:v>
                </c:pt>
                <c:pt idx="3634">
                  <c:v>36335</c:v>
                </c:pt>
                <c:pt idx="3635">
                  <c:v>36334</c:v>
                </c:pt>
                <c:pt idx="3636">
                  <c:v>36333</c:v>
                </c:pt>
                <c:pt idx="3637">
                  <c:v>36332</c:v>
                </c:pt>
                <c:pt idx="3638">
                  <c:v>36329</c:v>
                </c:pt>
                <c:pt idx="3639">
                  <c:v>36328</c:v>
                </c:pt>
                <c:pt idx="3640">
                  <c:v>36327</c:v>
                </c:pt>
                <c:pt idx="3641">
                  <c:v>36326</c:v>
                </c:pt>
                <c:pt idx="3642">
                  <c:v>36325</c:v>
                </c:pt>
                <c:pt idx="3643">
                  <c:v>36322</c:v>
                </c:pt>
                <c:pt idx="3644">
                  <c:v>36321</c:v>
                </c:pt>
                <c:pt idx="3645">
                  <c:v>36320</c:v>
                </c:pt>
                <c:pt idx="3646">
                  <c:v>36319</c:v>
                </c:pt>
                <c:pt idx="3647">
                  <c:v>36318</c:v>
                </c:pt>
                <c:pt idx="3648">
                  <c:v>36315</c:v>
                </c:pt>
                <c:pt idx="3649">
                  <c:v>36313</c:v>
                </c:pt>
                <c:pt idx="3650">
                  <c:v>36312</c:v>
                </c:pt>
                <c:pt idx="3651">
                  <c:v>36311</c:v>
                </c:pt>
                <c:pt idx="3652">
                  <c:v>36308</c:v>
                </c:pt>
                <c:pt idx="3653">
                  <c:v>36307</c:v>
                </c:pt>
                <c:pt idx="3654">
                  <c:v>36306</c:v>
                </c:pt>
                <c:pt idx="3655">
                  <c:v>36305</c:v>
                </c:pt>
                <c:pt idx="3656">
                  <c:v>36300</c:v>
                </c:pt>
                <c:pt idx="3657">
                  <c:v>36299</c:v>
                </c:pt>
                <c:pt idx="3658">
                  <c:v>36298</c:v>
                </c:pt>
                <c:pt idx="3659">
                  <c:v>36297</c:v>
                </c:pt>
                <c:pt idx="3660">
                  <c:v>36294</c:v>
                </c:pt>
                <c:pt idx="3661">
                  <c:v>36293</c:v>
                </c:pt>
                <c:pt idx="3662">
                  <c:v>36292</c:v>
                </c:pt>
                <c:pt idx="3663">
                  <c:v>36291</c:v>
                </c:pt>
                <c:pt idx="3664">
                  <c:v>36290</c:v>
                </c:pt>
                <c:pt idx="3665">
                  <c:v>36287</c:v>
                </c:pt>
                <c:pt idx="3666">
                  <c:v>36286</c:v>
                </c:pt>
                <c:pt idx="3667">
                  <c:v>36285</c:v>
                </c:pt>
                <c:pt idx="3668">
                  <c:v>36284</c:v>
                </c:pt>
                <c:pt idx="3669">
                  <c:v>36283</c:v>
                </c:pt>
                <c:pt idx="3670">
                  <c:v>36280</c:v>
                </c:pt>
                <c:pt idx="3671">
                  <c:v>36279</c:v>
                </c:pt>
                <c:pt idx="3672">
                  <c:v>36278</c:v>
                </c:pt>
                <c:pt idx="3673">
                  <c:v>36277</c:v>
                </c:pt>
                <c:pt idx="3674">
                  <c:v>36273</c:v>
                </c:pt>
                <c:pt idx="3675">
                  <c:v>36272</c:v>
                </c:pt>
                <c:pt idx="3676">
                  <c:v>36271</c:v>
                </c:pt>
                <c:pt idx="3677">
                  <c:v>36270</c:v>
                </c:pt>
                <c:pt idx="3678">
                  <c:v>36266</c:v>
                </c:pt>
                <c:pt idx="3679">
                  <c:v>36265</c:v>
                </c:pt>
                <c:pt idx="3680">
                  <c:v>36264</c:v>
                </c:pt>
                <c:pt idx="3681">
                  <c:v>36263</c:v>
                </c:pt>
                <c:pt idx="3682">
                  <c:v>36262</c:v>
                </c:pt>
                <c:pt idx="3683">
                  <c:v>36259</c:v>
                </c:pt>
                <c:pt idx="3684">
                  <c:v>36258</c:v>
                </c:pt>
                <c:pt idx="3685">
                  <c:v>36257</c:v>
                </c:pt>
                <c:pt idx="3686">
                  <c:v>36256</c:v>
                </c:pt>
                <c:pt idx="3687">
                  <c:v>36251</c:v>
                </c:pt>
                <c:pt idx="3688">
                  <c:v>36250</c:v>
                </c:pt>
                <c:pt idx="3689">
                  <c:v>36249</c:v>
                </c:pt>
                <c:pt idx="3690">
                  <c:v>36248</c:v>
                </c:pt>
                <c:pt idx="3691">
                  <c:v>36245</c:v>
                </c:pt>
                <c:pt idx="3692">
                  <c:v>36243</c:v>
                </c:pt>
                <c:pt idx="3693">
                  <c:v>36242</c:v>
                </c:pt>
                <c:pt idx="3694">
                  <c:v>36241</c:v>
                </c:pt>
                <c:pt idx="3695">
                  <c:v>36238</c:v>
                </c:pt>
                <c:pt idx="3696">
                  <c:v>36237</c:v>
                </c:pt>
                <c:pt idx="3697">
                  <c:v>36236</c:v>
                </c:pt>
                <c:pt idx="3698">
                  <c:v>36235</c:v>
                </c:pt>
                <c:pt idx="3699">
                  <c:v>36234</c:v>
                </c:pt>
                <c:pt idx="3700">
                  <c:v>36231</c:v>
                </c:pt>
                <c:pt idx="3701">
                  <c:v>36230</c:v>
                </c:pt>
                <c:pt idx="3702">
                  <c:v>36229</c:v>
                </c:pt>
                <c:pt idx="3703">
                  <c:v>36228</c:v>
                </c:pt>
                <c:pt idx="3704">
                  <c:v>36227</c:v>
                </c:pt>
                <c:pt idx="3705">
                  <c:v>36224</c:v>
                </c:pt>
                <c:pt idx="3706">
                  <c:v>36223</c:v>
                </c:pt>
                <c:pt idx="3707">
                  <c:v>36222</c:v>
                </c:pt>
                <c:pt idx="3708">
                  <c:v>36221</c:v>
                </c:pt>
                <c:pt idx="3709">
                  <c:v>36220</c:v>
                </c:pt>
                <c:pt idx="3710">
                  <c:v>36217</c:v>
                </c:pt>
                <c:pt idx="3711">
                  <c:v>36216</c:v>
                </c:pt>
                <c:pt idx="3712">
                  <c:v>36215</c:v>
                </c:pt>
                <c:pt idx="3713">
                  <c:v>36214</c:v>
                </c:pt>
                <c:pt idx="3714">
                  <c:v>36213</c:v>
                </c:pt>
                <c:pt idx="3715">
                  <c:v>36210</c:v>
                </c:pt>
                <c:pt idx="3716">
                  <c:v>36209</c:v>
                </c:pt>
                <c:pt idx="3717">
                  <c:v>36208</c:v>
                </c:pt>
                <c:pt idx="3718">
                  <c:v>36207</c:v>
                </c:pt>
                <c:pt idx="3719">
                  <c:v>36206</c:v>
                </c:pt>
                <c:pt idx="3720">
                  <c:v>36203</c:v>
                </c:pt>
                <c:pt idx="3721">
                  <c:v>36202</c:v>
                </c:pt>
                <c:pt idx="3722">
                  <c:v>36201</c:v>
                </c:pt>
                <c:pt idx="3723">
                  <c:v>36200</c:v>
                </c:pt>
                <c:pt idx="3724">
                  <c:v>36199</c:v>
                </c:pt>
                <c:pt idx="3725">
                  <c:v>36196</c:v>
                </c:pt>
                <c:pt idx="3726">
                  <c:v>36195</c:v>
                </c:pt>
                <c:pt idx="3727">
                  <c:v>36194</c:v>
                </c:pt>
                <c:pt idx="3728">
                  <c:v>36193</c:v>
                </c:pt>
                <c:pt idx="3729">
                  <c:v>36192</c:v>
                </c:pt>
                <c:pt idx="3730">
                  <c:v>36189</c:v>
                </c:pt>
                <c:pt idx="3731">
                  <c:v>36188</c:v>
                </c:pt>
                <c:pt idx="3732">
                  <c:v>36187</c:v>
                </c:pt>
                <c:pt idx="3733">
                  <c:v>36186</c:v>
                </c:pt>
                <c:pt idx="3734">
                  <c:v>36185</c:v>
                </c:pt>
                <c:pt idx="3735">
                  <c:v>36182</c:v>
                </c:pt>
                <c:pt idx="3736">
                  <c:v>36181</c:v>
                </c:pt>
                <c:pt idx="3737">
                  <c:v>36180</c:v>
                </c:pt>
                <c:pt idx="3738">
                  <c:v>36179</c:v>
                </c:pt>
                <c:pt idx="3739">
                  <c:v>36178</c:v>
                </c:pt>
                <c:pt idx="3740">
                  <c:v>36175</c:v>
                </c:pt>
                <c:pt idx="3741">
                  <c:v>36174</c:v>
                </c:pt>
                <c:pt idx="3742">
                  <c:v>36173</c:v>
                </c:pt>
                <c:pt idx="3743">
                  <c:v>36172</c:v>
                </c:pt>
                <c:pt idx="3744">
                  <c:v>36171</c:v>
                </c:pt>
                <c:pt idx="3745">
                  <c:v>36168</c:v>
                </c:pt>
                <c:pt idx="3746">
                  <c:v>36167</c:v>
                </c:pt>
                <c:pt idx="3747">
                  <c:v>36165</c:v>
                </c:pt>
                <c:pt idx="3748">
                  <c:v>36164</c:v>
                </c:pt>
                <c:pt idx="3749">
                  <c:v>36159</c:v>
                </c:pt>
                <c:pt idx="3750">
                  <c:v>36158</c:v>
                </c:pt>
                <c:pt idx="3751">
                  <c:v>36157</c:v>
                </c:pt>
                <c:pt idx="3752">
                  <c:v>36152</c:v>
                </c:pt>
                <c:pt idx="3753">
                  <c:v>36151</c:v>
                </c:pt>
                <c:pt idx="3754">
                  <c:v>36150</c:v>
                </c:pt>
                <c:pt idx="3755">
                  <c:v>36147</c:v>
                </c:pt>
                <c:pt idx="3756">
                  <c:v>36146</c:v>
                </c:pt>
                <c:pt idx="3757">
                  <c:v>36145</c:v>
                </c:pt>
                <c:pt idx="3758">
                  <c:v>36144</c:v>
                </c:pt>
                <c:pt idx="3759">
                  <c:v>36143</c:v>
                </c:pt>
                <c:pt idx="3760">
                  <c:v>36140</c:v>
                </c:pt>
                <c:pt idx="3761">
                  <c:v>36139</c:v>
                </c:pt>
                <c:pt idx="3762">
                  <c:v>36138</c:v>
                </c:pt>
                <c:pt idx="3763">
                  <c:v>36136</c:v>
                </c:pt>
                <c:pt idx="3764">
                  <c:v>36133</c:v>
                </c:pt>
                <c:pt idx="3765">
                  <c:v>36132</c:v>
                </c:pt>
                <c:pt idx="3766">
                  <c:v>36131</c:v>
                </c:pt>
                <c:pt idx="3767">
                  <c:v>36130</c:v>
                </c:pt>
                <c:pt idx="3768">
                  <c:v>36129</c:v>
                </c:pt>
                <c:pt idx="3769">
                  <c:v>36126</c:v>
                </c:pt>
                <c:pt idx="3770">
                  <c:v>36125</c:v>
                </c:pt>
                <c:pt idx="3771">
                  <c:v>36124</c:v>
                </c:pt>
                <c:pt idx="3772">
                  <c:v>36123</c:v>
                </c:pt>
                <c:pt idx="3773">
                  <c:v>36122</c:v>
                </c:pt>
                <c:pt idx="3774">
                  <c:v>36119</c:v>
                </c:pt>
                <c:pt idx="3775">
                  <c:v>36118</c:v>
                </c:pt>
                <c:pt idx="3776">
                  <c:v>36117</c:v>
                </c:pt>
                <c:pt idx="3777">
                  <c:v>36116</c:v>
                </c:pt>
                <c:pt idx="3778">
                  <c:v>36115</c:v>
                </c:pt>
                <c:pt idx="3779">
                  <c:v>36112</c:v>
                </c:pt>
                <c:pt idx="3780">
                  <c:v>36111</c:v>
                </c:pt>
                <c:pt idx="3781">
                  <c:v>36110</c:v>
                </c:pt>
                <c:pt idx="3782">
                  <c:v>36109</c:v>
                </c:pt>
                <c:pt idx="3783">
                  <c:v>36108</c:v>
                </c:pt>
                <c:pt idx="3784">
                  <c:v>36105</c:v>
                </c:pt>
                <c:pt idx="3785">
                  <c:v>36104</c:v>
                </c:pt>
                <c:pt idx="3786">
                  <c:v>36103</c:v>
                </c:pt>
                <c:pt idx="3787">
                  <c:v>36102</c:v>
                </c:pt>
                <c:pt idx="3788">
                  <c:v>36101</c:v>
                </c:pt>
                <c:pt idx="3789">
                  <c:v>36098</c:v>
                </c:pt>
                <c:pt idx="3790">
                  <c:v>36097</c:v>
                </c:pt>
                <c:pt idx="3791">
                  <c:v>36096</c:v>
                </c:pt>
                <c:pt idx="3792">
                  <c:v>36095</c:v>
                </c:pt>
                <c:pt idx="3793">
                  <c:v>36091</c:v>
                </c:pt>
                <c:pt idx="3794">
                  <c:v>36090</c:v>
                </c:pt>
                <c:pt idx="3795">
                  <c:v>36089</c:v>
                </c:pt>
                <c:pt idx="3796">
                  <c:v>36088</c:v>
                </c:pt>
                <c:pt idx="3797">
                  <c:v>36087</c:v>
                </c:pt>
                <c:pt idx="3798">
                  <c:v>36084</c:v>
                </c:pt>
                <c:pt idx="3799">
                  <c:v>36083</c:v>
                </c:pt>
                <c:pt idx="3800">
                  <c:v>36082</c:v>
                </c:pt>
                <c:pt idx="3801">
                  <c:v>36081</c:v>
                </c:pt>
                <c:pt idx="3802">
                  <c:v>36080</c:v>
                </c:pt>
                <c:pt idx="3803">
                  <c:v>36077</c:v>
                </c:pt>
                <c:pt idx="3804">
                  <c:v>36076</c:v>
                </c:pt>
                <c:pt idx="3805">
                  <c:v>36075</c:v>
                </c:pt>
                <c:pt idx="3806">
                  <c:v>36074</c:v>
                </c:pt>
                <c:pt idx="3807">
                  <c:v>36073</c:v>
                </c:pt>
                <c:pt idx="3808">
                  <c:v>36070</c:v>
                </c:pt>
                <c:pt idx="3809">
                  <c:v>36069</c:v>
                </c:pt>
                <c:pt idx="3810">
                  <c:v>36068</c:v>
                </c:pt>
                <c:pt idx="3811">
                  <c:v>36067</c:v>
                </c:pt>
                <c:pt idx="3812">
                  <c:v>36066</c:v>
                </c:pt>
                <c:pt idx="3813">
                  <c:v>36063</c:v>
                </c:pt>
                <c:pt idx="3814">
                  <c:v>36062</c:v>
                </c:pt>
                <c:pt idx="3815">
                  <c:v>36061</c:v>
                </c:pt>
                <c:pt idx="3816">
                  <c:v>36060</c:v>
                </c:pt>
                <c:pt idx="3817">
                  <c:v>36059</c:v>
                </c:pt>
                <c:pt idx="3818">
                  <c:v>36056</c:v>
                </c:pt>
                <c:pt idx="3819">
                  <c:v>36055</c:v>
                </c:pt>
                <c:pt idx="3820">
                  <c:v>36054</c:v>
                </c:pt>
                <c:pt idx="3821">
                  <c:v>36053</c:v>
                </c:pt>
                <c:pt idx="3822">
                  <c:v>36052</c:v>
                </c:pt>
                <c:pt idx="3823">
                  <c:v>36049</c:v>
                </c:pt>
                <c:pt idx="3824">
                  <c:v>36048</c:v>
                </c:pt>
                <c:pt idx="3825">
                  <c:v>36047</c:v>
                </c:pt>
                <c:pt idx="3826">
                  <c:v>36046</c:v>
                </c:pt>
                <c:pt idx="3827">
                  <c:v>36045</c:v>
                </c:pt>
                <c:pt idx="3828">
                  <c:v>36042</c:v>
                </c:pt>
                <c:pt idx="3829">
                  <c:v>36041</c:v>
                </c:pt>
                <c:pt idx="3830">
                  <c:v>36040</c:v>
                </c:pt>
                <c:pt idx="3831">
                  <c:v>36039</c:v>
                </c:pt>
                <c:pt idx="3832">
                  <c:v>36038</c:v>
                </c:pt>
                <c:pt idx="3833">
                  <c:v>36035</c:v>
                </c:pt>
                <c:pt idx="3834">
                  <c:v>36034</c:v>
                </c:pt>
                <c:pt idx="3835">
                  <c:v>36033</c:v>
                </c:pt>
                <c:pt idx="3836">
                  <c:v>36032</c:v>
                </c:pt>
                <c:pt idx="3837">
                  <c:v>36031</c:v>
                </c:pt>
                <c:pt idx="3838">
                  <c:v>36028</c:v>
                </c:pt>
                <c:pt idx="3839">
                  <c:v>36027</c:v>
                </c:pt>
                <c:pt idx="3840">
                  <c:v>36026</c:v>
                </c:pt>
                <c:pt idx="3841">
                  <c:v>36025</c:v>
                </c:pt>
                <c:pt idx="3842">
                  <c:v>36024</c:v>
                </c:pt>
                <c:pt idx="3843">
                  <c:v>36020</c:v>
                </c:pt>
                <c:pt idx="3844">
                  <c:v>36019</c:v>
                </c:pt>
                <c:pt idx="3845">
                  <c:v>36018</c:v>
                </c:pt>
                <c:pt idx="3846">
                  <c:v>36017</c:v>
                </c:pt>
                <c:pt idx="3847">
                  <c:v>36014</c:v>
                </c:pt>
                <c:pt idx="3848">
                  <c:v>36013</c:v>
                </c:pt>
                <c:pt idx="3849">
                  <c:v>36012</c:v>
                </c:pt>
                <c:pt idx="3850">
                  <c:v>36011</c:v>
                </c:pt>
                <c:pt idx="3851">
                  <c:v>36010</c:v>
                </c:pt>
                <c:pt idx="3852">
                  <c:v>36007</c:v>
                </c:pt>
                <c:pt idx="3853">
                  <c:v>36006</c:v>
                </c:pt>
                <c:pt idx="3854">
                  <c:v>36005</c:v>
                </c:pt>
                <c:pt idx="3855">
                  <c:v>36004</c:v>
                </c:pt>
                <c:pt idx="3856">
                  <c:v>36003</c:v>
                </c:pt>
                <c:pt idx="3857">
                  <c:v>36000</c:v>
                </c:pt>
                <c:pt idx="3858">
                  <c:v>35999</c:v>
                </c:pt>
                <c:pt idx="3859">
                  <c:v>35998</c:v>
                </c:pt>
                <c:pt idx="3860">
                  <c:v>35997</c:v>
                </c:pt>
                <c:pt idx="3861">
                  <c:v>35996</c:v>
                </c:pt>
                <c:pt idx="3862">
                  <c:v>35993</c:v>
                </c:pt>
                <c:pt idx="3863">
                  <c:v>35992</c:v>
                </c:pt>
                <c:pt idx="3864">
                  <c:v>35991</c:v>
                </c:pt>
                <c:pt idx="3865">
                  <c:v>35990</c:v>
                </c:pt>
                <c:pt idx="3866">
                  <c:v>35989</c:v>
                </c:pt>
                <c:pt idx="3867">
                  <c:v>35986</c:v>
                </c:pt>
                <c:pt idx="3868">
                  <c:v>35985</c:v>
                </c:pt>
                <c:pt idx="3869">
                  <c:v>35984</c:v>
                </c:pt>
                <c:pt idx="3870">
                  <c:v>35982</c:v>
                </c:pt>
                <c:pt idx="3871">
                  <c:v>35979</c:v>
                </c:pt>
                <c:pt idx="3872">
                  <c:v>35978</c:v>
                </c:pt>
                <c:pt idx="3873">
                  <c:v>35977</c:v>
                </c:pt>
                <c:pt idx="3874">
                  <c:v>35976</c:v>
                </c:pt>
                <c:pt idx="3875">
                  <c:v>35975</c:v>
                </c:pt>
                <c:pt idx="3876">
                  <c:v>35972</c:v>
                </c:pt>
                <c:pt idx="3877">
                  <c:v>35971</c:v>
                </c:pt>
                <c:pt idx="3878">
                  <c:v>35970</c:v>
                </c:pt>
                <c:pt idx="3879">
                  <c:v>35969</c:v>
                </c:pt>
                <c:pt idx="3880">
                  <c:v>35968</c:v>
                </c:pt>
                <c:pt idx="3881">
                  <c:v>35965</c:v>
                </c:pt>
                <c:pt idx="3882">
                  <c:v>35964</c:v>
                </c:pt>
                <c:pt idx="3883">
                  <c:v>35963</c:v>
                </c:pt>
                <c:pt idx="3884">
                  <c:v>35962</c:v>
                </c:pt>
                <c:pt idx="3885">
                  <c:v>35961</c:v>
                </c:pt>
                <c:pt idx="3886">
                  <c:v>35958</c:v>
                </c:pt>
                <c:pt idx="3887">
                  <c:v>35956</c:v>
                </c:pt>
                <c:pt idx="3888">
                  <c:v>35955</c:v>
                </c:pt>
                <c:pt idx="3889">
                  <c:v>35954</c:v>
                </c:pt>
                <c:pt idx="3890">
                  <c:v>35951</c:v>
                </c:pt>
                <c:pt idx="3891">
                  <c:v>35950</c:v>
                </c:pt>
                <c:pt idx="3892">
                  <c:v>35949</c:v>
                </c:pt>
                <c:pt idx="3893">
                  <c:v>35948</c:v>
                </c:pt>
                <c:pt idx="3894">
                  <c:v>35944</c:v>
                </c:pt>
                <c:pt idx="3895">
                  <c:v>35943</c:v>
                </c:pt>
                <c:pt idx="3896">
                  <c:v>35942</c:v>
                </c:pt>
                <c:pt idx="3897">
                  <c:v>35941</c:v>
                </c:pt>
                <c:pt idx="3898">
                  <c:v>35940</c:v>
                </c:pt>
                <c:pt idx="3899">
                  <c:v>35937</c:v>
                </c:pt>
                <c:pt idx="3900">
                  <c:v>35935</c:v>
                </c:pt>
                <c:pt idx="3901">
                  <c:v>35934</c:v>
                </c:pt>
                <c:pt idx="3902">
                  <c:v>35933</c:v>
                </c:pt>
                <c:pt idx="3903">
                  <c:v>35930</c:v>
                </c:pt>
                <c:pt idx="3904">
                  <c:v>35929</c:v>
                </c:pt>
                <c:pt idx="3905">
                  <c:v>35928</c:v>
                </c:pt>
                <c:pt idx="3906">
                  <c:v>35927</c:v>
                </c:pt>
                <c:pt idx="3907">
                  <c:v>35926</c:v>
                </c:pt>
                <c:pt idx="3908">
                  <c:v>35923</c:v>
                </c:pt>
                <c:pt idx="3909">
                  <c:v>35922</c:v>
                </c:pt>
                <c:pt idx="3910">
                  <c:v>35921</c:v>
                </c:pt>
                <c:pt idx="3911">
                  <c:v>35920</c:v>
                </c:pt>
                <c:pt idx="3912">
                  <c:v>35919</c:v>
                </c:pt>
                <c:pt idx="3913">
                  <c:v>35915</c:v>
                </c:pt>
                <c:pt idx="3914">
                  <c:v>35914</c:v>
                </c:pt>
                <c:pt idx="3915">
                  <c:v>35913</c:v>
                </c:pt>
                <c:pt idx="3916">
                  <c:v>35912</c:v>
                </c:pt>
                <c:pt idx="3917">
                  <c:v>35909</c:v>
                </c:pt>
                <c:pt idx="3918">
                  <c:v>35908</c:v>
                </c:pt>
                <c:pt idx="3919">
                  <c:v>35907</c:v>
                </c:pt>
                <c:pt idx="3920">
                  <c:v>35906</c:v>
                </c:pt>
                <c:pt idx="3921">
                  <c:v>35905</c:v>
                </c:pt>
                <c:pt idx="3922">
                  <c:v>35902</c:v>
                </c:pt>
                <c:pt idx="3923">
                  <c:v>35901</c:v>
                </c:pt>
                <c:pt idx="3924">
                  <c:v>35900</c:v>
                </c:pt>
                <c:pt idx="3925">
                  <c:v>35899</c:v>
                </c:pt>
                <c:pt idx="3926">
                  <c:v>35894</c:v>
                </c:pt>
                <c:pt idx="3927">
                  <c:v>35893</c:v>
                </c:pt>
                <c:pt idx="3928">
                  <c:v>35892</c:v>
                </c:pt>
                <c:pt idx="3929">
                  <c:v>35891</c:v>
                </c:pt>
                <c:pt idx="3930">
                  <c:v>35888</c:v>
                </c:pt>
                <c:pt idx="3931">
                  <c:v>35887</c:v>
                </c:pt>
                <c:pt idx="3932">
                  <c:v>35886</c:v>
                </c:pt>
                <c:pt idx="3933">
                  <c:v>35885</c:v>
                </c:pt>
                <c:pt idx="3934">
                  <c:v>35884</c:v>
                </c:pt>
                <c:pt idx="3935">
                  <c:v>35881</c:v>
                </c:pt>
                <c:pt idx="3936">
                  <c:v>35880</c:v>
                </c:pt>
                <c:pt idx="3937">
                  <c:v>35879</c:v>
                </c:pt>
                <c:pt idx="3938">
                  <c:v>35878</c:v>
                </c:pt>
                <c:pt idx="3939">
                  <c:v>35877</c:v>
                </c:pt>
                <c:pt idx="3940">
                  <c:v>35874</c:v>
                </c:pt>
                <c:pt idx="3941">
                  <c:v>35873</c:v>
                </c:pt>
                <c:pt idx="3942">
                  <c:v>35872</c:v>
                </c:pt>
                <c:pt idx="3943">
                  <c:v>35871</c:v>
                </c:pt>
                <c:pt idx="3944">
                  <c:v>35870</c:v>
                </c:pt>
                <c:pt idx="3945">
                  <c:v>35867</c:v>
                </c:pt>
                <c:pt idx="3946">
                  <c:v>35866</c:v>
                </c:pt>
                <c:pt idx="3947">
                  <c:v>35865</c:v>
                </c:pt>
                <c:pt idx="3948">
                  <c:v>35864</c:v>
                </c:pt>
                <c:pt idx="3949">
                  <c:v>35863</c:v>
                </c:pt>
                <c:pt idx="3950">
                  <c:v>35860</c:v>
                </c:pt>
                <c:pt idx="3951">
                  <c:v>35859</c:v>
                </c:pt>
                <c:pt idx="3952">
                  <c:v>35858</c:v>
                </c:pt>
                <c:pt idx="3953">
                  <c:v>35857</c:v>
                </c:pt>
                <c:pt idx="3954">
                  <c:v>35856</c:v>
                </c:pt>
                <c:pt idx="3955">
                  <c:v>35853</c:v>
                </c:pt>
                <c:pt idx="3956">
                  <c:v>35852</c:v>
                </c:pt>
                <c:pt idx="3957">
                  <c:v>35851</c:v>
                </c:pt>
                <c:pt idx="3958">
                  <c:v>35850</c:v>
                </c:pt>
                <c:pt idx="3959">
                  <c:v>35849</c:v>
                </c:pt>
                <c:pt idx="3960">
                  <c:v>35846</c:v>
                </c:pt>
                <c:pt idx="3961">
                  <c:v>35845</c:v>
                </c:pt>
                <c:pt idx="3962">
                  <c:v>35844</c:v>
                </c:pt>
                <c:pt idx="3963">
                  <c:v>35843</c:v>
                </c:pt>
                <c:pt idx="3964">
                  <c:v>35842</c:v>
                </c:pt>
                <c:pt idx="3965">
                  <c:v>35839</c:v>
                </c:pt>
                <c:pt idx="3966">
                  <c:v>35838</c:v>
                </c:pt>
                <c:pt idx="3967">
                  <c:v>35837</c:v>
                </c:pt>
                <c:pt idx="3968">
                  <c:v>35836</c:v>
                </c:pt>
                <c:pt idx="3969">
                  <c:v>35835</c:v>
                </c:pt>
                <c:pt idx="3970">
                  <c:v>35832</c:v>
                </c:pt>
                <c:pt idx="3971">
                  <c:v>35831</c:v>
                </c:pt>
                <c:pt idx="3972">
                  <c:v>35830</c:v>
                </c:pt>
                <c:pt idx="3973">
                  <c:v>35829</c:v>
                </c:pt>
                <c:pt idx="3974">
                  <c:v>35828</c:v>
                </c:pt>
                <c:pt idx="3975">
                  <c:v>35825</c:v>
                </c:pt>
                <c:pt idx="3976">
                  <c:v>35824</c:v>
                </c:pt>
                <c:pt idx="3977">
                  <c:v>35823</c:v>
                </c:pt>
                <c:pt idx="3978">
                  <c:v>35822</c:v>
                </c:pt>
                <c:pt idx="3979">
                  <c:v>35821</c:v>
                </c:pt>
                <c:pt idx="3980">
                  <c:v>35818</c:v>
                </c:pt>
                <c:pt idx="3981">
                  <c:v>35817</c:v>
                </c:pt>
                <c:pt idx="3982">
                  <c:v>35816</c:v>
                </c:pt>
                <c:pt idx="3983">
                  <c:v>35815</c:v>
                </c:pt>
                <c:pt idx="3984">
                  <c:v>35814</c:v>
                </c:pt>
                <c:pt idx="3985">
                  <c:v>35811</c:v>
                </c:pt>
                <c:pt idx="3986">
                  <c:v>35810</c:v>
                </c:pt>
                <c:pt idx="3987">
                  <c:v>35809</c:v>
                </c:pt>
                <c:pt idx="3988">
                  <c:v>35808</c:v>
                </c:pt>
                <c:pt idx="3989">
                  <c:v>35807</c:v>
                </c:pt>
                <c:pt idx="3990">
                  <c:v>35804</c:v>
                </c:pt>
                <c:pt idx="3991">
                  <c:v>35803</c:v>
                </c:pt>
                <c:pt idx="3992">
                  <c:v>35802</c:v>
                </c:pt>
                <c:pt idx="3993">
                  <c:v>35800</c:v>
                </c:pt>
                <c:pt idx="3994">
                  <c:v>35797</c:v>
                </c:pt>
                <c:pt idx="3995">
                  <c:v>35794</c:v>
                </c:pt>
                <c:pt idx="3996">
                  <c:v>35793</c:v>
                </c:pt>
                <c:pt idx="3997">
                  <c:v>35787</c:v>
                </c:pt>
                <c:pt idx="3998">
                  <c:v>35786</c:v>
                </c:pt>
                <c:pt idx="3999">
                  <c:v>35783</c:v>
                </c:pt>
                <c:pt idx="4000">
                  <c:v>35782</c:v>
                </c:pt>
                <c:pt idx="4001">
                  <c:v>35781</c:v>
                </c:pt>
                <c:pt idx="4002">
                  <c:v>35780</c:v>
                </c:pt>
                <c:pt idx="4003">
                  <c:v>35776</c:v>
                </c:pt>
                <c:pt idx="4004">
                  <c:v>35775</c:v>
                </c:pt>
                <c:pt idx="4005">
                  <c:v>35774</c:v>
                </c:pt>
                <c:pt idx="4006">
                  <c:v>35773</c:v>
                </c:pt>
                <c:pt idx="4007">
                  <c:v>35769</c:v>
                </c:pt>
                <c:pt idx="4008">
                  <c:v>35768</c:v>
                </c:pt>
                <c:pt idx="4009">
                  <c:v>35767</c:v>
                </c:pt>
                <c:pt idx="4010">
                  <c:v>35766</c:v>
                </c:pt>
                <c:pt idx="4011">
                  <c:v>35765</c:v>
                </c:pt>
                <c:pt idx="4012">
                  <c:v>35762</c:v>
                </c:pt>
                <c:pt idx="4013">
                  <c:v>35761</c:v>
                </c:pt>
                <c:pt idx="4014">
                  <c:v>35760</c:v>
                </c:pt>
                <c:pt idx="4015">
                  <c:v>35759</c:v>
                </c:pt>
                <c:pt idx="4016">
                  <c:v>35758</c:v>
                </c:pt>
                <c:pt idx="4017">
                  <c:v>35755</c:v>
                </c:pt>
                <c:pt idx="4018">
                  <c:v>35754</c:v>
                </c:pt>
                <c:pt idx="4019">
                  <c:v>35753</c:v>
                </c:pt>
                <c:pt idx="4020">
                  <c:v>35752</c:v>
                </c:pt>
                <c:pt idx="4021">
                  <c:v>35751</c:v>
                </c:pt>
                <c:pt idx="4022">
                  <c:v>35748</c:v>
                </c:pt>
                <c:pt idx="4023">
                  <c:v>35747</c:v>
                </c:pt>
                <c:pt idx="4024">
                  <c:v>35746</c:v>
                </c:pt>
                <c:pt idx="4025">
                  <c:v>35745</c:v>
                </c:pt>
                <c:pt idx="4026">
                  <c:v>35744</c:v>
                </c:pt>
                <c:pt idx="4027">
                  <c:v>35741</c:v>
                </c:pt>
                <c:pt idx="4028">
                  <c:v>35740</c:v>
                </c:pt>
                <c:pt idx="4029">
                  <c:v>35739</c:v>
                </c:pt>
                <c:pt idx="4030">
                  <c:v>35738</c:v>
                </c:pt>
                <c:pt idx="4031">
                  <c:v>35737</c:v>
                </c:pt>
                <c:pt idx="4032">
                  <c:v>35734</c:v>
                </c:pt>
                <c:pt idx="4033">
                  <c:v>35733</c:v>
                </c:pt>
                <c:pt idx="4034">
                  <c:v>35732</c:v>
                </c:pt>
                <c:pt idx="4035">
                  <c:v>35731</c:v>
                </c:pt>
                <c:pt idx="4036">
                  <c:v>35730</c:v>
                </c:pt>
                <c:pt idx="4037">
                  <c:v>35727</c:v>
                </c:pt>
                <c:pt idx="4038">
                  <c:v>35726</c:v>
                </c:pt>
                <c:pt idx="4039">
                  <c:v>35725</c:v>
                </c:pt>
                <c:pt idx="4040">
                  <c:v>35724</c:v>
                </c:pt>
                <c:pt idx="4041">
                  <c:v>35723</c:v>
                </c:pt>
                <c:pt idx="4042">
                  <c:v>35720</c:v>
                </c:pt>
                <c:pt idx="4043">
                  <c:v>35719</c:v>
                </c:pt>
                <c:pt idx="4044">
                  <c:v>35718</c:v>
                </c:pt>
                <c:pt idx="4045">
                  <c:v>35717</c:v>
                </c:pt>
                <c:pt idx="4046">
                  <c:v>35716</c:v>
                </c:pt>
                <c:pt idx="4047">
                  <c:v>35713</c:v>
                </c:pt>
                <c:pt idx="4048">
                  <c:v>35712</c:v>
                </c:pt>
                <c:pt idx="4049">
                  <c:v>35711</c:v>
                </c:pt>
                <c:pt idx="4050">
                  <c:v>35710</c:v>
                </c:pt>
                <c:pt idx="4051">
                  <c:v>35709</c:v>
                </c:pt>
                <c:pt idx="4052">
                  <c:v>35706</c:v>
                </c:pt>
                <c:pt idx="4053">
                  <c:v>35705</c:v>
                </c:pt>
                <c:pt idx="4054">
                  <c:v>35704</c:v>
                </c:pt>
                <c:pt idx="4055">
                  <c:v>35703</c:v>
                </c:pt>
                <c:pt idx="4056">
                  <c:v>35702</c:v>
                </c:pt>
                <c:pt idx="4057">
                  <c:v>35699</c:v>
                </c:pt>
                <c:pt idx="4058">
                  <c:v>35698</c:v>
                </c:pt>
                <c:pt idx="4059">
                  <c:v>35697</c:v>
                </c:pt>
                <c:pt idx="4060">
                  <c:v>35696</c:v>
                </c:pt>
                <c:pt idx="4061">
                  <c:v>35695</c:v>
                </c:pt>
                <c:pt idx="4062">
                  <c:v>35692</c:v>
                </c:pt>
                <c:pt idx="4063">
                  <c:v>35691</c:v>
                </c:pt>
                <c:pt idx="4064">
                  <c:v>35690</c:v>
                </c:pt>
                <c:pt idx="4065">
                  <c:v>35689</c:v>
                </c:pt>
                <c:pt idx="4066">
                  <c:v>35688</c:v>
                </c:pt>
                <c:pt idx="4067">
                  <c:v>35685</c:v>
                </c:pt>
                <c:pt idx="4068">
                  <c:v>35684</c:v>
                </c:pt>
                <c:pt idx="4069">
                  <c:v>35683</c:v>
                </c:pt>
                <c:pt idx="4070">
                  <c:v>35682</c:v>
                </c:pt>
                <c:pt idx="4071">
                  <c:v>35681</c:v>
                </c:pt>
                <c:pt idx="4072">
                  <c:v>35678</c:v>
                </c:pt>
                <c:pt idx="4073">
                  <c:v>35677</c:v>
                </c:pt>
                <c:pt idx="4074">
                  <c:v>35676</c:v>
                </c:pt>
                <c:pt idx="4075">
                  <c:v>35675</c:v>
                </c:pt>
                <c:pt idx="4076">
                  <c:v>35674</c:v>
                </c:pt>
                <c:pt idx="4077">
                  <c:v>35671</c:v>
                </c:pt>
                <c:pt idx="4078">
                  <c:v>35670</c:v>
                </c:pt>
                <c:pt idx="4079">
                  <c:v>35669</c:v>
                </c:pt>
                <c:pt idx="4080">
                  <c:v>35668</c:v>
                </c:pt>
                <c:pt idx="4081">
                  <c:v>35667</c:v>
                </c:pt>
                <c:pt idx="4082">
                  <c:v>35664</c:v>
                </c:pt>
                <c:pt idx="4083">
                  <c:v>35663</c:v>
                </c:pt>
                <c:pt idx="4084">
                  <c:v>35662</c:v>
                </c:pt>
                <c:pt idx="4085">
                  <c:v>35661</c:v>
                </c:pt>
                <c:pt idx="4086">
                  <c:v>35660</c:v>
                </c:pt>
                <c:pt idx="4087">
                  <c:v>35656</c:v>
                </c:pt>
                <c:pt idx="4088">
                  <c:v>35655</c:v>
                </c:pt>
                <c:pt idx="4089">
                  <c:v>35654</c:v>
                </c:pt>
                <c:pt idx="4090">
                  <c:v>35653</c:v>
                </c:pt>
                <c:pt idx="4091">
                  <c:v>35650</c:v>
                </c:pt>
                <c:pt idx="4092">
                  <c:v>35649</c:v>
                </c:pt>
                <c:pt idx="4093">
                  <c:v>35648</c:v>
                </c:pt>
                <c:pt idx="4094">
                  <c:v>35647</c:v>
                </c:pt>
                <c:pt idx="4095">
                  <c:v>35646</c:v>
                </c:pt>
                <c:pt idx="4096">
                  <c:v>35643</c:v>
                </c:pt>
                <c:pt idx="4097">
                  <c:v>35642</c:v>
                </c:pt>
                <c:pt idx="4098">
                  <c:v>35641</c:v>
                </c:pt>
                <c:pt idx="4099">
                  <c:v>35640</c:v>
                </c:pt>
                <c:pt idx="4100">
                  <c:v>35639</c:v>
                </c:pt>
                <c:pt idx="4101">
                  <c:v>35636</c:v>
                </c:pt>
                <c:pt idx="4102">
                  <c:v>35635</c:v>
                </c:pt>
                <c:pt idx="4103">
                  <c:v>35634</c:v>
                </c:pt>
                <c:pt idx="4104">
                  <c:v>35633</c:v>
                </c:pt>
                <c:pt idx="4105">
                  <c:v>35632</c:v>
                </c:pt>
                <c:pt idx="4106">
                  <c:v>35629</c:v>
                </c:pt>
                <c:pt idx="4107">
                  <c:v>35628</c:v>
                </c:pt>
                <c:pt idx="4108">
                  <c:v>35627</c:v>
                </c:pt>
                <c:pt idx="4109">
                  <c:v>35626</c:v>
                </c:pt>
                <c:pt idx="4110">
                  <c:v>35625</c:v>
                </c:pt>
                <c:pt idx="4111">
                  <c:v>35622</c:v>
                </c:pt>
                <c:pt idx="4112">
                  <c:v>35621</c:v>
                </c:pt>
                <c:pt idx="4113">
                  <c:v>35620</c:v>
                </c:pt>
                <c:pt idx="4114">
                  <c:v>35619</c:v>
                </c:pt>
                <c:pt idx="4115">
                  <c:v>35618</c:v>
                </c:pt>
                <c:pt idx="4116">
                  <c:v>35615</c:v>
                </c:pt>
                <c:pt idx="4117">
                  <c:v>35614</c:v>
                </c:pt>
                <c:pt idx="4118">
                  <c:v>35613</c:v>
                </c:pt>
                <c:pt idx="4119">
                  <c:v>35612</c:v>
                </c:pt>
                <c:pt idx="4120">
                  <c:v>35611</c:v>
                </c:pt>
                <c:pt idx="4121">
                  <c:v>35608</c:v>
                </c:pt>
                <c:pt idx="4122">
                  <c:v>35607</c:v>
                </c:pt>
                <c:pt idx="4123">
                  <c:v>35606</c:v>
                </c:pt>
                <c:pt idx="4124">
                  <c:v>35605</c:v>
                </c:pt>
                <c:pt idx="4125">
                  <c:v>35604</c:v>
                </c:pt>
                <c:pt idx="4126">
                  <c:v>35601</c:v>
                </c:pt>
                <c:pt idx="4127">
                  <c:v>35600</c:v>
                </c:pt>
                <c:pt idx="4128">
                  <c:v>35599</c:v>
                </c:pt>
                <c:pt idx="4129">
                  <c:v>35598</c:v>
                </c:pt>
                <c:pt idx="4130">
                  <c:v>35597</c:v>
                </c:pt>
                <c:pt idx="4131">
                  <c:v>35594</c:v>
                </c:pt>
                <c:pt idx="4132">
                  <c:v>35593</c:v>
                </c:pt>
                <c:pt idx="4133">
                  <c:v>35592</c:v>
                </c:pt>
                <c:pt idx="4134">
                  <c:v>35591</c:v>
                </c:pt>
                <c:pt idx="4135">
                  <c:v>35590</c:v>
                </c:pt>
                <c:pt idx="4136">
                  <c:v>35587</c:v>
                </c:pt>
                <c:pt idx="4137">
                  <c:v>35586</c:v>
                </c:pt>
                <c:pt idx="4138">
                  <c:v>35585</c:v>
                </c:pt>
                <c:pt idx="4139">
                  <c:v>35584</c:v>
                </c:pt>
                <c:pt idx="4140">
                  <c:v>35583</c:v>
                </c:pt>
                <c:pt idx="4141">
                  <c:v>35580</c:v>
                </c:pt>
                <c:pt idx="4142">
                  <c:v>35578</c:v>
                </c:pt>
                <c:pt idx="4143">
                  <c:v>35577</c:v>
                </c:pt>
                <c:pt idx="4144">
                  <c:v>35576</c:v>
                </c:pt>
                <c:pt idx="4145">
                  <c:v>35573</c:v>
                </c:pt>
                <c:pt idx="4146">
                  <c:v>35572</c:v>
                </c:pt>
                <c:pt idx="4147">
                  <c:v>35571</c:v>
                </c:pt>
                <c:pt idx="4148">
                  <c:v>35570</c:v>
                </c:pt>
                <c:pt idx="4149">
                  <c:v>35566</c:v>
                </c:pt>
                <c:pt idx="4150">
                  <c:v>35565</c:v>
                </c:pt>
                <c:pt idx="4151">
                  <c:v>35564</c:v>
                </c:pt>
                <c:pt idx="4152">
                  <c:v>35563</c:v>
                </c:pt>
                <c:pt idx="4153">
                  <c:v>35562</c:v>
                </c:pt>
                <c:pt idx="4154">
                  <c:v>35559</c:v>
                </c:pt>
                <c:pt idx="4155">
                  <c:v>35557</c:v>
                </c:pt>
                <c:pt idx="4156">
                  <c:v>35556</c:v>
                </c:pt>
                <c:pt idx="4157">
                  <c:v>35555</c:v>
                </c:pt>
                <c:pt idx="4158">
                  <c:v>35552</c:v>
                </c:pt>
                <c:pt idx="4159">
                  <c:v>35550</c:v>
                </c:pt>
                <c:pt idx="4160">
                  <c:v>35549</c:v>
                </c:pt>
                <c:pt idx="4161">
                  <c:v>35548</c:v>
                </c:pt>
                <c:pt idx="4162">
                  <c:v>35545</c:v>
                </c:pt>
                <c:pt idx="4163">
                  <c:v>35544</c:v>
                </c:pt>
                <c:pt idx="4164">
                  <c:v>35543</c:v>
                </c:pt>
                <c:pt idx="4165">
                  <c:v>35542</c:v>
                </c:pt>
                <c:pt idx="4166">
                  <c:v>35541</c:v>
                </c:pt>
                <c:pt idx="4167">
                  <c:v>35538</c:v>
                </c:pt>
                <c:pt idx="4168">
                  <c:v>35537</c:v>
                </c:pt>
                <c:pt idx="4169">
                  <c:v>35536</c:v>
                </c:pt>
                <c:pt idx="4170">
                  <c:v>35535</c:v>
                </c:pt>
                <c:pt idx="4171">
                  <c:v>35534</c:v>
                </c:pt>
                <c:pt idx="4172">
                  <c:v>35531</c:v>
                </c:pt>
                <c:pt idx="4173">
                  <c:v>35530</c:v>
                </c:pt>
                <c:pt idx="4174">
                  <c:v>35529</c:v>
                </c:pt>
                <c:pt idx="4175">
                  <c:v>35528</c:v>
                </c:pt>
                <c:pt idx="4176">
                  <c:v>35527</c:v>
                </c:pt>
                <c:pt idx="4177">
                  <c:v>35524</c:v>
                </c:pt>
                <c:pt idx="4178">
                  <c:v>35523</c:v>
                </c:pt>
                <c:pt idx="4179">
                  <c:v>35522</c:v>
                </c:pt>
                <c:pt idx="4180">
                  <c:v>35521</c:v>
                </c:pt>
                <c:pt idx="4181">
                  <c:v>35516</c:v>
                </c:pt>
                <c:pt idx="4182">
                  <c:v>35515</c:v>
                </c:pt>
                <c:pt idx="4183">
                  <c:v>35514</c:v>
                </c:pt>
                <c:pt idx="4184">
                  <c:v>35513</c:v>
                </c:pt>
                <c:pt idx="4185">
                  <c:v>35510</c:v>
                </c:pt>
                <c:pt idx="4186">
                  <c:v>35509</c:v>
                </c:pt>
                <c:pt idx="4187">
                  <c:v>35508</c:v>
                </c:pt>
                <c:pt idx="4188">
                  <c:v>35507</c:v>
                </c:pt>
                <c:pt idx="4189">
                  <c:v>35506</c:v>
                </c:pt>
                <c:pt idx="4190">
                  <c:v>35503</c:v>
                </c:pt>
                <c:pt idx="4191">
                  <c:v>35502</c:v>
                </c:pt>
                <c:pt idx="4192">
                  <c:v>35501</c:v>
                </c:pt>
                <c:pt idx="4193">
                  <c:v>35500</c:v>
                </c:pt>
                <c:pt idx="4194">
                  <c:v>35499</c:v>
                </c:pt>
                <c:pt idx="4195">
                  <c:v>35496</c:v>
                </c:pt>
                <c:pt idx="4196">
                  <c:v>35495</c:v>
                </c:pt>
                <c:pt idx="4197">
                  <c:v>35494</c:v>
                </c:pt>
                <c:pt idx="4198">
                  <c:v>35493</c:v>
                </c:pt>
                <c:pt idx="4199">
                  <c:v>35492</c:v>
                </c:pt>
                <c:pt idx="4200">
                  <c:v>35489</c:v>
                </c:pt>
                <c:pt idx="4201">
                  <c:v>35488</c:v>
                </c:pt>
                <c:pt idx="4202">
                  <c:v>35487</c:v>
                </c:pt>
                <c:pt idx="4203">
                  <c:v>35486</c:v>
                </c:pt>
                <c:pt idx="4204">
                  <c:v>35485</c:v>
                </c:pt>
                <c:pt idx="4205">
                  <c:v>35482</c:v>
                </c:pt>
                <c:pt idx="4206">
                  <c:v>35481</c:v>
                </c:pt>
                <c:pt idx="4207">
                  <c:v>35480</c:v>
                </c:pt>
                <c:pt idx="4208">
                  <c:v>35479</c:v>
                </c:pt>
                <c:pt idx="4209">
                  <c:v>35478</c:v>
                </c:pt>
                <c:pt idx="4210">
                  <c:v>35475</c:v>
                </c:pt>
                <c:pt idx="4211">
                  <c:v>35474</c:v>
                </c:pt>
                <c:pt idx="4212">
                  <c:v>35473</c:v>
                </c:pt>
                <c:pt idx="4213">
                  <c:v>35472</c:v>
                </c:pt>
                <c:pt idx="4214">
                  <c:v>35471</c:v>
                </c:pt>
                <c:pt idx="4215">
                  <c:v>35468</c:v>
                </c:pt>
                <c:pt idx="4216">
                  <c:v>35467</c:v>
                </c:pt>
                <c:pt idx="4217">
                  <c:v>35466</c:v>
                </c:pt>
                <c:pt idx="4218">
                  <c:v>35465</c:v>
                </c:pt>
                <c:pt idx="4219">
                  <c:v>35464</c:v>
                </c:pt>
                <c:pt idx="4220">
                  <c:v>35461</c:v>
                </c:pt>
                <c:pt idx="4221">
                  <c:v>35460</c:v>
                </c:pt>
                <c:pt idx="4222">
                  <c:v>35459</c:v>
                </c:pt>
                <c:pt idx="4223">
                  <c:v>35458</c:v>
                </c:pt>
                <c:pt idx="4224">
                  <c:v>35457</c:v>
                </c:pt>
                <c:pt idx="4225">
                  <c:v>35454</c:v>
                </c:pt>
                <c:pt idx="4226">
                  <c:v>35453</c:v>
                </c:pt>
                <c:pt idx="4227">
                  <c:v>35452</c:v>
                </c:pt>
                <c:pt idx="4228">
                  <c:v>35451</c:v>
                </c:pt>
                <c:pt idx="4229">
                  <c:v>35450</c:v>
                </c:pt>
                <c:pt idx="4230">
                  <c:v>35447</c:v>
                </c:pt>
                <c:pt idx="4231">
                  <c:v>35446</c:v>
                </c:pt>
                <c:pt idx="4232">
                  <c:v>35445</c:v>
                </c:pt>
                <c:pt idx="4233">
                  <c:v>35444</c:v>
                </c:pt>
                <c:pt idx="4234">
                  <c:v>35443</c:v>
                </c:pt>
                <c:pt idx="4235">
                  <c:v>35440</c:v>
                </c:pt>
                <c:pt idx="4236">
                  <c:v>35439</c:v>
                </c:pt>
                <c:pt idx="4237">
                  <c:v>35438</c:v>
                </c:pt>
                <c:pt idx="4238">
                  <c:v>35437</c:v>
                </c:pt>
                <c:pt idx="4239">
                  <c:v>35433</c:v>
                </c:pt>
                <c:pt idx="4240">
                  <c:v>35432</c:v>
                </c:pt>
                <c:pt idx="4241">
                  <c:v>35429</c:v>
                </c:pt>
                <c:pt idx="4242">
                  <c:v>35426</c:v>
                </c:pt>
                <c:pt idx="4243">
                  <c:v>35422</c:v>
                </c:pt>
                <c:pt idx="4244">
                  <c:v>35419</c:v>
                </c:pt>
                <c:pt idx="4245">
                  <c:v>35418</c:v>
                </c:pt>
                <c:pt idx="4246">
                  <c:v>35417</c:v>
                </c:pt>
                <c:pt idx="4247">
                  <c:v>35416</c:v>
                </c:pt>
                <c:pt idx="4248">
                  <c:v>35415</c:v>
                </c:pt>
                <c:pt idx="4249">
                  <c:v>35412</c:v>
                </c:pt>
                <c:pt idx="4250">
                  <c:v>35411</c:v>
                </c:pt>
                <c:pt idx="4251">
                  <c:v>35410</c:v>
                </c:pt>
                <c:pt idx="4252">
                  <c:v>35409</c:v>
                </c:pt>
                <c:pt idx="4253">
                  <c:v>35408</c:v>
                </c:pt>
                <c:pt idx="4254">
                  <c:v>35405</c:v>
                </c:pt>
                <c:pt idx="4255">
                  <c:v>35404</c:v>
                </c:pt>
                <c:pt idx="4256">
                  <c:v>35403</c:v>
                </c:pt>
                <c:pt idx="4257">
                  <c:v>35402</c:v>
                </c:pt>
                <c:pt idx="4258">
                  <c:v>35401</c:v>
                </c:pt>
                <c:pt idx="4259">
                  <c:v>35398</c:v>
                </c:pt>
                <c:pt idx="4260">
                  <c:v>35397</c:v>
                </c:pt>
                <c:pt idx="4261">
                  <c:v>35396</c:v>
                </c:pt>
                <c:pt idx="4262">
                  <c:v>35395</c:v>
                </c:pt>
                <c:pt idx="4263">
                  <c:v>35394</c:v>
                </c:pt>
                <c:pt idx="4264">
                  <c:v>35391</c:v>
                </c:pt>
                <c:pt idx="4265">
                  <c:v>35390</c:v>
                </c:pt>
                <c:pt idx="4266">
                  <c:v>35389</c:v>
                </c:pt>
                <c:pt idx="4267">
                  <c:v>35388</c:v>
                </c:pt>
                <c:pt idx="4268">
                  <c:v>35387</c:v>
                </c:pt>
                <c:pt idx="4269">
                  <c:v>35384</c:v>
                </c:pt>
                <c:pt idx="4270">
                  <c:v>35383</c:v>
                </c:pt>
                <c:pt idx="4271">
                  <c:v>35382</c:v>
                </c:pt>
                <c:pt idx="4272">
                  <c:v>35381</c:v>
                </c:pt>
                <c:pt idx="4273">
                  <c:v>35380</c:v>
                </c:pt>
                <c:pt idx="4274">
                  <c:v>35377</c:v>
                </c:pt>
                <c:pt idx="4275">
                  <c:v>35376</c:v>
                </c:pt>
                <c:pt idx="4276">
                  <c:v>35375</c:v>
                </c:pt>
                <c:pt idx="4277">
                  <c:v>35374</c:v>
                </c:pt>
                <c:pt idx="4278">
                  <c:v>35373</c:v>
                </c:pt>
                <c:pt idx="4279">
                  <c:v>35369</c:v>
                </c:pt>
                <c:pt idx="4280">
                  <c:v>35368</c:v>
                </c:pt>
                <c:pt idx="4281">
                  <c:v>35367</c:v>
                </c:pt>
                <c:pt idx="4282">
                  <c:v>35366</c:v>
                </c:pt>
                <c:pt idx="4283">
                  <c:v>35363</c:v>
                </c:pt>
                <c:pt idx="4284">
                  <c:v>35362</c:v>
                </c:pt>
                <c:pt idx="4285">
                  <c:v>35361</c:v>
                </c:pt>
                <c:pt idx="4286">
                  <c:v>35360</c:v>
                </c:pt>
                <c:pt idx="4287">
                  <c:v>35359</c:v>
                </c:pt>
                <c:pt idx="4288">
                  <c:v>35356</c:v>
                </c:pt>
                <c:pt idx="4289">
                  <c:v>35355</c:v>
                </c:pt>
                <c:pt idx="4290">
                  <c:v>35354</c:v>
                </c:pt>
                <c:pt idx="4291">
                  <c:v>35353</c:v>
                </c:pt>
                <c:pt idx="4292">
                  <c:v>35352</c:v>
                </c:pt>
                <c:pt idx="4293">
                  <c:v>35349</c:v>
                </c:pt>
                <c:pt idx="4294">
                  <c:v>35348</c:v>
                </c:pt>
                <c:pt idx="4295">
                  <c:v>35347</c:v>
                </c:pt>
                <c:pt idx="4296">
                  <c:v>35346</c:v>
                </c:pt>
                <c:pt idx="4297">
                  <c:v>35345</c:v>
                </c:pt>
                <c:pt idx="4298">
                  <c:v>35342</c:v>
                </c:pt>
                <c:pt idx="4299">
                  <c:v>35341</c:v>
                </c:pt>
                <c:pt idx="4300">
                  <c:v>35340</c:v>
                </c:pt>
                <c:pt idx="4301">
                  <c:v>35339</c:v>
                </c:pt>
                <c:pt idx="4302">
                  <c:v>35338</c:v>
                </c:pt>
                <c:pt idx="4303">
                  <c:v>35335</c:v>
                </c:pt>
                <c:pt idx="4304">
                  <c:v>35334</c:v>
                </c:pt>
                <c:pt idx="4305">
                  <c:v>35333</c:v>
                </c:pt>
                <c:pt idx="4306">
                  <c:v>35332</c:v>
                </c:pt>
                <c:pt idx="4307">
                  <c:v>35331</c:v>
                </c:pt>
                <c:pt idx="4308">
                  <c:v>35328</c:v>
                </c:pt>
                <c:pt idx="4309">
                  <c:v>35327</c:v>
                </c:pt>
                <c:pt idx="4310">
                  <c:v>35326</c:v>
                </c:pt>
                <c:pt idx="4311">
                  <c:v>35325</c:v>
                </c:pt>
                <c:pt idx="4312">
                  <c:v>35324</c:v>
                </c:pt>
                <c:pt idx="4313">
                  <c:v>35321</c:v>
                </c:pt>
                <c:pt idx="4314">
                  <c:v>35320</c:v>
                </c:pt>
                <c:pt idx="4315">
                  <c:v>35319</c:v>
                </c:pt>
                <c:pt idx="4316">
                  <c:v>35318</c:v>
                </c:pt>
                <c:pt idx="4317">
                  <c:v>35317</c:v>
                </c:pt>
                <c:pt idx="4318">
                  <c:v>35314</c:v>
                </c:pt>
                <c:pt idx="4319">
                  <c:v>35313</c:v>
                </c:pt>
                <c:pt idx="4320">
                  <c:v>35312</c:v>
                </c:pt>
                <c:pt idx="4321">
                  <c:v>35311</c:v>
                </c:pt>
                <c:pt idx="4322">
                  <c:v>35310</c:v>
                </c:pt>
                <c:pt idx="4323">
                  <c:v>35307</c:v>
                </c:pt>
                <c:pt idx="4324">
                  <c:v>35306</c:v>
                </c:pt>
                <c:pt idx="4325">
                  <c:v>35305</c:v>
                </c:pt>
                <c:pt idx="4326">
                  <c:v>35304</c:v>
                </c:pt>
                <c:pt idx="4327">
                  <c:v>35303</c:v>
                </c:pt>
                <c:pt idx="4328">
                  <c:v>35300</c:v>
                </c:pt>
                <c:pt idx="4329">
                  <c:v>35299</c:v>
                </c:pt>
                <c:pt idx="4330">
                  <c:v>35298</c:v>
                </c:pt>
                <c:pt idx="4331">
                  <c:v>35297</c:v>
                </c:pt>
                <c:pt idx="4332">
                  <c:v>35296</c:v>
                </c:pt>
                <c:pt idx="4333">
                  <c:v>35293</c:v>
                </c:pt>
                <c:pt idx="4334">
                  <c:v>35291</c:v>
                </c:pt>
                <c:pt idx="4335">
                  <c:v>35290</c:v>
                </c:pt>
                <c:pt idx="4336">
                  <c:v>35289</c:v>
                </c:pt>
                <c:pt idx="4337">
                  <c:v>35286</c:v>
                </c:pt>
                <c:pt idx="4338">
                  <c:v>35285</c:v>
                </c:pt>
                <c:pt idx="4339">
                  <c:v>35284</c:v>
                </c:pt>
                <c:pt idx="4340">
                  <c:v>35283</c:v>
                </c:pt>
                <c:pt idx="4341">
                  <c:v>35282</c:v>
                </c:pt>
                <c:pt idx="4342">
                  <c:v>35279</c:v>
                </c:pt>
                <c:pt idx="4343">
                  <c:v>35278</c:v>
                </c:pt>
                <c:pt idx="4344">
                  <c:v>35277</c:v>
                </c:pt>
                <c:pt idx="4345">
                  <c:v>35276</c:v>
                </c:pt>
                <c:pt idx="4346">
                  <c:v>35275</c:v>
                </c:pt>
                <c:pt idx="4347">
                  <c:v>35272</c:v>
                </c:pt>
                <c:pt idx="4348">
                  <c:v>35271</c:v>
                </c:pt>
                <c:pt idx="4349">
                  <c:v>35270</c:v>
                </c:pt>
                <c:pt idx="4350">
                  <c:v>35269</c:v>
                </c:pt>
                <c:pt idx="4351">
                  <c:v>35268</c:v>
                </c:pt>
                <c:pt idx="4352">
                  <c:v>35265</c:v>
                </c:pt>
                <c:pt idx="4353">
                  <c:v>35264</c:v>
                </c:pt>
                <c:pt idx="4354">
                  <c:v>35263</c:v>
                </c:pt>
                <c:pt idx="4355">
                  <c:v>35262</c:v>
                </c:pt>
                <c:pt idx="4356">
                  <c:v>35261</c:v>
                </c:pt>
                <c:pt idx="4357">
                  <c:v>35258</c:v>
                </c:pt>
                <c:pt idx="4358">
                  <c:v>35257</c:v>
                </c:pt>
                <c:pt idx="4359">
                  <c:v>35256</c:v>
                </c:pt>
                <c:pt idx="4360">
                  <c:v>35255</c:v>
                </c:pt>
                <c:pt idx="4361">
                  <c:v>35254</c:v>
                </c:pt>
                <c:pt idx="4362">
                  <c:v>35251</c:v>
                </c:pt>
                <c:pt idx="4363">
                  <c:v>35250</c:v>
                </c:pt>
                <c:pt idx="4364">
                  <c:v>35249</c:v>
                </c:pt>
                <c:pt idx="4365">
                  <c:v>35248</c:v>
                </c:pt>
                <c:pt idx="4366">
                  <c:v>35247</c:v>
                </c:pt>
                <c:pt idx="4367">
                  <c:v>35244</c:v>
                </c:pt>
                <c:pt idx="4368">
                  <c:v>35243</c:v>
                </c:pt>
                <c:pt idx="4369">
                  <c:v>35242</c:v>
                </c:pt>
                <c:pt idx="4370">
                  <c:v>35241</c:v>
                </c:pt>
                <c:pt idx="4371">
                  <c:v>35240</c:v>
                </c:pt>
                <c:pt idx="4372">
                  <c:v>35237</c:v>
                </c:pt>
                <c:pt idx="4373">
                  <c:v>35236</c:v>
                </c:pt>
                <c:pt idx="4374">
                  <c:v>35235</c:v>
                </c:pt>
                <c:pt idx="4375">
                  <c:v>35234</c:v>
                </c:pt>
                <c:pt idx="4376">
                  <c:v>35233</c:v>
                </c:pt>
                <c:pt idx="4377">
                  <c:v>35230</c:v>
                </c:pt>
                <c:pt idx="4378">
                  <c:v>35229</c:v>
                </c:pt>
                <c:pt idx="4379">
                  <c:v>35228</c:v>
                </c:pt>
                <c:pt idx="4380">
                  <c:v>35227</c:v>
                </c:pt>
                <c:pt idx="4381">
                  <c:v>35226</c:v>
                </c:pt>
                <c:pt idx="4382">
                  <c:v>35223</c:v>
                </c:pt>
                <c:pt idx="4383">
                  <c:v>35221</c:v>
                </c:pt>
                <c:pt idx="4384">
                  <c:v>35220</c:v>
                </c:pt>
                <c:pt idx="4385">
                  <c:v>35219</c:v>
                </c:pt>
                <c:pt idx="4386">
                  <c:v>35216</c:v>
                </c:pt>
                <c:pt idx="4387">
                  <c:v>35215</c:v>
                </c:pt>
                <c:pt idx="4388">
                  <c:v>35214</c:v>
                </c:pt>
                <c:pt idx="4389">
                  <c:v>35213</c:v>
                </c:pt>
                <c:pt idx="4390">
                  <c:v>35209</c:v>
                </c:pt>
                <c:pt idx="4391">
                  <c:v>35208</c:v>
                </c:pt>
                <c:pt idx="4392">
                  <c:v>35207</c:v>
                </c:pt>
                <c:pt idx="4393">
                  <c:v>35206</c:v>
                </c:pt>
                <c:pt idx="4394">
                  <c:v>35205</c:v>
                </c:pt>
                <c:pt idx="4395">
                  <c:v>35202</c:v>
                </c:pt>
                <c:pt idx="4396">
                  <c:v>35200</c:v>
                </c:pt>
                <c:pt idx="4397">
                  <c:v>35199</c:v>
                </c:pt>
                <c:pt idx="4398">
                  <c:v>35198</c:v>
                </c:pt>
                <c:pt idx="4399">
                  <c:v>35195</c:v>
                </c:pt>
                <c:pt idx="4400">
                  <c:v>35194</c:v>
                </c:pt>
                <c:pt idx="4401">
                  <c:v>35193</c:v>
                </c:pt>
                <c:pt idx="4402">
                  <c:v>35192</c:v>
                </c:pt>
                <c:pt idx="4403">
                  <c:v>35191</c:v>
                </c:pt>
                <c:pt idx="4404">
                  <c:v>35188</c:v>
                </c:pt>
                <c:pt idx="4405">
                  <c:v>35187</c:v>
                </c:pt>
                <c:pt idx="4406">
                  <c:v>35185</c:v>
                </c:pt>
                <c:pt idx="4407">
                  <c:v>35184</c:v>
                </c:pt>
                <c:pt idx="4408">
                  <c:v>35181</c:v>
                </c:pt>
                <c:pt idx="4409">
                  <c:v>35180</c:v>
                </c:pt>
                <c:pt idx="4410">
                  <c:v>35179</c:v>
                </c:pt>
                <c:pt idx="4411">
                  <c:v>35178</c:v>
                </c:pt>
                <c:pt idx="4412">
                  <c:v>35177</c:v>
                </c:pt>
                <c:pt idx="4413">
                  <c:v>35174</c:v>
                </c:pt>
                <c:pt idx="4414">
                  <c:v>35173</c:v>
                </c:pt>
                <c:pt idx="4415">
                  <c:v>35172</c:v>
                </c:pt>
                <c:pt idx="4416">
                  <c:v>35171</c:v>
                </c:pt>
                <c:pt idx="4417">
                  <c:v>35170</c:v>
                </c:pt>
                <c:pt idx="4418">
                  <c:v>35167</c:v>
                </c:pt>
                <c:pt idx="4419">
                  <c:v>35166</c:v>
                </c:pt>
                <c:pt idx="4420">
                  <c:v>35165</c:v>
                </c:pt>
                <c:pt idx="4421">
                  <c:v>35164</c:v>
                </c:pt>
                <c:pt idx="4422">
                  <c:v>35159</c:v>
                </c:pt>
                <c:pt idx="4423">
                  <c:v>35158</c:v>
                </c:pt>
                <c:pt idx="4424">
                  <c:v>35157</c:v>
                </c:pt>
                <c:pt idx="4425">
                  <c:v>35156</c:v>
                </c:pt>
                <c:pt idx="4426">
                  <c:v>35153</c:v>
                </c:pt>
                <c:pt idx="4427">
                  <c:v>35152</c:v>
                </c:pt>
                <c:pt idx="4428">
                  <c:v>35151</c:v>
                </c:pt>
                <c:pt idx="4429">
                  <c:v>35150</c:v>
                </c:pt>
                <c:pt idx="4430">
                  <c:v>35149</c:v>
                </c:pt>
                <c:pt idx="4431">
                  <c:v>35146</c:v>
                </c:pt>
                <c:pt idx="4432">
                  <c:v>35145</c:v>
                </c:pt>
                <c:pt idx="4433">
                  <c:v>35144</c:v>
                </c:pt>
                <c:pt idx="4434">
                  <c:v>35143</c:v>
                </c:pt>
                <c:pt idx="4435">
                  <c:v>35142</c:v>
                </c:pt>
                <c:pt idx="4436">
                  <c:v>35139</c:v>
                </c:pt>
                <c:pt idx="4437">
                  <c:v>35138</c:v>
                </c:pt>
                <c:pt idx="4438">
                  <c:v>35137</c:v>
                </c:pt>
                <c:pt idx="4439">
                  <c:v>35136</c:v>
                </c:pt>
                <c:pt idx="4440">
                  <c:v>35135</c:v>
                </c:pt>
                <c:pt idx="4441">
                  <c:v>35132</c:v>
                </c:pt>
                <c:pt idx="4442">
                  <c:v>35131</c:v>
                </c:pt>
                <c:pt idx="4443">
                  <c:v>35130</c:v>
                </c:pt>
                <c:pt idx="4444">
                  <c:v>35129</c:v>
                </c:pt>
                <c:pt idx="4445">
                  <c:v>35128</c:v>
                </c:pt>
                <c:pt idx="4446">
                  <c:v>35125</c:v>
                </c:pt>
                <c:pt idx="4447">
                  <c:v>35124</c:v>
                </c:pt>
                <c:pt idx="4448">
                  <c:v>35123</c:v>
                </c:pt>
                <c:pt idx="4449">
                  <c:v>35122</c:v>
                </c:pt>
                <c:pt idx="4450">
                  <c:v>35121</c:v>
                </c:pt>
                <c:pt idx="4451">
                  <c:v>35118</c:v>
                </c:pt>
                <c:pt idx="4452">
                  <c:v>35117</c:v>
                </c:pt>
                <c:pt idx="4453">
                  <c:v>35116</c:v>
                </c:pt>
                <c:pt idx="4454">
                  <c:v>35115</c:v>
                </c:pt>
                <c:pt idx="4455">
                  <c:v>35114</c:v>
                </c:pt>
                <c:pt idx="4456">
                  <c:v>35111</c:v>
                </c:pt>
                <c:pt idx="4457">
                  <c:v>35110</c:v>
                </c:pt>
                <c:pt idx="4458">
                  <c:v>35109</c:v>
                </c:pt>
                <c:pt idx="4459">
                  <c:v>35108</c:v>
                </c:pt>
                <c:pt idx="4460">
                  <c:v>35107</c:v>
                </c:pt>
                <c:pt idx="4461">
                  <c:v>35104</c:v>
                </c:pt>
                <c:pt idx="4462">
                  <c:v>35103</c:v>
                </c:pt>
                <c:pt idx="4463">
                  <c:v>35102</c:v>
                </c:pt>
                <c:pt idx="4464">
                  <c:v>35101</c:v>
                </c:pt>
                <c:pt idx="4465">
                  <c:v>35100</c:v>
                </c:pt>
                <c:pt idx="4466">
                  <c:v>35097</c:v>
                </c:pt>
                <c:pt idx="4467">
                  <c:v>35096</c:v>
                </c:pt>
                <c:pt idx="4468">
                  <c:v>35095</c:v>
                </c:pt>
                <c:pt idx="4469">
                  <c:v>35094</c:v>
                </c:pt>
                <c:pt idx="4470">
                  <c:v>35093</c:v>
                </c:pt>
                <c:pt idx="4471">
                  <c:v>35090</c:v>
                </c:pt>
                <c:pt idx="4472">
                  <c:v>35089</c:v>
                </c:pt>
                <c:pt idx="4473">
                  <c:v>35088</c:v>
                </c:pt>
                <c:pt idx="4474">
                  <c:v>35087</c:v>
                </c:pt>
                <c:pt idx="4475">
                  <c:v>35086</c:v>
                </c:pt>
                <c:pt idx="4476">
                  <c:v>35083</c:v>
                </c:pt>
                <c:pt idx="4477">
                  <c:v>35082</c:v>
                </c:pt>
                <c:pt idx="4478">
                  <c:v>35081</c:v>
                </c:pt>
                <c:pt idx="4479">
                  <c:v>35080</c:v>
                </c:pt>
                <c:pt idx="4480">
                  <c:v>35079</c:v>
                </c:pt>
                <c:pt idx="4481">
                  <c:v>35076</c:v>
                </c:pt>
                <c:pt idx="4482">
                  <c:v>35075</c:v>
                </c:pt>
                <c:pt idx="4483">
                  <c:v>35074</c:v>
                </c:pt>
                <c:pt idx="4484">
                  <c:v>35073</c:v>
                </c:pt>
                <c:pt idx="4485">
                  <c:v>35072</c:v>
                </c:pt>
                <c:pt idx="4486">
                  <c:v>35069</c:v>
                </c:pt>
                <c:pt idx="4487">
                  <c:v>35068</c:v>
                </c:pt>
                <c:pt idx="4488">
                  <c:v>35067</c:v>
                </c:pt>
                <c:pt idx="4489">
                  <c:v>35066</c:v>
                </c:pt>
                <c:pt idx="4490">
                  <c:v>35061</c:v>
                </c:pt>
                <c:pt idx="4491">
                  <c:v>35060</c:v>
                </c:pt>
                <c:pt idx="4492">
                  <c:v>35055</c:v>
                </c:pt>
                <c:pt idx="4493">
                  <c:v>35054</c:v>
                </c:pt>
                <c:pt idx="4494">
                  <c:v>35053</c:v>
                </c:pt>
                <c:pt idx="4495">
                  <c:v>35052</c:v>
                </c:pt>
                <c:pt idx="4496">
                  <c:v>35051</c:v>
                </c:pt>
                <c:pt idx="4497">
                  <c:v>35048</c:v>
                </c:pt>
                <c:pt idx="4498">
                  <c:v>35047</c:v>
                </c:pt>
                <c:pt idx="4499">
                  <c:v>35046</c:v>
                </c:pt>
                <c:pt idx="4500">
                  <c:v>35045</c:v>
                </c:pt>
                <c:pt idx="4501">
                  <c:v>35044</c:v>
                </c:pt>
                <c:pt idx="4502">
                  <c:v>35040</c:v>
                </c:pt>
                <c:pt idx="4503">
                  <c:v>35039</c:v>
                </c:pt>
                <c:pt idx="4504">
                  <c:v>35038</c:v>
                </c:pt>
                <c:pt idx="4505">
                  <c:v>35037</c:v>
                </c:pt>
                <c:pt idx="4506">
                  <c:v>35034</c:v>
                </c:pt>
                <c:pt idx="4507">
                  <c:v>35033</c:v>
                </c:pt>
                <c:pt idx="4508">
                  <c:v>35032</c:v>
                </c:pt>
                <c:pt idx="4509">
                  <c:v>35031</c:v>
                </c:pt>
                <c:pt idx="4510">
                  <c:v>35030</c:v>
                </c:pt>
                <c:pt idx="4511">
                  <c:v>35027</c:v>
                </c:pt>
                <c:pt idx="4512">
                  <c:v>35026</c:v>
                </c:pt>
                <c:pt idx="4513">
                  <c:v>35025</c:v>
                </c:pt>
                <c:pt idx="4514">
                  <c:v>35024</c:v>
                </c:pt>
                <c:pt idx="4515">
                  <c:v>35023</c:v>
                </c:pt>
                <c:pt idx="4516">
                  <c:v>35020</c:v>
                </c:pt>
                <c:pt idx="4517">
                  <c:v>35019</c:v>
                </c:pt>
                <c:pt idx="4518">
                  <c:v>35018</c:v>
                </c:pt>
                <c:pt idx="4519">
                  <c:v>35017</c:v>
                </c:pt>
                <c:pt idx="4520">
                  <c:v>35016</c:v>
                </c:pt>
                <c:pt idx="4521">
                  <c:v>35013</c:v>
                </c:pt>
                <c:pt idx="4522">
                  <c:v>35012</c:v>
                </c:pt>
                <c:pt idx="4523">
                  <c:v>35011</c:v>
                </c:pt>
                <c:pt idx="4524">
                  <c:v>35010</c:v>
                </c:pt>
                <c:pt idx="4525">
                  <c:v>35009</c:v>
                </c:pt>
                <c:pt idx="4526">
                  <c:v>35006</c:v>
                </c:pt>
                <c:pt idx="4527">
                  <c:v>35005</c:v>
                </c:pt>
                <c:pt idx="4528">
                  <c:v>35003</c:v>
                </c:pt>
                <c:pt idx="4529">
                  <c:v>35002</c:v>
                </c:pt>
                <c:pt idx="4530">
                  <c:v>34999</c:v>
                </c:pt>
                <c:pt idx="4531">
                  <c:v>34997</c:v>
                </c:pt>
                <c:pt idx="4532">
                  <c:v>34996</c:v>
                </c:pt>
                <c:pt idx="4533">
                  <c:v>34995</c:v>
                </c:pt>
                <c:pt idx="4534">
                  <c:v>34992</c:v>
                </c:pt>
                <c:pt idx="4535">
                  <c:v>34991</c:v>
                </c:pt>
                <c:pt idx="4536">
                  <c:v>34990</c:v>
                </c:pt>
                <c:pt idx="4537">
                  <c:v>34989</c:v>
                </c:pt>
                <c:pt idx="4538">
                  <c:v>34988</c:v>
                </c:pt>
                <c:pt idx="4539">
                  <c:v>34985</c:v>
                </c:pt>
                <c:pt idx="4540">
                  <c:v>34984</c:v>
                </c:pt>
                <c:pt idx="4541">
                  <c:v>34983</c:v>
                </c:pt>
                <c:pt idx="4542">
                  <c:v>34982</c:v>
                </c:pt>
                <c:pt idx="4543">
                  <c:v>34981</c:v>
                </c:pt>
                <c:pt idx="4544">
                  <c:v>34978</c:v>
                </c:pt>
                <c:pt idx="4545">
                  <c:v>34977</c:v>
                </c:pt>
                <c:pt idx="4546">
                  <c:v>34976</c:v>
                </c:pt>
                <c:pt idx="4547">
                  <c:v>34975</c:v>
                </c:pt>
                <c:pt idx="4548">
                  <c:v>34974</c:v>
                </c:pt>
                <c:pt idx="4549">
                  <c:v>34971</c:v>
                </c:pt>
                <c:pt idx="4550">
                  <c:v>34970</c:v>
                </c:pt>
                <c:pt idx="4551">
                  <c:v>34969</c:v>
                </c:pt>
                <c:pt idx="4552">
                  <c:v>34968</c:v>
                </c:pt>
                <c:pt idx="4553">
                  <c:v>34967</c:v>
                </c:pt>
                <c:pt idx="4554">
                  <c:v>34964</c:v>
                </c:pt>
                <c:pt idx="4555">
                  <c:v>34963</c:v>
                </c:pt>
                <c:pt idx="4556">
                  <c:v>34962</c:v>
                </c:pt>
                <c:pt idx="4557">
                  <c:v>34961</c:v>
                </c:pt>
                <c:pt idx="4558">
                  <c:v>34960</c:v>
                </c:pt>
                <c:pt idx="4559">
                  <c:v>34957</c:v>
                </c:pt>
                <c:pt idx="4560">
                  <c:v>34956</c:v>
                </c:pt>
                <c:pt idx="4561">
                  <c:v>34955</c:v>
                </c:pt>
                <c:pt idx="4562">
                  <c:v>34954</c:v>
                </c:pt>
                <c:pt idx="4563">
                  <c:v>34953</c:v>
                </c:pt>
                <c:pt idx="4564">
                  <c:v>34950</c:v>
                </c:pt>
                <c:pt idx="4565">
                  <c:v>34949</c:v>
                </c:pt>
                <c:pt idx="4566">
                  <c:v>34948</c:v>
                </c:pt>
                <c:pt idx="4567">
                  <c:v>34947</c:v>
                </c:pt>
                <c:pt idx="4568">
                  <c:v>34946</c:v>
                </c:pt>
                <c:pt idx="4569">
                  <c:v>34943</c:v>
                </c:pt>
                <c:pt idx="4570">
                  <c:v>34942</c:v>
                </c:pt>
                <c:pt idx="4571">
                  <c:v>34941</c:v>
                </c:pt>
                <c:pt idx="4572">
                  <c:v>34940</c:v>
                </c:pt>
                <c:pt idx="4573">
                  <c:v>34939</c:v>
                </c:pt>
                <c:pt idx="4574">
                  <c:v>34936</c:v>
                </c:pt>
                <c:pt idx="4575">
                  <c:v>34935</c:v>
                </c:pt>
                <c:pt idx="4576">
                  <c:v>34934</c:v>
                </c:pt>
                <c:pt idx="4577">
                  <c:v>34933</c:v>
                </c:pt>
                <c:pt idx="4578">
                  <c:v>34932</c:v>
                </c:pt>
                <c:pt idx="4579">
                  <c:v>34929</c:v>
                </c:pt>
                <c:pt idx="4580">
                  <c:v>34928</c:v>
                </c:pt>
                <c:pt idx="4581">
                  <c:v>34927</c:v>
                </c:pt>
                <c:pt idx="4582">
                  <c:v>34925</c:v>
                </c:pt>
                <c:pt idx="4583">
                  <c:v>34922</c:v>
                </c:pt>
                <c:pt idx="4584">
                  <c:v>34921</c:v>
                </c:pt>
                <c:pt idx="4585">
                  <c:v>34920</c:v>
                </c:pt>
                <c:pt idx="4586">
                  <c:v>34919</c:v>
                </c:pt>
                <c:pt idx="4587">
                  <c:v>34918</c:v>
                </c:pt>
                <c:pt idx="4588">
                  <c:v>34915</c:v>
                </c:pt>
                <c:pt idx="4589">
                  <c:v>34914</c:v>
                </c:pt>
                <c:pt idx="4590">
                  <c:v>34913</c:v>
                </c:pt>
                <c:pt idx="4591">
                  <c:v>34912</c:v>
                </c:pt>
                <c:pt idx="4592">
                  <c:v>34911</c:v>
                </c:pt>
                <c:pt idx="4593">
                  <c:v>34908</c:v>
                </c:pt>
                <c:pt idx="4594">
                  <c:v>34907</c:v>
                </c:pt>
                <c:pt idx="4595">
                  <c:v>34906</c:v>
                </c:pt>
                <c:pt idx="4596">
                  <c:v>34905</c:v>
                </c:pt>
                <c:pt idx="4597">
                  <c:v>34904</c:v>
                </c:pt>
                <c:pt idx="4598">
                  <c:v>34901</c:v>
                </c:pt>
                <c:pt idx="4599">
                  <c:v>34900</c:v>
                </c:pt>
                <c:pt idx="4600">
                  <c:v>34899</c:v>
                </c:pt>
                <c:pt idx="4601">
                  <c:v>34898</c:v>
                </c:pt>
                <c:pt idx="4602">
                  <c:v>34897</c:v>
                </c:pt>
                <c:pt idx="4603">
                  <c:v>34894</c:v>
                </c:pt>
                <c:pt idx="4604">
                  <c:v>34893</c:v>
                </c:pt>
                <c:pt idx="4605">
                  <c:v>34892</c:v>
                </c:pt>
                <c:pt idx="4606">
                  <c:v>34891</c:v>
                </c:pt>
                <c:pt idx="4607">
                  <c:v>34890</c:v>
                </c:pt>
                <c:pt idx="4608">
                  <c:v>34887</c:v>
                </c:pt>
                <c:pt idx="4609">
                  <c:v>34886</c:v>
                </c:pt>
                <c:pt idx="4610">
                  <c:v>34885</c:v>
                </c:pt>
                <c:pt idx="4611">
                  <c:v>34884</c:v>
                </c:pt>
                <c:pt idx="4612">
                  <c:v>34883</c:v>
                </c:pt>
                <c:pt idx="4613">
                  <c:v>34880</c:v>
                </c:pt>
                <c:pt idx="4614">
                  <c:v>34879</c:v>
                </c:pt>
                <c:pt idx="4615">
                  <c:v>34878</c:v>
                </c:pt>
                <c:pt idx="4616">
                  <c:v>34877</c:v>
                </c:pt>
                <c:pt idx="4617">
                  <c:v>34876</c:v>
                </c:pt>
                <c:pt idx="4618">
                  <c:v>34873</c:v>
                </c:pt>
                <c:pt idx="4619">
                  <c:v>34872</c:v>
                </c:pt>
                <c:pt idx="4620">
                  <c:v>34871</c:v>
                </c:pt>
                <c:pt idx="4621">
                  <c:v>34870</c:v>
                </c:pt>
                <c:pt idx="4622">
                  <c:v>34869</c:v>
                </c:pt>
                <c:pt idx="4623">
                  <c:v>34866</c:v>
                </c:pt>
                <c:pt idx="4624">
                  <c:v>34864</c:v>
                </c:pt>
                <c:pt idx="4625">
                  <c:v>34863</c:v>
                </c:pt>
                <c:pt idx="4626">
                  <c:v>34862</c:v>
                </c:pt>
                <c:pt idx="4627">
                  <c:v>34859</c:v>
                </c:pt>
                <c:pt idx="4628">
                  <c:v>34858</c:v>
                </c:pt>
                <c:pt idx="4629">
                  <c:v>34857</c:v>
                </c:pt>
                <c:pt idx="4630">
                  <c:v>34856</c:v>
                </c:pt>
                <c:pt idx="4631">
                  <c:v>34852</c:v>
                </c:pt>
                <c:pt idx="4632">
                  <c:v>34851</c:v>
                </c:pt>
                <c:pt idx="4633">
                  <c:v>34850</c:v>
                </c:pt>
                <c:pt idx="4634">
                  <c:v>34849</c:v>
                </c:pt>
                <c:pt idx="4635">
                  <c:v>34848</c:v>
                </c:pt>
                <c:pt idx="4636">
                  <c:v>34845</c:v>
                </c:pt>
                <c:pt idx="4637">
                  <c:v>34843</c:v>
                </c:pt>
                <c:pt idx="4638">
                  <c:v>34842</c:v>
                </c:pt>
                <c:pt idx="4639">
                  <c:v>34841</c:v>
                </c:pt>
                <c:pt idx="4640">
                  <c:v>34838</c:v>
                </c:pt>
                <c:pt idx="4641">
                  <c:v>34837</c:v>
                </c:pt>
                <c:pt idx="4642">
                  <c:v>34836</c:v>
                </c:pt>
                <c:pt idx="4643">
                  <c:v>34835</c:v>
                </c:pt>
                <c:pt idx="4644">
                  <c:v>34834</c:v>
                </c:pt>
                <c:pt idx="4645">
                  <c:v>34831</c:v>
                </c:pt>
                <c:pt idx="4646">
                  <c:v>34830</c:v>
                </c:pt>
                <c:pt idx="4647">
                  <c:v>34829</c:v>
                </c:pt>
                <c:pt idx="4648">
                  <c:v>34828</c:v>
                </c:pt>
                <c:pt idx="4649">
                  <c:v>34827</c:v>
                </c:pt>
                <c:pt idx="4650">
                  <c:v>34824</c:v>
                </c:pt>
                <c:pt idx="4651">
                  <c:v>34823</c:v>
                </c:pt>
                <c:pt idx="4652">
                  <c:v>34822</c:v>
                </c:pt>
                <c:pt idx="4653">
                  <c:v>34821</c:v>
                </c:pt>
                <c:pt idx="4654">
                  <c:v>34817</c:v>
                </c:pt>
                <c:pt idx="4655">
                  <c:v>34816</c:v>
                </c:pt>
                <c:pt idx="4656">
                  <c:v>34815</c:v>
                </c:pt>
                <c:pt idx="4657">
                  <c:v>34814</c:v>
                </c:pt>
                <c:pt idx="4658">
                  <c:v>34813</c:v>
                </c:pt>
                <c:pt idx="4659">
                  <c:v>34810</c:v>
                </c:pt>
                <c:pt idx="4660">
                  <c:v>34809</c:v>
                </c:pt>
                <c:pt idx="4661">
                  <c:v>34808</c:v>
                </c:pt>
                <c:pt idx="4662">
                  <c:v>34807</c:v>
                </c:pt>
                <c:pt idx="4663">
                  <c:v>34802</c:v>
                </c:pt>
                <c:pt idx="4664">
                  <c:v>34801</c:v>
                </c:pt>
                <c:pt idx="4665">
                  <c:v>34800</c:v>
                </c:pt>
                <c:pt idx="4666">
                  <c:v>34799</c:v>
                </c:pt>
                <c:pt idx="4667">
                  <c:v>34796</c:v>
                </c:pt>
                <c:pt idx="4668">
                  <c:v>34795</c:v>
                </c:pt>
                <c:pt idx="4669">
                  <c:v>34794</c:v>
                </c:pt>
                <c:pt idx="4670">
                  <c:v>34793</c:v>
                </c:pt>
                <c:pt idx="4671">
                  <c:v>34792</c:v>
                </c:pt>
                <c:pt idx="4672">
                  <c:v>34789</c:v>
                </c:pt>
                <c:pt idx="4673">
                  <c:v>34788</c:v>
                </c:pt>
                <c:pt idx="4674">
                  <c:v>34787</c:v>
                </c:pt>
                <c:pt idx="4675">
                  <c:v>34786</c:v>
                </c:pt>
                <c:pt idx="4676">
                  <c:v>34785</c:v>
                </c:pt>
                <c:pt idx="4677">
                  <c:v>34782</c:v>
                </c:pt>
                <c:pt idx="4678">
                  <c:v>34781</c:v>
                </c:pt>
                <c:pt idx="4679">
                  <c:v>34780</c:v>
                </c:pt>
                <c:pt idx="4680">
                  <c:v>34779</c:v>
                </c:pt>
                <c:pt idx="4681">
                  <c:v>34778</c:v>
                </c:pt>
                <c:pt idx="4682">
                  <c:v>34775</c:v>
                </c:pt>
                <c:pt idx="4683">
                  <c:v>34774</c:v>
                </c:pt>
                <c:pt idx="4684">
                  <c:v>34773</c:v>
                </c:pt>
                <c:pt idx="4685">
                  <c:v>34772</c:v>
                </c:pt>
                <c:pt idx="4686">
                  <c:v>34771</c:v>
                </c:pt>
                <c:pt idx="4687">
                  <c:v>34768</c:v>
                </c:pt>
                <c:pt idx="4688">
                  <c:v>34767</c:v>
                </c:pt>
                <c:pt idx="4689">
                  <c:v>34766</c:v>
                </c:pt>
                <c:pt idx="4690">
                  <c:v>34765</c:v>
                </c:pt>
                <c:pt idx="4691">
                  <c:v>34764</c:v>
                </c:pt>
                <c:pt idx="4692">
                  <c:v>34761</c:v>
                </c:pt>
                <c:pt idx="4693">
                  <c:v>34760</c:v>
                </c:pt>
                <c:pt idx="4694">
                  <c:v>34759</c:v>
                </c:pt>
                <c:pt idx="4695">
                  <c:v>34758</c:v>
                </c:pt>
                <c:pt idx="4696">
                  <c:v>34757</c:v>
                </c:pt>
                <c:pt idx="4697">
                  <c:v>34754</c:v>
                </c:pt>
                <c:pt idx="4698">
                  <c:v>34753</c:v>
                </c:pt>
                <c:pt idx="4699">
                  <c:v>34752</c:v>
                </c:pt>
                <c:pt idx="4700">
                  <c:v>34751</c:v>
                </c:pt>
                <c:pt idx="4701">
                  <c:v>34750</c:v>
                </c:pt>
                <c:pt idx="4702">
                  <c:v>34747</c:v>
                </c:pt>
                <c:pt idx="4703">
                  <c:v>34746</c:v>
                </c:pt>
                <c:pt idx="4704">
                  <c:v>34745</c:v>
                </c:pt>
                <c:pt idx="4705">
                  <c:v>34744</c:v>
                </c:pt>
                <c:pt idx="4706">
                  <c:v>34743</c:v>
                </c:pt>
                <c:pt idx="4707">
                  <c:v>34740</c:v>
                </c:pt>
                <c:pt idx="4708">
                  <c:v>34739</c:v>
                </c:pt>
                <c:pt idx="4709">
                  <c:v>34738</c:v>
                </c:pt>
                <c:pt idx="4710">
                  <c:v>34737</c:v>
                </c:pt>
                <c:pt idx="4711">
                  <c:v>34736</c:v>
                </c:pt>
                <c:pt idx="4712">
                  <c:v>34733</c:v>
                </c:pt>
                <c:pt idx="4713">
                  <c:v>34732</c:v>
                </c:pt>
                <c:pt idx="4714">
                  <c:v>34731</c:v>
                </c:pt>
                <c:pt idx="4715">
                  <c:v>34730</c:v>
                </c:pt>
                <c:pt idx="4716">
                  <c:v>34729</c:v>
                </c:pt>
                <c:pt idx="4717">
                  <c:v>34726</c:v>
                </c:pt>
                <c:pt idx="4718">
                  <c:v>34725</c:v>
                </c:pt>
                <c:pt idx="4719">
                  <c:v>34724</c:v>
                </c:pt>
                <c:pt idx="4720">
                  <c:v>34723</c:v>
                </c:pt>
                <c:pt idx="4721">
                  <c:v>34722</c:v>
                </c:pt>
                <c:pt idx="4722">
                  <c:v>34719</c:v>
                </c:pt>
                <c:pt idx="4723">
                  <c:v>34718</c:v>
                </c:pt>
                <c:pt idx="4724">
                  <c:v>34717</c:v>
                </c:pt>
                <c:pt idx="4725">
                  <c:v>34716</c:v>
                </c:pt>
                <c:pt idx="4726">
                  <c:v>34715</c:v>
                </c:pt>
                <c:pt idx="4727">
                  <c:v>34712</c:v>
                </c:pt>
                <c:pt idx="4728">
                  <c:v>34711</c:v>
                </c:pt>
                <c:pt idx="4729">
                  <c:v>34710</c:v>
                </c:pt>
                <c:pt idx="4730">
                  <c:v>34709</c:v>
                </c:pt>
                <c:pt idx="4731">
                  <c:v>34708</c:v>
                </c:pt>
                <c:pt idx="4732">
                  <c:v>34704</c:v>
                </c:pt>
                <c:pt idx="4733">
                  <c:v>34703</c:v>
                </c:pt>
                <c:pt idx="4734">
                  <c:v>34702</c:v>
                </c:pt>
                <c:pt idx="4735">
                  <c:v>34701</c:v>
                </c:pt>
                <c:pt idx="4736">
                  <c:v>34697</c:v>
                </c:pt>
                <c:pt idx="4737">
                  <c:v>34696</c:v>
                </c:pt>
                <c:pt idx="4738">
                  <c:v>34695</c:v>
                </c:pt>
                <c:pt idx="4739">
                  <c:v>34691</c:v>
                </c:pt>
                <c:pt idx="4740">
                  <c:v>34690</c:v>
                </c:pt>
                <c:pt idx="4741">
                  <c:v>34689</c:v>
                </c:pt>
                <c:pt idx="4742">
                  <c:v>34688</c:v>
                </c:pt>
                <c:pt idx="4743">
                  <c:v>34687</c:v>
                </c:pt>
                <c:pt idx="4744">
                  <c:v>34684</c:v>
                </c:pt>
                <c:pt idx="4745">
                  <c:v>34683</c:v>
                </c:pt>
                <c:pt idx="4746">
                  <c:v>34682</c:v>
                </c:pt>
                <c:pt idx="4747">
                  <c:v>34681</c:v>
                </c:pt>
                <c:pt idx="4748">
                  <c:v>34680</c:v>
                </c:pt>
                <c:pt idx="4749">
                  <c:v>34677</c:v>
                </c:pt>
                <c:pt idx="4750">
                  <c:v>34675</c:v>
                </c:pt>
                <c:pt idx="4751">
                  <c:v>34674</c:v>
                </c:pt>
                <c:pt idx="4752">
                  <c:v>34673</c:v>
                </c:pt>
                <c:pt idx="4753">
                  <c:v>34670</c:v>
                </c:pt>
                <c:pt idx="4754">
                  <c:v>34669</c:v>
                </c:pt>
                <c:pt idx="4755">
                  <c:v>34668</c:v>
                </c:pt>
                <c:pt idx="4756">
                  <c:v>34667</c:v>
                </c:pt>
                <c:pt idx="4757">
                  <c:v>34666</c:v>
                </c:pt>
                <c:pt idx="4758">
                  <c:v>34663</c:v>
                </c:pt>
                <c:pt idx="4759">
                  <c:v>34662</c:v>
                </c:pt>
                <c:pt idx="4760">
                  <c:v>34661</c:v>
                </c:pt>
                <c:pt idx="4761">
                  <c:v>34660</c:v>
                </c:pt>
                <c:pt idx="4762">
                  <c:v>34659</c:v>
                </c:pt>
                <c:pt idx="4763">
                  <c:v>34656</c:v>
                </c:pt>
                <c:pt idx="4764">
                  <c:v>34655</c:v>
                </c:pt>
                <c:pt idx="4765">
                  <c:v>34654</c:v>
                </c:pt>
                <c:pt idx="4766">
                  <c:v>34653</c:v>
                </c:pt>
                <c:pt idx="4767">
                  <c:v>34652</c:v>
                </c:pt>
                <c:pt idx="4768">
                  <c:v>34649</c:v>
                </c:pt>
                <c:pt idx="4769">
                  <c:v>34648</c:v>
                </c:pt>
                <c:pt idx="4770">
                  <c:v>34647</c:v>
                </c:pt>
                <c:pt idx="4771">
                  <c:v>34646</c:v>
                </c:pt>
                <c:pt idx="4772">
                  <c:v>34645</c:v>
                </c:pt>
                <c:pt idx="4773">
                  <c:v>34642</c:v>
                </c:pt>
                <c:pt idx="4774">
                  <c:v>34641</c:v>
                </c:pt>
                <c:pt idx="4775">
                  <c:v>34640</c:v>
                </c:pt>
                <c:pt idx="4776">
                  <c:v>34638</c:v>
                </c:pt>
                <c:pt idx="4777">
                  <c:v>34635</c:v>
                </c:pt>
                <c:pt idx="4778">
                  <c:v>34634</c:v>
                </c:pt>
                <c:pt idx="4779">
                  <c:v>34632</c:v>
                </c:pt>
                <c:pt idx="4780">
                  <c:v>34631</c:v>
                </c:pt>
                <c:pt idx="4781">
                  <c:v>34628</c:v>
                </c:pt>
                <c:pt idx="4782">
                  <c:v>34627</c:v>
                </c:pt>
                <c:pt idx="4783">
                  <c:v>34626</c:v>
                </c:pt>
                <c:pt idx="4784">
                  <c:v>34625</c:v>
                </c:pt>
                <c:pt idx="4785">
                  <c:v>34624</c:v>
                </c:pt>
                <c:pt idx="4786">
                  <c:v>34621</c:v>
                </c:pt>
                <c:pt idx="4787">
                  <c:v>34620</c:v>
                </c:pt>
                <c:pt idx="4788">
                  <c:v>34619</c:v>
                </c:pt>
                <c:pt idx="4789">
                  <c:v>34618</c:v>
                </c:pt>
                <c:pt idx="4790">
                  <c:v>34617</c:v>
                </c:pt>
                <c:pt idx="4791">
                  <c:v>34614</c:v>
                </c:pt>
                <c:pt idx="4792">
                  <c:v>34613</c:v>
                </c:pt>
                <c:pt idx="4793">
                  <c:v>34612</c:v>
                </c:pt>
                <c:pt idx="4794">
                  <c:v>34611</c:v>
                </c:pt>
                <c:pt idx="4795">
                  <c:v>34610</c:v>
                </c:pt>
                <c:pt idx="4796">
                  <c:v>34607</c:v>
                </c:pt>
                <c:pt idx="4797">
                  <c:v>34606</c:v>
                </c:pt>
                <c:pt idx="4798">
                  <c:v>34605</c:v>
                </c:pt>
                <c:pt idx="4799">
                  <c:v>34604</c:v>
                </c:pt>
                <c:pt idx="4800">
                  <c:v>34603</c:v>
                </c:pt>
                <c:pt idx="4801">
                  <c:v>34600</c:v>
                </c:pt>
                <c:pt idx="4802">
                  <c:v>34599</c:v>
                </c:pt>
                <c:pt idx="4803">
                  <c:v>34598</c:v>
                </c:pt>
                <c:pt idx="4804">
                  <c:v>34597</c:v>
                </c:pt>
                <c:pt idx="4805">
                  <c:v>34596</c:v>
                </c:pt>
                <c:pt idx="4806">
                  <c:v>34593</c:v>
                </c:pt>
                <c:pt idx="4807">
                  <c:v>34592</c:v>
                </c:pt>
                <c:pt idx="4808">
                  <c:v>34591</c:v>
                </c:pt>
                <c:pt idx="4809">
                  <c:v>34590</c:v>
                </c:pt>
                <c:pt idx="4810">
                  <c:v>34589</c:v>
                </c:pt>
                <c:pt idx="4811">
                  <c:v>34586</c:v>
                </c:pt>
                <c:pt idx="4812">
                  <c:v>34585</c:v>
                </c:pt>
                <c:pt idx="4813">
                  <c:v>34584</c:v>
                </c:pt>
                <c:pt idx="4814">
                  <c:v>34583</c:v>
                </c:pt>
                <c:pt idx="4815">
                  <c:v>34582</c:v>
                </c:pt>
                <c:pt idx="4816">
                  <c:v>34579</c:v>
                </c:pt>
                <c:pt idx="4817">
                  <c:v>34578</c:v>
                </c:pt>
                <c:pt idx="4818">
                  <c:v>34577</c:v>
                </c:pt>
                <c:pt idx="4819">
                  <c:v>34576</c:v>
                </c:pt>
                <c:pt idx="4820">
                  <c:v>34575</c:v>
                </c:pt>
                <c:pt idx="4821">
                  <c:v>34572</c:v>
                </c:pt>
                <c:pt idx="4822">
                  <c:v>34571</c:v>
                </c:pt>
                <c:pt idx="4823">
                  <c:v>34570</c:v>
                </c:pt>
                <c:pt idx="4824">
                  <c:v>34569</c:v>
                </c:pt>
                <c:pt idx="4825">
                  <c:v>34568</c:v>
                </c:pt>
                <c:pt idx="4826">
                  <c:v>34565</c:v>
                </c:pt>
                <c:pt idx="4827">
                  <c:v>34564</c:v>
                </c:pt>
                <c:pt idx="4828">
                  <c:v>34563</c:v>
                </c:pt>
                <c:pt idx="4829">
                  <c:v>34562</c:v>
                </c:pt>
                <c:pt idx="4830">
                  <c:v>34558</c:v>
                </c:pt>
                <c:pt idx="4831">
                  <c:v>34557</c:v>
                </c:pt>
                <c:pt idx="4832">
                  <c:v>34556</c:v>
                </c:pt>
                <c:pt idx="4833">
                  <c:v>34555</c:v>
                </c:pt>
                <c:pt idx="4834">
                  <c:v>34554</c:v>
                </c:pt>
                <c:pt idx="4835">
                  <c:v>34551</c:v>
                </c:pt>
                <c:pt idx="4836">
                  <c:v>34550</c:v>
                </c:pt>
                <c:pt idx="4837">
                  <c:v>34549</c:v>
                </c:pt>
                <c:pt idx="4838">
                  <c:v>34548</c:v>
                </c:pt>
                <c:pt idx="4839">
                  <c:v>34547</c:v>
                </c:pt>
                <c:pt idx="4840">
                  <c:v>34544</c:v>
                </c:pt>
                <c:pt idx="4841">
                  <c:v>34543</c:v>
                </c:pt>
                <c:pt idx="4842">
                  <c:v>34542</c:v>
                </c:pt>
                <c:pt idx="4843">
                  <c:v>34541</c:v>
                </c:pt>
                <c:pt idx="4844">
                  <c:v>34540</c:v>
                </c:pt>
                <c:pt idx="4845">
                  <c:v>34537</c:v>
                </c:pt>
                <c:pt idx="4846">
                  <c:v>34536</c:v>
                </c:pt>
                <c:pt idx="4847">
                  <c:v>34535</c:v>
                </c:pt>
                <c:pt idx="4848">
                  <c:v>34534</c:v>
                </c:pt>
                <c:pt idx="4849">
                  <c:v>34533</c:v>
                </c:pt>
                <c:pt idx="4850">
                  <c:v>34530</c:v>
                </c:pt>
                <c:pt idx="4851">
                  <c:v>34529</c:v>
                </c:pt>
                <c:pt idx="4852">
                  <c:v>34528</c:v>
                </c:pt>
                <c:pt idx="4853">
                  <c:v>34527</c:v>
                </c:pt>
                <c:pt idx="4854">
                  <c:v>34526</c:v>
                </c:pt>
                <c:pt idx="4855">
                  <c:v>34523</c:v>
                </c:pt>
                <c:pt idx="4856">
                  <c:v>34522</c:v>
                </c:pt>
                <c:pt idx="4857">
                  <c:v>34521</c:v>
                </c:pt>
                <c:pt idx="4858">
                  <c:v>34520</c:v>
                </c:pt>
                <c:pt idx="4859">
                  <c:v>34519</c:v>
                </c:pt>
                <c:pt idx="4860">
                  <c:v>34516</c:v>
                </c:pt>
                <c:pt idx="4861">
                  <c:v>34515</c:v>
                </c:pt>
                <c:pt idx="4862">
                  <c:v>34514</c:v>
                </c:pt>
                <c:pt idx="4863">
                  <c:v>34513</c:v>
                </c:pt>
                <c:pt idx="4864">
                  <c:v>34512</c:v>
                </c:pt>
                <c:pt idx="4865">
                  <c:v>34509</c:v>
                </c:pt>
                <c:pt idx="4866">
                  <c:v>34508</c:v>
                </c:pt>
                <c:pt idx="4867">
                  <c:v>34507</c:v>
                </c:pt>
                <c:pt idx="4868">
                  <c:v>34506</c:v>
                </c:pt>
                <c:pt idx="4869">
                  <c:v>34505</c:v>
                </c:pt>
                <c:pt idx="4870">
                  <c:v>34502</c:v>
                </c:pt>
                <c:pt idx="4871">
                  <c:v>34501</c:v>
                </c:pt>
                <c:pt idx="4872">
                  <c:v>34500</c:v>
                </c:pt>
                <c:pt idx="4873">
                  <c:v>34499</c:v>
                </c:pt>
                <c:pt idx="4874">
                  <c:v>34498</c:v>
                </c:pt>
                <c:pt idx="4875">
                  <c:v>34495</c:v>
                </c:pt>
                <c:pt idx="4876">
                  <c:v>34494</c:v>
                </c:pt>
                <c:pt idx="4877">
                  <c:v>34493</c:v>
                </c:pt>
                <c:pt idx="4878">
                  <c:v>34492</c:v>
                </c:pt>
                <c:pt idx="4879">
                  <c:v>34491</c:v>
                </c:pt>
                <c:pt idx="4880">
                  <c:v>34488</c:v>
                </c:pt>
                <c:pt idx="4881">
                  <c:v>34486</c:v>
                </c:pt>
                <c:pt idx="4882">
                  <c:v>34485</c:v>
                </c:pt>
                <c:pt idx="4883">
                  <c:v>34484</c:v>
                </c:pt>
                <c:pt idx="4884">
                  <c:v>34481</c:v>
                </c:pt>
                <c:pt idx="4885">
                  <c:v>34480</c:v>
                </c:pt>
                <c:pt idx="4886">
                  <c:v>34479</c:v>
                </c:pt>
                <c:pt idx="4887">
                  <c:v>34478</c:v>
                </c:pt>
                <c:pt idx="4888">
                  <c:v>34474</c:v>
                </c:pt>
                <c:pt idx="4889">
                  <c:v>34473</c:v>
                </c:pt>
                <c:pt idx="4890">
                  <c:v>34472</c:v>
                </c:pt>
                <c:pt idx="4891">
                  <c:v>34471</c:v>
                </c:pt>
                <c:pt idx="4892">
                  <c:v>34470</c:v>
                </c:pt>
                <c:pt idx="4893">
                  <c:v>34467</c:v>
                </c:pt>
                <c:pt idx="4894">
                  <c:v>34465</c:v>
                </c:pt>
                <c:pt idx="4895">
                  <c:v>34464</c:v>
                </c:pt>
                <c:pt idx="4896">
                  <c:v>34463</c:v>
                </c:pt>
                <c:pt idx="4897">
                  <c:v>34460</c:v>
                </c:pt>
                <c:pt idx="4898">
                  <c:v>34459</c:v>
                </c:pt>
                <c:pt idx="4899">
                  <c:v>34458</c:v>
                </c:pt>
                <c:pt idx="4900">
                  <c:v>34457</c:v>
                </c:pt>
                <c:pt idx="4901">
                  <c:v>34456</c:v>
                </c:pt>
                <c:pt idx="4902">
                  <c:v>34453</c:v>
                </c:pt>
                <c:pt idx="4903">
                  <c:v>34452</c:v>
                </c:pt>
                <c:pt idx="4904">
                  <c:v>34451</c:v>
                </c:pt>
                <c:pt idx="4905">
                  <c:v>34450</c:v>
                </c:pt>
                <c:pt idx="4906">
                  <c:v>34449</c:v>
                </c:pt>
                <c:pt idx="4907">
                  <c:v>34446</c:v>
                </c:pt>
                <c:pt idx="4908">
                  <c:v>34445</c:v>
                </c:pt>
                <c:pt idx="4909">
                  <c:v>34444</c:v>
                </c:pt>
                <c:pt idx="4910">
                  <c:v>34443</c:v>
                </c:pt>
                <c:pt idx="4911">
                  <c:v>34442</c:v>
                </c:pt>
                <c:pt idx="4912">
                  <c:v>34439</c:v>
                </c:pt>
                <c:pt idx="4913">
                  <c:v>34438</c:v>
                </c:pt>
                <c:pt idx="4914">
                  <c:v>34437</c:v>
                </c:pt>
                <c:pt idx="4915">
                  <c:v>34436</c:v>
                </c:pt>
                <c:pt idx="4916">
                  <c:v>34435</c:v>
                </c:pt>
                <c:pt idx="4917">
                  <c:v>34432</c:v>
                </c:pt>
                <c:pt idx="4918">
                  <c:v>34431</c:v>
                </c:pt>
                <c:pt idx="4919">
                  <c:v>34430</c:v>
                </c:pt>
                <c:pt idx="4920">
                  <c:v>34429</c:v>
                </c:pt>
                <c:pt idx="4921">
                  <c:v>34424</c:v>
                </c:pt>
                <c:pt idx="4922">
                  <c:v>34423</c:v>
                </c:pt>
                <c:pt idx="4923">
                  <c:v>34422</c:v>
                </c:pt>
                <c:pt idx="4924">
                  <c:v>34421</c:v>
                </c:pt>
                <c:pt idx="4925">
                  <c:v>34418</c:v>
                </c:pt>
                <c:pt idx="4926">
                  <c:v>34417</c:v>
                </c:pt>
                <c:pt idx="4927">
                  <c:v>34416</c:v>
                </c:pt>
                <c:pt idx="4928">
                  <c:v>34415</c:v>
                </c:pt>
                <c:pt idx="4929">
                  <c:v>34414</c:v>
                </c:pt>
                <c:pt idx="4930">
                  <c:v>34411</c:v>
                </c:pt>
                <c:pt idx="4931">
                  <c:v>34410</c:v>
                </c:pt>
                <c:pt idx="4932">
                  <c:v>34409</c:v>
                </c:pt>
                <c:pt idx="4933">
                  <c:v>34408</c:v>
                </c:pt>
                <c:pt idx="4934">
                  <c:v>34407</c:v>
                </c:pt>
                <c:pt idx="4935">
                  <c:v>34404</c:v>
                </c:pt>
                <c:pt idx="4936">
                  <c:v>34403</c:v>
                </c:pt>
                <c:pt idx="4937">
                  <c:v>34402</c:v>
                </c:pt>
                <c:pt idx="4938">
                  <c:v>34401</c:v>
                </c:pt>
                <c:pt idx="4939">
                  <c:v>34400</c:v>
                </c:pt>
                <c:pt idx="4940">
                  <c:v>34397</c:v>
                </c:pt>
                <c:pt idx="4941">
                  <c:v>34396</c:v>
                </c:pt>
                <c:pt idx="4942">
                  <c:v>34395</c:v>
                </c:pt>
                <c:pt idx="4943">
                  <c:v>34394</c:v>
                </c:pt>
                <c:pt idx="4944">
                  <c:v>34393</c:v>
                </c:pt>
                <c:pt idx="4945">
                  <c:v>34390</c:v>
                </c:pt>
                <c:pt idx="4946">
                  <c:v>34389</c:v>
                </c:pt>
                <c:pt idx="4947">
                  <c:v>34388</c:v>
                </c:pt>
                <c:pt idx="4948">
                  <c:v>34387</c:v>
                </c:pt>
                <c:pt idx="4949">
                  <c:v>34386</c:v>
                </c:pt>
                <c:pt idx="4950">
                  <c:v>34383</c:v>
                </c:pt>
                <c:pt idx="4951">
                  <c:v>34382</c:v>
                </c:pt>
                <c:pt idx="4952">
                  <c:v>34381</c:v>
                </c:pt>
                <c:pt idx="4953">
                  <c:v>34380</c:v>
                </c:pt>
                <c:pt idx="4954">
                  <c:v>34379</c:v>
                </c:pt>
                <c:pt idx="4955">
                  <c:v>34376</c:v>
                </c:pt>
                <c:pt idx="4956">
                  <c:v>34375</c:v>
                </c:pt>
                <c:pt idx="4957">
                  <c:v>34374</c:v>
                </c:pt>
                <c:pt idx="4958">
                  <c:v>34373</c:v>
                </c:pt>
                <c:pt idx="4959">
                  <c:v>34372</c:v>
                </c:pt>
                <c:pt idx="4960">
                  <c:v>34369</c:v>
                </c:pt>
                <c:pt idx="4961">
                  <c:v>34368</c:v>
                </c:pt>
                <c:pt idx="4962">
                  <c:v>34367</c:v>
                </c:pt>
                <c:pt idx="4963">
                  <c:v>34366</c:v>
                </c:pt>
                <c:pt idx="4964">
                  <c:v>34365</c:v>
                </c:pt>
                <c:pt idx="4965">
                  <c:v>34362</c:v>
                </c:pt>
                <c:pt idx="4966">
                  <c:v>34361</c:v>
                </c:pt>
                <c:pt idx="4967">
                  <c:v>34360</c:v>
                </c:pt>
                <c:pt idx="4968">
                  <c:v>34359</c:v>
                </c:pt>
                <c:pt idx="4969">
                  <c:v>34358</c:v>
                </c:pt>
                <c:pt idx="4970">
                  <c:v>34355</c:v>
                </c:pt>
                <c:pt idx="4971">
                  <c:v>34354</c:v>
                </c:pt>
                <c:pt idx="4972">
                  <c:v>34353</c:v>
                </c:pt>
                <c:pt idx="4973">
                  <c:v>34352</c:v>
                </c:pt>
                <c:pt idx="4974">
                  <c:v>34351</c:v>
                </c:pt>
                <c:pt idx="4975">
                  <c:v>34348</c:v>
                </c:pt>
                <c:pt idx="4976">
                  <c:v>34347</c:v>
                </c:pt>
                <c:pt idx="4977">
                  <c:v>34346</c:v>
                </c:pt>
                <c:pt idx="4978">
                  <c:v>34345</c:v>
                </c:pt>
                <c:pt idx="4979">
                  <c:v>34344</c:v>
                </c:pt>
                <c:pt idx="4980">
                  <c:v>34341</c:v>
                </c:pt>
                <c:pt idx="4981">
                  <c:v>34339</c:v>
                </c:pt>
                <c:pt idx="4982">
                  <c:v>34338</c:v>
                </c:pt>
                <c:pt idx="4983">
                  <c:v>34337</c:v>
                </c:pt>
                <c:pt idx="4984">
                  <c:v>34333</c:v>
                </c:pt>
                <c:pt idx="4985">
                  <c:v>34332</c:v>
                </c:pt>
                <c:pt idx="4986">
                  <c:v>34331</c:v>
                </c:pt>
                <c:pt idx="4987">
                  <c:v>34330</c:v>
                </c:pt>
                <c:pt idx="4988">
                  <c:v>34326</c:v>
                </c:pt>
                <c:pt idx="4989">
                  <c:v>34325</c:v>
                </c:pt>
                <c:pt idx="4990">
                  <c:v>34324</c:v>
                </c:pt>
                <c:pt idx="4991">
                  <c:v>34323</c:v>
                </c:pt>
                <c:pt idx="4992">
                  <c:v>34320</c:v>
                </c:pt>
                <c:pt idx="4993">
                  <c:v>34319</c:v>
                </c:pt>
                <c:pt idx="4994">
                  <c:v>34318</c:v>
                </c:pt>
                <c:pt idx="4995">
                  <c:v>34317</c:v>
                </c:pt>
                <c:pt idx="4996">
                  <c:v>34316</c:v>
                </c:pt>
                <c:pt idx="4997">
                  <c:v>34313</c:v>
                </c:pt>
                <c:pt idx="4998">
                  <c:v>34312</c:v>
                </c:pt>
                <c:pt idx="4999">
                  <c:v>34310</c:v>
                </c:pt>
                <c:pt idx="5000">
                  <c:v>34309</c:v>
                </c:pt>
                <c:pt idx="5001">
                  <c:v>34306</c:v>
                </c:pt>
                <c:pt idx="5002">
                  <c:v>34305</c:v>
                </c:pt>
                <c:pt idx="5003">
                  <c:v>34304</c:v>
                </c:pt>
                <c:pt idx="5004">
                  <c:v>34303</c:v>
                </c:pt>
                <c:pt idx="5005">
                  <c:v>34302</c:v>
                </c:pt>
                <c:pt idx="5006">
                  <c:v>34299</c:v>
                </c:pt>
                <c:pt idx="5007">
                  <c:v>34298</c:v>
                </c:pt>
                <c:pt idx="5008">
                  <c:v>34297</c:v>
                </c:pt>
                <c:pt idx="5009">
                  <c:v>34296</c:v>
                </c:pt>
                <c:pt idx="5010">
                  <c:v>34295</c:v>
                </c:pt>
                <c:pt idx="5011">
                  <c:v>34292</c:v>
                </c:pt>
                <c:pt idx="5012">
                  <c:v>34291</c:v>
                </c:pt>
                <c:pt idx="5013">
                  <c:v>34290</c:v>
                </c:pt>
                <c:pt idx="5014">
                  <c:v>34289</c:v>
                </c:pt>
                <c:pt idx="5015">
                  <c:v>34288</c:v>
                </c:pt>
                <c:pt idx="5016">
                  <c:v>34285</c:v>
                </c:pt>
                <c:pt idx="5017">
                  <c:v>34284</c:v>
                </c:pt>
                <c:pt idx="5018">
                  <c:v>34283</c:v>
                </c:pt>
                <c:pt idx="5019">
                  <c:v>34282</c:v>
                </c:pt>
                <c:pt idx="5020">
                  <c:v>34281</c:v>
                </c:pt>
                <c:pt idx="5021">
                  <c:v>34278</c:v>
                </c:pt>
                <c:pt idx="5022">
                  <c:v>34277</c:v>
                </c:pt>
                <c:pt idx="5023">
                  <c:v>34276</c:v>
                </c:pt>
                <c:pt idx="5024">
                  <c:v>34275</c:v>
                </c:pt>
                <c:pt idx="5025">
                  <c:v>34271</c:v>
                </c:pt>
                <c:pt idx="5026">
                  <c:v>34270</c:v>
                </c:pt>
                <c:pt idx="5027">
                  <c:v>34269</c:v>
                </c:pt>
                <c:pt idx="5028">
                  <c:v>34267</c:v>
                </c:pt>
                <c:pt idx="5029">
                  <c:v>34264</c:v>
                </c:pt>
                <c:pt idx="5030">
                  <c:v>34263</c:v>
                </c:pt>
                <c:pt idx="5031">
                  <c:v>34262</c:v>
                </c:pt>
                <c:pt idx="5032">
                  <c:v>34261</c:v>
                </c:pt>
                <c:pt idx="5033">
                  <c:v>34260</c:v>
                </c:pt>
                <c:pt idx="5034">
                  <c:v>34257</c:v>
                </c:pt>
                <c:pt idx="5035">
                  <c:v>34256</c:v>
                </c:pt>
                <c:pt idx="5036">
                  <c:v>34255</c:v>
                </c:pt>
                <c:pt idx="5037">
                  <c:v>34254</c:v>
                </c:pt>
                <c:pt idx="5038">
                  <c:v>34253</c:v>
                </c:pt>
                <c:pt idx="5039">
                  <c:v>34250</c:v>
                </c:pt>
                <c:pt idx="5040">
                  <c:v>34249</c:v>
                </c:pt>
                <c:pt idx="5041">
                  <c:v>34248</c:v>
                </c:pt>
                <c:pt idx="5042">
                  <c:v>34247</c:v>
                </c:pt>
                <c:pt idx="5043">
                  <c:v>34246</c:v>
                </c:pt>
                <c:pt idx="5044">
                  <c:v>34243</c:v>
                </c:pt>
                <c:pt idx="5045">
                  <c:v>34242</c:v>
                </c:pt>
                <c:pt idx="5046">
                  <c:v>34241</c:v>
                </c:pt>
                <c:pt idx="5047">
                  <c:v>34240</c:v>
                </c:pt>
                <c:pt idx="5048">
                  <c:v>34239</c:v>
                </c:pt>
                <c:pt idx="5049">
                  <c:v>34236</c:v>
                </c:pt>
                <c:pt idx="5050">
                  <c:v>34235</c:v>
                </c:pt>
                <c:pt idx="5051">
                  <c:v>34234</c:v>
                </c:pt>
                <c:pt idx="5052">
                  <c:v>34233</c:v>
                </c:pt>
                <c:pt idx="5053">
                  <c:v>34232</c:v>
                </c:pt>
                <c:pt idx="5054">
                  <c:v>34229</c:v>
                </c:pt>
                <c:pt idx="5055">
                  <c:v>34228</c:v>
                </c:pt>
                <c:pt idx="5056">
                  <c:v>34227</c:v>
                </c:pt>
                <c:pt idx="5057">
                  <c:v>34226</c:v>
                </c:pt>
                <c:pt idx="5058">
                  <c:v>34225</c:v>
                </c:pt>
                <c:pt idx="5059">
                  <c:v>34222</c:v>
                </c:pt>
                <c:pt idx="5060">
                  <c:v>34221</c:v>
                </c:pt>
                <c:pt idx="5061">
                  <c:v>34220</c:v>
                </c:pt>
                <c:pt idx="5062">
                  <c:v>34219</c:v>
                </c:pt>
                <c:pt idx="5063">
                  <c:v>34218</c:v>
                </c:pt>
                <c:pt idx="5064">
                  <c:v>34215</c:v>
                </c:pt>
                <c:pt idx="5065">
                  <c:v>34214</c:v>
                </c:pt>
                <c:pt idx="5066">
                  <c:v>34213</c:v>
                </c:pt>
                <c:pt idx="5067">
                  <c:v>34212</c:v>
                </c:pt>
                <c:pt idx="5068">
                  <c:v>34211</c:v>
                </c:pt>
                <c:pt idx="5069">
                  <c:v>34208</c:v>
                </c:pt>
                <c:pt idx="5070">
                  <c:v>34207</c:v>
                </c:pt>
                <c:pt idx="5071">
                  <c:v>34206</c:v>
                </c:pt>
                <c:pt idx="5072">
                  <c:v>34205</c:v>
                </c:pt>
                <c:pt idx="5073">
                  <c:v>34204</c:v>
                </c:pt>
                <c:pt idx="5074">
                  <c:v>34201</c:v>
                </c:pt>
                <c:pt idx="5075">
                  <c:v>34200</c:v>
                </c:pt>
                <c:pt idx="5076">
                  <c:v>34199</c:v>
                </c:pt>
                <c:pt idx="5077">
                  <c:v>34198</c:v>
                </c:pt>
                <c:pt idx="5078">
                  <c:v>34197</c:v>
                </c:pt>
                <c:pt idx="5079">
                  <c:v>34194</c:v>
                </c:pt>
                <c:pt idx="5080">
                  <c:v>34193</c:v>
                </c:pt>
                <c:pt idx="5081">
                  <c:v>34192</c:v>
                </c:pt>
                <c:pt idx="5082">
                  <c:v>34191</c:v>
                </c:pt>
                <c:pt idx="5083">
                  <c:v>34190</c:v>
                </c:pt>
                <c:pt idx="5084">
                  <c:v>34187</c:v>
                </c:pt>
                <c:pt idx="5085">
                  <c:v>34186</c:v>
                </c:pt>
                <c:pt idx="5086">
                  <c:v>34185</c:v>
                </c:pt>
                <c:pt idx="5087">
                  <c:v>34184</c:v>
                </c:pt>
                <c:pt idx="5088">
                  <c:v>34183</c:v>
                </c:pt>
                <c:pt idx="5089">
                  <c:v>34180</c:v>
                </c:pt>
                <c:pt idx="5090">
                  <c:v>34179</c:v>
                </c:pt>
                <c:pt idx="5091">
                  <c:v>34178</c:v>
                </c:pt>
                <c:pt idx="5092">
                  <c:v>34177</c:v>
                </c:pt>
                <c:pt idx="5093">
                  <c:v>34176</c:v>
                </c:pt>
                <c:pt idx="5094">
                  <c:v>34173</c:v>
                </c:pt>
                <c:pt idx="5095">
                  <c:v>34172</c:v>
                </c:pt>
                <c:pt idx="5096">
                  <c:v>34171</c:v>
                </c:pt>
                <c:pt idx="5097">
                  <c:v>34170</c:v>
                </c:pt>
                <c:pt idx="5098">
                  <c:v>34169</c:v>
                </c:pt>
                <c:pt idx="5099">
                  <c:v>34166</c:v>
                </c:pt>
                <c:pt idx="5100">
                  <c:v>34165</c:v>
                </c:pt>
                <c:pt idx="5101">
                  <c:v>34164</c:v>
                </c:pt>
                <c:pt idx="5102">
                  <c:v>34163</c:v>
                </c:pt>
                <c:pt idx="5103">
                  <c:v>34162</c:v>
                </c:pt>
                <c:pt idx="5104">
                  <c:v>34159</c:v>
                </c:pt>
                <c:pt idx="5105">
                  <c:v>34158</c:v>
                </c:pt>
                <c:pt idx="5106">
                  <c:v>34157</c:v>
                </c:pt>
                <c:pt idx="5107">
                  <c:v>34156</c:v>
                </c:pt>
                <c:pt idx="5108">
                  <c:v>34155</c:v>
                </c:pt>
                <c:pt idx="5109">
                  <c:v>34152</c:v>
                </c:pt>
                <c:pt idx="5110">
                  <c:v>34151</c:v>
                </c:pt>
                <c:pt idx="5111">
                  <c:v>34150</c:v>
                </c:pt>
                <c:pt idx="5112">
                  <c:v>34149</c:v>
                </c:pt>
                <c:pt idx="5113">
                  <c:v>34148</c:v>
                </c:pt>
                <c:pt idx="5114">
                  <c:v>34145</c:v>
                </c:pt>
                <c:pt idx="5115">
                  <c:v>34144</c:v>
                </c:pt>
                <c:pt idx="5116">
                  <c:v>34143</c:v>
                </c:pt>
                <c:pt idx="5117">
                  <c:v>34142</c:v>
                </c:pt>
                <c:pt idx="5118">
                  <c:v>34141</c:v>
                </c:pt>
                <c:pt idx="5119">
                  <c:v>34138</c:v>
                </c:pt>
                <c:pt idx="5120">
                  <c:v>34137</c:v>
                </c:pt>
                <c:pt idx="5121">
                  <c:v>34136</c:v>
                </c:pt>
                <c:pt idx="5122">
                  <c:v>34135</c:v>
                </c:pt>
                <c:pt idx="5123">
                  <c:v>34134</c:v>
                </c:pt>
                <c:pt idx="5124">
                  <c:v>34131</c:v>
                </c:pt>
                <c:pt idx="5125">
                  <c:v>34129</c:v>
                </c:pt>
                <c:pt idx="5126">
                  <c:v>34128</c:v>
                </c:pt>
                <c:pt idx="5127">
                  <c:v>34127</c:v>
                </c:pt>
                <c:pt idx="5128">
                  <c:v>34124</c:v>
                </c:pt>
                <c:pt idx="5129">
                  <c:v>34123</c:v>
                </c:pt>
                <c:pt idx="5130">
                  <c:v>34122</c:v>
                </c:pt>
                <c:pt idx="5131">
                  <c:v>34121</c:v>
                </c:pt>
                <c:pt idx="5132">
                  <c:v>34117</c:v>
                </c:pt>
                <c:pt idx="5133">
                  <c:v>34116</c:v>
                </c:pt>
                <c:pt idx="5134">
                  <c:v>34115</c:v>
                </c:pt>
                <c:pt idx="5135">
                  <c:v>34114</c:v>
                </c:pt>
                <c:pt idx="5136">
                  <c:v>34113</c:v>
                </c:pt>
                <c:pt idx="5137">
                  <c:v>34110</c:v>
                </c:pt>
                <c:pt idx="5138">
                  <c:v>34108</c:v>
                </c:pt>
                <c:pt idx="5139">
                  <c:v>34107</c:v>
                </c:pt>
                <c:pt idx="5140">
                  <c:v>34106</c:v>
                </c:pt>
                <c:pt idx="5141">
                  <c:v>34103</c:v>
                </c:pt>
                <c:pt idx="5142">
                  <c:v>34102</c:v>
                </c:pt>
                <c:pt idx="5143">
                  <c:v>34101</c:v>
                </c:pt>
                <c:pt idx="5144">
                  <c:v>34100</c:v>
                </c:pt>
                <c:pt idx="5145">
                  <c:v>34099</c:v>
                </c:pt>
                <c:pt idx="5146">
                  <c:v>34096</c:v>
                </c:pt>
                <c:pt idx="5147">
                  <c:v>34095</c:v>
                </c:pt>
                <c:pt idx="5148">
                  <c:v>34094</c:v>
                </c:pt>
                <c:pt idx="5149">
                  <c:v>34093</c:v>
                </c:pt>
                <c:pt idx="5150">
                  <c:v>34092</c:v>
                </c:pt>
                <c:pt idx="5151">
                  <c:v>34089</c:v>
                </c:pt>
                <c:pt idx="5152">
                  <c:v>34088</c:v>
                </c:pt>
                <c:pt idx="5153">
                  <c:v>34087</c:v>
                </c:pt>
                <c:pt idx="5154">
                  <c:v>34086</c:v>
                </c:pt>
                <c:pt idx="5155">
                  <c:v>34085</c:v>
                </c:pt>
                <c:pt idx="5156">
                  <c:v>34082</c:v>
                </c:pt>
                <c:pt idx="5157">
                  <c:v>34081</c:v>
                </c:pt>
                <c:pt idx="5158">
                  <c:v>34080</c:v>
                </c:pt>
                <c:pt idx="5159">
                  <c:v>34079</c:v>
                </c:pt>
                <c:pt idx="5160">
                  <c:v>34078</c:v>
                </c:pt>
                <c:pt idx="5161">
                  <c:v>34075</c:v>
                </c:pt>
                <c:pt idx="5162">
                  <c:v>34074</c:v>
                </c:pt>
                <c:pt idx="5163">
                  <c:v>34073</c:v>
                </c:pt>
                <c:pt idx="5164">
                  <c:v>34072</c:v>
                </c:pt>
                <c:pt idx="5165">
                  <c:v>34067</c:v>
                </c:pt>
                <c:pt idx="5166">
                  <c:v>34066</c:v>
                </c:pt>
                <c:pt idx="5167">
                  <c:v>34065</c:v>
                </c:pt>
                <c:pt idx="5168">
                  <c:v>34064</c:v>
                </c:pt>
                <c:pt idx="5169">
                  <c:v>34061</c:v>
                </c:pt>
                <c:pt idx="5170">
                  <c:v>34060</c:v>
                </c:pt>
                <c:pt idx="5171">
                  <c:v>34059</c:v>
                </c:pt>
                <c:pt idx="5172">
                  <c:v>34058</c:v>
                </c:pt>
                <c:pt idx="5173">
                  <c:v>34057</c:v>
                </c:pt>
                <c:pt idx="5174">
                  <c:v>34054</c:v>
                </c:pt>
                <c:pt idx="5175">
                  <c:v>34053</c:v>
                </c:pt>
                <c:pt idx="5176">
                  <c:v>34052</c:v>
                </c:pt>
                <c:pt idx="5177">
                  <c:v>34051</c:v>
                </c:pt>
                <c:pt idx="5178">
                  <c:v>34050</c:v>
                </c:pt>
                <c:pt idx="5179">
                  <c:v>34047</c:v>
                </c:pt>
                <c:pt idx="5180">
                  <c:v>34046</c:v>
                </c:pt>
                <c:pt idx="5181">
                  <c:v>34045</c:v>
                </c:pt>
                <c:pt idx="5182">
                  <c:v>34044</c:v>
                </c:pt>
                <c:pt idx="5183">
                  <c:v>34043</c:v>
                </c:pt>
                <c:pt idx="5184">
                  <c:v>34040</c:v>
                </c:pt>
                <c:pt idx="5185">
                  <c:v>34039</c:v>
                </c:pt>
                <c:pt idx="5186">
                  <c:v>34038</c:v>
                </c:pt>
                <c:pt idx="5187">
                  <c:v>34037</c:v>
                </c:pt>
                <c:pt idx="5188">
                  <c:v>34036</c:v>
                </c:pt>
                <c:pt idx="5189">
                  <c:v>34033</c:v>
                </c:pt>
                <c:pt idx="5190">
                  <c:v>34032</c:v>
                </c:pt>
                <c:pt idx="5191">
                  <c:v>34031</c:v>
                </c:pt>
                <c:pt idx="5192">
                  <c:v>34030</c:v>
                </c:pt>
                <c:pt idx="5193">
                  <c:v>34029</c:v>
                </c:pt>
                <c:pt idx="5194">
                  <c:v>34026</c:v>
                </c:pt>
                <c:pt idx="5195">
                  <c:v>34025</c:v>
                </c:pt>
                <c:pt idx="5196">
                  <c:v>34024</c:v>
                </c:pt>
                <c:pt idx="5197">
                  <c:v>34023</c:v>
                </c:pt>
                <c:pt idx="5198">
                  <c:v>34022</c:v>
                </c:pt>
                <c:pt idx="5199">
                  <c:v>34019</c:v>
                </c:pt>
                <c:pt idx="5200">
                  <c:v>34018</c:v>
                </c:pt>
                <c:pt idx="5201">
                  <c:v>34017</c:v>
                </c:pt>
                <c:pt idx="5202">
                  <c:v>34016</c:v>
                </c:pt>
                <c:pt idx="5203">
                  <c:v>34015</c:v>
                </c:pt>
                <c:pt idx="5204">
                  <c:v>34012</c:v>
                </c:pt>
                <c:pt idx="5205">
                  <c:v>34011</c:v>
                </c:pt>
                <c:pt idx="5206">
                  <c:v>34010</c:v>
                </c:pt>
                <c:pt idx="5207">
                  <c:v>34009</c:v>
                </c:pt>
                <c:pt idx="5208">
                  <c:v>34008</c:v>
                </c:pt>
                <c:pt idx="5209">
                  <c:v>34005</c:v>
                </c:pt>
                <c:pt idx="5210">
                  <c:v>34004</c:v>
                </c:pt>
                <c:pt idx="5211">
                  <c:v>34003</c:v>
                </c:pt>
                <c:pt idx="5212">
                  <c:v>34002</c:v>
                </c:pt>
                <c:pt idx="5213">
                  <c:v>34001</c:v>
                </c:pt>
                <c:pt idx="5214">
                  <c:v>33998</c:v>
                </c:pt>
                <c:pt idx="5215">
                  <c:v>33997</c:v>
                </c:pt>
                <c:pt idx="5216">
                  <c:v>33996</c:v>
                </c:pt>
                <c:pt idx="5217">
                  <c:v>33995</c:v>
                </c:pt>
                <c:pt idx="5218">
                  <c:v>33994</c:v>
                </c:pt>
                <c:pt idx="5219">
                  <c:v>33991</c:v>
                </c:pt>
                <c:pt idx="5220">
                  <c:v>33990</c:v>
                </c:pt>
                <c:pt idx="5221">
                  <c:v>33989</c:v>
                </c:pt>
                <c:pt idx="5222">
                  <c:v>33988</c:v>
                </c:pt>
                <c:pt idx="5223">
                  <c:v>33987</c:v>
                </c:pt>
                <c:pt idx="5224">
                  <c:v>33984</c:v>
                </c:pt>
                <c:pt idx="5225">
                  <c:v>33983</c:v>
                </c:pt>
                <c:pt idx="5226">
                  <c:v>33982</c:v>
                </c:pt>
                <c:pt idx="5227">
                  <c:v>33981</c:v>
                </c:pt>
                <c:pt idx="5228">
                  <c:v>33980</c:v>
                </c:pt>
                <c:pt idx="5229">
                  <c:v>33977</c:v>
                </c:pt>
                <c:pt idx="5230">
                  <c:v>33976</c:v>
                </c:pt>
                <c:pt idx="5231">
                  <c:v>33974</c:v>
                </c:pt>
                <c:pt idx="5232">
                  <c:v>33973</c:v>
                </c:pt>
                <c:pt idx="5233">
                  <c:v>33968</c:v>
                </c:pt>
                <c:pt idx="5234">
                  <c:v>33967</c:v>
                </c:pt>
                <c:pt idx="5235">
                  <c:v>33966</c:v>
                </c:pt>
                <c:pt idx="5236">
                  <c:v>33961</c:v>
                </c:pt>
                <c:pt idx="5237">
                  <c:v>33960</c:v>
                </c:pt>
                <c:pt idx="5238">
                  <c:v>33959</c:v>
                </c:pt>
                <c:pt idx="5239">
                  <c:v>33956</c:v>
                </c:pt>
                <c:pt idx="5240">
                  <c:v>33955</c:v>
                </c:pt>
                <c:pt idx="5241">
                  <c:v>33954</c:v>
                </c:pt>
                <c:pt idx="5242">
                  <c:v>33953</c:v>
                </c:pt>
                <c:pt idx="5243">
                  <c:v>33952</c:v>
                </c:pt>
                <c:pt idx="5244">
                  <c:v>33949</c:v>
                </c:pt>
                <c:pt idx="5245">
                  <c:v>33948</c:v>
                </c:pt>
                <c:pt idx="5246">
                  <c:v>33947</c:v>
                </c:pt>
                <c:pt idx="5247">
                  <c:v>33945</c:v>
                </c:pt>
                <c:pt idx="5248">
                  <c:v>33942</c:v>
                </c:pt>
                <c:pt idx="5249">
                  <c:v>33941</c:v>
                </c:pt>
                <c:pt idx="5250">
                  <c:v>33940</c:v>
                </c:pt>
                <c:pt idx="5251">
                  <c:v>33939</c:v>
                </c:pt>
                <c:pt idx="5252">
                  <c:v>33938</c:v>
                </c:pt>
                <c:pt idx="5253">
                  <c:v>33935</c:v>
                </c:pt>
                <c:pt idx="5254">
                  <c:v>33934</c:v>
                </c:pt>
                <c:pt idx="5255">
                  <c:v>33933</c:v>
                </c:pt>
                <c:pt idx="5256">
                  <c:v>33932</c:v>
                </c:pt>
                <c:pt idx="5257">
                  <c:v>33931</c:v>
                </c:pt>
                <c:pt idx="5258">
                  <c:v>33928</c:v>
                </c:pt>
                <c:pt idx="5259">
                  <c:v>33927</c:v>
                </c:pt>
                <c:pt idx="5260">
                  <c:v>33926</c:v>
                </c:pt>
                <c:pt idx="5261">
                  <c:v>33925</c:v>
                </c:pt>
                <c:pt idx="5262">
                  <c:v>33924</c:v>
                </c:pt>
                <c:pt idx="5263">
                  <c:v>33921</c:v>
                </c:pt>
                <c:pt idx="5264">
                  <c:v>33920</c:v>
                </c:pt>
                <c:pt idx="5265">
                  <c:v>33919</c:v>
                </c:pt>
                <c:pt idx="5266">
                  <c:v>33918</c:v>
                </c:pt>
                <c:pt idx="5267">
                  <c:v>33917</c:v>
                </c:pt>
                <c:pt idx="5268">
                  <c:v>33914</c:v>
                </c:pt>
                <c:pt idx="5269">
                  <c:v>33913</c:v>
                </c:pt>
                <c:pt idx="5270">
                  <c:v>33912</c:v>
                </c:pt>
                <c:pt idx="5271">
                  <c:v>33911</c:v>
                </c:pt>
                <c:pt idx="5272">
                  <c:v>33910</c:v>
                </c:pt>
                <c:pt idx="5273">
                  <c:v>33907</c:v>
                </c:pt>
                <c:pt idx="5274">
                  <c:v>33906</c:v>
                </c:pt>
                <c:pt idx="5275">
                  <c:v>33905</c:v>
                </c:pt>
                <c:pt idx="5276">
                  <c:v>33904</c:v>
                </c:pt>
                <c:pt idx="5277">
                  <c:v>33900</c:v>
                </c:pt>
                <c:pt idx="5278">
                  <c:v>33899</c:v>
                </c:pt>
                <c:pt idx="5279">
                  <c:v>33898</c:v>
                </c:pt>
                <c:pt idx="5280">
                  <c:v>33897</c:v>
                </c:pt>
                <c:pt idx="5281">
                  <c:v>33896</c:v>
                </c:pt>
                <c:pt idx="5282">
                  <c:v>33893</c:v>
                </c:pt>
                <c:pt idx="5283">
                  <c:v>33892</c:v>
                </c:pt>
                <c:pt idx="5284">
                  <c:v>33891</c:v>
                </c:pt>
                <c:pt idx="5285">
                  <c:v>33890</c:v>
                </c:pt>
                <c:pt idx="5286">
                  <c:v>33889</c:v>
                </c:pt>
                <c:pt idx="5287">
                  <c:v>33886</c:v>
                </c:pt>
                <c:pt idx="5288">
                  <c:v>33885</c:v>
                </c:pt>
                <c:pt idx="5289">
                  <c:v>33884</c:v>
                </c:pt>
                <c:pt idx="5290">
                  <c:v>33883</c:v>
                </c:pt>
                <c:pt idx="5291">
                  <c:v>33882</c:v>
                </c:pt>
                <c:pt idx="5292">
                  <c:v>33879</c:v>
                </c:pt>
                <c:pt idx="5293">
                  <c:v>33878</c:v>
                </c:pt>
                <c:pt idx="5294">
                  <c:v>33877</c:v>
                </c:pt>
                <c:pt idx="5295">
                  <c:v>33876</c:v>
                </c:pt>
                <c:pt idx="5296">
                  <c:v>33875</c:v>
                </c:pt>
                <c:pt idx="5297">
                  <c:v>33872</c:v>
                </c:pt>
                <c:pt idx="5298">
                  <c:v>33871</c:v>
                </c:pt>
                <c:pt idx="5299">
                  <c:v>33870</c:v>
                </c:pt>
                <c:pt idx="5300">
                  <c:v>33869</c:v>
                </c:pt>
                <c:pt idx="5301">
                  <c:v>33868</c:v>
                </c:pt>
                <c:pt idx="5302">
                  <c:v>33865</c:v>
                </c:pt>
                <c:pt idx="5303">
                  <c:v>33864</c:v>
                </c:pt>
                <c:pt idx="5304">
                  <c:v>33863</c:v>
                </c:pt>
                <c:pt idx="5305">
                  <c:v>33862</c:v>
                </c:pt>
                <c:pt idx="5306">
                  <c:v>33861</c:v>
                </c:pt>
                <c:pt idx="5307">
                  <c:v>33858</c:v>
                </c:pt>
                <c:pt idx="5308">
                  <c:v>33857</c:v>
                </c:pt>
                <c:pt idx="5309">
                  <c:v>33856</c:v>
                </c:pt>
                <c:pt idx="5310">
                  <c:v>33855</c:v>
                </c:pt>
                <c:pt idx="5311">
                  <c:v>33854</c:v>
                </c:pt>
                <c:pt idx="5312">
                  <c:v>33851</c:v>
                </c:pt>
                <c:pt idx="5313">
                  <c:v>33850</c:v>
                </c:pt>
                <c:pt idx="5314">
                  <c:v>33849</c:v>
                </c:pt>
                <c:pt idx="5315">
                  <c:v>33848</c:v>
                </c:pt>
                <c:pt idx="5316">
                  <c:v>33847</c:v>
                </c:pt>
                <c:pt idx="5317">
                  <c:v>33844</c:v>
                </c:pt>
                <c:pt idx="5318">
                  <c:v>33843</c:v>
                </c:pt>
                <c:pt idx="5319">
                  <c:v>33842</c:v>
                </c:pt>
                <c:pt idx="5320">
                  <c:v>33841</c:v>
                </c:pt>
                <c:pt idx="5321">
                  <c:v>33840</c:v>
                </c:pt>
                <c:pt idx="5322">
                  <c:v>33837</c:v>
                </c:pt>
                <c:pt idx="5323">
                  <c:v>33836</c:v>
                </c:pt>
                <c:pt idx="5324">
                  <c:v>33835</c:v>
                </c:pt>
                <c:pt idx="5325">
                  <c:v>33834</c:v>
                </c:pt>
                <c:pt idx="5326">
                  <c:v>33833</c:v>
                </c:pt>
                <c:pt idx="5327">
                  <c:v>33830</c:v>
                </c:pt>
                <c:pt idx="5328">
                  <c:v>33829</c:v>
                </c:pt>
                <c:pt idx="5329">
                  <c:v>33828</c:v>
                </c:pt>
                <c:pt idx="5330">
                  <c:v>33827</c:v>
                </c:pt>
                <c:pt idx="5331">
                  <c:v>33826</c:v>
                </c:pt>
                <c:pt idx="5332">
                  <c:v>33823</c:v>
                </c:pt>
                <c:pt idx="5333">
                  <c:v>33822</c:v>
                </c:pt>
                <c:pt idx="5334">
                  <c:v>33821</c:v>
                </c:pt>
                <c:pt idx="5335">
                  <c:v>33820</c:v>
                </c:pt>
                <c:pt idx="5336">
                  <c:v>33819</c:v>
                </c:pt>
                <c:pt idx="5337">
                  <c:v>33816</c:v>
                </c:pt>
                <c:pt idx="5338">
                  <c:v>33815</c:v>
                </c:pt>
                <c:pt idx="5339">
                  <c:v>33813</c:v>
                </c:pt>
                <c:pt idx="5340">
                  <c:v>33812</c:v>
                </c:pt>
                <c:pt idx="5341">
                  <c:v>33809</c:v>
                </c:pt>
                <c:pt idx="5342">
                  <c:v>33808</c:v>
                </c:pt>
                <c:pt idx="5343">
                  <c:v>33807</c:v>
                </c:pt>
                <c:pt idx="5344">
                  <c:v>33806</c:v>
                </c:pt>
                <c:pt idx="5345">
                  <c:v>33805</c:v>
                </c:pt>
                <c:pt idx="5346">
                  <c:v>33802</c:v>
                </c:pt>
                <c:pt idx="5347">
                  <c:v>33801</c:v>
                </c:pt>
                <c:pt idx="5348">
                  <c:v>33800</c:v>
                </c:pt>
                <c:pt idx="5349">
                  <c:v>33799</c:v>
                </c:pt>
                <c:pt idx="5350">
                  <c:v>33798</c:v>
                </c:pt>
                <c:pt idx="5351">
                  <c:v>33795</c:v>
                </c:pt>
                <c:pt idx="5352">
                  <c:v>33794</c:v>
                </c:pt>
                <c:pt idx="5353">
                  <c:v>33793</c:v>
                </c:pt>
                <c:pt idx="5354">
                  <c:v>33792</c:v>
                </c:pt>
                <c:pt idx="5355">
                  <c:v>33791</c:v>
                </c:pt>
                <c:pt idx="5356">
                  <c:v>33788</c:v>
                </c:pt>
                <c:pt idx="5357">
                  <c:v>33787</c:v>
                </c:pt>
                <c:pt idx="5358">
                  <c:v>33786</c:v>
                </c:pt>
                <c:pt idx="5359">
                  <c:v>33785</c:v>
                </c:pt>
                <c:pt idx="5360">
                  <c:v>33784</c:v>
                </c:pt>
                <c:pt idx="5361">
                  <c:v>33781</c:v>
                </c:pt>
                <c:pt idx="5362">
                  <c:v>33780</c:v>
                </c:pt>
                <c:pt idx="5363">
                  <c:v>33779</c:v>
                </c:pt>
                <c:pt idx="5364">
                  <c:v>33778</c:v>
                </c:pt>
                <c:pt idx="5365">
                  <c:v>33777</c:v>
                </c:pt>
                <c:pt idx="5366">
                  <c:v>33774</c:v>
                </c:pt>
                <c:pt idx="5367">
                  <c:v>33772</c:v>
                </c:pt>
                <c:pt idx="5368">
                  <c:v>33771</c:v>
                </c:pt>
                <c:pt idx="5369">
                  <c:v>33770</c:v>
                </c:pt>
                <c:pt idx="5370">
                  <c:v>33767</c:v>
                </c:pt>
                <c:pt idx="5371">
                  <c:v>33766</c:v>
                </c:pt>
                <c:pt idx="5372">
                  <c:v>33765</c:v>
                </c:pt>
                <c:pt idx="5373">
                  <c:v>33764</c:v>
                </c:pt>
                <c:pt idx="5374">
                  <c:v>33760</c:v>
                </c:pt>
                <c:pt idx="5375">
                  <c:v>33759</c:v>
                </c:pt>
                <c:pt idx="5376">
                  <c:v>33758</c:v>
                </c:pt>
                <c:pt idx="5377">
                  <c:v>33757</c:v>
                </c:pt>
                <c:pt idx="5378">
                  <c:v>33756</c:v>
                </c:pt>
                <c:pt idx="5379">
                  <c:v>33753</c:v>
                </c:pt>
                <c:pt idx="5380">
                  <c:v>33751</c:v>
                </c:pt>
                <c:pt idx="5381">
                  <c:v>33750</c:v>
                </c:pt>
                <c:pt idx="5382">
                  <c:v>33749</c:v>
                </c:pt>
                <c:pt idx="5383">
                  <c:v>33746</c:v>
                </c:pt>
                <c:pt idx="5384">
                  <c:v>33745</c:v>
                </c:pt>
                <c:pt idx="5385">
                  <c:v>33744</c:v>
                </c:pt>
                <c:pt idx="5386">
                  <c:v>33743</c:v>
                </c:pt>
                <c:pt idx="5387">
                  <c:v>33742</c:v>
                </c:pt>
                <c:pt idx="5388">
                  <c:v>33739</c:v>
                </c:pt>
                <c:pt idx="5389">
                  <c:v>33738</c:v>
                </c:pt>
                <c:pt idx="5390">
                  <c:v>33737</c:v>
                </c:pt>
                <c:pt idx="5391">
                  <c:v>33736</c:v>
                </c:pt>
                <c:pt idx="5392">
                  <c:v>33735</c:v>
                </c:pt>
                <c:pt idx="5393">
                  <c:v>33732</c:v>
                </c:pt>
                <c:pt idx="5394">
                  <c:v>33731</c:v>
                </c:pt>
                <c:pt idx="5395">
                  <c:v>33730</c:v>
                </c:pt>
                <c:pt idx="5396">
                  <c:v>33729</c:v>
                </c:pt>
                <c:pt idx="5397">
                  <c:v>33728</c:v>
                </c:pt>
                <c:pt idx="5398">
                  <c:v>33724</c:v>
                </c:pt>
                <c:pt idx="5399">
                  <c:v>33723</c:v>
                </c:pt>
                <c:pt idx="5400">
                  <c:v>33722</c:v>
                </c:pt>
                <c:pt idx="5401">
                  <c:v>33721</c:v>
                </c:pt>
                <c:pt idx="5402">
                  <c:v>33718</c:v>
                </c:pt>
                <c:pt idx="5403">
                  <c:v>33717</c:v>
                </c:pt>
                <c:pt idx="5404">
                  <c:v>33716</c:v>
                </c:pt>
                <c:pt idx="5405">
                  <c:v>33715</c:v>
                </c:pt>
                <c:pt idx="5406">
                  <c:v>33709</c:v>
                </c:pt>
                <c:pt idx="5407">
                  <c:v>33708</c:v>
                </c:pt>
                <c:pt idx="5408">
                  <c:v>33707</c:v>
                </c:pt>
                <c:pt idx="5409">
                  <c:v>33704</c:v>
                </c:pt>
                <c:pt idx="5410">
                  <c:v>33703</c:v>
                </c:pt>
                <c:pt idx="5411">
                  <c:v>33702</c:v>
                </c:pt>
                <c:pt idx="5412">
                  <c:v>33701</c:v>
                </c:pt>
                <c:pt idx="5413">
                  <c:v>33700</c:v>
                </c:pt>
                <c:pt idx="5414">
                  <c:v>33697</c:v>
                </c:pt>
                <c:pt idx="5415">
                  <c:v>33696</c:v>
                </c:pt>
                <c:pt idx="5416">
                  <c:v>33695</c:v>
                </c:pt>
                <c:pt idx="5417">
                  <c:v>33694</c:v>
                </c:pt>
                <c:pt idx="5418">
                  <c:v>33693</c:v>
                </c:pt>
                <c:pt idx="5419">
                  <c:v>33690</c:v>
                </c:pt>
                <c:pt idx="5420">
                  <c:v>33689</c:v>
                </c:pt>
                <c:pt idx="5421">
                  <c:v>33688</c:v>
                </c:pt>
                <c:pt idx="5422">
                  <c:v>33687</c:v>
                </c:pt>
                <c:pt idx="5423">
                  <c:v>33686</c:v>
                </c:pt>
                <c:pt idx="5424">
                  <c:v>33683</c:v>
                </c:pt>
                <c:pt idx="5425">
                  <c:v>33682</c:v>
                </c:pt>
                <c:pt idx="5426">
                  <c:v>33681</c:v>
                </c:pt>
                <c:pt idx="5427">
                  <c:v>33680</c:v>
                </c:pt>
                <c:pt idx="5428">
                  <c:v>33679</c:v>
                </c:pt>
                <c:pt idx="5429">
                  <c:v>33676</c:v>
                </c:pt>
                <c:pt idx="5430">
                  <c:v>33675</c:v>
                </c:pt>
                <c:pt idx="5431">
                  <c:v>33674</c:v>
                </c:pt>
                <c:pt idx="5432">
                  <c:v>33673</c:v>
                </c:pt>
                <c:pt idx="5433">
                  <c:v>33672</c:v>
                </c:pt>
                <c:pt idx="5434">
                  <c:v>33669</c:v>
                </c:pt>
                <c:pt idx="5435">
                  <c:v>33668</c:v>
                </c:pt>
                <c:pt idx="5436">
                  <c:v>33667</c:v>
                </c:pt>
                <c:pt idx="5437">
                  <c:v>33666</c:v>
                </c:pt>
                <c:pt idx="5438">
                  <c:v>33665</c:v>
                </c:pt>
                <c:pt idx="5439">
                  <c:v>33662</c:v>
                </c:pt>
                <c:pt idx="5440">
                  <c:v>33661</c:v>
                </c:pt>
                <c:pt idx="5441">
                  <c:v>33660</c:v>
                </c:pt>
                <c:pt idx="5442">
                  <c:v>33659</c:v>
                </c:pt>
                <c:pt idx="5443">
                  <c:v>33658</c:v>
                </c:pt>
                <c:pt idx="5444">
                  <c:v>33655</c:v>
                </c:pt>
                <c:pt idx="5445">
                  <c:v>33654</c:v>
                </c:pt>
                <c:pt idx="5446">
                  <c:v>33653</c:v>
                </c:pt>
                <c:pt idx="5447">
                  <c:v>33652</c:v>
                </c:pt>
                <c:pt idx="5448">
                  <c:v>33651</c:v>
                </c:pt>
                <c:pt idx="5449">
                  <c:v>33648</c:v>
                </c:pt>
                <c:pt idx="5450">
                  <c:v>33647</c:v>
                </c:pt>
                <c:pt idx="5451">
                  <c:v>33646</c:v>
                </c:pt>
                <c:pt idx="5452">
                  <c:v>33645</c:v>
                </c:pt>
                <c:pt idx="5453">
                  <c:v>33644</c:v>
                </c:pt>
                <c:pt idx="5454">
                  <c:v>33641</c:v>
                </c:pt>
                <c:pt idx="5455">
                  <c:v>33640</c:v>
                </c:pt>
                <c:pt idx="5456">
                  <c:v>33639</c:v>
                </c:pt>
                <c:pt idx="5457">
                  <c:v>33638</c:v>
                </c:pt>
                <c:pt idx="5458">
                  <c:v>33637</c:v>
                </c:pt>
                <c:pt idx="5459">
                  <c:v>33634</c:v>
                </c:pt>
                <c:pt idx="5460">
                  <c:v>33633</c:v>
                </c:pt>
                <c:pt idx="5461">
                  <c:v>33632</c:v>
                </c:pt>
                <c:pt idx="5462">
                  <c:v>33631</c:v>
                </c:pt>
                <c:pt idx="5463">
                  <c:v>33630</c:v>
                </c:pt>
                <c:pt idx="5464">
                  <c:v>33627</c:v>
                </c:pt>
                <c:pt idx="5465">
                  <c:v>33626</c:v>
                </c:pt>
                <c:pt idx="5466">
                  <c:v>33625</c:v>
                </c:pt>
                <c:pt idx="5467">
                  <c:v>33624</c:v>
                </c:pt>
                <c:pt idx="5468">
                  <c:v>33623</c:v>
                </c:pt>
                <c:pt idx="5469">
                  <c:v>33620</c:v>
                </c:pt>
                <c:pt idx="5470">
                  <c:v>33619</c:v>
                </c:pt>
                <c:pt idx="5471">
                  <c:v>33618</c:v>
                </c:pt>
                <c:pt idx="5472">
                  <c:v>33617</c:v>
                </c:pt>
                <c:pt idx="5473">
                  <c:v>33616</c:v>
                </c:pt>
                <c:pt idx="5474">
                  <c:v>33613</c:v>
                </c:pt>
                <c:pt idx="5475">
                  <c:v>33612</c:v>
                </c:pt>
                <c:pt idx="5476">
                  <c:v>33611</c:v>
                </c:pt>
                <c:pt idx="5477">
                  <c:v>33610</c:v>
                </c:pt>
                <c:pt idx="5478">
                  <c:v>33606</c:v>
                </c:pt>
                <c:pt idx="5479">
                  <c:v>33605</c:v>
                </c:pt>
                <c:pt idx="5480">
                  <c:v>33602</c:v>
                </c:pt>
                <c:pt idx="5481">
                  <c:v>33599</c:v>
                </c:pt>
                <c:pt idx="5482">
                  <c:v>33595</c:v>
                </c:pt>
                <c:pt idx="5483">
                  <c:v>33592</c:v>
                </c:pt>
                <c:pt idx="5484">
                  <c:v>33591</c:v>
                </c:pt>
                <c:pt idx="5485">
                  <c:v>33590</c:v>
                </c:pt>
                <c:pt idx="5486">
                  <c:v>33589</c:v>
                </c:pt>
                <c:pt idx="5487">
                  <c:v>33588</c:v>
                </c:pt>
                <c:pt idx="5488">
                  <c:v>33585</c:v>
                </c:pt>
                <c:pt idx="5489">
                  <c:v>33584</c:v>
                </c:pt>
                <c:pt idx="5490">
                  <c:v>33583</c:v>
                </c:pt>
                <c:pt idx="5491">
                  <c:v>33582</c:v>
                </c:pt>
                <c:pt idx="5492">
                  <c:v>33581</c:v>
                </c:pt>
                <c:pt idx="5493">
                  <c:v>33578</c:v>
                </c:pt>
                <c:pt idx="5494">
                  <c:v>33577</c:v>
                </c:pt>
                <c:pt idx="5495">
                  <c:v>33576</c:v>
                </c:pt>
                <c:pt idx="5496">
                  <c:v>33575</c:v>
                </c:pt>
                <c:pt idx="5497">
                  <c:v>33574</c:v>
                </c:pt>
                <c:pt idx="5498">
                  <c:v>33571</c:v>
                </c:pt>
                <c:pt idx="5499">
                  <c:v>33570</c:v>
                </c:pt>
                <c:pt idx="5500">
                  <c:v>33569</c:v>
                </c:pt>
                <c:pt idx="5501">
                  <c:v>33568</c:v>
                </c:pt>
                <c:pt idx="5502">
                  <c:v>33567</c:v>
                </c:pt>
                <c:pt idx="5503">
                  <c:v>33564</c:v>
                </c:pt>
                <c:pt idx="5504">
                  <c:v>33563</c:v>
                </c:pt>
                <c:pt idx="5505">
                  <c:v>33562</c:v>
                </c:pt>
                <c:pt idx="5506">
                  <c:v>33561</c:v>
                </c:pt>
                <c:pt idx="5507">
                  <c:v>33560</c:v>
                </c:pt>
                <c:pt idx="5508">
                  <c:v>33557</c:v>
                </c:pt>
                <c:pt idx="5509">
                  <c:v>33556</c:v>
                </c:pt>
                <c:pt idx="5510">
                  <c:v>33555</c:v>
                </c:pt>
                <c:pt idx="5511">
                  <c:v>33554</c:v>
                </c:pt>
                <c:pt idx="5512">
                  <c:v>33553</c:v>
                </c:pt>
                <c:pt idx="5513">
                  <c:v>33550</c:v>
                </c:pt>
                <c:pt idx="5514">
                  <c:v>33549</c:v>
                </c:pt>
                <c:pt idx="5515">
                  <c:v>33548</c:v>
                </c:pt>
                <c:pt idx="5516">
                  <c:v>33547</c:v>
                </c:pt>
                <c:pt idx="5517">
                  <c:v>33546</c:v>
                </c:pt>
                <c:pt idx="5518">
                  <c:v>33542</c:v>
                </c:pt>
                <c:pt idx="5519">
                  <c:v>33541</c:v>
                </c:pt>
                <c:pt idx="5520">
                  <c:v>33540</c:v>
                </c:pt>
                <c:pt idx="5521">
                  <c:v>33539</c:v>
                </c:pt>
                <c:pt idx="5522">
                  <c:v>33536</c:v>
                </c:pt>
                <c:pt idx="5523">
                  <c:v>33535</c:v>
                </c:pt>
                <c:pt idx="5524">
                  <c:v>33534</c:v>
                </c:pt>
                <c:pt idx="5525">
                  <c:v>33533</c:v>
                </c:pt>
                <c:pt idx="5526">
                  <c:v>33532</c:v>
                </c:pt>
                <c:pt idx="5527">
                  <c:v>33529</c:v>
                </c:pt>
                <c:pt idx="5528">
                  <c:v>33528</c:v>
                </c:pt>
                <c:pt idx="5529">
                  <c:v>33527</c:v>
                </c:pt>
                <c:pt idx="5530">
                  <c:v>33526</c:v>
                </c:pt>
                <c:pt idx="5531">
                  <c:v>33525</c:v>
                </c:pt>
                <c:pt idx="5532">
                  <c:v>33522</c:v>
                </c:pt>
                <c:pt idx="5533">
                  <c:v>33521</c:v>
                </c:pt>
                <c:pt idx="5534">
                  <c:v>33520</c:v>
                </c:pt>
                <c:pt idx="5535">
                  <c:v>33519</c:v>
                </c:pt>
                <c:pt idx="5536">
                  <c:v>33518</c:v>
                </c:pt>
                <c:pt idx="5537">
                  <c:v>33515</c:v>
                </c:pt>
                <c:pt idx="5538">
                  <c:v>33514</c:v>
                </c:pt>
                <c:pt idx="5539">
                  <c:v>33513</c:v>
                </c:pt>
                <c:pt idx="5540">
                  <c:v>33512</c:v>
                </c:pt>
                <c:pt idx="5541">
                  <c:v>33511</c:v>
                </c:pt>
                <c:pt idx="5542">
                  <c:v>33508</c:v>
                </c:pt>
                <c:pt idx="5543">
                  <c:v>33507</c:v>
                </c:pt>
                <c:pt idx="5544">
                  <c:v>33506</c:v>
                </c:pt>
                <c:pt idx="5545">
                  <c:v>33505</c:v>
                </c:pt>
                <c:pt idx="5546">
                  <c:v>33504</c:v>
                </c:pt>
                <c:pt idx="5547">
                  <c:v>33501</c:v>
                </c:pt>
                <c:pt idx="5548">
                  <c:v>33500</c:v>
                </c:pt>
                <c:pt idx="5549">
                  <c:v>33499</c:v>
                </c:pt>
                <c:pt idx="5550">
                  <c:v>33498</c:v>
                </c:pt>
                <c:pt idx="5551">
                  <c:v>33497</c:v>
                </c:pt>
                <c:pt idx="5552">
                  <c:v>33494</c:v>
                </c:pt>
                <c:pt idx="5553">
                  <c:v>33493</c:v>
                </c:pt>
                <c:pt idx="5554">
                  <c:v>33492</c:v>
                </c:pt>
                <c:pt idx="5555">
                  <c:v>33491</c:v>
                </c:pt>
                <c:pt idx="5556">
                  <c:v>33490</c:v>
                </c:pt>
                <c:pt idx="5557">
                  <c:v>33487</c:v>
                </c:pt>
                <c:pt idx="5558">
                  <c:v>33486</c:v>
                </c:pt>
                <c:pt idx="5559">
                  <c:v>33485</c:v>
                </c:pt>
                <c:pt idx="5560">
                  <c:v>33484</c:v>
                </c:pt>
                <c:pt idx="5561">
                  <c:v>33483</c:v>
                </c:pt>
                <c:pt idx="5562">
                  <c:v>33480</c:v>
                </c:pt>
                <c:pt idx="5563">
                  <c:v>33479</c:v>
                </c:pt>
                <c:pt idx="5564">
                  <c:v>33478</c:v>
                </c:pt>
                <c:pt idx="5565">
                  <c:v>33477</c:v>
                </c:pt>
                <c:pt idx="5566">
                  <c:v>33476</c:v>
                </c:pt>
                <c:pt idx="5567">
                  <c:v>33473</c:v>
                </c:pt>
                <c:pt idx="5568">
                  <c:v>33472</c:v>
                </c:pt>
                <c:pt idx="5569">
                  <c:v>33471</c:v>
                </c:pt>
                <c:pt idx="5570">
                  <c:v>33470</c:v>
                </c:pt>
                <c:pt idx="5571">
                  <c:v>33469</c:v>
                </c:pt>
                <c:pt idx="5572">
                  <c:v>33466</c:v>
                </c:pt>
                <c:pt idx="5573">
                  <c:v>33464</c:v>
                </c:pt>
                <c:pt idx="5574">
                  <c:v>33463</c:v>
                </c:pt>
                <c:pt idx="5575">
                  <c:v>33462</c:v>
                </c:pt>
                <c:pt idx="5576">
                  <c:v>33459</c:v>
                </c:pt>
                <c:pt idx="5577">
                  <c:v>33458</c:v>
                </c:pt>
                <c:pt idx="5578">
                  <c:v>33457</c:v>
                </c:pt>
                <c:pt idx="5579">
                  <c:v>33456</c:v>
                </c:pt>
                <c:pt idx="5580">
                  <c:v>33455</c:v>
                </c:pt>
                <c:pt idx="5581">
                  <c:v>33452</c:v>
                </c:pt>
                <c:pt idx="5582">
                  <c:v>33451</c:v>
                </c:pt>
                <c:pt idx="5583">
                  <c:v>33450</c:v>
                </c:pt>
                <c:pt idx="5584">
                  <c:v>33449</c:v>
                </c:pt>
                <c:pt idx="5585">
                  <c:v>33448</c:v>
                </c:pt>
                <c:pt idx="5586">
                  <c:v>33445</c:v>
                </c:pt>
                <c:pt idx="5587">
                  <c:v>33444</c:v>
                </c:pt>
                <c:pt idx="5588">
                  <c:v>33443</c:v>
                </c:pt>
                <c:pt idx="5589">
                  <c:v>33442</c:v>
                </c:pt>
                <c:pt idx="5590">
                  <c:v>33441</c:v>
                </c:pt>
                <c:pt idx="5591">
                  <c:v>33438</c:v>
                </c:pt>
                <c:pt idx="5592">
                  <c:v>33437</c:v>
                </c:pt>
                <c:pt idx="5593">
                  <c:v>33436</c:v>
                </c:pt>
                <c:pt idx="5594">
                  <c:v>33435</c:v>
                </c:pt>
                <c:pt idx="5595">
                  <c:v>33434</c:v>
                </c:pt>
                <c:pt idx="5596">
                  <c:v>33431</c:v>
                </c:pt>
                <c:pt idx="5597">
                  <c:v>33430</c:v>
                </c:pt>
                <c:pt idx="5598">
                  <c:v>33429</c:v>
                </c:pt>
                <c:pt idx="5599">
                  <c:v>33428</c:v>
                </c:pt>
                <c:pt idx="5600">
                  <c:v>33427</c:v>
                </c:pt>
                <c:pt idx="5601">
                  <c:v>33424</c:v>
                </c:pt>
                <c:pt idx="5602">
                  <c:v>33423</c:v>
                </c:pt>
                <c:pt idx="5603">
                  <c:v>33422</c:v>
                </c:pt>
                <c:pt idx="5604">
                  <c:v>33421</c:v>
                </c:pt>
                <c:pt idx="5605">
                  <c:v>33420</c:v>
                </c:pt>
                <c:pt idx="5606">
                  <c:v>33417</c:v>
                </c:pt>
                <c:pt idx="5607">
                  <c:v>33416</c:v>
                </c:pt>
                <c:pt idx="5608">
                  <c:v>33415</c:v>
                </c:pt>
                <c:pt idx="5609">
                  <c:v>33414</c:v>
                </c:pt>
                <c:pt idx="5610">
                  <c:v>33413</c:v>
                </c:pt>
                <c:pt idx="5611">
                  <c:v>33410</c:v>
                </c:pt>
                <c:pt idx="5612">
                  <c:v>33409</c:v>
                </c:pt>
                <c:pt idx="5613">
                  <c:v>33408</c:v>
                </c:pt>
                <c:pt idx="5614">
                  <c:v>33407</c:v>
                </c:pt>
                <c:pt idx="5615">
                  <c:v>33406</c:v>
                </c:pt>
                <c:pt idx="5616">
                  <c:v>33403</c:v>
                </c:pt>
                <c:pt idx="5617">
                  <c:v>33402</c:v>
                </c:pt>
                <c:pt idx="5618">
                  <c:v>33401</c:v>
                </c:pt>
                <c:pt idx="5619">
                  <c:v>33400</c:v>
                </c:pt>
                <c:pt idx="5620">
                  <c:v>33399</c:v>
                </c:pt>
                <c:pt idx="5621">
                  <c:v>33396</c:v>
                </c:pt>
                <c:pt idx="5622">
                  <c:v>33395</c:v>
                </c:pt>
                <c:pt idx="5623">
                  <c:v>33394</c:v>
                </c:pt>
                <c:pt idx="5624">
                  <c:v>33393</c:v>
                </c:pt>
                <c:pt idx="5625">
                  <c:v>33392</c:v>
                </c:pt>
                <c:pt idx="5626">
                  <c:v>33389</c:v>
                </c:pt>
                <c:pt idx="5627">
                  <c:v>33387</c:v>
                </c:pt>
                <c:pt idx="5628">
                  <c:v>33386</c:v>
                </c:pt>
                <c:pt idx="5629">
                  <c:v>33385</c:v>
                </c:pt>
                <c:pt idx="5630">
                  <c:v>33382</c:v>
                </c:pt>
                <c:pt idx="5631">
                  <c:v>33381</c:v>
                </c:pt>
                <c:pt idx="5632">
                  <c:v>33380</c:v>
                </c:pt>
                <c:pt idx="5633">
                  <c:v>33379</c:v>
                </c:pt>
                <c:pt idx="5634">
                  <c:v>33375</c:v>
                </c:pt>
                <c:pt idx="5635">
                  <c:v>33374</c:v>
                </c:pt>
                <c:pt idx="5636">
                  <c:v>33373</c:v>
                </c:pt>
                <c:pt idx="5637">
                  <c:v>33372</c:v>
                </c:pt>
                <c:pt idx="5638">
                  <c:v>33371</c:v>
                </c:pt>
                <c:pt idx="5639">
                  <c:v>33368</c:v>
                </c:pt>
                <c:pt idx="5640">
                  <c:v>33366</c:v>
                </c:pt>
                <c:pt idx="5641">
                  <c:v>33365</c:v>
                </c:pt>
                <c:pt idx="5642">
                  <c:v>33364</c:v>
                </c:pt>
                <c:pt idx="5643">
                  <c:v>33361</c:v>
                </c:pt>
                <c:pt idx="5644">
                  <c:v>33360</c:v>
                </c:pt>
                <c:pt idx="5645">
                  <c:v>33358</c:v>
                </c:pt>
                <c:pt idx="5646">
                  <c:v>33357</c:v>
                </c:pt>
                <c:pt idx="5647">
                  <c:v>33354</c:v>
                </c:pt>
                <c:pt idx="5648">
                  <c:v>33353</c:v>
                </c:pt>
                <c:pt idx="5649">
                  <c:v>33352</c:v>
                </c:pt>
                <c:pt idx="5650">
                  <c:v>33351</c:v>
                </c:pt>
                <c:pt idx="5651">
                  <c:v>33350</c:v>
                </c:pt>
                <c:pt idx="5652">
                  <c:v>33347</c:v>
                </c:pt>
                <c:pt idx="5653">
                  <c:v>33346</c:v>
                </c:pt>
                <c:pt idx="5654">
                  <c:v>33345</c:v>
                </c:pt>
                <c:pt idx="5655">
                  <c:v>33344</c:v>
                </c:pt>
                <c:pt idx="5656">
                  <c:v>33343</c:v>
                </c:pt>
                <c:pt idx="5657">
                  <c:v>33340</c:v>
                </c:pt>
                <c:pt idx="5658">
                  <c:v>33339</c:v>
                </c:pt>
                <c:pt idx="5659">
                  <c:v>33338</c:v>
                </c:pt>
                <c:pt idx="5660">
                  <c:v>33337</c:v>
                </c:pt>
                <c:pt idx="5661">
                  <c:v>33336</c:v>
                </c:pt>
                <c:pt idx="5662">
                  <c:v>33333</c:v>
                </c:pt>
                <c:pt idx="5663">
                  <c:v>33332</c:v>
                </c:pt>
                <c:pt idx="5664">
                  <c:v>33331</c:v>
                </c:pt>
                <c:pt idx="5665">
                  <c:v>33330</c:v>
                </c:pt>
                <c:pt idx="5666">
                  <c:v>33325</c:v>
                </c:pt>
                <c:pt idx="5667">
                  <c:v>33324</c:v>
                </c:pt>
                <c:pt idx="5668">
                  <c:v>33323</c:v>
                </c:pt>
                <c:pt idx="5669">
                  <c:v>33322</c:v>
                </c:pt>
                <c:pt idx="5670">
                  <c:v>33319</c:v>
                </c:pt>
                <c:pt idx="5671">
                  <c:v>33318</c:v>
                </c:pt>
                <c:pt idx="5672">
                  <c:v>33317</c:v>
                </c:pt>
                <c:pt idx="5673">
                  <c:v>33316</c:v>
                </c:pt>
                <c:pt idx="5674">
                  <c:v>33315</c:v>
                </c:pt>
                <c:pt idx="5675">
                  <c:v>33312</c:v>
                </c:pt>
                <c:pt idx="5676">
                  <c:v>33311</c:v>
                </c:pt>
                <c:pt idx="5677">
                  <c:v>33310</c:v>
                </c:pt>
                <c:pt idx="5678">
                  <c:v>33309</c:v>
                </c:pt>
                <c:pt idx="5679">
                  <c:v>33308</c:v>
                </c:pt>
                <c:pt idx="5680">
                  <c:v>33305</c:v>
                </c:pt>
                <c:pt idx="5681">
                  <c:v>33304</c:v>
                </c:pt>
                <c:pt idx="5682">
                  <c:v>33303</c:v>
                </c:pt>
                <c:pt idx="5683">
                  <c:v>33302</c:v>
                </c:pt>
                <c:pt idx="5684">
                  <c:v>33301</c:v>
                </c:pt>
                <c:pt idx="5685">
                  <c:v>33298</c:v>
                </c:pt>
                <c:pt idx="5686">
                  <c:v>33297</c:v>
                </c:pt>
                <c:pt idx="5687">
                  <c:v>33296</c:v>
                </c:pt>
                <c:pt idx="5688">
                  <c:v>33295</c:v>
                </c:pt>
                <c:pt idx="5689">
                  <c:v>33294</c:v>
                </c:pt>
                <c:pt idx="5690">
                  <c:v>33291</c:v>
                </c:pt>
                <c:pt idx="5691">
                  <c:v>33290</c:v>
                </c:pt>
                <c:pt idx="5692">
                  <c:v>33289</c:v>
                </c:pt>
                <c:pt idx="5693">
                  <c:v>33288</c:v>
                </c:pt>
                <c:pt idx="5694">
                  <c:v>33287</c:v>
                </c:pt>
                <c:pt idx="5695">
                  <c:v>33284</c:v>
                </c:pt>
                <c:pt idx="5696">
                  <c:v>33283</c:v>
                </c:pt>
                <c:pt idx="5697">
                  <c:v>33282</c:v>
                </c:pt>
                <c:pt idx="5698">
                  <c:v>33281</c:v>
                </c:pt>
                <c:pt idx="5699">
                  <c:v>33280</c:v>
                </c:pt>
                <c:pt idx="5700">
                  <c:v>33277</c:v>
                </c:pt>
                <c:pt idx="5701">
                  <c:v>33276</c:v>
                </c:pt>
                <c:pt idx="5702">
                  <c:v>33275</c:v>
                </c:pt>
                <c:pt idx="5703">
                  <c:v>33274</c:v>
                </c:pt>
                <c:pt idx="5704">
                  <c:v>33273</c:v>
                </c:pt>
                <c:pt idx="5705">
                  <c:v>33270</c:v>
                </c:pt>
                <c:pt idx="5706">
                  <c:v>33269</c:v>
                </c:pt>
                <c:pt idx="5707">
                  <c:v>33268</c:v>
                </c:pt>
                <c:pt idx="5708">
                  <c:v>33267</c:v>
                </c:pt>
                <c:pt idx="5709">
                  <c:v>33266</c:v>
                </c:pt>
                <c:pt idx="5710">
                  <c:v>33263</c:v>
                </c:pt>
                <c:pt idx="5711">
                  <c:v>33262</c:v>
                </c:pt>
                <c:pt idx="5712">
                  <c:v>33261</c:v>
                </c:pt>
                <c:pt idx="5713">
                  <c:v>33260</c:v>
                </c:pt>
                <c:pt idx="5714">
                  <c:v>33259</c:v>
                </c:pt>
                <c:pt idx="5715">
                  <c:v>33256</c:v>
                </c:pt>
                <c:pt idx="5716">
                  <c:v>33255</c:v>
                </c:pt>
                <c:pt idx="5717">
                  <c:v>33254</c:v>
                </c:pt>
                <c:pt idx="5718">
                  <c:v>33253</c:v>
                </c:pt>
                <c:pt idx="5719">
                  <c:v>33252</c:v>
                </c:pt>
                <c:pt idx="5720">
                  <c:v>33249</c:v>
                </c:pt>
                <c:pt idx="5721">
                  <c:v>33248</c:v>
                </c:pt>
                <c:pt idx="5722">
                  <c:v>33247</c:v>
                </c:pt>
                <c:pt idx="5723">
                  <c:v>33246</c:v>
                </c:pt>
                <c:pt idx="5724">
                  <c:v>33245</c:v>
                </c:pt>
                <c:pt idx="5725">
                  <c:v>33242</c:v>
                </c:pt>
                <c:pt idx="5726">
                  <c:v>33241</c:v>
                </c:pt>
                <c:pt idx="5727">
                  <c:v>33240</c:v>
                </c:pt>
              </c:numCache>
            </c:numRef>
          </c:cat>
          <c:val>
            <c:numRef>
              <c:f>Analyse!$L$14:$L$5741</c:f>
              <c:numCache>
                <c:formatCode>_-* #,##0\ _€_-;\-* #,##0\ _€_-;_-* "-"??\ _€_-;_-@_-</c:formatCode>
                <c:ptCount val="5728"/>
                <c:pt idx="0">
                  <c:v>4981.87</c:v>
                </c:pt>
                <c:pt idx="1">
                  <c:v>4981.87</c:v>
                </c:pt>
                <c:pt idx="2">
                  <c:v>4981.87</c:v>
                </c:pt>
                <c:pt idx="3">
                  <c:v>4981.87</c:v>
                </c:pt>
                <c:pt idx="4">
                  <c:v>4981.87</c:v>
                </c:pt>
                <c:pt idx="5">
                  <c:v>4981.87</c:v>
                </c:pt>
                <c:pt idx="6">
                  <c:v>4981.87</c:v>
                </c:pt>
                <c:pt idx="7">
                  <c:v>4981.87</c:v>
                </c:pt>
                <c:pt idx="8">
                  <c:v>4981.87</c:v>
                </c:pt>
                <c:pt idx="9">
                  <c:v>4981.87</c:v>
                </c:pt>
                <c:pt idx="10">
                  <c:v>4981.87</c:v>
                </c:pt>
                <c:pt idx="11">
                  <c:v>4981.87</c:v>
                </c:pt>
                <c:pt idx="12">
                  <c:v>4981.87</c:v>
                </c:pt>
                <c:pt idx="13">
                  <c:v>4981.87</c:v>
                </c:pt>
                <c:pt idx="14">
                  <c:v>4981.87</c:v>
                </c:pt>
                <c:pt idx="15">
                  <c:v>4981.87</c:v>
                </c:pt>
                <c:pt idx="16">
                  <c:v>4981.87</c:v>
                </c:pt>
                <c:pt idx="17">
                  <c:v>4981.87</c:v>
                </c:pt>
                <c:pt idx="18">
                  <c:v>4981.87</c:v>
                </c:pt>
                <c:pt idx="19">
                  <c:v>4981.87</c:v>
                </c:pt>
                <c:pt idx="20">
                  <c:v>4981.87</c:v>
                </c:pt>
                <c:pt idx="21">
                  <c:v>4981.87</c:v>
                </c:pt>
                <c:pt idx="22">
                  <c:v>4981.87</c:v>
                </c:pt>
                <c:pt idx="23">
                  <c:v>4981.87</c:v>
                </c:pt>
                <c:pt idx="24">
                  <c:v>4981.87</c:v>
                </c:pt>
                <c:pt idx="25">
                  <c:v>4981.87</c:v>
                </c:pt>
                <c:pt idx="26">
                  <c:v>4981.87</c:v>
                </c:pt>
                <c:pt idx="27">
                  <c:v>4981.87</c:v>
                </c:pt>
                <c:pt idx="28">
                  <c:v>4981.87</c:v>
                </c:pt>
                <c:pt idx="29">
                  <c:v>4981.87</c:v>
                </c:pt>
                <c:pt idx="30">
                  <c:v>4981.87</c:v>
                </c:pt>
                <c:pt idx="31">
                  <c:v>4981.87</c:v>
                </c:pt>
                <c:pt idx="32">
                  <c:v>4981.87</c:v>
                </c:pt>
                <c:pt idx="33">
                  <c:v>4981.87</c:v>
                </c:pt>
                <c:pt idx="34">
                  <c:v>4981.87</c:v>
                </c:pt>
                <c:pt idx="35">
                  <c:v>4981.87</c:v>
                </c:pt>
                <c:pt idx="36">
                  <c:v>4981.87</c:v>
                </c:pt>
                <c:pt idx="37">
                  <c:v>4981.87</c:v>
                </c:pt>
                <c:pt idx="38">
                  <c:v>4981.87</c:v>
                </c:pt>
                <c:pt idx="39">
                  <c:v>4981.87</c:v>
                </c:pt>
                <c:pt idx="40">
                  <c:v>4981.87</c:v>
                </c:pt>
                <c:pt idx="41">
                  <c:v>4981.87</c:v>
                </c:pt>
                <c:pt idx="42">
                  <c:v>4981.87</c:v>
                </c:pt>
                <c:pt idx="43">
                  <c:v>4981.87</c:v>
                </c:pt>
                <c:pt idx="44">
                  <c:v>4981.87</c:v>
                </c:pt>
                <c:pt idx="45">
                  <c:v>4981.87</c:v>
                </c:pt>
                <c:pt idx="46">
                  <c:v>4981.87</c:v>
                </c:pt>
                <c:pt idx="47">
                  <c:v>4981.87</c:v>
                </c:pt>
                <c:pt idx="48">
                  <c:v>4981.87</c:v>
                </c:pt>
                <c:pt idx="49">
                  <c:v>4981.87</c:v>
                </c:pt>
                <c:pt idx="50">
                  <c:v>4981.87</c:v>
                </c:pt>
                <c:pt idx="51">
                  <c:v>4981.87</c:v>
                </c:pt>
                <c:pt idx="52">
                  <c:v>4981.87</c:v>
                </c:pt>
                <c:pt idx="53">
                  <c:v>4981.87</c:v>
                </c:pt>
                <c:pt idx="54">
                  <c:v>4981.87</c:v>
                </c:pt>
                <c:pt idx="55">
                  <c:v>4981.87</c:v>
                </c:pt>
                <c:pt idx="56">
                  <c:v>4981.87</c:v>
                </c:pt>
                <c:pt idx="57">
                  <c:v>4981.87</c:v>
                </c:pt>
                <c:pt idx="58">
                  <c:v>4981.87</c:v>
                </c:pt>
                <c:pt idx="59">
                  <c:v>4981.87</c:v>
                </c:pt>
                <c:pt idx="60">
                  <c:v>4981.87</c:v>
                </c:pt>
                <c:pt idx="61">
                  <c:v>4981.87</c:v>
                </c:pt>
                <c:pt idx="62">
                  <c:v>4981.87</c:v>
                </c:pt>
                <c:pt idx="63">
                  <c:v>4981.87</c:v>
                </c:pt>
                <c:pt idx="64">
                  <c:v>4981.87</c:v>
                </c:pt>
                <c:pt idx="65">
                  <c:v>4981.87</c:v>
                </c:pt>
                <c:pt idx="66">
                  <c:v>4981.87</c:v>
                </c:pt>
                <c:pt idx="67">
                  <c:v>4981.87</c:v>
                </c:pt>
                <c:pt idx="68">
                  <c:v>4981.87</c:v>
                </c:pt>
                <c:pt idx="69">
                  <c:v>4981.87</c:v>
                </c:pt>
                <c:pt idx="70">
                  <c:v>4981.87</c:v>
                </c:pt>
                <c:pt idx="71">
                  <c:v>4981.87</c:v>
                </c:pt>
                <c:pt idx="72">
                  <c:v>4981.87</c:v>
                </c:pt>
                <c:pt idx="73">
                  <c:v>4981.87</c:v>
                </c:pt>
                <c:pt idx="74">
                  <c:v>4981.87</c:v>
                </c:pt>
                <c:pt idx="75">
                  <c:v>4981.87</c:v>
                </c:pt>
                <c:pt idx="76">
                  <c:v>4981.87</c:v>
                </c:pt>
                <c:pt idx="77">
                  <c:v>4981.87</c:v>
                </c:pt>
                <c:pt idx="78">
                  <c:v>4981.87</c:v>
                </c:pt>
                <c:pt idx="79">
                  <c:v>4981.87</c:v>
                </c:pt>
                <c:pt idx="80">
                  <c:v>4981.87</c:v>
                </c:pt>
                <c:pt idx="81">
                  <c:v>4981.87</c:v>
                </c:pt>
                <c:pt idx="82">
                  <c:v>4981.87</c:v>
                </c:pt>
                <c:pt idx="83">
                  <c:v>4981.87</c:v>
                </c:pt>
                <c:pt idx="84">
                  <c:v>4981.87</c:v>
                </c:pt>
                <c:pt idx="85">
                  <c:v>4981.87</c:v>
                </c:pt>
                <c:pt idx="86">
                  <c:v>4981.87</c:v>
                </c:pt>
                <c:pt idx="87">
                  <c:v>4981.87</c:v>
                </c:pt>
                <c:pt idx="88">
                  <c:v>4981.87</c:v>
                </c:pt>
                <c:pt idx="89">
                  <c:v>4981.87</c:v>
                </c:pt>
                <c:pt idx="90">
                  <c:v>4981.87</c:v>
                </c:pt>
                <c:pt idx="91">
                  <c:v>4981.87</c:v>
                </c:pt>
                <c:pt idx="92">
                  <c:v>4981.87</c:v>
                </c:pt>
                <c:pt idx="93">
                  <c:v>4981.87</c:v>
                </c:pt>
                <c:pt idx="94">
                  <c:v>4981.87</c:v>
                </c:pt>
                <c:pt idx="95">
                  <c:v>4981.87</c:v>
                </c:pt>
                <c:pt idx="96">
                  <c:v>4981.87</c:v>
                </c:pt>
                <c:pt idx="97">
                  <c:v>4981.87</c:v>
                </c:pt>
                <c:pt idx="98">
                  <c:v>4981.87</c:v>
                </c:pt>
                <c:pt idx="99">
                  <c:v>4981.87</c:v>
                </c:pt>
                <c:pt idx="100">
                  <c:v>4981.87</c:v>
                </c:pt>
                <c:pt idx="101">
                  <c:v>4981.87</c:v>
                </c:pt>
                <c:pt idx="102">
                  <c:v>4981.87</c:v>
                </c:pt>
                <c:pt idx="103">
                  <c:v>4981.87</c:v>
                </c:pt>
                <c:pt idx="104">
                  <c:v>4981.87</c:v>
                </c:pt>
                <c:pt idx="105">
                  <c:v>4981.87</c:v>
                </c:pt>
                <c:pt idx="106">
                  <c:v>4981.87</c:v>
                </c:pt>
                <c:pt idx="107">
                  <c:v>4981.87</c:v>
                </c:pt>
                <c:pt idx="108">
                  <c:v>4981.87</c:v>
                </c:pt>
                <c:pt idx="109">
                  <c:v>4981.87</c:v>
                </c:pt>
                <c:pt idx="110">
                  <c:v>4981.87</c:v>
                </c:pt>
                <c:pt idx="111">
                  <c:v>4981.87</c:v>
                </c:pt>
                <c:pt idx="112">
                  <c:v>4981.87</c:v>
                </c:pt>
                <c:pt idx="113">
                  <c:v>4981.87</c:v>
                </c:pt>
                <c:pt idx="114">
                  <c:v>4981.87</c:v>
                </c:pt>
                <c:pt idx="115">
                  <c:v>4981.87</c:v>
                </c:pt>
                <c:pt idx="116">
                  <c:v>4981.87</c:v>
                </c:pt>
                <c:pt idx="117">
                  <c:v>4981.87</c:v>
                </c:pt>
                <c:pt idx="118">
                  <c:v>4981.87</c:v>
                </c:pt>
                <c:pt idx="119">
                  <c:v>4981.87</c:v>
                </c:pt>
                <c:pt idx="120">
                  <c:v>4981.87</c:v>
                </c:pt>
                <c:pt idx="121">
                  <c:v>4981.87</c:v>
                </c:pt>
                <c:pt idx="122">
                  <c:v>4981.87</c:v>
                </c:pt>
                <c:pt idx="123">
                  <c:v>4981.87</c:v>
                </c:pt>
                <c:pt idx="124">
                  <c:v>4981.87</c:v>
                </c:pt>
                <c:pt idx="125">
                  <c:v>4981.87</c:v>
                </c:pt>
                <c:pt idx="126">
                  <c:v>4981.87</c:v>
                </c:pt>
                <c:pt idx="127">
                  <c:v>4981.87</c:v>
                </c:pt>
                <c:pt idx="128">
                  <c:v>4981.87</c:v>
                </c:pt>
                <c:pt idx="129">
                  <c:v>4981.87</c:v>
                </c:pt>
                <c:pt idx="130">
                  <c:v>4981.87</c:v>
                </c:pt>
                <c:pt idx="131">
                  <c:v>4981.87</c:v>
                </c:pt>
                <c:pt idx="132">
                  <c:v>4981.87</c:v>
                </c:pt>
                <c:pt idx="133">
                  <c:v>4981.87</c:v>
                </c:pt>
                <c:pt idx="134">
                  <c:v>4981.87</c:v>
                </c:pt>
                <c:pt idx="135">
                  <c:v>4981.87</c:v>
                </c:pt>
                <c:pt idx="136">
                  <c:v>4981.87</c:v>
                </c:pt>
                <c:pt idx="137">
                  <c:v>4981.87</c:v>
                </c:pt>
                <c:pt idx="138">
                  <c:v>4981.87</c:v>
                </c:pt>
                <c:pt idx="139">
                  <c:v>4981.87</c:v>
                </c:pt>
                <c:pt idx="140">
                  <c:v>4981.87</c:v>
                </c:pt>
                <c:pt idx="141">
                  <c:v>4981.87</c:v>
                </c:pt>
                <c:pt idx="142">
                  <c:v>4981.87</c:v>
                </c:pt>
                <c:pt idx="143">
                  <c:v>4981.87</c:v>
                </c:pt>
                <c:pt idx="144">
                  <c:v>4981.87</c:v>
                </c:pt>
                <c:pt idx="145">
                  <c:v>4981.87</c:v>
                </c:pt>
                <c:pt idx="146">
                  <c:v>4981.87</c:v>
                </c:pt>
                <c:pt idx="147">
                  <c:v>4981.87</c:v>
                </c:pt>
                <c:pt idx="148">
                  <c:v>4981.87</c:v>
                </c:pt>
                <c:pt idx="149">
                  <c:v>4981.87</c:v>
                </c:pt>
                <c:pt idx="150">
                  <c:v>4981.87</c:v>
                </c:pt>
                <c:pt idx="151">
                  <c:v>4981.87</c:v>
                </c:pt>
                <c:pt idx="152">
                  <c:v>4981.87</c:v>
                </c:pt>
                <c:pt idx="153">
                  <c:v>4981.87</c:v>
                </c:pt>
                <c:pt idx="154">
                  <c:v>4981.87</c:v>
                </c:pt>
                <c:pt idx="155">
                  <c:v>4981.87</c:v>
                </c:pt>
                <c:pt idx="156">
                  <c:v>4981.87</c:v>
                </c:pt>
                <c:pt idx="157">
                  <c:v>4981.87</c:v>
                </c:pt>
                <c:pt idx="158">
                  <c:v>4981.87</c:v>
                </c:pt>
                <c:pt idx="159">
                  <c:v>4981.87</c:v>
                </c:pt>
                <c:pt idx="160">
                  <c:v>4981.87</c:v>
                </c:pt>
                <c:pt idx="161">
                  <c:v>4981.87</c:v>
                </c:pt>
                <c:pt idx="162">
                  <c:v>4981.87</c:v>
                </c:pt>
                <c:pt idx="163">
                  <c:v>4981.87</c:v>
                </c:pt>
                <c:pt idx="164">
                  <c:v>4981.87</c:v>
                </c:pt>
                <c:pt idx="165">
                  <c:v>4981.87</c:v>
                </c:pt>
                <c:pt idx="166">
                  <c:v>4981.87</c:v>
                </c:pt>
                <c:pt idx="167">
                  <c:v>4981.87</c:v>
                </c:pt>
                <c:pt idx="168">
                  <c:v>4981.87</c:v>
                </c:pt>
                <c:pt idx="169">
                  <c:v>4981.87</c:v>
                </c:pt>
                <c:pt idx="170">
                  <c:v>4981.87</c:v>
                </c:pt>
                <c:pt idx="171">
                  <c:v>4981.87</c:v>
                </c:pt>
                <c:pt idx="172">
                  <c:v>4981.87</c:v>
                </c:pt>
                <c:pt idx="173">
                  <c:v>4981.87</c:v>
                </c:pt>
                <c:pt idx="174">
                  <c:v>4981.87</c:v>
                </c:pt>
                <c:pt idx="175">
                  <c:v>4981.87</c:v>
                </c:pt>
                <c:pt idx="176">
                  <c:v>4981.87</c:v>
                </c:pt>
                <c:pt idx="177">
                  <c:v>4981.87</c:v>
                </c:pt>
                <c:pt idx="178">
                  <c:v>4981.87</c:v>
                </c:pt>
                <c:pt idx="179">
                  <c:v>4981.87</c:v>
                </c:pt>
                <c:pt idx="180">
                  <c:v>4981.87</c:v>
                </c:pt>
                <c:pt idx="181">
                  <c:v>4981.87</c:v>
                </c:pt>
                <c:pt idx="182">
                  <c:v>4981.87</c:v>
                </c:pt>
                <c:pt idx="183">
                  <c:v>4981.87</c:v>
                </c:pt>
                <c:pt idx="184">
                  <c:v>4981.87</c:v>
                </c:pt>
                <c:pt idx="185">
                  <c:v>4981.87</c:v>
                </c:pt>
                <c:pt idx="186">
                  <c:v>4981.87</c:v>
                </c:pt>
                <c:pt idx="187">
                  <c:v>4981.87</c:v>
                </c:pt>
                <c:pt idx="188">
                  <c:v>4981.87</c:v>
                </c:pt>
                <c:pt idx="189">
                  <c:v>4981.87</c:v>
                </c:pt>
                <c:pt idx="190">
                  <c:v>4981.87</c:v>
                </c:pt>
                <c:pt idx="191">
                  <c:v>4981.87</c:v>
                </c:pt>
                <c:pt idx="192">
                  <c:v>4981.87</c:v>
                </c:pt>
                <c:pt idx="193">
                  <c:v>4981.87</c:v>
                </c:pt>
                <c:pt idx="194">
                  <c:v>4981.87</c:v>
                </c:pt>
                <c:pt idx="195">
                  <c:v>4981.87</c:v>
                </c:pt>
                <c:pt idx="196">
                  <c:v>4981.87</c:v>
                </c:pt>
                <c:pt idx="197">
                  <c:v>4981.87</c:v>
                </c:pt>
                <c:pt idx="198">
                  <c:v>4981.87</c:v>
                </c:pt>
                <c:pt idx="199">
                  <c:v>4981.87</c:v>
                </c:pt>
                <c:pt idx="200">
                  <c:v>4981.87</c:v>
                </c:pt>
                <c:pt idx="201">
                  <c:v>4981.87</c:v>
                </c:pt>
                <c:pt idx="202">
                  <c:v>4981.87</c:v>
                </c:pt>
                <c:pt idx="203">
                  <c:v>4981.87</c:v>
                </c:pt>
                <c:pt idx="204">
                  <c:v>4981.87</c:v>
                </c:pt>
                <c:pt idx="205">
                  <c:v>4981.87</c:v>
                </c:pt>
                <c:pt idx="206">
                  <c:v>4981.87</c:v>
                </c:pt>
                <c:pt idx="207">
                  <c:v>4981.87</c:v>
                </c:pt>
                <c:pt idx="208">
                  <c:v>4981.87</c:v>
                </c:pt>
                <c:pt idx="209">
                  <c:v>4981.87</c:v>
                </c:pt>
                <c:pt idx="210">
                  <c:v>4981.87</c:v>
                </c:pt>
                <c:pt idx="211">
                  <c:v>4981.87</c:v>
                </c:pt>
                <c:pt idx="212">
                  <c:v>4981.87</c:v>
                </c:pt>
                <c:pt idx="213">
                  <c:v>4981.87</c:v>
                </c:pt>
                <c:pt idx="214">
                  <c:v>4981.87</c:v>
                </c:pt>
                <c:pt idx="215">
                  <c:v>4981.87</c:v>
                </c:pt>
                <c:pt idx="216">
                  <c:v>4981.87</c:v>
                </c:pt>
                <c:pt idx="217">
                  <c:v>4981.87</c:v>
                </c:pt>
                <c:pt idx="218">
                  <c:v>4981.87</c:v>
                </c:pt>
                <c:pt idx="219">
                  <c:v>4981.87</c:v>
                </c:pt>
                <c:pt idx="220">
                  <c:v>4981.87</c:v>
                </c:pt>
                <c:pt idx="221">
                  <c:v>4981.87</c:v>
                </c:pt>
                <c:pt idx="222">
                  <c:v>4981.87</c:v>
                </c:pt>
                <c:pt idx="223">
                  <c:v>4981.87</c:v>
                </c:pt>
                <c:pt idx="224">
                  <c:v>4981.87</c:v>
                </c:pt>
                <c:pt idx="225">
                  <c:v>4981.87</c:v>
                </c:pt>
                <c:pt idx="226">
                  <c:v>4981.87</c:v>
                </c:pt>
                <c:pt idx="227">
                  <c:v>4981.87</c:v>
                </c:pt>
                <c:pt idx="228">
                  <c:v>4981.87</c:v>
                </c:pt>
                <c:pt idx="229">
                  <c:v>4981.87</c:v>
                </c:pt>
                <c:pt idx="230">
                  <c:v>4981.87</c:v>
                </c:pt>
                <c:pt idx="231">
                  <c:v>4981.87</c:v>
                </c:pt>
                <c:pt idx="232">
                  <c:v>4981.87</c:v>
                </c:pt>
                <c:pt idx="233">
                  <c:v>4981.87</c:v>
                </c:pt>
                <c:pt idx="234">
                  <c:v>4981.87</c:v>
                </c:pt>
                <c:pt idx="235">
                  <c:v>4981.87</c:v>
                </c:pt>
                <c:pt idx="236">
                  <c:v>4981.87</c:v>
                </c:pt>
                <c:pt idx="237">
                  <c:v>4981.87</c:v>
                </c:pt>
                <c:pt idx="238">
                  <c:v>4981.87</c:v>
                </c:pt>
                <c:pt idx="239">
                  <c:v>4981.87</c:v>
                </c:pt>
                <c:pt idx="240">
                  <c:v>4981.87</c:v>
                </c:pt>
                <c:pt idx="241">
                  <c:v>4981.87</c:v>
                </c:pt>
                <c:pt idx="242">
                  <c:v>4981.87</c:v>
                </c:pt>
                <c:pt idx="243">
                  <c:v>4981.87</c:v>
                </c:pt>
                <c:pt idx="244">
                  <c:v>4981.87</c:v>
                </c:pt>
                <c:pt idx="245">
                  <c:v>4981.87</c:v>
                </c:pt>
                <c:pt idx="246">
                  <c:v>4981.87</c:v>
                </c:pt>
                <c:pt idx="247">
                  <c:v>4981.87</c:v>
                </c:pt>
                <c:pt idx="248">
                  <c:v>4981.87</c:v>
                </c:pt>
                <c:pt idx="249">
                  <c:v>4981.87</c:v>
                </c:pt>
                <c:pt idx="250">
                  <c:v>4981.87</c:v>
                </c:pt>
                <c:pt idx="251">
                  <c:v>4981.87</c:v>
                </c:pt>
                <c:pt idx="252">
                  <c:v>4981.87</c:v>
                </c:pt>
                <c:pt idx="253">
                  <c:v>4981.87</c:v>
                </c:pt>
                <c:pt idx="254">
                  <c:v>4981.87</c:v>
                </c:pt>
                <c:pt idx="255">
                  <c:v>4981.87</c:v>
                </c:pt>
                <c:pt idx="256">
                  <c:v>4981.87</c:v>
                </c:pt>
                <c:pt idx="257">
                  <c:v>4981.87</c:v>
                </c:pt>
                <c:pt idx="258">
                  <c:v>4981.87</c:v>
                </c:pt>
                <c:pt idx="259">
                  <c:v>4981.87</c:v>
                </c:pt>
                <c:pt idx="260">
                  <c:v>4981.87</c:v>
                </c:pt>
                <c:pt idx="261">
                  <c:v>4981.87</c:v>
                </c:pt>
                <c:pt idx="262">
                  <c:v>4981.87</c:v>
                </c:pt>
                <c:pt idx="263">
                  <c:v>4981.87</c:v>
                </c:pt>
                <c:pt idx="264">
                  <c:v>4981.87</c:v>
                </c:pt>
                <c:pt idx="265">
                  <c:v>4981.87</c:v>
                </c:pt>
                <c:pt idx="266">
                  <c:v>4981.87</c:v>
                </c:pt>
                <c:pt idx="267">
                  <c:v>4981.87</c:v>
                </c:pt>
                <c:pt idx="268">
                  <c:v>4981.87</c:v>
                </c:pt>
                <c:pt idx="269">
                  <c:v>4981.87</c:v>
                </c:pt>
                <c:pt idx="270">
                  <c:v>4981.87</c:v>
                </c:pt>
                <c:pt idx="271">
                  <c:v>4981.87</c:v>
                </c:pt>
                <c:pt idx="272">
                  <c:v>4981.87</c:v>
                </c:pt>
                <c:pt idx="273">
                  <c:v>4981.87</c:v>
                </c:pt>
                <c:pt idx="274">
                  <c:v>4981.87</c:v>
                </c:pt>
                <c:pt idx="275">
                  <c:v>4981.87</c:v>
                </c:pt>
                <c:pt idx="276">
                  <c:v>4981.87</c:v>
                </c:pt>
                <c:pt idx="277">
                  <c:v>4981.87</c:v>
                </c:pt>
                <c:pt idx="278">
                  <c:v>4981.87</c:v>
                </c:pt>
                <c:pt idx="279">
                  <c:v>4981.87</c:v>
                </c:pt>
                <c:pt idx="280">
                  <c:v>4981.87</c:v>
                </c:pt>
                <c:pt idx="281">
                  <c:v>4981.87</c:v>
                </c:pt>
                <c:pt idx="282">
                  <c:v>4981.87</c:v>
                </c:pt>
                <c:pt idx="283">
                  <c:v>4981.87</c:v>
                </c:pt>
                <c:pt idx="284">
                  <c:v>4981.87</c:v>
                </c:pt>
                <c:pt idx="285">
                  <c:v>4981.87</c:v>
                </c:pt>
                <c:pt idx="286">
                  <c:v>4981.87</c:v>
                </c:pt>
                <c:pt idx="287">
                  <c:v>4981.87</c:v>
                </c:pt>
                <c:pt idx="288">
                  <c:v>4981.87</c:v>
                </c:pt>
                <c:pt idx="289">
                  <c:v>4981.87</c:v>
                </c:pt>
                <c:pt idx="290">
                  <c:v>4981.87</c:v>
                </c:pt>
                <c:pt idx="291">
                  <c:v>4981.87</c:v>
                </c:pt>
                <c:pt idx="292">
                  <c:v>4981.87</c:v>
                </c:pt>
                <c:pt idx="293">
                  <c:v>4981.87</c:v>
                </c:pt>
                <c:pt idx="294">
                  <c:v>4981.87</c:v>
                </c:pt>
                <c:pt idx="295">
                  <c:v>4981.87</c:v>
                </c:pt>
                <c:pt idx="296">
                  <c:v>4981.87</c:v>
                </c:pt>
                <c:pt idx="297">
                  <c:v>4981.87</c:v>
                </c:pt>
                <c:pt idx="298">
                  <c:v>4981.87</c:v>
                </c:pt>
                <c:pt idx="299">
                  <c:v>4981.87</c:v>
                </c:pt>
                <c:pt idx="300">
                  <c:v>4981.87</c:v>
                </c:pt>
                <c:pt idx="301">
                  <c:v>4981.87</c:v>
                </c:pt>
                <c:pt idx="302">
                  <c:v>4981.87</c:v>
                </c:pt>
                <c:pt idx="303">
                  <c:v>4981.87</c:v>
                </c:pt>
                <c:pt idx="304">
                  <c:v>4981.87</c:v>
                </c:pt>
                <c:pt idx="305">
                  <c:v>4981.87</c:v>
                </c:pt>
                <c:pt idx="306">
                  <c:v>4981.87</c:v>
                </c:pt>
                <c:pt idx="307">
                  <c:v>4981.87</c:v>
                </c:pt>
                <c:pt idx="308">
                  <c:v>4981.87</c:v>
                </c:pt>
                <c:pt idx="309">
                  <c:v>4981.87</c:v>
                </c:pt>
                <c:pt idx="310">
                  <c:v>4981.87</c:v>
                </c:pt>
                <c:pt idx="311">
                  <c:v>4981.87</c:v>
                </c:pt>
                <c:pt idx="312">
                  <c:v>4981.87</c:v>
                </c:pt>
                <c:pt idx="313">
                  <c:v>4981.87</c:v>
                </c:pt>
                <c:pt idx="314">
                  <c:v>4981.87</c:v>
                </c:pt>
                <c:pt idx="315">
                  <c:v>4981.87</c:v>
                </c:pt>
                <c:pt idx="316">
                  <c:v>4981.87</c:v>
                </c:pt>
                <c:pt idx="317">
                  <c:v>4981.87</c:v>
                </c:pt>
                <c:pt idx="318">
                  <c:v>4981.87</c:v>
                </c:pt>
                <c:pt idx="319">
                  <c:v>4981.87</c:v>
                </c:pt>
                <c:pt idx="320">
                  <c:v>4981.87</c:v>
                </c:pt>
                <c:pt idx="321">
                  <c:v>4981.87</c:v>
                </c:pt>
                <c:pt idx="322">
                  <c:v>4981.87</c:v>
                </c:pt>
                <c:pt idx="323">
                  <c:v>4981.87</c:v>
                </c:pt>
                <c:pt idx="324">
                  <c:v>4981.87</c:v>
                </c:pt>
                <c:pt idx="325">
                  <c:v>4981.87</c:v>
                </c:pt>
                <c:pt idx="326">
                  <c:v>4981.87</c:v>
                </c:pt>
                <c:pt idx="327">
                  <c:v>4981.87</c:v>
                </c:pt>
                <c:pt idx="328">
                  <c:v>4981.87</c:v>
                </c:pt>
                <c:pt idx="329">
                  <c:v>4981.87</c:v>
                </c:pt>
                <c:pt idx="330">
                  <c:v>4981.87</c:v>
                </c:pt>
                <c:pt idx="331">
                  <c:v>4981.87</c:v>
                </c:pt>
                <c:pt idx="332">
                  <c:v>4981.87</c:v>
                </c:pt>
                <c:pt idx="333">
                  <c:v>4981.87</c:v>
                </c:pt>
                <c:pt idx="334">
                  <c:v>4981.87</c:v>
                </c:pt>
                <c:pt idx="335">
                  <c:v>4981.87</c:v>
                </c:pt>
                <c:pt idx="336">
                  <c:v>4981.87</c:v>
                </c:pt>
                <c:pt idx="337">
                  <c:v>4981.87</c:v>
                </c:pt>
                <c:pt idx="338">
                  <c:v>4981.87</c:v>
                </c:pt>
                <c:pt idx="339">
                  <c:v>4981.87</c:v>
                </c:pt>
                <c:pt idx="340">
                  <c:v>4981.87</c:v>
                </c:pt>
                <c:pt idx="341">
                  <c:v>4981.87</c:v>
                </c:pt>
                <c:pt idx="342">
                  <c:v>4981.87</c:v>
                </c:pt>
                <c:pt idx="343">
                  <c:v>4981.87</c:v>
                </c:pt>
                <c:pt idx="344">
                  <c:v>4981.87</c:v>
                </c:pt>
                <c:pt idx="345">
                  <c:v>4981.87</c:v>
                </c:pt>
                <c:pt idx="346">
                  <c:v>4981.87</c:v>
                </c:pt>
                <c:pt idx="347">
                  <c:v>4981.87</c:v>
                </c:pt>
                <c:pt idx="348">
                  <c:v>4981.87</c:v>
                </c:pt>
                <c:pt idx="349">
                  <c:v>4981.87</c:v>
                </c:pt>
                <c:pt idx="350">
                  <c:v>4981.87</c:v>
                </c:pt>
                <c:pt idx="351">
                  <c:v>4981.87</c:v>
                </c:pt>
                <c:pt idx="352">
                  <c:v>4981.87</c:v>
                </c:pt>
                <c:pt idx="353">
                  <c:v>4981.87</c:v>
                </c:pt>
                <c:pt idx="354">
                  <c:v>4981.87</c:v>
                </c:pt>
                <c:pt idx="355">
                  <c:v>4981.87</c:v>
                </c:pt>
                <c:pt idx="356">
                  <c:v>4981.87</c:v>
                </c:pt>
                <c:pt idx="357">
                  <c:v>4981.87</c:v>
                </c:pt>
                <c:pt idx="358">
                  <c:v>4981.87</c:v>
                </c:pt>
                <c:pt idx="359">
                  <c:v>4981.87</c:v>
                </c:pt>
                <c:pt idx="360">
                  <c:v>4981.87</c:v>
                </c:pt>
                <c:pt idx="361">
                  <c:v>4981.87</c:v>
                </c:pt>
                <c:pt idx="362">
                  <c:v>4981.87</c:v>
                </c:pt>
                <c:pt idx="363">
                  <c:v>4981.87</c:v>
                </c:pt>
                <c:pt idx="364">
                  <c:v>4981.87</c:v>
                </c:pt>
                <c:pt idx="365">
                  <c:v>4981.87</c:v>
                </c:pt>
                <c:pt idx="366">
                  <c:v>4981.87</c:v>
                </c:pt>
                <c:pt idx="367">
                  <c:v>4981.87</c:v>
                </c:pt>
                <c:pt idx="368">
                  <c:v>4981.87</c:v>
                </c:pt>
                <c:pt idx="369">
                  <c:v>4981.87</c:v>
                </c:pt>
                <c:pt idx="370">
                  <c:v>4981.87</c:v>
                </c:pt>
                <c:pt idx="371">
                  <c:v>4981.87</c:v>
                </c:pt>
                <c:pt idx="372">
                  <c:v>4981.87</c:v>
                </c:pt>
                <c:pt idx="373">
                  <c:v>4981.87</c:v>
                </c:pt>
                <c:pt idx="374">
                  <c:v>4981.87</c:v>
                </c:pt>
                <c:pt idx="375">
                  <c:v>4981.87</c:v>
                </c:pt>
                <c:pt idx="376">
                  <c:v>4981.87</c:v>
                </c:pt>
                <c:pt idx="377">
                  <c:v>4981.87</c:v>
                </c:pt>
                <c:pt idx="378">
                  <c:v>4981.87</c:v>
                </c:pt>
                <c:pt idx="379">
                  <c:v>4981.87</c:v>
                </c:pt>
                <c:pt idx="380">
                  <c:v>4981.87</c:v>
                </c:pt>
                <c:pt idx="381">
                  <c:v>4981.87</c:v>
                </c:pt>
                <c:pt idx="382">
                  <c:v>4981.87</c:v>
                </c:pt>
                <c:pt idx="383">
                  <c:v>4981.87</c:v>
                </c:pt>
                <c:pt idx="384">
                  <c:v>4981.87</c:v>
                </c:pt>
                <c:pt idx="385">
                  <c:v>4981.87</c:v>
                </c:pt>
                <c:pt idx="386">
                  <c:v>4981.87</c:v>
                </c:pt>
                <c:pt idx="387">
                  <c:v>4981.87</c:v>
                </c:pt>
                <c:pt idx="388">
                  <c:v>4981.87</c:v>
                </c:pt>
                <c:pt idx="389">
                  <c:v>4981.87</c:v>
                </c:pt>
                <c:pt idx="390">
                  <c:v>4981.87</c:v>
                </c:pt>
                <c:pt idx="391">
                  <c:v>4981.87</c:v>
                </c:pt>
                <c:pt idx="392">
                  <c:v>4981.87</c:v>
                </c:pt>
                <c:pt idx="393">
                  <c:v>4981.87</c:v>
                </c:pt>
                <c:pt idx="394">
                  <c:v>4981.87</c:v>
                </c:pt>
                <c:pt idx="395">
                  <c:v>4981.87</c:v>
                </c:pt>
                <c:pt idx="396">
                  <c:v>4981.87</c:v>
                </c:pt>
                <c:pt idx="397">
                  <c:v>4981.87</c:v>
                </c:pt>
                <c:pt idx="398">
                  <c:v>4981.87</c:v>
                </c:pt>
                <c:pt idx="399">
                  <c:v>4981.87</c:v>
                </c:pt>
                <c:pt idx="400">
                  <c:v>4981.87</c:v>
                </c:pt>
                <c:pt idx="401">
                  <c:v>4981.87</c:v>
                </c:pt>
                <c:pt idx="402">
                  <c:v>4981.87</c:v>
                </c:pt>
                <c:pt idx="403">
                  <c:v>4981.87</c:v>
                </c:pt>
                <c:pt idx="404">
                  <c:v>4981.87</c:v>
                </c:pt>
                <c:pt idx="405">
                  <c:v>4981.87</c:v>
                </c:pt>
                <c:pt idx="406">
                  <c:v>4981.87</c:v>
                </c:pt>
                <c:pt idx="407">
                  <c:v>4981.87</c:v>
                </c:pt>
                <c:pt idx="408">
                  <c:v>4981.87</c:v>
                </c:pt>
                <c:pt idx="409">
                  <c:v>4981.87</c:v>
                </c:pt>
                <c:pt idx="410">
                  <c:v>4981.87</c:v>
                </c:pt>
                <c:pt idx="411">
                  <c:v>4981.87</c:v>
                </c:pt>
                <c:pt idx="412">
                  <c:v>4981.87</c:v>
                </c:pt>
                <c:pt idx="413">
                  <c:v>4981.87</c:v>
                </c:pt>
                <c:pt idx="414">
                  <c:v>4981.87</c:v>
                </c:pt>
                <c:pt idx="415">
                  <c:v>4981.87</c:v>
                </c:pt>
                <c:pt idx="416">
                  <c:v>4981.87</c:v>
                </c:pt>
                <c:pt idx="417">
                  <c:v>4981.87</c:v>
                </c:pt>
                <c:pt idx="418">
                  <c:v>4981.87</c:v>
                </c:pt>
                <c:pt idx="419">
                  <c:v>4981.87</c:v>
                </c:pt>
                <c:pt idx="420">
                  <c:v>4981.87</c:v>
                </c:pt>
                <c:pt idx="421">
                  <c:v>4981.87</c:v>
                </c:pt>
                <c:pt idx="422">
                  <c:v>4981.87</c:v>
                </c:pt>
                <c:pt idx="423">
                  <c:v>4981.87</c:v>
                </c:pt>
                <c:pt idx="424">
                  <c:v>4981.87</c:v>
                </c:pt>
                <c:pt idx="425">
                  <c:v>4981.87</c:v>
                </c:pt>
                <c:pt idx="426">
                  <c:v>4981.87</c:v>
                </c:pt>
                <c:pt idx="427">
                  <c:v>4981.87</c:v>
                </c:pt>
                <c:pt idx="428">
                  <c:v>4981.87</c:v>
                </c:pt>
                <c:pt idx="429">
                  <c:v>4981.87</c:v>
                </c:pt>
                <c:pt idx="430">
                  <c:v>4981.87</c:v>
                </c:pt>
                <c:pt idx="431">
                  <c:v>4981.87</c:v>
                </c:pt>
                <c:pt idx="432">
                  <c:v>4981.87</c:v>
                </c:pt>
                <c:pt idx="433">
                  <c:v>4981.87</c:v>
                </c:pt>
                <c:pt idx="434">
                  <c:v>4981.87</c:v>
                </c:pt>
                <c:pt idx="435">
                  <c:v>4981.87</c:v>
                </c:pt>
                <c:pt idx="436">
                  <c:v>4981.87</c:v>
                </c:pt>
                <c:pt idx="437">
                  <c:v>4981.87</c:v>
                </c:pt>
                <c:pt idx="438">
                  <c:v>4981.87</c:v>
                </c:pt>
                <c:pt idx="439">
                  <c:v>4981.87</c:v>
                </c:pt>
                <c:pt idx="440">
                  <c:v>4981.87</c:v>
                </c:pt>
                <c:pt idx="441">
                  <c:v>4981.87</c:v>
                </c:pt>
                <c:pt idx="442">
                  <c:v>4981.87</c:v>
                </c:pt>
                <c:pt idx="443">
                  <c:v>4981.87</c:v>
                </c:pt>
                <c:pt idx="444">
                  <c:v>4981.87</c:v>
                </c:pt>
                <c:pt idx="445">
                  <c:v>4981.87</c:v>
                </c:pt>
                <c:pt idx="446">
                  <c:v>4981.87</c:v>
                </c:pt>
                <c:pt idx="447">
                  <c:v>4981.87</c:v>
                </c:pt>
                <c:pt idx="448">
                  <c:v>4981.87</c:v>
                </c:pt>
                <c:pt idx="449">
                  <c:v>4981.87</c:v>
                </c:pt>
                <c:pt idx="450">
                  <c:v>4981.87</c:v>
                </c:pt>
                <c:pt idx="451">
                  <c:v>4981.87</c:v>
                </c:pt>
                <c:pt idx="452">
                  <c:v>4981.87</c:v>
                </c:pt>
                <c:pt idx="453">
                  <c:v>4981.87</c:v>
                </c:pt>
                <c:pt idx="454">
                  <c:v>4981.87</c:v>
                </c:pt>
                <c:pt idx="455">
                  <c:v>4981.87</c:v>
                </c:pt>
                <c:pt idx="456">
                  <c:v>4981.87</c:v>
                </c:pt>
                <c:pt idx="457">
                  <c:v>4981.87</c:v>
                </c:pt>
                <c:pt idx="458">
                  <c:v>4981.87</c:v>
                </c:pt>
                <c:pt idx="459">
                  <c:v>4981.87</c:v>
                </c:pt>
                <c:pt idx="460">
                  <c:v>4981.87</c:v>
                </c:pt>
                <c:pt idx="461">
                  <c:v>4981.87</c:v>
                </c:pt>
                <c:pt idx="462">
                  <c:v>4981.87</c:v>
                </c:pt>
                <c:pt idx="463">
                  <c:v>4981.87</c:v>
                </c:pt>
                <c:pt idx="464">
                  <c:v>4981.87</c:v>
                </c:pt>
                <c:pt idx="465">
                  <c:v>4981.87</c:v>
                </c:pt>
                <c:pt idx="466">
                  <c:v>4981.87</c:v>
                </c:pt>
                <c:pt idx="467">
                  <c:v>4981.87</c:v>
                </c:pt>
                <c:pt idx="468">
                  <c:v>4981.87</c:v>
                </c:pt>
                <c:pt idx="469">
                  <c:v>4981.87</c:v>
                </c:pt>
                <c:pt idx="470">
                  <c:v>4981.87</c:v>
                </c:pt>
                <c:pt idx="471">
                  <c:v>4981.87</c:v>
                </c:pt>
                <c:pt idx="472">
                  <c:v>4981.87</c:v>
                </c:pt>
                <c:pt idx="473">
                  <c:v>4981.87</c:v>
                </c:pt>
                <c:pt idx="474">
                  <c:v>4981.87</c:v>
                </c:pt>
                <c:pt idx="475">
                  <c:v>4981.87</c:v>
                </c:pt>
                <c:pt idx="476">
                  <c:v>4981.87</c:v>
                </c:pt>
                <c:pt idx="477">
                  <c:v>4981.87</c:v>
                </c:pt>
                <c:pt idx="478">
                  <c:v>4981.87</c:v>
                </c:pt>
                <c:pt idx="479">
                  <c:v>4981.87</c:v>
                </c:pt>
                <c:pt idx="480">
                  <c:v>4981.87</c:v>
                </c:pt>
                <c:pt idx="481">
                  <c:v>4981.87</c:v>
                </c:pt>
                <c:pt idx="482">
                  <c:v>4981.87</c:v>
                </c:pt>
                <c:pt idx="483">
                  <c:v>4981.87</c:v>
                </c:pt>
                <c:pt idx="484">
                  <c:v>4981.87</c:v>
                </c:pt>
                <c:pt idx="485">
                  <c:v>4981.87</c:v>
                </c:pt>
                <c:pt idx="486">
                  <c:v>4981.87</c:v>
                </c:pt>
                <c:pt idx="487">
                  <c:v>4981.87</c:v>
                </c:pt>
                <c:pt idx="488">
                  <c:v>4981.87</c:v>
                </c:pt>
                <c:pt idx="489">
                  <c:v>4981.87</c:v>
                </c:pt>
                <c:pt idx="490">
                  <c:v>4981.87</c:v>
                </c:pt>
                <c:pt idx="491">
                  <c:v>4981.87</c:v>
                </c:pt>
                <c:pt idx="492">
                  <c:v>4981.87</c:v>
                </c:pt>
                <c:pt idx="493">
                  <c:v>4981.87</c:v>
                </c:pt>
                <c:pt idx="494">
                  <c:v>4981.87</c:v>
                </c:pt>
                <c:pt idx="495">
                  <c:v>4981.87</c:v>
                </c:pt>
                <c:pt idx="496">
                  <c:v>4981.87</c:v>
                </c:pt>
                <c:pt idx="497">
                  <c:v>4981.87</c:v>
                </c:pt>
                <c:pt idx="498">
                  <c:v>4981.87</c:v>
                </c:pt>
                <c:pt idx="499">
                  <c:v>4981.87</c:v>
                </c:pt>
                <c:pt idx="500">
                  <c:v>4981.87</c:v>
                </c:pt>
                <c:pt idx="501">
                  <c:v>4981.87</c:v>
                </c:pt>
                <c:pt idx="502">
                  <c:v>4981.87</c:v>
                </c:pt>
                <c:pt idx="503">
                  <c:v>4981.87</c:v>
                </c:pt>
                <c:pt idx="504">
                  <c:v>4981.87</c:v>
                </c:pt>
                <c:pt idx="505">
                  <c:v>4981.87</c:v>
                </c:pt>
                <c:pt idx="506">
                  <c:v>4981.87</c:v>
                </c:pt>
                <c:pt idx="507">
                  <c:v>4981.87</c:v>
                </c:pt>
                <c:pt idx="508">
                  <c:v>4981.87</c:v>
                </c:pt>
                <c:pt idx="509">
                  <c:v>4981.87</c:v>
                </c:pt>
                <c:pt idx="510">
                  <c:v>4981.87</c:v>
                </c:pt>
                <c:pt idx="511">
                  <c:v>4981.87</c:v>
                </c:pt>
                <c:pt idx="512">
                  <c:v>4981.87</c:v>
                </c:pt>
                <c:pt idx="513">
                  <c:v>4981.87</c:v>
                </c:pt>
                <c:pt idx="514">
                  <c:v>4981.87</c:v>
                </c:pt>
                <c:pt idx="515">
                  <c:v>4981.87</c:v>
                </c:pt>
                <c:pt idx="516">
                  <c:v>4981.87</c:v>
                </c:pt>
                <c:pt idx="517">
                  <c:v>4981.87</c:v>
                </c:pt>
                <c:pt idx="518">
                  <c:v>4981.87</c:v>
                </c:pt>
                <c:pt idx="519">
                  <c:v>4981.87</c:v>
                </c:pt>
                <c:pt idx="520">
                  <c:v>4981.87</c:v>
                </c:pt>
                <c:pt idx="521">
                  <c:v>4981.87</c:v>
                </c:pt>
                <c:pt idx="522">
                  <c:v>4981.87</c:v>
                </c:pt>
                <c:pt idx="523">
                  <c:v>4981.87</c:v>
                </c:pt>
                <c:pt idx="524">
                  <c:v>4981.87</c:v>
                </c:pt>
                <c:pt idx="525">
                  <c:v>4981.87</c:v>
                </c:pt>
                <c:pt idx="526">
                  <c:v>4981.87</c:v>
                </c:pt>
                <c:pt idx="527">
                  <c:v>4981.87</c:v>
                </c:pt>
                <c:pt idx="528">
                  <c:v>4981.87</c:v>
                </c:pt>
                <c:pt idx="529">
                  <c:v>4981.87</c:v>
                </c:pt>
                <c:pt idx="530">
                  <c:v>4981.87</c:v>
                </c:pt>
                <c:pt idx="531">
                  <c:v>4981.87</c:v>
                </c:pt>
                <c:pt idx="532">
                  <c:v>4981.87</c:v>
                </c:pt>
                <c:pt idx="533">
                  <c:v>4981.87</c:v>
                </c:pt>
                <c:pt idx="534">
                  <c:v>4981.87</c:v>
                </c:pt>
                <c:pt idx="535">
                  <c:v>4981.87</c:v>
                </c:pt>
                <c:pt idx="536">
                  <c:v>4981.87</c:v>
                </c:pt>
                <c:pt idx="537">
                  <c:v>4981.87</c:v>
                </c:pt>
                <c:pt idx="538">
                  <c:v>4981.87</c:v>
                </c:pt>
                <c:pt idx="539">
                  <c:v>4981.87</c:v>
                </c:pt>
                <c:pt idx="540">
                  <c:v>4981.87</c:v>
                </c:pt>
                <c:pt idx="541">
                  <c:v>4981.87</c:v>
                </c:pt>
                <c:pt idx="542">
                  <c:v>4981.87</c:v>
                </c:pt>
                <c:pt idx="543">
                  <c:v>4981.87</c:v>
                </c:pt>
                <c:pt idx="544">
                  <c:v>4981.87</c:v>
                </c:pt>
                <c:pt idx="545">
                  <c:v>4981.87</c:v>
                </c:pt>
                <c:pt idx="546">
                  <c:v>4981.87</c:v>
                </c:pt>
                <c:pt idx="547">
                  <c:v>4981.87</c:v>
                </c:pt>
                <c:pt idx="548">
                  <c:v>4981.87</c:v>
                </c:pt>
                <c:pt idx="549">
                  <c:v>4981.87</c:v>
                </c:pt>
                <c:pt idx="550">
                  <c:v>4981.87</c:v>
                </c:pt>
                <c:pt idx="551">
                  <c:v>4981.87</c:v>
                </c:pt>
                <c:pt idx="552">
                  <c:v>4981.87</c:v>
                </c:pt>
                <c:pt idx="553">
                  <c:v>4981.87</c:v>
                </c:pt>
                <c:pt idx="554">
                  <c:v>4981.87</c:v>
                </c:pt>
                <c:pt idx="555">
                  <c:v>4981.87</c:v>
                </c:pt>
                <c:pt idx="556">
                  <c:v>4981.87</c:v>
                </c:pt>
                <c:pt idx="557">
                  <c:v>4981.87</c:v>
                </c:pt>
                <c:pt idx="558">
                  <c:v>4981.87</c:v>
                </c:pt>
                <c:pt idx="559">
                  <c:v>4981.87</c:v>
                </c:pt>
                <c:pt idx="560">
                  <c:v>4981.87</c:v>
                </c:pt>
                <c:pt idx="561">
                  <c:v>4981.87</c:v>
                </c:pt>
                <c:pt idx="562">
                  <c:v>4981.87</c:v>
                </c:pt>
                <c:pt idx="563">
                  <c:v>4981.87</c:v>
                </c:pt>
                <c:pt idx="564">
                  <c:v>4981.87</c:v>
                </c:pt>
                <c:pt idx="565">
                  <c:v>4981.87</c:v>
                </c:pt>
                <c:pt idx="566">
                  <c:v>4981.87</c:v>
                </c:pt>
                <c:pt idx="567">
                  <c:v>4981.87</c:v>
                </c:pt>
                <c:pt idx="568">
                  <c:v>4981.87</c:v>
                </c:pt>
                <c:pt idx="569">
                  <c:v>4981.87</c:v>
                </c:pt>
                <c:pt idx="570">
                  <c:v>4981.87</c:v>
                </c:pt>
                <c:pt idx="571">
                  <c:v>4981.87</c:v>
                </c:pt>
                <c:pt idx="572">
                  <c:v>4981.87</c:v>
                </c:pt>
                <c:pt idx="573">
                  <c:v>4981.87</c:v>
                </c:pt>
                <c:pt idx="574">
                  <c:v>4981.87</c:v>
                </c:pt>
                <c:pt idx="575">
                  <c:v>4981.87</c:v>
                </c:pt>
                <c:pt idx="576">
                  <c:v>4981.87</c:v>
                </c:pt>
                <c:pt idx="577">
                  <c:v>4981.87</c:v>
                </c:pt>
                <c:pt idx="578">
                  <c:v>4981.87</c:v>
                </c:pt>
                <c:pt idx="579">
                  <c:v>4981.87</c:v>
                </c:pt>
                <c:pt idx="580">
                  <c:v>4981.87</c:v>
                </c:pt>
                <c:pt idx="581">
                  <c:v>4981.87</c:v>
                </c:pt>
                <c:pt idx="582">
                  <c:v>4981.87</c:v>
                </c:pt>
                <c:pt idx="583">
                  <c:v>4981.87</c:v>
                </c:pt>
                <c:pt idx="584">
                  <c:v>4981.87</c:v>
                </c:pt>
                <c:pt idx="585">
                  <c:v>4981.87</c:v>
                </c:pt>
                <c:pt idx="586">
                  <c:v>4981.87</c:v>
                </c:pt>
                <c:pt idx="587">
                  <c:v>4981.87</c:v>
                </c:pt>
                <c:pt idx="588">
                  <c:v>4981.87</c:v>
                </c:pt>
                <c:pt idx="589">
                  <c:v>4981.87</c:v>
                </c:pt>
                <c:pt idx="590">
                  <c:v>4981.87</c:v>
                </c:pt>
                <c:pt idx="591">
                  <c:v>4981.87</c:v>
                </c:pt>
                <c:pt idx="592">
                  <c:v>4981.87</c:v>
                </c:pt>
                <c:pt idx="593">
                  <c:v>4981.87</c:v>
                </c:pt>
                <c:pt idx="594">
                  <c:v>4981.87</c:v>
                </c:pt>
                <c:pt idx="595">
                  <c:v>4981.87</c:v>
                </c:pt>
                <c:pt idx="596">
                  <c:v>4981.87</c:v>
                </c:pt>
                <c:pt idx="597">
                  <c:v>4981.87</c:v>
                </c:pt>
                <c:pt idx="598">
                  <c:v>4981.87</c:v>
                </c:pt>
                <c:pt idx="599">
                  <c:v>4981.87</c:v>
                </c:pt>
                <c:pt idx="600">
                  <c:v>4981.87</c:v>
                </c:pt>
                <c:pt idx="601">
                  <c:v>4981.87</c:v>
                </c:pt>
                <c:pt idx="602">
                  <c:v>4981.87</c:v>
                </c:pt>
                <c:pt idx="603">
                  <c:v>4981.87</c:v>
                </c:pt>
                <c:pt idx="604">
                  <c:v>4981.87</c:v>
                </c:pt>
                <c:pt idx="605">
                  <c:v>4981.87</c:v>
                </c:pt>
                <c:pt idx="606">
                  <c:v>4981.87</c:v>
                </c:pt>
                <c:pt idx="607">
                  <c:v>4981.87</c:v>
                </c:pt>
                <c:pt idx="608">
                  <c:v>4981.87</c:v>
                </c:pt>
                <c:pt idx="609">
                  <c:v>4981.87</c:v>
                </c:pt>
                <c:pt idx="610">
                  <c:v>4981.87</c:v>
                </c:pt>
                <c:pt idx="611">
                  <c:v>4981.87</c:v>
                </c:pt>
                <c:pt idx="612">
                  <c:v>4981.87</c:v>
                </c:pt>
                <c:pt idx="613">
                  <c:v>4981.87</c:v>
                </c:pt>
                <c:pt idx="614">
                  <c:v>4981.87</c:v>
                </c:pt>
                <c:pt idx="615">
                  <c:v>4981.87</c:v>
                </c:pt>
                <c:pt idx="616">
                  <c:v>4981.87</c:v>
                </c:pt>
                <c:pt idx="617">
                  <c:v>4981.87</c:v>
                </c:pt>
                <c:pt idx="618">
                  <c:v>4981.87</c:v>
                </c:pt>
                <c:pt idx="619">
                  <c:v>4981.87</c:v>
                </c:pt>
                <c:pt idx="620">
                  <c:v>4981.87</c:v>
                </c:pt>
                <c:pt idx="621">
                  <c:v>4981.87</c:v>
                </c:pt>
                <c:pt idx="622">
                  <c:v>4981.87</c:v>
                </c:pt>
                <c:pt idx="623">
                  <c:v>4981.87</c:v>
                </c:pt>
                <c:pt idx="624">
                  <c:v>4981.87</c:v>
                </c:pt>
                <c:pt idx="625">
                  <c:v>4981.87</c:v>
                </c:pt>
                <c:pt idx="626">
                  <c:v>4981.87</c:v>
                </c:pt>
                <c:pt idx="627">
                  <c:v>4981.87</c:v>
                </c:pt>
                <c:pt idx="628">
                  <c:v>4981.87</c:v>
                </c:pt>
                <c:pt idx="629">
                  <c:v>4981.87</c:v>
                </c:pt>
                <c:pt idx="630">
                  <c:v>4981.87</c:v>
                </c:pt>
                <c:pt idx="631">
                  <c:v>4981.87</c:v>
                </c:pt>
                <c:pt idx="632">
                  <c:v>4981.87</c:v>
                </c:pt>
                <c:pt idx="633">
                  <c:v>4981.87</c:v>
                </c:pt>
                <c:pt idx="634">
                  <c:v>4981.87</c:v>
                </c:pt>
                <c:pt idx="635">
                  <c:v>4981.87</c:v>
                </c:pt>
                <c:pt idx="636">
                  <c:v>4981.87</c:v>
                </c:pt>
                <c:pt idx="637">
                  <c:v>4981.87</c:v>
                </c:pt>
                <c:pt idx="638">
                  <c:v>4981.87</c:v>
                </c:pt>
                <c:pt idx="639">
                  <c:v>4981.87</c:v>
                </c:pt>
                <c:pt idx="640">
                  <c:v>4981.87</c:v>
                </c:pt>
                <c:pt idx="641">
                  <c:v>4981.87</c:v>
                </c:pt>
                <c:pt idx="642">
                  <c:v>4981.87</c:v>
                </c:pt>
                <c:pt idx="643">
                  <c:v>4981.87</c:v>
                </c:pt>
                <c:pt idx="644">
                  <c:v>4981.87</c:v>
                </c:pt>
                <c:pt idx="645">
                  <c:v>4981.87</c:v>
                </c:pt>
                <c:pt idx="646">
                  <c:v>4981.87</c:v>
                </c:pt>
                <c:pt idx="647">
                  <c:v>4981.87</c:v>
                </c:pt>
                <c:pt idx="648">
                  <c:v>4981.87</c:v>
                </c:pt>
                <c:pt idx="649">
                  <c:v>4981.87</c:v>
                </c:pt>
                <c:pt idx="650">
                  <c:v>4981.87</c:v>
                </c:pt>
                <c:pt idx="651">
                  <c:v>4981.87</c:v>
                </c:pt>
                <c:pt idx="652">
                  <c:v>4981.87</c:v>
                </c:pt>
                <c:pt idx="653">
                  <c:v>4981.87</c:v>
                </c:pt>
                <c:pt idx="654">
                  <c:v>4981.87</c:v>
                </c:pt>
                <c:pt idx="655">
                  <c:v>4981.87</c:v>
                </c:pt>
                <c:pt idx="656">
                  <c:v>4981.87</c:v>
                </c:pt>
                <c:pt idx="657">
                  <c:v>4981.87</c:v>
                </c:pt>
                <c:pt idx="658">
                  <c:v>4981.87</c:v>
                </c:pt>
                <c:pt idx="659">
                  <c:v>4981.87</c:v>
                </c:pt>
                <c:pt idx="660">
                  <c:v>4981.87</c:v>
                </c:pt>
                <c:pt idx="661">
                  <c:v>4981.87</c:v>
                </c:pt>
                <c:pt idx="662">
                  <c:v>4981.87</c:v>
                </c:pt>
                <c:pt idx="663">
                  <c:v>4981.87</c:v>
                </c:pt>
                <c:pt idx="664">
                  <c:v>4981.87</c:v>
                </c:pt>
                <c:pt idx="665">
                  <c:v>4981.87</c:v>
                </c:pt>
                <c:pt idx="666">
                  <c:v>4981.87</c:v>
                </c:pt>
                <c:pt idx="667">
                  <c:v>4981.87</c:v>
                </c:pt>
                <c:pt idx="668">
                  <c:v>4981.87</c:v>
                </c:pt>
                <c:pt idx="669">
                  <c:v>4981.87</c:v>
                </c:pt>
                <c:pt idx="670">
                  <c:v>4981.87</c:v>
                </c:pt>
                <c:pt idx="671">
                  <c:v>4981.87</c:v>
                </c:pt>
                <c:pt idx="672">
                  <c:v>4981.87</c:v>
                </c:pt>
                <c:pt idx="673">
                  <c:v>4981.87</c:v>
                </c:pt>
                <c:pt idx="674">
                  <c:v>4981.87</c:v>
                </c:pt>
                <c:pt idx="675">
                  <c:v>4981.87</c:v>
                </c:pt>
                <c:pt idx="676">
                  <c:v>4981.87</c:v>
                </c:pt>
                <c:pt idx="677">
                  <c:v>4981.87</c:v>
                </c:pt>
                <c:pt idx="678">
                  <c:v>4981.87</c:v>
                </c:pt>
                <c:pt idx="679">
                  <c:v>4981.87</c:v>
                </c:pt>
                <c:pt idx="680">
                  <c:v>4981.87</c:v>
                </c:pt>
                <c:pt idx="681">
                  <c:v>4981.87</c:v>
                </c:pt>
                <c:pt idx="682">
                  <c:v>4981.87</c:v>
                </c:pt>
                <c:pt idx="683">
                  <c:v>4981.87</c:v>
                </c:pt>
                <c:pt idx="684">
                  <c:v>4981.87</c:v>
                </c:pt>
                <c:pt idx="685">
                  <c:v>4981.87</c:v>
                </c:pt>
                <c:pt idx="686">
                  <c:v>4981.87</c:v>
                </c:pt>
                <c:pt idx="687">
                  <c:v>4981.87</c:v>
                </c:pt>
                <c:pt idx="688">
                  <c:v>4981.87</c:v>
                </c:pt>
                <c:pt idx="689">
                  <c:v>4981.87</c:v>
                </c:pt>
                <c:pt idx="690">
                  <c:v>4981.87</c:v>
                </c:pt>
                <c:pt idx="691">
                  <c:v>4981.87</c:v>
                </c:pt>
                <c:pt idx="692">
                  <c:v>4981.87</c:v>
                </c:pt>
                <c:pt idx="693">
                  <c:v>4981.87</c:v>
                </c:pt>
                <c:pt idx="694">
                  <c:v>4981.87</c:v>
                </c:pt>
                <c:pt idx="695">
                  <c:v>4981.87</c:v>
                </c:pt>
                <c:pt idx="696">
                  <c:v>4981.87</c:v>
                </c:pt>
                <c:pt idx="697">
                  <c:v>4981.87</c:v>
                </c:pt>
                <c:pt idx="698">
                  <c:v>4981.87</c:v>
                </c:pt>
                <c:pt idx="699">
                  <c:v>4981.87</c:v>
                </c:pt>
                <c:pt idx="700">
                  <c:v>4981.87</c:v>
                </c:pt>
                <c:pt idx="701">
                  <c:v>4981.87</c:v>
                </c:pt>
                <c:pt idx="702">
                  <c:v>4981.87</c:v>
                </c:pt>
                <c:pt idx="703">
                  <c:v>4981.87</c:v>
                </c:pt>
                <c:pt idx="704">
                  <c:v>4981.87</c:v>
                </c:pt>
                <c:pt idx="705">
                  <c:v>4981.87</c:v>
                </c:pt>
                <c:pt idx="706">
                  <c:v>4981.87</c:v>
                </c:pt>
                <c:pt idx="707">
                  <c:v>4981.87</c:v>
                </c:pt>
                <c:pt idx="708">
                  <c:v>4981.87</c:v>
                </c:pt>
                <c:pt idx="709">
                  <c:v>4981.87</c:v>
                </c:pt>
                <c:pt idx="710">
                  <c:v>4981.87</c:v>
                </c:pt>
                <c:pt idx="711">
                  <c:v>4981.87</c:v>
                </c:pt>
                <c:pt idx="712">
                  <c:v>4981.87</c:v>
                </c:pt>
                <c:pt idx="713">
                  <c:v>4981.87</c:v>
                </c:pt>
                <c:pt idx="714">
                  <c:v>4981.87</c:v>
                </c:pt>
                <c:pt idx="715">
                  <c:v>4981.87</c:v>
                </c:pt>
                <c:pt idx="716">
                  <c:v>4981.87</c:v>
                </c:pt>
                <c:pt idx="717">
                  <c:v>4981.87</c:v>
                </c:pt>
                <c:pt idx="718">
                  <c:v>4981.87</c:v>
                </c:pt>
                <c:pt idx="719">
                  <c:v>4981.87</c:v>
                </c:pt>
                <c:pt idx="720">
                  <c:v>4981.87</c:v>
                </c:pt>
                <c:pt idx="721">
                  <c:v>4981.87</c:v>
                </c:pt>
                <c:pt idx="722">
                  <c:v>4981.87</c:v>
                </c:pt>
                <c:pt idx="723">
                  <c:v>4981.87</c:v>
                </c:pt>
                <c:pt idx="724">
                  <c:v>4981.87</c:v>
                </c:pt>
                <c:pt idx="725">
                  <c:v>4981.87</c:v>
                </c:pt>
                <c:pt idx="726">
                  <c:v>4981.87</c:v>
                </c:pt>
                <c:pt idx="727">
                  <c:v>4981.87</c:v>
                </c:pt>
                <c:pt idx="728">
                  <c:v>4981.87</c:v>
                </c:pt>
                <c:pt idx="729">
                  <c:v>4981.87</c:v>
                </c:pt>
                <c:pt idx="730">
                  <c:v>4981.87</c:v>
                </c:pt>
                <c:pt idx="731">
                  <c:v>4981.87</c:v>
                </c:pt>
                <c:pt idx="732">
                  <c:v>4981.87</c:v>
                </c:pt>
                <c:pt idx="733">
                  <c:v>4981.87</c:v>
                </c:pt>
                <c:pt idx="734">
                  <c:v>4981.87</c:v>
                </c:pt>
                <c:pt idx="735">
                  <c:v>4981.87</c:v>
                </c:pt>
                <c:pt idx="736">
                  <c:v>4981.87</c:v>
                </c:pt>
                <c:pt idx="737">
                  <c:v>4981.87</c:v>
                </c:pt>
                <c:pt idx="738">
                  <c:v>4981.87</c:v>
                </c:pt>
                <c:pt idx="739">
                  <c:v>4981.87</c:v>
                </c:pt>
                <c:pt idx="740">
                  <c:v>4981.87</c:v>
                </c:pt>
                <c:pt idx="741">
                  <c:v>4981.87</c:v>
                </c:pt>
                <c:pt idx="742">
                  <c:v>4981.87</c:v>
                </c:pt>
                <c:pt idx="743">
                  <c:v>4981.87</c:v>
                </c:pt>
                <c:pt idx="744">
                  <c:v>4981.87</c:v>
                </c:pt>
                <c:pt idx="745">
                  <c:v>4981.87</c:v>
                </c:pt>
                <c:pt idx="746">
                  <c:v>4981.87</c:v>
                </c:pt>
                <c:pt idx="747">
                  <c:v>4981.87</c:v>
                </c:pt>
                <c:pt idx="748">
                  <c:v>4981.87</c:v>
                </c:pt>
                <c:pt idx="749">
                  <c:v>4981.87</c:v>
                </c:pt>
                <c:pt idx="750">
                  <c:v>4981.87</c:v>
                </c:pt>
                <c:pt idx="751">
                  <c:v>4981.87</c:v>
                </c:pt>
                <c:pt idx="752">
                  <c:v>4981.87</c:v>
                </c:pt>
                <c:pt idx="753">
                  <c:v>4981.87</c:v>
                </c:pt>
                <c:pt idx="754">
                  <c:v>4981.87</c:v>
                </c:pt>
                <c:pt idx="755">
                  <c:v>4981.87</c:v>
                </c:pt>
                <c:pt idx="756">
                  <c:v>4981.87</c:v>
                </c:pt>
                <c:pt idx="757">
                  <c:v>4981.87</c:v>
                </c:pt>
                <c:pt idx="758">
                  <c:v>4981.87</c:v>
                </c:pt>
                <c:pt idx="759">
                  <c:v>4981.87</c:v>
                </c:pt>
                <c:pt idx="760">
                  <c:v>4981.87</c:v>
                </c:pt>
                <c:pt idx="761">
                  <c:v>4981.87</c:v>
                </c:pt>
                <c:pt idx="762">
                  <c:v>4981.87</c:v>
                </c:pt>
                <c:pt idx="763">
                  <c:v>4981.87</c:v>
                </c:pt>
                <c:pt idx="764">
                  <c:v>4981.87</c:v>
                </c:pt>
                <c:pt idx="765">
                  <c:v>4981.87</c:v>
                </c:pt>
                <c:pt idx="766">
                  <c:v>4981.87</c:v>
                </c:pt>
                <c:pt idx="767">
                  <c:v>4981.87</c:v>
                </c:pt>
                <c:pt idx="768">
                  <c:v>4981.87</c:v>
                </c:pt>
                <c:pt idx="769">
                  <c:v>4981.87</c:v>
                </c:pt>
                <c:pt idx="770">
                  <c:v>4981.87</c:v>
                </c:pt>
                <c:pt idx="771">
                  <c:v>4981.87</c:v>
                </c:pt>
                <c:pt idx="772">
                  <c:v>4981.87</c:v>
                </c:pt>
                <c:pt idx="773">
                  <c:v>4981.87</c:v>
                </c:pt>
                <c:pt idx="774">
                  <c:v>4981.87</c:v>
                </c:pt>
                <c:pt idx="775">
                  <c:v>4981.87</c:v>
                </c:pt>
                <c:pt idx="776">
                  <c:v>4981.87</c:v>
                </c:pt>
                <c:pt idx="777">
                  <c:v>4981.87</c:v>
                </c:pt>
                <c:pt idx="778">
                  <c:v>4981.87</c:v>
                </c:pt>
                <c:pt idx="779">
                  <c:v>4981.87</c:v>
                </c:pt>
                <c:pt idx="780">
                  <c:v>4981.87</c:v>
                </c:pt>
                <c:pt idx="781">
                  <c:v>4981.87</c:v>
                </c:pt>
                <c:pt idx="782">
                  <c:v>4981.87</c:v>
                </c:pt>
                <c:pt idx="783">
                  <c:v>4981.87</c:v>
                </c:pt>
                <c:pt idx="784">
                  <c:v>4981.87</c:v>
                </c:pt>
                <c:pt idx="785">
                  <c:v>4981.87</c:v>
                </c:pt>
                <c:pt idx="786">
                  <c:v>4981.87</c:v>
                </c:pt>
                <c:pt idx="787">
                  <c:v>4981.87</c:v>
                </c:pt>
                <c:pt idx="788">
                  <c:v>4981.87</c:v>
                </c:pt>
                <c:pt idx="789">
                  <c:v>4981.87</c:v>
                </c:pt>
                <c:pt idx="790">
                  <c:v>4981.87</c:v>
                </c:pt>
                <c:pt idx="791">
                  <c:v>4981.87</c:v>
                </c:pt>
                <c:pt idx="792">
                  <c:v>4981.87</c:v>
                </c:pt>
                <c:pt idx="793">
                  <c:v>4981.87</c:v>
                </c:pt>
                <c:pt idx="794">
                  <c:v>4981.87</c:v>
                </c:pt>
                <c:pt idx="795">
                  <c:v>4981.87</c:v>
                </c:pt>
                <c:pt idx="796">
                  <c:v>4981.87</c:v>
                </c:pt>
                <c:pt idx="797">
                  <c:v>4981.87</c:v>
                </c:pt>
                <c:pt idx="798">
                  <c:v>4981.87</c:v>
                </c:pt>
                <c:pt idx="799">
                  <c:v>4981.87</c:v>
                </c:pt>
                <c:pt idx="800">
                  <c:v>4981.87</c:v>
                </c:pt>
                <c:pt idx="801">
                  <c:v>4981.87</c:v>
                </c:pt>
                <c:pt idx="802">
                  <c:v>4981.87</c:v>
                </c:pt>
                <c:pt idx="803">
                  <c:v>4981.87</c:v>
                </c:pt>
                <c:pt idx="804">
                  <c:v>4981.87</c:v>
                </c:pt>
                <c:pt idx="805">
                  <c:v>4981.87</c:v>
                </c:pt>
                <c:pt idx="806">
                  <c:v>4981.87</c:v>
                </c:pt>
                <c:pt idx="807">
                  <c:v>4981.87</c:v>
                </c:pt>
                <c:pt idx="808">
                  <c:v>4981.87</c:v>
                </c:pt>
                <c:pt idx="809">
                  <c:v>4981.87</c:v>
                </c:pt>
                <c:pt idx="810">
                  <c:v>4981.87</c:v>
                </c:pt>
                <c:pt idx="811">
                  <c:v>4981.87</c:v>
                </c:pt>
                <c:pt idx="812">
                  <c:v>4981.87</c:v>
                </c:pt>
                <c:pt idx="813">
                  <c:v>4981.87</c:v>
                </c:pt>
                <c:pt idx="814">
                  <c:v>4981.87</c:v>
                </c:pt>
                <c:pt idx="815">
                  <c:v>4981.87</c:v>
                </c:pt>
                <c:pt idx="816">
                  <c:v>4981.87</c:v>
                </c:pt>
                <c:pt idx="817">
                  <c:v>4981.87</c:v>
                </c:pt>
                <c:pt idx="818">
                  <c:v>4981.87</c:v>
                </c:pt>
                <c:pt idx="819">
                  <c:v>4981.87</c:v>
                </c:pt>
                <c:pt idx="820">
                  <c:v>4981.87</c:v>
                </c:pt>
                <c:pt idx="821">
                  <c:v>4981.87</c:v>
                </c:pt>
                <c:pt idx="822">
                  <c:v>4981.87</c:v>
                </c:pt>
                <c:pt idx="823">
                  <c:v>4981.87</c:v>
                </c:pt>
                <c:pt idx="824">
                  <c:v>4981.87</c:v>
                </c:pt>
                <c:pt idx="825">
                  <c:v>4981.87</c:v>
                </c:pt>
                <c:pt idx="826">
                  <c:v>4981.87</c:v>
                </c:pt>
                <c:pt idx="827">
                  <c:v>4981.87</c:v>
                </c:pt>
                <c:pt idx="828">
                  <c:v>4981.87</c:v>
                </c:pt>
                <c:pt idx="829">
                  <c:v>4981.87</c:v>
                </c:pt>
                <c:pt idx="830">
                  <c:v>4981.87</c:v>
                </c:pt>
                <c:pt idx="831">
                  <c:v>4981.87</c:v>
                </c:pt>
                <c:pt idx="832">
                  <c:v>4981.87</c:v>
                </c:pt>
                <c:pt idx="833">
                  <c:v>4981.87</c:v>
                </c:pt>
                <c:pt idx="834">
                  <c:v>4981.87</c:v>
                </c:pt>
                <c:pt idx="835">
                  <c:v>4981.87</c:v>
                </c:pt>
                <c:pt idx="836">
                  <c:v>4981.87</c:v>
                </c:pt>
                <c:pt idx="837">
                  <c:v>4981.87</c:v>
                </c:pt>
                <c:pt idx="838">
                  <c:v>4981.87</c:v>
                </c:pt>
                <c:pt idx="839">
                  <c:v>4981.87</c:v>
                </c:pt>
                <c:pt idx="840">
                  <c:v>4981.87</c:v>
                </c:pt>
                <c:pt idx="841">
                  <c:v>4981.87</c:v>
                </c:pt>
                <c:pt idx="842">
                  <c:v>4981.87</c:v>
                </c:pt>
                <c:pt idx="843">
                  <c:v>4981.87</c:v>
                </c:pt>
                <c:pt idx="844">
                  <c:v>4981.87</c:v>
                </c:pt>
                <c:pt idx="845">
                  <c:v>4981.87</c:v>
                </c:pt>
                <c:pt idx="846">
                  <c:v>4981.87</c:v>
                </c:pt>
                <c:pt idx="847">
                  <c:v>4981.87</c:v>
                </c:pt>
                <c:pt idx="848">
                  <c:v>4981.87</c:v>
                </c:pt>
                <c:pt idx="849">
                  <c:v>4981.87</c:v>
                </c:pt>
                <c:pt idx="850">
                  <c:v>4981.87</c:v>
                </c:pt>
                <c:pt idx="851">
                  <c:v>4981.87</c:v>
                </c:pt>
                <c:pt idx="852">
                  <c:v>4981.87</c:v>
                </c:pt>
                <c:pt idx="853">
                  <c:v>4981.87</c:v>
                </c:pt>
                <c:pt idx="854">
                  <c:v>4981.87</c:v>
                </c:pt>
                <c:pt idx="855">
                  <c:v>4981.87</c:v>
                </c:pt>
                <c:pt idx="856">
                  <c:v>4981.87</c:v>
                </c:pt>
                <c:pt idx="857">
                  <c:v>4981.87</c:v>
                </c:pt>
                <c:pt idx="858">
                  <c:v>4981.87</c:v>
                </c:pt>
                <c:pt idx="859">
                  <c:v>4981.87</c:v>
                </c:pt>
                <c:pt idx="860">
                  <c:v>4981.87</c:v>
                </c:pt>
                <c:pt idx="861">
                  <c:v>4981.87</c:v>
                </c:pt>
                <c:pt idx="862">
                  <c:v>4981.87</c:v>
                </c:pt>
                <c:pt idx="863">
                  <c:v>4981.87</c:v>
                </c:pt>
                <c:pt idx="864">
                  <c:v>4981.87</c:v>
                </c:pt>
                <c:pt idx="865">
                  <c:v>4981.87</c:v>
                </c:pt>
                <c:pt idx="866">
                  <c:v>4981.87</c:v>
                </c:pt>
                <c:pt idx="867">
                  <c:v>4981.87</c:v>
                </c:pt>
                <c:pt idx="868">
                  <c:v>4981.87</c:v>
                </c:pt>
                <c:pt idx="869">
                  <c:v>4981.87</c:v>
                </c:pt>
                <c:pt idx="870">
                  <c:v>4981.87</c:v>
                </c:pt>
                <c:pt idx="871">
                  <c:v>4981.87</c:v>
                </c:pt>
                <c:pt idx="872">
                  <c:v>4981.87</c:v>
                </c:pt>
                <c:pt idx="873">
                  <c:v>4981.87</c:v>
                </c:pt>
                <c:pt idx="874">
                  <c:v>4981.87</c:v>
                </c:pt>
                <c:pt idx="875">
                  <c:v>4981.87</c:v>
                </c:pt>
                <c:pt idx="876">
                  <c:v>4981.87</c:v>
                </c:pt>
                <c:pt idx="877">
                  <c:v>4981.87</c:v>
                </c:pt>
                <c:pt idx="878">
                  <c:v>4981.87</c:v>
                </c:pt>
                <c:pt idx="879">
                  <c:v>4981.87</c:v>
                </c:pt>
                <c:pt idx="880">
                  <c:v>4981.87</c:v>
                </c:pt>
                <c:pt idx="881">
                  <c:v>4981.87</c:v>
                </c:pt>
                <c:pt idx="882">
                  <c:v>4981.87</c:v>
                </c:pt>
                <c:pt idx="883">
                  <c:v>4981.87</c:v>
                </c:pt>
                <c:pt idx="884">
                  <c:v>4981.87</c:v>
                </c:pt>
                <c:pt idx="885">
                  <c:v>4981.87</c:v>
                </c:pt>
                <c:pt idx="886">
                  <c:v>4981.87</c:v>
                </c:pt>
                <c:pt idx="887">
                  <c:v>4981.87</c:v>
                </c:pt>
                <c:pt idx="888">
                  <c:v>4981.87</c:v>
                </c:pt>
                <c:pt idx="889">
                  <c:v>4981.87</c:v>
                </c:pt>
                <c:pt idx="890">
                  <c:v>4981.87</c:v>
                </c:pt>
                <c:pt idx="891">
                  <c:v>4981.87</c:v>
                </c:pt>
                <c:pt idx="892">
                  <c:v>4981.87</c:v>
                </c:pt>
                <c:pt idx="893">
                  <c:v>4981.87</c:v>
                </c:pt>
                <c:pt idx="894">
                  <c:v>4981.87</c:v>
                </c:pt>
                <c:pt idx="895">
                  <c:v>4981.87</c:v>
                </c:pt>
                <c:pt idx="896">
                  <c:v>4981.87</c:v>
                </c:pt>
                <c:pt idx="897">
                  <c:v>4981.87</c:v>
                </c:pt>
                <c:pt idx="898">
                  <c:v>4981.87</c:v>
                </c:pt>
                <c:pt idx="899">
                  <c:v>4981.87</c:v>
                </c:pt>
                <c:pt idx="900">
                  <c:v>4981.87</c:v>
                </c:pt>
                <c:pt idx="901">
                  <c:v>4981.87</c:v>
                </c:pt>
                <c:pt idx="902">
                  <c:v>4981.87</c:v>
                </c:pt>
                <c:pt idx="903">
                  <c:v>4981.87</c:v>
                </c:pt>
                <c:pt idx="904">
                  <c:v>4981.87</c:v>
                </c:pt>
                <c:pt idx="905">
                  <c:v>4981.87</c:v>
                </c:pt>
                <c:pt idx="906">
                  <c:v>4981.87</c:v>
                </c:pt>
                <c:pt idx="907">
                  <c:v>4981.87</c:v>
                </c:pt>
                <c:pt idx="908">
                  <c:v>4981.87</c:v>
                </c:pt>
                <c:pt idx="909">
                  <c:v>4981.87</c:v>
                </c:pt>
                <c:pt idx="910">
                  <c:v>4981.87</c:v>
                </c:pt>
                <c:pt idx="911">
                  <c:v>4981.87</c:v>
                </c:pt>
                <c:pt idx="912">
                  <c:v>4981.87</c:v>
                </c:pt>
                <c:pt idx="913">
                  <c:v>4981.87</c:v>
                </c:pt>
                <c:pt idx="914">
                  <c:v>4981.87</c:v>
                </c:pt>
                <c:pt idx="915">
                  <c:v>4981.87</c:v>
                </c:pt>
                <c:pt idx="916">
                  <c:v>4981.87</c:v>
                </c:pt>
                <c:pt idx="917">
                  <c:v>4981.87</c:v>
                </c:pt>
                <c:pt idx="918">
                  <c:v>4981.87</c:v>
                </c:pt>
                <c:pt idx="919">
                  <c:v>4981.87</c:v>
                </c:pt>
                <c:pt idx="920">
                  <c:v>4981.87</c:v>
                </c:pt>
                <c:pt idx="921">
                  <c:v>4981.87</c:v>
                </c:pt>
                <c:pt idx="922">
                  <c:v>4981.87</c:v>
                </c:pt>
                <c:pt idx="923">
                  <c:v>4981.87</c:v>
                </c:pt>
                <c:pt idx="924">
                  <c:v>4981.87</c:v>
                </c:pt>
                <c:pt idx="925">
                  <c:v>4981.87</c:v>
                </c:pt>
                <c:pt idx="926">
                  <c:v>4981.87</c:v>
                </c:pt>
                <c:pt idx="927">
                  <c:v>4981.87</c:v>
                </c:pt>
                <c:pt idx="928">
                  <c:v>4981.87</c:v>
                </c:pt>
                <c:pt idx="929">
                  <c:v>4981.87</c:v>
                </c:pt>
                <c:pt idx="930">
                  <c:v>4981.87</c:v>
                </c:pt>
                <c:pt idx="931">
                  <c:v>4981.87</c:v>
                </c:pt>
                <c:pt idx="932">
                  <c:v>4981.87</c:v>
                </c:pt>
                <c:pt idx="933">
                  <c:v>4981.87</c:v>
                </c:pt>
                <c:pt idx="934">
                  <c:v>4981.87</c:v>
                </c:pt>
                <c:pt idx="935">
                  <c:v>4981.87</c:v>
                </c:pt>
                <c:pt idx="936">
                  <c:v>4981.87</c:v>
                </c:pt>
                <c:pt idx="937">
                  <c:v>4981.87</c:v>
                </c:pt>
                <c:pt idx="938">
                  <c:v>4981.87</c:v>
                </c:pt>
                <c:pt idx="939">
                  <c:v>4981.87</c:v>
                </c:pt>
                <c:pt idx="940">
                  <c:v>4981.87</c:v>
                </c:pt>
                <c:pt idx="941">
                  <c:v>4981.87</c:v>
                </c:pt>
                <c:pt idx="942">
                  <c:v>4981.87</c:v>
                </c:pt>
                <c:pt idx="943">
                  <c:v>4981.87</c:v>
                </c:pt>
                <c:pt idx="944">
                  <c:v>4981.87</c:v>
                </c:pt>
                <c:pt idx="945">
                  <c:v>4981.87</c:v>
                </c:pt>
                <c:pt idx="946">
                  <c:v>4981.87</c:v>
                </c:pt>
                <c:pt idx="947">
                  <c:v>4981.87</c:v>
                </c:pt>
                <c:pt idx="948">
                  <c:v>4981.87</c:v>
                </c:pt>
                <c:pt idx="949">
                  <c:v>4981.87</c:v>
                </c:pt>
                <c:pt idx="950">
                  <c:v>4981.87</c:v>
                </c:pt>
                <c:pt idx="951">
                  <c:v>4981.87</c:v>
                </c:pt>
                <c:pt idx="952">
                  <c:v>4981.87</c:v>
                </c:pt>
                <c:pt idx="953">
                  <c:v>4981.87</c:v>
                </c:pt>
                <c:pt idx="954">
                  <c:v>4981.87</c:v>
                </c:pt>
                <c:pt idx="955">
                  <c:v>4981.87</c:v>
                </c:pt>
                <c:pt idx="956">
                  <c:v>4981.87</c:v>
                </c:pt>
                <c:pt idx="957">
                  <c:v>4981.87</c:v>
                </c:pt>
                <c:pt idx="958">
                  <c:v>4981.87</c:v>
                </c:pt>
                <c:pt idx="959">
                  <c:v>4981.87</c:v>
                </c:pt>
                <c:pt idx="960">
                  <c:v>4981.87</c:v>
                </c:pt>
                <c:pt idx="961">
                  <c:v>4981.87</c:v>
                </c:pt>
                <c:pt idx="962">
                  <c:v>4981.87</c:v>
                </c:pt>
                <c:pt idx="963">
                  <c:v>4981.87</c:v>
                </c:pt>
                <c:pt idx="964">
                  <c:v>4981.87</c:v>
                </c:pt>
                <c:pt idx="965">
                  <c:v>4981.87</c:v>
                </c:pt>
                <c:pt idx="966">
                  <c:v>4981.87</c:v>
                </c:pt>
                <c:pt idx="967">
                  <c:v>4981.87</c:v>
                </c:pt>
                <c:pt idx="968">
                  <c:v>4981.87</c:v>
                </c:pt>
                <c:pt idx="969">
                  <c:v>4981.87</c:v>
                </c:pt>
                <c:pt idx="970">
                  <c:v>4981.87</c:v>
                </c:pt>
                <c:pt idx="971">
                  <c:v>4981.87</c:v>
                </c:pt>
                <c:pt idx="972">
                  <c:v>4981.87</c:v>
                </c:pt>
                <c:pt idx="973">
                  <c:v>4981.87</c:v>
                </c:pt>
                <c:pt idx="974">
                  <c:v>4981.87</c:v>
                </c:pt>
                <c:pt idx="975">
                  <c:v>4981.87</c:v>
                </c:pt>
                <c:pt idx="976">
                  <c:v>4981.87</c:v>
                </c:pt>
                <c:pt idx="977">
                  <c:v>4981.87</c:v>
                </c:pt>
                <c:pt idx="978">
                  <c:v>4981.87</c:v>
                </c:pt>
                <c:pt idx="979">
                  <c:v>4981.87</c:v>
                </c:pt>
                <c:pt idx="980">
                  <c:v>4981.87</c:v>
                </c:pt>
                <c:pt idx="981">
                  <c:v>4981.87</c:v>
                </c:pt>
                <c:pt idx="982">
                  <c:v>4981.87</c:v>
                </c:pt>
                <c:pt idx="983">
                  <c:v>4981.87</c:v>
                </c:pt>
                <c:pt idx="984">
                  <c:v>4981.87</c:v>
                </c:pt>
                <c:pt idx="985">
                  <c:v>4981.87</c:v>
                </c:pt>
                <c:pt idx="986">
                  <c:v>4981.87</c:v>
                </c:pt>
                <c:pt idx="987">
                  <c:v>4981.87</c:v>
                </c:pt>
                <c:pt idx="988">
                  <c:v>4981.87</c:v>
                </c:pt>
                <c:pt idx="989">
                  <c:v>4981.87</c:v>
                </c:pt>
                <c:pt idx="990">
                  <c:v>4981.87</c:v>
                </c:pt>
                <c:pt idx="991">
                  <c:v>4981.87</c:v>
                </c:pt>
                <c:pt idx="992">
                  <c:v>4981.87</c:v>
                </c:pt>
                <c:pt idx="993">
                  <c:v>4981.87</c:v>
                </c:pt>
                <c:pt idx="994">
                  <c:v>4981.87</c:v>
                </c:pt>
                <c:pt idx="995">
                  <c:v>4981.87</c:v>
                </c:pt>
                <c:pt idx="996">
                  <c:v>4981.87</c:v>
                </c:pt>
                <c:pt idx="997">
                  <c:v>4981.87</c:v>
                </c:pt>
                <c:pt idx="998">
                  <c:v>4981.87</c:v>
                </c:pt>
                <c:pt idx="999">
                  <c:v>4981.87</c:v>
                </c:pt>
                <c:pt idx="1000">
                  <c:v>4981.87</c:v>
                </c:pt>
                <c:pt idx="1001">
                  <c:v>4981.87</c:v>
                </c:pt>
                <c:pt idx="1002">
                  <c:v>4981.87</c:v>
                </c:pt>
                <c:pt idx="1003">
                  <c:v>4981.87</c:v>
                </c:pt>
                <c:pt idx="1004">
                  <c:v>4981.87</c:v>
                </c:pt>
                <c:pt idx="1005">
                  <c:v>4981.87</c:v>
                </c:pt>
                <c:pt idx="1006">
                  <c:v>4981.87</c:v>
                </c:pt>
                <c:pt idx="1007">
                  <c:v>4981.87</c:v>
                </c:pt>
                <c:pt idx="1008">
                  <c:v>4981.87</c:v>
                </c:pt>
                <c:pt idx="1009">
                  <c:v>4981.87</c:v>
                </c:pt>
                <c:pt idx="1010">
                  <c:v>4981.87</c:v>
                </c:pt>
                <c:pt idx="1011">
                  <c:v>4981.87</c:v>
                </c:pt>
                <c:pt idx="1012">
                  <c:v>4981.87</c:v>
                </c:pt>
                <c:pt idx="1013">
                  <c:v>4981.87</c:v>
                </c:pt>
                <c:pt idx="1014">
                  <c:v>4981.87</c:v>
                </c:pt>
                <c:pt idx="1015">
                  <c:v>4981.87</c:v>
                </c:pt>
                <c:pt idx="1016">
                  <c:v>4981.87</c:v>
                </c:pt>
                <c:pt idx="1017">
                  <c:v>4981.87</c:v>
                </c:pt>
                <c:pt idx="1018">
                  <c:v>4981.87</c:v>
                </c:pt>
                <c:pt idx="1019">
                  <c:v>4981.87</c:v>
                </c:pt>
                <c:pt idx="1020">
                  <c:v>4981.87</c:v>
                </c:pt>
                <c:pt idx="1021">
                  <c:v>4981.87</c:v>
                </c:pt>
                <c:pt idx="1022">
                  <c:v>4981.87</c:v>
                </c:pt>
                <c:pt idx="1023">
                  <c:v>4981.87</c:v>
                </c:pt>
                <c:pt idx="1024">
                  <c:v>4981.87</c:v>
                </c:pt>
                <c:pt idx="1025">
                  <c:v>4981.87</c:v>
                </c:pt>
                <c:pt idx="1026">
                  <c:v>4981.87</c:v>
                </c:pt>
                <c:pt idx="1027">
                  <c:v>4981.87</c:v>
                </c:pt>
                <c:pt idx="1028">
                  <c:v>4981.87</c:v>
                </c:pt>
                <c:pt idx="1029">
                  <c:v>4981.87</c:v>
                </c:pt>
                <c:pt idx="1030">
                  <c:v>4981.87</c:v>
                </c:pt>
                <c:pt idx="1031">
                  <c:v>4981.87</c:v>
                </c:pt>
                <c:pt idx="1032">
                  <c:v>4981.87</c:v>
                </c:pt>
                <c:pt idx="1033">
                  <c:v>4981.87</c:v>
                </c:pt>
                <c:pt idx="1034">
                  <c:v>4981.87</c:v>
                </c:pt>
                <c:pt idx="1035">
                  <c:v>4981.87</c:v>
                </c:pt>
                <c:pt idx="1036">
                  <c:v>4981.87</c:v>
                </c:pt>
                <c:pt idx="1037">
                  <c:v>4981.87</c:v>
                </c:pt>
                <c:pt idx="1038">
                  <c:v>4981.87</c:v>
                </c:pt>
                <c:pt idx="1039">
                  <c:v>4981.87</c:v>
                </c:pt>
                <c:pt idx="1040">
                  <c:v>4981.87</c:v>
                </c:pt>
                <c:pt idx="1041">
                  <c:v>4981.87</c:v>
                </c:pt>
                <c:pt idx="1042">
                  <c:v>4981.87</c:v>
                </c:pt>
                <c:pt idx="1043">
                  <c:v>4981.87</c:v>
                </c:pt>
                <c:pt idx="1044">
                  <c:v>4981.87</c:v>
                </c:pt>
                <c:pt idx="1045">
                  <c:v>4981.87</c:v>
                </c:pt>
                <c:pt idx="1046">
                  <c:v>4981.87</c:v>
                </c:pt>
                <c:pt idx="1047">
                  <c:v>4981.87</c:v>
                </c:pt>
                <c:pt idx="1048">
                  <c:v>4981.87</c:v>
                </c:pt>
                <c:pt idx="1049">
                  <c:v>4981.87</c:v>
                </c:pt>
                <c:pt idx="1050">
                  <c:v>4981.87</c:v>
                </c:pt>
                <c:pt idx="1051">
                  <c:v>4981.87</c:v>
                </c:pt>
                <c:pt idx="1052">
                  <c:v>4981.87</c:v>
                </c:pt>
                <c:pt idx="1053">
                  <c:v>4981.87</c:v>
                </c:pt>
                <c:pt idx="1054">
                  <c:v>4981.87</c:v>
                </c:pt>
                <c:pt idx="1055">
                  <c:v>4981.87</c:v>
                </c:pt>
                <c:pt idx="1056">
                  <c:v>4981.87</c:v>
                </c:pt>
                <c:pt idx="1057">
                  <c:v>4981.87</c:v>
                </c:pt>
                <c:pt idx="1058">
                  <c:v>4981.87</c:v>
                </c:pt>
                <c:pt idx="1059">
                  <c:v>4981.87</c:v>
                </c:pt>
                <c:pt idx="1060">
                  <c:v>4981.87</c:v>
                </c:pt>
                <c:pt idx="1061">
                  <c:v>4981.87</c:v>
                </c:pt>
                <c:pt idx="1062">
                  <c:v>4981.87</c:v>
                </c:pt>
                <c:pt idx="1063">
                  <c:v>4981.87</c:v>
                </c:pt>
                <c:pt idx="1064">
                  <c:v>4981.87</c:v>
                </c:pt>
                <c:pt idx="1065">
                  <c:v>4981.87</c:v>
                </c:pt>
                <c:pt idx="1066">
                  <c:v>4981.87</c:v>
                </c:pt>
                <c:pt idx="1067">
                  <c:v>4981.87</c:v>
                </c:pt>
                <c:pt idx="1068">
                  <c:v>4981.87</c:v>
                </c:pt>
                <c:pt idx="1069">
                  <c:v>4981.87</c:v>
                </c:pt>
                <c:pt idx="1070">
                  <c:v>4981.87</c:v>
                </c:pt>
                <c:pt idx="1071">
                  <c:v>4981.87</c:v>
                </c:pt>
                <c:pt idx="1072">
                  <c:v>4981.87</c:v>
                </c:pt>
                <c:pt idx="1073">
                  <c:v>4981.87</c:v>
                </c:pt>
                <c:pt idx="1074">
                  <c:v>4981.87</c:v>
                </c:pt>
                <c:pt idx="1075">
                  <c:v>4981.87</c:v>
                </c:pt>
                <c:pt idx="1076">
                  <c:v>4981.87</c:v>
                </c:pt>
                <c:pt idx="1077">
                  <c:v>4981.87</c:v>
                </c:pt>
                <c:pt idx="1078">
                  <c:v>4981.87</c:v>
                </c:pt>
                <c:pt idx="1079">
                  <c:v>4981.87</c:v>
                </c:pt>
                <c:pt idx="1080">
                  <c:v>4981.87</c:v>
                </c:pt>
                <c:pt idx="1081">
                  <c:v>4981.87</c:v>
                </c:pt>
                <c:pt idx="1082">
                  <c:v>4981.87</c:v>
                </c:pt>
                <c:pt idx="1083">
                  <c:v>4981.87</c:v>
                </c:pt>
                <c:pt idx="1084">
                  <c:v>4981.87</c:v>
                </c:pt>
                <c:pt idx="1085">
                  <c:v>4981.87</c:v>
                </c:pt>
                <c:pt idx="1086">
                  <c:v>4981.87</c:v>
                </c:pt>
                <c:pt idx="1087">
                  <c:v>4981.87</c:v>
                </c:pt>
                <c:pt idx="1088">
                  <c:v>4981.87</c:v>
                </c:pt>
                <c:pt idx="1089">
                  <c:v>4981.87</c:v>
                </c:pt>
                <c:pt idx="1090">
                  <c:v>4981.87</c:v>
                </c:pt>
                <c:pt idx="1091">
                  <c:v>4981.87</c:v>
                </c:pt>
                <c:pt idx="1092">
                  <c:v>4981.87</c:v>
                </c:pt>
                <c:pt idx="1093">
                  <c:v>4981.87</c:v>
                </c:pt>
                <c:pt idx="1094">
                  <c:v>4981.87</c:v>
                </c:pt>
                <c:pt idx="1095">
                  <c:v>4981.87</c:v>
                </c:pt>
                <c:pt idx="1096">
                  <c:v>4981.87</c:v>
                </c:pt>
                <c:pt idx="1097">
                  <c:v>4981.87</c:v>
                </c:pt>
                <c:pt idx="1098">
                  <c:v>4981.87</c:v>
                </c:pt>
                <c:pt idx="1099">
                  <c:v>4981.87</c:v>
                </c:pt>
                <c:pt idx="1100">
                  <c:v>4981.87</c:v>
                </c:pt>
                <c:pt idx="1101">
                  <c:v>4981.87</c:v>
                </c:pt>
                <c:pt idx="1102">
                  <c:v>4981.87</c:v>
                </c:pt>
                <c:pt idx="1103">
                  <c:v>4981.87</c:v>
                </c:pt>
                <c:pt idx="1104">
                  <c:v>4981.87</c:v>
                </c:pt>
                <c:pt idx="1105">
                  <c:v>4981.87</c:v>
                </c:pt>
                <c:pt idx="1106">
                  <c:v>4981.87</c:v>
                </c:pt>
                <c:pt idx="1107">
                  <c:v>4981.87</c:v>
                </c:pt>
                <c:pt idx="1108">
                  <c:v>4981.87</c:v>
                </c:pt>
                <c:pt idx="1109">
                  <c:v>4981.87</c:v>
                </c:pt>
                <c:pt idx="1110">
                  <c:v>4981.87</c:v>
                </c:pt>
                <c:pt idx="1111">
                  <c:v>4981.87</c:v>
                </c:pt>
                <c:pt idx="1112">
                  <c:v>4981.87</c:v>
                </c:pt>
                <c:pt idx="1113">
                  <c:v>4981.87</c:v>
                </c:pt>
                <c:pt idx="1114">
                  <c:v>4981.87</c:v>
                </c:pt>
                <c:pt idx="1115">
                  <c:v>4981.87</c:v>
                </c:pt>
                <c:pt idx="1116">
                  <c:v>4981.87</c:v>
                </c:pt>
                <c:pt idx="1117">
                  <c:v>4981.87</c:v>
                </c:pt>
                <c:pt idx="1118">
                  <c:v>4981.87</c:v>
                </c:pt>
                <c:pt idx="1119">
                  <c:v>4981.87</c:v>
                </c:pt>
                <c:pt idx="1120">
                  <c:v>4981.87</c:v>
                </c:pt>
                <c:pt idx="1121">
                  <c:v>4981.87</c:v>
                </c:pt>
                <c:pt idx="1122">
                  <c:v>4981.87</c:v>
                </c:pt>
                <c:pt idx="1123">
                  <c:v>4981.87</c:v>
                </c:pt>
                <c:pt idx="1124">
                  <c:v>4981.87</c:v>
                </c:pt>
                <c:pt idx="1125">
                  <c:v>4981.87</c:v>
                </c:pt>
                <c:pt idx="1126">
                  <c:v>4981.87</c:v>
                </c:pt>
                <c:pt idx="1127">
                  <c:v>4981.87</c:v>
                </c:pt>
                <c:pt idx="1128">
                  <c:v>4981.87</c:v>
                </c:pt>
                <c:pt idx="1129">
                  <c:v>4981.87</c:v>
                </c:pt>
                <c:pt idx="1130">
                  <c:v>4981.87</c:v>
                </c:pt>
                <c:pt idx="1131">
                  <c:v>4981.87</c:v>
                </c:pt>
                <c:pt idx="1132">
                  <c:v>4981.87</c:v>
                </c:pt>
                <c:pt idx="1133">
                  <c:v>4981.87</c:v>
                </c:pt>
                <c:pt idx="1134">
                  <c:v>4981.87</c:v>
                </c:pt>
                <c:pt idx="1135">
                  <c:v>4981.87</c:v>
                </c:pt>
                <c:pt idx="1136">
                  <c:v>4981.87</c:v>
                </c:pt>
                <c:pt idx="1137">
                  <c:v>4981.87</c:v>
                </c:pt>
                <c:pt idx="1138">
                  <c:v>4981.87</c:v>
                </c:pt>
                <c:pt idx="1139">
                  <c:v>4981.87</c:v>
                </c:pt>
                <c:pt idx="1140">
                  <c:v>4981.87</c:v>
                </c:pt>
                <c:pt idx="1141">
                  <c:v>4981.87</c:v>
                </c:pt>
                <c:pt idx="1142">
                  <c:v>4981.87</c:v>
                </c:pt>
                <c:pt idx="1143">
                  <c:v>4981.87</c:v>
                </c:pt>
                <c:pt idx="1144">
                  <c:v>4981.87</c:v>
                </c:pt>
                <c:pt idx="1145">
                  <c:v>4981.87</c:v>
                </c:pt>
                <c:pt idx="1146">
                  <c:v>4981.87</c:v>
                </c:pt>
                <c:pt idx="1147">
                  <c:v>4981.87</c:v>
                </c:pt>
                <c:pt idx="1148">
                  <c:v>4981.87</c:v>
                </c:pt>
                <c:pt idx="1149">
                  <c:v>4981.87</c:v>
                </c:pt>
                <c:pt idx="1150">
                  <c:v>4981.87</c:v>
                </c:pt>
                <c:pt idx="1151">
                  <c:v>4981.87</c:v>
                </c:pt>
                <c:pt idx="1152">
                  <c:v>4981.87</c:v>
                </c:pt>
                <c:pt idx="1153">
                  <c:v>4981.87</c:v>
                </c:pt>
                <c:pt idx="1154">
                  <c:v>4981.87</c:v>
                </c:pt>
                <c:pt idx="1155">
                  <c:v>4981.87</c:v>
                </c:pt>
                <c:pt idx="1156">
                  <c:v>4981.87</c:v>
                </c:pt>
                <c:pt idx="1157">
                  <c:v>4981.87</c:v>
                </c:pt>
                <c:pt idx="1158">
                  <c:v>4981.87</c:v>
                </c:pt>
                <c:pt idx="1159">
                  <c:v>4981.87</c:v>
                </c:pt>
                <c:pt idx="1160">
                  <c:v>4981.87</c:v>
                </c:pt>
                <c:pt idx="1161">
                  <c:v>4981.87</c:v>
                </c:pt>
                <c:pt idx="1162">
                  <c:v>4981.87</c:v>
                </c:pt>
                <c:pt idx="1163">
                  <c:v>4981.87</c:v>
                </c:pt>
                <c:pt idx="1164">
                  <c:v>4981.87</c:v>
                </c:pt>
                <c:pt idx="1165">
                  <c:v>4981.87</c:v>
                </c:pt>
                <c:pt idx="1166">
                  <c:v>4981.87</c:v>
                </c:pt>
                <c:pt idx="1167">
                  <c:v>4981.87</c:v>
                </c:pt>
                <c:pt idx="1168">
                  <c:v>4981.87</c:v>
                </c:pt>
                <c:pt idx="1169">
                  <c:v>4981.87</c:v>
                </c:pt>
                <c:pt idx="1170">
                  <c:v>4981.87</c:v>
                </c:pt>
                <c:pt idx="1171">
                  <c:v>4981.87</c:v>
                </c:pt>
                <c:pt idx="1172">
                  <c:v>4981.87</c:v>
                </c:pt>
                <c:pt idx="1173">
                  <c:v>4981.87</c:v>
                </c:pt>
                <c:pt idx="1174">
                  <c:v>4981.87</c:v>
                </c:pt>
                <c:pt idx="1175">
                  <c:v>4981.87</c:v>
                </c:pt>
                <c:pt idx="1176">
                  <c:v>4981.87</c:v>
                </c:pt>
                <c:pt idx="1177">
                  <c:v>4981.87</c:v>
                </c:pt>
                <c:pt idx="1178">
                  <c:v>4981.87</c:v>
                </c:pt>
                <c:pt idx="1179">
                  <c:v>4981.87</c:v>
                </c:pt>
                <c:pt idx="1180">
                  <c:v>4981.87</c:v>
                </c:pt>
                <c:pt idx="1181">
                  <c:v>4981.87</c:v>
                </c:pt>
                <c:pt idx="1182">
                  <c:v>4981.87</c:v>
                </c:pt>
                <c:pt idx="1183">
                  <c:v>4981.87</c:v>
                </c:pt>
                <c:pt idx="1184">
                  <c:v>4981.87</c:v>
                </c:pt>
                <c:pt idx="1185">
                  <c:v>4981.87</c:v>
                </c:pt>
                <c:pt idx="1186">
                  <c:v>4981.87</c:v>
                </c:pt>
                <c:pt idx="1187">
                  <c:v>4981.87</c:v>
                </c:pt>
                <c:pt idx="1188">
                  <c:v>4981.87</c:v>
                </c:pt>
                <c:pt idx="1189">
                  <c:v>4981.87</c:v>
                </c:pt>
                <c:pt idx="1190">
                  <c:v>4981.87</c:v>
                </c:pt>
                <c:pt idx="1191">
                  <c:v>4981.87</c:v>
                </c:pt>
                <c:pt idx="1192">
                  <c:v>4981.87</c:v>
                </c:pt>
                <c:pt idx="1193">
                  <c:v>4981.87</c:v>
                </c:pt>
                <c:pt idx="1194">
                  <c:v>4981.87</c:v>
                </c:pt>
                <c:pt idx="1195">
                  <c:v>4981.87</c:v>
                </c:pt>
                <c:pt idx="1196">
                  <c:v>4981.87</c:v>
                </c:pt>
                <c:pt idx="1197">
                  <c:v>4981.87</c:v>
                </c:pt>
                <c:pt idx="1198">
                  <c:v>4981.87</c:v>
                </c:pt>
                <c:pt idx="1199">
                  <c:v>4981.87</c:v>
                </c:pt>
                <c:pt idx="1200">
                  <c:v>4981.87</c:v>
                </c:pt>
                <c:pt idx="1201">
                  <c:v>4981.87</c:v>
                </c:pt>
                <c:pt idx="1202">
                  <c:v>4981.87</c:v>
                </c:pt>
                <c:pt idx="1203">
                  <c:v>4981.87</c:v>
                </c:pt>
                <c:pt idx="1204">
                  <c:v>4981.87</c:v>
                </c:pt>
                <c:pt idx="1205">
                  <c:v>4981.87</c:v>
                </c:pt>
                <c:pt idx="1206">
                  <c:v>4981.87</c:v>
                </c:pt>
                <c:pt idx="1207">
                  <c:v>4981.87</c:v>
                </c:pt>
                <c:pt idx="1208">
                  <c:v>4981.87</c:v>
                </c:pt>
                <c:pt idx="1209">
                  <c:v>4981.87</c:v>
                </c:pt>
                <c:pt idx="1210">
                  <c:v>4981.87</c:v>
                </c:pt>
                <c:pt idx="1211">
                  <c:v>4981.87</c:v>
                </c:pt>
                <c:pt idx="1212">
                  <c:v>4981.87</c:v>
                </c:pt>
                <c:pt idx="1213">
                  <c:v>4981.87</c:v>
                </c:pt>
                <c:pt idx="1214">
                  <c:v>4981.87</c:v>
                </c:pt>
                <c:pt idx="1215">
                  <c:v>4981.87</c:v>
                </c:pt>
                <c:pt idx="1216">
                  <c:v>4981.87</c:v>
                </c:pt>
                <c:pt idx="1217">
                  <c:v>4981.87</c:v>
                </c:pt>
                <c:pt idx="1218">
                  <c:v>4981.87</c:v>
                </c:pt>
                <c:pt idx="1219">
                  <c:v>4981.87</c:v>
                </c:pt>
                <c:pt idx="1220">
                  <c:v>4981.87</c:v>
                </c:pt>
                <c:pt idx="1221">
                  <c:v>4981.87</c:v>
                </c:pt>
                <c:pt idx="1222">
                  <c:v>4981.87</c:v>
                </c:pt>
                <c:pt idx="1223">
                  <c:v>4981.87</c:v>
                </c:pt>
                <c:pt idx="1224">
                  <c:v>4981.87</c:v>
                </c:pt>
                <c:pt idx="1225">
                  <c:v>4981.87</c:v>
                </c:pt>
                <c:pt idx="1226">
                  <c:v>4981.87</c:v>
                </c:pt>
                <c:pt idx="1227">
                  <c:v>4981.87</c:v>
                </c:pt>
                <c:pt idx="1228">
                  <c:v>4981.87</c:v>
                </c:pt>
                <c:pt idx="1229">
                  <c:v>4981.87</c:v>
                </c:pt>
                <c:pt idx="1230">
                  <c:v>4981.87</c:v>
                </c:pt>
                <c:pt idx="1231">
                  <c:v>4981.87</c:v>
                </c:pt>
                <c:pt idx="1232">
                  <c:v>4981.87</c:v>
                </c:pt>
                <c:pt idx="1233">
                  <c:v>4981.87</c:v>
                </c:pt>
                <c:pt idx="1234">
                  <c:v>4981.87</c:v>
                </c:pt>
                <c:pt idx="1235">
                  <c:v>4981.87</c:v>
                </c:pt>
                <c:pt idx="1236">
                  <c:v>4981.87</c:v>
                </c:pt>
                <c:pt idx="1237">
                  <c:v>4981.87</c:v>
                </c:pt>
                <c:pt idx="1238">
                  <c:v>4981.87</c:v>
                </c:pt>
                <c:pt idx="1239">
                  <c:v>4981.87</c:v>
                </c:pt>
                <c:pt idx="1240">
                  <c:v>4981.87</c:v>
                </c:pt>
                <c:pt idx="1241">
                  <c:v>4981.87</c:v>
                </c:pt>
                <c:pt idx="1242">
                  <c:v>4981.87</c:v>
                </c:pt>
                <c:pt idx="1243">
                  <c:v>4981.87</c:v>
                </c:pt>
                <c:pt idx="1244">
                  <c:v>4981.87</c:v>
                </c:pt>
                <c:pt idx="1245">
                  <c:v>4981.87</c:v>
                </c:pt>
                <c:pt idx="1246">
                  <c:v>4981.87</c:v>
                </c:pt>
                <c:pt idx="1247">
                  <c:v>4981.87</c:v>
                </c:pt>
                <c:pt idx="1248">
                  <c:v>4981.87</c:v>
                </c:pt>
                <c:pt idx="1249">
                  <c:v>4981.87</c:v>
                </c:pt>
                <c:pt idx="1250">
                  <c:v>4981.87</c:v>
                </c:pt>
                <c:pt idx="1251">
                  <c:v>4981.87</c:v>
                </c:pt>
                <c:pt idx="1252">
                  <c:v>4981.87</c:v>
                </c:pt>
                <c:pt idx="1253">
                  <c:v>4981.87</c:v>
                </c:pt>
                <c:pt idx="1254">
                  <c:v>4981.87</c:v>
                </c:pt>
                <c:pt idx="1255">
                  <c:v>4981.87</c:v>
                </c:pt>
                <c:pt idx="1256">
                  <c:v>4981.87</c:v>
                </c:pt>
                <c:pt idx="1257">
                  <c:v>4981.87</c:v>
                </c:pt>
                <c:pt idx="1258">
                  <c:v>4981.87</c:v>
                </c:pt>
                <c:pt idx="1259">
                  <c:v>4981.87</c:v>
                </c:pt>
                <c:pt idx="1260">
                  <c:v>4981.87</c:v>
                </c:pt>
                <c:pt idx="1261">
                  <c:v>4981.87</c:v>
                </c:pt>
                <c:pt idx="1262">
                  <c:v>4981.87</c:v>
                </c:pt>
                <c:pt idx="1263">
                  <c:v>4981.87</c:v>
                </c:pt>
                <c:pt idx="1264">
                  <c:v>4981.87</c:v>
                </c:pt>
                <c:pt idx="1265">
                  <c:v>4981.87</c:v>
                </c:pt>
                <c:pt idx="1266">
                  <c:v>4981.87</c:v>
                </c:pt>
                <c:pt idx="1267">
                  <c:v>4981.87</c:v>
                </c:pt>
                <c:pt idx="1268">
                  <c:v>4981.87</c:v>
                </c:pt>
                <c:pt idx="1269">
                  <c:v>4981.87</c:v>
                </c:pt>
                <c:pt idx="1270">
                  <c:v>4981.87</c:v>
                </c:pt>
                <c:pt idx="1271">
                  <c:v>4981.87</c:v>
                </c:pt>
                <c:pt idx="1272">
                  <c:v>4981.87</c:v>
                </c:pt>
                <c:pt idx="1273">
                  <c:v>4981.87</c:v>
                </c:pt>
                <c:pt idx="1274">
                  <c:v>4981.87</c:v>
                </c:pt>
                <c:pt idx="1275">
                  <c:v>4981.87</c:v>
                </c:pt>
                <c:pt idx="1276">
                  <c:v>4981.87</c:v>
                </c:pt>
                <c:pt idx="1277">
                  <c:v>4981.87</c:v>
                </c:pt>
                <c:pt idx="1278">
                  <c:v>4981.87</c:v>
                </c:pt>
                <c:pt idx="1279">
                  <c:v>4981.87</c:v>
                </c:pt>
                <c:pt idx="1280">
                  <c:v>4981.87</c:v>
                </c:pt>
                <c:pt idx="1281">
                  <c:v>4981.87</c:v>
                </c:pt>
                <c:pt idx="1282">
                  <c:v>4981.87</c:v>
                </c:pt>
                <c:pt idx="1283">
                  <c:v>4981.87</c:v>
                </c:pt>
                <c:pt idx="1284">
                  <c:v>4981.87</c:v>
                </c:pt>
                <c:pt idx="1285">
                  <c:v>4981.87</c:v>
                </c:pt>
                <c:pt idx="1286">
                  <c:v>4981.87</c:v>
                </c:pt>
                <c:pt idx="1287">
                  <c:v>4981.87</c:v>
                </c:pt>
                <c:pt idx="1288">
                  <c:v>4981.87</c:v>
                </c:pt>
                <c:pt idx="1289">
                  <c:v>4981.87</c:v>
                </c:pt>
                <c:pt idx="1290">
                  <c:v>4981.87</c:v>
                </c:pt>
                <c:pt idx="1291">
                  <c:v>4981.87</c:v>
                </c:pt>
                <c:pt idx="1292">
                  <c:v>4981.87</c:v>
                </c:pt>
                <c:pt idx="1293">
                  <c:v>4981.87</c:v>
                </c:pt>
                <c:pt idx="1294">
                  <c:v>4981.87</c:v>
                </c:pt>
                <c:pt idx="1295">
                  <c:v>4981.87</c:v>
                </c:pt>
                <c:pt idx="1296">
                  <c:v>4981.87</c:v>
                </c:pt>
                <c:pt idx="1297">
                  <c:v>4981.87</c:v>
                </c:pt>
                <c:pt idx="1298">
                  <c:v>4981.87</c:v>
                </c:pt>
                <c:pt idx="1299">
                  <c:v>4981.87</c:v>
                </c:pt>
                <c:pt idx="1300">
                  <c:v>4981.87</c:v>
                </c:pt>
                <c:pt idx="1301">
                  <c:v>4981.87</c:v>
                </c:pt>
                <c:pt idx="1302">
                  <c:v>4981.87</c:v>
                </c:pt>
                <c:pt idx="1303">
                  <c:v>4981.87</c:v>
                </c:pt>
                <c:pt idx="1304">
                  <c:v>4981.87</c:v>
                </c:pt>
                <c:pt idx="1305">
                  <c:v>4981.87</c:v>
                </c:pt>
                <c:pt idx="1306">
                  <c:v>4981.87</c:v>
                </c:pt>
                <c:pt idx="1307">
                  <c:v>4981.87</c:v>
                </c:pt>
                <c:pt idx="1308">
                  <c:v>4981.87</c:v>
                </c:pt>
                <c:pt idx="1309">
                  <c:v>4981.87</c:v>
                </c:pt>
                <c:pt idx="1310">
                  <c:v>4981.87</c:v>
                </c:pt>
                <c:pt idx="1311">
                  <c:v>4981.87</c:v>
                </c:pt>
                <c:pt idx="1312">
                  <c:v>4981.87</c:v>
                </c:pt>
                <c:pt idx="1313">
                  <c:v>4981.87</c:v>
                </c:pt>
                <c:pt idx="1314">
                  <c:v>4981.87</c:v>
                </c:pt>
                <c:pt idx="1315">
                  <c:v>4981.87</c:v>
                </c:pt>
                <c:pt idx="1316">
                  <c:v>4981.87</c:v>
                </c:pt>
                <c:pt idx="1317">
                  <c:v>4981.87</c:v>
                </c:pt>
                <c:pt idx="1318">
                  <c:v>4981.87</c:v>
                </c:pt>
                <c:pt idx="1319">
                  <c:v>4981.87</c:v>
                </c:pt>
                <c:pt idx="1320">
                  <c:v>4981.87</c:v>
                </c:pt>
                <c:pt idx="1321">
                  <c:v>4981.87</c:v>
                </c:pt>
                <c:pt idx="1322">
                  <c:v>4981.87</c:v>
                </c:pt>
                <c:pt idx="1323">
                  <c:v>4981.87</c:v>
                </c:pt>
                <c:pt idx="1324">
                  <c:v>4981.87</c:v>
                </c:pt>
                <c:pt idx="1325">
                  <c:v>4981.87</c:v>
                </c:pt>
                <c:pt idx="1326">
                  <c:v>4981.87</c:v>
                </c:pt>
                <c:pt idx="1327">
                  <c:v>4981.87</c:v>
                </c:pt>
                <c:pt idx="1328">
                  <c:v>4981.87</c:v>
                </c:pt>
                <c:pt idx="1329">
                  <c:v>4981.87</c:v>
                </c:pt>
                <c:pt idx="1330">
                  <c:v>4981.87</c:v>
                </c:pt>
                <c:pt idx="1331">
                  <c:v>4981.87</c:v>
                </c:pt>
                <c:pt idx="1332">
                  <c:v>4981.87</c:v>
                </c:pt>
                <c:pt idx="1333">
                  <c:v>4981.87</c:v>
                </c:pt>
                <c:pt idx="1334">
                  <c:v>4981.87</c:v>
                </c:pt>
                <c:pt idx="1335">
                  <c:v>4981.87</c:v>
                </c:pt>
                <c:pt idx="1336">
                  <c:v>4981.87</c:v>
                </c:pt>
                <c:pt idx="1337">
                  <c:v>4981.87</c:v>
                </c:pt>
                <c:pt idx="1338">
                  <c:v>4981.87</c:v>
                </c:pt>
                <c:pt idx="1339">
                  <c:v>4981.87</c:v>
                </c:pt>
                <c:pt idx="1340">
                  <c:v>4981.87</c:v>
                </c:pt>
                <c:pt idx="1341">
                  <c:v>4981.87</c:v>
                </c:pt>
                <c:pt idx="1342">
                  <c:v>4981.87</c:v>
                </c:pt>
                <c:pt idx="1343">
                  <c:v>4981.87</c:v>
                </c:pt>
                <c:pt idx="1344">
                  <c:v>4981.87</c:v>
                </c:pt>
                <c:pt idx="1345">
                  <c:v>4981.87</c:v>
                </c:pt>
                <c:pt idx="1346">
                  <c:v>4981.87</c:v>
                </c:pt>
                <c:pt idx="1347">
                  <c:v>4981.87</c:v>
                </c:pt>
                <c:pt idx="1348">
                  <c:v>4981.87</c:v>
                </c:pt>
                <c:pt idx="1349">
                  <c:v>4981.87</c:v>
                </c:pt>
                <c:pt idx="1350">
                  <c:v>4981.87</c:v>
                </c:pt>
                <c:pt idx="1351">
                  <c:v>4981.87</c:v>
                </c:pt>
                <c:pt idx="1352">
                  <c:v>4981.87</c:v>
                </c:pt>
                <c:pt idx="1353">
                  <c:v>4981.87</c:v>
                </c:pt>
                <c:pt idx="1354">
                  <c:v>4981.87</c:v>
                </c:pt>
                <c:pt idx="1355">
                  <c:v>4981.87</c:v>
                </c:pt>
                <c:pt idx="1356">
                  <c:v>4981.87</c:v>
                </c:pt>
                <c:pt idx="1357">
                  <c:v>4981.87</c:v>
                </c:pt>
                <c:pt idx="1358">
                  <c:v>4981.87</c:v>
                </c:pt>
                <c:pt idx="1359">
                  <c:v>4981.87</c:v>
                </c:pt>
                <c:pt idx="1360">
                  <c:v>4981.87</c:v>
                </c:pt>
                <c:pt idx="1361">
                  <c:v>4981.87</c:v>
                </c:pt>
                <c:pt idx="1362">
                  <c:v>4981.87</c:v>
                </c:pt>
                <c:pt idx="1363">
                  <c:v>4981.87</c:v>
                </c:pt>
                <c:pt idx="1364">
                  <c:v>4981.87</c:v>
                </c:pt>
                <c:pt idx="1365">
                  <c:v>4981.87</c:v>
                </c:pt>
                <c:pt idx="1366">
                  <c:v>4981.87</c:v>
                </c:pt>
                <c:pt idx="1367">
                  <c:v>4981.87</c:v>
                </c:pt>
                <c:pt idx="1368">
                  <c:v>4981.87</c:v>
                </c:pt>
                <c:pt idx="1369">
                  <c:v>4981.87</c:v>
                </c:pt>
                <c:pt idx="1370">
                  <c:v>4981.87</c:v>
                </c:pt>
                <c:pt idx="1371">
                  <c:v>4981.87</c:v>
                </c:pt>
                <c:pt idx="1372">
                  <c:v>4981.87</c:v>
                </c:pt>
                <c:pt idx="1373">
                  <c:v>4981.87</c:v>
                </c:pt>
                <c:pt idx="1374">
                  <c:v>4981.87</c:v>
                </c:pt>
                <c:pt idx="1375">
                  <c:v>4981.87</c:v>
                </c:pt>
                <c:pt idx="1376">
                  <c:v>4981.87</c:v>
                </c:pt>
                <c:pt idx="1377">
                  <c:v>4981.87</c:v>
                </c:pt>
                <c:pt idx="1378">
                  <c:v>4981.87</c:v>
                </c:pt>
                <c:pt idx="1379">
                  <c:v>4981.87</c:v>
                </c:pt>
                <c:pt idx="1380">
                  <c:v>4981.87</c:v>
                </c:pt>
                <c:pt idx="1381">
                  <c:v>4981.87</c:v>
                </c:pt>
                <c:pt idx="1382">
                  <c:v>4981.87</c:v>
                </c:pt>
                <c:pt idx="1383">
                  <c:v>4981.87</c:v>
                </c:pt>
                <c:pt idx="1384">
                  <c:v>4981.87</c:v>
                </c:pt>
                <c:pt idx="1385">
                  <c:v>4981.87</c:v>
                </c:pt>
                <c:pt idx="1386">
                  <c:v>4981.87</c:v>
                </c:pt>
                <c:pt idx="1387">
                  <c:v>4981.87</c:v>
                </c:pt>
                <c:pt idx="1388">
                  <c:v>4981.87</c:v>
                </c:pt>
                <c:pt idx="1389">
                  <c:v>4981.87</c:v>
                </c:pt>
                <c:pt idx="1390">
                  <c:v>4981.87</c:v>
                </c:pt>
                <c:pt idx="1391">
                  <c:v>4981.87</c:v>
                </c:pt>
                <c:pt idx="1392">
                  <c:v>4981.87</c:v>
                </c:pt>
                <c:pt idx="1393">
                  <c:v>4981.87</c:v>
                </c:pt>
                <c:pt idx="1394">
                  <c:v>4981.87</c:v>
                </c:pt>
                <c:pt idx="1395">
                  <c:v>4981.87</c:v>
                </c:pt>
                <c:pt idx="1396">
                  <c:v>4981.87</c:v>
                </c:pt>
                <c:pt idx="1397">
                  <c:v>4981.87</c:v>
                </c:pt>
                <c:pt idx="1398">
                  <c:v>4981.87</c:v>
                </c:pt>
                <c:pt idx="1399">
                  <c:v>4981.87</c:v>
                </c:pt>
                <c:pt idx="1400">
                  <c:v>4981.87</c:v>
                </c:pt>
                <c:pt idx="1401">
                  <c:v>4981.87</c:v>
                </c:pt>
                <c:pt idx="1402">
                  <c:v>4981.87</c:v>
                </c:pt>
                <c:pt idx="1403">
                  <c:v>4981.87</c:v>
                </c:pt>
                <c:pt idx="1404">
                  <c:v>4981.87</c:v>
                </c:pt>
                <c:pt idx="1405">
                  <c:v>4981.87</c:v>
                </c:pt>
                <c:pt idx="1406">
                  <c:v>4981.87</c:v>
                </c:pt>
                <c:pt idx="1407">
                  <c:v>4981.87</c:v>
                </c:pt>
                <c:pt idx="1408">
                  <c:v>4981.87</c:v>
                </c:pt>
                <c:pt idx="1409">
                  <c:v>4981.87</c:v>
                </c:pt>
                <c:pt idx="1410">
                  <c:v>4981.87</c:v>
                </c:pt>
                <c:pt idx="1411">
                  <c:v>4981.87</c:v>
                </c:pt>
                <c:pt idx="1412">
                  <c:v>4981.87</c:v>
                </c:pt>
                <c:pt idx="1413">
                  <c:v>4981.87</c:v>
                </c:pt>
                <c:pt idx="1414">
                  <c:v>4981.87</c:v>
                </c:pt>
                <c:pt idx="1415">
                  <c:v>4981.87</c:v>
                </c:pt>
                <c:pt idx="1416">
                  <c:v>4981.87</c:v>
                </c:pt>
                <c:pt idx="1417">
                  <c:v>4981.87</c:v>
                </c:pt>
                <c:pt idx="1418">
                  <c:v>4981.87</c:v>
                </c:pt>
                <c:pt idx="1419">
                  <c:v>4981.87</c:v>
                </c:pt>
                <c:pt idx="1420">
                  <c:v>4981.87</c:v>
                </c:pt>
                <c:pt idx="1421">
                  <c:v>4981.87</c:v>
                </c:pt>
                <c:pt idx="1422">
                  <c:v>4981.87</c:v>
                </c:pt>
                <c:pt idx="1423">
                  <c:v>4981.87</c:v>
                </c:pt>
                <c:pt idx="1424">
                  <c:v>4981.87</c:v>
                </c:pt>
                <c:pt idx="1425">
                  <c:v>4981.87</c:v>
                </c:pt>
                <c:pt idx="1426">
                  <c:v>4981.87</c:v>
                </c:pt>
                <c:pt idx="1427">
                  <c:v>4981.87</c:v>
                </c:pt>
                <c:pt idx="1428">
                  <c:v>4981.87</c:v>
                </c:pt>
                <c:pt idx="1429">
                  <c:v>4981.87</c:v>
                </c:pt>
                <c:pt idx="1430">
                  <c:v>4981.87</c:v>
                </c:pt>
                <c:pt idx="1431">
                  <c:v>4981.87</c:v>
                </c:pt>
                <c:pt idx="1432">
                  <c:v>4981.87</c:v>
                </c:pt>
                <c:pt idx="1433">
                  <c:v>4981.87</c:v>
                </c:pt>
                <c:pt idx="1434">
                  <c:v>4981.87</c:v>
                </c:pt>
                <c:pt idx="1435">
                  <c:v>4981.87</c:v>
                </c:pt>
                <c:pt idx="1436">
                  <c:v>4981.87</c:v>
                </c:pt>
                <c:pt idx="1437">
                  <c:v>4981.87</c:v>
                </c:pt>
                <c:pt idx="1438">
                  <c:v>4981.87</c:v>
                </c:pt>
                <c:pt idx="1439">
                  <c:v>4981.87</c:v>
                </c:pt>
                <c:pt idx="1440">
                  <c:v>4981.87</c:v>
                </c:pt>
                <c:pt idx="1441">
                  <c:v>4981.87</c:v>
                </c:pt>
                <c:pt idx="1442">
                  <c:v>4981.87</c:v>
                </c:pt>
                <c:pt idx="1443">
                  <c:v>4981.87</c:v>
                </c:pt>
                <c:pt idx="1444">
                  <c:v>4981.87</c:v>
                </c:pt>
                <c:pt idx="1445">
                  <c:v>4981.87</c:v>
                </c:pt>
                <c:pt idx="1446">
                  <c:v>4981.87</c:v>
                </c:pt>
                <c:pt idx="1447">
                  <c:v>4981.87</c:v>
                </c:pt>
                <c:pt idx="1448">
                  <c:v>4981.87</c:v>
                </c:pt>
                <c:pt idx="1449">
                  <c:v>4981.87</c:v>
                </c:pt>
                <c:pt idx="1450">
                  <c:v>4981.87</c:v>
                </c:pt>
                <c:pt idx="1451">
                  <c:v>4981.87</c:v>
                </c:pt>
                <c:pt idx="1452">
                  <c:v>4981.87</c:v>
                </c:pt>
                <c:pt idx="1453">
                  <c:v>4981.87</c:v>
                </c:pt>
                <c:pt idx="1454">
                  <c:v>4981.87</c:v>
                </c:pt>
                <c:pt idx="1455">
                  <c:v>4981.87</c:v>
                </c:pt>
                <c:pt idx="1456">
                  <c:v>4981.87</c:v>
                </c:pt>
                <c:pt idx="1457">
                  <c:v>4981.87</c:v>
                </c:pt>
                <c:pt idx="1458">
                  <c:v>4981.87</c:v>
                </c:pt>
                <c:pt idx="1459">
                  <c:v>4981.87</c:v>
                </c:pt>
                <c:pt idx="1460">
                  <c:v>4981.87</c:v>
                </c:pt>
                <c:pt idx="1461">
                  <c:v>4981.87</c:v>
                </c:pt>
                <c:pt idx="1462">
                  <c:v>4981.87</c:v>
                </c:pt>
                <c:pt idx="1463">
                  <c:v>4981.87</c:v>
                </c:pt>
                <c:pt idx="1464">
                  <c:v>4981.87</c:v>
                </c:pt>
                <c:pt idx="1465">
                  <c:v>4981.87</c:v>
                </c:pt>
                <c:pt idx="1466">
                  <c:v>4981.87</c:v>
                </c:pt>
                <c:pt idx="1467">
                  <c:v>4981.87</c:v>
                </c:pt>
                <c:pt idx="1468">
                  <c:v>4981.87</c:v>
                </c:pt>
                <c:pt idx="1469">
                  <c:v>4981.87</c:v>
                </c:pt>
                <c:pt idx="1470">
                  <c:v>4981.87</c:v>
                </c:pt>
                <c:pt idx="1471">
                  <c:v>4981.87</c:v>
                </c:pt>
                <c:pt idx="1472">
                  <c:v>4981.87</c:v>
                </c:pt>
                <c:pt idx="1473">
                  <c:v>4981.87</c:v>
                </c:pt>
                <c:pt idx="1474">
                  <c:v>4981.87</c:v>
                </c:pt>
                <c:pt idx="1475">
                  <c:v>4981.87</c:v>
                </c:pt>
                <c:pt idx="1476">
                  <c:v>4981.87</c:v>
                </c:pt>
                <c:pt idx="1477">
                  <c:v>4981.87</c:v>
                </c:pt>
                <c:pt idx="1478">
                  <c:v>4981.87</c:v>
                </c:pt>
                <c:pt idx="1479">
                  <c:v>4981.87</c:v>
                </c:pt>
                <c:pt idx="1480">
                  <c:v>4981.87</c:v>
                </c:pt>
                <c:pt idx="1481">
                  <c:v>4981.87</c:v>
                </c:pt>
                <c:pt idx="1482">
                  <c:v>4981.87</c:v>
                </c:pt>
                <c:pt idx="1483">
                  <c:v>4981.87</c:v>
                </c:pt>
                <c:pt idx="1484">
                  <c:v>4981.87</c:v>
                </c:pt>
                <c:pt idx="1485">
                  <c:v>4981.87</c:v>
                </c:pt>
                <c:pt idx="1486">
                  <c:v>4981.87</c:v>
                </c:pt>
                <c:pt idx="1487">
                  <c:v>4981.87</c:v>
                </c:pt>
                <c:pt idx="1488">
                  <c:v>4981.87</c:v>
                </c:pt>
                <c:pt idx="1489">
                  <c:v>4981.87</c:v>
                </c:pt>
                <c:pt idx="1490">
                  <c:v>4981.87</c:v>
                </c:pt>
                <c:pt idx="1491">
                  <c:v>4981.87</c:v>
                </c:pt>
                <c:pt idx="1492">
                  <c:v>4981.87</c:v>
                </c:pt>
                <c:pt idx="1493">
                  <c:v>4981.87</c:v>
                </c:pt>
                <c:pt idx="1494">
                  <c:v>4981.87</c:v>
                </c:pt>
                <c:pt idx="1495">
                  <c:v>4981.87</c:v>
                </c:pt>
                <c:pt idx="1496">
                  <c:v>4981.87</c:v>
                </c:pt>
                <c:pt idx="1497">
                  <c:v>4981.87</c:v>
                </c:pt>
                <c:pt idx="1498">
                  <c:v>4981.87</c:v>
                </c:pt>
                <c:pt idx="1499">
                  <c:v>4981.87</c:v>
                </c:pt>
                <c:pt idx="1500">
                  <c:v>4981.87</c:v>
                </c:pt>
                <c:pt idx="1501">
                  <c:v>4981.87</c:v>
                </c:pt>
                <c:pt idx="1502">
                  <c:v>4981.87</c:v>
                </c:pt>
                <c:pt idx="1503">
                  <c:v>4981.87</c:v>
                </c:pt>
                <c:pt idx="1504">
                  <c:v>4981.87</c:v>
                </c:pt>
                <c:pt idx="1505">
                  <c:v>4981.87</c:v>
                </c:pt>
                <c:pt idx="1506">
                  <c:v>4981.87</c:v>
                </c:pt>
                <c:pt idx="1507">
                  <c:v>4981.87</c:v>
                </c:pt>
                <c:pt idx="1508">
                  <c:v>4981.87</c:v>
                </c:pt>
                <c:pt idx="1509">
                  <c:v>4981.87</c:v>
                </c:pt>
                <c:pt idx="1510">
                  <c:v>4981.87</c:v>
                </c:pt>
                <c:pt idx="1511">
                  <c:v>4981.87</c:v>
                </c:pt>
                <c:pt idx="1512">
                  <c:v>4981.87</c:v>
                </c:pt>
                <c:pt idx="1513">
                  <c:v>4981.87</c:v>
                </c:pt>
                <c:pt idx="1514">
                  <c:v>4981.87</c:v>
                </c:pt>
                <c:pt idx="1515">
                  <c:v>4981.87</c:v>
                </c:pt>
                <c:pt idx="1516">
                  <c:v>4981.87</c:v>
                </c:pt>
                <c:pt idx="1517">
                  <c:v>4981.87</c:v>
                </c:pt>
                <c:pt idx="1518">
                  <c:v>4981.87</c:v>
                </c:pt>
                <c:pt idx="1519">
                  <c:v>4981.87</c:v>
                </c:pt>
                <c:pt idx="1520">
                  <c:v>4981.87</c:v>
                </c:pt>
                <c:pt idx="1521">
                  <c:v>4981.87</c:v>
                </c:pt>
                <c:pt idx="1522">
                  <c:v>4981.87</c:v>
                </c:pt>
                <c:pt idx="1523">
                  <c:v>4981.87</c:v>
                </c:pt>
                <c:pt idx="1524">
                  <c:v>4981.87</c:v>
                </c:pt>
                <c:pt idx="1525">
                  <c:v>4981.87</c:v>
                </c:pt>
                <c:pt idx="1526">
                  <c:v>4981.87</c:v>
                </c:pt>
                <c:pt idx="1527">
                  <c:v>4981.87</c:v>
                </c:pt>
                <c:pt idx="1528">
                  <c:v>4981.87</c:v>
                </c:pt>
                <c:pt idx="1529">
                  <c:v>4981.87</c:v>
                </c:pt>
                <c:pt idx="1530">
                  <c:v>4981.87</c:v>
                </c:pt>
                <c:pt idx="1531">
                  <c:v>4981.87</c:v>
                </c:pt>
                <c:pt idx="1532">
                  <c:v>4981.87</c:v>
                </c:pt>
                <c:pt idx="1533">
                  <c:v>4981.87</c:v>
                </c:pt>
                <c:pt idx="1534">
                  <c:v>4981.87</c:v>
                </c:pt>
                <c:pt idx="1535">
                  <c:v>4981.87</c:v>
                </c:pt>
                <c:pt idx="1536">
                  <c:v>4981.87</c:v>
                </c:pt>
                <c:pt idx="1537">
                  <c:v>4981.87</c:v>
                </c:pt>
                <c:pt idx="1538">
                  <c:v>4981.87</c:v>
                </c:pt>
                <c:pt idx="1539">
                  <c:v>4981.87</c:v>
                </c:pt>
                <c:pt idx="1540">
                  <c:v>4981.87</c:v>
                </c:pt>
                <c:pt idx="1541">
                  <c:v>4981.87</c:v>
                </c:pt>
                <c:pt idx="1542">
                  <c:v>4981.87</c:v>
                </c:pt>
                <c:pt idx="1543">
                  <c:v>4981.87</c:v>
                </c:pt>
                <c:pt idx="1544">
                  <c:v>4981.87</c:v>
                </c:pt>
                <c:pt idx="1545">
                  <c:v>4981.87</c:v>
                </c:pt>
                <c:pt idx="1546">
                  <c:v>4981.87</c:v>
                </c:pt>
                <c:pt idx="1547">
                  <c:v>4981.87</c:v>
                </c:pt>
                <c:pt idx="1548">
                  <c:v>4981.87</c:v>
                </c:pt>
                <c:pt idx="1549">
                  <c:v>4981.87</c:v>
                </c:pt>
                <c:pt idx="1550">
                  <c:v>4981.87</c:v>
                </c:pt>
                <c:pt idx="1551">
                  <c:v>4981.87</c:v>
                </c:pt>
                <c:pt idx="1552">
                  <c:v>4981.87</c:v>
                </c:pt>
                <c:pt idx="1553">
                  <c:v>4981.87</c:v>
                </c:pt>
                <c:pt idx="1554">
                  <c:v>4981.87</c:v>
                </c:pt>
                <c:pt idx="1555">
                  <c:v>4981.87</c:v>
                </c:pt>
                <c:pt idx="1556">
                  <c:v>4981.87</c:v>
                </c:pt>
                <c:pt idx="1557">
                  <c:v>4981.87</c:v>
                </c:pt>
                <c:pt idx="1558">
                  <c:v>4981.87</c:v>
                </c:pt>
                <c:pt idx="1559">
                  <c:v>4981.87</c:v>
                </c:pt>
                <c:pt idx="1560">
                  <c:v>4981.87</c:v>
                </c:pt>
                <c:pt idx="1561">
                  <c:v>4981.87</c:v>
                </c:pt>
                <c:pt idx="1562">
                  <c:v>4981.87</c:v>
                </c:pt>
                <c:pt idx="1563">
                  <c:v>4981.87</c:v>
                </c:pt>
                <c:pt idx="1564">
                  <c:v>4981.87</c:v>
                </c:pt>
                <c:pt idx="1565">
                  <c:v>4981.87</c:v>
                </c:pt>
                <c:pt idx="1566">
                  <c:v>4981.87</c:v>
                </c:pt>
                <c:pt idx="1567">
                  <c:v>4981.87</c:v>
                </c:pt>
                <c:pt idx="1568">
                  <c:v>4981.87</c:v>
                </c:pt>
                <c:pt idx="1569">
                  <c:v>4981.87</c:v>
                </c:pt>
                <c:pt idx="1570">
                  <c:v>4981.87</c:v>
                </c:pt>
                <c:pt idx="1571">
                  <c:v>4981.87</c:v>
                </c:pt>
                <c:pt idx="1572">
                  <c:v>4981.87</c:v>
                </c:pt>
                <c:pt idx="1573">
                  <c:v>4981.87</c:v>
                </c:pt>
                <c:pt idx="1574">
                  <c:v>4981.87</c:v>
                </c:pt>
                <c:pt idx="1575">
                  <c:v>4981.87</c:v>
                </c:pt>
                <c:pt idx="1576">
                  <c:v>4981.87</c:v>
                </c:pt>
                <c:pt idx="1577">
                  <c:v>4981.87</c:v>
                </c:pt>
                <c:pt idx="1578">
                  <c:v>4981.87</c:v>
                </c:pt>
                <c:pt idx="1579">
                  <c:v>4981.87</c:v>
                </c:pt>
                <c:pt idx="1580">
                  <c:v>4981.87</c:v>
                </c:pt>
                <c:pt idx="1581">
                  <c:v>4981.87</c:v>
                </c:pt>
                <c:pt idx="1582">
                  <c:v>4981.87</c:v>
                </c:pt>
                <c:pt idx="1583">
                  <c:v>4981.87</c:v>
                </c:pt>
                <c:pt idx="1584">
                  <c:v>4981.87</c:v>
                </c:pt>
                <c:pt idx="1585">
                  <c:v>4981.87</c:v>
                </c:pt>
                <c:pt idx="1586">
                  <c:v>4981.87</c:v>
                </c:pt>
                <c:pt idx="1587">
                  <c:v>4981.87</c:v>
                </c:pt>
                <c:pt idx="1588">
                  <c:v>4981.87</c:v>
                </c:pt>
                <c:pt idx="1589">
                  <c:v>4981.87</c:v>
                </c:pt>
                <c:pt idx="1590">
                  <c:v>4981.87</c:v>
                </c:pt>
                <c:pt idx="1591">
                  <c:v>4981.87</c:v>
                </c:pt>
                <c:pt idx="1592">
                  <c:v>4981.87</c:v>
                </c:pt>
                <c:pt idx="1593">
                  <c:v>4981.87</c:v>
                </c:pt>
                <c:pt idx="1594">
                  <c:v>4981.87</c:v>
                </c:pt>
                <c:pt idx="1595">
                  <c:v>4981.87</c:v>
                </c:pt>
                <c:pt idx="1596">
                  <c:v>4981.87</c:v>
                </c:pt>
                <c:pt idx="1597">
                  <c:v>4981.87</c:v>
                </c:pt>
                <c:pt idx="1598">
                  <c:v>4981.87</c:v>
                </c:pt>
                <c:pt idx="1599">
                  <c:v>4981.87</c:v>
                </c:pt>
                <c:pt idx="1600">
                  <c:v>4981.87</c:v>
                </c:pt>
                <c:pt idx="1601">
                  <c:v>4981.87</c:v>
                </c:pt>
                <c:pt idx="1602">
                  <c:v>4981.87</c:v>
                </c:pt>
                <c:pt idx="1603">
                  <c:v>4981.87</c:v>
                </c:pt>
                <c:pt idx="1604">
                  <c:v>4981.87</c:v>
                </c:pt>
                <c:pt idx="1605">
                  <c:v>4981.87</c:v>
                </c:pt>
                <c:pt idx="1606">
                  <c:v>4981.87</c:v>
                </c:pt>
                <c:pt idx="1607">
                  <c:v>4981.87</c:v>
                </c:pt>
                <c:pt idx="1608">
                  <c:v>4981.87</c:v>
                </c:pt>
                <c:pt idx="1609">
                  <c:v>4981.87</c:v>
                </c:pt>
                <c:pt idx="1610">
                  <c:v>4981.87</c:v>
                </c:pt>
                <c:pt idx="1611">
                  <c:v>4981.87</c:v>
                </c:pt>
                <c:pt idx="1612">
                  <c:v>4981.87</c:v>
                </c:pt>
                <c:pt idx="1613">
                  <c:v>4981.87</c:v>
                </c:pt>
                <c:pt idx="1614">
                  <c:v>4981.87</c:v>
                </c:pt>
                <c:pt idx="1615">
                  <c:v>4981.87</c:v>
                </c:pt>
                <c:pt idx="1616">
                  <c:v>4981.87</c:v>
                </c:pt>
                <c:pt idx="1617">
                  <c:v>4981.87</c:v>
                </c:pt>
                <c:pt idx="1618">
                  <c:v>4981.87</c:v>
                </c:pt>
                <c:pt idx="1619">
                  <c:v>4981.87</c:v>
                </c:pt>
                <c:pt idx="1620">
                  <c:v>4981.87</c:v>
                </c:pt>
                <c:pt idx="1621">
                  <c:v>4981.87</c:v>
                </c:pt>
                <c:pt idx="1622">
                  <c:v>4981.87</c:v>
                </c:pt>
                <c:pt idx="1623">
                  <c:v>4981.87</c:v>
                </c:pt>
                <c:pt idx="1624">
                  <c:v>4981.87</c:v>
                </c:pt>
                <c:pt idx="1625">
                  <c:v>4981.87</c:v>
                </c:pt>
                <c:pt idx="1626">
                  <c:v>4981.87</c:v>
                </c:pt>
                <c:pt idx="1627">
                  <c:v>4981.87</c:v>
                </c:pt>
                <c:pt idx="1628">
                  <c:v>4981.87</c:v>
                </c:pt>
                <c:pt idx="1629">
                  <c:v>4981.87</c:v>
                </c:pt>
                <c:pt idx="1630">
                  <c:v>4981.87</c:v>
                </c:pt>
                <c:pt idx="1631">
                  <c:v>4971.37</c:v>
                </c:pt>
                <c:pt idx="1632">
                  <c:v>4967.6099999999997</c:v>
                </c:pt>
                <c:pt idx="1633">
                  <c:v>4967.6099999999997</c:v>
                </c:pt>
                <c:pt idx="1634">
                  <c:v>4967.6099999999997</c:v>
                </c:pt>
                <c:pt idx="1635">
                  <c:v>4967.6099999999997</c:v>
                </c:pt>
                <c:pt idx="1636">
                  <c:v>4967.6099999999997</c:v>
                </c:pt>
                <c:pt idx="1637">
                  <c:v>4967.6099999999997</c:v>
                </c:pt>
                <c:pt idx="1638">
                  <c:v>4967.6099999999997</c:v>
                </c:pt>
                <c:pt idx="1639">
                  <c:v>4967.6099999999997</c:v>
                </c:pt>
                <c:pt idx="1640">
                  <c:v>4967.6099999999997</c:v>
                </c:pt>
                <c:pt idx="1641">
                  <c:v>4967.6099999999997</c:v>
                </c:pt>
                <c:pt idx="1642">
                  <c:v>4967.6099999999997</c:v>
                </c:pt>
                <c:pt idx="1643">
                  <c:v>4967.6099999999997</c:v>
                </c:pt>
                <c:pt idx="1644">
                  <c:v>4967.6099999999997</c:v>
                </c:pt>
                <c:pt idx="1645">
                  <c:v>4967.6099999999997</c:v>
                </c:pt>
                <c:pt idx="1646">
                  <c:v>4967.6099999999997</c:v>
                </c:pt>
                <c:pt idx="1647">
                  <c:v>4916.9399999999996</c:v>
                </c:pt>
                <c:pt idx="1648">
                  <c:v>4916.9399999999996</c:v>
                </c:pt>
                <c:pt idx="1649">
                  <c:v>4916.9399999999996</c:v>
                </c:pt>
                <c:pt idx="1650">
                  <c:v>4916.9399999999996</c:v>
                </c:pt>
                <c:pt idx="1651">
                  <c:v>4916.9399999999996</c:v>
                </c:pt>
                <c:pt idx="1652">
                  <c:v>4916.9399999999996</c:v>
                </c:pt>
                <c:pt idx="1653">
                  <c:v>4916.9399999999996</c:v>
                </c:pt>
                <c:pt idx="1654">
                  <c:v>4916.9399999999996</c:v>
                </c:pt>
                <c:pt idx="1655">
                  <c:v>4916.9399999999996</c:v>
                </c:pt>
                <c:pt idx="1656">
                  <c:v>4916.9399999999996</c:v>
                </c:pt>
                <c:pt idx="1657">
                  <c:v>4885.38</c:v>
                </c:pt>
                <c:pt idx="1658">
                  <c:v>4884.6000000000004</c:v>
                </c:pt>
                <c:pt idx="1659">
                  <c:v>4884.6000000000004</c:v>
                </c:pt>
                <c:pt idx="1660">
                  <c:v>4883.43</c:v>
                </c:pt>
                <c:pt idx="1661">
                  <c:v>4883.43</c:v>
                </c:pt>
                <c:pt idx="1662">
                  <c:v>4883.43</c:v>
                </c:pt>
                <c:pt idx="1663">
                  <c:v>4883.43</c:v>
                </c:pt>
                <c:pt idx="1664">
                  <c:v>4825.25</c:v>
                </c:pt>
                <c:pt idx="1665">
                  <c:v>4819.5600000000004</c:v>
                </c:pt>
                <c:pt idx="1666">
                  <c:v>4819.5600000000004</c:v>
                </c:pt>
                <c:pt idx="1667">
                  <c:v>4819.5600000000004</c:v>
                </c:pt>
                <c:pt idx="1668">
                  <c:v>4819.5600000000004</c:v>
                </c:pt>
                <c:pt idx="1669">
                  <c:v>4819.5600000000004</c:v>
                </c:pt>
                <c:pt idx="1670">
                  <c:v>4819.5600000000004</c:v>
                </c:pt>
                <c:pt idx="1671">
                  <c:v>4819.5600000000004</c:v>
                </c:pt>
                <c:pt idx="1672">
                  <c:v>4819.5600000000004</c:v>
                </c:pt>
                <c:pt idx="1673">
                  <c:v>4819.5600000000004</c:v>
                </c:pt>
                <c:pt idx="1674">
                  <c:v>4819.5600000000004</c:v>
                </c:pt>
                <c:pt idx="1675">
                  <c:v>4819.5600000000004</c:v>
                </c:pt>
                <c:pt idx="1676">
                  <c:v>4819.5600000000004</c:v>
                </c:pt>
                <c:pt idx="1677">
                  <c:v>4819.5600000000004</c:v>
                </c:pt>
                <c:pt idx="1678">
                  <c:v>4819.5600000000004</c:v>
                </c:pt>
                <c:pt idx="1679">
                  <c:v>4819.5600000000004</c:v>
                </c:pt>
                <c:pt idx="1680">
                  <c:v>4819.5600000000004</c:v>
                </c:pt>
                <c:pt idx="1681">
                  <c:v>4819.5600000000004</c:v>
                </c:pt>
                <c:pt idx="1682">
                  <c:v>4819.5600000000004</c:v>
                </c:pt>
                <c:pt idx="1683">
                  <c:v>4760.01</c:v>
                </c:pt>
                <c:pt idx="1684">
                  <c:v>4742.04</c:v>
                </c:pt>
                <c:pt idx="1685">
                  <c:v>4742.04</c:v>
                </c:pt>
                <c:pt idx="1686">
                  <c:v>4742.04</c:v>
                </c:pt>
                <c:pt idx="1687">
                  <c:v>4742.04</c:v>
                </c:pt>
                <c:pt idx="1688">
                  <c:v>4742.04</c:v>
                </c:pt>
                <c:pt idx="1689">
                  <c:v>4742.04</c:v>
                </c:pt>
                <c:pt idx="1690">
                  <c:v>4742.04</c:v>
                </c:pt>
                <c:pt idx="1691">
                  <c:v>4733.4399999999996</c:v>
                </c:pt>
                <c:pt idx="1692">
                  <c:v>4733.4399999999996</c:v>
                </c:pt>
                <c:pt idx="1693">
                  <c:v>4733.4399999999996</c:v>
                </c:pt>
                <c:pt idx="1694">
                  <c:v>4733.4399999999996</c:v>
                </c:pt>
                <c:pt idx="1695">
                  <c:v>4695.5</c:v>
                </c:pt>
                <c:pt idx="1696">
                  <c:v>4695.5</c:v>
                </c:pt>
                <c:pt idx="1697">
                  <c:v>4695.5</c:v>
                </c:pt>
                <c:pt idx="1698">
                  <c:v>4695.5</c:v>
                </c:pt>
                <c:pt idx="1699">
                  <c:v>4689.93</c:v>
                </c:pt>
                <c:pt idx="1700">
                  <c:v>4688.6899999999996</c:v>
                </c:pt>
                <c:pt idx="1701">
                  <c:v>4688.6899999999996</c:v>
                </c:pt>
                <c:pt idx="1702">
                  <c:v>4688.6899999999996</c:v>
                </c:pt>
                <c:pt idx="1703">
                  <c:v>4688.6899999999996</c:v>
                </c:pt>
                <c:pt idx="1704">
                  <c:v>4688.6899999999996</c:v>
                </c:pt>
                <c:pt idx="1705">
                  <c:v>4688.6899999999996</c:v>
                </c:pt>
                <c:pt idx="1706">
                  <c:v>4654.82</c:v>
                </c:pt>
                <c:pt idx="1707">
                  <c:v>4633.75</c:v>
                </c:pt>
                <c:pt idx="1708">
                  <c:v>4611.78</c:v>
                </c:pt>
                <c:pt idx="1709">
                  <c:v>4611.78</c:v>
                </c:pt>
                <c:pt idx="1710">
                  <c:v>4611.78</c:v>
                </c:pt>
                <c:pt idx="1711">
                  <c:v>4611.78</c:v>
                </c:pt>
                <c:pt idx="1712">
                  <c:v>4611.78</c:v>
                </c:pt>
                <c:pt idx="1713">
                  <c:v>4611.78</c:v>
                </c:pt>
                <c:pt idx="1714">
                  <c:v>4611.78</c:v>
                </c:pt>
                <c:pt idx="1715">
                  <c:v>4611.78</c:v>
                </c:pt>
                <c:pt idx="1716">
                  <c:v>4611.78</c:v>
                </c:pt>
                <c:pt idx="1717">
                  <c:v>4611.78</c:v>
                </c:pt>
                <c:pt idx="1718">
                  <c:v>4611.78</c:v>
                </c:pt>
                <c:pt idx="1719">
                  <c:v>4611.78</c:v>
                </c:pt>
                <c:pt idx="1720">
                  <c:v>4611.78</c:v>
                </c:pt>
                <c:pt idx="1721">
                  <c:v>4611.78</c:v>
                </c:pt>
                <c:pt idx="1722">
                  <c:v>4611.78</c:v>
                </c:pt>
                <c:pt idx="1723">
                  <c:v>4611.78</c:v>
                </c:pt>
                <c:pt idx="1724">
                  <c:v>4611.78</c:v>
                </c:pt>
                <c:pt idx="1725">
                  <c:v>4611.78</c:v>
                </c:pt>
                <c:pt idx="1726">
                  <c:v>4611.78</c:v>
                </c:pt>
                <c:pt idx="1727">
                  <c:v>4611.78</c:v>
                </c:pt>
                <c:pt idx="1728">
                  <c:v>4611.78</c:v>
                </c:pt>
                <c:pt idx="1729">
                  <c:v>4611.78</c:v>
                </c:pt>
                <c:pt idx="1730">
                  <c:v>4611.78</c:v>
                </c:pt>
                <c:pt idx="1731">
                  <c:v>4596.71</c:v>
                </c:pt>
                <c:pt idx="1732">
                  <c:v>4596.71</c:v>
                </c:pt>
                <c:pt idx="1733">
                  <c:v>4578.49</c:v>
                </c:pt>
                <c:pt idx="1734">
                  <c:v>4571.8100000000004</c:v>
                </c:pt>
                <c:pt idx="1735">
                  <c:v>4571.8100000000004</c:v>
                </c:pt>
                <c:pt idx="1736">
                  <c:v>4571.8100000000004</c:v>
                </c:pt>
                <c:pt idx="1737">
                  <c:v>4571.8100000000004</c:v>
                </c:pt>
                <c:pt idx="1738">
                  <c:v>4571.8100000000004</c:v>
                </c:pt>
                <c:pt idx="1739">
                  <c:v>4566.1000000000004</c:v>
                </c:pt>
                <c:pt idx="1740">
                  <c:v>4566.1000000000004</c:v>
                </c:pt>
                <c:pt idx="1741">
                  <c:v>4566.1000000000004</c:v>
                </c:pt>
                <c:pt idx="1742">
                  <c:v>4566.1000000000004</c:v>
                </c:pt>
                <c:pt idx="1743">
                  <c:v>4565.91</c:v>
                </c:pt>
                <c:pt idx="1744">
                  <c:v>4565.91</c:v>
                </c:pt>
                <c:pt idx="1745">
                  <c:v>4565.91</c:v>
                </c:pt>
                <c:pt idx="1746">
                  <c:v>4565.91</c:v>
                </c:pt>
                <c:pt idx="1747">
                  <c:v>4565.91</c:v>
                </c:pt>
                <c:pt idx="1748">
                  <c:v>4565.91</c:v>
                </c:pt>
                <c:pt idx="1749">
                  <c:v>4565.91</c:v>
                </c:pt>
                <c:pt idx="1750">
                  <c:v>4565.91</c:v>
                </c:pt>
                <c:pt idx="1751">
                  <c:v>4565.91</c:v>
                </c:pt>
                <c:pt idx="1752">
                  <c:v>4565.91</c:v>
                </c:pt>
                <c:pt idx="1753">
                  <c:v>4565.91</c:v>
                </c:pt>
                <c:pt idx="1754">
                  <c:v>4565.91</c:v>
                </c:pt>
                <c:pt idx="1755">
                  <c:v>4565.91</c:v>
                </c:pt>
                <c:pt idx="1756">
                  <c:v>4565.91</c:v>
                </c:pt>
                <c:pt idx="1757">
                  <c:v>4565.91</c:v>
                </c:pt>
                <c:pt idx="1758">
                  <c:v>4565.91</c:v>
                </c:pt>
                <c:pt idx="1759">
                  <c:v>4565.91</c:v>
                </c:pt>
                <c:pt idx="1760">
                  <c:v>4565.91</c:v>
                </c:pt>
                <c:pt idx="1761">
                  <c:v>4565.91</c:v>
                </c:pt>
                <c:pt idx="1762">
                  <c:v>4565.91</c:v>
                </c:pt>
                <c:pt idx="1763">
                  <c:v>4565.91</c:v>
                </c:pt>
                <c:pt idx="1764">
                  <c:v>4558.96</c:v>
                </c:pt>
                <c:pt idx="1765">
                  <c:v>4463.47</c:v>
                </c:pt>
                <c:pt idx="1766">
                  <c:v>4463.47</c:v>
                </c:pt>
                <c:pt idx="1767">
                  <c:v>4463.47</c:v>
                </c:pt>
                <c:pt idx="1768">
                  <c:v>4455.6000000000004</c:v>
                </c:pt>
                <c:pt idx="1769">
                  <c:v>4454.8599999999997</c:v>
                </c:pt>
                <c:pt idx="1770">
                  <c:v>4454.8599999999997</c:v>
                </c:pt>
                <c:pt idx="1771">
                  <c:v>4454.8599999999997</c:v>
                </c:pt>
                <c:pt idx="1772">
                  <c:v>4454.8599999999997</c:v>
                </c:pt>
                <c:pt idx="1773">
                  <c:v>4454.8599999999997</c:v>
                </c:pt>
                <c:pt idx="1774">
                  <c:v>4454.8599999999997</c:v>
                </c:pt>
                <c:pt idx="1775">
                  <c:v>4454.8599999999997</c:v>
                </c:pt>
                <c:pt idx="1776">
                  <c:v>4437.0200000000004</c:v>
                </c:pt>
                <c:pt idx="1777">
                  <c:v>4375.5200000000004</c:v>
                </c:pt>
                <c:pt idx="1778">
                  <c:v>4358.32</c:v>
                </c:pt>
                <c:pt idx="1779">
                  <c:v>4344.3500000000004</c:v>
                </c:pt>
                <c:pt idx="1780">
                  <c:v>4344.3500000000004</c:v>
                </c:pt>
                <c:pt idx="1781">
                  <c:v>4344.3500000000004</c:v>
                </c:pt>
                <c:pt idx="1782">
                  <c:v>4344.3500000000004</c:v>
                </c:pt>
                <c:pt idx="1783">
                  <c:v>4344.3500000000004</c:v>
                </c:pt>
                <c:pt idx="1784">
                  <c:v>4344.3500000000004</c:v>
                </c:pt>
                <c:pt idx="1785">
                  <c:v>4344.3500000000004</c:v>
                </c:pt>
                <c:pt idx="1786">
                  <c:v>4344.3500000000004</c:v>
                </c:pt>
                <c:pt idx="1787">
                  <c:v>4344.3500000000004</c:v>
                </c:pt>
                <c:pt idx="1788">
                  <c:v>4344.3500000000004</c:v>
                </c:pt>
                <c:pt idx="1789">
                  <c:v>4344.3500000000004</c:v>
                </c:pt>
                <c:pt idx="1790">
                  <c:v>4344.3500000000004</c:v>
                </c:pt>
                <c:pt idx="1791">
                  <c:v>4344.3500000000004</c:v>
                </c:pt>
                <c:pt idx="1792">
                  <c:v>4344.3500000000004</c:v>
                </c:pt>
                <c:pt idx="1793">
                  <c:v>4344.3500000000004</c:v>
                </c:pt>
                <c:pt idx="1794">
                  <c:v>4344.3500000000004</c:v>
                </c:pt>
                <c:pt idx="1795">
                  <c:v>4344.3500000000004</c:v>
                </c:pt>
                <c:pt idx="1796">
                  <c:v>4344.3500000000004</c:v>
                </c:pt>
                <c:pt idx="1797">
                  <c:v>4344.3500000000004</c:v>
                </c:pt>
                <c:pt idx="1798">
                  <c:v>4344.3500000000004</c:v>
                </c:pt>
                <c:pt idx="1799">
                  <c:v>4344.3500000000004</c:v>
                </c:pt>
                <c:pt idx="1800">
                  <c:v>4344.3500000000004</c:v>
                </c:pt>
                <c:pt idx="1801">
                  <c:v>4344.3500000000004</c:v>
                </c:pt>
                <c:pt idx="1802">
                  <c:v>4344.3500000000004</c:v>
                </c:pt>
                <c:pt idx="1803">
                  <c:v>4344.3500000000004</c:v>
                </c:pt>
                <c:pt idx="1804">
                  <c:v>4344.3500000000004</c:v>
                </c:pt>
                <c:pt idx="1805">
                  <c:v>4344.3500000000004</c:v>
                </c:pt>
                <c:pt idx="1806">
                  <c:v>4344.3500000000004</c:v>
                </c:pt>
                <c:pt idx="1807">
                  <c:v>4344.3500000000004</c:v>
                </c:pt>
                <c:pt idx="1808">
                  <c:v>4344.3500000000004</c:v>
                </c:pt>
                <c:pt idx="1809">
                  <c:v>4344.3500000000004</c:v>
                </c:pt>
                <c:pt idx="1810">
                  <c:v>4344.3500000000004</c:v>
                </c:pt>
                <c:pt idx="1811">
                  <c:v>4344.3500000000004</c:v>
                </c:pt>
                <c:pt idx="1812">
                  <c:v>4344.3500000000004</c:v>
                </c:pt>
                <c:pt idx="1813">
                  <c:v>4344.3500000000004</c:v>
                </c:pt>
                <c:pt idx="1814">
                  <c:v>4344.3500000000004</c:v>
                </c:pt>
                <c:pt idx="1815">
                  <c:v>4344.3500000000004</c:v>
                </c:pt>
                <c:pt idx="1816">
                  <c:v>4344.3500000000004</c:v>
                </c:pt>
                <c:pt idx="1817">
                  <c:v>4344.3500000000004</c:v>
                </c:pt>
                <c:pt idx="1818">
                  <c:v>4344.3500000000004</c:v>
                </c:pt>
                <c:pt idx="1819">
                  <c:v>4344.3500000000004</c:v>
                </c:pt>
                <c:pt idx="1820">
                  <c:v>4344.3500000000004</c:v>
                </c:pt>
                <c:pt idx="1821">
                  <c:v>4344.3500000000004</c:v>
                </c:pt>
                <c:pt idx="1822">
                  <c:v>4344.3500000000004</c:v>
                </c:pt>
                <c:pt idx="1823">
                  <c:v>4344.3500000000004</c:v>
                </c:pt>
                <c:pt idx="1824">
                  <c:v>4344.3500000000004</c:v>
                </c:pt>
                <c:pt idx="1825">
                  <c:v>4344.3500000000004</c:v>
                </c:pt>
                <c:pt idx="1826">
                  <c:v>4344.3500000000004</c:v>
                </c:pt>
                <c:pt idx="1827">
                  <c:v>4344.3500000000004</c:v>
                </c:pt>
                <c:pt idx="1828">
                  <c:v>4344.3500000000004</c:v>
                </c:pt>
                <c:pt idx="1829">
                  <c:v>4344.3500000000004</c:v>
                </c:pt>
                <c:pt idx="1830">
                  <c:v>4344.3500000000004</c:v>
                </c:pt>
                <c:pt idx="1831">
                  <c:v>4344.3500000000004</c:v>
                </c:pt>
                <c:pt idx="1832">
                  <c:v>4344.3500000000004</c:v>
                </c:pt>
                <c:pt idx="1833">
                  <c:v>4344.3500000000004</c:v>
                </c:pt>
                <c:pt idx="1834">
                  <c:v>4344.3500000000004</c:v>
                </c:pt>
                <c:pt idx="1835">
                  <c:v>4344.3500000000004</c:v>
                </c:pt>
                <c:pt idx="1836">
                  <c:v>4344.3500000000004</c:v>
                </c:pt>
                <c:pt idx="1837">
                  <c:v>4344.3500000000004</c:v>
                </c:pt>
                <c:pt idx="1838">
                  <c:v>4344.3500000000004</c:v>
                </c:pt>
                <c:pt idx="1839">
                  <c:v>4344.3500000000004</c:v>
                </c:pt>
                <c:pt idx="1840">
                  <c:v>4344.3500000000004</c:v>
                </c:pt>
                <c:pt idx="1841">
                  <c:v>4344.3500000000004</c:v>
                </c:pt>
                <c:pt idx="1842">
                  <c:v>4344.3500000000004</c:v>
                </c:pt>
                <c:pt idx="1843">
                  <c:v>4344.3500000000004</c:v>
                </c:pt>
                <c:pt idx="1844">
                  <c:v>4344.3500000000004</c:v>
                </c:pt>
                <c:pt idx="1845">
                  <c:v>4344.3500000000004</c:v>
                </c:pt>
                <c:pt idx="1846">
                  <c:v>4344.3500000000004</c:v>
                </c:pt>
                <c:pt idx="1847">
                  <c:v>4344.3500000000004</c:v>
                </c:pt>
                <c:pt idx="1848">
                  <c:v>4344.3500000000004</c:v>
                </c:pt>
                <c:pt idx="1849">
                  <c:v>4344.3500000000004</c:v>
                </c:pt>
                <c:pt idx="1850">
                  <c:v>4344.3500000000004</c:v>
                </c:pt>
                <c:pt idx="1851">
                  <c:v>4344.3500000000004</c:v>
                </c:pt>
                <c:pt idx="1852">
                  <c:v>4344.3500000000004</c:v>
                </c:pt>
                <c:pt idx="1853">
                  <c:v>4344.3500000000004</c:v>
                </c:pt>
                <c:pt idx="1854">
                  <c:v>4344.3500000000004</c:v>
                </c:pt>
                <c:pt idx="1855">
                  <c:v>4344.3500000000004</c:v>
                </c:pt>
                <c:pt idx="1856">
                  <c:v>4344.3500000000004</c:v>
                </c:pt>
                <c:pt idx="1857">
                  <c:v>4344.3500000000004</c:v>
                </c:pt>
                <c:pt idx="1858">
                  <c:v>4344.3500000000004</c:v>
                </c:pt>
                <c:pt idx="1859">
                  <c:v>4344.3500000000004</c:v>
                </c:pt>
                <c:pt idx="1860">
                  <c:v>4344.3500000000004</c:v>
                </c:pt>
                <c:pt idx="1861">
                  <c:v>4344.3500000000004</c:v>
                </c:pt>
                <c:pt idx="1862">
                  <c:v>4344.3500000000004</c:v>
                </c:pt>
                <c:pt idx="1863">
                  <c:v>4344.3500000000004</c:v>
                </c:pt>
                <c:pt idx="1864">
                  <c:v>4344.3500000000004</c:v>
                </c:pt>
                <c:pt idx="1865">
                  <c:v>4344.3500000000004</c:v>
                </c:pt>
                <c:pt idx="1866">
                  <c:v>4344.3500000000004</c:v>
                </c:pt>
                <c:pt idx="1867">
                  <c:v>4344.3500000000004</c:v>
                </c:pt>
                <c:pt idx="1868">
                  <c:v>4344.3500000000004</c:v>
                </c:pt>
                <c:pt idx="1869">
                  <c:v>4344.3500000000004</c:v>
                </c:pt>
                <c:pt idx="1870">
                  <c:v>4344.3500000000004</c:v>
                </c:pt>
                <c:pt idx="1871">
                  <c:v>4344.3500000000004</c:v>
                </c:pt>
                <c:pt idx="1872">
                  <c:v>4344.3500000000004</c:v>
                </c:pt>
                <c:pt idx="1873">
                  <c:v>4344.3500000000004</c:v>
                </c:pt>
                <c:pt idx="1874">
                  <c:v>4344.3500000000004</c:v>
                </c:pt>
                <c:pt idx="1875">
                  <c:v>4344.3500000000004</c:v>
                </c:pt>
                <c:pt idx="1876">
                  <c:v>4344.3500000000004</c:v>
                </c:pt>
                <c:pt idx="1877">
                  <c:v>4344.3500000000004</c:v>
                </c:pt>
                <c:pt idx="1878">
                  <c:v>4344.3500000000004</c:v>
                </c:pt>
                <c:pt idx="1879">
                  <c:v>4344.3500000000004</c:v>
                </c:pt>
                <c:pt idx="1880">
                  <c:v>4344.3500000000004</c:v>
                </c:pt>
                <c:pt idx="1881">
                  <c:v>4344.3500000000004</c:v>
                </c:pt>
                <c:pt idx="1882">
                  <c:v>4344.3500000000004</c:v>
                </c:pt>
                <c:pt idx="1883">
                  <c:v>4344.3500000000004</c:v>
                </c:pt>
                <c:pt idx="1884">
                  <c:v>4344.3500000000004</c:v>
                </c:pt>
                <c:pt idx="1885">
                  <c:v>4344.3500000000004</c:v>
                </c:pt>
                <c:pt idx="1886">
                  <c:v>4344.3500000000004</c:v>
                </c:pt>
                <c:pt idx="1887">
                  <c:v>4344.3500000000004</c:v>
                </c:pt>
                <c:pt idx="1888">
                  <c:v>4344.3500000000004</c:v>
                </c:pt>
                <c:pt idx="1889">
                  <c:v>4344.3500000000004</c:v>
                </c:pt>
                <c:pt idx="1890">
                  <c:v>4344.3500000000004</c:v>
                </c:pt>
                <c:pt idx="1891">
                  <c:v>4344.3500000000004</c:v>
                </c:pt>
                <c:pt idx="1892">
                  <c:v>4344.3500000000004</c:v>
                </c:pt>
                <c:pt idx="1893">
                  <c:v>4344.3500000000004</c:v>
                </c:pt>
                <c:pt idx="1894">
                  <c:v>4344.3500000000004</c:v>
                </c:pt>
                <c:pt idx="1895">
                  <c:v>4344.3500000000004</c:v>
                </c:pt>
                <c:pt idx="1896">
                  <c:v>4344.3500000000004</c:v>
                </c:pt>
                <c:pt idx="1897">
                  <c:v>4344.3500000000004</c:v>
                </c:pt>
                <c:pt idx="1898">
                  <c:v>4344.3500000000004</c:v>
                </c:pt>
                <c:pt idx="1899">
                  <c:v>4344.3500000000004</c:v>
                </c:pt>
                <c:pt idx="1900">
                  <c:v>4344.3500000000004</c:v>
                </c:pt>
                <c:pt idx="1901">
                  <c:v>4344.3500000000004</c:v>
                </c:pt>
                <c:pt idx="1902">
                  <c:v>4344.3500000000004</c:v>
                </c:pt>
                <c:pt idx="1903">
                  <c:v>4344.3500000000004</c:v>
                </c:pt>
                <c:pt idx="1904">
                  <c:v>4344.3500000000004</c:v>
                </c:pt>
                <c:pt idx="1905">
                  <c:v>4344.3500000000004</c:v>
                </c:pt>
                <c:pt idx="1906">
                  <c:v>4344.3500000000004</c:v>
                </c:pt>
                <c:pt idx="1907">
                  <c:v>4344.3500000000004</c:v>
                </c:pt>
                <c:pt idx="1908">
                  <c:v>4344.3500000000004</c:v>
                </c:pt>
                <c:pt idx="1909">
                  <c:v>4344.3500000000004</c:v>
                </c:pt>
                <c:pt idx="1910">
                  <c:v>4344.3500000000004</c:v>
                </c:pt>
                <c:pt idx="1911">
                  <c:v>4344.3500000000004</c:v>
                </c:pt>
                <c:pt idx="1912">
                  <c:v>4344.3500000000004</c:v>
                </c:pt>
                <c:pt idx="1913">
                  <c:v>4344.3500000000004</c:v>
                </c:pt>
                <c:pt idx="1914">
                  <c:v>4344.3500000000004</c:v>
                </c:pt>
                <c:pt idx="1915">
                  <c:v>4344.3500000000004</c:v>
                </c:pt>
                <c:pt idx="1916">
                  <c:v>4344.3500000000004</c:v>
                </c:pt>
                <c:pt idx="1917">
                  <c:v>4344.3500000000004</c:v>
                </c:pt>
                <c:pt idx="1918">
                  <c:v>4344.3500000000004</c:v>
                </c:pt>
                <c:pt idx="1919">
                  <c:v>4344.3500000000004</c:v>
                </c:pt>
                <c:pt idx="1920">
                  <c:v>4344.3500000000004</c:v>
                </c:pt>
                <c:pt idx="1921">
                  <c:v>4344.3500000000004</c:v>
                </c:pt>
                <c:pt idx="1922">
                  <c:v>4344.3500000000004</c:v>
                </c:pt>
                <c:pt idx="1923">
                  <c:v>4344.3500000000004</c:v>
                </c:pt>
                <c:pt idx="1924">
                  <c:v>4344.3500000000004</c:v>
                </c:pt>
                <c:pt idx="1925">
                  <c:v>4344.3500000000004</c:v>
                </c:pt>
                <c:pt idx="1926">
                  <c:v>4344.3500000000004</c:v>
                </c:pt>
                <c:pt idx="1927">
                  <c:v>4344.3500000000004</c:v>
                </c:pt>
                <c:pt idx="1928">
                  <c:v>4344.3500000000004</c:v>
                </c:pt>
                <c:pt idx="1929">
                  <c:v>4344.3500000000004</c:v>
                </c:pt>
                <c:pt idx="1930">
                  <c:v>4344.3500000000004</c:v>
                </c:pt>
                <c:pt idx="1931">
                  <c:v>4344.3500000000004</c:v>
                </c:pt>
                <c:pt idx="1932">
                  <c:v>4344.3500000000004</c:v>
                </c:pt>
                <c:pt idx="1933">
                  <c:v>4344.3500000000004</c:v>
                </c:pt>
                <c:pt idx="1934">
                  <c:v>4344.3500000000004</c:v>
                </c:pt>
                <c:pt idx="1935">
                  <c:v>4344.3500000000004</c:v>
                </c:pt>
                <c:pt idx="1936">
                  <c:v>4325.59</c:v>
                </c:pt>
                <c:pt idx="1937">
                  <c:v>4302.41</c:v>
                </c:pt>
                <c:pt idx="1938">
                  <c:v>4302.41</c:v>
                </c:pt>
                <c:pt idx="1939">
                  <c:v>4302.41</c:v>
                </c:pt>
                <c:pt idx="1940">
                  <c:v>4302.41</c:v>
                </c:pt>
                <c:pt idx="1941">
                  <c:v>4302.41</c:v>
                </c:pt>
                <c:pt idx="1942">
                  <c:v>4302.41</c:v>
                </c:pt>
                <c:pt idx="1943">
                  <c:v>4302.41</c:v>
                </c:pt>
                <c:pt idx="1944">
                  <c:v>4291.32</c:v>
                </c:pt>
                <c:pt idx="1945">
                  <c:v>4258.5</c:v>
                </c:pt>
                <c:pt idx="1946">
                  <c:v>4258.5</c:v>
                </c:pt>
                <c:pt idx="1947">
                  <c:v>4249.12</c:v>
                </c:pt>
                <c:pt idx="1948">
                  <c:v>4226.8599999999997</c:v>
                </c:pt>
                <c:pt idx="1949">
                  <c:v>4158.59</c:v>
                </c:pt>
                <c:pt idx="1950">
                  <c:v>4158.59</c:v>
                </c:pt>
                <c:pt idx="1951">
                  <c:v>4158.59</c:v>
                </c:pt>
                <c:pt idx="1952">
                  <c:v>4158.59</c:v>
                </c:pt>
                <c:pt idx="1953">
                  <c:v>4158.59</c:v>
                </c:pt>
                <c:pt idx="1954">
                  <c:v>4158.59</c:v>
                </c:pt>
                <c:pt idx="1955">
                  <c:v>4158.59</c:v>
                </c:pt>
                <c:pt idx="1956">
                  <c:v>4158.59</c:v>
                </c:pt>
                <c:pt idx="1957">
                  <c:v>4158.59</c:v>
                </c:pt>
                <c:pt idx="1958">
                  <c:v>4158.59</c:v>
                </c:pt>
                <c:pt idx="1959">
                  <c:v>4158.59</c:v>
                </c:pt>
                <c:pt idx="1960">
                  <c:v>4158.59</c:v>
                </c:pt>
                <c:pt idx="1961">
                  <c:v>4158.59</c:v>
                </c:pt>
                <c:pt idx="1962">
                  <c:v>4158.59</c:v>
                </c:pt>
                <c:pt idx="1963">
                  <c:v>4158.59</c:v>
                </c:pt>
                <c:pt idx="1964">
                  <c:v>4158.59</c:v>
                </c:pt>
                <c:pt idx="1965">
                  <c:v>4158.59</c:v>
                </c:pt>
                <c:pt idx="1966">
                  <c:v>4158.59</c:v>
                </c:pt>
                <c:pt idx="1967">
                  <c:v>4158.59</c:v>
                </c:pt>
                <c:pt idx="1968">
                  <c:v>4158.59</c:v>
                </c:pt>
                <c:pt idx="1969">
                  <c:v>4158.59</c:v>
                </c:pt>
                <c:pt idx="1970">
                  <c:v>4158.59</c:v>
                </c:pt>
                <c:pt idx="1971">
                  <c:v>4158.59</c:v>
                </c:pt>
                <c:pt idx="1972">
                  <c:v>4158.59</c:v>
                </c:pt>
                <c:pt idx="1973">
                  <c:v>4158.59</c:v>
                </c:pt>
                <c:pt idx="1974">
                  <c:v>4158.59</c:v>
                </c:pt>
                <c:pt idx="1975">
                  <c:v>4158.59</c:v>
                </c:pt>
                <c:pt idx="1976">
                  <c:v>4158.59</c:v>
                </c:pt>
                <c:pt idx="1977">
                  <c:v>4158.59</c:v>
                </c:pt>
                <c:pt idx="1978">
                  <c:v>4158.59</c:v>
                </c:pt>
                <c:pt idx="1979">
                  <c:v>4158.59</c:v>
                </c:pt>
                <c:pt idx="1980">
                  <c:v>4158.59</c:v>
                </c:pt>
                <c:pt idx="1981">
                  <c:v>4158.59</c:v>
                </c:pt>
                <c:pt idx="1982">
                  <c:v>4158.59</c:v>
                </c:pt>
                <c:pt idx="1983">
                  <c:v>4158.59</c:v>
                </c:pt>
                <c:pt idx="1984">
                  <c:v>4158.59</c:v>
                </c:pt>
                <c:pt idx="1985">
                  <c:v>4158.59</c:v>
                </c:pt>
                <c:pt idx="1986">
                  <c:v>4158.59</c:v>
                </c:pt>
                <c:pt idx="1987">
                  <c:v>4158.59</c:v>
                </c:pt>
                <c:pt idx="1988">
                  <c:v>4158.59</c:v>
                </c:pt>
                <c:pt idx="1989">
                  <c:v>4158.59</c:v>
                </c:pt>
                <c:pt idx="1990">
                  <c:v>4133.2</c:v>
                </c:pt>
                <c:pt idx="1991">
                  <c:v>4079.47</c:v>
                </c:pt>
                <c:pt idx="1992">
                  <c:v>4064.14</c:v>
                </c:pt>
                <c:pt idx="1993">
                  <c:v>4035.53</c:v>
                </c:pt>
                <c:pt idx="1994">
                  <c:v>4035.53</c:v>
                </c:pt>
                <c:pt idx="1995">
                  <c:v>4035.53</c:v>
                </c:pt>
                <c:pt idx="1996">
                  <c:v>4035.53</c:v>
                </c:pt>
                <c:pt idx="1997">
                  <c:v>4035.53</c:v>
                </c:pt>
                <c:pt idx="1998">
                  <c:v>4035.53</c:v>
                </c:pt>
                <c:pt idx="1999">
                  <c:v>4035.53</c:v>
                </c:pt>
                <c:pt idx="2000">
                  <c:v>4035.53</c:v>
                </c:pt>
                <c:pt idx="2001">
                  <c:v>4035.53</c:v>
                </c:pt>
                <c:pt idx="2002">
                  <c:v>4035.53</c:v>
                </c:pt>
                <c:pt idx="2003">
                  <c:v>4035.53</c:v>
                </c:pt>
                <c:pt idx="2004">
                  <c:v>4002.64</c:v>
                </c:pt>
                <c:pt idx="2005">
                  <c:v>4002.64</c:v>
                </c:pt>
                <c:pt idx="2006">
                  <c:v>3956.26</c:v>
                </c:pt>
                <c:pt idx="2007">
                  <c:v>3896.13</c:v>
                </c:pt>
                <c:pt idx="2008">
                  <c:v>3881.57</c:v>
                </c:pt>
                <c:pt idx="2009">
                  <c:v>3881.43</c:v>
                </c:pt>
                <c:pt idx="2010">
                  <c:v>3872.43</c:v>
                </c:pt>
                <c:pt idx="2011">
                  <c:v>3846.97</c:v>
                </c:pt>
                <c:pt idx="2012">
                  <c:v>3832.03</c:v>
                </c:pt>
                <c:pt idx="2013">
                  <c:v>3830.25</c:v>
                </c:pt>
                <c:pt idx="2014">
                  <c:v>3830.25</c:v>
                </c:pt>
                <c:pt idx="2015">
                  <c:v>3830.25</c:v>
                </c:pt>
                <c:pt idx="2016">
                  <c:v>3830.25</c:v>
                </c:pt>
                <c:pt idx="2017">
                  <c:v>3830.25</c:v>
                </c:pt>
                <c:pt idx="2018">
                  <c:v>3815.48</c:v>
                </c:pt>
                <c:pt idx="2019">
                  <c:v>3815.48</c:v>
                </c:pt>
                <c:pt idx="2020">
                  <c:v>3815.48</c:v>
                </c:pt>
                <c:pt idx="2021">
                  <c:v>3772.48</c:v>
                </c:pt>
                <c:pt idx="2022">
                  <c:v>3763.89</c:v>
                </c:pt>
                <c:pt idx="2023">
                  <c:v>3717.42</c:v>
                </c:pt>
                <c:pt idx="2024">
                  <c:v>3682.35</c:v>
                </c:pt>
                <c:pt idx="2025">
                  <c:v>3667.03</c:v>
                </c:pt>
                <c:pt idx="2026">
                  <c:v>3652.66</c:v>
                </c:pt>
                <c:pt idx="2027">
                  <c:v>3640.61</c:v>
                </c:pt>
                <c:pt idx="2028">
                  <c:v>3625.15</c:v>
                </c:pt>
                <c:pt idx="2029">
                  <c:v>3625.15</c:v>
                </c:pt>
                <c:pt idx="2030">
                  <c:v>3617.44</c:v>
                </c:pt>
                <c:pt idx="2031">
                  <c:v>3617.44</c:v>
                </c:pt>
                <c:pt idx="2032">
                  <c:v>3617.44</c:v>
                </c:pt>
                <c:pt idx="2033">
                  <c:v>3617.44</c:v>
                </c:pt>
                <c:pt idx="2034">
                  <c:v>3617.44</c:v>
                </c:pt>
                <c:pt idx="2035">
                  <c:v>3617.44</c:v>
                </c:pt>
                <c:pt idx="2036">
                  <c:v>3617.44</c:v>
                </c:pt>
                <c:pt idx="2037">
                  <c:v>3617.44</c:v>
                </c:pt>
                <c:pt idx="2038">
                  <c:v>3617.44</c:v>
                </c:pt>
                <c:pt idx="2039">
                  <c:v>3617.44</c:v>
                </c:pt>
                <c:pt idx="2040">
                  <c:v>3576.16</c:v>
                </c:pt>
                <c:pt idx="2041">
                  <c:v>3569.99</c:v>
                </c:pt>
                <c:pt idx="2042">
                  <c:v>3569.99</c:v>
                </c:pt>
                <c:pt idx="2043">
                  <c:v>3547.11</c:v>
                </c:pt>
                <c:pt idx="2044">
                  <c:v>3503.85</c:v>
                </c:pt>
                <c:pt idx="2045">
                  <c:v>3503.85</c:v>
                </c:pt>
                <c:pt idx="2046">
                  <c:v>3503.85</c:v>
                </c:pt>
                <c:pt idx="2047">
                  <c:v>3503.85</c:v>
                </c:pt>
                <c:pt idx="2048">
                  <c:v>3503.85</c:v>
                </c:pt>
                <c:pt idx="2049">
                  <c:v>3503.85</c:v>
                </c:pt>
                <c:pt idx="2050">
                  <c:v>3503.85</c:v>
                </c:pt>
                <c:pt idx="2051">
                  <c:v>3503.85</c:v>
                </c:pt>
                <c:pt idx="2052">
                  <c:v>3503.85</c:v>
                </c:pt>
                <c:pt idx="2053">
                  <c:v>3503.85</c:v>
                </c:pt>
                <c:pt idx="2054">
                  <c:v>3503.85</c:v>
                </c:pt>
                <c:pt idx="2055">
                  <c:v>3503.85</c:v>
                </c:pt>
                <c:pt idx="2056">
                  <c:v>3503.85</c:v>
                </c:pt>
                <c:pt idx="2057">
                  <c:v>3503.85</c:v>
                </c:pt>
                <c:pt idx="2058">
                  <c:v>3503.85</c:v>
                </c:pt>
                <c:pt idx="2059">
                  <c:v>3503.85</c:v>
                </c:pt>
                <c:pt idx="2060">
                  <c:v>3503.85</c:v>
                </c:pt>
                <c:pt idx="2061">
                  <c:v>3503.85</c:v>
                </c:pt>
                <c:pt idx="2062">
                  <c:v>3503.85</c:v>
                </c:pt>
                <c:pt idx="2063">
                  <c:v>3503.85</c:v>
                </c:pt>
                <c:pt idx="2064">
                  <c:v>3503.85</c:v>
                </c:pt>
                <c:pt idx="2065">
                  <c:v>3503.85</c:v>
                </c:pt>
                <c:pt idx="2066">
                  <c:v>3503.85</c:v>
                </c:pt>
                <c:pt idx="2067">
                  <c:v>3503.85</c:v>
                </c:pt>
                <c:pt idx="2068">
                  <c:v>3503.85</c:v>
                </c:pt>
                <c:pt idx="2069">
                  <c:v>3503.85</c:v>
                </c:pt>
                <c:pt idx="2070">
                  <c:v>3503.85</c:v>
                </c:pt>
                <c:pt idx="2071">
                  <c:v>3503.85</c:v>
                </c:pt>
                <c:pt idx="2072">
                  <c:v>3503.85</c:v>
                </c:pt>
                <c:pt idx="2073">
                  <c:v>3503.85</c:v>
                </c:pt>
                <c:pt idx="2074">
                  <c:v>3503.85</c:v>
                </c:pt>
                <c:pt idx="2075">
                  <c:v>3503.85</c:v>
                </c:pt>
                <c:pt idx="2076">
                  <c:v>3503.85</c:v>
                </c:pt>
                <c:pt idx="2077">
                  <c:v>3503.85</c:v>
                </c:pt>
                <c:pt idx="2078">
                  <c:v>3503.85</c:v>
                </c:pt>
                <c:pt idx="2079">
                  <c:v>3503.85</c:v>
                </c:pt>
                <c:pt idx="2080">
                  <c:v>3503.85</c:v>
                </c:pt>
                <c:pt idx="2081">
                  <c:v>3503.85</c:v>
                </c:pt>
                <c:pt idx="2082">
                  <c:v>3503.85</c:v>
                </c:pt>
                <c:pt idx="2083">
                  <c:v>3503.85</c:v>
                </c:pt>
                <c:pt idx="2084">
                  <c:v>3503.85</c:v>
                </c:pt>
                <c:pt idx="2085">
                  <c:v>3457.45</c:v>
                </c:pt>
                <c:pt idx="2086">
                  <c:v>3430.29</c:v>
                </c:pt>
                <c:pt idx="2087">
                  <c:v>3430.29</c:v>
                </c:pt>
                <c:pt idx="2088">
                  <c:v>3430.29</c:v>
                </c:pt>
                <c:pt idx="2089">
                  <c:v>3430.29</c:v>
                </c:pt>
                <c:pt idx="2090">
                  <c:v>3430.29</c:v>
                </c:pt>
                <c:pt idx="2091">
                  <c:v>3430.29</c:v>
                </c:pt>
                <c:pt idx="2092">
                  <c:v>3430.29</c:v>
                </c:pt>
                <c:pt idx="2093">
                  <c:v>3430.29</c:v>
                </c:pt>
                <c:pt idx="2094">
                  <c:v>3430.29</c:v>
                </c:pt>
                <c:pt idx="2095">
                  <c:v>3430.29</c:v>
                </c:pt>
                <c:pt idx="2096">
                  <c:v>3405.57</c:v>
                </c:pt>
                <c:pt idx="2097">
                  <c:v>3405.57</c:v>
                </c:pt>
                <c:pt idx="2098">
                  <c:v>3401.54</c:v>
                </c:pt>
                <c:pt idx="2099">
                  <c:v>3401.54</c:v>
                </c:pt>
                <c:pt idx="2100">
                  <c:v>3364.54</c:v>
                </c:pt>
                <c:pt idx="2101">
                  <c:v>3335.21</c:v>
                </c:pt>
                <c:pt idx="2102">
                  <c:v>3333.95</c:v>
                </c:pt>
                <c:pt idx="2103">
                  <c:v>3333.95</c:v>
                </c:pt>
                <c:pt idx="2104">
                  <c:v>3333.95</c:v>
                </c:pt>
                <c:pt idx="2105">
                  <c:v>3333.95</c:v>
                </c:pt>
                <c:pt idx="2106">
                  <c:v>3311.13</c:v>
                </c:pt>
                <c:pt idx="2107">
                  <c:v>3285.23</c:v>
                </c:pt>
                <c:pt idx="2108">
                  <c:v>3261.31</c:v>
                </c:pt>
                <c:pt idx="2109">
                  <c:v>3260.66</c:v>
                </c:pt>
                <c:pt idx="2110">
                  <c:v>3260.66</c:v>
                </c:pt>
                <c:pt idx="2111">
                  <c:v>3260.66</c:v>
                </c:pt>
                <c:pt idx="2112">
                  <c:v>3260.66</c:v>
                </c:pt>
                <c:pt idx="2113">
                  <c:v>3260.66</c:v>
                </c:pt>
                <c:pt idx="2114">
                  <c:v>3260.66</c:v>
                </c:pt>
                <c:pt idx="2115">
                  <c:v>3260.66</c:v>
                </c:pt>
                <c:pt idx="2116">
                  <c:v>3260.66</c:v>
                </c:pt>
                <c:pt idx="2117">
                  <c:v>3260.66</c:v>
                </c:pt>
                <c:pt idx="2118">
                  <c:v>3260.66</c:v>
                </c:pt>
                <c:pt idx="2119">
                  <c:v>3260.66</c:v>
                </c:pt>
                <c:pt idx="2120">
                  <c:v>3260.66</c:v>
                </c:pt>
                <c:pt idx="2121">
                  <c:v>3260.66</c:v>
                </c:pt>
                <c:pt idx="2122">
                  <c:v>3220.28</c:v>
                </c:pt>
                <c:pt idx="2123">
                  <c:v>3204.16</c:v>
                </c:pt>
                <c:pt idx="2124">
                  <c:v>3204.16</c:v>
                </c:pt>
                <c:pt idx="2125">
                  <c:v>3204.16</c:v>
                </c:pt>
                <c:pt idx="2126">
                  <c:v>3204.16</c:v>
                </c:pt>
                <c:pt idx="2127">
                  <c:v>3166.87</c:v>
                </c:pt>
                <c:pt idx="2128">
                  <c:v>3166.2</c:v>
                </c:pt>
                <c:pt idx="2129">
                  <c:v>3126.21</c:v>
                </c:pt>
                <c:pt idx="2130">
                  <c:v>3106.15</c:v>
                </c:pt>
                <c:pt idx="2131">
                  <c:v>3099.53</c:v>
                </c:pt>
                <c:pt idx="2132">
                  <c:v>3099.53</c:v>
                </c:pt>
                <c:pt idx="2133">
                  <c:v>3099.53</c:v>
                </c:pt>
                <c:pt idx="2134">
                  <c:v>3099.53</c:v>
                </c:pt>
                <c:pt idx="2135">
                  <c:v>3099.53</c:v>
                </c:pt>
                <c:pt idx="2136">
                  <c:v>3099.53</c:v>
                </c:pt>
                <c:pt idx="2137">
                  <c:v>3099.53</c:v>
                </c:pt>
                <c:pt idx="2138">
                  <c:v>3099.53</c:v>
                </c:pt>
                <c:pt idx="2139">
                  <c:v>3099.53</c:v>
                </c:pt>
                <c:pt idx="2140">
                  <c:v>3099.53</c:v>
                </c:pt>
                <c:pt idx="2141">
                  <c:v>3099.53</c:v>
                </c:pt>
                <c:pt idx="2142">
                  <c:v>3099.53</c:v>
                </c:pt>
                <c:pt idx="2143">
                  <c:v>3099.53</c:v>
                </c:pt>
                <c:pt idx="2144">
                  <c:v>3099.53</c:v>
                </c:pt>
                <c:pt idx="2145">
                  <c:v>3099.53</c:v>
                </c:pt>
                <c:pt idx="2146">
                  <c:v>3099.53</c:v>
                </c:pt>
                <c:pt idx="2147">
                  <c:v>3099.53</c:v>
                </c:pt>
                <c:pt idx="2148">
                  <c:v>3089.39</c:v>
                </c:pt>
                <c:pt idx="2149">
                  <c:v>3089.39</c:v>
                </c:pt>
                <c:pt idx="2150">
                  <c:v>3049.91</c:v>
                </c:pt>
                <c:pt idx="2151">
                  <c:v>3030.23</c:v>
                </c:pt>
                <c:pt idx="2152">
                  <c:v>3030.23</c:v>
                </c:pt>
                <c:pt idx="2153">
                  <c:v>3030.23</c:v>
                </c:pt>
                <c:pt idx="2154">
                  <c:v>3030.23</c:v>
                </c:pt>
                <c:pt idx="2155">
                  <c:v>3030.23</c:v>
                </c:pt>
                <c:pt idx="2156">
                  <c:v>3030.23</c:v>
                </c:pt>
                <c:pt idx="2157">
                  <c:v>3030.23</c:v>
                </c:pt>
                <c:pt idx="2158">
                  <c:v>3030.23</c:v>
                </c:pt>
                <c:pt idx="2159">
                  <c:v>3020.66</c:v>
                </c:pt>
                <c:pt idx="2160">
                  <c:v>2985.85</c:v>
                </c:pt>
                <c:pt idx="2161">
                  <c:v>2947.98</c:v>
                </c:pt>
                <c:pt idx="2162">
                  <c:v>2930.77</c:v>
                </c:pt>
                <c:pt idx="2163">
                  <c:v>2914.72</c:v>
                </c:pt>
                <c:pt idx="2164">
                  <c:v>2910.96</c:v>
                </c:pt>
                <c:pt idx="2165">
                  <c:v>2870.84</c:v>
                </c:pt>
                <c:pt idx="2166">
                  <c:v>2847.78</c:v>
                </c:pt>
                <c:pt idx="2167">
                  <c:v>2834.25</c:v>
                </c:pt>
                <c:pt idx="2168">
                  <c:v>2834.25</c:v>
                </c:pt>
                <c:pt idx="2169">
                  <c:v>2832.26</c:v>
                </c:pt>
                <c:pt idx="2170">
                  <c:v>2832.26</c:v>
                </c:pt>
                <c:pt idx="2171">
                  <c:v>2830.89</c:v>
                </c:pt>
                <c:pt idx="2172">
                  <c:v>2791.39</c:v>
                </c:pt>
                <c:pt idx="2173">
                  <c:v>2785.1</c:v>
                </c:pt>
                <c:pt idx="2174">
                  <c:v>2781.55</c:v>
                </c:pt>
                <c:pt idx="2175">
                  <c:v>2781.55</c:v>
                </c:pt>
                <c:pt idx="2176">
                  <c:v>2781.55</c:v>
                </c:pt>
                <c:pt idx="2177">
                  <c:v>2781.55</c:v>
                </c:pt>
                <c:pt idx="2178">
                  <c:v>2781.55</c:v>
                </c:pt>
                <c:pt idx="2179">
                  <c:v>2781.55</c:v>
                </c:pt>
                <c:pt idx="2180">
                  <c:v>2781.55</c:v>
                </c:pt>
                <c:pt idx="2181">
                  <c:v>2781.55</c:v>
                </c:pt>
                <c:pt idx="2182">
                  <c:v>2781.55</c:v>
                </c:pt>
                <c:pt idx="2183">
                  <c:v>2781.55</c:v>
                </c:pt>
                <c:pt idx="2184">
                  <c:v>2781.55</c:v>
                </c:pt>
                <c:pt idx="2185">
                  <c:v>2781.55</c:v>
                </c:pt>
                <c:pt idx="2186">
                  <c:v>2781.55</c:v>
                </c:pt>
                <c:pt idx="2187">
                  <c:v>2781.55</c:v>
                </c:pt>
                <c:pt idx="2188">
                  <c:v>2781.55</c:v>
                </c:pt>
                <c:pt idx="2189">
                  <c:v>2781.55</c:v>
                </c:pt>
                <c:pt idx="2190">
                  <c:v>2781.55</c:v>
                </c:pt>
                <c:pt idx="2191">
                  <c:v>2781.55</c:v>
                </c:pt>
                <c:pt idx="2192">
                  <c:v>2781.55</c:v>
                </c:pt>
                <c:pt idx="2193">
                  <c:v>2781.55</c:v>
                </c:pt>
                <c:pt idx="2194">
                  <c:v>2781.55</c:v>
                </c:pt>
                <c:pt idx="2195">
                  <c:v>2781.55</c:v>
                </c:pt>
                <c:pt idx="2196">
                  <c:v>2781.55</c:v>
                </c:pt>
                <c:pt idx="2197">
                  <c:v>2781.55</c:v>
                </c:pt>
                <c:pt idx="2198">
                  <c:v>2781.55</c:v>
                </c:pt>
                <c:pt idx="2199">
                  <c:v>2781.55</c:v>
                </c:pt>
                <c:pt idx="2200">
                  <c:v>2781.55</c:v>
                </c:pt>
                <c:pt idx="2201">
                  <c:v>2781.55</c:v>
                </c:pt>
                <c:pt idx="2202">
                  <c:v>2781.55</c:v>
                </c:pt>
                <c:pt idx="2203">
                  <c:v>2781.55</c:v>
                </c:pt>
                <c:pt idx="2204">
                  <c:v>2781.55</c:v>
                </c:pt>
                <c:pt idx="2205">
                  <c:v>2781.55</c:v>
                </c:pt>
                <c:pt idx="2206">
                  <c:v>2781.55</c:v>
                </c:pt>
                <c:pt idx="2207">
                  <c:v>2781.55</c:v>
                </c:pt>
                <c:pt idx="2208">
                  <c:v>2781.55</c:v>
                </c:pt>
                <c:pt idx="2209">
                  <c:v>2781.55</c:v>
                </c:pt>
                <c:pt idx="2210">
                  <c:v>2781.55</c:v>
                </c:pt>
                <c:pt idx="2211">
                  <c:v>2781.55</c:v>
                </c:pt>
                <c:pt idx="2212">
                  <c:v>2781.55</c:v>
                </c:pt>
                <c:pt idx="2213">
                  <c:v>2781.55</c:v>
                </c:pt>
                <c:pt idx="2214">
                  <c:v>2781.55</c:v>
                </c:pt>
                <c:pt idx="2215">
                  <c:v>2781.55</c:v>
                </c:pt>
                <c:pt idx="2216">
                  <c:v>2781.55</c:v>
                </c:pt>
                <c:pt idx="2217">
                  <c:v>2781.55</c:v>
                </c:pt>
                <c:pt idx="2218">
                  <c:v>2781.55</c:v>
                </c:pt>
                <c:pt idx="2219">
                  <c:v>2781.55</c:v>
                </c:pt>
                <c:pt idx="2220">
                  <c:v>2781.55</c:v>
                </c:pt>
                <c:pt idx="2221">
                  <c:v>2781.55</c:v>
                </c:pt>
                <c:pt idx="2222">
                  <c:v>2781.55</c:v>
                </c:pt>
                <c:pt idx="2223">
                  <c:v>2781.55</c:v>
                </c:pt>
                <c:pt idx="2224">
                  <c:v>2781.55</c:v>
                </c:pt>
                <c:pt idx="2225">
                  <c:v>2781.55</c:v>
                </c:pt>
                <c:pt idx="2226">
                  <c:v>2781.55</c:v>
                </c:pt>
                <c:pt idx="2227">
                  <c:v>2781.55</c:v>
                </c:pt>
                <c:pt idx="2228">
                  <c:v>2781.55</c:v>
                </c:pt>
                <c:pt idx="2229">
                  <c:v>2755.33</c:v>
                </c:pt>
                <c:pt idx="2230">
                  <c:v>2723.98</c:v>
                </c:pt>
                <c:pt idx="2231">
                  <c:v>2703.97</c:v>
                </c:pt>
                <c:pt idx="2232">
                  <c:v>2703.97</c:v>
                </c:pt>
                <c:pt idx="2233">
                  <c:v>2703.97</c:v>
                </c:pt>
                <c:pt idx="2234">
                  <c:v>2677.63</c:v>
                </c:pt>
                <c:pt idx="2235">
                  <c:v>2661.04</c:v>
                </c:pt>
                <c:pt idx="2236">
                  <c:v>2661.04</c:v>
                </c:pt>
                <c:pt idx="2237">
                  <c:v>2661.04</c:v>
                </c:pt>
                <c:pt idx="2238">
                  <c:v>2661.04</c:v>
                </c:pt>
                <c:pt idx="2239">
                  <c:v>2661.04</c:v>
                </c:pt>
                <c:pt idx="2240">
                  <c:v>2638.69</c:v>
                </c:pt>
                <c:pt idx="2241">
                  <c:v>2636.88</c:v>
                </c:pt>
                <c:pt idx="2242">
                  <c:v>2624.78</c:v>
                </c:pt>
                <c:pt idx="2243">
                  <c:v>2603.54</c:v>
                </c:pt>
                <c:pt idx="2244">
                  <c:v>2587.39</c:v>
                </c:pt>
                <c:pt idx="2245">
                  <c:v>2580.2600000000002</c:v>
                </c:pt>
                <c:pt idx="2246">
                  <c:v>2580.2600000000002</c:v>
                </c:pt>
                <c:pt idx="2247">
                  <c:v>2578.65</c:v>
                </c:pt>
                <c:pt idx="2248">
                  <c:v>2576.1999999999998</c:v>
                </c:pt>
                <c:pt idx="2249">
                  <c:v>2566.12</c:v>
                </c:pt>
                <c:pt idx="2250">
                  <c:v>2527.5</c:v>
                </c:pt>
                <c:pt idx="2251">
                  <c:v>2522.37</c:v>
                </c:pt>
                <c:pt idx="2252">
                  <c:v>2518.9699999999998</c:v>
                </c:pt>
                <c:pt idx="2253">
                  <c:v>2506.92</c:v>
                </c:pt>
                <c:pt idx="2254">
                  <c:v>2506.92</c:v>
                </c:pt>
                <c:pt idx="2255">
                  <c:v>2506.92</c:v>
                </c:pt>
                <c:pt idx="2256">
                  <c:v>2486.4899999999998</c:v>
                </c:pt>
                <c:pt idx="2257">
                  <c:v>2475.38</c:v>
                </c:pt>
                <c:pt idx="2258">
                  <c:v>2475.13</c:v>
                </c:pt>
                <c:pt idx="2259">
                  <c:v>2475.13</c:v>
                </c:pt>
                <c:pt idx="2260">
                  <c:v>2475.13</c:v>
                </c:pt>
                <c:pt idx="2261">
                  <c:v>2475.13</c:v>
                </c:pt>
                <c:pt idx="2262">
                  <c:v>2475.13</c:v>
                </c:pt>
                <c:pt idx="2263">
                  <c:v>2475.13</c:v>
                </c:pt>
                <c:pt idx="2264">
                  <c:v>2475.13</c:v>
                </c:pt>
                <c:pt idx="2265">
                  <c:v>2475.13</c:v>
                </c:pt>
                <c:pt idx="2266">
                  <c:v>2475.13</c:v>
                </c:pt>
                <c:pt idx="2267">
                  <c:v>2475.13</c:v>
                </c:pt>
                <c:pt idx="2268">
                  <c:v>2475.13</c:v>
                </c:pt>
                <c:pt idx="2269">
                  <c:v>2475.13</c:v>
                </c:pt>
                <c:pt idx="2270">
                  <c:v>2469.88</c:v>
                </c:pt>
                <c:pt idx="2271">
                  <c:v>2469.88</c:v>
                </c:pt>
                <c:pt idx="2272">
                  <c:v>2451.7600000000002</c:v>
                </c:pt>
                <c:pt idx="2273">
                  <c:v>2431.38</c:v>
                </c:pt>
                <c:pt idx="2274">
                  <c:v>2430.2399999999998</c:v>
                </c:pt>
                <c:pt idx="2275">
                  <c:v>2429.56</c:v>
                </c:pt>
                <c:pt idx="2276">
                  <c:v>2420.75</c:v>
                </c:pt>
                <c:pt idx="2277">
                  <c:v>2416.4499999999998</c:v>
                </c:pt>
                <c:pt idx="2278">
                  <c:v>2416.4499999999998</c:v>
                </c:pt>
                <c:pt idx="2279">
                  <c:v>2413.4299999999998</c:v>
                </c:pt>
                <c:pt idx="2280">
                  <c:v>2409.31</c:v>
                </c:pt>
                <c:pt idx="2281">
                  <c:v>2391.5500000000002</c:v>
                </c:pt>
                <c:pt idx="2282">
                  <c:v>2391.5500000000002</c:v>
                </c:pt>
                <c:pt idx="2283">
                  <c:v>2391.5500000000002</c:v>
                </c:pt>
                <c:pt idx="2284">
                  <c:v>2387.27</c:v>
                </c:pt>
                <c:pt idx="2285">
                  <c:v>2364.7800000000002</c:v>
                </c:pt>
                <c:pt idx="2286">
                  <c:v>2364.0300000000002</c:v>
                </c:pt>
                <c:pt idx="2287">
                  <c:v>2364.0300000000002</c:v>
                </c:pt>
                <c:pt idx="2288">
                  <c:v>2364.0300000000002</c:v>
                </c:pt>
                <c:pt idx="2289">
                  <c:v>2349.65</c:v>
                </c:pt>
                <c:pt idx="2290">
                  <c:v>2346.86</c:v>
                </c:pt>
                <c:pt idx="2291">
                  <c:v>2338.5300000000002</c:v>
                </c:pt>
                <c:pt idx="2292">
                  <c:v>2325.11</c:v>
                </c:pt>
                <c:pt idx="2293">
                  <c:v>2297.5300000000002</c:v>
                </c:pt>
                <c:pt idx="2294">
                  <c:v>2297.5300000000002</c:v>
                </c:pt>
                <c:pt idx="2295">
                  <c:v>2279.2399999999998</c:v>
                </c:pt>
                <c:pt idx="2296">
                  <c:v>2279.2399999999998</c:v>
                </c:pt>
                <c:pt idx="2297">
                  <c:v>2265.7800000000002</c:v>
                </c:pt>
                <c:pt idx="2298">
                  <c:v>2249.58</c:v>
                </c:pt>
                <c:pt idx="2299">
                  <c:v>2249.58</c:v>
                </c:pt>
                <c:pt idx="2300">
                  <c:v>2249.58</c:v>
                </c:pt>
                <c:pt idx="2301">
                  <c:v>2240.38</c:v>
                </c:pt>
                <c:pt idx="2302">
                  <c:v>2216.11</c:v>
                </c:pt>
                <c:pt idx="2303">
                  <c:v>2210.3000000000002</c:v>
                </c:pt>
                <c:pt idx="2304">
                  <c:v>2210.3000000000002</c:v>
                </c:pt>
                <c:pt idx="2305">
                  <c:v>2210.3000000000002</c:v>
                </c:pt>
                <c:pt idx="2306">
                  <c:v>2210.3000000000002</c:v>
                </c:pt>
                <c:pt idx="2307">
                  <c:v>2186.4699999999998</c:v>
                </c:pt>
                <c:pt idx="2308">
                  <c:v>2180.63</c:v>
                </c:pt>
                <c:pt idx="2309">
                  <c:v>2180.63</c:v>
                </c:pt>
                <c:pt idx="2310">
                  <c:v>2180.29</c:v>
                </c:pt>
                <c:pt idx="2311">
                  <c:v>2180.12</c:v>
                </c:pt>
                <c:pt idx="2312">
                  <c:v>2158.96</c:v>
                </c:pt>
                <c:pt idx="2313">
                  <c:v>2158.6799999999998</c:v>
                </c:pt>
                <c:pt idx="2314">
                  <c:v>2119</c:v>
                </c:pt>
                <c:pt idx="2315">
                  <c:v>2119</c:v>
                </c:pt>
                <c:pt idx="2316">
                  <c:v>2119</c:v>
                </c:pt>
                <c:pt idx="2317">
                  <c:v>2119</c:v>
                </c:pt>
                <c:pt idx="2318">
                  <c:v>2119</c:v>
                </c:pt>
                <c:pt idx="2319">
                  <c:v>2119</c:v>
                </c:pt>
                <c:pt idx="2320">
                  <c:v>2119</c:v>
                </c:pt>
                <c:pt idx="2321">
                  <c:v>2119</c:v>
                </c:pt>
                <c:pt idx="2322">
                  <c:v>2119</c:v>
                </c:pt>
                <c:pt idx="2323">
                  <c:v>2119</c:v>
                </c:pt>
                <c:pt idx="2324">
                  <c:v>2119</c:v>
                </c:pt>
                <c:pt idx="2325">
                  <c:v>2119</c:v>
                </c:pt>
                <c:pt idx="2326">
                  <c:v>2119</c:v>
                </c:pt>
                <c:pt idx="2327">
                  <c:v>2119</c:v>
                </c:pt>
                <c:pt idx="2328">
                  <c:v>2119</c:v>
                </c:pt>
                <c:pt idx="2329">
                  <c:v>2119</c:v>
                </c:pt>
                <c:pt idx="2330">
                  <c:v>2119</c:v>
                </c:pt>
                <c:pt idx="2331">
                  <c:v>2094.87</c:v>
                </c:pt>
                <c:pt idx="2332">
                  <c:v>2076.2199999999998</c:v>
                </c:pt>
                <c:pt idx="2333">
                  <c:v>2063.9699999999998</c:v>
                </c:pt>
                <c:pt idx="2334">
                  <c:v>2050.98</c:v>
                </c:pt>
                <c:pt idx="2335">
                  <c:v>2050.98</c:v>
                </c:pt>
                <c:pt idx="2336">
                  <c:v>2048.2199999999998</c:v>
                </c:pt>
                <c:pt idx="2337">
                  <c:v>2048.2199999999998</c:v>
                </c:pt>
                <c:pt idx="2338">
                  <c:v>2048.2199999999998</c:v>
                </c:pt>
                <c:pt idx="2339">
                  <c:v>2048.2199999999998</c:v>
                </c:pt>
                <c:pt idx="2340">
                  <c:v>2048.2199999999998</c:v>
                </c:pt>
                <c:pt idx="2341">
                  <c:v>2048.2199999999998</c:v>
                </c:pt>
                <c:pt idx="2342">
                  <c:v>2047</c:v>
                </c:pt>
                <c:pt idx="2343">
                  <c:v>2047</c:v>
                </c:pt>
                <c:pt idx="2344">
                  <c:v>2047</c:v>
                </c:pt>
                <c:pt idx="2345">
                  <c:v>2047</c:v>
                </c:pt>
                <c:pt idx="2346">
                  <c:v>2047</c:v>
                </c:pt>
                <c:pt idx="2347">
                  <c:v>2047</c:v>
                </c:pt>
                <c:pt idx="2348">
                  <c:v>2047</c:v>
                </c:pt>
                <c:pt idx="2349">
                  <c:v>2047</c:v>
                </c:pt>
                <c:pt idx="2350">
                  <c:v>2047</c:v>
                </c:pt>
                <c:pt idx="2351">
                  <c:v>2047</c:v>
                </c:pt>
                <c:pt idx="2352">
                  <c:v>2047</c:v>
                </c:pt>
                <c:pt idx="2353">
                  <c:v>2047</c:v>
                </c:pt>
                <c:pt idx="2354">
                  <c:v>2047</c:v>
                </c:pt>
                <c:pt idx="2355">
                  <c:v>2047</c:v>
                </c:pt>
                <c:pt idx="2356">
                  <c:v>2047</c:v>
                </c:pt>
                <c:pt idx="2357">
                  <c:v>2047</c:v>
                </c:pt>
                <c:pt idx="2358">
                  <c:v>2047</c:v>
                </c:pt>
                <c:pt idx="2359">
                  <c:v>2047</c:v>
                </c:pt>
                <c:pt idx="2360">
                  <c:v>2047</c:v>
                </c:pt>
                <c:pt idx="2361">
                  <c:v>2047</c:v>
                </c:pt>
                <c:pt idx="2362">
                  <c:v>2047</c:v>
                </c:pt>
                <c:pt idx="2363">
                  <c:v>2047</c:v>
                </c:pt>
                <c:pt idx="2364">
                  <c:v>2047</c:v>
                </c:pt>
                <c:pt idx="2365">
                  <c:v>2047</c:v>
                </c:pt>
                <c:pt idx="2366">
                  <c:v>2047</c:v>
                </c:pt>
                <c:pt idx="2367">
                  <c:v>2047</c:v>
                </c:pt>
                <c:pt idx="2368">
                  <c:v>2040.13</c:v>
                </c:pt>
                <c:pt idx="2369">
                  <c:v>2040.13</c:v>
                </c:pt>
                <c:pt idx="2370">
                  <c:v>2040.13</c:v>
                </c:pt>
                <c:pt idx="2371">
                  <c:v>2040.13</c:v>
                </c:pt>
                <c:pt idx="2372">
                  <c:v>2040.13</c:v>
                </c:pt>
                <c:pt idx="2373">
                  <c:v>2040.13</c:v>
                </c:pt>
                <c:pt idx="2374">
                  <c:v>2040.13</c:v>
                </c:pt>
                <c:pt idx="2375">
                  <c:v>2040.13</c:v>
                </c:pt>
                <c:pt idx="2376">
                  <c:v>2040.13</c:v>
                </c:pt>
                <c:pt idx="2377">
                  <c:v>2040.13</c:v>
                </c:pt>
                <c:pt idx="2378">
                  <c:v>2040.13</c:v>
                </c:pt>
                <c:pt idx="2379">
                  <c:v>2040.13</c:v>
                </c:pt>
                <c:pt idx="2380">
                  <c:v>2040.13</c:v>
                </c:pt>
                <c:pt idx="2381">
                  <c:v>2030.54</c:v>
                </c:pt>
                <c:pt idx="2382">
                  <c:v>2030.54</c:v>
                </c:pt>
                <c:pt idx="2383">
                  <c:v>2030.54</c:v>
                </c:pt>
                <c:pt idx="2384">
                  <c:v>2030.54</c:v>
                </c:pt>
                <c:pt idx="2385">
                  <c:v>2030.54</c:v>
                </c:pt>
                <c:pt idx="2386">
                  <c:v>2030.54</c:v>
                </c:pt>
                <c:pt idx="2387">
                  <c:v>2030.54</c:v>
                </c:pt>
                <c:pt idx="2388">
                  <c:v>2030.54</c:v>
                </c:pt>
                <c:pt idx="2389">
                  <c:v>2030.54</c:v>
                </c:pt>
                <c:pt idx="2390">
                  <c:v>2030.54</c:v>
                </c:pt>
                <c:pt idx="2391">
                  <c:v>2030.54</c:v>
                </c:pt>
                <c:pt idx="2392">
                  <c:v>2029.94</c:v>
                </c:pt>
                <c:pt idx="2393">
                  <c:v>2029.94</c:v>
                </c:pt>
                <c:pt idx="2394">
                  <c:v>2015.31</c:v>
                </c:pt>
                <c:pt idx="2395">
                  <c:v>2015.31</c:v>
                </c:pt>
                <c:pt idx="2396">
                  <c:v>2015.31</c:v>
                </c:pt>
                <c:pt idx="2397">
                  <c:v>2015.31</c:v>
                </c:pt>
                <c:pt idx="2398">
                  <c:v>2015.31</c:v>
                </c:pt>
                <c:pt idx="2399">
                  <c:v>1992.56</c:v>
                </c:pt>
                <c:pt idx="2400">
                  <c:v>1991.72</c:v>
                </c:pt>
                <c:pt idx="2401">
                  <c:v>1991.72</c:v>
                </c:pt>
                <c:pt idx="2402">
                  <c:v>1985.92</c:v>
                </c:pt>
                <c:pt idx="2403">
                  <c:v>1985.92</c:v>
                </c:pt>
                <c:pt idx="2404">
                  <c:v>1985.92</c:v>
                </c:pt>
                <c:pt idx="2405">
                  <c:v>1985.92</c:v>
                </c:pt>
                <c:pt idx="2406">
                  <c:v>1985.92</c:v>
                </c:pt>
                <c:pt idx="2407">
                  <c:v>1985.92</c:v>
                </c:pt>
                <c:pt idx="2408">
                  <c:v>1985.92</c:v>
                </c:pt>
                <c:pt idx="2409">
                  <c:v>1985.92</c:v>
                </c:pt>
                <c:pt idx="2410">
                  <c:v>1985.92</c:v>
                </c:pt>
                <c:pt idx="2411">
                  <c:v>1985.92</c:v>
                </c:pt>
                <c:pt idx="2412">
                  <c:v>1985.92</c:v>
                </c:pt>
                <c:pt idx="2413">
                  <c:v>1985.92</c:v>
                </c:pt>
                <c:pt idx="2414">
                  <c:v>1985.92</c:v>
                </c:pt>
                <c:pt idx="2415">
                  <c:v>1985.92</c:v>
                </c:pt>
                <c:pt idx="2416">
                  <c:v>1985.92</c:v>
                </c:pt>
                <c:pt idx="2417">
                  <c:v>1985.92</c:v>
                </c:pt>
                <c:pt idx="2418">
                  <c:v>1985.92</c:v>
                </c:pt>
                <c:pt idx="2419">
                  <c:v>1985.92</c:v>
                </c:pt>
                <c:pt idx="2420">
                  <c:v>1985.92</c:v>
                </c:pt>
                <c:pt idx="2421">
                  <c:v>1985.92</c:v>
                </c:pt>
                <c:pt idx="2422">
                  <c:v>1985.92</c:v>
                </c:pt>
                <c:pt idx="2423">
                  <c:v>1985.92</c:v>
                </c:pt>
                <c:pt idx="2424">
                  <c:v>1985.92</c:v>
                </c:pt>
                <c:pt idx="2425">
                  <c:v>1985.92</c:v>
                </c:pt>
                <c:pt idx="2426">
                  <c:v>1985.92</c:v>
                </c:pt>
                <c:pt idx="2427">
                  <c:v>1985.92</c:v>
                </c:pt>
                <c:pt idx="2428">
                  <c:v>1985.92</c:v>
                </c:pt>
                <c:pt idx="2429">
                  <c:v>1985.92</c:v>
                </c:pt>
                <c:pt idx="2430">
                  <c:v>1985.92</c:v>
                </c:pt>
                <c:pt idx="2431">
                  <c:v>1985.92</c:v>
                </c:pt>
                <c:pt idx="2432">
                  <c:v>1985.92</c:v>
                </c:pt>
                <c:pt idx="2433">
                  <c:v>1985.92</c:v>
                </c:pt>
                <c:pt idx="2434">
                  <c:v>1985.92</c:v>
                </c:pt>
                <c:pt idx="2435">
                  <c:v>1985.92</c:v>
                </c:pt>
                <c:pt idx="2436">
                  <c:v>1985.92</c:v>
                </c:pt>
                <c:pt idx="2437">
                  <c:v>1985.92</c:v>
                </c:pt>
                <c:pt idx="2438">
                  <c:v>1985.92</c:v>
                </c:pt>
                <c:pt idx="2439">
                  <c:v>1985.92</c:v>
                </c:pt>
                <c:pt idx="2440">
                  <c:v>1985.92</c:v>
                </c:pt>
                <c:pt idx="2441">
                  <c:v>1985.92</c:v>
                </c:pt>
                <c:pt idx="2442">
                  <c:v>1985.92</c:v>
                </c:pt>
                <c:pt idx="2443">
                  <c:v>1985.92</c:v>
                </c:pt>
                <c:pt idx="2444">
                  <c:v>1985.92</c:v>
                </c:pt>
                <c:pt idx="2445">
                  <c:v>1985.92</c:v>
                </c:pt>
                <c:pt idx="2446">
                  <c:v>1985.92</c:v>
                </c:pt>
                <c:pt idx="2447">
                  <c:v>1985.92</c:v>
                </c:pt>
                <c:pt idx="2448">
                  <c:v>1985.92</c:v>
                </c:pt>
                <c:pt idx="2449">
                  <c:v>1985.92</c:v>
                </c:pt>
                <c:pt idx="2450">
                  <c:v>1985.92</c:v>
                </c:pt>
                <c:pt idx="2451">
                  <c:v>1985.92</c:v>
                </c:pt>
                <c:pt idx="2452">
                  <c:v>1985.92</c:v>
                </c:pt>
                <c:pt idx="2453">
                  <c:v>1985.92</c:v>
                </c:pt>
                <c:pt idx="2454">
                  <c:v>1966.3</c:v>
                </c:pt>
                <c:pt idx="2455">
                  <c:v>1951.84</c:v>
                </c:pt>
                <c:pt idx="2456">
                  <c:v>1945.8</c:v>
                </c:pt>
                <c:pt idx="2457">
                  <c:v>1945.8</c:v>
                </c:pt>
                <c:pt idx="2458">
                  <c:v>1923.24</c:v>
                </c:pt>
                <c:pt idx="2459">
                  <c:v>1897.21</c:v>
                </c:pt>
                <c:pt idx="2460">
                  <c:v>1866.76</c:v>
                </c:pt>
                <c:pt idx="2461">
                  <c:v>1863.11</c:v>
                </c:pt>
                <c:pt idx="2462">
                  <c:v>1863.11</c:v>
                </c:pt>
                <c:pt idx="2463">
                  <c:v>1863.11</c:v>
                </c:pt>
                <c:pt idx="2464">
                  <c:v>1863.11</c:v>
                </c:pt>
                <c:pt idx="2465">
                  <c:v>1863.11</c:v>
                </c:pt>
                <c:pt idx="2466">
                  <c:v>1863.11</c:v>
                </c:pt>
                <c:pt idx="2467">
                  <c:v>1863.11</c:v>
                </c:pt>
                <c:pt idx="2468">
                  <c:v>1863.11</c:v>
                </c:pt>
                <c:pt idx="2469">
                  <c:v>1863.11</c:v>
                </c:pt>
                <c:pt idx="2470">
                  <c:v>1863.11</c:v>
                </c:pt>
                <c:pt idx="2471">
                  <c:v>1863.11</c:v>
                </c:pt>
                <c:pt idx="2472">
                  <c:v>1863.11</c:v>
                </c:pt>
                <c:pt idx="2473">
                  <c:v>1863.11</c:v>
                </c:pt>
                <c:pt idx="2474">
                  <c:v>1863.11</c:v>
                </c:pt>
                <c:pt idx="2475">
                  <c:v>1863.11</c:v>
                </c:pt>
                <c:pt idx="2476">
                  <c:v>1863.11</c:v>
                </c:pt>
                <c:pt idx="2477">
                  <c:v>1863.11</c:v>
                </c:pt>
                <c:pt idx="2478">
                  <c:v>1846.55</c:v>
                </c:pt>
                <c:pt idx="2479">
                  <c:v>1846.55</c:v>
                </c:pt>
                <c:pt idx="2480">
                  <c:v>1817.8</c:v>
                </c:pt>
                <c:pt idx="2481">
                  <c:v>1809.16</c:v>
                </c:pt>
                <c:pt idx="2482">
                  <c:v>1803.42</c:v>
                </c:pt>
                <c:pt idx="2483">
                  <c:v>1803.42</c:v>
                </c:pt>
                <c:pt idx="2484">
                  <c:v>1803.42</c:v>
                </c:pt>
                <c:pt idx="2485">
                  <c:v>1803.42</c:v>
                </c:pt>
                <c:pt idx="2486">
                  <c:v>1803.42</c:v>
                </c:pt>
                <c:pt idx="2487">
                  <c:v>1803.42</c:v>
                </c:pt>
                <c:pt idx="2488">
                  <c:v>1803.42</c:v>
                </c:pt>
                <c:pt idx="2489">
                  <c:v>1803.42</c:v>
                </c:pt>
                <c:pt idx="2490">
                  <c:v>1803.42</c:v>
                </c:pt>
                <c:pt idx="2491">
                  <c:v>1803.42</c:v>
                </c:pt>
                <c:pt idx="2492">
                  <c:v>1803.42</c:v>
                </c:pt>
                <c:pt idx="2493">
                  <c:v>1798.51</c:v>
                </c:pt>
                <c:pt idx="2494">
                  <c:v>1778.66</c:v>
                </c:pt>
                <c:pt idx="2495">
                  <c:v>1778.17</c:v>
                </c:pt>
                <c:pt idx="2496">
                  <c:v>1766.36</c:v>
                </c:pt>
                <c:pt idx="2497">
                  <c:v>1759.07</c:v>
                </c:pt>
                <c:pt idx="2498">
                  <c:v>1750.85</c:v>
                </c:pt>
                <c:pt idx="2499">
                  <c:v>1750.85</c:v>
                </c:pt>
                <c:pt idx="2500">
                  <c:v>1750.85</c:v>
                </c:pt>
                <c:pt idx="2501">
                  <c:v>1749.12</c:v>
                </c:pt>
                <c:pt idx="2502">
                  <c:v>1749.12</c:v>
                </c:pt>
                <c:pt idx="2503">
                  <c:v>1749.12</c:v>
                </c:pt>
                <c:pt idx="2504">
                  <c:v>1749.12</c:v>
                </c:pt>
                <c:pt idx="2505">
                  <c:v>1749.12</c:v>
                </c:pt>
                <c:pt idx="2506">
                  <c:v>1739.88</c:v>
                </c:pt>
                <c:pt idx="2507">
                  <c:v>1729.88</c:v>
                </c:pt>
                <c:pt idx="2508">
                  <c:v>1729.88</c:v>
                </c:pt>
                <c:pt idx="2509">
                  <c:v>1729.88</c:v>
                </c:pt>
                <c:pt idx="2510">
                  <c:v>1709.77</c:v>
                </c:pt>
                <c:pt idx="2511">
                  <c:v>1709.77</c:v>
                </c:pt>
                <c:pt idx="2512">
                  <c:v>1709.77</c:v>
                </c:pt>
                <c:pt idx="2513">
                  <c:v>1705.99</c:v>
                </c:pt>
                <c:pt idx="2514">
                  <c:v>1690.7</c:v>
                </c:pt>
                <c:pt idx="2515">
                  <c:v>1672.67</c:v>
                </c:pt>
                <c:pt idx="2516">
                  <c:v>1646.32</c:v>
                </c:pt>
                <c:pt idx="2517">
                  <c:v>1631.79</c:v>
                </c:pt>
                <c:pt idx="2518">
                  <c:v>1631.79</c:v>
                </c:pt>
                <c:pt idx="2519">
                  <c:v>1631.79</c:v>
                </c:pt>
                <c:pt idx="2520">
                  <c:v>1628.56</c:v>
                </c:pt>
                <c:pt idx="2521">
                  <c:v>1628.56</c:v>
                </c:pt>
                <c:pt idx="2522">
                  <c:v>1628.56</c:v>
                </c:pt>
                <c:pt idx="2523">
                  <c:v>1628.56</c:v>
                </c:pt>
                <c:pt idx="2524">
                  <c:v>1628.56</c:v>
                </c:pt>
                <c:pt idx="2525">
                  <c:v>1628.56</c:v>
                </c:pt>
                <c:pt idx="2526">
                  <c:v>1628.56</c:v>
                </c:pt>
                <c:pt idx="2527">
                  <c:v>1628.56</c:v>
                </c:pt>
                <c:pt idx="2528">
                  <c:v>1628.56</c:v>
                </c:pt>
                <c:pt idx="2529">
                  <c:v>1628.56</c:v>
                </c:pt>
                <c:pt idx="2530">
                  <c:v>1628.56</c:v>
                </c:pt>
                <c:pt idx="2531">
                  <c:v>1628.56</c:v>
                </c:pt>
                <c:pt idx="2532">
                  <c:v>1628.56</c:v>
                </c:pt>
                <c:pt idx="2533">
                  <c:v>1628.56</c:v>
                </c:pt>
                <c:pt idx="2534">
                  <c:v>1628.56</c:v>
                </c:pt>
                <c:pt idx="2535">
                  <c:v>1628.56</c:v>
                </c:pt>
                <c:pt idx="2536">
                  <c:v>1628.56</c:v>
                </c:pt>
                <c:pt idx="2537">
                  <c:v>1628.56</c:v>
                </c:pt>
                <c:pt idx="2538">
                  <c:v>1628.56</c:v>
                </c:pt>
                <c:pt idx="2539">
                  <c:v>1628.56</c:v>
                </c:pt>
                <c:pt idx="2540">
                  <c:v>1628.56</c:v>
                </c:pt>
                <c:pt idx="2541">
                  <c:v>1628.56</c:v>
                </c:pt>
                <c:pt idx="2542">
                  <c:v>1628.56</c:v>
                </c:pt>
                <c:pt idx="2543">
                  <c:v>1628.56</c:v>
                </c:pt>
                <c:pt idx="2544">
                  <c:v>1628.56</c:v>
                </c:pt>
                <c:pt idx="2545">
                  <c:v>1628.56</c:v>
                </c:pt>
                <c:pt idx="2546">
                  <c:v>1628.56</c:v>
                </c:pt>
                <c:pt idx="2547">
                  <c:v>1628.56</c:v>
                </c:pt>
                <c:pt idx="2548">
                  <c:v>1628.56</c:v>
                </c:pt>
                <c:pt idx="2549">
                  <c:v>1628.56</c:v>
                </c:pt>
                <c:pt idx="2550">
                  <c:v>1628.56</c:v>
                </c:pt>
                <c:pt idx="2551">
                  <c:v>1628.56</c:v>
                </c:pt>
                <c:pt idx="2552">
                  <c:v>1628.56</c:v>
                </c:pt>
                <c:pt idx="2553">
                  <c:v>1628.56</c:v>
                </c:pt>
                <c:pt idx="2554">
                  <c:v>1628.56</c:v>
                </c:pt>
                <c:pt idx="2555">
                  <c:v>1628.56</c:v>
                </c:pt>
                <c:pt idx="2556">
                  <c:v>1628.56</c:v>
                </c:pt>
                <c:pt idx="2557">
                  <c:v>1628.56</c:v>
                </c:pt>
                <c:pt idx="2558">
                  <c:v>1628.56</c:v>
                </c:pt>
                <c:pt idx="2559">
                  <c:v>1628.56</c:v>
                </c:pt>
                <c:pt idx="2560">
                  <c:v>1628.56</c:v>
                </c:pt>
                <c:pt idx="2561">
                  <c:v>1628.56</c:v>
                </c:pt>
                <c:pt idx="2562">
                  <c:v>1628.56</c:v>
                </c:pt>
                <c:pt idx="2563">
                  <c:v>1628.56</c:v>
                </c:pt>
                <c:pt idx="2564">
                  <c:v>1628.56</c:v>
                </c:pt>
                <c:pt idx="2565">
                  <c:v>1628.56</c:v>
                </c:pt>
                <c:pt idx="2566">
                  <c:v>1628.56</c:v>
                </c:pt>
                <c:pt idx="2567">
                  <c:v>1628.56</c:v>
                </c:pt>
                <c:pt idx="2568">
                  <c:v>1628.56</c:v>
                </c:pt>
                <c:pt idx="2569">
                  <c:v>1628.56</c:v>
                </c:pt>
                <c:pt idx="2570">
                  <c:v>1628.56</c:v>
                </c:pt>
                <c:pt idx="2571">
                  <c:v>1628.56</c:v>
                </c:pt>
                <c:pt idx="2572">
                  <c:v>1628.56</c:v>
                </c:pt>
                <c:pt idx="2573">
                  <c:v>1628.56</c:v>
                </c:pt>
                <c:pt idx="2574">
                  <c:v>1628.56</c:v>
                </c:pt>
                <c:pt idx="2575">
                  <c:v>1628.56</c:v>
                </c:pt>
                <c:pt idx="2576">
                  <c:v>1628.56</c:v>
                </c:pt>
                <c:pt idx="2577">
                  <c:v>1628.56</c:v>
                </c:pt>
                <c:pt idx="2578">
                  <c:v>1628.56</c:v>
                </c:pt>
                <c:pt idx="2579">
                  <c:v>1628.56</c:v>
                </c:pt>
                <c:pt idx="2580">
                  <c:v>1628.56</c:v>
                </c:pt>
                <c:pt idx="2581">
                  <c:v>1628.56</c:v>
                </c:pt>
                <c:pt idx="2582">
                  <c:v>1628.56</c:v>
                </c:pt>
                <c:pt idx="2583">
                  <c:v>1628.56</c:v>
                </c:pt>
                <c:pt idx="2584">
                  <c:v>1628.56</c:v>
                </c:pt>
                <c:pt idx="2585">
                  <c:v>1628.56</c:v>
                </c:pt>
                <c:pt idx="2586">
                  <c:v>1628.56</c:v>
                </c:pt>
                <c:pt idx="2587">
                  <c:v>1628.56</c:v>
                </c:pt>
                <c:pt idx="2588">
                  <c:v>1628.56</c:v>
                </c:pt>
                <c:pt idx="2589">
                  <c:v>1628.56</c:v>
                </c:pt>
                <c:pt idx="2590">
                  <c:v>1628.56</c:v>
                </c:pt>
                <c:pt idx="2591">
                  <c:v>1628.56</c:v>
                </c:pt>
                <c:pt idx="2592">
                  <c:v>1628.56</c:v>
                </c:pt>
                <c:pt idx="2593">
                  <c:v>1628.56</c:v>
                </c:pt>
                <c:pt idx="2594">
                  <c:v>1628.56</c:v>
                </c:pt>
                <c:pt idx="2595">
                  <c:v>1628.56</c:v>
                </c:pt>
                <c:pt idx="2596">
                  <c:v>1628.56</c:v>
                </c:pt>
                <c:pt idx="2597">
                  <c:v>1628.56</c:v>
                </c:pt>
                <c:pt idx="2598">
                  <c:v>1628.56</c:v>
                </c:pt>
                <c:pt idx="2599">
                  <c:v>1628.56</c:v>
                </c:pt>
                <c:pt idx="2600">
                  <c:v>1628.56</c:v>
                </c:pt>
                <c:pt idx="2601">
                  <c:v>1628.56</c:v>
                </c:pt>
                <c:pt idx="2602">
                  <c:v>1628.56</c:v>
                </c:pt>
                <c:pt idx="2603">
                  <c:v>1628.56</c:v>
                </c:pt>
                <c:pt idx="2604">
                  <c:v>1628.56</c:v>
                </c:pt>
                <c:pt idx="2605">
                  <c:v>1628.56</c:v>
                </c:pt>
                <c:pt idx="2606">
                  <c:v>1628.56</c:v>
                </c:pt>
                <c:pt idx="2607">
                  <c:v>1628.56</c:v>
                </c:pt>
                <c:pt idx="2608">
                  <c:v>1628.56</c:v>
                </c:pt>
                <c:pt idx="2609">
                  <c:v>1628.56</c:v>
                </c:pt>
                <c:pt idx="2610">
                  <c:v>1628.56</c:v>
                </c:pt>
                <c:pt idx="2611">
                  <c:v>1628.56</c:v>
                </c:pt>
                <c:pt idx="2612">
                  <c:v>1628.56</c:v>
                </c:pt>
                <c:pt idx="2613">
                  <c:v>1628.56</c:v>
                </c:pt>
                <c:pt idx="2614">
                  <c:v>1628.56</c:v>
                </c:pt>
                <c:pt idx="2615">
                  <c:v>1628.56</c:v>
                </c:pt>
                <c:pt idx="2616">
                  <c:v>1628.56</c:v>
                </c:pt>
                <c:pt idx="2617">
                  <c:v>1628.56</c:v>
                </c:pt>
                <c:pt idx="2618">
                  <c:v>1628.56</c:v>
                </c:pt>
                <c:pt idx="2619">
                  <c:v>1628.56</c:v>
                </c:pt>
                <c:pt idx="2620">
                  <c:v>1628.56</c:v>
                </c:pt>
                <c:pt idx="2621">
                  <c:v>1628.56</c:v>
                </c:pt>
                <c:pt idx="2622">
                  <c:v>1628.56</c:v>
                </c:pt>
                <c:pt idx="2623">
                  <c:v>1628.56</c:v>
                </c:pt>
                <c:pt idx="2624">
                  <c:v>1628.56</c:v>
                </c:pt>
                <c:pt idx="2625">
                  <c:v>1628.56</c:v>
                </c:pt>
                <c:pt idx="2626">
                  <c:v>1628.56</c:v>
                </c:pt>
                <c:pt idx="2627">
                  <c:v>1628.56</c:v>
                </c:pt>
                <c:pt idx="2628">
                  <c:v>1628.56</c:v>
                </c:pt>
                <c:pt idx="2629">
                  <c:v>1628.56</c:v>
                </c:pt>
                <c:pt idx="2630">
                  <c:v>1628.56</c:v>
                </c:pt>
                <c:pt idx="2631">
                  <c:v>1628.56</c:v>
                </c:pt>
                <c:pt idx="2632">
                  <c:v>1628.56</c:v>
                </c:pt>
                <c:pt idx="2633">
                  <c:v>1628.56</c:v>
                </c:pt>
                <c:pt idx="2634">
                  <c:v>1628.56</c:v>
                </c:pt>
                <c:pt idx="2635">
                  <c:v>1628.56</c:v>
                </c:pt>
                <c:pt idx="2636">
                  <c:v>1628.56</c:v>
                </c:pt>
                <c:pt idx="2637">
                  <c:v>1628.56</c:v>
                </c:pt>
                <c:pt idx="2638">
                  <c:v>1628.56</c:v>
                </c:pt>
                <c:pt idx="2639">
                  <c:v>1628.56</c:v>
                </c:pt>
                <c:pt idx="2640">
                  <c:v>1628.56</c:v>
                </c:pt>
                <c:pt idx="2641">
                  <c:v>1628.56</c:v>
                </c:pt>
                <c:pt idx="2642">
                  <c:v>1628.56</c:v>
                </c:pt>
                <c:pt idx="2643">
                  <c:v>1628.56</c:v>
                </c:pt>
                <c:pt idx="2644">
                  <c:v>1628.56</c:v>
                </c:pt>
                <c:pt idx="2645">
                  <c:v>1628.56</c:v>
                </c:pt>
                <c:pt idx="2646">
                  <c:v>1628.56</c:v>
                </c:pt>
                <c:pt idx="2647">
                  <c:v>1628.56</c:v>
                </c:pt>
                <c:pt idx="2648">
                  <c:v>1628.56</c:v>
                </c:pt>
                <c:pt idx="2649">
                  <c:v>1628.56</c:v>
                </c:pt>
                <c:pt idx="2650">
                  <c:v>1628.56</c:v>
                </c:pt>
                <c:pt idx="2651">
                  <c:v>1628.56</c:v>
                </c:pt>
                <c:pt idx="2652">
                  <c:v>1628.56</c:v>
                </c:pt>
                <c:pt idx="2653">
                  <c:v>1628.56</c:v>
                </c:pt>
                <c:pt idx="2654">
                  <c:v>1628.56</c:v>
                </c:pt>
                <c:pt idx="2655">
                  <c:v>1628.56</c:v>
                </c:pt>
                <c:pt idx="2656">
                  <c:v>1628.56</c:v>
                </c:pt>
                <c:pt idx="2657">
                  <c:v>1628.56</c:v>
                </c:pt>
                <c:pt idx="2658">
                  <c:v>1628.56</c:v>
                </c:pt>
                <c:pt idx="2659">
                  <c:v>1628.56</c:v>
                </c:pt>
                <c:pt idx="2660">
                  <c:v>1628.56</c:v>
                </c:pt>
                <c:pt idx="2661">
                  <c:v>1628.56</c:v>
                </c:pt>
                <c:pt idx="2662">
                  <c:v>1628.56</c:v>
                </c:pt>
                <c:pt idx="2663">
                  <c:v>1628.56</c:v>
                </c:pt>
                <c:pt idx="2664">
                  <c:v>1628.56</c:v>
                </c:pt>
                <c:pt idx="2665">
                  <c:v>1628.56</c:v>
                </c:pt>
                <c:pt idx="2666">
                  <c:v>1628.56</c:v>
                </c:pt>
                <c:pt idx="2667">
                  <c:v>1628.56</c:v>
                </c:pt>
                <c:pt idx="2668">
                  <c:v>1628.56</c:v>
                </c:pt>
                <c:pt idx="2669">
                  <c:v>1628.56</c:v>
                </c:pt>
                <c:pt idx="2670">
                  <c:v>1628.56</c:v>
                </c:pt>
                <c:pt idx="2671">
                  <c:v>1628.56</c:v>
                </c:pt>
                <c:pt idx="2672">
                  <c:v>1628.56</c:v>
                </c:pt>
                <c:pt idx="2673">
                  <c:v>1628.56</c:v>
                </c:pt>
                <c:pt idx="2674">
                  <c:v>1628.56</c:v>
                </c:pt>
                <c:pt idx="2675">
                  <c:v>1628.56</c:v>
                </c:pt>
                <c:pt idx="2676">
                  <c:v>1628.56</c:v>
                </c:pt>
                <c:pt idx="2677">
                  <c:v>1628.56</c:v>
                </c:pt>
                <c:pt idx="2678">
                  <c:v>1628.56</c:v>
                </c:pt>
                <c:pt idx="2679">
                  <c:v>1628.56</c:v>
                </c:pt>
                <c:pt idx="2680">
                  <c:v>1628.56</c:v>
                </c:pt>
                <c:pt idx="2681">
                  <c:v>1628.56</c:v>
                </c:pt>
                <c:pt idx="2682">
                  <c:v>1628.56</c:v>
                </c:pt>
                <c:pt idx="2683">
                  <c:v>1628.56</c:v>
                </c:pt>
                <c:pt idx="2684">
                  <c:v>1628.56</c:v>
                </c:pt>
                <c:pt idx="2685">
                  <c:v>1628.56</c:v>
                </c:pt>
                <c:pt idx="2686">
                  <c:v>1628.56</c:v>
                </c:pt>
                <c:pt idx="2687">
                  <c:v>1628.56</c:v>
                </c:pt>
                <c:pt idx="2688">
                  <c:v>1628.56</c:v>
                </c:pt>
                <c:pt idx="2689">
                  <c:v>1628.56</c:v>
                </c:pt>
                <c:pt idx="2690">
                  <c:v>1628.56</c:v>
                </c:pt>
                <c:pt idx="2691">
                  <c:v>1628.56</c:v>
                </c:pt>
                <c:pt idx="2692">
                  <c:v>1628.56</c:v>
                </c:pt>
                <c:pt idx="2693">
                  <c:v>1628.56</c:v>
                </c:pt>
                <c:pt idx="2694">
                  <c:v>1628.56</c:v>
                </c:pt>
                <c:pt idx="2695">
                  <c:v>1628.56</c:v>
                </c:pt>
                <c:pt idx="2696">
                  <c:v>1628.56</c:v>
                </c:pt>
                <c:pt idx="2697">
                  <c:v>1628.56</c:v>
                </c:pt>
                <c:pt idx="2698">
                  <c:v>1628.56</c:v>
                </c:pt>
                <c:pt idx="2699">
                  <c:v>1628.56</c:v>
                </c:pt>
                <c:pt idx="2700">
                  <c:v>1628.56</c:v>
                </c:pt>
                <c:pt idx="2701">
                  <c:v>1628.56</c:v>
                </c:pt>
                <c:pt idx="2702">
                  <c:v>1628.56</c:v>
                </c:pt>
                <c:pt idx="2703">
                  <c:v>1628.56</c:v>
                </c:pt>
                <c:pt idx="2704">
                  <c:v>1628.56</c:v>
                </c:pt>
                <c:pt idx="2705">
                  <c:v>1628.56</c:v>
                </c:pt>
                <c:pt idx="2706">
                  <c:v>1628.56</c:v>
                </c:pt>
                <c:pt idx="2707">
                  <c:v>1628.56</c:v>
                </c:pt>
                <c:pt idx="2708">
                  <c:v>1628.56</c:v>
                </c:pt>
                <c:pt idx="2709">
                  <c:v>1628.56</c:v>
                </c:pt>
                <c:pt idx="2710">
                  <c:v>1628.56</c:v>
                </c:pt>
                <c:pt idx="2711">
                  <c:v>1628.56</c:v>
                </c:pt>
                <c:pt idx="2712">
                  <c:v>1628.56</c:v>
                </c:pt>
                <c:pt idx="2713">
                  <c:v>1628.56</c:v>
                </c:pt>
                <c:pt idx="2714">
                  <c:v>1628.56</c:v>
                </c:pt>
                <c:pt idx="2715">
                  <c:v>1628.56</c:v>
                </c:pt>
                <c:pt idx="2716">
                  <c:v>1628.56</c:v>
                </c:pt>
                <c:pt idx="2717">
                  <c:v>1628.56</c:v>
                </c:pt>
                <c:pt idx="2718">
                  <c:v>1628.56</c:v>
                </c:pt>
                <c:pt idx="2719">
                  <c:v>1628.56</c:v>
                </c:pt>
                <c:pt idx="2720">
                  <c:v>1628.56</c:v>
                </c:pt>
                <c:pt idx="2721">
                  <c:v>1628.56</c:v>
                </c:pt>
                <c:pt idx="2722">
                  <c:v>1628.56</c:v>
                </c:pt>
                <c:pt idx="2723">
                  <c:v>1628.56</c:v>
                </c:pt>
                <c:pt idx="2724">
                  <c:v>1628.56</c:v>
                </c:pt>
                <c:pt idx="2725">
                  <c:v>1628.56</c:v>
                </c:pt>
                <c:pt idx="2726">
                  <c:v>1628.56</c:v>
                </c:pt>
                <c:pt idx="2727">
                  <c:v>1628.56</c:v>
                </c:pt>
                <c:pt idx="2728">
                  <c:v>1628.56</c:v>
                </c:pt>
                <c:pt idx="2729">
                  <c:v>1628.56</c:v>
                </c:pt>
                <c:pt idx="2730">
                  <c:v>1628.56</c:v>
                </c:pt>
                <c:pt idx="2731">
                  <c:v>1628.56</c:v>
                </c:pt>
                <c:pt idx="2732">
                  <c:v>1628.56</c:v>
                </c:pt>
                <c:pt idx="2733">
                  <c:v>1628.56</c:v>
                </c:pt>
                <c:pt idx="2734">
                  <c:v>1628.56</c:v>
                </c:pt>
                <c:pt idx="2735">
                  <c:v>1628.56</c:v>
                </c:pt>
                <c:pt idx="2736">
                  <c:v>1628.56</c:v>
                </c:pt>
                <c:pt idx="2737">
                  <c:v>1628.56</c:v>
                </c:pt>
                <c:pt idx="2738">
                  <c:v>1628.56</c:v>
                </c:pt>
                <c:pt idx="2739">
                  <c:v>1628.56</c:v>
                </c:pt>
                <c:pt idx="2740">
                  <c:v>1628.56</c:v>
                </c:pt>
                <c:pt idx="2741">
                  <c:v>1628.56</c:v>
                </c:pt>
                <c:pt idx="2742">
                  <c:v>1628.56</c:v>
                </c:pt>
                <c:pt idx="2743">
                  <c:v>1628.56</c:v>
                </c:pt>
                <c:pt idx="2744">
                  <c:v>1628.56</c:v>
                </c:pt>
                <c:pt idx="2745">
                  <c:v>1628.56</c:v>
                </c:pt>
                <c:pt idx="2746">
                  <c:v>1628.56</c:v>
                </c:pt>
                <c:pt idx="2747">
                  <c:v>1628.56</c:v>
                </c:pt>
                <c:pt idx="2748">
                  <c:v>1628.56</c:v>
                </c:pt>
                <c:pt idx="2749">
                  <c:v>1628.56</c:v>
                </c:pt>
                <c:pt idx="2750">
                  <c:v>1628.56</c:v>
                </c:pt>
                <c:pt idx="2751">
                  <c:v>1628.56</c:v>
                </c:pt>
                <c:pt idx="2752">
                  <c:v>1628.56</c:v>
                </c:pt>
                <c:pt idx="2753">
                  <c:v>1628.56</c:v>
                </c:pt>
                <c:pt idx="2754">
                  <c:v>1628.56</c:v>
                </c:pt>
                <c:pt idx="2755">
                  <c:v>1628.56</c:v>
                </c:pt>
                <c:pt idx="2756">
                  <c:v>1628.56</c:v>
                </c:pt>
                <c:pt idx="2757">
                  <c:v>1628.56</c:v>
                </c:pt>
                <c:pt idx="2758">
                  <c:v>1628.56</c:v>
                </c:pt>
                <c:pt idx="2759">
                  <c:v>1628.56</c:v>
                </c:pt>
                <c:pt idx="2760">
                  <c:v>1628.56</c:v>
                </c:pt>
                <c:pt idx="2761">
                  <c:v>1628.56</c:v>
                </c:pt>
                <c:pt idx="2762">
                  <c:v>1628.56</c:v>
                </c:pt>
                <c:pt idx="2763">
                  <c:v>1628.56</c:v>
                </c:pt>
                <c:pt idx="2764">
                  <c:v>1628.56</c:v>
                </c:pt>
                <c:pt idx="2765">
                  <c:v>1628.56</c:v>
                </c:pt>
                <c:pt idx="2766">
                  <c:v>1628.56</c:v>
                </c:pt>
                <c:pt idx="2767">
                  <c:v>1628.56</c:v>
                </c:pt>
                <c:pt idx="2768">
                  <c:v>1628.56</c:v>
                </c:pt>
                <c:pt idx="2769">
                  <c:v>1628.56</c:v>
                </c:pt>
                <c:pt idx="2770">
                  <c:v>1628.56</c:v>
                </c:pt>
                <c:pt idx="2771">
                  <c:v>1628.56</c:v>
                </c:pt>
                <c:pt idx="2772">
                  <c:v>1628.56</c:v>
                </c:pt>
                <c:pt idx="2773">
                  <c:v>1628.56</c:v>
                </c:pt>
                <c:pt idx="2774">
                  <c:v>1628.56</c:v>
                </c:pt>
                <c:pt idx="2775">
                  <c:v>1628.56</c:v>
                </c:pt>
                <c:pt idx="2776">
                  <c:v>1628.56</c:v>
                </c:pt>
                <c:pt idx="2777">
                  <c:v>1628.56</c:v>
                </c:pt>
                <c:pt idx="2778">
                  <c:v>1628.56</c:v>
                </c:pt>
                <c:pt idx="2779">
                  <c:v>1628.56</c:v>
                </c:pt>
                <c:pt idx="2780">
                  <c:v>1628.56</c:v>
                </c:pt>
                <c:pt idx="2781">
                  <c:v>1628.56</c:v>
                </c:pt>
                <c:pt idx="2782">
                  <c:v>1628.56</c:v>
                </c:pt>
                <c:pt idx="2783">
                  <c:v>1628.56</c:v>
                </c:pt>
                <c:pt idx="2784">
                  <c:v>1628.56</c:v>
                </c:pt>
                <c:pt idx="2785">
                  <c:v>1628.56</c:v>
                </c:pt>
                <c:pt idx="2786">
                  <c:v>1628.56</c:v>
                </c:pt>
                <c:pt idx="2787">
                  <c:v>1628.56</c:v>
                </c:pt>
                <c:pt idx="2788">
                  <c:v>1628.56</c:v>
                </c:pt>
                <c:pt idx="2789">
                  <c:v>1628.56</c:v>
                </c:pt>
                <c:pt idx="2790">
                  <c:v>1628.56</c:v>
                </c:pt>
                <c:pt idx="2791">
                  <c:v>1628.56</c:v>
                </c:pt>
                <c:pt idx="2792">
                  <c:v>1628.56</c:v>
                </c:pt>
                <c:pt idx="2793">
                  <c:v>1628.56</c:v>
                </c:pt>
                <c:pt idx="2794">
                  <c:v>1628.56</c:v>
                </c:pt>
                <c:pt idx="2795">
                  <c:v>1628.56</c:v>
                </c:pt>
                <c:pt idx="2796">
                  <c:v>1628.56</c:v>
                </c:pt>
                <c:pt idx="2797">
                  <c:v>1628.56</c:v>
                </c:pt>
                <c:pt idx="2798">
                  <c:v>1628.56</c:v>
                </c:pt>
                <c:pt idx="2799">
                  <c:v>1628.56</c:v>
                </c:pt>
                <c:pt idx="2800">
                  <c:v>1628.56</c:v>
                </c:pt>
                <c:pt idx="2801">
                  <c:v>1628.56</c:v>
                </c:pt>
                <c:pt idx="2802">
                  <c:v>1628.56</c:v>
                </c:pt>
                <c:pt idx="2803">
                  <c:v>1628.56</c:v>
                </c:pt>
                <c:pt idx="2804">
                  <c:v>1628.56</c:v>
                </c:pt>
                <c:pt idx="2805">
                  <c:v>1628.56</c:v>
                </c:pt>
                <c:pt idx="2806">
                  <c:v>1628.56</c:v>
                </c:pt>
                <c:pt idx="2807">
                  <c:v>1628.56</c:v>
                </c:pt>
                <c:pt idx="2808">
                  <c:v>1628.56</c:v>
                </c:pt>
                <c:pt idx="2809">
                  <c:v>1628.56</c:v>
                </c:pt>
                <c:pt idx="2810">
                  <c:v>1628.56</c:v>
                </c:pt>
                <c:pt idx="2811">
                  <c:v>1628.56</c:v>
                </c:pt>
                <c:pt idx="2812">
                  <c:v>1628.56</c:v>
                </c:pt>
                <c:pt idx="2813">
                  <c:v>1628.56</c:v>
                </c:pt>
                <c:pt idx="2814">
                  <c:v>1628.56</c:v>
                </c:pt>
                <c:pt idx="2815">
                  <c:v>1628.56</c:v>
                </c:pt>
                <c:pt idx="2816">
                  <c:v>1628.56</c:v>
                </c:pt>
                <c:pt idx="2817">
                  <c:v>1628.56</c:v>
                </c:pt>
                <c:pt idx="2818">
                  <c:v>1628.56</c:v>
                </c:pt>
                <c:pt idx="2819">
                  <c:v>1628.56</c:v>
                </c:pt>
                <c:pt idx="2820">
                  <c:v>1628.56</c:v>
                </c:pt>
                <c:pt idx="2821">
                  <c:v>1628.56</c:v>
                </c:pt>
                <c:pt idx="2822">
                  <c:v>1628.56</c:v>
                </c:pt>
                <c:pt idx="2823">
                  <c:v>1628.56</c:v>
                </c:pt>
                <c:pt idx="2824">
                  <c:v>1628.56</c:v>
                </c:pt>
                <c:pt idx="2825">
                  <c:v>1628.56</c:v>
                </c:pt>
                <c:pt idx="2826">
                  <c:v>1628.56</c:v>
                </c:pt>
                <c:pt idx="2827">
                  <c:v>1628.56</c:v>
                </c:pt>
                <c:pt idx="2828">
                  <c:v>1628.56</c:v>
                </c:pt>
                <c:pt idx="2829">
                  <c:v>1628.56</c:v>
                </c:pt>
                <c:pt idx="2830">
                  <c:v>1628.56</c:v>
                </c:pt>
                <c:pt idx="2831">
                  <c:v>1628.56</c:v>
                </c:pt>
                <c:pt idx="2832">
                  <c:v>1628.56</c:v>
                </c:pt>
                <c:pt idx="2833">
                  <c:v>1628.56</c:v>
                </c:pt>
                <c:pt idx="2834">
                  <c:v>1628.56</c:v>
                </c:pt>
                <c:pt idx="2835">
                  <c:v>1628.56</c:v>
                </c:pt>
                <c:pt idx="2836">
                  <c:v>1628.56</c:v>
                </c:pt>
                <c:pt idx="2837">
                  <c:v>1628.56</c:v>
                </c:pt>
                <c:pt idx="2838">
                  <c:v>1628.56</c:v>
                </c:pt>
                <c:pt idx="2839">
                  <c:v>1628.56</c:v>
                </c:pt>
                <c:pt idx="2840">
                  <c:v>1628.56</c:v>
                </c:pt>
                <c:pt idx="2841">
                  <c:v>1628.56</c:v>
                </c:pt>
                <c:pt idx="2842">
                  <c:v>1628.56</c:v>
                </c:pt>
                <c:pt idx="2843">
                  <c:v>1628.56</c:v>
                </c:pt>
                <c:pt idx="2844">
                  <c:v>1628.56</c:v>
                </c:pt>
                <c:pt idx="2845">
                  <c:v>1628.56</c:v>
                </c:pt>
                <c:pt idx="2846">
                  <c:v>1628.56</c:v>
                </c:pt>
                <c:pt idx="2847">
                  <c:v>1628.56</c:v>
                </c:pt>
                <c:pt idx="2848">
                  <c:v>1628.56</c:v>
                </c:pt>
                <c:pt idx="2849">
                  <c:v>1628.56</c:v>
                </c:pt>
                <c:pt idx="2850">
                  <c:v>1628.56</c:v>
                </c:pt>
                <c:pt idx="2851">
                  <c:v>1628.56</c:v>
                </c:pt>
                <c:pt idx="2852">
                  <c:v>1628.56</c:v>
                </c:pt>
                <c:pt idx="2853">
                  <c:v>1628.56</c:v>
                </c:pt>
                <c:pt idx="2854">
                  <c:v>1628.56</c:v>
                </c:pt>
                <c:pt idx="2855">
                  <c:v>1628.56</c:v>
                </c:pt>
                <c:pt idx="2856">
                  <c:v>1628.56</c:v>
                </c:pt>
                <c:pt idx="2857">
                  <c:v>1628.56</c:v>
                </c:pt>
                <c:pt idx="2858">
                  <c:v>1628.56</c:v>
                </c:pt>
                <c:pt idx="2859">
                  <c:v>1628.56</c:v>
                </c:pt>
                <c:pt idx="2860">
                  <c:v>1628.56</c:v>
                </c:pt>
                <c:pt idx="2861">
                  <c:v>1628.56</c:v>
                </c:pt>
                <c:pt idx="2862">
                  <c:v>1628.56</c:v>
                </c:pt>
                <c:pt idx="2863">
                  <c:v>1628.56</c:v>
                </c:pt>
                <c:pt idx="2864">
                  <c:v>1628.56</c:v>
                </c:pt>
                <c:pt idx="2865">
                  <c:v>1628.56</c:v>
                </c:pt>
                <c:pt idx="2866">
                  <c:v>1628.56</c:v>
                </c:pt>
                <c:pt idx="2867">
                  <c:v>1628.56</c:v>
                </c:pt>
                <c:pt idx="2868">
                  <c:v>1628.56</c:v>
                </c:pt>
                <c:pt idx="2869">
                  <c:v>1628.56</c:v>
                </c:pt>
                <c:pt idx="2870">
                  <c:v>1628.56</c:v>
                </c:pt>
                <c:pt idx="2871">
                  <c:v>1628.56</c:v>
                </c:pt>
                <c:pt idx="2872">
                  <c:v>1628.56</c:v>
                </c:pt>
                <c:pt idx="2873">
                  <c:v>1628.56</c:v>
                </c:pt>
                <c:pt idx="2874">
                  <c:v>1628.56</c:v>
                </c:pt>
                <c:pt idx="2875">
                  <c:v>1628.56</c:v>
                </c:pt>
                <c:pt idx="2876">
                  <c:v>1628.56</c:v>
                </c:pt>
                <c:pt idx="2877">
                  <c:v>1628.56</c:v>
                </c:pt>
                <c:pt idx="2878">
                  <c:v>1628.56</c:v>
                </c:pt>
                <c:pt idx="2879">
                  <c:v>1628.56</c:v>
                </c:pt>
                <c:pt idx="2880">
                  <c:v>1628.56</c:v>
                </c:pt>
                <c:pt idx="2881">
                  <c:v>1628.56</c:v>
                </c:pt>
                <c:pt idx="2882">
                  <c:v>1628.56</c:v>
                </c:pt>
                <c:pt idx="2883">
                  <c:v>1628.56</c:v>
                </c:pt>
                <c:pt idx="2884">
                  <c:v>1628.56</c:v>
                </c:pt>
                <c:pt idx="2885">
                  <c:v>1628.56</c:v>
                </c:pt>
                <c:pt idx="2886">
                  <c:v>1628.56</c:v>
                </c:pt>
                <c:pt idx="2887">
                  <c:v>1628.56</c:v>
                </c:pt>
                <c:pt idx="2888">
                  <c:v>1628.56</c:v>
                </c:pt>
                <c:pt idx="2889">
                  <c:v>1628.56</c:v>
                </c:pt>
                <c:pt idx="2890">
                  <c:v>1628.56</c:v>
                </c:pt>
                <c:pt idx="2891">
                  <c:v>1628.56</c:v>
                </c:pt>
                <c:pt idx="2892">
                  <c:v>1628.56</c:v>
                </c:pt>
                <c:pt idx="2893">
                  <c:v>1628.56</c:v>
                </c:pt>
                <c:pt idx="2894">
                  <c:v>1628.56</c:v>
                </c:pt>
                <c:pt idx="2895">
                  <c:v>1628.56</c:v>
                </c:pt>
                <c:pt idx="2896">
                  <c:v>1628.56</c:v>
                </c:pt>
                <c:pt idx="2897">
                  <c:v>1628.56</c:v>
                </c:pt>
                <c:pt idx="2898">
                  <c:v>1628.56</c:v>
                </c:pt>
                <c:pt idx="2899">
                  <c:v>1628.56</c:v>
                </c:pt>
                <c:pt idx="2900">
                  <c:v>1628.56</c:v>
                </c:pt>
                <c:pt idx="2901">
                  <c:v>1628.56</c:v>
                </c:pt>
                <c:pt idx="2902">
                  <c:v>1628.56</c:v>
                </c:pt>
                <c:pt idx="2903">
                  <c:v>1628.56</c:v>
                </c:pt>
                <c:pt idx="2904">
                  <c:v>1628.56</c:v>
                </c:pt>
                <c:pt idx="2905">
                  <c:v>1628.56</c:v>
                </c:pt>
                <c:pt idx="2906">
                  <c:v>1628.56</c:v>
                </c:pt>
                <c:pt idx="2907">
                  <c:v>1628.56</c:v>
                </c:pt>
                <c:pt idx="2908">
                  <c:v>1628.56</c:v>
                </c:pt>
                <c:pt idx="2909">
                  <c:v>1628.56</c:v>
                </c:pt>
                <c:pt idx="2910">
                  <c:v>1628.56</c:v>
                </c:pt>
                <c:pt idx="2911">
                  <c:v>1628.56</c:v>
                </c:pt>
                <c:pt idx="2912">
                  <c:v>1628.56</c:v>
                </c:pt>
                <c:pt idx="2913">
                  <c:v>1628.56</c:v>
                </c:pt>
                <c:pt idx="2914">
                  <c:v>1628.56</c:v>
                </c:pt>
                <c:pt idx="2915">
                  <c:v>1628.56</c:v>
                </c:pt>
                <c:pt idx="2916">
                  <c:v>1628.56</c:v>
                </c:pt>
                <c:pt idx="2917">
                  <c:v>1628.56</c:v>
                </c:pt>
                <c:pt idx="2918">
                  <c:v>1628.56</c:v>
                </c:pt>
                <c:pt idx="2919">
                  <c:v>1628.56</c:v>
                </c:pt>
                <c:pt idx="2920">
                  <c:v>1628.56</c:v>
                </c:pt>
                <c:pt idx="2921">
                  <c:v>1628.56</c:v>
                </c:pt>
                <c:pt idx="2922">
                  <c:v>1628.56</c:v>
                </c:pt>
                <c:pt idx="2923">
                  <c:v>1628.56</c:v>
                </c:pt>
                <c:pt idx="2924">
                  <c:v>1628.56</c:v>
                </c:pt>
                <c:pt idx="2925">
                  <c:v>1628.56</c:v>
                </c:pt>
                <c:pt idx="2926">
                  <c:v>1628.56</c:v>
                </c:pt>
                <c:pt idx="2927">
                  <c:v>1628.56</c:v>
                </c:pt>
                <c:pt idx="2928">
                  <c:v>1628.56</c:v>
                </c:pt>
                <c:pt idx="2929">
                  <c:v>1628.56</c:v>
                </c:pt>
                <c:pt idx="2930">
                  <c:v>1628.56</c:v>
                </c:pt>
                <c:pt idx="2931">
                  <c:v>1628.56</c:v>
                </c:pt>
                <c:pt idx="2932">
                  <c:v>1628.56</c:v>
                </c:pt>
                <c:pt idx="2933">
                  <c:v>1628.56</c:v>
                </c:pt>
                <c:pt idx="2934">
                  <c:v>1628.56</c:v>
                </c:pt>
                <c:pt idx="2935">
                  <c:v>1628.56</c:v>
                </c:pt>
                <c:pt idx="2936">
                  <c:v>1628.56</c:v>
                </c:pt>
                <c:pt idx="2937">
                  <c:v>1628.56</c:v>
                </c:pt>
                <c:pt idx="2938">
                  <c:v>1628.56</c:v>
                </c:pt>
                <c:pt idx="2939">
                  <c:v>1628.56</c:v>
                </c:pt>
                <c:pt idx="2940">
                  <c:v>1628.56</c:v>
                </c:pt>
                <c:pt idx="2941">
                  <c:v>1628.56</c:v>
                </c:pt>
                <c:pt idx="2942">
                  <c:v>1628.56</c:v>
                </c:pt>
                <c:pt idx="2943">
                  <c:v>1628.56</c:v>
                </c:pt>
                <c:pt idx="2944">
                  <c:v>1628.56</c:v>
                </c:pt>
                <c:pt idx="2945">
                  <c:v>1628.56</c:v>
                </c:pt>
                <c:pt idx="2946">
                  <c:v>1628.56</c:v>
                </c:pt>
                <c:pt idx="2947">
                  <c:v>1628.56</c:v>
                </c:pt>
                <c:pt idx="2948">
                  <c:v>1628.56</c:v>
                </c:pt>
                <c:pt idx="2949">
                  <c:v>1628.56</c:v>
                </c:pt>
                <c:pt idx="2950">
                  <c:v>1628.56</c:v>
                </c:pt>
                <c:pt idx="2951">
                  <c:v>1628.56</c:v>
                </c:pt>
                <c:pt idx="2952">
                  <c:v>1628.56</c:v>
                </c:pt>
                <c:pt idx="2953">
                  <c:v>1628.56</c:v>
                </c:pt>
                <c:pt idx="2954">
                  <c:v>1628.56</c:v>
                </c:pt>
                <c:pt idx="2955">
                  <c:v>1628.56</c:v>
                </c:pt>
                <c:pt idx="2956">
                  <c:v>1628.56</c:v>
                </c:pt>
                <c:pt idx="2957">
                  <c:v>1628.56</c:v>
                </c:pt>
                <c:pt idx="2958">
                  <c:v>1628.56</c:v>
                </c:pt>
                <c:pt idx="2959">
                  <c:v>1628.56</c:v>
                </c:pt>
                <c:pt idx="2960">
                  <c:v>1628.56</c:v>
                </c:pt>
                <c:pt idx="2961">
                  <c:v>1628.56</c:v>
                </c:pt>
                <c:pt idx="2962">
                  <c:v>1628.56</c:v>
                </c:pt>
                <c:pt idx="2963">
                  <c:v>1628.56</c:v>
                </c:pt>
                <c:pt idx="2964">
                  <c:v>1628.56</c:v>
                </c:pt>
                <c:pt idx="2965">
                  <c:v>1628.56</c:v>
                </c:pt>
                <c:pt idx="2966">
                  <c:v>1628.56</c:v>
                </c:pt>
                <c:pt idx="2967">
                  <c:v>1628.56</c:v>
                </c:pt>
                <c:pt idx="2968">
                  <c:v>1628.56</c:v>
                </c:pt>
                <c:pt idx="2969">
                  <c:v>1628.56</c:v>
                </c:pt>
                <c:pt idx="2970">
                  <c:v>1628.56</c:v>
                </c:pt>
                <c:pt idx="2971">
                  <c:v>1628.56</c:v>
                </c:pt>
                <c:pt idx="2972">
                  <c:v>1628.56</c:v>
                </c:pt>
                <c:pt idx="2973">
                  <c:v>1628.56</c:v>
                </c:pt>
                <c:pt idx="2974">
                  <c:v>1628.56</c:v>
                </c:pt>
                <c:pt idx="2975">
                  <c:v>1628.56</c:v>
                </c:pt>
                <c:pt idx="2976">
                  <c:v>1628.56</c:v>
                </c:pt>
                <c:pt idx="2977">
                  <c:v>1628.56</c:v>
                </c:pt>
                <c:pt idx="2978">
                  <c:v>1628.56</c:v>
                </c:pt>
                <c:pt idx="2979">
                  <c:v>1628.56</c:v>
                </c:pt>
                <c:pt idx="2980">
                  <c:v>1628.56</c:v>
                </c:pt>
                <c:pt idx="2981">
                  <c:v>1628.56</c:v>
                </c:pt>
                <c:pt idx="2982">
                  <c:v>1628.56</c:v>
                </c:pt>
                <c:pt idx="2983">
                  <c:v>1628.56</c:v>
                </c:pt>
                <c:pt idx="2984">
                  <c:v>1628.56</c:v>
                </c:pt>
                <c:pt idx="2985">
                  <c:v>1628.56</c:v>
                </c:pt>
                <c:pt idx="2986">
                  <c:v>1628.56</c:v>
                </c:pt>
                <c:pt idx="2987">
                  <c:v>1628.56</c:v>
                </c:pt>
                <c:pt idx="2988">
                  <c:v>1628.56</c:v>
                </c:pt>
                <c:pt idx="2989">
                  <c:v>1628.56</c:v>
                </c:pt>
                <c:pt idx="2990">
                  <c:v>1628.56</c:v>
                </c:pt>
                <c:pt idx="2991">
                  <c:v>1628.56</c:v>
                </c:pt>
                <c:pt idx="2992">
                  <c:v>1628.56</c:v>
                </c:pt>
                <c:pt idx="2993">
                  <c:v>1628.56</c:v>
                </c:pt>
                <c:pt idx="2994">
                  <c:v>1628.56</c:v>
                </c:pt>
                <c:pt idx="2995">
                  <c:v>1628.56</c:v>
                </c:pt>
                <c:pt idx="2996">
                  <c:v>1628.56</c:v>
                </c:pt>
                <c:pt idx="2997">
                  <c:v>1628.56</c:v>
                </c:pt>
                <c:pt idx="2998">
                  <c:v>1628.56</c:v>
                </c:pt>
                <c:pt idx="2999">
                  <c:v>1628.56</c:v>
                </c:pt>
                <c:pt idx="3000">
                  <c:v>1628.56</c:v>
                </c:pt>
                <c:pt idx="3001">
                  <c:v>1628.56</c:v>
                </c:pt>
                <c:pt idx="3002">
                  <c:v>1628.56</c:v>
                </c:pt>
                <c:pt idx="3003">
                  <c:v>1628.56</c:v>
                </c:pt>
                <c:pt idx="3004">
                  <c:v>1628.56</c:v>
                </c:pt>
                <c:pt idx="3005">
                  <c:v>1628.56</c:v>
                </c:pt>
                <c:pt idx="3006">
                  <c:v>1628.56</c:v>
                </c:pt>
                <c:pt idx="3007">
                  <c:v>1628.56</c:v>
                </c:pt>
                <c:pt idx="3008">
                  <c:v>1628.56</c:v>
                </c:pt>
                <c:pt idx="3009">
                  <c:v>1628.56</c:v>
                </c:pt>
                <c:pt idx="3010">
                  <c:v>1628.56</c:v>
                </c:pt>
                <c:pt idx="3011">
                  <c:v>1628.56</c:v>
                </c:pt>
                <c:pt idx="3012">
                  <c:v>1628.56</c:v>
                </c:pt>
                <c:pt idx="3013">
                  <c:v>1628.56</c:v>
                </c:pt>
                <c:pt idx="3014">
                  <c:v>1628.56</c:v>
                </c:pt>
                <c:pt idx="3015">
                  <c:v>1628.56</c:v>
                </c:pt>
                <c:pt idx="3016">
                  <c:v>1628.56</c:v>
                </c:pt>
                <c:pt idx="3017">
                  <c:v>1628.56</c:v>
                </c:pt>
                <c:pt idx="3018">
                  <c:v>1628.56</c:v>
                </c:pt>
                <c:pt idx="3019">
                  <c:v>1628.56</c:v>
                </c:pt>
                <c:pt idx="3020">
                  <c:v>1628.56</c:v>
                </c:pt>
                <c:pt idx="3021">
                  <c:v>1628.56</c:v>
                </c:pt>
                <c:pt idx="3022">
                  <c:v>1628.56</c:v>
                </c:pt>
                <c:pt idx="3023">
                  <c:v>1628.56</c:v>
                </c:pt>
                <c:pt idx="3024">
                  <c:v>1628.56</c:v>
                </c:pt>
                <c:pt idx="3025">
                  <c:v>1628.56</c:v>
                </c:pt>
                <c:pt idx="3026">
                  <c:v>1628.56</c:v>
                </c:pt>
                <c:pt idx="3027">
                  <c:v>1628.56</c:v>
                </c:pt>
                <c:pt idx="3028">
                  <c:v>1628.56</c:v>
                </c:pt>
                <c:pt idx="3029">
                  <c:v>1628.56</c:v>
                </c:pt>
                <c:pt idx="3030">
                  <c:v>1628.56</c:v>
                </c:pt>
                <c:pt idx="3031">
                  <c:v>1628.56</c:v>
                </c:pt>
                <c:pt idx="3032">
                  <c:v>1628.56</c:v>
                </c:pt>
                <c:pt idx="3033">
                  <c:v>1628.56</c:v>
                </c:pt>
                <c:pt idx="3034">
                  <c:v>1628.56</c:v>
                </c:pt>
                <c:pt idx="3035">
                  <c:v>1628.56</c:v>
                </c:pt>
                <c:pt idx="3036">
                  <c:v>1628.56</c:v>
                </c:pt>
                <c:pt idx="3037">
                  <c:v>1628.56</c:v>
                </c:pt>
                <c:pt idx="3038">
                  <c:v>1628.56</c:v>
                </c:pt>
                <c:pt idx="3039">
                  <c:v>1628.56</c:v>
                </c:pt>
                <c:pt idx="3040">
                  <c:v>1628.56</c:v>
                </c:pt>
                <c:pt idx="3041">
                  <c:v>1628.56</c:v>
                </c:pt>
                <c:pt idx="3042">
                  <c:v>1628.56</c:v>
                </c:pt>
                <c:pt idx="3043">
                  <c:v>1628.56</c:v>
                </c:pt>
                <c:pt idx="3044">
                  <c:v>1628.56</c:v>
                </c:pt>
                <c:pt idx="3045">
                  <c:v>1628.56</c:v>
                </c:pt>
                <c:pt idx="3046">
                  <c:v>1628.56</c:v>
                </c:pt>
                <c:pt idx="3047">
                  <c:v>1628.56</c:v>
                </c:pt>
                <c:pt idx="3048">
                  <c:v>1628.56</c:v>
                </c:pt>
                <c:pt idx="3049">
                  <c:v>1628.56</c:v>
                </c:pt>
                <c:pt idx="3050">
                  <c:v>1628.56</c:v>
                </c:pt>
                <c:pt idx="3051">
                  <c:v>1628.56</c:v>
                </c:pt>
                <c:pt idx="3052">
                  <c:v>1628.56</c:v>
                </c:pt>
                <c:pt idx="3053">
                  <c:v>1628.56</c:v>
                </c:pt>
                <c:pt idx="3054">
                  <c:v>1628.56</c:v>
                </c:pt>
                <c:pt idx="3055">
                  <c:v>1628.56</c:v>
                </c:pt>
                <c:pt idx="3056">
                  <c:v>1628.56</c:v>
                </c:pt>
                <c:pt idx="3057">
                  <c:v>1628.56</c:v>
                </c:pt>
                <c:pt idx="3058">
                  <c:v>1628.56</c:v>
                </c:pt>
                <c:pt idx="3059">
                  <c:v>1628.56</c:v>
                </c:pt>
                <c:pt idx="3060">
                  <c:v>1628.56</c:v>
                </c:pt>
                <c:pt idx="3061">
                  <c:v>1628.56</c:v>
                </c:pt>
                <c:pt idx="3062">
                  <c:v>1628.56</c:v>
                </c:pt>
                <c:pt idx="3063">
                  <c:v>1628.56</c:v>
                </c:pt>
                <c:pt idx="3064">
                  <c:v>1628.56</c:v>
                </c:pt>
                <c:pt idx="3065">
                  <c:v>1628.56</c:v>
                </c:pt>
                <c:pt idx="3066">
                  <c:v>1628.56</c:v>
                </c:pt>
                <c:pt idx="3067">
                  <c:v>1628.56</c:v>
                </c:pt>
                <c:pt idx="3068">
                  <c:v>1628.56</c:v>
                </c:pt>
                <c:pt idx="3069">
                  <c:v>1628.56</c:v>
                </c:pt>
                <c:pt idx="3070">
                  <c:v>1628.56</c:v>
                </c:pt>
                <c:pt idx="3071">
                  <c:v>1628.56</c:v>
                </c:pt>
                <c:pt idx="3072">
                  <c:v>1628.56</c:v>
                </c:pt>
                <c:pt idx="3073">
                  <c:v>1628.56</c:v>
                </c:pt>
                <c:pt idx="3074">
                  <c:v>1628.56</c:v>
                </c:pt>
                <c:pt idx="3075">
                  <c:v>1628.56</c:v>
                </c:pt>
                <c:pt idx="3076">
                  <c:v>1628.56</c:v>
                </c:pt>
                <c:pt idx="3077">
                  <c:v>1628.56</c:v>
                </c:pt>
                <c:pt idx="3078">
                  <c:v>1628.56</c:v>
                </c:pt>
                <c:pt idx="3079">
                  <c:v>1628.56</c:v>
                </c:pt>
                <c:pt idx="3080">
                  <c:v>1628.56</c:v>
                </c:pt>
                <c:pt idx="3081">
                  <c:v>1628.56</c:v>
                </c:pt>
                <c:pt idx="3082">
                  <c:v>1628.56</c:v>
                </c:pt>
                <c:pt idx="3083">
                  <c:v>1628.56</c:v>
                </c:pt>
                <c:pt idx="3084">
                  <c:v>1628.56</c:v>
                </c:pt>
                <c:pt idx="3085">
                  <c:v>1628.56</c:v>
                </c:pt>
                <c:pt idx="3086">
                  <c:v>1628.56</c:v>
                </c:pt>
                <c:pt idx="3087">
                  <c:v>1628.56</c:v>
                </c:pt>
                <c:pt idx="3088">
                  <c:v>1628.56</c:v>
                </c:pt>
                <c:pt idx="3089">
                  <c:v>1628.56</c:v>
                </c:pt>
                <c:pt idx="3090">
                  <c:v>1628.56</c:v>
                </c:pt>
                <c:pt idx="3091">
                  <c:v>1628.56</c:v>
                </c:pt>
                <c:pt idx="3092">
                  <c:v>1628.56</c:v>
                </c:pt>
                <c:pt idx="3093">
                  <c:v>1628.56</c:v>
                </c:pt>
                <c:pt idx="3094">
                  <c:v>1628.56</c:v>
                </c:pt>
                <c:pt idx="3095">
                  <c:v>1628.56</c:v>
                </c:pt>
                <c:pt idx="3096">
                  <c:v>1628.56</c:v>
                </c:pt>
                <c:pt idx="3097">
                  <c:v>1628.56</c:v>
                </c:pt>
                <c:pt idx="3098">
                  <c:v>1628.56</c:v>
                </c:pt>
                <c:pt idx="3099">
                  <c:v>1628.56</c:v>
                </c:pt>
                <c:pt idx="3100">
                  <c:v>1628.56</c:v>
                </c:pt>
                <c:pt idx="3101">
                  <c:v>1628.56</c:v>
                </c:pt>
                <c:pt idx="3102">
                  <c:v>1628.56</c:v>
                </c:pt>
                <c:pt idx="3103">
                  <c:v>1628.56</c:v>
                </c:pt>
                <c:pt idx="3104">
                  <c:v>1628.56</c:v>
                </c:pt>
                <c:pt idx="3105">
                  <c:v>1628.56</c:v>
                </c:pt>
                <c:pt idx="3106">
                  <c:v>1628.56</c:v>
                </c:pt>
                <c:pt idx="3107">
                  <c:v>1628.56</c:v>
                </c:pt>
                <c:pt idx="3108">
                  <c:v>1628.56</c:v>
                </c:pt>
                <c:pt idx="3109">
                  <c:v>1628.56</c:v>
                </c:pt>
                <c:pt idx="3110">
                  <c:v>1628.56</c:v>
                </c:pt>
                <c:pt idx="3111">
                  <c:v>1628.56</c:v>
                </c:pt>
                <c:pt idx="3112">
                  <c:v>1628.56</c:v>
                </c:pt>
                <c:pt idx="3113">
                  <c:v>1628.56</c:v>
                </c:pt>
                <c:pt idx="3114">
                  <c:v>1628.56</c:v>
                </c:pt>
                <c:pt idx="3115">
                  <c:v>1628.56</c:v>
                </c:pt>
                <c:pt idx="3116">
                  <c:v>1628.56</c:v>
                </c:pt>
                <c:pt idx="3117">
                  <c:v>1628.56</c:v>
                </c:pt>
                <c:pt idx="3118">
                  <c:v>1628.56</c:v>
                </c:pt>
                <c:pt idx="3119">
                  <c:v>1628.56</c:v>
                </c:pt>
                <c:pt idx="3120">
                  <c:v>1628.56</c:v>
                </c:pt>
                <c:pt idx="3121">
                  <c:v>1628.56</c:v>
                </c:pt>
                <c:pt idx="3122">
                  <c:v>1628.56</c:v>
                </c:pt>
                <c:pt idx="3123">
                  <c:v>1628.56</c:v>
                </c:pt>
                <c:pt idx="3124">
                  <c:v>1628.56</c:v>
                </c:pt>
                <c:pt idx="3125">
                  <c:v>1628.56</c:v>
                </c:pt>
                <c:pt idx="3126">
                  <c:v>1628.56</c:v>
                </c:pt>
                <c:pt idx="3127">
                  <c:v>1628.56</c:v>
                </c:pt>
                <c:pt idx="3128">
                  <c:v>1628.56</c:v>
                </c:pt>
                <c:pt idx="3129">
                  <c:v>1628.56</c:v>
                </c:pt>
                <c:pt idx="3130">
                  <c:v>1628.56</c:v>
                </c:pt>
                <c:pt idx="3131">
                  <c:v>1628.56</c:v>
                </c:pt>
                <c:pt idx="3132">
                  <c:v>1628.56</c:v>
                </c:pt>
                <c:pt idx="3133">
                  <c:v>1628.56</c:v>
                </c:pt>
                <c:pt idx="3134">
                  <c:v>1628.56</c:v>
                </c:pt>
                <c:pt idx="3135">
                  <c:v>1628.56</c:v>
                </c:pt>
                <c:pt idx="3136">
                  <c:v>1628.56</c:v>
                </c:pt>
                <c:pt idx="3137">
                  <c:v>1628.56</c:v>
                </c:pt>
                <c:pt idx="3138">
                  <c:v>1628.56</c:v>
                </c:pt>
                <c:pt idx="3139">
                  <c:v>1628.56</c:v>
                </c:pt>
                <c:pt idx="3140">
                  <c:v>1628.56</c:v>
                </c:pt>
                <c:pt idx="3141">
                  <c:v>1628.56</c:v>
                </c:pt>
                <c:pt idx="3142">
                  <c:v>1628.56</c:v>
                </c:pt>
                <c:pt idx="3143">
                  <c:v>1628.56</c:v>
                </c:pt>
                <c:pt idx="3144">
                  <c:v>1628.56</c:v>
                </c:pt>
                <c:pt idx="3145">
                  <c:v>1628.56</c:v>
                </c:pt>
                <c:pt idx="3146">
                  <c:v>1628.56</c:v>
                </c:pt>
                <c:pt idx="3147">
                  <c:v>1628.56</c:v>
                </c:pt>
                <c:pt idx="3148">
                  <c:v>1628.56</c:v>
                </c:pt>
                <c:pt idx="3149">
                  <c:v>1628.56</c:v>
                </c:pt>
                <c:pt idx="3150">
                  <c:v>1628.56</c:v>
                </c:pt>
                <c:pt idx="3151">
                  <c:v>1628.56</c:v>
                </c:pt>
                <c:pt idx="3152">
                  <c:v>1628.56</c:v>
                </c:pt>
                <c:pt idx="3153">
                  <c:v>1628.56</c:v>
                </c:pt>
                <c:pt idx="3154">
                  <c:v>1628.56</c:v>
                </c:pt>
                <c:pt idx="3155">
                  <c:v>1628.56</c:v>
                </c:pt>
                <c:pt idx="3156">
                  <c:v>1628.56</c:v>
                </c:pt>
                <c:pt idx="3157">
                  <c:v>1628.56</c:v>
                </c:pt>
                <c:pt idx="3158">
                  <c:v>1628.56</c:v>
                </c:pt>
                <c:pt idx="3159">
                  <c:v>1628.56</c:v>
                </c:pt>
                <c:pt idx="3160">
                  <c:v>1628.56</c:v>
                </c:pt>
                <c:pt idx="3161">
                  <c:v>1628.56</c:v>
                </c:pt>
                <c:pt idx="3162">
                  <c:v>1628.56</c:v>
                </c:pt>
                <c:pt idx="3163">
                  <c:v>1628.56</c:v>
                </c:pt>
                <c:pt idx="3164">
                  <c:v>1628.56</c:v>
                </c:pt>
                <c:pt idx="3165">
                  <c:v>1628.56</c:v>
                </c:pt>
                <c:pt idx="3166">
                  <c:v>1628.56</c:v>
                </c:pt>
                <c:pt idx="3167">
                  <c:v>1628.56</c:v>
                </c:pt>
                <c:pt idx="3168">
                  <c:v>1628.56</c:v>
                </c:pt>
                <c:pt idx="3169">
                  <c:v>1628.56</c:v>
                </c:pt>
                <c:pt idx="3170">
                  <c:v>1628.56</c:v>
                </c:pt>
                <c:pt idx="3171">
                  <c:v>1628.56</c:v>
                </c:pt>
                <c:pt idx="3172">
                  <c:v>1628.56</c:v>
                </c:pt>
                <c:pt idx="3173">
                  <c:v>1628.56</c:v>
                </c:pt>
                <c:pt idx="3174">
                  <c:v>1628.56</c:v>
                </c:pt>
                <c:pt idx="3175">
                  <c:v>1628.56</c:v>
                </c:pt>
                <c:pt idx="3176">
                  <c:v>1628.56</c:v>
                </c:pt>
                <c:pt idx="3177">
                  <c:v>1628.56</c:v>
                </c:pt>
                <c:pt idx="3178">
                  <c:v>1628.56</c:v>
                </c:pt>
                <c:pt idx="3179">
                  <c:v>1628.56</c:v>
                </c:pt>
                <c:pt idx="3180">
                  <c:v>1628.56</c:v>
                </c:pt>
                <c:pt idx="3181">
                  <c:v>1628.56</c:v>
                </c:pt>
                <c:pt idx="3182">
                  <c:v>1628.56</c:v>
                </c:pt>
                <c:pt idx="3183">
                  <c:v>1628.56</c:v>
                </c:pt>
                <c:pt idx="3184">
                  <c:v>1628.56</c:v>
                </c:pt>
                <c:pt idx="3185">
                  <c:v>1628.56</c:v>
                </c:pt>
                <c:pt idx="3186">
                  <c:v>1628.56</c:v>
                </c:pt>
                <c:pt idx="3187">
                  <c:v>1628.56</c:v>
                </c:pt>
                <c:pt idx="3188">
                  <c:v>1628.56</c:v>
                </c:pt>
                <c:pt idx="3189">
                  <c:v>1628.56</c:v>
                </c:pt>
                <c:pt idx="3190">
                  <c:v>1628.56</c:v>
                </c:pt>
                <c:pt idx="3191">
                  <c:v>1628.56</c:v>
                </c:pt>
                <c:pt idx="3192">
                  <c:v>1628.56</c:v>
                </c:pt>
                <c:pt idx="3193">
                  <c:v>1628.56</c:v>
                </c:pt>
                <c:pt idx="3194">
                  <c:v>1628.56</c:v>
                </c:pt>
                <c:pt idx="3195">
                  <c:v>1628.56</c:v>
                </c:pt>
                <c:pt idx="3196">
                  <c:v>1628.56</c:v>
                </c:pt>
                <c:pt idx="3197">
                  <c:v>1628.56</c:v>
                </c:pt>
                <c:pt idx="3198">
                  <c:v>1628.56</c:v>
                </c:pt>
                <c:pt idx="3199">
                  <c:v>1628.56</c:v>
                </c:pt>
                <c:pt idx="3200">
                  <c:v>1628.56</c:v>
                </c:pt>
                <c:pt idx="3201">
                  <c:v>1628.56</c:v>
                </c:pt>
                <c:pt idx="3202">
                  <c:v>1628.56</c:v>
                </c:pt>
                <c:pt idx="3203">
                  <c:v>1628.56</c:v>
                </c:pt>
                <c:pt idx="3204">
                  <c:v>1628.56</c:v>
                </c:pt>
                <c:pt idx="3205">
                  <c:v>1628.56</c:v>
                </c:pt>
                <c:pt idx="3206">
                  <c:v>1628.56</c:v>
                </c:pt>
                <c:pt idx="3207">
                  <c:v>1628.56</c:v>
                </c:pt>
                <c:pt idx="3208">
                  <c:v>1628.56</c:v>
                </c:pt>
                <c:pt idx="3209">
                  <c:v>1628.56</c:v>
                </c:pt>
                <c:pt idx="3210">
                  <c:v>1628.56</c:v>
                </c:pt>
                <c:pt idx="3211">
                  <c:v>1628.56</c:v>
                </c:pt>
                <c:pt idx="3212">
                  <c:v>1628.56</c:v>
                </c:pt>
                <c:pt idx="3213">
                  <c:v>1628.56</c:v>
                </c:pt>
                <c:pt idx="3214">
                  <c:v>1628.56</c:v>
                </c:pt>
                <c:pt idx="3215">
                  <c:v>1628.56</c:v>
                </c:pt>
                <c:pt idx="3216">
                  <c:v>1628.56</c:v>
                </c:pt>
                <c:pt idx="3217">
                  <c:v>1628.56</c:v>
                </c:pt>
                <c:pt idx="3218">
                  <c:v>1628.56</c:v>
                </c:pt>
                <c:pt idx="3219">
                  <c:v>1628.56</c:v>
                </c:pt>
                <c:pt idx="3220">
                  <c:v>1628.56</c:v>
                </c:pt>
                <c:pt idx="3221">
                  <c:v>1628.56</c:v>
                </c:pt>
                <c:pt idx="3222">
                  <c:v>1628.56</c:v>
                </c:pt>
                <c:pt idx="3223">
                  <c:v>1628.56</c:v>
                </c:pt>
                <c:pt idx="3224">
                  <c:v>1628.56</c:v>
                </c:pt>
                <c:pt idx="3225">
                  <c:v>1628.56</c:v>
                </c:pt>
                <c:pt idx="3226">
                  <c:v>1628.56</c:v>
                </c:pt>
                <c:pt idx="3227">
                  <c:v>1628.56</c:v>
                </c:pt>
                <c:pt idx="3228">
                  <c:v>1628.56</c:v>
                </c:pt>
                <c:pt idx="3229">
                  <c:v>1628.56</c:v>
                </c:pt>
                <c:pt idx="3230">
                  <c:v>1628.56</c:v>
                </c:pt>
                <c:pt idx="3231">
                  <c:v>1628.56</c:v>
                </c:pt>
                <c:pt idx="3232">
                  <c:v>1628.56</c:v>
                </c:pt>
                <c:pt idx="3233">
                  <c:v>1628.56</c:v>
                </c:pt>
                <c:pt idx="3234">
                  <c:v>1628.56</c:v>
                </c:pt>
                <c:pt idx="3235">
                  <c:v>1628.56</c:v>
                </c:pt>
                <c:pt idx="3236">
                  <c:v>1628.56</c:v>
                </c:pt>
                <c:pt idx="3237">
                  <c:v>1628.56</c:v>
                </c:pt>
                <c:pt idx="3238">
                  <c:v>1628.56</c:v>
                </c:pt>
                <c:pt idx="3239">
                  <c:v>1628.56</c:v>
                </c:pt>
                <c:pt idx="3240">
                  <c:v>1628.56</c:v>
                </c:pt>
                <c:pt idx="3241">
                  <c:v>1628.56</c:v>
                </c:pt>
                <c:pt idx="3242">
                  <c:v>1628.56</c:v>
                </c:pt>
                <c:pt idx="3243">
                  <c:v>1628.56</c:v>
                </c:pt>
                <c:pt idx="3244">
                  <c:v>1628.56</c:v>
                </c:pt>
                <c:pt idx="3245">
                  <c:v>1628.56</c:v>
                </c:pt>
                <c:pt idx="3246">
                  <c:v>1628.56</c:v>
                </c:pt>
                <c:pt idx="3247">
                  <c:v>1628.56</c:v>
                </c:pt>
                <c:pt idx="3248">
                  <c:v>1628.56</c:v>
                </c:pt>
                <c:pt idx="3249">
                  <c:v>1628.56</c:v>
                </c:pt>
                <c:pt idx="3250">
                  <c:v>1628.56</c:v>
                </c:pt>
                <c:pt idx="3251">
                  <c:v>1628.56</c:v>
                </c:pt>
                <c:pt idx="3252">
                  <c:v>1628.56</c:v>
                </c:pt>
                <c:pt idx="3253">
                  <c:v>1628.56</c:v>
                </c:pt>
                <c:pt idx="3254">
                  <c:v>1628.56</c:v>
                </c:pt>
                <c:pt idx="3255">
                  <c:v>1628.56</c:v>
                </c:pt>
                <c:pt idx="3256">
                  <c:v>1628.56</c:v>
                </c:pt>
                <c:pt idx="3257">
                  <c:v>1628.56</c:v>
                </c:pt>
                <c:pt idx="3258">
                  <c:v>1628.56</c:v>
                </c:pt>
                <c:pt idx="3259">
                  <c:v>1628.56</c:v>
                </c:pt>
                <c:pt idx="3260">
                  <c:v>1628.56</c:v>
                </c:pt>
                <c:pt idx="3261">
                  <c:v>1628.56</c:v>
                </c:pt>
                <c:pt idx="3262">
                  <c:v>1628.56</c:v>
                </c:pt>
                <c:pt idx="3263">
                  <c:v>1628.56</c:v>
                </c:pt>
                <c:pt idx="3264">
                  <c:v>1628.56</c:v>
                </c:pt>
                <c:pt idx="3265">
                  <c:v>1628.56</c:v>
                </c:pt>
                <c:pt idx="3266">
                  <c:v>1628.56</c:v>
                </c:pt>
                <c:pt idx="3267">
                  <c:v>1628.56</c:v>
                </c:pt>
                <c:pt idx="3268">
                  <c:v>1628.56</c:v>
                </c:pt>
                <c:pt idx="3269">
                  <c:v>1628.56</c:v>
                </c:pt>
                <c:pt idx="3270">
                  <c:v>1628.56</c:v>
                </c:pt>
                <c:pt idx="3271">
                  <c:v>1628.56</c:v>
                </c:pt>
                <c:pt idx="3272">
                  <c:v>1628.56</c:v>
                </c:pt>
                <c:pt idx="3273">
                  <c:v>1628.56</c:v>
                </c:pt>
                <c:pt idx="3274">
                  <c:v>1628.56</c:v>
                </c:pt>
                <c:pt idx="3275">
                  <c:v>1628.56</c:v>
                </c:pt>
                <c:pt idx="3276">
                  <c:v>1628.56</c:v>
                </c:pt>
                <c:pt idx="3277">
                  <c:v>1628.56</c:v>
                </c:pt>
                <c:pt idx="3278">
                  <c:v>1628.56</c:v>
                </c:pt>
                <c:pt idx="3279">
                  <c:v>1628.56</c:v>
                </c:pt>
                <c:pt idx="3280">
                  <c:v>1628.56</c:v>
                </c:pt>
                <c:pt idx="3281">
                  <c:v>1628.56</c:v>
                </c:pt>
                <c:pt idx="3282">
                  <c:v>1628.56</c:v>
                </c:pt>
                <c:pt idx="3283">
                  <c:v>1628.56</c:v>
                </c:pt>
                <c:pt idx="3284">
                  <c:v>1628.56</c:v>
                </c:pt>
                <c:pt idx="3285">
                  <c:v>1628.56</c:v>
                </c:pt>
                <c:pt idx="3286">
                  <c:v>1628.56</c:v>
                </c:pt>
                <c:pt idx="3287">
                  <c:v>1628.56</c:v>
                </c:pt>
                <c:pt idx="3288">
                  <c:v>1628.56</c:v>
                </c:pt>
                <c:pt idx="3289">
                  <c:v>1628.56</c:v>
                </c:pt>
                <c:pt idx="3290">
                  <c:v>1628.56</c:v>
                </c:pt>
                <c:pt idx="3291">
                  <c:v>1628.56</c:v>
                </c:pt>
                <c:pt idx="3292">
                  <c:v>1628.56</c:v>
                </c:pt>
                <c:pt idx="3293">
                  <c:v>1628.56</c:v>
                </c:pt>
                <c:pt idx="3294">
                  <c:v>1628.56</c:v>
                </c:pt>
                <c:pt idx="3295">
                  <c:v>1628.56</c:v>
                </c:pt>
                <c:pt idx="3296">
                  <c:v>1628.56</c:v>
                </c:pt>
                <c:pt idx="3297">
                  <c:v>1628.56</c:v>
                </c:pt>
                <c:pt idx="3298">
                  <c:v>1628.56</c:v>
                </c:pt>
                <c:pt idx="3299">
                  <c:v>1628.56</c:v>
                </c:pt>
                <c:pt idx="3300">
                  <c:v>1628.56</c:v>
                </c:pt>
                <c:pt idx="3301">
                  <c:v>1628.56</c:v>
                </c:pt>
                <c:pt idx="3302">
                  <c:v>1628.56</c:v>
                </c:pt>
                <c:pt idx="3303">
                  <c:v>1628.56</c:v>
                </c:pt>
                <c:pt idx="3304">
                  <c:v>1628.56</c:v>
                </c:pt>
                <c:pt idx="3305">
                  <c:v>1628.56</c:v>
                </c:pt>
                <c:pt idx="3306">
                  <c:v>1628.56</c:v>
                </c:pt>
                <c:pt idx="3307">
                  <c:v>1628.56</c:v>
                </c:pt>
                <c:pt idx="3308">
                  <c:v>1628.56</c:v>
                </c:pt>
                <c:pt idx="3309">
                  <c:v>1628.56</c:v>
                </c:pt>
                <c:pt idx="3310">
                  <c:v>1628.56</c:v>
                </c:pt>
                <c:pt idx="3311">
                  <c:v>1628.56</c:v>
                </c:pt>
                <c:pt idx="3312">
                  <c:v>1628.56</c:v>
                </c:pt>
                <c:pt idx="3313">
                  <c:v>1628.56</c:v>
                </c:pt>
                <c:pt idx="3314">
                  <c:v>1628.56</c:v>
                </c:pt>
                <c:pt idx="3315">
                  <c:v>1628.56</c:v>
                </c:pt>
                <c:pt idx="3316">
                  <c:v>1628.56</c:v>
                </c:pt>
                <c:pt idx="3317">
                  <c:v>1628.56</c:v>
                </c:pt>
                <c:pt idx="3318">
                  <c:v>1628.56</c:v>
                </c:pt>
                <c:pt idx="3319">
                  <c:v>1628.56</c:v>
                </c:pt>
                <c:pt idx="3320">
                  <c:v>1628.56</c:v>
                </c:pt>
                <c:pt idx="3321">
                  <c:v>1628.56</c:v>
                </c:pt>
                <c:pt idx="3322">
                  <c:v>1628.56</c:v>
                </c:pt>
                <c:pt idx="3323">
                  <c:v>1628.56</c:v>
                </c:pt>
                <c:pt idx="3324">
                  <c:v>1628.56</c:v>
                </c:pt>
                <c:pt idx="3325">
                  <c:v>1628.56</c:v>
                </c:pt>
                <c:pt idx="3326">
                  <c:v>1628.56</c:v>
                </c:pt>
                <c:pt idx="3327">
                  <c:v>1628.56</c:v>
                </c:pt>
                <c:pt idx="3328">
                  <c:v>1628.56</c:v>
                </c:pt>
                <c:pt idx="3329">
                  <c:v>1628.56</c:v>
                </c:pt>
                <c:pt idx="3330">
                  <c:v>1628.56</c:v>
                </c:pt>
                <c:pt idx="3331">
                  <c:v>1628.56</c:v>
                </c:pt>
                <c:pt idx="3332">
                  <c:v>1628.56</c:v>
                </c:pt>
                <c:pt idx="3333">
                  <c:v>1628.56</c:v>
                </c:pt>
                <c:pt idx="3334">
                  <c:v>1628.56</c:v>
                </c:pt>
                <c:pt idx="3335">
                  <c:v>1628.56</c:v>
                </c:pt>
                <c:pt idx="3336">
                  <c:v>1628.56</c:v>
                </c:pt>
                <c:pt idx="3337">
                  <c:v>1628.56</c:v>
                </c:pt>
                <c:pt idx="3338">
                  <c:v>1628.56</c:v>
                </c:pt>
                <c:pt idx="3339">
                  <c:v>1628.56</c:v>
                </c:pt>
                <c:pt idx="3340">
                  <c:v>1628.56</c:v>
                </c:pt>
                <c:pt idx="3341">
                  <c:v>1628.56</c:v>
                </c:pt>
                <c:pt idx="3342">
                  <c:v>1628.56</c:v>
                </c:pt>
                <c:pt idx="3343">
                  <c:v>1628.56</c:v>
                </c:pt>
                <c:pt idx="3344">
                  <c:v>1628.56</c:v>
                </c:pt>
                <c:pt idx="3345">
                  <c:v>1628.56</c:v>
                </c:pt>
                <c:pt idx="3346">
                  <c:v>1628.56</c:v>
                </c:pt>
                <c:pt idx="3347">
                  <c:v>1628.56</c:v>
                </c:pt>
                <c:pt idx="3348">
                  <c:v>1628.56</c:v>
                </c:pt>
                <c:pt idx="3349">
                  <c:v>1628.56</c:v>
                </c:pt>
                <c:pt idx="3350">
                  <c:v>1628.56</c:v>
                </c:pt>
                <c:pt idx="3351">
                  <c:v>1628.56</c:v>
                </c:pt>
                <c:pt idx="3352">
                  <c:v>1628.56</c:v>
                </c:pt>
                <c:pt idx="3353">
                  <c:v>1628.56</c:v>
                </c:pt>
                <c:pt idx="3354">
                  <c:v>1628.56</c:v>
                </c:pt>
                <c:pt idx="3355">
                  <c:v>1628.56</c:v>
                </c:pt>
                <c:pt idx="3356">
                  <c:v>1628.56</c:v>
                </c:pt>
                <c:pt idx="3357">
                  <c:v>1628.56</c:v>
                </c:pt>
                <c:pt idx="3358">
                  <c:v>1628.56</c:v>
                </c:pt>
                <c:pt idx="3359">
                  <c:v>1628.56</c:v>
                </c:pt>
                <c:pt idx="3360">
                  <c:v>1628.56</c:v>
                </c:pt>
                <c:pt idx="3361">
                  <c:v>1628.56</c:v>
                </c:pt>
                <c:pt idx="3362">
                  <c:v>1628.56</c:v>
                </c:pt>
                <c:pt idx="3363">
                  <c:v>1628.56</c:v>
                </c:pt>
                <c:pt idx="3364">
                  <c:v>1628.56</c:v>
                </c:pt>
                <c:pt idx="3365">
                  <c:v>1628.56</c:v>
                </c:pt>
                <c:pt idx="3366">
                  <c:v>1628.56</c:v>
                </c:pt>
                <c:pt idx="3367">
                  <c:v>1628.56</c:v>
                </c:pt>
                <c:pt idx="3368">
                  <c:v>1628.56</c:v>
                </c:pt>
                <c:pt idx="3369">
                  <c:v>1628.56</c:v>
                </c:pt>
                <c:pt idx="3370">
                  <c:v>1628.56</c:v>
                </c:pt>
                <c:pt idx="3371">
                  <c:v>1628.56</c:v>
                </c:pt>
                <c:pt idx="3372">
                  <c:v>1628.56</c:v>
                </c:pt>
                <c:pt idx="3373">
                  <c:v>1628.56</c:v>
                </c:pt>
                <c:pt idx="3374">
                  <c:v>1628.56</c:v>
                </c:pt>
                <c:pt idx="3375">
                  <c:v>1628.56</c:v>
                </c:pt>
                <c:pt idx="3376">
                  <c:v>1628.56</c:v>
                </c:pt>
                <c:pt idx="3377">
                  <c:v>1628.56</c:v>
                </c:pt>
                <c:pt idx="3378">
                  <c:v>1628.56</c:v>
                </c:pt>
                <c:pt idx="3379">
                  <c:v>1628.56</c:v>
                </c:pt>
                <c:pt idx="3380">
                  <c:v>1628.56</c:v>
                </c:pt>
                <c:pt idx="3381">
                  <c:v>1628.56</c:v>
                </c:pt>
                <c:pt idx="3382">
                  <c:v>1628.56</c:v>
                </c:pt>
                <c:pt idx="3383">
                  <c:v>1628.56</c:v>
                </c:pt>
                <c:pt idx="3384">
                  <c:v>1628.56</c:v>
                </c:pt>
                <c:pt idx="3385">
                  <c:v>1628.56</c:v>
                </c:pt>
                <c:pt idx="3386">
                  <c:v>1628.56</c:v>
                </c:pt>
                <c:pt idx="3387">
                  <c:v>1628.56</c:v>
                </c:pt>
                <c:pt idx="3388">
                  <c:v>1628.56</c:v>
                </c:pt>
                <c:pt idx="3389">
                  <c:v>1628.56</c:v>
                </c:pt>
                <c:pt idx="3390">
                  <c:v>1628.56</c:v>
                </c:pt>
                <c:pt idx="3391">
                  <c:v>1628.56</c:v>
                </c:pt>
                <c:pt idx="3392">
                  <c:v>1628.56</c:v>
                </c:pt>
                <c:pt idx="3393">
                  <c:v>1628.56</c:v>
                </c:pt>
                <c:pt idx="3394">
                  <c:v>1628.56</c:v>
                </c:pt>
                <c:pt idx="3395">
                  <c:v>1628.56</c:v>
                </c:pt>
                <c:pt idx="3396">
                  <c:v>1628.56</c:v>
                </c:pt>
                <c:pt idx="3397">
                  <c:v>1628.56</c:v>
                </c:pt>
                <c:pt idx="3398">
                  <c:v>1628.56</c:v>
                </c:pt>
                <c:pt idx="3399">
                  <c:v>1628.56</c:v>
                </c:pt>
                <c:pt idx="3400">
                  <c:v>1628.56</c:v>
                </c:pt>
                <c:pt idx="3401">
                  <c:v>1628.56</c:v>
                </c:pt>
                <c:pt idx="3402">
                  <c:v>1628.56</c:v>
                </c:pt>
                <c:pt idx="3403">
                  <c:v>1628.56</c:v>
                </c:pt>
                <c:pt idx="3404">
                  <c:v>1628.56</c:v>
                </c:pt>
                <c:pt idx="3405">
                  <c:v>1628.56</c:v>
                </c:pt>
                <c:pt idx="3406">
                  <c:v>1628.56</c:v>
                </c:pt>
                <c:pt idx="3407">
                  <c:v>1628.56</c:v>
                </c:pt>
                <c:pt idx="3408">
                  <c:v>1628.56</c:v>
                </c:pt>
                <c:pt idx="3409">
                  <c:v>1628.56</c:v>
                </c:pt>
                <c:pt idx="3410">
                  <c:v>1628.56</c:v>
                </c:pt>
                <c:pt idx="3411">
                  <c:v>1628.56</c:v>
                </c:pt>
                <c:pt idx="3412">
                  <c:v>1628.56</c:v>
                </c:pt>
                <c:pt idx="3413">
                  <c:v>1628.56</c:v>
                </c:pt>
                <c:pt idx="3414">
                  <c:v>1628.56</c:v>
                </c:pt>
                <c:pt idx="3415">
                  <c:v>1628.56</c:v>
                </c:pt>
                <c:pt idx="3416">
                  <c:v>1628.56</c:v>
                </c:pt>
                <c:pt idx="3417">
                  <c:v>1628.56</c:v>
                </c:pt>
                <c:pt idx="3418">
                  <c:v>1628.56</c:v>
                </c:pt>
                <c:pt idx="3419">
                  <c:v>1628.56</c:v>
                </c:pt>
                <c:pt idx="3420">
                  <c:v>1628.56</c:v>
                </c:pt>
                <c:pt idx="3421">
                  <c:v>1628.56</c:v>
                </c:pt>
                <c:pt idx="3422">
                  <c:v>1628.56</c:v>
                </c:pt>
                <c:pt idx="3423">
                  <c:v>1628.56</c:v>
                </c:pt>
                <c:pt idx="3424">
                  <c:v>1628.56</c:v>
                </c:pt>
                <c:pt idx="3425">
                  <c:v>1628.56</c:v>
                </c:pt>
                <c:pt idx="3426">
                  <c:v>1628.56</c:v>
                </c:pt>
                <c:pt idx="3427">
                  <c:v>1628.56</c:v>
                </c:pt>
                <c:pt idx="3428">
                  <c:v>1628.56</c:v>
                </c:pt>
                <c:pt idx="3429">
                  <c:v>1628.56</c:v>
                </c:pt>
                <c:pt idx="3430">
                  <c:v>1628.56</c:v>
                </c:pt>
                <c:pt idx="3431">
                  <c:v>1628.56</c:v>
                </c:pt>
                <c:pt idx="3432">
                  <c:v>1628.56</c:v>
                </c:pt>
                <c:pt idx="3433">
                  <c:v>1628.56</c:v>
                </c:pt>
                <c:pt idx="3434">
                  <c:v>1628.56</c:v>
                </c:pt>
                <c:pt idx="3435">
                  <c:v>1628.56</c:v>
                </c:pt>
                <c:pt idx="3436">
                  <c:v>1628.56</c:v>
                </c:pt>
                <c:pt idx="3437">
                  <c:v>1628.56</c:v>
                </c:pt>
                <c:pt idx="3438">
                  <c:v>1628.56</c:v>
                </c:pt>
                <c:pt idx="3439">
                  <c:v>1628.56</c:v>
                </c:pt>
                <c:pt idx="3440">
                  <c:v>1628.56</c:v>
                </c:pt>
                <c:pt idx="3441">
                  <c:v>1628.56</c:v>
                </c:pt>
                <c:pt idx="3442">
                  <c:v>1628.56</c:v>
                </c:pt>
                <c:pt idx="3443">
                  <c:v>1628.56</c:v>
                </c:pt>
                <c:pt idx="3444">
                  <c:v>1628.56</c:v>
                </c:pt>
                <c:pt idx="3445">
                  <c:v>1628.56</c:v>
                </c:pt>
                <c:pt idx="3446">
                  <c:v>1628.56</c:v>
                </c:pt>
                <c:pt idx="3447">
                  <c:v>1628.56</c:v>
                </c:pt>
                <c:pt idx="3448">
                  <c:v>1628.56</c:v>
                </c:pt>
                <c:pt idx="3449">
                  <c:v>1628.56</c:v>
                </c:pt>
                <c:pt idx="3450">
                  <c:v>1628.56</c:v>
                </c:pt>
                <c:pt idx="3451">
                  <c:v>1628.56</c:v>
                </c:pt>
                <c:pt idx="3452">
                  <c:v>1628.56</c:v>
                </c:pt>
                <c:pt idx="3453">
                  <c:v>1628.56</c:v>
                </c:pt>
                <c:pt idx="3454">
                  <c:v>1628.56</c:v>
                </c:pt>
                <c:pt idx="3455">
                  <c:v>1628.56</c:v>
                </c:pt>
                <c:pt idx="3456">
                  <c:v>1628.56</c:v>
                </c:pt>
                <c:pt idx="3457">
                  <c:v>1628.56</c:v>
                </c:pt>
                <c:pt idx="3458">
                  <c:v>1628.56</c:v>
                </c:pt>
                <c:pt idx="3459">
                  <c:v>1628.56</c:v>
                </c:pt>
                <c:pt idx="3460">
                  <c:v>1628.56</c:v>
                </c:pt>
                <c:pt idx="3461">
                  <c:v>1628.56</c:v>
                </c:pt>
                <c:pt idx="3462">
                  <c:v>1628.56</c:v>
                </c:pt>
                <c:pt idx="3463">
                  <c:v>1628.56</c:v>
                </c:pt>
                <c:pt idx="3464">
                  <c:v>1628.56</c:v>
                </c:pt>
                <c:pt idx="3465">
                  <c:v>1628.56</c:v>
                </c:pt>
                <c:pt idx="3466">
                  <c:v>1628.56</c:v>
                </c:pt>
                <c:pt idx="3467">
                  <c:v>1628.56</c:v>
                </c:pt>
                <c:pt idx="3468">
                  <c:v>1628.56</c:v>
                </c:pt>
                <c:pt idx="3469">
                  <c:v>1628.56</c:v>
                </c:pt>
                <c:pt idx="3470">
                  <c:v>1628.56</c:v>
                </c:pt>
                <c:pt idx="3471">
                  <c:v>1628.56</c:v>
                </c:pt>
                <c:pt idx="3472">
                  <c:v>1628.56</c:v>
                </c:pt>
                <c:pt idx="3473">
                  <c:v>1628.56</c:v>
                </c:pt>
                <c:pt idx="3474">
                  <c:v>1628.56</c:v>
                </c:pt>
                <c:pt idx="3475">
                  <c:v>1628.56</c:v>
                </c:pt>
                <c:pt idx="3476">
                  <c:v>1628.56</c:v>
                </c:pt>
                <c:pt idx="3477">
                  <c:v>1628.56</c:v>
                </c:pt>
                <c:pt idx="3478">
                  <c:v>1628.56</c:v>
                </c:pt>
                <c:pt idx="3479">
                  <c:v>1628.56</c:v>
                </c:pt>
                <c:pt idx="3480">
                  <c:v>1628.56</c:v>
                </c:pt>
                <c:pt idx="3481">
                  <c:v>1628.56</c:v>
                </c:pt>
                <c:pt idx="3482">
                  <c:v>1628.56</c:v>
                </c:pt>
                <c:pt idx="3483">
                  <c:v>1628.56</c:v>
                </c:pt>
                <c:pt idx="3484">
                  <c:v>1628.56</c:v>
                </c:pt>
                <c:pt idx="3485">
                  <c:v>1628.56</c:v>
                </c:pt>
                <c:pt idx="3486">
                  <c:v>1628.56</c:v>
                </c:pt>
                <c:pt idx="3487">
                  <c:v>1628.56</c:v>
                </c:pt>
                <c:pt idx="3488">
                  <c:v>1628.56</c:v>
                </c:pt>
                <c:pt idx="3489">
                  <c:v>1628.56</c:v>
                </c:pt>
                <c:pt idx="3490">
                  <c:v>1628.56</c:v>
                </c:pt>
                <c:pt idx="3491">
                  <c:v>1628.56</c:v>
                </c:pt>
                <c:pt idx="3492">
                  <c:v>1628.56</c:v>
                </c:pt>
                <c:pt idx="3493">
                  <c:v>1628.56</c:v>
                </c:pt>
                <c:pt idx="3494">
                  <c:v>1628.56</c:v>
                </c:pt>
                <c:pt idx="3495">
                  <c:v>1628.56</c:v>
                </c:pt>
                <c:pt idx="3496">
                  <c:v>1628.56</c:v>
                </c:pt>
                <c:pt idx="3497">
                  <c:v>1628.56</c:v>
                </c:pt>
                <c:pt idx="3498">
                  <c:v>1628.56</c:v>
                </c:pt>
                <c:pt idx="3499">
                  <c:v>1628.56</c:v>
                </c:pt>
                <c:pt idx="3500">
                  <c:v>1628.56</c:v>
                </c:pt>
                <c:pt idx="3501">
                  <c:v>1628.56</c:v>
                </c:pt>
                <c:pt idx="3502">
                  <c:v>1628.56</c:v>
                </c:pt>
                <c:pt idx="3503">
                  <c:v>1628.56</c:v>
                </c:pt>
                <c:pt idx="3504">
                  <c:v>1628.56</c:v>
                </c:pt>
                <c:pt idx="3505">
                  <c:v>1628.56</c:v>
                </c:pt>
                <c:pt idx="3506">
                  <c:v>1628.56</c:v>
                </c:pt>
                <c:pt idx="3507">
                  <c:v>1628.56</c:v>
                </c:pt>
                <c:pt idx="3508">
                  <c:v>1628.56</c:v>
                </c:pt>
                <c:pt idx="3509">
                  <c:v>1628.56</c:v>
                </c:pt>
                <c:pt idx="3510">
                  <c:v>1628.56</c:v>
                </c:pt>
                <c:pt idx="3511">
                  <c:v>1628.56</c:v>
                </c:pt>
                <c:pt idx="3512">
                  <c:v>1628.56</c:v>
                </c:pt>
                <c:pt idx="3513">
                  <c:v>1628.56</c:v>
                </c:pt>
                <c:pt idx="3514">
                  <c:v>1628.56</c:v>
                </c:pt>
                <c:pt idx="3515">
                  <c:v>1628.56</c:v>
                </c:pt>
                <c:pt idx="3516">
                  <c:v>1628.56</c:v>
                </c:pt>
                <c:pt idx="3517">
                  <c:v>1628.56</c:v>
                </c:pt>
                <c:pt idx="3518">
                  <c:v>1628.56</c:v>
                </c:pt>
                <c:pt idx="3519">
                  <c:v>1628.56</c:v>
                </c:pt>
                <c:pt idx="3520">
                  <c:v>1628.56</c:v>
                </c:pt>
                <c:pt idx="3521">
                  <c:v>1628.56</c:v>
                </c:pt>
                <c:pt idx="3522">
                  <c:v>1628.56</c:v>
                </c:pt>
                <c:pt idx="3523">
                  <c:v>1628.56</c:v>
                </c:pt>
                <c:pt idx="3524">
                  <c:v>1628.56</c:v>
                </c:pt>
                <c:pt idx="3525">
                  <c:v>1628.56</c:v>
                </c:pt>
                <c:pt idx="3526">
                  <c:v>1628.56</c:v>
                </c:pt>
                <c:pt idx="3527">
                  <c:v>1628.56</c:v>
                </c:pt>
                <c:pt idx="3528">
                  <c:v>1628.56</c:v>
                </c:pt>
                <c:pt idx="3529">
                  <c:v>1628.56</c:v>
                </c:pt>
                <c:pt idx="3530">
                  <c:v>1628.56</c:v>
                </c:pt>
                <c:pt idx="3531">
                  <c:v>1628.56</c:v>
                </c:pt>
                <c:pt idx="3532">
                  <c:v>1628.56</c:v>
                </c:pt>
                <c:pt idx="3533">
                  <c:v>1628.56</c:v>
                </c:pt>
                <c:pt idx="3534">
                  <c:v>1628.56</c:v>
                </c:pt>
                <c:pt idx="3535">
                  <c:v>1628.56</c:v>
                </c:pt>
                <c:pt idx="3536">
                  <c:v>1628.56</c:v>
                </c:pt>
                <c:pt idx="3537">
                  <c:v>1628.56</c:v>
                </c:pt>
                <c:pt idx="3538">
                  <c:v>1628.56</c:v>
                </c:pt>
                <c:pt idx="3539">
                  <c:v>1628.56</c:v>
                </c:pt>
                <c:pt idx="3540">
                  <c:v>1628.56</c:v>
                </c:pt>
                <c:pt idx="3541">
                  <c:v>1628.56</c:v>
                </c:pt>
                <c:pt idx="3542">
                  <c:v>1628.56</c:v>
                </c:pt>
                <c:pt idx="3543">
                  <c:v>1628.56</c:v>
                </c:pt>
                <c:pt idx="3544">
                  <c:v>1628.56</c:v>
                </c:pt>
                <c:pt idx="3545">
                  <c:v>1628.56</c:v>
                </c:pt>
                <c:pt idx="3546">
                  <c:v>1628.56</c:v>
                </c:pt>
                <c:pt idx="3547">
                  <c:v>1628.56</c:v>
                </c:pt>
                <c:pt idx="3548">
                  <c:v>1628.56</c:v>
                </c:pt>
                <c:pt idx="3549">
                  <c:v>1628.56</c:v>
                </c:pt>
                <c:pt idx="3550">
                  <c:v>1628.56</c:v>
                </c:pt>
                <c:pt idx="3551">
                  <c:v>1628.56</c:v>
                </c:pt>
                <c:pt idx="3552">
                  <c:v>1628.56</c:v>
                </c:pt>
                <c:pt idx="3553">
                  <c:v>1628.56</c:v>
                </c:pt>
                <c:pt idx="3554">
                  <c:v>1628.56</c:v>
                </c:pt>
                <c:pt idx="3555">
                  <c:v>1628.56</c:v>
                </c:pt>
                <c:pt idx="3556">
                  <c:v>1628.56</c:v>
                </c:pt>
                <c:pt idx="3557">
                  <c:v>1628.56</c:v>
                </c:pt>
                <c:pt idx="3558">
                  <c:v>1628.56</c:v>
                </c:pt>
                <c:pt idx="3559">
                  <c:v>1628.56</c:v>
                </c:pt>
                <c:pt idx="3560">
                  <c:v>1628.56</c:v>
                </c:pt>
                <c:pt idx="3561">
                  <c:v>1628.56</c:v>
                </c:pt>
                <c:pt idx="3562">
                  <c:v>1628.56</c:v>
                </c:pt>
                <c:pt idx="3563">
                  <c:v>1628.56</c:v>
                </c:pt>
                <c:pt idx="3564">
                  <c:v>1628.56</c:v>
                </c:pt>
                <c:pt idx="3565">
                  <c:v>1628.56</c:v>
                </c:pt>
                <c:pt idx="3566">
                  <c:v>1628.56</c:v>
                </c:pt>
                <c:pt idx="3567">
                  <c:v>1628.56</c:v>
                </c:pt>
                <c:pt idx="3568">
                  <c:v>1628.56</c:v>
                </c:pt>
                <c:pt idx="3569">
                  <c:v>1628.56</c:v>
                </c:pt>
                <c:pt idx="3570">
                  <c:v>1628.56</c:v>
                </c:pt>
                <c:pt idx="3571">
                  <c:v>1628.56</c:v>
                </c:pt>
                <c:pt idx="3572">
                  <c:v>1628.56</c:v>
                </c:pt>
                <c:pt idx="3573">
                  <c:v>1628.56</c:v>
                </c:pt>
                <c:pt idx="3574">
                  <c:v>1628.56</c:v>
                </c:pt>
                <c:pt idx="3575">
                  <c:v>1628.56</c:v>
                </c:pt>
                <c:pt idx="3576">
                  <c:v>1628.56</c:v>
                </c:pt>
                <c:pt idx="3577">
                  <c:v>1628.56</c:v>
                </c:pt>
                <c:pt idx="3578">
                  <c:v>1628.56</c:v>
                </c:pt>
                <c:pt idx="3579">
                  <c:v>1628.56</c:v>
                </c:pt>
                <c:pt idx="3580">
                  <c:v>1628.56</c:v>
                </c:pt>
                <c:pt idx="3581">
                  <c:v>1628.56</c:v>
                </c:pt>
                <c:pt idx="3582">
                  <c:v>1628.56</c:v>
                </c:pt>
                <c:pt idx="3583">
                  <c:v>1628.56</c:v>
                </c:pt>
                <c:pt idx="3584">
                  <c:v>1628.56</c:v>
                </c:pt>
                <c:pt idx="3585">
                  <c:v>1628.56</c:v>
                </c:pt>
                <c:pt idx="3586">
                  <c:v>1628.56</c:v>
                </c:pt>
                <c:pt idx="3587">
                  <c:v>1628.56</c:v>
                </c:pt>
                <c:pt idx="3588">
                  <c:v>1628.56</c:v>
                </c:pt>
                <c:pt idx="3589">
                  <c:v>1628.56</c:v>
                </c:pt>
                <c:pt idx="3590">
                  <c:v>1628.56</c:v>
                </c:pt>
                <c:pt idx="3591">
                  <c:v>1628.56</c:v>
                </c:pt>
                <c:pt idx="3592">
                  <c:v>1628.56</c:v>
                </c:pt>
                <c:pt idx="3593">
                  <c:v>1628.56</c:v>
                </c:pt>
                <c:pt idx="3594">
                  <c:v>1628.56</c:v>
                </c:pt>
                <c:pt idx="3595">
                  <c:v>1628.56</c:v>
                </c:pt>
                <c:pt idx="3596">
                  <c:v>1628.56</c:v>
                </c:pt>
                <c:pt idx="3597">
                  <c:v>1628.56</c:v>
                </c:pt>
                <c:pt idx="3598">
                  <c:v>1628.56</c:v>
                </c:pt>
                <c:pt idx="3599">
                  <c:v>1628.56</c:v>
                </c:pt>
                <c:pt idx="3600">
                  <c:v>1628.56</c:v>
                </c:pt>
                <c:pt idx="3601">
                  <c:v>1628.56</c:v>
                </c:pt>
                <c:pt idx="3602">
                  <c:v>1628.56</c:v>
                </c:pt>
                <c:pt idx="3603">
                  <c:v>1628.56</c:v>
                </c:pt>
                <c:pt idx="3604">
                  <c:v>1628.56</c:v>
                </c:pt>
                <c:pt idx="3605">
                  <c:v>1628.56</c:v>
                </c:pt>
                <c:pt idx="3606">
                  <c:v>1628.56</c:v>
                </c:pt>
                <c:pt idx="3607">
                  <c:v>1628.56</c:v>
                </c:pt>
                <c:pt idx="3608">
                  <c:v>1628.56</c:v>
                </c:pt>
                <c:pt idx="3609">
                  <c:v>1628.56</c:v>
                </c:pt>
                <c:pt idx="3610">
                  <c:v>1628.56</c:v>
                </c:pt>
                <c:pt idx="3611">
                  <c:v>1628.56</c:v>
                </c:pt>
                <c:pt idx="3612">
                  <c:v>1628.56</c:v>
                </c:pt>
                <c:pt idx="3613">
                  <c:v>1628.56</c:v>
                </c:pt>
                <c:pt idx="3614">
                  <c:v>1628.56</c:v>
                </c:pt>
                <c:pt idx="3615">
                  <c:v>1628.56</c:v>
                </c:pt>
                <c:pt idx="3616">
                  <c:v>1628.56</c:v>
                </c:pt>
                <c:pt idx="3617">
                  <c:v>1628.56</c:v>
                </c:pt>
                <c:pt idx="3618">
                  <c:v>1628.56</c:v>
                </c:pt>
                <c:pt idx="3619">
                  <c:v>1628.56</c:v>
                </c:pt>
                <c:pt idx="3620">
                  <c:v>1628.56</c:v>
                </c:pt>
                <c:pt idx="3621">
                  <c:v>1628.56</c:v>
                </c:pt>
                <c:pt idx="3622">
                  <c:v>1628.56</c:v>
                </c:pt>
                <c:pt idx="3623">
                  <c:v>1628.56</c:v>
                </c:pt>
                <c:pt idx="3624">
                  <c:v>1628.56</c:v>
                </c:pt>
                <c:pt idx="3625">
                  <c:v>1628.56</c:v>
                </c:pt>
                <c:pt idx="3626">
                  <c:v>1628.56</c:v>
                </c:pt>
                <c:pt idx="3627">
                  <c:v>1628.56</c:v>
                </c:pt>
                <c:pt idx="3628">
                  <c:v>1628.56</c:v>
                </c:pt>
                <c:pt idx="3629">
                  <c:v>1628.56</c:v>
                </c:pt>
                <c:pt idx="3630">
                  <c:v>1628.56</c:v>
                </c:pt>
                <c:pt idx="3631">
                  <c:v>1628.56</c:v>
                </c:pt>
                <c:pt idx="3632">
                  <c:v>1628.56</c:v>
                </c:pt>
                <c:pt idx="3633">
                  <c:v>1628.56</c:v>
                </c:pt>
                <c:pt idx="3634">
                  <c:v>1628.56</c:v>
                </c:pt>
                <c:pt idx="3635">
                  <c:v>1628.56</c:v>
                </c:pt>
                <c:pt idx="3636">
                  <c:v>1628.56</c:v>
                </c:pt>
                <c:pt idx="3637">
                  <c:v>1628.56</c:v>
                </c:pt>
                <c:pt idx="3638">
                  <c:v>1628.56</c:v>
                </c:pt>
                <c:pt idx="3639">
                  <c:v>1628.56</c:v>
                </c:pt>
                <c:pt idx="3640">
                  <c:v>1628.56</c:v>
                </c:pt>
                <c:pt idx="3641">
                  <c:v>1628.56</c:v>
                </c:pt>
                <c:pt idx="3642">
                  <c:v>1628.56</c:v>
                </c:pt>
                <c:pt idx="3643">
                  <c:v>1628.56</c:v>
                </c:pt>
                <c:pt idx="3644">
                  <c:v>1628.56</c:v>
                </c:pt>
                <c:pt idx="3645">
                  <c:v>1628.56</c:v>
                </c:pt>
                <c:pt idx="3646">
                  <c:v>1628.56</c:v>
                </c:pt>
                <c:pt idx="3647">
                  <c:v>1628.56</c:v>
                </c:pt>
                <c:pt idx="3648">
                  <c:v>1628.56</c:v>
                </c:pt>
                <c:pt idx="3649">
                  <c:v>1628.56</c:v>
                </c:pt>
                <c:pt idx="3650">
                  <c:v>1628.56</c:v>
                </c:pt>
                <c:pt idx="3651">
                  <c:v>1628.56</c:v>
                </c:pt>
                <c:pt idx="3652">
                  <c:v>1628.56</c:v>
                </c:pt>
                <c:pt idx="3653">
                  <c:v>1628.56</c:v>
                </c:pt>
                <c:pt idx="3654">
                  <c:v>1628.56</c:v>
                </c:pt>
                <c:pt idx="3655">
                  <c:v>1628.56</c:v>
                </c:pt>
                <c:pt idx="3656">
                  <c:v>1628.56</c:v>
                </c:pt>
                <c:pt idx="3657">
                  <c:v>1628.56</c:v>
                </c:pt>
                <c:pt idx="3658">
                  <c:v>1628.56</c:v>
                </c:pt>
                <c:pt idx="3659">
                  <c:v>1628.56</c:v>
                </c:pt>
                <c:pt idx="3660">
                  <c:v>1628.56</c:v>
                </c:pt>
                <c:pt idx="3661">
                  <c:v>1628.56</c:v>
                </c:pt>
                <c:pt idx="3662">
                  <c:v>1628.56</c:v>
                </c:pt>
                <c:pt idx="3663">
                  <c:v>1628.56</c:v>
                </c:pt>
                <c:pt idx="3664">
                  <c:v>1628.56</c:v>
                </c:pt>
                <c:pt idx="3665">
                  <c:v>1628.56</c:v>
                </c:pt>
                <c:pt idx="3666">
                  <c:v>1628.56</c:v>
                </c:pt>
                <c:pt idx="3667">
                  <c:v>1628.56</c:v>
                </c:pt>
                <c:pt idx="3668">
                  <c:v>1628.56</c:v>
                </c:pt>
                <c:pt idx="3669">
                  <c:v>1628.56</c:v>
                </c:pt>
                <c:pt idx="3670">
                  <c:v>1628.56</c:v>
                </c:pt>
                <c:pt idx="3671">
                  <c:v>1628.56</c:v>
                </c:pt>
                <c:pt idx="3672">
                  <c:v>1628.56</c:v>
                </c:pt>
                <c:pt idx="3673">
                  <c:v>1628.56</c:v>
                </c:pt>
                <c:pt idx="3674">
                  <c:v>1628.56</c:v>
                </c:pt>
                <c:pt idx="3675">
                  <c:v>1628.56</c:v>
                </c:pt>
                <c:pt idx="3676">
                  <c:v>1628.56</c:v>
                </c:pt>
                <c:pt idx="3677">
                  <c:v>1628.56</c:v>
                </c:pt>
                <c:pt idx="3678">
                  <c:v>1628.56</c:v>
                </c:pt>
                <c:pt idx="3679">
                  <c:v>1628.56</c:v>
                </c:pt>
                <c:pt idx="3680">
                  <c:v>1628.56</c:v>
                </c:pt>
                <c:pt idx="3681">
                  <c:v>1628.56</c:v>
                </c:pt>
                <c:pt idx="3682">
                  <c:v>1628.56</c:v>
                </c:pt>
                <c:pt idx="3683">
                  <c:v>1628.56</c:v>
                </c:pt>
                <c:pt idx="3684">
                  <c:v>1628.56</c:v>
                </c:pt>
                <c:pt idx="3685">
                  <c:v>1628.56</c:v>
                </c:pt>
                <c:pt idx="3686">
                  <c:v>1628.56</c:v>
                </c:pt>
                <c:pt idx="3687">
                  <c:v>1628.56</c:v>
                </c:pt>
                <c:pt idx="3688">
                  <c:v>1628.56</c:v>
                </c:pt>
                <c:pt idx="3689">
                  <c:v>1628.56</c:v>
                </c:pt>
                <c:pt idx="3690">
                  <c:v>1628.56</c:v>
                </c:pt>
                <c:pt idx="3691">
                  <c:v>1628.56</c:v>
                </c:pt>
                <c:pt idx="3692">
                  <c:v>1628.56</c:v>
                </c:pt>
                <c:pt idx="3693">
                  <c:v>1628.56</c:v>
                </c:pt>
                <c:pt idx="3694">
                  <c:v>1628.56</c:v>
                </c:pt>
                <c:pt idx="3695">
                  <c:v>1628.56</c:v>
                </c:pt>
                <c:pt idx="3696">
                  <c:v>1628.56</c:v>
                </c:pt>
                <c:pt idx="3697">
                  <c:v>1628.56</c:v>
                </c:pt>
                <c:pt idx="3698">
                  <c:v>1628.56</c:v>
                </c:pt>
                <c:pt idx="3699">
                  <c:v>1628.56</c:v>
                </c:pt>
                <c:pt idx="3700">
                  <c:v>1628.56</c:v>
                </c:pt>
                <c:pt idx="3701">
                  <c:v>1628.56</c:v>
                </c:pt>
                <c:pt idx="3702">
                  <c:v>1628.56</c:v>
                </c:pt>
                <c:pt idx="3703">
                  <c:v>1628.56</c:v>
                </c:pt>
                <c:pt idx="3704">
                  <c:v>1628.56</c:v>
                </c:pt>
                <c:pt idx="3705">
                  <c:v>1628.56</c:v>
                </c:pt>
                <c:pt idx="3706">
                  <c:v>1628.56</c:v>
                </c:pt>
                <c:pt idx="3707">
                  <c:v>1628.56</c:v>
                </c:pt>
                <c:pt idx="3708">
                  <c:v>1628.56</c:v>
                </c:pt>
                <c:pt idx="3709">
                  <c:v>1628.56</c:v>
                </c:pt>
                <c:pt idx="3710">
                  <c:v>1628.56</c:v>
                </c:pt>
                <c:pt idx="3711">
                  <c:v>1628.56</c:v>
                </c:pt>
                <c:pt idx="3712">
                  <c:v>1628.56</c:v>
                </c:pt>
                <c:pt idx="3713">
                  <c:v>1628.56</c:v>
                </c:pt>
                <c:pt idx="3714">
                  <c:v>1628.56</c:v>
                </c:pt>
                <c:pt idx="3715">
                  <c:v>1628.56</c:v>
                </c:pt>
                <c:pt idx="3716">
                  <c:v>1628.56</c:v>
                </c:pt>
                <c:pt idx="3717">
                  <c:v>1628.56</c:v>
                </c:pt>
                <c:pt idx="3718">
                  <c:v>1628.56</c:v>
                </c:pt>
                <c:pt idx="3719">
                  <c:v>1628.56</c:v>
                </c:pt>
                <c:pt idx="3720">
                  <c:v>1628.56</c:v>
                </c:pt>
                <c:pt idx="3721">
                  <c:v>1628.56</c:v>
                </c:pt>
                <c:pt idx="3722">
                  <c:v>1628.56</c:v>
                </c:pt>
                <c:pt idx="3723">
                  <c:v>1628.56</c:v>
                </c:pt>
                <c:pt idx="3724">
                  <c:v>1628.56</c:v>
                </c:pt>
                <c:pt idx="3725">
                  <c:v>1628.56</c:v>
                </c:pt>
                <c:pt idx="3726">
                  <c:v>1628.56</c:v>
                </c:pt>
                <c:pt idx="3727">
                  <c:v>1628.56</c:v>
                </c:pt>
                <c:pt idx="3728">
                  <c:v>1628.56</c:v>
                </c:pt>
                <c:pt idx="3729">
                  <c:v>1628.56</c:v>
                </c:pt>
                <c:pt idx="3730">
                  <c:v>1628.56</c:v>
                </c:pt>
                <c:pt idx="3731">
                  <c:v>1628.56</c:v>
                </c:pt>
                <c:pt idx="3732">
                  <c:v>1628.56</c:v>
                </c:pt>
                <c:pt idx="3733">
                  <c:v>1628.56</c:v>
                </c:pt>
                <c:pt idx="3734">
                  <c:v>1628.56</c:v>
                </c:pt>
                <c:pt idx="3735">
                  <c:v>1628.56</c:v>
                </c:pt>
                <c:pt idx="3736">
                  <c:v>1628.56</c:v>
                </c:pt>
                <c:pt idx="3737">
                  <c:v>1628.56</c:v>
                </c:pt>
                <c:pt idx="3738">
                  <c:v>1628.56</c:v>
                </c:pt>
                <c:pt idx="3739">
                  <c:v>1628.56</c:v>
                </c:pt>
                <c:pt idx="3740">
                  <c:v>1628.56</c:v>
                </c:pt>
                <c:pt idx="3741">
                  <c:v>1628.56</c:v>
                </c:pt>
                <c:pt idx="3742">
                  <c:v>1628.56</c:v>
                </c:pt>
                <c:pt idx="3743">
                  <c:v>1628.56</c:v>
                </c:pt>
                <c:pt idx="3744">
                  <c:v>1628.56</c:v>
                </c:pt>
                <c:pt idx="3745">
                  <c:v>1628.56</c:v>
                </c:pt>
                <c:pt idx="3746">
                  <c:v>1628.56</c:v>
                </c:pt>
                <c:pt idx="3747">
                  <c:v>1628.56</c:v>
                </c:pt>
                <c:pt idx="3748">
                  <c:v>1628.56</c:v>
                </c:pt>
                <c:pt idx="3749">
                  <c:v>1628.56</c:v>
                </c:pt>
                <c:pt idx="3750">
                  <c:v>1628.56</c:v>
                </c:pt>
                <c:pt idx="3751">
                  <c:v>1628.56</c:v>
                </c:pt>
                <c:pt idx="3752">
                  <c:v>1628.56</c:v>
                </c:pt>
                <c:pt idx="3753">
                  <c:v>1628.56</c:v>
                </c:pt>
                <c:pt idx="3754">
                  <c:v>1628.56</c:v>
                </c:pt>
                <c:pt idx="3755">
                  <c:v>1628.56</c:v>
                </c:pt>
                <c:pt idx="3756">
                  <c:v>1628.56</c:v>
                </c:pt>
                <c:pt idx="3757">
                  <c:v>1628.56</c:v>
                </c:pt>
                <c:pt idx="3758">
                  <c:v>1628.56</c:v>
                </c:pt>
                <c:pt idx="3759">
                  <c:v>1628.56</c:v>
                </c:pt>
                <c:pt idx="3760">
                  <c:v>1628.56</c:v>
                </c:pt>
                <c:pt idx="3761">
                  <c:v>1628.56</c:v>
                </c:pt>
                <c:pt idx="3762">
                  <c:v>1628.56</c:v>
                </c:pt>
                <c:pt idx="3763">
                  <c:v>1628.56</c:v>
                </c:pt>
                <c:pt idx="3764">
                  <c:v>1628.56</c:v>
                </c:pt>
                <c:pt idx="3765">
                  <c:v>1628.56</c:v>
                </c:pt>
                <c:pt idx="3766">
                  <c:v>1628.56</c:v>
                </c:pt>
                <c:pt idx="3767">
                  <c:v>1628.56</c:v>
                </c:pt>
                <c:pt idx="3768">
                  <c:v>1628.56</c:v>
                </c:pt>
                <c:pt idx="3769">
                  <c:v>1628.56</c:v>
                </c:pt>
                <c:pt idx="3770">
                  <c:v>1628.56</c:v>
                </c:pt>
                <c:pt idx="3771">
                  <c:v>1628.56</c:v>
                </c:pt>
                <c:pt idx="3772">
                  <c:v>1628.56</c:v>
                </c:pt>
                <c:pt idx="3773">
                  <c:v>1628.56</c:v>
                </c:pt>
                <c:pt idx="3774">
                  <c:v>1628.56</c:v>
                </c:pt>
                <c:pt idx="3775">
                  <c:v>1628.56</c:v>
                </c:pt>
                <c:pt idx="3776">
                  <c:v>1628.56</c:v>
                </c:pt>
                <c:pt idx="3777">
                  <c:v>1628.56</c:v>
                </c:pt>
                <c:pt idx="3778">
                  <c:v>1628.56</c:v>
                </c:pt>
                <c:pt idx="3779">
                  <c:v>1628.56</c:v>
                </c:pt>
                <c:pt idx="3780">
                  <c:v>1628.56</c:v>
                </c:pt>
                <c:pt idx="3781">
                  <c:v>1628.56</c:v>
                </c:pt>
                <c:pt idx="3782">
                  <c:v>1628.56</c:v>
                </c:pt>
                <c:pt idx="3783">
                  <c:v>1628.56</c:v>
                </c:pt>
                <c:pt idx="3784">
                  <c:v>1628.56</c:v>
                </c:pt>
                <c:pt idx="3785">
                  <c:v>1628.56</c:v>
                </c:pt>
                <c:pt idx="3786">
                  <c:v>1628.56</c:v>
                </c:pt>
                <c:pt idx="3787">
                  <c:v>1628.56</c:v>
                </c:pt>
                <c:pt idx="3788">
                  <c:v>1628.56</c:v>
                </c:pt>
                <c:pt idx="3789">
                  <c:v>1628.56</c:v>
                </c:pt>
                <c:pt idx="3790">
                  <c:v>1628.56</c:v>
                </c:pt>
                <c:pt idx="3791">
                  <c:v>1628.56</c:v>
                </c:pt>
                <c:pt idx="3792">
                  <c:v>1628.56</c:v>
                </c:pt>
                <c:pt idx="3793">
                  <c:v>1628.56</c:v>
                </c:pt>
                <c:pt idx="3794">
                  <c:v>1628.56</c:v>
                </c:pt>
                <c:pt idx="3795">
                  <c:v>1628.56</c:v>
                </c:pt>
                <c:pt idx="3796">
                  <c:v>1628.56</c:v>
                </c:pt>
                <c:pt idx="3797">
                  <c:v>1628.56</c:v>
                </c:pt>
                <c:pt idx="3798">
                  <c:v>1628.56</c:v>
                </c:pt>
                <c:pt idx="3799">
                  <c:v>1628.56</c:v>
                </c:pt>
                <c:pt idx="3800">
                  <c:v>1628.56</c:v>
                </c:pt>
                <c:pt idx="3801">
                  <c:v>1628.56</c:v>
                </c:pt>
                <c:pt idx="3802">
                  <c:v>1628.56</c:v>
                </c:pt>
                <c:pt idx="3803">
                  <c:v>1628.56</c:v>
                </c:pt>
                <c:pt idx="3804">
                  <c:v>1628.56</c:v>
                </c:pt>
                <c:pt idx="3805">
                  <c:v>1628.56</c:v>
                </c:pt>
                <c:pt idx="3806">
                  <c:v>1628.56</c:v>
                </c:pt>
                <c:pt idx="3807">
                  <c:v>1628.56</c:v>
                </c:pt>
                <c:pt idx="3808">
                  <c:v>1628.56</c:v>
                </c:pt>
                <c:pt idx="3809">
                  <c:v>1628.56</c:v>
                </c:pt>
                <c:pt idx="3810">
                  <c:v>1628.56</c:v>
                </c:pt>
                <c:pt idx="3811">
                  <c:v>1628.56</c:v>
                </c:pt>
                <c:pt idx="3812">
                  <c:v>1628.56</c:v>
                </c:pt>
                <c:pt idx="3813">
                  <c:v>1628.56</c:v>
                </c:pt>
                <c:pt idx="3814">
                  <c:v>1628.56</c:v>
                </c:pt>
                <c:pt idx="3815">
                  <c:v>1628.56</c:v>
                </c:pt>
                <c:pt idx="3816">
                  <c:v>1628.56</c:v>
                </c:pt>
                <c:pt idx="3817">
                  <c:v>1628.56</c:v>
                </c:pt>
                <c:pt idx="3818">
                  <c:v>1628.56</c:v>
                </c:pt>
                <c:pt idx="3819">
                  <c:v>1628.56</c:v>
                </c:pt>
                <c:pt idx="3820">
                  <c:v>1628.56</c:v>
                </c:pt>
                <c:pt idx="3821">
                  <c:v>1628.56</c:v>
                </c:pt>
                <c:pt idx="3822">
                  <c:v>1628.56</c:v>
                </c:pt>
                <c:pt idx="3823">
                  <c:v>1628.56</c:v>
                </c:pt>
                <c:pt idx="3824">
                  <c:v>1628.56</c:v>
                </c:pt>
                <c:pt idx="3825">
                  <c:v>1628.56</c:v>
                </c:pt>
                <c:pt idx="3826">
                  <c:v>1628.56</c:v>
                </c:pt>
                <c:pt idx="3827">
                  <c:v>1628.56</c:v>
                </c:pt>
                <c:pt idx="3828">
                  <c:v>1628.56</c:v>
                </c:pt>
                <c:pt idx="3829">
                  <c:v>1628.56</c:v>
                </c:pt>
                <c:pt idx="3830">
                  <c:v>1628.56</c:v>
                </c:pt>
                <c:pt idx="3831">
                  <c:v>1628.56</c:v>
                </c:pt>
                <c:pt idx="3832">
                  <c:v>1628.56</c:v>
                </c:pt>
                <c:pt idx="3833">
                  <c:v>1628.56</c:v>
                </c:pt>
                <c:pt idx="3834">
                  <c:v>1628.56</c:v>
                </c:pt>
                <c:pt idx="3835">
                  <c:v>1628.56</c:v>
                </c:pt>
                <c:pt idx="3836">
                  <c:v>1628.56</c:v>
                </c:pt>
                <c:pt idx="3837">
                  <c:v>1628.56</c:v>
                </c:pt>
                <c:pt idx="3838">
                  <c:v>1628.56</c:v>
                </c:pt>
                <c:pt idx="3839">
                  <c:v>1628.56</c:v>
                </c:pt>
                <c:pt idx="3840">
                  <c:v>1628.56</c:v>
                </c:pt>
                <c:pt idx="3841">
                  <c:v>1628.56</c:v>
                </c:pt>
                <c:pt idx="3842">
                  <c:v>1628.56</c:v>
                </c:pt>
                <c:pt idx="3843">
                  <c:v>1628.56</c:v>
                </c:pt>
                <c:pt idx="3844">
                  <c:v>1628.56</c:v>
                </c:pt>
                <c:pt idx="3845">
                  <c:v>1628.56</c:v>
                </c:pt>
                <c:pt idx="3846">
                  <c:v>1628.56</c:v>
                </c:pt>
                <c:pt idx="3847">
                  <c:v>1628.56</c:v>
                </c:pt>
                <c:pt idx="3848">
                  <c:v>1628.56</c:v>
                </c:pt>
                <c:pt idx="3849">
                  <c:v>1628.56</c:v>
                </c:pt>
                <c:pt idx="3850">
                  <c:v>1628.56</c:v>
                </c:pt>
                <c:pt idx="3851">
                  <c:v>1628.56</c:v>
                </c:pt>
                <c:pt idx="3852">
                  <c:v>1628.56</c:v>
                </c:pt>
                <c:pt idx="3853">
                  <c:v>1628.56</c:v>
                </c:pt>
                <c:pt idx="3854">
                  <c:v>1628.56</c:v>
                </c:pt>
                <c:pt idx="3855">
                  <c:v>1628.56</c:v>
                </c:pt>
                <c:pt idx="3856">
                  <c:v>1628.56</c:v>
                </c:pt>
                <c:pt idx="3857">
                  <c:v>1628.56</c:v>
                </c:pt>
                <c:pt idx="3858">
                  <c:v>1628.56</c:v>
                </c:pt>
                <c:pt idx="3859">
                  <c:v>1628.56</c:v>
                </c:pt>
                <c:pt idx="3860">
                  <c:v>1628.56</c:v>
                </c:pt>
                <c:pt idx="3861">
                  <c:v>1628.56</c:v>
                </c:pt>
                <c:pt idx="3862">
                  <c:v>1628.56</c:v>
                </c:pt>
                <c:pt idx="3863">
                  <c:v>1628.56</c:v>
                </c:pt>
                <c:pt idx="3864">
                  <c:v>1628.56</c:v>
                </c:pt>
                <c:pt idx="3865">
                  <c:v>1628.56</c:v>
                </c:pt>
                <c:pt idx="3866">
                  <c:v>1628.56</c:v>
                </c:pt>
                <c:pt idx="3867">
                  <c:v>1628.56</c:v>
                </c:pt>
                <c:pt idx="3868">
                  <c:v>1628.56</c:v>
                </c:pt>
                <c:pt idx="3869">
                  <c:v>1628.56</c:v>
                </c:pt>
                <c:pt idx="3870">
                  <c:v>1628.56</c:v>
                </c:pt>
                <c:pt idx="3871">
                  <c:v>1628.56</c:v>
                </c:pt>
                <c:pt idx="3872">
                  <c:v>1628.56</c:v>
                </c:pt>
                <c:pt idx="3873">
                  <c:v>1628.56</c:v>
                </c:pt>
                <c:pt idx="3874">
                  <c:v>1628.56</c:v>
                </c:pt>
                <c:pt idx="3875">
                  <c:v>1628.56</c:v>
                </c:pt>
                <c:pt idx="3876">
                  <c:v>1628.56</c:v>
                </c:pt>
                <c:pt idx="3877">
                  <c:v>1628.56</c:v>
                </c:pt>
                <c:pt idx="3878">
                  <c:v>1628.56</c:v>
                </c:pt>
                <c:pt idx="3879">
                  <c:v>1628.56</c:v>
                </c:pt>
                <c:pt idx="3880">
                  <c:v>1628.56</c:v>
                </c:pt>
                <c:pt idx="3881">
                  <c:v>1628.56</c:v>
                </c:pt>
                <c:pt idx="3882">
                  <c:v>1628.56</c:v>
                </c:pt>
                <c:pt idx="3883">
                  <c:v>1628.56</c:v>
                </c:pt>
                <c:pt idx="3884">
                  <c:v>1628.56</c:v>
                </c:pt>
                <c:pt idx="3885">
                  <c:v>1628.56</c:v>
                </c:pt>
                <c:pt idx="3886">
                  <c:v>1628.56</c:v>
                </c:pt>
                <c:pt idx="3887">
                  <c:v>1628.56</c:v>
                </c:pt>
                <c:pt idx="3888">
                  <c:v>1628.56</c:v>
                </c:pt>
                <c:pt idx="3889">
                  <c:v>1628.56</c:v>
                </c:pt>
                <c:pt idx="3890">
                  <c:v>1628.56</c:v>
                </c:pt>
                <c:pt idx="3891">
                  <c:v>1628.56</c:v>
                </c:pt>
                <c:pt idx="3892">
                  <c:v>1628.56</c:v>
                </c:pt>
                <c:pt idx="3893">
                  <c:v>1628.56</c:v>
                </c:pt>
                <c:pt idx="3894">
                  <c:v>1628.56</c:v>
                </c:pt>
                <c:pt idx="3895">
                  <c:v>1628.56</c:v>
                </c:pt>
                <c:pt idx="3896">
                  <c:v>1628.56</c:v>
                </c:pt>
                <c:pt idx="3897">
                  <c:v>1628.56</c:v>
                </c:pt>
                <c:pt idx="3898">
                  <c:v>1610.28</c:v>
                </c:pt>
                <c:pt idx="3899">
                  <c:v>1607.1</c:v>
                </c:pt>
                <c:pt idx="3900">
                  <c:v>1594.59</c:v>
                </c:pt>
                <c:pt idx="3901">
                  <c:v>1585.54</c:v>
                </c:pt>
                <c:pt idx="3902">
                  <c:v>1580.56</c:v>
                </c:pt>
                <c:pt idx="3903">
                  <c:v>1580.56</c:v>
                </c:pt>
                <c:pt idx="3904">
                  <c:v>1580.56</c:v>
                </c:pt>
                <c:pt idx="3905">
                  <c:v>1580.56</c:v>
                </c:pt>
                <c:pt idx="3906">
                  <c:v>1580.56</c:v>
                </c:pt>
                <c:pt idx="3907">
                  <c:v>1580.56</c:v>
                </c:pt>
                <c:pt idx="3908">
                  <c:v>1569.47</c:v>
                </c:pt>
                <c:pt idx="3909">
                  <c:v>1568.96</c:v>
                </c:pt>
                <c:pt idx="3910">
                  <c:v>1568.96</c:v>
                </c:pt>
                <c:pt idx="3911">
                  <c:v>1568.96</c:v>
                </c:pt>
                <c:pt idx="3912">
                  <c:v>1568.96</c:v>
                </c:pt>
                <c:pt idx="3913">
                  <c:v>1568.96</c:v>
                </c:pt>
                <c:pt idx="3914">
                  <c:v>1568.96</c:v>
                </c:pt>
                <c:pt idx="3915">
                  <c:v>1568.96</c:v>
                </c:pt>
                <c:pt idx="3916">
                  <c:v>1568.96</c:v>
                </c:pt>
                <c:pt idx="3917">
                  <c:v>1568.96</c:v>
                </c:pt>
                <c:pt idx="3918">
                  <c:v>1568.96</c:v>
                </c:pt>
                <c:pt idx="3919">
                  <c:v>1562.51</c:v>
                </c:pt>
                <c:pt idx="3920">
                  <c:v>1549.42</c:v>
                </c:pt>
                <c:pt idx="3921">
                  <c:v>1549.42</c:v>
                </c:pt>
                <c:pt idx="3922">
                  <c:v>1549.42</c:v>
                </c:pt>
                <c:pt idx="3923">
                  <c:v>1549.42</c:v>
                </c:pt>
                <c:pt idx="3924">
                  <c:v>1549.42</c:v>
                </c:pt>
                <c:pt idx="3925">
                  <c:v>1549.42</c:v>
                </c:pt>
                <c:pt idx="3926">
                  <c:v>1549.42</c:v>
                </c:pt>
                <c:pt idx="3927">
                  <c:v>1549.42</c:v>
                </c:pt>
                <c:pt idx="3928">
                  <c:v>1549.42</c:v>
                </c:pt>
                <c:pt idx="3929">
                  <c:v>1549.42</c:v>
                </c:pt>
                <c:pt idx="3930">
                  <c:v>1534.03</c:v>
                </c:pt>
                <c:pt idx="3931">
                  <c:v>1525.04</c:v>
                </c:pt>
                <c:pt idx="3932">
                  <c:v>1509.82</c:v>
                </c:pt>
                <c:pt idx="3933">
                  <c:v>1509.82</c:v>
                </c:pt>
                <c:pt idx="3934">
                  <c:v>1509.82</c:v>
                </c:pt>
                <c:pt idx="3935">
                  <c:v>1509.82</c:v>
                </c:pt>
                <c:pt idx="3936">
                  <c:v>1489.36</c:v>
                </c:pt>
                <c:pt idx="3937">
                  <c:v>1489.36</c:v>
                </c:pt>
                <c:pt idx="3938">
                  <c:v>1480.49</c:v>
                </c:pt>
                <c:pt idx="3939">
                  <c:v>1480.49</c:v>
                </c:pt>
                <c:pt idx="3940">
                  <c:v>1480.49</c:v>
                </c:pt>
                <c:pt idx="3941">
                  <c:v>1480.49</c:v>
                </c:pt>
                <c:pt idx="3942">
                  <c:v>1480.49</c:v>
                </c:pt>
                <c:pt idx="3943">
                  <c:v>1480.49</c:v>
                </c:pt>
                <c:pt idx="3944">
                  <c:v>1480.49</c:v>
                </c:pt>
                <c:pt idx="3945">
                  <c:v>1480.49</c:v>
                </c:pt>
                <c:pt idx="3946">
                  <c:v>1480.49</c:v>
                </c:pt>
                <c:pt idx="3947">
                  <c:v>1480.49</c:v>
                </c:pt>
                <c:pt idx="3948">
                  <c:v>1480.49</c:v>
                </c:pt>
                <c:pt idx="3949">
                  <c:v>1480.49</c:v>
                </c:pt>
                <c:pt idx="3950">
                  <c:v>1480.49</c:v>
                </c:pt>
                <c:pt idx="3951">
                  <c:v>1480.49</c:v>
                </c:pt>
                <c:pt idx="3952">
                  <c:v>1480.49</c:v>
                </c:pt>
                <c:pt idx="3953">
                  <c:v>1480.49</c:v>
                </c:pt>
                <c:pt idx="3954">
                  <c:v>1480.49</c:v>
                </c:pt>
                <c:pt idx="3955">
                  <c:v>1480.49</c:v>
                </c:pt>
                <c:pt idx="3956">
                  <c:v>1480.49</c:v>
                </c:pt>
                <c:pt idx="3957">
                  <c:v>1480.49</c:v>
                </c:pt>
                <c:pt idx="3958">
                  <c:v>1480.49</c:v>
                </c:pt>
                <c:pt idx="3959">
                  <c:v>1480.49</c:v>
                </c:pt>
                <c:pt idx="3960">
                  <c:v>1480.49</c:v>
                </c:pt>
                <c:pt idx="3961">
                  <c:v>1480.49</c:v>
                </c:pt>
                <c:pt idx="3962">
                  <c:v>1480.49</c:v>
                </c:pt>
                <c:pt idx="3963">
                  <c:v>1480.49</c:v>
                </c:pt>
                <c:pt idx="3964">
                  <c:v>1480.49</c:v>
                </c:pt>
                <c:pt idx="3965">
                  <c:v>1480.49</c:v>
                </c:pt>
                <c:pt idx="3966">
                  <c:v>1480.49</c:v>
                </c:pt>
                <c:pt idx="3967">
                  <c:v>1480.49</c:v>
                </c:pt>
                <c:pt idx="3968">
                  <c:v>1480.49</c:v>
                </c:pt>
                <c:pt idx="3969">
                  <c:v>1480.49</c:v>
                </c:pt>
                <c:pt idx="3970">
                  <c:v>1480.49</c:v>
                </c:pt>
                <c:pt idx="3971">
                  <c:v>1480.49</c:v>
                </c:pt>
                <c:pt idx="3972">
                  <c:v>1480.49</c:v>
                </c:pt>
                <c:pt idx="3973">
                  <c:v>1480.49</c:v>
                </c:pt>
                <c:pt idx="3974">
                  <c:v>1480.49</c:v>
                </c:pt>
                <c:pt idx="3975">
                  <c:v>1480.49</c:v>
                </c:pt>
                <c:pt idx="3976">
                  <c:v>1480.49</c:v>
                </c:pt>
                <c:pt idx="3977">
                  <c:v>1480.49</c:v>
                </c:pt>
                <c:pt idx="3978">
                  <c:v>1480.49</c:v>
                </c:pt>
                <c:pt idx="3979">
                  <c:v>1480.49</c:v>
                </c:pt>
                <c:pt idx="3980">
                  <c:v>1480.49</c:v>
                </c:pt>
                <c:pt idx="3981">
                  <c:v>1480.49</c:v>
                </c:pt>
                <c:pt idx="3982">
                  <c:v>1480.49</c:v>
                </c:pt>
                <c:pt idx="3983">
                  <c:v>1480.49</c:v>
                </c:pt>
                <c:pt idx="3984">
                  <c:v>1480.49</c:v>
                </c:pt>
                <c:pt idx="3985">
                  <c:v>1480.49</c:v>
                </c:pt>
                <c:pt idx="3986">
                  <c:v>1480.49</c:v>
                </c:pt>
                <c:pt idx="3987">
                  <c:v>1480.49</c:v>
                </c:pt>
                <c:pt idx="3988">
                  <c:v>1480.49</c:v>
                </c:pt>
                <c:pt idx="3989">
                  <c:v>1480.49</c:v>
                </c:pt>
                <c:pt idx="3990">
                  <c:v>1480.49</c:v>
                </c:pt>
                <c:pt idx="3991">
                  <c:v>1480.49</c:v>
                </c:pt>
                <c:pt idx="3992">
                  <c:v>1480.49</c:v>
                </c:pt>
                <c:pt idx="3993">
                  <c:v>1480.49</c:v>
                </c:pt>
                <c:pt idx="3994">
                  <c:v>1480.49</c:v>
                </c:pt>
                <c:pt idx="3995">
                  <c:v>1480.49</c:v>
                </c:pt>
                <c:pt idx="3996">
                  <c:v>1480.49</c:v>
                </c:pt>
                <c:pt idx="3997">
                  <c:v>1480.49</c:v>
                </c:pt>
                <c:pt idx="3998">
                  <c:v>1480.49</c:v>
                </c:pt>
                <c:pt idx="3999">
                  <c:v>1480.49</c:v>
                </c:pt>
                <c:pt idx="4000">
                  <c:v>1480.49</c:v>
                </c:pt>
                <c:pt idx="4001">
                  <c:v>1480.49</c:v>
                </c:pt>
                <c:pt idx="4002">
                  <c:v>1480.49</c:v>
                </c:pt>
                <c:pt idx="4003">
                  <c:v>1480.49</c:v>
                </c:pt>
                <c:pt idx="4004">
                  <c:v>1480.49</c:v>
                </c:pt>
                <c:pt idx="4005">
                  <c:v>1480.49</c:v>
                </c:pt>
                <c:pt idx="4006">
                  <c:v>1480.49</c:v>
                </c:pt>
                <c:pt idx="4007">
                  <c:v>1480.49</c:v>
                </c:pt>
                <c:pt idx="4008">
                  <c:v>1480.49</c:v>
                </c:pt>
                <c:pt idx="4009">
                  <c:v>1480.49</c:v>
                </c:pt>
                <c:pt idx="4010">
                  <c:v>1480.49</c:v>
                </c:pt>
                <c:pt idx="4011">
                  <c:v>1480.49</c:v>
                </c:pt>
                <c:pt idx="4012">
                  <c:v>1480.49</c:v>
                </c:pt>
                <c:pt idx="4013">
                  <c:v>1480.49</c:v>
                </c:pt>
                <c:pt idx="4014">
                  <c:v>1480.49</c:v>
                </c:pt>
                <c:pt idx="4015">
                  <c:v>1480.49</c:v>
                </c:pt>
                <c:pt idx="4016">
                  <c:v>1480.49</c:v>
                </c:pt>
                <c:pt idx="4017">
                  <c:v>1480.49</c:v>
                </c:pt>
                <c:pt idx="4018">
                  <c:v>1480.49</c:v>
                </c:pt>
                <c:pt idx="4019">
                  <c:v>1480.49</c:v>
                </c:pt>
                <c:pt idx="4020">
                  <c:v>1480.49</c:v>
                </c:pt>
                <c:pt idx="4021">
                  <c:v>1480.49</c:v>
                </c:pt>
                <c:pt idx="4022">
                  <c:v>1480.49</c:v>
                </c:pt>
                <c:pt idx="4023">
                  <c:v>1480.49</c:v>
                </c:pt>
                <c:pt idx="4024">
                  <c:v>1480.49</c:v>
                </c:pt>
                <c:pt idx="4025">
                  <c:v>1480.49</c:v>
                </c:pt>
                <c:pt idx="4026">
                  <c:v>1480.49</c:v>
                </c:pt>
                <c:pt idx="4027">
                  <c:v>1480.49</c:v>
                </c:pt>
                <c:pt idx="4028">
                  <c:v>1480.49</c:v>
                </c:pt>
                <c:pt idx="4029">
                  <c:v>1480.49</c:v>
                </c:pt>
                <c:pt idx="4030">
                  <c:v>1480.49</c:v>
                </c:pt>
                <c:pt idx="4031">
                  <c:v>1480.49</c:v>
                </c:pt>
                <c:pt idx="4032">
                  <c:v>1480.49</c:v>
                </c:pt>
                <c:pt idx="4033">
                  <c:v>1480.49</c:v>
                </c:pt>
                <c:pt idx="4034">
                  <c:v>1480.49</c:v>
                </c:pt>
                <c:pt idx="4035">
                  <c:v>1480.49</c:v>
                </c:pt>
                <c:pt idx="4036">
                  <c:v>1480.49</c:v>
                </c:pt>
                <c:pt idx="4037">
                  <c:v>1480.49</c:v>
                </c:pt>
                <c:pt idx="4038">
                  <c:v>1480.49</c:v>
                </c:pt>
                <c:pt idx="4039">
                  <c:v>1480.49</c:v>
                </c:pt>
                <c:pt idx="4040">
                  <c:v>1480.49</c:v>
                </c:pt>
                <c:pt idx="4041">
                  <c:v>1480.49</c:v>
                </c:pt>
                <c:pt idx="4042">
                  <c:v>1480.49</c:v>
                </c:pt>
                <c:pt idx="4043">
                  <c:v>1480.49</c:v>
                </c:pt>
                <c:pt idx="4044">
                  <c:v>1480.49</c:v>
                </c:pt>
                <c:pt idx="4045">
                  <c:v>1480.49</c:v>
                </c:pt>
                <c:pt idx="4046">
                  <c:v>1480.49</c:v>
                </c:pt>
                <c:pt idx="4047">
                  <c:v>1480.49</c:v>
                </c:pt>
                <c:pt idx="4048">
                  <c:v>1480.49</c:v>
                </c:pt>
                <c:pt idx="4049">
                  <c:v>1480.49</c:v>
                </c:pt>
                <c:pt idx="4050">
                  <c:v>1480.49</c:v>
                </c:pt>
                <c:pt idx="4051">
                  <c:v>1480.49</c:v>
                </c:pt>
                <c:pt idx="4052">
                  <c:v>1480.49</c:v>
                </c:pt>
                <c:pt idx="4053">
                  <c:v>1480.49</c:v>
                </c:pt>
                <c:pt idx="4054">
                  <c:v>1480.49</c:v>
                </c:pt>
                <c:pt idx="4055">
                  <c:v>1480.49</c:v>
                </c:pt>
                <c:pt idx="4056">
                  <c:v>1480.49</c:v>
                </c:pt>
                <c:pt idx="4057">
                  <c:v>1480.49</c:v>
                </c:pt>
                <c:pt idx="4058">
                  <c:v>1480.49</c:v>
                </c:pt>
                <c:pt idx="4059">
                  <c:v>1480.49</c:v>
                </c:pt>
                <c:pt idx="4060">
                  <c:v>1480.49</c:v>
                </c:pt>
                <c:pt idx="4061">
                  <c:v>1480.49</c:v>
                </c:pt>
                <c:pt idx="4062">
                  <c:v>1480.49</c:v>
                </c:pt>
                <c:pt idx="4063">
                  <c:v>1480.49</c:v>
                </c:pt>
                <c:pt idx="4064">
                  <c:v>1480.49</c:v>
                </c:pt>
                <c:pt idx="4065">
                  <c:v>1480.49</c:v>
                </c:pt>
                <c:pt idx="4066">
                  <c:v>1480.49</c:v>
                </c:pt>
                <c:pt idx="4067">
                  <c:v>1480.49</c:v>
                </c:pt>
                <c:pt idx="4068">
                  <c:v>1480.49</c:v>
                </c:pt>
                <c:pt idx="4069">
                  <c:v>1480.49</c:v>
                </c:pt>
                <c:pt idx="4070">
                  <c:v>1480.49</c:v>
                </c:pt>
                <c:pt idx="4071">
                  <c:v>1480.49</c:v>
                </c:pt>
                <c:pt idx="4072">
                  <c:v>1480.49</c:v>
                </c:pt>
                <c:pt idx="4073">
                  <c:v>1480.49</c:v>
                </c:pt>
                <c:pt idx="4074">
                  <c:v>1480.49</c:v>
                </c:pt>
                <c:pt idx="4075">
                  <c:v>1480.49</c:v>
                </c:pt>
                <c:pt idx="4076">
                  <c:v>1480.49</c:v>
                </c:pt>
                <c:pt idx="4077">
                  <c:v>1480.49</c:v>
                </c:pt>
                <c:pt idx="4078">
                  <c:v>1480.49</c:v>
                </c:pt>
                <c:pt idx="4079">
                  <c:v>1480.49</c:v>
                </c:pt>
                <c:pt idx="4080">
                  <c:v>1480.49</c:v>
                </c:pt>
                <c:pt idx="4081">
                  <c:v>1480.49</c:v>
                </c:pt>
                <c:pt idx="4082">
                  <c:v>1480.49</c:v>
                </c:pt>
                <c:pt idx="4083">
                  <c:v>1480.49</c:v>
                </c:pt>
                <c:pt idx="4084">
                  <c:v>1480.49</c:v>
                </c:pt>
                <c:pt idx="4085">
                  <c:v>1480.49</c:v>
                </c:pt>
                <c:pt idx="4086">
                  <c:v>1480.49</c:v>
                </c:pt>
                <c:pt idx="4087">
                  <c:v>1480.49</c:v>
                </c:pt>
                <c:pt idx="4088">
                  <c:v>1480.49</c:v>
                </c:pt>
                <c:pt idx="4089">
                  <c:v>1480.49</c:v>
                </c:pt>
                <c:pt idx="4090">
                  <c:v>1480.49</c:v>
                </c:pt>
                <c:pt idx="4091">
                  <c:v>1480.49</c:v>
                </c:pt>
                <c:pt idx="4092">
                  <c:v>1480.49</c:v>
                </c:pt>
                <c:pt idx="4093">
                  <c:v>1480.49</c:v>
                </c:pt>
                <c:pt idx="4094">
                  <c:v>1480.49</c:v>
                </c:pt>
                <c:pt idx="4095">
                  <c:v>1480.49</c:v>
                </c:pt>
                <c:pt idx="4096">
                  <c:v>1480.49</c:v>
                </c:pt>
                <c:pt idx="4097">
                  <c:v>1480.49</c:v>
                </c:pt>
                <c:pt idx="4098">
                  <c:v>1474.01</c:v>
                </c:pt>
                <c:pt idx="4099">
                  <c:v>1464.13</c:v>
                </c:pt>
                <c:pt idx="4100">
                  <c:v>1464.13</c:v>
                </c:pt>
                <c:pt idx="4101">
                  <c:v>1452.78</c:v>
                </c:pt>
                <c:pt idx="4102">
                  <c:v>1452.78</c:v>
                </c:pt>
                <c:pt idx="4103">
                  <c:v>1452.78</c:v>
                </c:pt>
                <c:pt idx="4104">
                  <c:v>1430.23</c:v>
                </c:pt>
                <c:pt idx="4105">
                  <c:v>1430.23</c:v>
                </c:pt>
                <c:pt idx="4106">
                  <c:v>1430.23</c:v>
                </c:pt>
                <c:pt idx="4107">
                  <c:v>1429.29</c:v>
                </c:pt>
                <c:pt idx="4108">
                  <c:v>1406.34</c:v>
                </c:pt>
                <c:pt idx="4109">
                  <c:v>1399.4</c:v>
                </c:pt>
                <c:pt idx="4110">
                  <c:v>1399.4</c:v>
                </c:pt>
                <c:pt idx="4111">
                  <c:v>1399.4</c:v>
                </c:pt>
                <c:pt idx="4112">
                  <c:v>1399.4</c:v>
                </c:pt>
                <c:pt idx="4113">
                  <c:v>1399.4</c:v>
                </c:pt>
                <c:pt idx="4114">
                  <c:v>1391.4</c:v>
                </c:pt>
                <c:pt idx="4115">
                  <c:v>1390.58</c:v>
                </c:pt>
                <c:pt idx="4116">
                  <c:v>1388.18</c:v>
                </c:pt>
                <c:pt idx="4117">
                  <c:v>1381.4</c:v>
                </c:pt>
                <c:pt idx="4118">
                  <c:v>1364.75</c:v>
                </c:pt>
                <c:pt idx="4119">
                  <c:v>1339.87</c:v>
                </c:pt>
                <c:pt idx="4120">
                  <c:v>1310.7</c:v>
                </c:pt>
                <c:pt idx="4121">
                  <c:v>1310.7</c:v>
                </c:pt>
                <c:pt idx="4122">
                  <c:v>1310.7</c:v>
                </c:pt>
                <c:pt idx="4123">
                  <c:v>1310.7</c:v>
                </c:pt>
                <c:pt idx="4124">
                  <c:v>1310.7</c:v>
                </c:pt>
                <c:pt idx="4125">
                  <c:v>1310.7</c:v>
                </c:pt>
                <c:pt idx="4126">
                  <c:v>1310.7</c:v>
                </c:pt>
                <c:pt idx="4127">
                  <c:v>1310.7</c:v>
                </c:pt>
                <c:pt idx="4128">
                  <c:v>1310.7</c:v>
                </c:pt>
                <c:pt idx="4129">
                  <c:v>1310.7</c:v>
                </c:pt>
                <c:pt idx="4130">
                  <c:v>1310.7</c:v>
                </c:pt>
                <c:pt idx="4131">
                  <c:v>1310.7</c:v>
                </c:pt>
                <c:pt idx="4132">
                  <c:v>1310.7</c:v>
                </c:pt>
                <c:pt idx="4133">
                  <c:v>1310.7</c:v>
                </c:pt>
                <c:pt idx="4134">
                  <c:v>1310.7</c:v>
                </c:pt>
                <c:pt idx="4135">
                  <c:v>1310.7</c:v>
                </c:pt>
                <c:pt idx="4136">
                  <c:v>1310.7</c:v>
                </c:pt>
                <c:pt idx="4137">
                  <c:v>1310.7</c:v>
                </c:pt>
                <c:pt idx="4138">
                  <c:v>1310.7</c:v>
                </c:pt>
                <c:pt idx="4139">
                  <c:v>1310.7</c:v>
                </c:pt>
                <c:pt idx="4140">
                  <c:v>1310.7</c:v>
                </c:pt>
                <c:pt idx="4141">
                  <c:v>1310.7</c:v>
                </c:pt>
                <c:pt idx="4142">
                  <c:v>1310.7</c:v>
                </c:pt>
                <c:pt idx="4143">
                  <c:v>1310.7</c:v>
                </c:pt>
                <c:pt idx="4144">
                  <c:v>1309.1199999999999</c:v>
                </c:pt>
                <c:pt idx="4145">
                  <c:v>1290.7</c:v>
                </c:pt>
                <c:pt idx="4146">
                  <c:v>1290.1099999999999</c:v>
                </c:pt>
                <c:pt idx="4147">
                  <c:v>1290.1099999999999</c:v>
                </c:pt>
                <c:pt idx="4148">
                  <c:v>1270.3599999999999</c:v>
                </c:pt>
                <c:pt idx="4149">
                  <c:v>1261.47</c:v>
                </c:pt>
                <c:pt idx="4150">
                  <c:v>1261.47</c:v>
                </c:pt>
                <c:pt idx="4151">
                  <c:v>1261.47</c:v>
                </c:pt>
                <c:pt idx="4152">
                  <c:v>1259.44</c:v>
                </c:pt>
                <c:pt idx="4153">
                  <c:v>1259.44</c:v>
                </c:pt>
                <c:pt idx="4154">
                  <c:v>1257.96</c:v>
                </c:pt>
                <c:pt idx="4155">
                  <c:v>1257.96</c:v>
                </c:pt>
                <c:pt idx="4156">
                  <c:v>1257.96</c:v>
                </c:pt>
                <c:pt idx="4157">
                  <c:v>1257.96</c:v>
                </c:pt>
                <c:pt idx="4158">
                  <c:v>1257.96</c:v>
                </c:pt>
                <c:pt idx="4159">
                  <c:v>1257.96</c:v>
                </c:pt>
                <c:pt idx="4160">
                  <c:v>1257.96</c:v>
                </c:pt>
                <c:pt idx="4161">
                  <c:v>1257.96</c:v>
                </c:pt>
                <c:pt idx="4162">
                  <c:v>1257.96</c:v>
                </c:pt>
                <c:pt idx="4163">
                  <c:v>1257.96</c:v>
                </c:pt>
                <c:pt idx="4164">
                  <c:v>1257.96</c:v>
                </c:pt>
                <c:pt idx="4165">
                  <c:v>1257.96</c:v>
                </c:pt>
                <c:pt idx="4166">
                  <c:v>1257.96</c:v>
                </c:pt>
                <c:pt idx="4167">
                  <c:v>1257.96</c:v>
                </c:pt>
                <c:pt idx="4168">
                  <c:v>1257.96</c:v>
                </c:pt>
                <c:pt idx="4169">
                  <c:v>1257.96</c:v>
                </c:pt>
                <c:pt idx="4170">
                  <c:v>1257.96</c:v>
                </c:pt>
                <c:pt idx="4171">
                  <c:v>1257.96</c:v>
                </c:pt>
                <c:pt idx="4172">
                  <c:v>1257.96</c:v>
                </c:pt>
                <c:pt idx="4173">
                  <c:v>1257.96</c:v>
                </c:pt>
                <c:pt idx="4174">
                  <c:v>1257.96</c:v>
                </c:pt>
                <c:pt idx="4175">
                  <c:v>1257.96</c:v>
                </c:pt>
                <c:pt idx="4176">
                  <c:v>1257.96</c:v>
                </c:pt>
                <c:pt idx="4177">
                  <c:v>1257.96</c:v>
                </c:pt>
                <c:pt idx="4178">
                  <c:v>1257.96</c:v>
                </c:pt>
                <c:pt idx="4179">
                  <c:v>1257.96</c:v>
                </c:pt>
                <c:pt idx="4180">
                  <c:v>1257.96</c:v>
                </c:pt>
                <c:pt idx="4181">
                  <c:v>1257.96</c:v>
                </c:pt>
                <c:pt idx="4182">
                  <c:v>1257.96</c:v>
                </c:pt>
                <c:pt idx="4183">
                  <c:v>1257.96</c:v>
                </c:pt>
                <c:pt idx="4184">
                  <c:v>1257.96</c:v>
                </c:pt>
                <c:pt idx="4185">
                  <c:v>1257.96</c:v>
                </c:pt>
                <c:pt idx="4186">
                  <c:v>1257.96</c:v>
                </c:pt>
                <c:pt idx="4187">
                  <c:v>1257.96</c:v>
                </c:pt>
                <c:pt idx="4188">
                  <c:v>1257.96</c:v>
                </c:pt>
                <c:pt idx="4189">
                  <c:v>1257.96</c:v>
                </c:pt>
                <c:pt idx="4190">
                  <c:v>1257.96</c:v>
                </c:pt>
                <c:pt idx="4191">
                  <c:v>1257.96</c:v>
                </c:pt>
                <c:pt idx="4192">
                  <c:v>1257.96</c:v>
                </c:pt>
                <c:pt idx="4193">
                  <c:v>1257.96</c:v>
                </c:pt>
                <c:pt idx="4194">
                  <c:v>1257.96</c:v>
                </c:pt>
                <c:pt idx="4195">
                  <c:v>1257.96</c:v>
                </c:pt>
                <c:pt idx="4196">
                  <c:v>1257.96</c:v>
                </c:pt>
                <c:pt idx="4197">
                  <c:v>1257.96</c:v>
                </c:pt>
                <c:pt idx="4198">
                  <c:v>1257.96</c:v>
                </c:pt>
                <c:pt idx="4199">
                  <c:v>1257.96</c:v>
                </c:pt>
                <c:pt idx="4200">
                  <c:v>1257.96</c:v>
                </c:pt>
                <c:pt idx="4201">
                  <c:v>1257.96</c:v>
                </c:pt>
                <c:pt idx="4202">
                  <c:v>1257.96</c:v>
                </c:pt>
                <c:pt idx="4203">
                  <c:v>1257.96</c:v>
                </c:pt>
                <c:pt idx="4204">
                  <c:v>1257.96</c:v>
                </c:pt>
                <c:pt idx="4205">
                  <c:v>1257.96</c:v>
                </c:pt>
                <c:pt idx="4206">
                  <c:v>1257.96</c:v>
                </c:pt>
                <c:pt idx="4207">
                  <c:v>1257.96</c:v>
                </c:pt>
                <c:pt idx="4208">
                  <c:v>1257.96</c:v>
                </c:pt>
                <c:pt idx="4209">
                  <c:v>1257.96</c:v>
                </c:pt>
                <c:pt idx="4210">
                  <c:v>1257.96</c:v>
                </c:pt>
                <c:pt idx="4211">
                  <c:v>1257.96</c:v>
                </c:pt>
                <c:pt idx="4212">
                  <c:v>1257.96</c:v>
                </c:pt>
                <c:pt idx="4213">
                  <c:v>1257.96</c:v>
                </c:pt>
                <c:pt idx="4214">
                  <c:v>1257.96</c:v>
                </c:pt>
                <c:pt idx="4215">
                  <c:v>1257.96</c:v>
                </c:pt>
                <c:pt idx="4216">
                  <c:v>1257.96</c:v>
                </c:pt>
                <c:pt idx="4217">
                  <c:v>1257.96</c:v>
                </c:pt>
                <c:pt idx="4218">
                  <c:v>1257.96</c:v>
                </c:pt>
                <c:pt idx="4219">
                  <c:v>1257.96</c:v>
                </c:pt>
                <c:pt idx="4220">
                  <c:v>1257.96</c:v>
                </c:pt>
                <c:pt idx="4221">
                  <c:v>1257.96</c:v>
                </c:pt>
                <c:pt idx="4222">
                  <c:v>1257.96</c:v>
                </c:pt>
                <c:pt idx="4223">
                  <c:v>1257.96</c:v>
                </c:pt>
                <c:pt idx="4224">
                  <c:v>1257.96</c:v>
                </c:pt>
                <c:pt idx="4225">
                  <c:v>1257.96</c:v>
                </c:pt>
                <c:pt idx="4226">
                  <c:v>1257.96</c:v>
                </c:pt>
                <c:pt idx="4227">
                  <c:v>1257.96</c:v>
                </c:pt>
                <c:pt idx="4228">
                  <c:v>1257.96</c:v>
                </c:pt>
                <c:pt idx="4229">
                  <c:v>1257.96</c:v>
                </c:pt>
                <c:pt idx="4230">
                  <c:v>1257.96</c:v>
                </c:pt>
                <c:pt idx="4231">
                  <c:v>1257.96</c:v>
                </c:pt>
                <c:pt idx="4232">
                  <c:v>1257.96</c:v>
                </c:pt>
                <c:pt idx="4233">
                  <c:v>1257.96</c:v>
                </c:pt>
                <c:pt idx="4234">
                  <c:v>1257.96</c:v>
                </c:pt>
                <c:pt idx="4235">
                  <c:v>1257.96</c:v>
                </c:pt>
                <c:pt idx="4236">
                  <c:v>1257.96</c:v>
                </c:pt>
                <c:pt idx="4237">
                  <c:v>1257.96</c:v>
                </c:pt>
                <c:pt idx="4238">
                  <c:v>1257.96</c:v>
                </c:pt>
                <c:pt idx="4239">
                  <c:v>1257.96</c:v>
                </c:pt>
                <c:pt idx="4240">
                  <c:v>1257.96</c:v>
                </c:pt>
                <c:pt idx="4241">
                  <c:v>1257.96</c:v>
                </c:pt>
                <c:pt idx="4242">
                  <c:v>1257.96</c:v>
                </c:pt>
                <c:pt idx="4243">
                  <c:v>1257.96</c:v>
                </c:pt>
                <c:pt idx="4244">
                  <c:v>1257.96</c:v>
                </c:pt>
                <c:pt idx="4245">
                  <c:v>1257.96</c:v>
                </c:pt>
                <c:pt idx="4246">
                  <c:v>1257.96</c:v>
                </c:pt>
                <c:pt idx="4247">
                  <c:v>1257.96</c:v>
                </c:pt>
                <c:pt idx="4248">
                  <c:v>1257.96</c:v>
                </c:pt>
                <c:pt idx="4249">
                  <c:v>1257.96</c:v>
                </c:pt>
                <c:pt idx="4250">
                  <c:v>1257.96</c:v>
                </c:pt>
                <c:pt idx="4251">
                  <c:v>1257.96</c:v>
                </c:pt>
                <c:pt idx="4252">
                  <c:v>1257.96</c:v>
                </c:pt>
                <c:pt idx="4253">
                  <c:v>1257.96</c:v>
                </c:pt>
                <c:pt idx="4254">
                  <c:v>1257.96</c:v>
                </c:pt>
                <c:pt idx="4255">
                  <c:v>1257.96</c:v>
                </c:pt>
                <c:pt idx="4256">
                  <c:v>1257.96</c:v>
                </c:pt>
                <c:pt idx="4257">
                  <c:v>1257.96</c:v>
                </c:pt>
                <c:pt idx="4258">
                  <c:v>1257.96</c:v>
                </c:pt>
                <c:pt idx="4259">
                  <c:v>1257.96</c:v>
                </c:pt>
                <c:pt idx="4260">
                  <c:v>1257.96</c:v>
                </c:pt>
                <c:pt idx="4261">
                  <c:v>1257.96</c:v>
                </c:pt>
                <c:pt idx="4262">
                  <c:v>1257.96</c:v>
                </c:pt>
                <c:pt idx="4263">
                  <c:v>1257.96</c:v>
                </c:pt>
                <c:pt idx="4264">
                  <c:v>1257.96</c:v>
                </c:pt>
                <c:pt idx="4265">
                  <c:v>1257.96</c:v>
                </c:pt>
                <c:pt idx="4266">
                  <c:v>1257.96</c:v>
                </c:pt>
                <c:pt idx="4267">
                  <c:v>1257.96</c:v>
                </c:pt>
                <c:pt idx="4268">
                  <c:v>1257.96</c:v>
                </c:pt>
                <c:pt idx="4269">
                  <c:v>1257.96</c:v>
                </c:pt>
                <c:pt idx="4270">
                  <c:v>1257.96</c:v>
                </c:pt>
                <c:pt idx="4271">
                  <c:v>1257.96</c:v>
                </c:pt>
                <c:pt idx="4272">
                  <c:v>1257.96</c:v>
                </c:pt>
                <c:pt idx="4273">
                  <c:v>1257.96</c:v>
                </c:pt>
                <c:pt idx="4274">
                  <c:v>1257.96</c:v>
                </c:pt>
                <c:pt idx="4275">
                  <c:v>1257.96</c:v>
                </c:pt>
                <c:pt idx="4276">
                  <c:v>1257.96</c:v>
                </c:pt>
                <c:pt idx="4277">
                  <c:v>1257.96</c:v>
                </c:pt>
                <c:pt idx="4278">
                  <c:v>1257.96</c:v>
                </c:pt>
                <c:pt idx="4279">
                  <c:v>1257.96</c:v>
                </c:pt>
                <c:pt idx="4280">
                  <c:v>1257.96</c:v>
                </c:pt>
                <c:pt idx="4281">
                  <c:v>1257.96</c:v>
                </c:pt>
                <c:pt idx="4282">
                  <c:v>1257.96</c:v>
                </c:pt>
                <c:pt idx="4283">
                  <c:v>1257.96</c:v>
                </c:pt>
                <c:pt idx="4284">
                  <c:v>1257.96</c:v>
                </c:pt>
                <c:pt idx="4285">
                  <c:v>1257.96</c:v>
                </c:pt>
                <c:pt idx="4286">
                  <c:v>1257.96</c:v>
                </c:pt>
                <c:pt idx="4287">
                  <c:v>1257.96</c:v>
                </c:pt>
                <c:pt idx="4288">
                  <c:v>1257.96</c:v>
                </c:pt>
                <c:pt idx="4289">
                  <c:v>1257.96</c:v>
                </c:pt>
                <c:pt idx="4290">
                  <c:v>1257.96</c:v>
                </c:pt>
                <c:pt idx="4291">
                  <c:v>1257.96</c:v>
                </c:pt>
                <c:pt idx="4292">
                  <c:v>1257.96</c:v>
                </c:pt>
                <c:pt idx="4293">
                  <c:v>1257.96</c:v>
                </c:pt>
                <c:pt idx="4294">
                  <c:v>1257.96</c:v>
                </c:pt>
                <c:pt idx="4295">
                  <c:v>1257.96</c:v>
                </c:pt>
                <c:pt idx="4296">
                  <c:v>1257.96</c:v>
                </c:pt>
                <c:pt idx="4297">
                  <c:v>1257.96</c:v>
                </c:pt>
                <c:pt idx="4298">
                  <c:v>1257.96</c:v>
                </c:pt>
                <c:pt idx="4299">
                  <c:v>1257.96</c:v>
                </c:pt>
                <c:pt idx="4300">
                  <c:v>1257.96</c:v>
                </c:pt>
                <c:pt idx="4301">
                  <c:v>1257.96</c:v>
                </c:pt>
                <c:pt idx="4302">
                  <c:v>1257.96</c:v>
                </c:pt>
                <c:pt idx="4303">
                  <c:v>1257.96</c:v>
                </c:pt>
                <c:pt idx="4304">
                  <c:v>1257.96</c:v>
                </c:pt>
                <c:pt idx="4305">
                  <c:v>1257.96</c:v>
                </c:pt>
                <c:pt idx="4306">
                  <c:v>1257.96</c:v>
                </c:pt>
                <c:pt idx="4307">
                  <c:v>1257.96</c:v>
                </c:pt>
                <c:pt idx="4308">
                  <c:v>1257.96</c:v>
                </c:pt>
                <c:pt idx="4309">
                  <c:v>1257.96</c:v>
                </c:pt>
                <c:pt idx="4310">
                  <c:v>1257.96</c:v>
                </c:pt>
                <c:pt idx="4311">
                  <c:v>1257.96</c:v>
                </c:pt>
                <c:pt idx="4312">
                  <c:v>1257.96</c:v>
                </c:pt>
                <c:pt idx="4313">
                  <c:v>1257.96</c:v>
                </c:pt>
                <c:pt idx="4314">
                  <c:v>1257.96</c:v>
                </c:pt>
                <c:pt idx="4315">
                  <c:v>1257.96</c:v>
                </c:pt>
                <c:pt idx="4316">
                  <c:v>1257.96</c:v>
                </c:pt>
                <c:pt idx="4317">
                  <c:v>1257.96</c:v>
                </c:pt>
                <c:pt idx="4318">
                  <c:v>1257.96</c:v>
                </c:pt>
                <c:pt idx="4319">
                  <c:v>1257.96</c:v>
                </c:pt>
                <c:pt idx="4320">
                  <c:v>1257.96</c:v>
                </c:pt>
                <c:pt idx="4321">
                  <c:v>1257.96</c:v>
                </c:pt>
                <c:pt idx="4322">
                  <c:v>1257.96</c:v>
                </c:pt>
                <c:pt idx="4323">
                  <c:v>1257.96</c:v>
                </c:pt>
                <c:pt idx="4324">
                  <c:v>1257.96</c:v>
                </c:pt>
                <c:pt idx="4325">
                  <c:v>1257.96</c:v>
                </c:pt>
                <c:pt idx="4326">
                  <c:v>1257.96</c:v>
                </c:pt>
                <c:pt idx="4327">
                  <c:v>1257.96</c:v>
                </c:pt>
                <c:pt idx="4328">
                  <c:v>1257.96</c:v>
                </c:pt>
                <c:pt idx="4329">
                  <c:v>1257.96</c:v>
                </c:pt>
                <c:pt idx="4330">
                  <c:v>1257.96</c:v>
                </c:pt>
                <c:pt idx="4331">
                  <c:v>1257.96</c:v>
                </c:pt>
                <c:pt idx="4332">
                  <c:v>1257.96</c:v>
                </c:pt>
                <c:pt idx="4333">
                  <c:v>1257.96</c:v>
                </c:pt>
                <c:pt idx="4334">
                  <c:v>1257.96</c:v>
                </c:pt>
                <c:pt idx="4335">
                  <c:v>1257.96</c:v>
                </c:pt>
                <c:pt idx="4336">
                  <c:v>1257.96</c:v>
                </c:pt>
                <c:pt idx="4337">
                  <c:v>1257.96</c:v>
                </c:pt>
                <c:pt idx="4338">
                  <c:v>1257.96</c:v>
                </c:pt>
                <c:pt idx="4339">
                  <c:v>1257.96</c:v>
                </c:pt>
                <c:pt idx="4340">
                  <c:v>1257.96</c:v>
                </c:pt>
                <c:pt idx="4341">
                  <c:v>1257.96</c:v>
                </c:pt>
                <c:pt idx="4342">
                  <c:v>1257.96</c:v>
                </c:pt>
                <c:pt idx="4343">
                  <c:v>1257.96</c:v>
                </c:pt>
                <c:pt idx="4344">
                  <c:v>1257.96</c:v>
                </c:pt>
                <c:pt idx="4345">
                  <c:v>1257.96</c:v>
                </c:pt>
                <c:pt idx="4346">
                  <c:v>1257.96</c:v>
                </c:pt>
                <c:pt idx="4347">
                  <c:v>1257.96</c:v>
                </c:pt>
                <c:pt idx="4348">
                  <c:v>1257.96</c:v>
                </c:pt>
                <c:pt idx="4349">
                  <c:v>1257.96</c:v>
                </c:pt>
                <c:pt idx="4350">
                  <c:v>1257.96</c:v>
                </c:pt>
                <c:pt idx="4351">
                  <c:v>1257.96</c:v>
                </c:pt>
                <c:pt idx="4352">
                  <c:v>1257.96</c:v>
                </c:pt>
                <c:pt idx="4353">
                  <c:v>1257.96</c:v>
                </c:pt>
                <c:pt idx="4354">
                  <c:v>1257.96</c:v>
                </c:pt>
                <c:pt idx="4355">
                  <c:v>1257.96</c:v>
                </c:pt>
                <c:pt idx="4356">
                  <c:v>1257.96</c:v>
                </c:pt>
                <c:pt idx="4357">
                  <c:v>1257.96</c:v>
                </c:pt>
                <c:pt idx="4358">
                  <c:v>1257.96</c:v>
                </c:pt>
                <c:pt idx="4359">
                  <c:v>1257.96</c:v>
                </c:pt>
                <c:pt idx="4360">
                  <c:v>1257.96</c:v>
                </c:pt>
                <c:pt idx="4361">
                  <c:v>1257.96</c:v>
                </c:pt>
                <c:pt idx="4362">
                  <c:v>1257.96</c:v>
                </c:pt>
                <c:pt idx="4363">
                  <c:v>1257.96</c:v>
                </c:pt>
                <c:pt idx="4364">
                  <c:v>1257.96</c:v>
                </c:pt>
                <c:pt idx="4365">
                  <c:v>1257.96</c:v>
                </c:pt>
                <c:pt idx="4366">
                  <c:v>1257.96</c:v>
                </c:pt>
                <c:pt idx="4367">
                  <c:v>1257.96</c:v>
                </c:pt>
                <c:pt idx="4368">
                  <c:v>1257.96</c:v>
                </c:pt>
                <c:pt idx="4369">
                  <c:v>1257.96</c:v>
                </c:pt>
                <c:pt idx="4370">
                  <c:v>1257.96</c:v>
                </c:pt>
                <c:pt idx="4371">
                  <c:v>1257.96</c:v>
                </c:pt>
                <c:pt idx="4372">
                  <c:v>1257.96</c:v>
                </c:pt>
                <c:pt idx="4373">
                  <c:v>1257.96</c:v>
                </c:pt>
                <c:pt idx="4374">
                  <c:v>1257.96</c:v>
                </c:pt>
                <c:pt idx="4375">
                  <c:v>1257.96</c:v>
                </c:pt>
                <c:pt idx="4376">
                  <c:v>1257.96</c:v>
                </c:pt>
                <c:pt idx="4377">
                  <c:v>1257.96</c:v>
                </c:pt>
                <c:pt idx="4378">
                  <c:v>1257.96</c:v>
                </c:pt>
                <c:pt idx="4379">
                  <c:v>1257.96</c:v>
                </c:pt>
                <c:pt idx="4380">
                  <c:v>1257.96</c:v>
                </c:pt>
                <c:pt idx="4381">
                  <c:v>1257.96</c:v>
                </c:pt>
                <c:pt idx="4382">
                  <c:v>1257.96</c:v>
                </c:pt>
                <c:pt idx="4383">
                  <c:v>1257.96</c:v>
                </c:pt>
                <c:pt idx="4384">
                  <c:v>1257.96</c:v>
                </c:pt>
                <c:pt idx="4385">
                  <c:v>1257.96</c:v>
                </c:pt>
                <c:pt idx="4386">
                  <c:v>1257.96</c:v>
                </c:pt>
                <c:pt idx="4387">
                  <c:v>1257.96</c:v>
                </c:pt>
                <c:pt idx="4388">
                  <c:v>1257.96</c:v>
                </c:pt>
                <c:pt idx="4389">
                  <c:v>1257.96</c:v>
                </c:pt>
                <c:pt idx="4390">
                  <c:v>1257.96</c:v>
                </c:pt>
                <c:pt idx="4391">
                  <c:v>1257.96</c:v>
                </c:pt>
                <c:pt idx="4392">
                  <c:v>1257.96</c:v>
                </c:pt>
                <c:pt idx="4393">
                  <c:v>1257.96</c:v>
                </c:pt>
                <c:pt idx="4394">
                  <c:v>1257.96</c:v>
                </c:pt>
                <c:pt idx="4395">
                  <c:v>1257.96</c:v>
                </c:pt>
                <c:pt idx="4396">
                  <c:v>1257.96</c:v>
                </c:pt>
                <c:pt idx="4397">
                  <c:v>1257.96</c:v>
                </c:pt>
                <c:pt idx="4398">
                  <c:v>1257.96</c:v>
                </c:pt>
                <c:pt idx="4399">
                  <c:v>1257.96</c:v>
                </c:pt>
                <c:pt idx="4400">
                  <c:v>1257.96</c:v>
                </c:pt>
                <c:pt idx="4401">
                  <c:v>1257.96</c:v>
                </c:pt>
                <c:pt idx="4402">
                  <c:v>1257.96</c:v>
                </c:pt>
                <c:pt idx="4403">
                  <c:v>1257.96</c:v>
                </c:pt>
                <c:pt idx="4404">
                  <c:v>1257.96</c:v>
                </c:pt>
                <c:pt idx="4405">
                  <c:v>1257.96</c:v>
                </c:pt>
                <c:pt idx="4406">
                  <c:v>1257.96</c:v>
                </c:pt>
                <c:pt idx="4407">
                  <c:v>1257.96</c:v>
                </c:pt>
                <c:pt idx="4408">
                  <c:v>1257.96</c:v>
                </c:pt>
                <c:pt idx="4409">
                  <c:v>1257.96</c:v>
                </c:pt>
                <c:pt idx="4410">
                  <c:v>1257.96</c:v>
                </c:pt>
                <c:pt idx="4411">
                  <c:v>1257.96</c:v>
                </c:pt>
                <c:pt idx="4412">
                  <c:v>1257.96</c:v>
                </c:pt>
                <c:pt idx="4413">
                  <c:v>1257.96</c:v>
                </c:pt>
                <c:pt idx="4414">
                  <c:v>1257.96</c:v>
                </c:pt>
                <c:pt idx="4415">
                  <c:v>1257.96</c:v>
                </c:pt>
                <c:pt idx="4416">
                  <c:v>1257.96</c:v>
                </c:pt>
                <c:pt idx="4417">
                  <c:v>1257.96</c:v>
                </c:pt>
                <c:pt idx="4418">
                  <c:v>1257.96</c:v>
                </c:pt>
                <c:pt idx="4419">
                  <c:v>1257.96</c:v>
                </c:pt>
                <c:pt idx="4420">
                  <c:v>1257.96</c:v>
                </c:pt>
                <c:pt idx="4421">
                  <c:v>1257.96</c:v>
                </c:pt>
                <c:pt idx="4422">
                  <c:v>1257.96</c:v>
                </c:pt>
                <c:pt idx="4423">
                  <c:v>1257.96</c:v>
                </c:pt>
                <c:pt idx="4424">
                  <c:v>1257.96</c:v>
                </c:pt>
                <c:pt idx="4425">
                  <c:v>1257.96</c:v>
                </c:pt>
                <c:pt idx="4426">
                  <c:v>1257.96</c:v>
                </c:pt>
                <c:pt idx="4427">
                  <c:v>1257.96</c:v>
                </c:pt>
                <c:pt idx="4428">
                  <c:v>1257.96</c:v>
                </c:pt>
                <c:pt idx="4429">
                  <c:v>1257.96</c:v>
                </c:pt>
                <c:pt idx="4430">
                  <c:v>1257.96</c:v>
                </c:pt>
                <c:pt idx="4431">
                  <c:v>1257.96</c:v>
                </c:pt>
                <c:pt idx="4432">
                  <c:v>1257.96</c:v>
                </c:pt>
                <c:pt idx="4433">
                  <c:v>1257.96</c:v>
                </c:pt>
                <c:pt idx="4434">
                  <c:v>1257.96</c:v>
                </c:pt>
                <c:pt idx="4435">
                  <c:v>1257.96</c:v>
                </c:pt>
                <c:pt idx="4436">
                  <c:v>1257.96</c:v>
                </c:pt>
                <c:pt idx="4437">
                  <c:v>1257.96</c:v>
                </c:pt>
                <c:pt idx="4438">
                  <c:v>1257.96</c:v>
                </c:pt>
                <c:pt idx="4439">
                  <c:v>1257.96</c:v>
                </c:pt>
                <c:pt idx="4440">
                  <c:v>1257.96</c:v>
                </c:pt>
                <c:pt idx="4441">
                  <c:v>1257.96</c:v>
                </c:pt>
                <c:pt idx="4442">
                  <c:v>1257.96</c:v>
                </c:pt>
                <c:pt idx="4443">
                  <c:v>1257.96</c:v>
                </c:pt>
                <c:pt idx="4444">
                  <c:v>1257.96</c:v>
                </c:pt>
                <c:pt idx="4445">
                  <c:v>1257.96</c:v>
                </c:pt>
                <c:pt idx="4446">
                  <c:v>1257.96</c:v>
                </c:pt>
                <c:pt idx="4447">
                  <c:v>1257.96</c:v>
                </c:pt>
                <c:pt idx="4448">
                  <c:v>1257.96</c:v>
                </c:pt>
                <c:pt idx="4449">
                  <c:v>1257.96</c:v>
                </c:pt>
                <c:pt idx="4450">
                  <c:v>1257.96</c:v>
                </c:pt>
                <c:pt idx="4451">
                  <c:v>1257.96</c:v>
                </c:pt>
                <c:pt idx="4452">
                  <c:v>1257.96</c:v>
                </c:pt>
                <c:pt idx="4453">
                  <c:v>1257.96</c:v>
                </c:pt>
                <c:pt idx="4454">
                  <c:v>1257.96</c:v>
                </c:pt>
                <c:pt idx="4455">
                  <c:v>1257.96</c:v>
                </c:pt>
                <c:pt idx="4456">
                  <c:v>1257.96</c:v>
                </c:pt>
                <c:pt idx="4457">
                  <c:v>1257.96</c:v>
                </c:pt>
                <c:pt idx="4458">
                  <c:v>1257.96</c:v>
                </c:pt>
                <c:pt idx="4459">
                  <c:v>1257.96</c:v>
                </c:pt>
                <c:pt idx="4460">
                  <c:v>1257.96</c:v>
                </c:pt>
                <c:pt idx="4461">
                  <c:v>1257.96</c:v>
                </c:pt>
                <c:pt idx="4462">
                  <c:v>1257.96</c:v>
                </c:pt>
                <c:pt idx="4463">
                  <c:v>1257.96</c:v>
                </c:pt>
                <c:pt idx="4464">
                  <c:v>1257.96</c:v>
                </c:pt>
                <c:pt idx="4465">
                  <c:v>1257.96</c:v>
                </c:pt>
                <c:pt idx="4466">
                  <c:v>1257.96</c:v>
                </c:pt>
                <c:pt idx="4467">
                  <c:v>1257.96</c:v>
                </c:pt>
                <c:pt idx="4468">
                  <c:v>1257.96</c:v>
                </c:pt>
                <c:pt idx="4469">
                  <c:v>1257.96</c:v>
                </c:pt>
                <c:pt idx="4470">
                  <c:v>1257.96</c:v>
                </c:pt>
                <c:pt idx="4471">
                  <c:v>1257.96</c:v>
                </c:pt>
                <c:pt idx="4472">
                  <c:v>1257.96</c:v>
                </c:pt>
                <c:pt idx="4473">
                  <c:v>1257.96</c:v>
                </c:pt>
                <c:pt idx="4474">
                  <c:v>1257.96</c:v>
                </c:pt>
                <c:pt idx="4475">
                  <c:v>1257.96</c:v>
                </c:pt>
                <c:pt idx="4476">
                  <c:v>1257.96</c:v>
                </c:pt>
                <c:pt idx="4477">
                  <c:v>1257.96</c:v>
                </c:pt>
                <c:pt idx="4478">
                  <c:v>1257.96</c:v>
                </c:pt>
                <c:pt idx="4479">
                  <c:v>1257.96</c:v>
                </c:pt>
                <c:pt idx="4480">
                  <c:v>1257.96</c:v>
                </c:pt>
                <c:pt idx="4481">
                  <c:v>1257.96</c:v>
                </c:pt>
                <c:pt idx="4482">
                  <c:v>1257.96</c:v>
                </c:pt>
                <c:pt idx="4483">
                  <c:v>1257.96</c:v>
                </c:pt>
                <c:pt idx="4484">
                  <c:v>1257.96</c:v>
                </c:pt>
                <c:pt idx="4485">
                  <c:v>1257.96</c:v>
                </c:pt>
                <c:pt idx="4486">
                  <c:v>1257.96</c:v>
                </c:pt>
                <c:pt idx="4487">
                  <c:v>1257.96</c:v>
                </c:pt>
                <c:pt idx="4488">
                  <c:v>1257.96</c:v>
                </c:pt>
                <c:pt idx="4489">
                  <c:v>1257.96</c:v>
                </c:pt>
                <c:pt idx="4490">
                  <c:v>1257.96</c:v>
                </c:pt>
                <c:pt idx="4491">
                  <c:v>1257.96</c:v>
                </c:pt>
                <c:pt idx="4492">
                  <c:v>1257.96</c:v>
                </c:pt>
                <c:pt idx="4493">
                  <c:v>1257.96</c:v>
                </c:pt>
                <c:pt idx="4494">
                  <c:v>1257.96</c:v>
                </c:pt>
                <c:pt idx="4495">
                  <c:v>1257.96</c:v>
                </c:pt>
                <c:pt idx="4496">
                  <c:v>1257.96</c:v>
                </c:pt>
                <c:pt idx="4497">
                  <c:v>1257.96</c:v>
                </c:pt>
                <c:pt idx="4498">
                  <c:v>1257.96</c:v>
                </c:pt>
                <c:pt idx="4499">
                  <c:v>1257.96</c:v>
                </c:pt>
                <c:pt idx="4500">
                  <c:v>1257.96</c:v>
                </c:pt>
                <c:pt idx="4501">
                  <c:v>1257.96</c:v>
                </c:pt>
                <c:pt idx="4502">
                  <c:v>1257.96</c:v>
                </c:pt>
                <c:pt idx="4503">
                  <c:v>1257.96</c:v>
                </c:pt>
                <c:pt idx="4504">
                  <c:v>1257.96</c:v>
                </c:pt>
                <c:pt idx="4505">
                  <c:v>1257.96</c:v>
                </c:pt>
                <c:pt idx="4506">
                  <c:v>1257.96</c:v>
                </c:pt>
                <c:pt idx="4507">
                  <c:v>1257.96</c:v>
                </c:pt>
                <c:pt idx="4508">
                  <c:v>1257.96</c:v>
                </c:pt>
                <c:pt idx="4509">
                  <c:v>1257.96</c:v>
                </c:pt>
                <c:pt idx="4510">
                  <c:v>1257.96</c:v>
                </c:pt>
                <c:pt idx="4511">
                  <c:v>1257.96</c:v>
                </c:pt>
                <c:pt idx="4512">
                  <c:v>1257.96</c:v>
                </c:pt>
                <c:pt idx="4513">
                  <c:v>1257.96</c:v>
                </c:pt>
                <c:pt idx="4514">
                  <c:v>1257.96</c:v>
                </c:pt>
                <c:pt idx="4515">
                  <c:v>1257.96</c:v>
                </c:pt>
                <c:pt idx="4516">
                  <c:v>1257.96</c:v>
                </c:pt>
                <c:pt idx="4517">
                  <c:v>1257.96</c:v>
                </c:pt>
                <c:pt idx="4518">
                  <c:v>1257.96</c:v>
                </c:pt>
                <c:pt idx="4519">
                  <c:v>1257.96</c:v>
                </c:pt>
                <c:pt idx="4520">
                  <c:v>1257.96</c:v>
                </c:pt>
                <c:pt idx="4521">
                  <c:v>1257.96</c:v>
                </c:pt>
                <c:pt idx="4522">
                  <c:v>1257.96</c:v>
                </c:pt>
                <c:pt idx="4523">
                  <c:v>1257.96</c:v>
                </c:pt>
                <c:pt idx="4524">
                  <c:v>1257.96</c:v>
                </c:pt>
                <c:pt idx="4525">
                  <c:v>1257.96</c:v>
                </c:pt>
                <c:pt idx="4526">
                  <c:v>1257.96</c:v>
                </c:pt>
                <c:pt idx="4527">
                  <c:v>1257.96</c:v>
                </c:pt>
                <c:pt idx="4528">
                  <c:v>1257.96</c:v>
                </c:pt>
                <c:pt idx="4529">
                  <c:v>1257.96</c:v>
                </c:pt>
                <c:pt idx="4530">
                  <c:v>1257.96</c:v>
                </c:pt>
                <c:pt idx="4531">
                  <c:v>1257.96</c:v>
                </c:pt>
                <c:pt idx="4532">
                  <c:v>1257.96</c:v>
                </c:pt>
                <c:pt idx="4533">
                  <c:v>1257.96</c:v>
                </c:pt>
                <c:pt idx="4534">
                  <c:v>1257.96</c:v>
                </c:pt>
                <c:pt idx="4535">
                  <c:v>1257.96</c:v>
                </c:pt>
                <c:pt idx="4536">
                  <c:v>1257.96</c:v>
                </c:pt>
                <c:pt idx="4537">
                  <c:v>1257.96</c:v>
                </c:pt>
                <c:pt idx="4538">
                  <c:v>1257.96</c:v>
                </c:pt>
                <c:pt idx="4539">
                  <c:v>1257.96</c:v>
                </c:pt>
                <c:pt idx="4540">
                  <c:v>1257.96</c:v>
                </c:pt>
                <c:pt idx="4541">
                  <c:v>1257.96</c:v>
                </c:pt>
                <c:pt idx="4542">
                  <c:v>1257.96</c:v>
                </c:pt>
                <c:pt idx="4543">
                  <c:v>1257.96</c:v>
                </c:pt>
                <c:pt idx="4544">
                  <c:v>1257.96</c:v>
                </c:pt>
                <c:pt idx="4545">
                  <c:v>1257.96</c:v>
                </c:pt>
                <c:pt idx="4546">
                  <c:v>1257.96</c:v>
                </c:pt>
                <c:pt idx="4547">
                  <c:v>1257.96</c:v>
                </c:pt>
                <c:pt idx="4548">
                  <c:v>1257.96</c:v>
                </c:pt>
                <c:pt idx="4549">
                  <c:v>1257.96</c:v>
                </c:pt>
                <c:pt idx="4550">
                  <c:v>1257.96</c:v>
                </c:pt>
                <c:pt idx="4551">
                  <c:v>1257.96</c:v>
                </c:pt>
                <c:pt idx="4552">
                  <c:v>1257.96</c:v>
                </c:pt>
                <c:pt idx="4553">
                  <c:v>1257.96</c:v>
                </c:pt>
                <c:pt idx="4554">
                  <c:v>1257.96</c:v>
                </c:pt>
                <c:pt idx="4555">
                  <c:v>1257.96</c:v>
                </c:pt>
                <c:pt idx="4556">
                  <c:v>1257.96</c:v>
                </c:pt>
                <c:pt idx="4557">
                  <c:v>1257.96</c:v>
                </c:pt>
                <c:pt idx="4558">
                  <c:v>1257.96</c:v>
                </c:pt>
                <c:pt idx="4559">
                  <c:v>1257.96</c:v>
                </c:pt>
                <c:pt idx="4560">
                  <c:v>1257.96</c:v>
                </c:pt>
                <c:pt idx="4561">
                  <c:v>1257.96</c:v>
                </c:pt>
                <c:pt idx="4562">
                  <c:v>1257.96</c:v>
                </c:pt>
                <c:pt idx="4563">
                  <c:v>1257.96</c:v>
                </c:pt>
                <c:pt idx="4564">
                  <c:v>1257.96</c:v>
                </c:pt>
                <c:pt idx="4565">
                  <c:v>1257.96</c:v>
                </c:pt>
                <c:pt idx="4566">
                  <c:v>1257.96</c:v>
                </c:pt>
                <c:pt idx="4567">
                  <c:v>1257.96</c:v>
                </c:pt>
                <c:pt idx="4568">
                  <c:v>1257.96</c:v>
                </c:pt>
                <c:pt idx="4569">
                  <c:v>1257.96</c:v>
                </c:pt>
                <c:pt idx="4570">
                  <c:v>1257.96</c:v>
                </c:pt>
                <c:pt idx="4571">
                  <c:v>1257.96</c:v>
                </c:pt>
                <c:pt idx="4572">
                  <c:v>1257.96</c:v>
                </c:pt>
                <c:pt idx="4573">
                  <c:v>1257.96</c:v>
                </c:pt>
                <c:pt idx="4574">
                  <c:v>1257.96</c:v>
                </c:pt>
                <c:pt idx="4575">
                  <c:v>1257.96</c:v>
                </c:pt>
                <c:pt idx="4576">
                  <c:v>1257.96</c:v>
                </c:pt>
                <c:pt idx="4577">
                  <c:v>1257.96</c:v>
                </c:pt>
                <c:pt idx="4578">
                  <c:v>1257.96</c:v>
                </c:pt>
                <c:pt idx="4579">
                  <c:v>1257.96</c:v>
                </c:pt>
                <c:pt idx="4580">
                  <c:v>1257.96</c:v>
                </c:pt>
                <c:pt idx="4581">
                  <c:v>1257.96</c:v>
                </c:pt>
                <c:pt idx="4582">
                  <c:v>1257.96</c:v>
                </c:pt>
                <c:pt idx="4583">
                  <c:v>1257.96</c:v>
                </c:pt>
                <c:pt idx="4584">
                  <c:v>1257.96</c:v>
                </c:pt>
                <c:pt idx="4585">
                  <c:v>1257.96</c:v>
                </c:pt>
                <c:pt idx="4586">
                  <c:v>1257.96</c:v>
                </c:pt>
                <c:pt idx="4587">
                  <c:v>1257.96</c:v>
                </c:pt>
                <c:pt idx="4588">
                  <c:v>1257.96</c:v>
                </c:pt>
                <c:pt idx="4589">
                  <c:v>1257.96</c:v>
                </c:pt>
                <c:pt idx="4590">
                  <c:v>1257.96</c:v>
                </c:pt>
                <c:pt idx="4591">
                  <c:v>1257.96</c:v>
                </c:pt>
                <c:pt idx="4592">
                  <c:v>1257.96</c:v>
                </c:pt>
                <c:pt idx="4593">
                  <c:v>1257.96</c:v>
                </c:pt>
                <c:pt idx="4594">
                  <c:v>1257.96</c:v>
                </c:pt>
                <c:pt idx="4595">
                  <c:v>1257.96</c:v>
                </c:pt>
                <c:pt idx="4596">
                  <c:v>1257.96</c:v>
                </c:pt>
                <c:pt idx="4597">
                  <c:v>1257.96</c:v>
                </c:pt>
                <c:pt idx="4598">
                  <c:v>1257.96</c:v>
                </c:pt>
                <c:pt idx="4599">
                  <c:v>1257.96</c:v>
                </c:pt>
                <c:pt idx="4600">
                  <c:v>1257.96</c:v>
                </c:pt>
                <c:pt idx="4601">
                  <c:v>1257.96</c:v>
                </c:pt>
                <c:pt idx="4602">
                  <c:v>1257.96</c:v>
                </c:pt>
                <c:pt idx="4603">
                  <c:v>1257.96</c:v>
                </c:pt>
                <c:pt idx="4604">
                  <c:v>1257.96</c:v>
                </c:pt>
                <c:pt idx="4605">
                  <c:v>1257.96</c:v>
                </c:pt>
                <c:pt idx="4606">
                  <c:v>1257.96</c:v>
                </c:pt>
                <c:pt idx="4607">
                  <c:v>1257.96</c:v>
                </c:pt>
                <c:pt idx="4608">
                  <c:v>1257.96</c:v>
                </c:pt>
                <c:pt idx="4609">
                  <c:v>1257.96</c:v>
                </c:pt>
                <c:pt idx="4610">
                  <c:v>1257.96</c:v>
                </c:pt>
                <c:pt idx="4611">
                  <c:v>1257.96</c:v>
                </c:pt>
                <c:pt idx="4612">
                  <c:v>1257.96</c:v>
                </c:pt>
                <c:pt idx="4613">
                  <c:v>1257.96</c:v>
                </c:pt>
                <c:pt idx="4614">
                  <c:v>1257.96</c:v>
                </c:pt>
                <c:pt idx="4615">
                  <c:v>1257.96</c:v>
                </c:pt>
                <c:pt idx="4616">
                  <c:v>1257.96</c:v>
                </c:pt>
                <c:pt idx="4617">
                  <c:v>1257.96</c:v>
                </c:pt>
                <c:pt idx="4618">
                  <c:v>1257.96</c:v>
                </c:pt>
                <c:pt idx="4619">
                  <c:v>1257.96</c:v>
                </c:pt>
                <c:pt idx="4620">
                  <c:v>1257.96</c:v>
                </c:pt>
                <c:pt idx="4621">
                  <c:v>1257.96</c:v>
                </c:pt>
                <c:pt idx="4622">
                  <c:v>1257.96</c:v>
                </c:pt>
                <c:pt idx="4623">
                  <c:v>1257.96</c:v>
                </c:pt>
                <c:pt idx="4624">
                  <c:v>1257.96</c:v>
                </c:pt>
                <c:pt idx="4625">
                  <c:v>1257.96</c:v>
                </c:pt>
                <c:pt idx="4626">
                  <c:v>1257.96</c:v>
                </c:pt>
                <c:pt idx="4627">
                  <c:v>1257.96</c:v>
                </c:pt>
                <c:pt idx="4628">
                  <c:v>1257.96</c:v>
                </c:pt>
                <c:pt idx="4629">
                  <c:v>1257.96</c:v>
                </c:pt>
                <c:pt idx="4630">
                  <c:v>1257.96</c:v>
                </c:pt>
                <c:pt idx="4631">
                  <c:v>1257.96</c:v>
                </c:pt>
                <c:pt idx="4632">
                  <c:v>1257.96</c:v>
                </c:pt>
                <c:pt idx="4633">
                  <c:v>1257.96</c:v>
                </c:pt>
                <c:pt idx="4634">
                  <c:v>1257.96</c:v>
                </c:pt>
                <c:pt idx="4635">
                  <c:v>1257.96</c:v>
                </c:pt>
                <c:pt idx="4636">
                  <c:v>1257.96</c:v>
                </c:pt>
                <c:pt idx="4637">
                  <c:v>1257.96</c:v>
                </c:pt>
                <c:pt idx="4638">
                  <c:v>1257.96</c:v>
                </c:pt>
                <c:pt idx="4639">
                  <c:v>1257.96</c:v>
                </c:pt>
                <c:pt idx="4640">
                  <c:v>1257.96</c:v>
                </c:pt>
                <c:pt idx="4641">
                  <c:v>1257.96</c:v>
                </c:pt>
                <c:pt idx="4642">
                  <c:v>1257.96</c:v>
                </c:pt>
                <c:pt idx="4643">
                  <c:v>1257.96</c:v>
                </c:pt>
                <c:pt idx="4644">
                  <c:v>1257.96</c:v>
                </c:pt>
                <c:pt idx="4645">
                  <c:v>1257.96</c:v>
                </c:pt>
                <c:pt idx="4646">
                  <c:v>1257.96</c:v>
                </c:pt>
                <c:pt idx="4647">
                  <c:v>1257.96</c:v>
                </c:pt>
                <c:pt idx="4648">
                  <c:v>1257.96</c:v>
                </c:pt>
                <c:pt idx="4649">
                  <c:v>1257.96</c:v>
                </c:pt>
                <c:pt idx="4650">
                  <c:v>1257.96</c:v>
                </c:pt>
                <c:pt idx="4651">
                  <c:v>1257.96</c:v>
                </c:pt>
                <c:pt idx="4652">
                  <c:v>1257.96</c:v>
                </c:pt>
                <c:pt idx="4653">
                  <c:v>1257.96</c:v>
                </c:pt>
                <c:pt idx="4654">
                  <c:v>1257.96</c:v>
                </c:pt>
                <c:pt idx="4655">
                  <c:v>1257.96</c:v>
                </c:pt>
                <c:pt idx="4656">
                  <c:v>1257.96</c:v>
                </c:pt>
                <c:pt idx="4657">
                  <c:v>1257.96</c:v>
                </c:pt>
                <c:pt idx="4658">
                  <c:v>1257.96</c:v>
                </c:pt>
                <c:pt idx="4659">
                  <c:v>1257.96</c:v>
                </c:pt>
                <c:pt idx="4660">
                  <c:v>1257.96</c:v>
                </c:pt>
                <c:pt idx="4661">
                  <c:v>1257.96</c:v>
                </c:pt>
                <c:pt idx="4662">
                  <c:v>1257.96</c:v>
                </c:pt>
                <c:pt idx="4663">
                  <c:v>1257.96</c:v>
                </c:pt>
                <c:pt idx="4664">
                  <c:v>1257.96</c:v>
                </c:pt>
                <c:pt idx="4665">
                  <c:v>1257.96</c:v>
                </c:pt>
                <c:pt idx="4666">
                  <c:v>1257.96</c:v>
                </c:pt>
                <c:pt idx="4667">
                  <c:v>1257.96</c:v>
                </c:pt>
                <c:pt idx="4668">
                  <c:v>1257.96</c:v>
                </c:pt>
                <c:pt idx="4669">
                  <c:v>1257.96</c:v>
                </c:pt>
                <c:pt idx="4670">
                  <c:v>1257.96</c:v>
                </c:pt>
                <c:pt idx="4671">
                  <c:v>1257.96</c:v>
                </c:pt>
                <c:pt idx="4672">
                  <c:v>1257.96</c:v>
                </c:pt>
                <c:pt idx="4673">
                  <c:v>1257.96</c:v>
                </c:pt>
                <c:pt idx="4674">
                  <c:v>1257.96</c:v>
                </c:pt>
                <c:pt idx="4675">
                  <c:v>1257.96</c:v>
                </c:pt>
                <c:pt idx="4676">
                  <c:v>1257.96</c:v>
                </c:pt>
                <c:pt idx="4677">
                  <c:v>1257.96</c:v>
                </c:pt>
                <c:pt idx="4678">
                  <c:v>1257.96</c:v>
                </c:pt>
                <c:pt idx="4679">
                  <c:v>1257.96</c:v>
                </c:pt>
                <c:pt idx="4680">
                  <c:v>1257.96</c:v>
                </c:pt>
                <c:pt idx="4681">
                  <c:v>1257.96</c:v>
                </c:pt>
                <c:pt idx="4682">
                  <c:v>1257.96</c:v>
                </c:pt>
                <c:pt idx="4683">
                  <c:v>1257.96</c:v>
                </c:pt>
                <c:pt idx="4684">
                  <c:v>1257.96</c:v>
                </c:pt>
                <c:pt idx="4685">
                  <c:v>1257.96</c:v>
                </c:pt>
                <c:pt idx="4686">
                  <c:v>1257.96</c:v>
                </c:pt>
                <c:pt idx="4687">
                  <c:v>1257.96</c:v>
                </c:pt>
                <c:pt idx="4688">
                  <c:v>1257.96</c:v>
                </c:pt>
                <c:pt idx="4689">
                  <c:v>1257.96</c:v>
                </c:pt>
                <c:pt idx="4690">
                  <c:v>1257.96</c:v>
                </c:pt>
                <c:pt idx="4691">
                  <c:v>1257.96</c:v>
                </c:pt>
                <c:pt idx="4692">
                  <c:v>1257.96</c:v>
                </c:pt>
                <c:pt idx="4693">
                  <c:v>1257.96</c:v>
                </c:pt>
                <c:pt idx="4694">
                  <c:v>1257.96</c:v>
                </c:pt>
                <c:pt idx="4695">
                  <c:v>1257.96</c:v>
                </c:pt>
                <c:pt idx="4696">
                  <c:v>1257.96</c:v>
                </c:pt>
                <c:pt idx="4697">
                  <c:v>1257.96</c:v>
                </c:pt>
                <c:pt idx="4698">
                  <c:v>1257.96</c:v>
                </c:pt>
                <c:pt idx="4699">
                  <c:v>1257.96</c:v>
                </c:pt>
                <c:pt idx="4700">
                  <c:v>1257.96</c:v>
                </c:pt>
                <c:pt idx="4701">
                  <c:v>1257.96</c:v>
                </c:pt>
                <c:pt idx="4702">
                  <c:v>1257.96</c:v>
                </c:pt>
                <c:pt idx="4703">
                  <c:v>1257.96</c:v>
                </c:pt>
                <c:pt idx="4704">
                  <c:v>1257.96</c:v>
                </c:pt>
                <c:pt idx="4705">
                  <c:v>1257.96</c:v>
                </c:pt>
                <c:pt idx="4706">
                  <c:v>1257.96</c:v>
                </c:pt>
                <c:pt idx="4707">
                  <c:v>1257.96</c:v>
                </c:pt>
                <c:pt idx="4708">
                  <c:v>1257.96</c:v>
                </c:pt>
                <c:pt idx="4709">
                  <c:v>1257.96</c:v>
                </c:pt>
                <c:pt idx="4710">
                  <c:v>1257.96</c:v>
                </c:pt>
                <c:pt idx="4711">
                  <c:v>1257.96</c:v>
                </c:pt>
                <c:pt idx="4712">
                  <c:v>1257.96</c:v>
                </c:pt>
                <c:pt idx="4713">
                  <c:v>1257.96</c:v>
                </c:pt>
                <c:pt idx="4714">
                  <c:v>1257.96</c:v>
                </c:pt>
                <c:pt idx="4715">
                  <c:v>1257.96</c:v>
                </c:pt>
                <c:pt idx="4716">
                  <c:v>1257.96</c:v>
                </c:pt>
                <c:pt idx="4717">
                  <c:v>1257.96</c:v>
                </c:pt>
                <c:pt idx="4718">
                  <c:v>1257.96</c:v>
                </c:pt>
                <c:pt idx="4719">
                  <c:v>1257.96</c:v>
                </c:pt>
                <c:pt idx="4720">
                  <c:v>1257.96</c:v>
                </c:pt>
                <c:pt idx="4721">
                  <c:v>1257.96</c:v>
                </c:pt>
                <c:pt idx="4722">
                  <c:v>1257.96</c:v>
                </c:pt>
                <c:pt idx="4723">
                  <c:v>1257.96</c:v>
                </c:pt>
                <c:pt idx="4724">
                  <c:v>1257.96</c:v>
                </c:pt>
                <c:pt idx="4725">
                  <c:v>1257.96</c:v>
                </c:pt>
                <c:pt idx="4726">
                  <c:v>1257.96</c:v>
                </c:pt>
                <c:pt idx="4727">
                  <c:v>1257.96</c:v>
                </c:pt>
                <c:pt idx="4728">
                  <c:v>1257.96</c:v>
                </c:pt>
                <c:pt idx="4729">
                  <c:v>1257.96</c:v>
                </c:pt>
                <c:pt idx="4730">
                  <c:v>1257.96</c:v>
                </c:pt>
                <c:pt idx="4731">
                  <c:v>1257.96</c:v>
                </c:pt>
                <c:pt idx="4732">
                  <c:v>1257.96</c:v>
                </c:pt>
                <c:pt idx="4733">
                  <c:v>1257.96</c:v>
                </c:pt>
                <c:pt idx="4734">
                  <c:v>1257.96</c:v>
                </c:pt>
                <c:pt idx="4735">
                  <c:v>1257.96</c:v>
                </c:pt>
                <c:pt idx="4736">
                  <c:v>1257.96</c:v>
                </c:pt>
                <c:pt idx="4737">
                  <c:v>1257.96</c:v>
                </c:pt>
                <c:pt idx="4738">
                  <c:v>1257.96</c:v>
                </c:pt>
                <c:pt idx="4739">
                  <c:v>1257.96</c:v>
                </c:pt>
                <c:pt idx="4740">
                  <c:v>1257.96</c:v>
                </c:pt>
                <c:pt idx="4741">
                  <c:v>1257.96</c:v>
                </c:pt>
                <c:pt idx="4742">
                  <c:v>1257.96</c:v>
                </c:pt>
                <c:pt idx="4743">
                  <c:v>1257.96</c:v>
                </c:pt>
                <c:pt idx="4744">
                  <c:v>1257.96</c:v>
                </c:pt>
                <c:pt idx="4745">
                  <c:v>1257.96</c:v>
                </c:pt>
                <c:pt idx="4746">
                  <c:v>1257.96</c:v>
                </c:pt>
                <c:pt idx="4747">
                  <c:v>1257.96</c:v>
                </c:pt>
                <c:pt idx="4748">
                  <c:v>1257.96</c:v>
                </c:pt>
                <c:pt idx="4749">
                  <c:v>1257.96</c:v>
                </c:pt>
                <c:pt idx="4750">
                  <c:v>1257.96</c:v>
                </c:pt>
                <c:pt idx="4751">
                  <c:v>1257.96</c:v>
                </c:pt>
                <c:pt idx="4752">
                  <c:v>1257.96</c:v>
                </c:pt>
                <c:pt idx="4753">
                  <c:v>1257.96</c:v>
                </c:pt>
                <c:pt idx="4754">
                  <c:v>1257.96</c:v>
                </c:pt>
                <c:pt idx="4755">
                  <c:v>1257.96</c:v>
                </c:pt>
                <c:pt idx="4756">
                  <c:v>1257.96</c:v>
                </c:pt>
                <c:pt idx="4757">
                  <c:v>1257.96</c:v>
                </c:pt>
                <c:pt idx="4758">
                  <c:v>1257.96</c:v>
                </c:pt>
                <c:pt idx="4759">
                  <c:v>1257.96</c:v>
                </c:pt>
                <c:pt idx="4760">
                  <c:v>1257.96</c:v>
                </c:pt>
                <c:pt idx="4761">
                  <c:v>1257.96</c:v>
                </c:pt>
                <c:pt idx="4762">
                  <c:v>1257.96</c:v>
                </c:pt>
                <c:pt idx="4763">
                  <c:v>1257.96</c:v>
                </c:pt>
                <c:pt idx="4764">
                  <c:v>1257.96</c:v>
                </c:pt>
                <c:pt idx="4765">
                  <c:v>1257.96</c:v>
                </c:pt>
                <c:pt idx="4766">
                  <c:v>1257.96</c:v>
                </c:pt>
                <c:pt idx="4767">
                  <c:v>1257.96</c:v>
                </c:pt>
                <c:pt idx="4768">
                  <c:v>1257.96</c:v>
                </c:pt>
                <c:pt idx="4769">
                  <c:v>1257.96</c:v>
                </c:pt>
                <c:pt idx="4770">
                  <c:v>1257.96</c:v>
                </c:pt>
                <c:pt idx="4771">
                  <c:v>1257.96</c:v>
                </c:pt>
                <c:pt idx="4772">
                  <c:v>1257.96</c:v>
                </c:pt>
                <c:pt idx="4773">
                  <c:v>1257.96</c:v>
                </c:pt>
                <c:pt idx="4774">
                  <c:v>1257.96</c:v>
                </c:pt>
                <c:pt idx="4775">
                  <c:v>1257.96</c:v>
                </c:pt>
                <c:pt idx="4776">
                  <c:v>1257.96</c:v>
                </c:pt>
                <c:pt idx="4777">
                  <c:v>1257.96</c:v>
                </c:pt>
                <c:pt idx="4778">
                  <c:v>1257.96</c:v>
                </c:pt>
                <c:pt idx="4779">
                  <c:v>1257.96</c:v>
                </c:pt>
                <c:pt idx="4780">
                  <c:v>1257.96</c:v>
                </c:pt>
                <c:pt idx="4781">
                  <c:v>1257.96</c:v>
                </c:pt>
                <c:pt idx="4782">
                  <c:v>1257.96</c:v>
                </c:pt>
                <c:pt idx="4783">
                  <c:v>1257.96</c:v>
                </c:pt>
                <c:pt idx="4784">
                  <c:v>1257.96</c:v>
                </c:pt>
                <c:pt idx="4785">
                  <c:v>1257.96</c:v>
                </c:pt>
                <c:pt idx="4786">
                  <c:v>1257.96</c:v>
                </c:pt>
                <c:pt idx="4787">
                  <c:v>1257.96</c:v>
                </c:pt>
                <c:pt idx="4788">
                  <c:v>1257.96</c:v>
                </c:pt>
                <c:pt idx="4789">
                  <c:v>1257.96</c:v>
                </c:pt>
                <c:pt idx="4790">
                  <c:v>1257.96</c:v>
                </c:pt>
                <c:pt idx="4791">
                  <c:v>1257.96</c:v>
                </c:pt>
                <c:pt idx="4792">
                  <c:v>1257.96</c:v>
                </c:pt>
                <c:pt idx="4793">
                  <c:v>1257.96</c:v>
                </c:pt>
                <c:pt idx="4794">
                  <c:v>1257.96</c:v>
                </c:pt>
                <c:pt idx="4795">
                  <c:v>1257.96</c:v>
                </c:pt>
                <c:pt idx="4796">
                  <c:v>1257.96</c:v>
                </c:pt>
                <c:pt idx="4797">
                  <c:v>1257.96</c:v>
                </c:pt>
                <c:pt idx="4798">
                  <c:v>1257.96</c:v>
                </c:pt>
                <c:pt idx="4799">
                  <c:v>1257.96</c:v>
                </c:pt>
                <c:pt idx="4800">
                  <c:v>1257.96</c:v>
                </c:pt>
                <c:pt idx="4801">
                  <c:v>1257.96</c:v>
                </c:pt>
                <c:pt idx="4802">
                  <c:v>1257.96</c:v>
                </c:pt>
                <c:pt idx="4803">
                  <c:v>1257.96</c:v>
                </c:pt>
                <c:pt idx="4804">
                  <c:v>1257.96</c:v>
                </c:pt>
                <c:pt idx="4805">
                  <c:v>1257.96</c:v>
                </c:pt>
                <c:pt idx="4806">
                  <c:v>1257.96</c:v>
                </c:pt>
                <c:pt idx="4807">
                  <c:v>1257.96</c:v>
                </c:pt>
                <c:pt idx="4808">
                  <c:v>1257.96</c:v>
                </c:pt>
                <c:pt idx="4809">
                  <c:v>1257.96</c:v>
                </c:pt>
                <c:pt idx="4810">
                  <c:v>1257.96</c:v>
                </c:pt>
                <c:pt idx="4811">
                  <c:v>1257.96</c:v>
                </c:pt>
                <c:pt idx="4812">
                  <c:v>1257.96</c:v>
                </c:pt>
                <c:pt idx="4813">
                  <c:v>1257.96</c:v>
                </c:pt>
                <c:pt idx="4814">
                  <c:v>1257.96</c:v>
                </c:pt>
                <c:pt idx="4815">
                  <c:v>1257.96</c:v>
                </c:pt>
                <c:pt idx="4816">
                  <c:v>1257.96</c:v>
                </c:pt>
                <c:pt idx="4817">
                  <c:v>1257.96</c:v>
                </c:pt>
                <c:pt idx="4818">
                  <c:v>1257.96</c:v>
                </c:pt>
                <c:pt idx="4819">
                  <c:v>1257.96</c:v>
                </c:pt>
                <c:pt idx="4820">
                  <c:v>1257.96</c:v>
                </c:pt>
                <c:pt idx="4821">
                  <c:v>1257.96</c:v>
                </c:pt>
                <c:pt idx="4822">
                  <c:v>1257.96</c:v>
                </c:pt>
                <c:pt idx="4823">
                  <c:v>1257.96</c:v>
                </c:pt>
                <c:pt idx="4824">
                  <c:v>1257.96</c:v>
                </c:pt>
                <c:pt idx="4825">
                  <c:v>1257.96</c:v>
                </c:pt>
                <c:pt idx="4826">
                  <c:v>1257.96</c:v>
                </c:pt>
                <c:pt idx="4827">
                  <c:v>1257.96</c:v>
                </c:pt>
                <c:pt idx="4828">
                  <c:v>1257.96</c:v>
                </c:pt>
                <c:pt idx="4829">
                  <c:v>1257.96</c:v>
                </c:pt>
                <c:pt idx="4830">
                  <c:v>1257.96</c:v>
                </c:pt>
                <c:pt idx="4831">
                  <c:v>1257.96</c:v>
                </c:pt>
                <c:pt idx="4832">
                  <c:v>1257.96</c:v>
                </c:pt>
                <c:pt idx="4833">
                  <c:v>1257.96</c:v>
                </c:pt>
                <c:pt idx="4834">
                  <c:v>1257.96</c:v>
                </c:pt>
                <c:pt idx="4835">
                  <c:v>1257.96</c:v>
                </c:pt>
                <c:pt idx="4836">
                  <c:v>1257.96</c:v>
                </c:pt>
                <c:pt idx="4837">
                  <c:v>1257.96</c:v>
                </c:pt>
                <c:pt idx="4838">
                  <c:v>1257.96</c:v>
                </c:pt>
                <c:pt idx="4839">
                  <c:v>1257.96</c:v>
                </c:pt>
                <c:pt idx="4840">
                  <c:v>1257.96</c:v>
                </c:pt>
                <c:pt idx="4841">
                  <c:v>1257.96</c:v>
                </c:pt>
                <c:pt idx="4842">
                  <c:v>1257.96</c:v>
                </c:pt>
                <c:pt idx="4843">
                  <c:v>1257.96</c:v>
                </c:pt>
                <c:pt idx="4844">
                  <c:v>1257.96</c:v>
                </c:pt>
                <c:pt idx="4845">
                  <c:v>1257.96</c:v>
                </c:pt>
                <c:pt idx="4846">
                  <c:v>1257.96</c:v>
                </c:pt>
                <c:pt idx="4847">
                  <c:v>1257.96</c:v>
                </c:pt>
                <c:pt idx="4848">
                  <c:v>1257.96</c:v>
                </c:pt>
                <c:pt idx="4849">
                  <c:v>1257.96</c:v>
                </c:pt>
                <c:pt idx="4850">
                  <c:v>1257.96</c:v>
                </c:pt>
                <c:pt idx="4851">
                  <c:v>1257.96</c:v>
                </c:pt>
                <c:pt idx="4852">
                  <c:v>1257.96</c:v>
                </c:pt>
                <c:pt idx="4853">
                  <c:v>1257.96</c:v>
                </c:pt>
                <c:pt idx="4854">
                  <c:v>1257.96</c:v>
                </c:pt>
                <c:pt idx="4855">
                  <c:v>1257.96</c:v>
                </c:pt>
                <c:pt idx="4856">
                  <c:v>1257.96</c:v>
                </c:pt>
                <c:pt idx="4857">
                  <c:v>1257.96</c:v>
                </c:pt>
                <c:pt idx="4858">
                  <c:v>1257.96</c:v>
                </c:pt>
                <c:pt idx="4859">
                  <c:v>1257.96</c:v>
                </c:pt>
                <c:pt idx="4860">
                  <c:v>1257.96</c:v>
                </c:pt>
                <c:pt idx="4861">
                  <c:v>1257.96</c:v>
                </c:pt>
                <c:pt idx="4862">
                  <c:v>1257.96</c:v>
                </c:pt>
                <c:pt idx="4863">
                  <c:v>1257.96</c:v>
                </c:pt>
                <c:pt idx="4864">
                  <c:v>1257.96</c:v>
                </c:pt>
                <c:pt idx="4865">
                  <c:v>1257.96</c:v>
                </c:pt>
                <c:pt idx="4866">
                  <c:v>1257.96</c:v>
                </c:pt>
                <c:pt idx="4867">
                  <c:v>1257.96</c:v>
                </c:pt>
                <c:pt idx="4868">
                  <c:v>1257.96</c:v>
                </c:pt>
                <c:pt idx="4869">
                  <c:v>1257.96</c:v>
                </c:pt>
                <c:pt idx="4870">
                  <c:v>1257.96</c:v>
                </c:pt>
                <c:pt idx="4871">
                  <c:v>1257.96</c:v>
                </c:pt>
                <c:pt idx="4872">
                  <c:v>1257.96</c:v>
                </c:pt>
                <c:pt idx="4873">
                  <c:v>1257.96</c:v>
                </c:pt>
                <c:pt idx="4874">
                  <c:v>1257.96</c:v>
                </c:pt>
                <c:pt idx="4875">
                  <c:v>1257.96</c:v>
                </c:pt>
                <c:pt idx="4876">
                  <c:v>1257.96</c:v>
                </c:pt>
                <c:pt idx="4877">
                  <c:v>1257.96</c:v>
                </c:pt>
                <c:pt idx="4878">
                  <c:v>1257.96</c:v>
                </c:pt>
                <c:pt idx="4879">
                  <c:v>1257.96</c:v>
                </c:pt>
                <c:pt idx="4880">
                  <c:v>1257.96</c:v>
                </c:pt>
                <c:pt idx="4881">
                  <c:v>1257.96</c:v>
                </c:pt>
                <c:pt idx="4882">
                  <c:v>1257.96</c:v>
                </c:pt>
                <c:pt idx="4883">
                  <c:v>1257.96</c:v>
                </c:pt>
                <c:pt idx="4884">
                  <c:v>1257.96</c:v>
                </c:pt>
                <c:pt idx="4885">
                  <c:v>1257.96</c:v>
                </c:pt>
                <c:pt idx="4886">
                  <c:v>1257.96</c:v>
                </c:pt>
                <c:pt idx="4887">
                  <c:v>1257.96</c:v>
                </c:pt>
                <c:pt idx="4888">
                  <c:v>1257.96</c:v>
                </c:pt>
                <c:pt idx="4889">
                  <c:v>1257.96</c:v>
                </c:pt>
                <c:pt idx="4890">
                  <c:v>1257.96</c:v>
                </c:pt>
                <c:pt idx="4891">
                  <c:v>1257.96</c:v>
                </c:pt>
                <c:pt idx="4892">
                  <c:v>1257.96</c:v>
                </c:pt>
                <c:pt idx="4893">
                  <c:v>1257.96</c:v>
                </c:pt>
                <c:pt idx="4894">
                  <c:v>1257.96</c:v>
                </c:pt>
                <c:pt idx="4895">
                  <c:v>1257.96</c:v>
                </c:pt>
                <c:pt idx="4896">
                  <c:v>1257.96</c:v>
                </c:pt>
                <c:pt idx="4897">
                  <c:v>1257.96</c:v>
                </c:pt>
                <c:pt idx="4898">
                  <c:v>1257.96</c:v>
                </c:pt>
                <c:pt idx="4899">
                  <c:v>1257.96</c:v>
                </c:pt>
                <c:pt idx="4900">
                  <c:v>1257.96</c:v>
                </c:pt>
                <c:pt idx="4901">
                  <c:v>1257.96</c:v>
                </c:pt>
                <c:pt idx="4902">
                  <c:v>1257.96</c:v>
                </c:pt>
                <c:pt idx="4903">
                  <c:v>1257.96</c:v>
                </c:pt>
                <c:pt idx="4904">
                  <c:v>1257.96</c:v>
                </c:pt>
                <c:pt idx="4905">
                  <c:v>1257.96</c:v>
                </c:pt>
                <c:pt idx="4906">
                  <c:v>1257.96</c:v>
                </c:pt>
                <c:pt idx="4907">
                  <c:v>1257.96</c:v>
                </c:pt>
                <c:pt idx="4908">
                  <c:v>1257.96</c:v>
                </c:pt>
                <c:pt idx="4909">
                  <c:v>1257.96</c:v>
                </c:pt>
                <c:pt idx="4910">
                  <c:v>1257.96</c:v>
                </c:pt>
                <c:pt idx="4911">
                  <c:v>1257.96</c:v>
                </c:pt>
                <c:pt idx="4912">
                  <c:v>1257.96</c:v>
                </c:pt>
                <c:pt idx="4913">
                  <c:v>1257.96</c:v>
                </c:pt>
                <c:pt idx="4914">
                  <c:v>1257.96</c:v>
                </c:pt>
                <c:pt idx="4915">
                  <c:v>1257.96</c:v>
                </c:pt>
                <c:pt idx="4916">
                  <c:v>1257.96</c:v>
                </c:pt>
                <c:pt idx="4917">
                  <c:v>1257.96</c:v>
                </c:pt>
                <c:pt idx="4918">
                  <c:v>1257.96</c:v>
                </c:pt>
                <c:pt idx="4919">
                  <c:v>1257.96</c:v>
                </c:pt>
                <c:pt idx="4920">
                  <c:v>1257.96</c:v>
                </c:pt>
                <c:pt idx="4921">
                  <c:v>1257.96</c:v>
                </c:pt>
                <c:pt idx="4922">
                  <c:v>1257.96</c:v>
                </c:pt>
                <c:pt idx="4923">
                  <c:v>1257.96</c:v>
                </c:pt>
                <c:pt idx="4924">
                  <c:v>1257.96</c:v>
                </c:pt>
                <c:pt idx="4925">
                  <c:v>1257.96</c:v>
                </c:pt>
                <c:pt idx="4926">
                  <c:v>1257.96</c:v>
                </c:pt>
                <c:pt idx="4927">
                  <c:v>1257.96</c:v>
                </c:pt>
                <c:pt idx="4928">
                  <c:v>1257.96</c:v>
                </c:pt>
                <c:pt idx="4929">
                  <c:v>1257.96</c:v>
                </c:pt>
                <c:pt idx="4930">
                  <c:v>1257.96</c:v>
                </c:pt>
                <c:pt idx="4931">
                  <c:v>1257.96</c:v>
                </c:pt>
                <c:pt idx="4932">
                  <c:v>1257.96</c:v>
                </c:pt>
                <c:pt idx="4933">
                  <c:v>1257.96</c:v>
                </c:pt>
                <c:pt idx="4934">
                  <c:v>1257.96</c:v>
                </c:pt>
                <c:pt idx="4935">
                  <c:v>1257.96</c:v>
                </c:pt>
                <c:pt idx="4936">
                  <c:v>1257.96</c:v>
                </c:pt>
                <c:pt idx="4937">
                  <c:v>1257.96</c:v>
                </c:pt>
                <c:pt idx="4938">
                  <c:v>1257.96</c:v>
                </c:pt>
                <c:pt idx="4939">
                  <c:v>1257.96</c:v>
                </c:pt>
                <c:pt idx="4940">
                  <c:v>1257.96</c:v>
                </c:pt>
                <c:pt idx="4941">
                  <c:v>1257.96</c:v>
                </c:pt>
                <c:pt idx="4942">
                  <c:v>1257.96</c:v>
                </c:pt>
                <c:pt idx="4943">
                  <c:v>1257.96</c:v>
                </c:pt>
                <c:pt idx="4944">
                  <c:v>1257.96</c:v>
                </c:pt>
                <c:pt idx="4945">
                  <c:v>1257.96</c:v>
                </c:pt>
                <c:pt idx="4946">
                  <c:v>1257.96</c:v>
                </c:pt>
                <c:pt idx="4947">
                  <c:v>1257.96</c:v>
                </c:pt>
                <c:pt idx="4948">
                  <c:v>1257.96</c:v>
                </c:pt>
                <c:pt idx="4949">
                  <c:v>1257.96</c:v>
                </c:pt>
                <c:pt idx="4950">
                  <c:v>1257.96</c:v>
                </c:pt>
                <c:pt idx="4951">
                  <c:v>1257.96</c:v>
                </c:pt>
                <c:pt idx="4952">
                  <c:v>1257.96</c:v>
                </c:pt>
                <c:pt idx="4953">
                  <c:v>1257.96</c:v>
                </c:pt>
                <c:pt idx="4954">
                  <c:v>1257.96</c:v>
                </c:pt>
                <c:pt idx="4955">
                  <c:v>1257.96</c:v>
                </c:pt>
                <c:pt idx="4956">
                  <c:v>1257.96</c:v>
                </c:pt>
                <c:pt idx="4957">
                  <c:v>1257.96</c:v>
                </c:pt>
                <c:pt idx="4958">
                  <c:v>1257.96</c:v>
                </c:pt>
                <c:pt idx="4959">
                  <c:v>1257.96</c:v>
                </c:pt>
                <c:pt idx="4960">
                  <c:v>1257.96</c:v>
                </c:pt>
                <c:pt idx="4961">
                  <c:v>1257.96</c:v>
                </c:pt>
                <c:pt idx="4962">
                  <c:v>1257.96</c:v>
                </c:pt>
                <c:pt idx="4963">
                  <c:v>1257.96</c:v>
                </c:pt>
                <c:pt idx="4964">
                  <c:v>1257.96</c:v>
                </c:pt>
                <c:pt idx="4965">
                  <c:v>1257.96</c:v>
                </c:pt>
                <c:pt idx="4966">
                  <c:v>1257.96</c:v>
                </c:pt>
                <c:pt idx="4967">
                  <c:v>1257.96</c:v>
                </c:pt>
                <c:pt idx="4968">
                  <c:v>1257.96</c:v>
                </c:pt>
                <c:pt idx="4969">
                  <c:v>1257.96</c:v>
                </c:pt>
                <c:pt idx="4970">
                  <c:v>1257.96</c:v>
                </c:pt>
                <c:pt idx="4971">
                  <c:v>1257.96</c:v>
                </c:pt>
                <c:pt idx="4972">
                  <c:v>1257.96</c:v>
                </c:pt>
                <c:pt idx="4973">
                  <c:v>1257.96</c:v>
                </c:pt>
                <c:pt idx="4974">
                  <c:v>1257.96</c:v>
                </c:pt>
                <c:pt idx="4975">
                  <c:v>1257.96</c:v>
                </c:pt>
                <c:pt idx="4976">
                  <c:v>1257.96</c:v>
                </c:pt>
                <c:pt idx="4977">
                  <c:v>1257.96</c:v>
                </c:pt>
                <c:pt idx="4978">
                  <c:v>1257.96</c:v>
                </c:pt>
                <c:pt idx="4979">
                  <c:v>1257.96</c:v>
                </c:pt>
                <c:pt idx="4980">
                  <c:v>1257.96</c:v>
                </c:pt>
                <c:pt idx="4981">
                  <c:v>1257.96</c:v>
                </c:pt>
                <c:pt idx="4982">
                  <c:v>1257.96</c:v>
                </c:pt>
                <c:pt idx="4983">
                  <c:v>1257.96</c:v>
                </c:pt>
                <c:pt idx="4984">
                  <c:v>1257.96</c:v>
                </c:pt>
                <c:pt idx="4985">
                  <c:v>1257.96</c:v>
                </c:pt>
                <c:pt idx="4986">
                  <c:v>1257.96</c:v>
                </c:pt>
                <c:pt idx="4987">
                  <c:v>1257.96</c:v>
                </c:pt>
                <c:pt idx="4988">
                  <c:v>1257.96</c:v>
                </c:pt>
                <c:pt idx="4989">
                  <c:v>1257.96</c:v>
                </c:pt>
                <c:pt idx="4990">
                  <c:v>1257.96</c:v>
                </c:pt>
                <c:pt idx="4991">
                  <c:v>1257.96</c:v>
                </c:pt>
                <c:pt idx="4992">
                  <c:v>1257.96</c:v>
                </c:pt>
                <c:pt idx="4993">
                  <c:v>1257.96</c:v>
                </c:pt>
                <c:pt idx="4994">
                  <c:v>1257.96</c:v>
                </c:pt>
                <c:pt idx="4995">
                  <c:v>1257.96</c:v>
                </c:pt>
                <c:pt idx="4996">
                  <c:v>1257.96</c:v>
                </c:pt>
                <c:pt idx="4997">
                  <c:v>1257.96</c:v>
                </c:pt>
                <c:pt idx="4998">
                  <c:v>1257.96</c:v>
                </c:pt>
                <c:pt idx="4999">
                  <c:v>1257.96</c:v>
                </c:pt>
                <c:pt idx="5000">
                  <c:v>1257.96</c:v>
                </c:pt>
                <c:pt idx="5001">
                  <c:v>1257.96</c:v>
                </c:pt>
                <c:pt idx="5002">
                  <c:v>1257.96</c:v>
                </c:pt>
                <c:pt idx="5003">
                  <c:v>1257.96</c:v>
                </c:pt>
                <c:pt idx="5004">
                  <c:v>1257.96</c:v>
                </c:pt>
                <c:pt idx="5005">
                  <c:v>1257.96</c:v>
                </c:pt>
                <c:pt idx="5006">
                  <c:v>1257.96</c:v>
                </c:pt>
                <c:pt idx="5007">
                  <c:v>1257.96</c:v>
                </c:pt>
                <c:pt idx="5008">
                  <c:v>1257.96</c:v>
                </c:pt>
                <c:pt idx="5009">
                  <c:v>1257.96</c:v>
                </c:pt>
                <c:pt idx="5010">
                  <c:v>1257.96</c:v>
                </c:pt>
                <c:pt idx="5011">
                  <c:v>1257.96</c:v>
                </c:pt>
                <c:pt idx="5012">
                  <c:v>1257.96</c:v>
                </c:pt>
                <c:pt idx="5013">
                  <c:v>1257.96</c:v>
                </c:pt>
                <c:pt idx="5014">
                  <c:v>1257.96</c:v>
                </c:pt>
                <c:pt idx="5015">
                  <c:v>1257.96</c:v>
                </c:pt>
                <c:pt idx="5016">
                  <c:v>1257.96</c:v>
                </c:pt>
                <c:pt idx="5017">
                  <c:v>1257.96</c:v>
                </c:pt>
                <c:pt idx="5018">
                  <c:v>1257.96</c:v>
                </c:pt>
                <c:pt idx="5019">
                  <c:v>1257.96</c:v>
                </c:pt>
                <c:pt idx="5020">
                  <c:v>1257.96</c:v>
                </c:pt>
                <c:pt idx="5021">
                  <c:v>1257.96</c:v>
                </c:pt>
                <c:pt idx="5022">
                  <c:v>1257.96</c:v>
                </c:pt>
                <c:pt idx="5023">
                  <c:v>1257.96</c:v>
                </c:pt>
                <c:pt idx="5024">
                  <c:v>1257.96</c:v>
                </c:pt>
                <c:pt idx="5025">
                  <c:v>1257.96</c:v>
                </c:pt>
                <c:pt idx="5026">
                  <c:v>1257.96</c:v>
                </c:pt>
                <c:pt idx="5027">
                  <c:v>1257.96</c:v>
                </c:pt>
                <c:pt idx="5028">
                  <c:v>1257.96</c:v>
                </c:pt>
                <c:pt idx="5029">
                  <c:v>1257.96</c:v>
                </c:pt>
                <c:pt idx="5030">
                  <c:v>1257.96</c:v>
                </c:pt>
                <c:pt idx="5031">
                  <c:v>1257.96</c:v>
                </c:pt>
                <c:pt idx="5032">
                  <c:v>1257.96</c:v>
                </c:pt>
                <c:pt idx="5033">
                  <c:v>1257.96</c:v>
                </c:pt>
                <c:pt idx="5034">
                  <c:v>1257.96</c:v>
                </c:pt>
                <c:pt idx="5035">
                  <c:v>1257.96</c:v>
                </c:pt>
                <c:pt idx="5036">
                  <c:v>1257.96</c:v>
                </c:pt>
                <c:pt idx="5037">
                  <c:v>1257.96</c:v>
                </c:pt>
                <c:pt idx="5038">
                  <c:v>1257.96</c:v>
                </c:pt>
                <c:pt idx="5039">
                  <c:v>1257.96</c:v>
                </c:pt>
                <c:pt idx="5040">
                  <c:v>1257.96</c:v>
                </c:pt>
                <c:pt idx="5041">
                  <c:v>1257.96</c:v>
                </c:pt>
                <c:pt idx="5042">
                  <c:v>1257.96</c:v>
                </c:pt>
                <c:pt idx="5043">
                  <c:v>1257.96</c:v>
                </c:pt>
                <c:pt idx="5044">
                  <c:v>1257.96</c:v>
                </c:pt>
                <c:pt idx="5045">
                  <c:v>1257.96</c:v>
                </c:pt>
                <c:pt idx="5046">
                  <c:v>1257.96</c:v>
                </c:pt>
                <c:pt idx="5047">
                  <c:v>1257.96</c:v>
                </c:pt>
                <c:pt idx="5048">
                  <c:v>1257.96</c:v>
                </c:pt>
                <c:pt idx="5049">
                  <c:v>1257.96</c:v>
                </c:pt>
                <c:pt idx="5050">
                  <c:v>1257.96</c:v>
                </c:pt>
                <c:pt idx="5051">
                  <c:v>1257.96</c:v>
                </c:pt>
                <c:pt idx="5052">
                  <c:v>1257.96</c:v>
                </c:pt>
                <c:pt idx="5053">
                  <c:v>1257.96</c:v>
                </c:pt>
                <c:pt idx="5054">
                  <c:v>1257.96</c:v>
                </c:pt>
                <c:pt idx="5055">
                  <c:v>1257.96</c:v>
                </c:pt>
                <c:pt idx="5056">
                  <c:v>1257.96</c:v>
                </c:pt>
                <c:pt idx="5057">
                  <c:v>1257.96</c:v>
                </c:pt>
                <c:pt idx="5058">
                  <c:v>1257.96</c:v>
                </c:pt>
                <c:pt idx="5059">
                  <c:v>1257.96</c:v>
                </c:pt>
                <c:pt idx="5060">
                  <c:v>1257.96</c:v>
                </c:pt>
                <c:pt idx="5061">
                  <c:v>1257.96</c:v>
                </c:pt>
                <c:pt idx="5062">
                  <c:v>1257.96</c:v>
                </c:pt>
                <c:pt idx="5063">
                  <c:v>1257.96</c:v>
                </c:pt>
                <c:pt idx="5064">
                  <c:v>1257.96</c:v>
                </c:pt>
                <c:pt idx="5065">
                  <c:v>1257.96</c:v>
                </c:pt>
                <c:pt idx="5066">
                  <c:v>1257.96</c:v>
                </c:pt>
                <c:pt idx="5067">
                  <c:v>1257.96</c:v>
                </c:pt>
                <c:pt idx="5068">
                  <c:v>1257.96</c:v>
                </c:pt>
                <c:pt idx="5069">
                  <c:v>1257.96</c:v>
                </c:pt>
                <c:pt idx="5070">
                  <c:v>1257.96</c:v>
                </c:pt>
                <c:pt idx="5071">
                  <c:v>1257.96</c:v>
                </c:pt>
                <c:pt idx="5072">
                  <c:v>1257.96</c:v>
                </c:pt>
                <c:pt idx="5073">
                  <c:v>1257.96</c:v>
                </c:pt>
                <c:pt idx="5074">
                  <c:v>1257.96</c:v>
                </c:pt>
                <c:pt idx="5075">
                  <c:v>1257.96</c:v>
                </c:pt>
                <c:pt idx="5076">
                  <c:v>1257.96</c:v>
                </c:pt>
                <c:pt idx="5077">
                  <c:v>1257.96</c:v>
                </c:pt>
                <c:pt idx="5078">
                  <c:v>1257.96</c:v>
                </c:pt>
                <c:pt idx="5079">
                  <c:v>1257.96</c:v>
                </c:pt>
                <c:pt idx="5080">
                  <c:v>1257.96</c:v>
                </c:pt>
                <c:pt idx="5081">
                  <c:v>1257.96</c:v>
                </c:pt>
                <c:pt idx="5082">
                  <c:v>1257.96</c:v>
                </c:pt>
                <c:pt idx="5083">
                  <c:v>1257.96</c:v>
                </c:pt>
                <c:pt idx="5084">
                  <c:v>1257.96</c:v>
                </c:pt>
                <c:pt idx="5085">
                  <c:v>1257.96</c:v>
                </c:pt>
                <c:pt idx="5086">
                  <c:v>1257.96</c:v>
                </c:pt>
                <c:pt idx="5087">
                  <c:v>1257.96</c:v>
                </c:pt>
                <c:pt idx="5088">
                  <c:v>1257.96</c:v>
                </c:pt>
                <c:pt idx="5089">
                  <c:v>1257.96</c:v>
                </c:pt>
                <c:pt idx="5090">
                  <c:v>1257.96</c:v>
                </c:pt>
                <c:pt idx="5091">
                  <c:v>1257.96</c:v>
                </c:pt>
                <c:pt idx="5092">
                  <c:v>1257.96</c:v>
                </c:pt>
                <c:pt idx="5093">
                  <c:v>1257.96</c:v>
                </c:pt>
                <c:pt idx="5094">
                  <c:v>1257.96</c:v>
                </c:pt>
                <c:pt idx="5095">
                  <c:v>1257.96</c:v>
                </c:pt>
                <c:pt idx="5096">
                  <c:v>1257.96</c:v>
                </c:pt>
                <c:pt idx="5097">
                  <c:v>1257.96</c:v>
                </c:pt>
                <c:pt idx="5098">
                  <c:v>1257.96</c:v>
                </c:pt>
                <c:pt idx="5099">
                  <c:v>1257.96</c:v>
                </c:pt>
                <c:pt idx="5100">
                  <c:v>1257.96</c:v>
                </c:pt>
                <c:pt idx="5101">
                  <c:v>1257.96</c:v>
                </c:pt>
                <c:pt idx="5102">
                  <c:v>1257.96</c:v>
                </c:pt>
                <c:pt idx="5103">
                  <c:v>1257.96</c:v>
                </c:pt>
                <c:pt idx="5104">
                  <c:v>1257.96</c:v>
                </c:pt>
                <c:pt idx="5105">
                  <c:v>1257.96</c:v>
                </c:pt>
                <c:pt idx="5106">
                  <c:v>1257.96</c:v>
                </c:pt>
                <c:pt idx="5107">
                  <c:v>1257.96</c:v>
                </c:pt>
                <c:pt idx="5108">
                  <c:v>1257.96</c:v>
                </c:pt>
                <c:pt idx="5109">
                  <c:v>1257.96</c:v>
                </c:pt>
                <c:pt idx="5110">
                  <c:v>1257.96</c:v>
                </c:pt>
                <c:pt idx="5111">
                  <c:v>1257.96</c:v>
                </c:pt>
                <c:pt idx="5112">
                  <c:v>1257.96</c:v>
                </c:pt>
                <c:pt idx="5113">
                  <c:v>1257.96</c:v>
                </c:pt>
                <c:pt idx="5114">
                  <c:v>1257.96</c:v>
                </c:pt>
                <c:pt idx="5115">
                  <c:v>1257.96</c:v>
                </c:pt>
                <c:pt idx="5116">
                  <c:v>1257.96</c:v>
                </c:pt>
                <c:pt idx="5117">
                  <c:v>1257.96</c:v>
                </c:pt>
                <c:pt idx="5118">
                  <c:v>1257.96</c:v>
                </c:pt>
                <c:pt idx="5119">
                  <c:v>1257.96</c:v>
                </c:pt>
                <c:pt idx="5120">
                  <c:v>1257.96</c:v>
                </c:pt>
                <c:pt idx="5121">
                  <c:v>1257.96</c:v>
                </c:pt>
                <c:pt idx="5122">
                  <c:v>1257.96</c:v>
                </c:pt>
                <c:pt idx="5123">
                  <c:v>1257.96</c:v>
                </c:pt>
                <c:pt idx="5124">
                  <c:v>1257.96</c:v>
                </c:pt>
                <c:pt idx="5125">
                  <c:v>1257.96</c:v>
                </c:pt>
                <c:pt idx="5126">
                  <c:v>1257.96</c:v>
                </c:pt>
                <c:pt idx="5127">
                  <c:v>1257.96</c:v>
                </c:pt>
                <c:pt idx="5128">
                  <c:v>1257.96</c:v>
                </c:pt>
                <c:pt idx="5129">
                  <c:v>1257.96</c:v>
                </c:pt>
                <c:pt idx="5130">
                  <c:v>1257.96</c:v>
                </c:pt>
                <c:pt idx="5131">
                  <c:v>1257.96</c:v>
                </c:pt>
                <c:pt idx="5132">
                  <c:v>1257.96</c:v>
                </c:pt>
                <c:pt idx="5133">
                  <c:v>1257.96</c:v>
                </c:pt>
                <c:pt idx="5134">
                  <c:v>1257.96</c:v>
                </c:pt>
                <c:pt idx="5135">
                  <c:v>1257.96</c:v>
                </c:pt>
                <c:pt idx="5136">
                  <c:v>1257.96</c:v>
                </c:pt>
                <c:pt idx="5137">
                  <c:v>1257.96</c:v>
                </c:pt>
                <c:pt idx="5138">
                  <c:v>1257.96</c:v>
                </c:pt>
                <c:pt idx="5139">
                  <c:v>1257.96</c:v>
                </c:pt>
                <c:pt idx="5140">
                  <c:v>1257.96</c:v>
                </c:pt>
                <c:pt idx="5141">
                  <c:v>1257.96</c:v>
                </c:pt>
                <c:pt idx="5142">
                  <c:v>1257.96</c:v>
                </c:pt>
                <c:pt idx="5143">
                  <c:v>1257.96</c:v>
                </c:pt>
                <c:pt idx="5144">
                  <c:v>1257.96</c:v>
                </c:pt>
                <c:pt idx="5145">
                  <c:v>1257.96</c:v>
                </c:pt>
                <c:pt idx="5146">
                  <c:v>1257.96</c:v>
                </c:pt>
                <c:pt idx="5147">
                  <c:v>1257.96</c:v>
                </c:pt>
                <c:pt idx="5148">
                  <c:v>1257.96</c:v>
                </c:pt>
                <c:pt idx="5149">
                  <c:v>1257.96</c:v>
                </c:pt>
                <c:pt idx="5150">
                  <c:v>1257.96</c:v>
                </c:pt>
                <c:pt idx="5151">
                  <c:v>1257.96</c:v>
                </c:pt>
                <c:pt idx="5152">
                  <c:v>1257.96</c:v>
                </c:pt>
                <c:pt idx="5153">
                  <c:v>1257.96</c:v>
                </c:pt>
                <c:pt idx="5154">
                  <c:v>1257.96</c:v>
                </c:pt>
                <c:pt idx="5155">
                  <c:v>1257.96</c:v>
                </c:pt>
                <c:pt idx="5156">
                  <c:v>1257.96</c:v>
                </c:pt>
                <c:pt idx="5157">
                  <c:v>1257.96</c:v>
                </c:pt>
                <c:pt idx="5158">
                  <c:v>1257.96</c:v>
                </c:pt>
                <c:pt idx="5159">
                  <c:v>1257.96</c:v>
                </c:pt>
                <c:pt idx="5160">
                  <c:v>1257.96</c:v>
                </c:pt>
                <c:pt idx="5161">
                  <c:v>1257.96</c:v>
                </c:pt>
                <c:pt idx="5162">
                  <c:v>1257.96</c:v>
                </c:pt>
                <c:pt idx="5163">
                  <c:v>1257.96</c:v>
                </c:pt>
                <c:pt idx="5164">
                  <c:v>1257.96</c:v>
                </c:pt>
                <c:pt idx="5165">
                  <c:v>1257.96</c:v>
                </c:pt>
                <c:pt idx="5166">
                  <c:v>1257.96</c:v>
                </c:pt>
                <c:pt idx="5167">
                  <c:v>1257.96</c:v>
                </c:pt>
                <c:pt idx="5168">
                  <c:v>1257.96</c:v>
                </c:pt>
                <c:pt idx="5169">
                  <c:v>1257.96</c:v>
                </c:pt>
                <c:pt idx="5170">
                  <c:v>1257.96</c:v>
                </c:pt>
                <c:pt idx="5171">
                  <c:v>1257.96</c:v>
                </c:pt>
                <c:pt idx="5172">
                  <c:v>1257.96</c:v>
                </c:pt>
                <c:pt idx="5173">
                  <c:v>1257.96</c:v>
                </c:pt>
                <c:pt idx="5174">
                  <c:v>1257.96</c:v>
                </c:pt>
                <c:pt idx="5175">
                  <c:v>1257.96</c:v>
                </c:pt>
                <c:pt idx="5176">
                  <c:v>1257.96</c:v>
                </c:pt>
                <c:pt idx="5177">
                  <c:v>1257.96</c:v>
                </c:pt>
                <c:pt idx="5178">
                  <c:v>1257.96</c:v>
                </c:pt>
                <c:pt idx="5179">
                  <c:v>1257.96</c:v>
                </c:pt>
                <c:pt idx="5180">
                  <c:v>1257.96</c:v>
                </c:pt>
                <c:pt idx="5181">
                  <c:v>1257.96</c:v>
                </c:pt>
                <c:pt idx="5182">
                  <c:v>1257.96</c:v>
                </c:pt>
                <c:pt idx="5183">
                  <c:v>1257.96</c:v>
                </c:pt>
                <c:pt idx="5184">
                  <c:v>1257.96</c:v>
                </c:pt>
                <c:pt idx="5185">
                  <c:v>1257.96</c:v>
                </c:pt>
                <c:pt idx="5186">
                  <c:v>1257.96</c:v>
                </c:pt>
                <c:pt idx="5187">
                  <c:v>1257.96</c:v>
                </c:pt>
                <c:pt idx="5188">
                  <c:v>1257.96</c:v>
                </c:pt>
                <c:pt idx="5189">
                  <c:v>1257.96</c:v>
                </c:pt>
                <c:pt idx="5190">
                  <c:v>1257.96</c:v>
                </c:pt>
                <c:pt idx="5191">
                  <c:v>1257.96</c:v>
                </c:pt>
                <c:pt idx="5192">
                  <c:v>1257.96</c:v>
                </c:pt>
                <c:pt idx="5193">
                  <c:v>1257.96</c:v>
                </c:pt>
                <c:pt idx="5194">
                  <c:v>1257.96</c:v>
                </c:pt>
                <c:pt idx="5195">
                  <c:v>1257.96</c:v>
                </c:pt>
                <c:pt idx="5196">
                  <c:v>1257.96</c:v>
                </c:pt>
                <c:pt idx="5197">
                  <c:v>1257.96</c:v>
                </c:pt>
                <c:pt idx="5198">
                  <c:v>1257.96</c:v>
                </c:pt>
                <c:pt idx="5199">
                  <c:v>1257.96</c:v>
                </c:pt>
                <c:pt idx="5200">
                  <c:v>1257.96</c:v>
                </c:pt>
                <c:pt idx="5201">
                  <c:v>1257.96</c:v>
                </c:pt>
                <c:pt idx="5202">
                  <c:v>1257.96</c:v>
                </c:pt>
                <c:pt idx="5203">
                  <c:v>1257.96</c:v>
                </c:pt>
                <c:pt idx="5204">
                  <c:v>1257.96</c:v>
                </c:pt>
                <c:pt idx="5205">
                  <c:v>1257.96</c:v>
                </c:pt>
                <c:pt idx="5206">
                  <c:v>1257.96</c:v>
                </c:pt>
                <c:pt idx="5207">
                  <c:v>1257.96</c:v>
                </c:pt>
                <c:pt idx="5208">
                  <c:v>1257.96</c:v>
                </c:pt>
                <c:pt idx="5209">
                  <c:v>1257.96</c:v>
                </c:pt>
                <c:pt idx="5210">
                  <c:v>1257.96</c:v>
                </c:pt>
                <c:pt idx="5211">
                  <c:v>1257.96</c:v>
                </c:pt>
                <c:pt idx="5212">
                  <c:v>1257.96</c:v>
                </c:pt>
                <c:pt idx="5213">
                  <c:v>1257.96</c:v>
                </c:pt>
                <c:pt idx="5214">
                  <c:v>1257.96</c:v>
                </c:pt>
                <c:pt idx="5215">
                  <c:v>1257.96</c:v>
                </c:pt>
                <c:pt idx="5216">
                  <c:v>1257.96</c:v>
                </c:pt>
                <c:pt idx="5217">
                  <c:v>1257.96</c:v>
                </c:pt>
                <c:pt idx="5218">
                  <c:v>1257.96</c:v>
                </c:pt>
                <c:pt idx="5219">
                  <c:v>1257.96</c:v>
                </c:pt>
                <c:pt idx="5220">
                  <c:v>1257.96</c:v>
                </c:pt>
                <c:pt idx="5221">
                  <c:v>1257.96</c:v>
                </c:pt>
                <c:pt idx="5222">
                  <c:v>1257.96</c:v>
                </c:pt>
                <c:pt idx="5223">
                  <c:v>1257.96</c:v>
                </c:pt>
                <c:pt idx="5224">
                  <c:v>1257.96</c:v>
                </c:pt>
                <c:pt idx="5225">
                  <c:v>1257.96</c:v>
                </c:pt>
                <c:pt idx="5226">
                  <c:v>1257.96</c:v>
                </c:pt>
                <c:pt idx="5227">
                  <c:v>1257.96</c:v>
                </c:pt>
                <c:pt idx="5228">
                  <c:v>1257.96</c:v>
                </c:pt>
                <c:pt idx="5229">
                  <c:v>1257.96</c:v>
                </c:pt>
                <c:pt idx="5230">
                  <c:v>1257.96</c:v>
                </c:pt>
                <c:pt idx="5231">
                  <c:v>1257.96</c:v>
                </c:pt>
                <c:pt idx="5232">
                  <c:v>1257.96</c:v>
                </c:pt>
                <c:pt idx="5233">
                  <c:v>1257.96</c:v>
                </c:pt>
                <c:pt idx="5234">
                  <c:v>1257.96</c:v>
                </c:pt>
                <c:pt idx="5235">
                  <c:v>1257.96</c:v>
                </c:pt>
                <c:pt idx="5236">
                  <c:v>1257.96</c:v>
                </c:pt>
                <c:pt idx="5237">
                  <c:v>1257.96</c:v>
                </c:pt>
                <c:pt idx="5238">
                  <c:v>1257.96</c:v>
                </c:pt>
                <c:pt idx="5239">
                  <c:v>1257.96</c:v>
                </c:pt>
                <c:pt idx="5240">
                  <c:v>1257.96</c:v>
                </c:pt>
                <c:pt idx="5241">
                  <c:v>1257.96</c:v>
                </c:pt>
                <c:pt idx="5242">
                  <c:v>1257.96</c:v>
                </c:pt>
                <c:pt idx="5243">
                  <c:v>1257.96</c:v>
                </c:pt>
                <c:pt idx="5244">
                  <c:v>1257.96</c:v>
                </c:pt>
                <c:pt idx="5245">
                  <c:v>1257.96</c:v>
                </c:pt>
                <c:pt idx="5246">
                  <c:v>1257.96</c:v>
                </c:pt>
                <c:pt idx="5247">
                  <c:v>1257.96</c:v>
                </c:pt>
                <c:pt idx="5248">
                  <c:v>1257.96</c:v>
                </c:pt>
                <c:pt idx="5249">
                  <c:v>1257.96</c:v>
                </c:pt>
                <c:pt idx="5250">
                  <c:v>1257.96</c:v>
                </c:pt>
                <c:pt idx="5251">
                  <c:v>1257.96</c:v>
                </c:pt>
                <c:pt idx="5252">
                  <c:v>1257.96</c:v>
                </c:pt>
                <c:pt idx="5253">
                  <c:v>1257.96</c:v>
                </c:pt>
                <c:pt idx="5254">
                  <c:v>1257.96</c:v>
                </c:pt>
                <c:pt idx="5255">
                  <c:v>1257.96</c:v>
                </c:pt>
                <c:pt idx="5256">
                  <c:v>1257.96</c:v>
                </c:pt>
                <c:pt idx="5257">
                  <c:v>1257.96</c:v>
                </c:pt>
                <c:pt idx="5258">
                  <c:v>1257.96</c:v>
                </c:pt>
                <c:pt idx="5259">
                  <c:v>1257.96</c:v>
                </c:pt>
                <c:pt idx="5260">
                  <c:v>1257.96</c:v>
                </c:pt>
                <c:pt idx="5261">
                  <c:v>1257.96</c:v>
                </c:pt>
                <c:pt idx="5262">
                  <c:v>1257.96</c:v>
                </c:pt>
                <c:pt idx="5263">
                  <c:v>1257.96</c:v>
                </c:pt>
                <c:pt idx="5264">
                  <c:v>1257.96</c:v>
                </c:pt>
                <c:pt idx="5265">
                  <c:v>1257.96</c:v>
                </c:pt>
                <c:pt idx="5266">
                  <c:v>1257.96</c:v>
                </c:pt>
                <c:pt idx="5267">
                  <c:v>1257.96</c:v>
                </c:pt>
                <c:pt idx="5268">
                  <c:v>1257.96</c:v>
                </c:pt>
                <c:pt idx="5269">
                  <c:v>1257.96</c:v>
                </c:pt>
                <c:pt idx="5270">
                  <c:v>1257.96</c:v>
                </c:pt>
                <c:pt idx="5271">
                  <c:v>1257.96</c:v>
                </c:pt>
                <c:pt idx="5272">
                  <c:v>1257.96</c:v>
                </c:pt>
                <c:pt idx="5273">
                  <c:v>1257.96</c:v>
                </c:pt>
                <c:pt idx="5274">
                  <c:v>1257.96</c:v>
                </c:pt>
                <c:pt idx="5275">
                  <c:v>1257.96</c:v>
                </c:pt>
                <c:pt idx="5276">
                  <c:v>1257.96</c:v>
                </c:pt>
                <c:pt idx="5277">
                  <c:v>1257.96</c:v>
                </c:pt>
                <c:pt idx="5278">
                  <c:v>1257.96</c:v>
                </c:pt>
                <c:pt idx="5279">
                  <c:v>1257.96</c:v>
                </c:pt>
                <c:pt idx="5280">
                  <c:v>1257.96</c:v>
                </c:pt>
                <c:pt idx="5281">
                  <c:v>1257.96</c:v>
                </c:pt>
                <c:pt idx="5282">
                  <c:v>1257.96</c:v>
                </c:pt>
                <c:pt idx="5283">
                  <c:v>1257.96</c:v>
                </c:pt>
                <c:pt idx="5284">
                  <c:v>1257.96</c:v>
                </c:pt>
                <c:pt idx="5285">
                  <c:v>1257.96</c:v>
                </c:pt>
                <c:pt idx="5286">
                  <c:v>1257.96</c:v>
                </c:pt>
                <c:pt idx="5287">
                  <c:v>1257.96</c:v>
                </c:pt>
                <c:pt idx="5288">
                  <c:v>1257.96</c:v>
                </c:pt>
                <c:pt idx="5289">
                  <c:v>1257.96</c:v>
                </c:pt>
                <c:pt idx="5290">
                  <c:v>1257.96</c:v>
                </c:pt>
                <c:pt idx="5291">
                  <c:v>1257.96</c:v>
                </c:pt>
                <c:pt idx="5292">
                  <c:v>1257.96</c:v>
                </c:pt>
                <c:pt idx="5293">
                  <c:v>1257.96</c:v>
                </c:pt>
                <c:pt idx="5294">
                  <c:v>1257.96</c:v>
                </c:pt>
                <c:pt idx="5295">
                  <c:v>1257.96</c:v>
                </c:pt>
                <c:pt idx="5296">
                  <c:v>1257.96</c:v>
                </c:pt>
                <c:pt idx="5297">
                  <c:v>1257.96</c:v>
                </c:pt>
                <c:pt idx="5298">
                  <c:v>1257.96</c:v>
                </c:pt>
                <c:pt idx="5299">
                  <c:v>1257.96</c:v>
                </c:pt>
                <c:pt idx="5300">
                  <c:v>1257.96</c:v>
                </c:pt>
                <c:pt idx="5301">
                  <c:v>1257.96</c:v>
                </c:pt>
                <c:pt idx="5302">
                  <c:v>1257.96</c:v>
                </c:pt>
                <c:pt idx="5303">
                  <c:v>1257.96</c:v>
                </c:pt>
                <c:pt idx="5304">
                  <c:v>1257.96</c:v>
                </c:pt>
                <c:pt idx="5305">
                  <c:v>1257.96</c:v>
                </c:pt>
                <c:pt idx="5306">
                  <c:v>1257.96</c:v>
                </c:pt>
                <c:pt idx="5307">
                  <c:v>1257.96</c:v>
                </c:pt>
                <c:pt idx="5308">
                  <c:v>1257.96</c:v>
                </c:pt>
                <c:pt idx="5309">
                  <c:v>1257.96</c:v>
                </c:pt>
                <c:pt idx="5310">
                  <c:v>1257.96</c:v>
                </c:pt>
                <c:pt idx="5311">
                  <c:v>1257.96</c:v>
                </c:pt>
                <c:pt idx="5312">
                  <c:v>1257.96</c:v>
                </c:pt>
                <c:pt idx="5313">
                  <c:v>1257.96</c:v>
                </c:pt>
                <c:pt idx="5314">
                  <c:v>1257.96</c:v>
                </c:pt>
                <c:pt idx="5315">
                  <c:v>1257.96</c:v>
                </c:pt>
                <c:pt idx="5316">
                  <c:v>1257.96</c:v>
                </c:pt>
                <c:pt idx="5317">
                  <c:v>1257.96</c:v>
                </c:pt>
                <c:pt idx="5318">
                  <c:v>1257.96</c:v>
                </c:pt>
                <c:pt idx="5319">
                  <c:v>1257.96</c:v>
                </c:pt>
                <c:pt idx="5320">
                  <c:v>1257.96</c:v>
                </c:pt>
                <c:pt idx="5321">
                  <c:v>1257.96</c:v>
                </c:pt>
                <c:pt idx="5322">
                  <c:v>1257.96</c:v>
                </c:pt>
                <c:pt idx="5323">
                  <c:v>1257.96</c:v>
                </c:pt>
                <c:pt idx="5324">
                  <c:v>1257.96</c:v>
                </c:pt>
                <c:pt idx="5325">
                  <c:v>1257.96</c:v>
                </c:pt>
                <c:pt idx="5326">
                  <c:v>1257.96</c:v>
                </c:pt>
                <c:pt idx="5327">
                  <c:v>1257.96</c:v>
                </c:pt>
                <c:pt idx="5328">
                  <c:v>1257.96</c:v>
                </c:pt>
                <c:pt idx="5329">
                  <c:v>1257.96</c:v>
                </c:pt>
                <c:pt idx="5330">
                  <c:v>1257.96</c:v>
                </c:pt>
                <c:pt idx="5331">
                  <c:v>1257.96</c:v>
                </c:pt>
                <c:pt idx="5332">
                  <c:v>1257.96</c:v>
                </c:pt>
                <c:pt idx="5333">
                  <c:v>1257.96</c:v>
                </c:pt>
                <c:pt idx="5334">
                  <c:v>1257.96</c:v>
                </c:pt>
                <c:pt idx="5335">
                  <c:v>1257.96</c:v>
                </c:pt>
                <c:pt idx="5336">
                  <c:v>1257.96</c:v>
                </c:pt>
                <c:pt idx="5337">
                  <c:v>1257.96</c:v>
                </c:pt>
                <c:pt idx="5338">
                  <c:v>1257.96</c:v>
                </c:pt>
                <c:pt idx="5339">
                  <c:v>1257.96</c:v>
                </c:pt>
                <c:pt idx="5340">
                  <c:v>1257.96</c:v>
                </c:pt>
                <c:pt idx="5341">
                  <c:v>1257.96</c:v>
                </c:pt>
                <c:pt idx="5342">
                  <c:v>1257.96</c:v>
                </c:pt>
                <c:pt idx="5343">
                  <c:v>1257.96</c:v>
                </c:pt>
                <c:pt idx="5344">
                  <c:v>1257.96</c:v>
                </c:pt>
                <c:pt idx="5345">
                  <c:v>1257.96</c:v>
                </c:pt>
                <c:pt idx="5346">
                  <c:v>1257.96</c:v>
                </c:pt>
                <c:pt idx="5347">
                  <c:v>1257.96</c:v>
                </c:pt>
                <c:pt idx="5348">
                  <c:v>1257.96</c:v>
                </c:pt>
                <c:pt idx="5349">
                  <c:v>1257.96</c:v>
                </c:pt>
                <c:pt idx="5350">
                  <c:v>1257.96</c:v>
                </c:pt>
                <c:pt idx="5351">
                  <c:v>1257.96</c:v>
                </c:pt>
                <c:pt idx="5352">
                  <c:v>1257.96</c:v>
                </c:pt>
                <c:pt idx="5353">
                  <c:v>1257.96</c:v>
                </c:pt>
                <c:pt idx="5354">
                  <c:v>1257.96</c:v>
                </c:pt>
                <c:pt idx="5355">
                  <c:v>1257.96</c:v>
                </c:pt>
                <c:pt idx="5356">
                  <c:v>1257.96</c:v>
                </c:pt>
                <c:pt idx="5357">
                  <c:v>1257.96</c:v>
                </c:pt>
                <c:pt idx="5358">
                  <c:v>1257.96</c:v>
                </c:pt>
                <c:pt idx="5359">
                  <c:v>1257.96</c:v>
                </c:pt>
                <c:pt idx="5360">
                  <c:v>1257.96</c:v>
                </c:pt>
                <c:pt idx="5361">
                  <c:v>1257.96</c:v>
                </c:pt>
                <c:pt idx="5362">
                  <c:v>1257.96</c:v>
                </c:pt>
                <c:pt idx="5363">
                  <c:v>1257.96</c:v>
                </c:pt>
                <c:pt idx="5364">
                  <c:v>1257.96</c:v>
                </c:pt>
                <c:pt idx="5365">
                  <c:v>1257.96</c:v>
                </c:pt>
                <c:pt idx="5366">
                  <c:v>1257.96</c:v>
                </c:pt>
                <c:pt idx="5367">
                  <c:v>1257.96</c:v>
                </c:pt>
                <c:pt idx="5368">
                  <c:v>1257.96</c:v>
                </c:pt>
                <c:pt idx="5369">
                  <c:v>1257.96</c:v>
                </c:pt>
                <c:pt idx="5370">
                  <c:v>1257.96</c:v>
                </c:pt>
                <c:pt idx="5371">
                  <c:v>1257.96</c:v>
                </c:pt>
                <c:pt idx="5372">
                  <c:v>1257.96</c:v>
                </c:pt>
                <c:pt idx="5373">
                  <c:v>1257.96</c:v>
                </c:pt>
                <c:pt idx="5374">
                  <c:v>1257.96</c:v>
                </c:pt>
                <c:pt idx="5375">
                  <c:v>1257.96</c:v>
                </c:pt>
                <c:pt idx="5376">
                  <c:v>1257.96</c:v>
                </c:pt>
                <c:pt idx="5377">
                  <c:v>1257.96</c:v>
                </c:pt>
                <c:pt idx="5378">
                  <c:v>1257.96</c:v>
                </c:pt>
                <c:pt idx="5379">
                  <c:v>1257.96</c:v>
                </c:pt>
                <c:pt idx="5380">
                  <c:v>1257.96</c:v>
                </c:pt>
                <c:pt idx="5381">
                  <c:v>1257.96</c:v>
                </c:pt>
                <c:pt idx="5382">
                  <c:v>1257.96</c:v>
                </c:pt>
                <c:pt idx="5383">
                  <c:v>1257.96</c:v>
                </c:pt>
                <c:pt idx="5384">
                  <c:v>1257.96</c:v>
                </c:pt>
                <c:pt idx="5385">
                  <c:v>1257.96</c:v>
                </c:pt>
                <c:pt idx="5386">
                  <c:v>1257.96</c:v>
                </c:pt>
                <c:pt idx="5387">
                  <c:v>1257.96</c:v>
                </c:pt>
                <c:pt idx="5388">
                  <c:v>1257.96</c:v>
                </c:pt>
                <c:pt idx="5389">
                  <c:v>1257.96</c:v>
                </c:pt>
                <c:pt idx="5390">
                  <c:v>1257.96</c:v>
                </c:pt>
                <c:pt idx="5391">
                  <c:v>1257.96</c:v>
                </c:pt>
                <c:pt idx="5392">
                  <c:v>1257.96</c:v>
                </c:pt>
                <c:pt idx="5393">
                  <c:v>1257.96</c:v>
                </c:pt>
                <c:pt idx="5394">
                  <c:v>1257.96</c:v>
                </c:pt>
                <c:pt idx="5395">
                  <c:v>1257.96</c:v>
                </c:pt>
                <c:pt idx="5396">
                  <c:v>1257.96</c:v>
                </c:pt>
                <c:pt idx="5397">
                  <c:v>1257.96</c:v>
                </c:pt>
                <c:pt idx="5398">
                  <c:v>1257.96</c:v>
                </c:pt>
                <c:pt idx="5399">
                  <c:v>1257.96</c:v>
                </c:pt>
                <c:pt idx="5400">
                  <c:v>1257.96</c:v>
                </c:pt>
                <c:pt idx="5401">
                  <c:v>1257.96</c:v>
                </c:pt>
                <c:pt idx="5402">
                  <c:v>1257.96</c:v>
                </c:pt>
                <c:pt idx="5403">
                  <c:v>1257.96</c:v>
                </c:pt>
                <c:pt idx="5404">
                  <c:v>1257.96</c:v>
                </c:pt>
                <c:pt idx="5405">
                  <c:v>1257.96</c:v>
                </c:pt>
                <c:pt idx="5406">
                  <c:v>1257.96</c:v>
                </c:pt>
                <c:pt idx="5407">
                  <c:v>1257.96</c:v>
                </c:pt>
                <c:pt idx="5408">
                  <c:v>1257.96</c:v>
                </c:pt>
                <c:pt idx="5409">
                  <c:v>1257.96</c:v>
                </c:pt>
                <c:pt idx="5410">
                  <c:v>1257.96</c:v>
                </c:pt>
                <c:pt idx="5411">
                  <c:v>1257.96</c:v>
                </c:pt>
                <c:pt idx="5412">
                  <c:v>1257.96</c:v>
                </c:pt>
                <c:pt idx="5413">
                  <c:v>1257.96</c:v>
                </c:pt>
                <c:pt idx="5414">
                  <c:v>1257.96</c:v>
                </c:pt>
                <c:pt idx="5415">
                  <c:v>1257.96</c:v>
                </c:pt>
                <c:pt idx="5416">
                  <c:v>1257.96</c:v>
                </c:pt>
                <c:pt idx="5417">
                  <c:v>1257.96</c:v>
                </c:pt>
                <c:pt idx="5418">
                  <c:v>1257.96</c:v>
                </c:pt>
                <c:pt idx="5419">
                  <c:v>1257.96</c:v>
                </c:pt>
                <c:pt idx="5420">
                  <c:v>1257.96</c:v>
                </c:pt>
                <c:pt idx="5421">
                  <c:v>1257.96</c:v>
                </c:pt>
                <c:pt idx="5422">
                  <c:v>1257.96</c:v>
                </c:pt>
                <c:pt idx="5423">
                  <c:v>1257.96</c:v>
                </c:pt>
                <c:pt idx="5424">
                  <c:v>1257.96</c:v>
                </c:pt>
                <c:pt idx="5425">
                  <c:v>1257.96</c:v>
                </c:pt>
                <c:pt idx="5426">
                  <c:v>1257.96</c:v>
                </c:pt>
                <c:pt idx="5427">
                  <c:v>1257.96</c:v>
                </c:pt>
                <c:pt idx="5428">
                  <c:v>1257.96</c:v>
                </c:pt>
                <c:pt idx="5429">
                  <c:v>1257.96</c:v>
                </c:pt>
                <c:pt idx="5430">
                  <c:v>1257.96</c:v>
                </c:pt>
                <c:pt idx="5431">
                  <c:v>1257.96</c:v>
                </c:pt>
                <c:pt idx="5432">
                  <c:v>1257.96</c:v>
                </c:pt>
                <c:pt idx="5433">
                  <c:v>1257.96</c:v>
                </c:pt>
                <c:pt idx="5434">
                  <c:v>1257.96</c:v>
                </c:pt>
                <c:pt idx="5435">
                  <c:v>1257.96</c:v>
                </c:pt>
                <c:pt idx="5436">
                  <c:v>1257.96</c:v>
                </c:pt>
                <c:pt idx="5437">
                  <c:v>1257.96</c:v>
                </c:pt>
                <c:pt idx="5438">
                  <c:v>1257.96</c:v>
                </c:pt>
                <c:pt idx="5439">
                  <c:v>1257.96</c:v>
                </c:pt>
                <c:pt idx="5440">
                  <c:v>1257.96</c:v>
                </c:pt>
                <c:pt idx="5441">
                  <c:v>1257.96</c:v>
                </c:pt>
                <c:pt idx="5442">
                  <c:v>1257.96</c:v>
                </c:pt>
                <c:pt idx="5443">
                  <c:v>1257.96</c:v>
                </c:pt>
                <c:pt idx="5444">
                  <c:v>1257.96</c:v>
                </c:pt>
                <c:pt idx="5445">
                  <c:v>1257.96</c:v>
                </c:pt>
                <c:pt idx="5446">
                  <c:v>1257.96</c:v>
                </c:pt>
                <c:pt idx="5447">
                  <c:v>1257.96</c:v>
                </c:pt>
                <c:pt idx="5448">
                  <c:v>1257.96</c:v>
                </c:pt>
                <c:pt idx="5449">
                  <c:v>1257.96</c:v>
                </c:pt>
                <c:pt idx="5450">
                  <c:v>1257.96</c:v>
                </c:pt>
                <c:pt idx="5451">
                  <c:v>1257.96</c:v>
                </c:pt>
                <c:pt idx="5452">
                  <c:v>1257.96</c:v>
                </c:pt>
                <c:pt idx="5453">
                  <c:v>1257.96</c:v>
                </c:pt>
                <c:pt idx="5454">
                  <c:v>1257.96</c:v>
                </c:pt>
                <c:pt idx="5455">
                  <c:v>1257.96</c:v>
                </c:pt>
                <c:pt idx="5456">
                  <c:v>1257.96</c:v>
                </c:pt>
                <c:pt idx="5457">
                  <c:v>1257.96</c:v>
                </c:pt>
                <c:pt idx="5458">
                  <c:v>1257.96</c:v>
                </c:pt>
                <c:pt idx="5459">
                  <c:v>1257.96</c:v>
                </c:pt>
                <c:pt idx="5460">
                  <c:v>1257.96</c:v>
                </c:pt>
                <c:pt idx="5461">
                  <c:v>1257.96</c:v>
                </c:pt>
                <c:pt idx="5462">
                  <c:v>1257.96</c:v>
                </c:pt>
                <c:pt idx="5463">
                  <c:v>1257.96</c:v>
                </c:pt>
                <c:pt idx="5464">
                  <c:v>1257.96</c:v>
                </c:pt>
                <c:pt idx="5465">
                  <c:v>1257.96</c:v>
                </c:pt>
                <c:pt idx="5466">
                  <c:v>1257.96</c:v>
                </c:pt>
                <c:pt idx="5467">
                  <c:v>1257.96</c:v>
                </c:pt>
                <c:pt idx="5468">
                  <c:v>1257.96</c:v>
                </c:pt>
                <c:pt idx="5469">
                  <c:v>1257.96</c:v>
                </c:pt>
                <c:pt idx="5470">
                  <c:v>1257.96</c:v>
                </c:pt>
                <c:pt idx="5471">
                  <c:v>1257.96</c:v>
                </c:pt>
                <c:pt idx="5472">
                  <c:v>1257.96</c:v>
                </c:pt>
                <c:pt idx="5473">
                  <c:v>1257.96</c:v>
                </c:pt>
                <c:pt idx="5474">
                  <c:v>1257.96</c:v>
                </c:pt>
                <c:pt idx="5475">
                  <c:v>1257.96</c:v>
                </c:pt>
                <c:pt idx="5476">
                  <c:v>1257.96</c:v>
                </c:pt>
                <c:pt idx="5477">
                  <c:v>1257.96</c:v>
                </c:pt>
                <c:pt idx="5478">
                  <c:v>1257.96</c:v>
                </c:pt>
                <c:pt idx="5479">
                  <c:v>1257.96</c:v>
                </c:pt>
                <c:pt idx="5480">
                  <c:v>1257.96</c:v>
                </c:pt>
                <c:pt idx="5481">
                  <c:v>1257.96</c:v>
                </c:pt>
                <c:pt idx="5482">
                  <c:v>1257.96</c:v>
                </c:pt>
                <c:pt idx="5483">
                  <c:v>1257.96</c:v>
                </c:pt>
                <c:pt idx="5484">
                  <c:v>1257.96</c:v>
                </c:pt>
                <c:pt idx="5485">
                  <c:v>1257.96</c:v>
                </c:pt>
                <c:pt idx="5486">
                  <c:v>1257.96</c:v>
                </c:pt>
                <c:pt idx="5487">
                  <c:v>1257.96</c:v>
                </c:pt>
                <c:pt idx="5488">
                  <c:v>1257.96</c:v>
                </c:pt>
                <c:pt idx="5489">
                  <c:v>1257.96</c:v>
                </c:pt>
                <c:pt idx="5490">
                  <c:v>1257.96</c:v>
                </c:pt>
                <c:pt idx="5491">
                  <c:v>1257.96</c:v>
                </c:pt>
                <c:pt idx="5492">
                  <c:v>1257.96</c:v>
                </c:pt>
                <c:pt idx="5493">
                  <c:v>1257.96</c:v>
                </c:pt>
                <c:pt idx="5494">
                  <c:v>1257.96</c:v>
                </c:pt>
                <c:pt idx="5495">
                  <c:v>1257.96</c:v>
                </c:pt>
                <c:pt idx="5496">
                  <c:v>1257.96</c:v>
                </c:pt>
                <c:pt idx="5497">
                  <c:v>1257.96</c:v>
                </c:pt>
                <c:pt idx="5498">
                  <c:v>1257.96</c:v>
                </c:pt>
                <c:pt idx="5499">
                  <c:v>1257.96</c:v>
                </c:pt>
                <c:pt idx="5500">
                  <c:v>1257.96</c:v>
                </c:pt>
                <c:pt idx="5501">
                  <c:v>1257.96</c:v>
                </c:pt>
                <c:pt idx="5502">
                  <c:v>1257.96</c:v>
                </c:pt>
                <c:pt idx="5503">
                  <c:v>1257.96</c:v>
                </c:pt>
                <c:pt idx="5504">
                  <c:v>1257.96</c:v>
                </c:pt>
                <c:pt idx="5505">
                  <c:v>1257.96</c:v>
                </c:pt>
                <c:pt idx="5506">
                  <c:v>1257.96</c:v>
                </c:pt>
                <c:pt idx="5507">
                  <c:v>1257.96</c:v>
                </c:pt>
                <c:pt idx="5508">
                  <c:v>1257.96</c:v>
                </c:pt>
                <c:pt idx="5509">
                  <c:v>1257.96</c:v>
                </c:pt>
                <c:pt idx="5510">
                  <c:v>1257.96</c:v>
                </c:pt>
                <c:pt idx="5511">
                  <c:v>1257.96</c:v>
                </c:pt>
                <c:pt idx="5512">
                  <c:v>1257.96</c:v>
                </c:pt>
                <c:pt idx="5513">
                  <c:v>1257.96</c:v>
                </c:pt>
                <c:pt idx="5514">
                  <c:v>1257.96</c:v>
                </c:pt>
                <c:pt idx="5515">
                  <c:v>1257.96</c:v>
                </c:pt>
                <c:pt idx="5516">
                  <c:v>1257.96</c:v>
                </c:pt>
                <c:pt idx="5517">
                  <c:v>1257.96</c:v>
                </c:pt>
                <c:pt idx="5518">
                  <c:v>1257.96</c:v>
                </c:pt>
                <c:pt idx="5519">
                  <c:v>1257.96</c:v>
                </c:pt>
                <c:pt idx="5520">
                  <c:v>1257.96</c:v>
                </c:pt>
                <c:pt idx="5521">
                  <c:v>1257.96</c:v>
                </c:pt>
                <c:pt idx="5522">
                  <c:v>1257.96</c:v>
                </c:pt>
                <c:pt idx="5523">
                  <c:v>1257.96</c:v>
                </c:pt>
                <c:pt idx="5524">
                  <c:v>1257.96</c:v>
                </c:pt>
                <c:pt idx="5525">
                  <c:v>1257.96</c:v>
                </c:pt>
                <c:pt idx="5526">
                  <c:v>1257.96</c:v>
                </c:pt>
                <c:pt idx="5527">
                  <c:v>1257.96</c:v>
                </c:pt>
                <c:pt idx="5528">
                  <c:v>1257.96</c:v>
                </c:pt>
                <c:pt idx="5529">
                  <c:v>1257.96</c:v>
                </c:pt>
                <c:pt idx="5530">
                  <c:v>1257.96</c:v>
                </c:pt>
                <c:pt idx="5531">
                  <c:v>1257.96</c:v>
                </c:pt>
                <c:pt idx="5532">
                  <c:v>1257.96</c:v>
                </c:pt>
                <c:pt idx="5533">
                  <c:v>1257.96</c:v>
                </c:pt>
                <c:pt idx="5534">
                  <c:v>1257.96</c:v>
                </c:pt>
                <c:pt idx="5535">
                  <c:v>1257.96</c:v>
                </c:pt>
                <c:pt idx="5536">
                  <c:v>1257.96</c:v>
                </c:pt>
                <c:pt idx="5537">
                  <c:v>1257.96</c:v>
                </c:pt>
                <c:pt idx="5538">
                  <c:v>1257.96</c:v>
                </c:pt>
                <c:pt idx="5539">
                  <c:v>1257.96</c:v>
                </c:pt>
                <c:pt idx="5540">
                  <c:v>1257.96</c:v>
                </c:pt>
                <c:pt idx="5541">
                  <c:v>1257.96</c:v>
                </c:pt>
                <c:pt idx="5542">
                  <c:v>1257.96</c:v>
                </c:pt>
                <c:pt idx="5543">
                  <c:v>1257.96</c:v>
                </c:pt>
                <c:pt idx="5544">
                  <c:v>1257.96</c:v>
                </c:pt>
                <c:pt idx="5545">
                  <c:v>1257.96</c:v>
                </c:pt>
                <c:pt idx="5546">
                  <c:v>1257.96</c:v>
                </c:pt>
                <c:pt idx="5547">
                  <c:v>1257.96</c:v>
                </c:pt>
                <c:pt idx="5548">
                  <c:v>1257.96</c:v>
                </c:pt>
                <c:pt idx="5549">
                  <c:v>1257.96</c:v>
                </c:pt>
                <c:pt idx="5550">
                  <c:v>1257.96</c:v>
                </c:pt>
                <c:pt idx="5551">
                  <c:v>1257.96</c:v>
                </c:pt>
                <c:pt idx="5552">
                  <c:v>1257.96</c:v>
                </c:pt>
                <c:pt idx="5553">
                  <c:v>1257.96</c:v>
                </c:pt>
                <c:pt idx="5554">
                  <c:v>1257.96</c:v>
                </c:pt>
                <c:pt idx="5555">
                  <c:v>1257.96</c:v>
                </c:pt>
                <c:pt idx="5556">
                  <c:v>1257.96</c:v>
                </c:pt>
                <c:pt idx="5557">
                  <c:v>1257.96</c:v>
                </c:pt>
                <c:pt idx="5558">
                  <c:v>1257.96</c:v>
                </c:pt>
                <c:pt idx="5559">
                  <c:v>1257.96</c:v>
                </c:pt>
                <c:pt idx="5560">
                  <c:v>1257.96</c:v>
                </c:pt>
                <c:pt idx="5561">
                  <c:v>1257.96</c:v>
                </c:pt>
                <c:pt idx="5562">
                  <c:v>1257.96</c:v>
                </c:pt>
                <c:pt idx="5563">
                  <c:v>1257.96</c:v>
                </c:pt>
                <c:pt idx="5564">
                  <c:v>1257.96</c:v>
                </c:pt>
                <c:pt idx="5565">
                  <c:v>1257.96</c:v>
                </c:pt>
                <c:pt idx="5566">
                  <c:v>1257.96</c:v>
                </c:pt>
                <c:pt idx="5567">
                  <c:v>1257.96</c:v>
                </c:pt>
                <c:pt idx="5568">
                  <c:v>1257.96</c:v>
                </c:pt>
                <c:pt idx="5569">
                  <c:v>1257.96</c:v>
                </c:pt>
                <c:pt idx="5570">
                  <c:v>1257.96</c:v>
                </c:pt>
                <c:pt idx="5571">
                  <c:v>1257.96</c:v>
                </c:pt>
                <c:pt idx="5572">
                  <c:v>1257.96</c:v>
                </c:pt>
                <c:pt idx="5573">
                  <c:v>1257.96</c:v>
                </c:pt>
                <c:pt idx="5574">
                  <c:v>1257.96</c:v>
                </c:pt>
                <c:pt idx="5575">
                  <c:v>1257.96</c:v>
                </c:pt>
                <c:pt idx="5576">
                  <c:v>1257.96</c:v>
                </c:pt>
                <c:pt idx="5577">
                  <c:v>1257.96</c:v>
                </c:pt>
                <c:pt idx="5578">
                  <c:v>1257.96</c:v>
                </c:pt>
                <c:pt idx="5579">
                  <c:v>1257.96</c:v>
                </c:pt>
                <c:pt idx="5580">
                  <c:v>1257.96</c:v>
                </c:pt>
                <c:pt idx="5581">
                  <c:v>1257.96</c:v>
                </c:pt>
                <c:pt idx="5582">
                  <c:v>1257.96</c:v>
                </c:pt>
                <c:pt idx="5583">
                  <c:v>1257.96</c:v>
                </c:pt>
                <c:pt idx="5584">
                  <c:v>1257.96</c:v>
                </c:pt>
                <c:pt idx="5585">
                  <c:v>1257.96</c:v>
                </c:pt>
                <c:pt idx="5586">
                  <c:v>1257.96</c:v>
                </c:pt>
                <c:pt idx="5587">
                  <c:v>1257.96</c:v>
                </c:pt>
                <c:pt idx="5588">
                  <c:v>1257.96</c:v>
                </c:pt>
                <c:pt idx="5589">
                  <c:v>1257.96</c:v>
                </c:pt>
                <c:pt idx="5590">
                  <c:v>1257.96</c:v>
                </c:pt>
                <c:pt idx="5591">
                  <c:v>1257.96</c:v>
                </c:pt>
                <c:pt idx="5592">
                  <c:v>1257.96</c:v>
                </c:pt>
                <c:pt idx="5593">
                  <c:v>1257.96</c:v>
                </c:pt>
                <c:pt idx="5594">
                  <c:v>1257.96</c:v>
                </c:pt>
                <c:pt idx="5595">
                  <c:v>1257.96</c:v>
                </c:pt>
                <c:pt idx="5596">
                  <c:v>1257.96</c:v>
                </c:pt>
                <c:pt idx="5597">
                  <c:v>1257.96</c:v>
                </c:pt>
                <c:pt idx="5598">
                  <c:v>1257.96</c:v>
                </c:pt>
                <c:pt idx="5599">
                  <c:v>1257.96</c:v>
                </c:pt>
                <c:pt idx="5600">
                  <c:v>1257.96</c:v>
                </c:pt>
                <c:pt idx="5601">
                  <c:v>1257.96</c:v>
                </c:pt>
                <c:pt idx="5602">
                  <c:v>1257.96</c:v>
                </c:pt>
                <c:pt idx="5603">
                  <c:v>1257.96</c:v>
                </c:pt>
                <c:pt idx="5604">
                  <c:v>1257.96</c:v>
                </c:pt>
                <c:pt idx="5605">
                  <c:v>1257.96</c:v>
                </c:pt>
                <c:pt idx="5606">
                  <c:v>1257.96</c:v>
                </c:pt>
                <c:pt idx="5607">
                  <c:v>1257.96</c:v>
                </c:pt>
                <c:pt idx="5608">
                  <c:v>1257.96</c:v>
                </c:pt>
                <c:pt idx="5609">
                  <c:v>1257.96</c:v>
                </c:pt>
                <c:pt idx="5610">
                  <c:v>1257.96</c:v>
                </c:pt>
                <c:pt idx="5611">
                  <c:v>1257.96</c:v>
                </c:pt>
                <c:pt idx="5612">
                  <c:v>1257.96</c:v>
                </c:pt>
                <c:pt idx="5613">
                  <c:v>1257.96</c:v>
                </c:pt>
                <c:pt idx="5614">
                  <c:v>1257.96</c:v>
                </c:pt>
                <c:pt idx="5615">
                  <c:v>1257.96</c:v>
                </c:pt>
                <c:pt idx="5616">
                  <c:v>1257.96</c:v>
                </c:pt>
                <c:pt idx="5617">
                  <c:v>1257.96</c:v>
                </c:pt>
                <c:pt idx="5618">
                  <c:v>1257.96</c:v>
                </c:pt>
                <c:pt idx="5619">
                  <c:v>1257.96</c:v>
                </c:pt>
                <c:pt idx="5620">
                  <c:v>1257.96</c:v>
                </c:pt>
                <c:pt idx="5621">
                  <c:v>1257.96</c:v>
                </c:pt>
                <c:pt idx="5622">
                  <c:v>1257.96</c:v>
                </c:pt>
                <c:pt idx="5623">
                  <c:v>1257.96</c:v>
                </c:pt>
                <c:pt idx="5624">
                  <c:v>1257.96</c:v>
                </c:pt>
                <c:pt idx="5625">
                  <c:v>1257.96</c:v>
                </c:pt>
                <c:pt idx="5626">
                  <c:v>1257.96</c:v>
                </c:pt>
                <c:pt idx="5627">
                  <c:v>1257.96</c:v>
                </c:pt>
                <c:pt idx="5628">
                  <c:v>1257.96</c:v>
                </c:pt>
                <c:pt idx="5629">
                  <c:v>1257.96</c:v>
                </c:pt>
                <c:pt idx="5630">
                  <c:v>1257.96</c:v>
                </c:pt>
                <c:pt idx="5631">
                  <c:v>1257.96</c:v>
                </c:pt>
                <c:pt idx="5632">
                  <c:v>1257.96</c:v>
                </c:pt>
                <c:pt idx="5633">
                  <c:v>1257.96</c:v>
                </c:pt>
                <c:pt idx="5634">
                  <c:v>1257.96</c:v>
                </c:pt>
                <c:pt idx="5635">
                  <c:v>1257.96</c:v>
                </c:pt>
                <c:pt idx="5636">
                  <c:v>1257.96</c:v>
                </c:pt>
                <c:pt idx="5637">
                  <c:v>1257.96</c:v>
                </c:pt>
                <c:pt idx="5638">
                  <c:v>1257.96</c:v>
                </c:pt>
                <c:pt idx="5639">
                  <c:v>1257.96</c:v>
                </c:pt>
                <c:pt idx="5640">
                  <c:v>1257.96</c:v>
                </c:pt>
                <c:pt idx="5641">
                  <c:v>1257.96</c:v>
                </c:pt>
                <c:pt idx="5642">
                  <c:v>1257.96</c:v>
                </c:pt>
                <c:pt idx="5643">
                  <c:v>1257.96</c:v>
                </c:pt>
                <c:pt idx="5644">
                  <c:v>1257.96</c:v>
                </c:pt>
                <c:pt idx="5645">
                  <c:v>1257.96</c:v>
                </c:pt>
                <c:pt idx="5646">
                  <c:v>1257.96</c:v>
                </c:pt>
                <c:pt idx="5647">
                  <c:v>1257.96</c:v>
                </c:pt>
                <c:pt idx="5648">
                  <c:v>1257.96</c:v>
                </c:pt>
                <c:pt idx="5649">
                  <c:v>1257.96</c:v>
                </c:pt>
                <c:pt idx="5650">
                  <c:v>1257.96</c:v>
                </c:pt>
                <c:pt idx="5651">
                  <c:v>1257.96</c:v>
                </c:pt>
                <c:pt idx="5652">
                  <c:v>1257.96</c:v>
                </c:pt>
                <c:pt idx="5653">
                  <c:v>1257.96</c:v>
                </c:pt>
                <c:pt idx="5654">
                  <c:v>1257.96</c:v>
                </c:pt>
                <c:pt idx="5655">
                  <c:v>1257.96</c:v>
                </c:pt>
                <c:pt idx="5656">
                  <c:v>1249.48</c:v>
                </c:pt>
                <c:pt idx="5657">
                  <c:v>1247.18</c:v>
                </c:pt>
                <c:pt idx="5658">
                  <c:v>1247.18</c:v>
                </c:pt>
                <c:pt idx="5659">
                  <c:v>1247.18</c:v>
                </c:pt>
                <c:pt idx="5660">
                  <c:v>1247.18</c:v>
                </c:pt>
                <c:pt idx="5661">
                  <c:v>1238.8</c:v>
                </c:pt>
                <c:pt idx="5662">
                  <c:v>1232.25</c:v>
                </c:pt>
                <c:pt idx="5663">
                  <c:v>1226.6500000000001</c:v>
                </c:pt>
                <c:pt idx="5664">
                  <c:v>1220.55</c:v>
                </c:pt>
                <c:pt idx="5665">
                  <c:v>1204.3800000000001</c:v>
                </c:pt>
                <c:pt idx="5666">
                  <c:v>1204.3800000000001</c:v>
                </c:pt>
                <c:pt idx="5667">
                  <c:v>1204.3800000000001</c:v>
                </c:pt>
                <c:pt idx="5668">
                  <c:v>1204.3800000000001</c:v>
                </c:pt>
                <c:pt idx="5669">
                  <c:v>1204.3800000000001</c:v>
                </c:pt>
                <c:pt idx="5670">
                  <c:v>1204.3800000000001</c:v>
                </c:pt>
                <c:pt idx="5671">
                  <c:v>1204.3800000000001</c:v>
                </c:pt>
                <c:pt idx="5672">
                  <c:v>1204.3800000000001</c:v>
                </c:pt>
                <c:pt idx="5673">
                  <c:v>1204.3800000000001</c:v>
                </c:pt>
                <c:pt idx="5674">
                  <c:v>1204.3800000000001</c:v>
                </c:pt>
                <c:pt idx="5675">
                  <c:v>1204.3800000000001</c:v>
                </c:pt>
                <c:pt idx="5676">
                  <c:v>1204.3800000000001</c:v>
                </c:pt>
                <c:pt idx="5677">
                  <c:v>1204.3800000000001</c:v>
                </c:pt>
                <c:pt idx="5678">
                  <c:v>1204.3800000000001</c:v>
                </c:pt>
                <c:pt idx="5679">
                  <c:v>1204.3800000000001</c:v>
                </c:pt>
                <c:pt idx="5680">
                  <c:v>1204.3800000000001</c:v>
                </c:pt>
                <c:pt idx="5681">
                  <c:v>1196.8900000000001</c:v>
                </c:pt>
                <c:pt idx="5682">
                  <c:v>1194.94</c:v>
                </c:pt>
                <c:pt idx="5683">
                  <c:v>1193.22</c:v>
                </c:pt>
                <c:pt idx="5684">
                  <c:v>1193.22</c:v>
                </c:pt>
                <c:pt idx="5685">
                  <c:v>1193.22</c:v>
                </c:pt>
                <c:pt idx="5686">
                  <c:v>1193.22</c:v>
                </c:pt>
                <c:pt idx="5687">
                  <c:v>1193.22</c:v>
                </c:pt>
                <c:pt idx="5688">
                  <c:v>1193.22</c:v>
                </c:pt>
                <c:pt idx="5689">
                  <c:v>1193.22</c:v>
                </c:pt>
                <c:pt idx="5690">
                  <c:v>1184.6400000000001</c:v>
                </c:pt>
                <c:pt idx="5691">
                  <c:v>1184.6400000000001</c:v>
                </c:pt>
                <c:pt idx="5692">
                  <c:v>1184.6400000000001</c:v>
                </c:pt>
                <c:pt idx="5693">
                  <c:v>1184.6400000000001</c:v>
                </c:pt>
                <c:pt idx="5694">
                  <c:v>1156.21</c:v>
                </c:pt>
                <c:pt idx="5695">
                  <c:v>1134.94</c:v>
                </c:pt>
                <c:pt idx="5696">
                  <c:v>1082.52</c:v>
                </c:pt>
                <c:pt idx="5697">
                  <c:v>1063.43</c:v>
                </c:pt>
                <c:pt idx="5698">
                  <c:v>1062.1199999999999</c:v>
                </c:pt>
                <c:pt idx="5699">
                  <c:v>1038.67</c:v>
                </c:pt>
                <c:pt idx="5700">
                  <c:v>1024.8900000000001</c:v>
                </c:pt>
                <c:pt idx="5701">
                  <c:v>1024.8900000000001</c:v>
                </c:pt>
                <c:pt idx="5702">
                  <c:v>1024.26</c:v>
                </c:pt>
                <c:pt idx="5703">
                  <c:v>1024.26</c:v>
                </c:pt>
                <c:pt idx="5704">
                  <c:v>1019.55</c:v>
                </c:pt>
                <c:pt idx="5705">
                  <c:v>1019.55</c:v>
                </c:pt>
                <c:pt idx="5706">
                  <c:v>1019.55</c:v>
                </c:pt>
                <c:pt idx="5707">
                  <c:v>1019.55</c:v>
                </c:pt>
                <c:pt idx="5708">
                  <c:v>1019.55</c:v>
                </c:pt>
                <c:pt idx="5709">
                  <c:v>1019.55</c:v>
                </c:pt>
                <c:pt idx="5710">
                  <c:v>1019.55</c:v>
                </c:pt>
                <c:pt idx="5711">
                  <c:v>1019.55</c:v>
                </c:pt>
                <c:pt idx="5712">
                  <c:v>1019.55</c:v>
                </c:pt>
                <c:pt idx="5713">
                  <c:v>1019.55</c:v>
                </c:pt>
                <c:pt idx="5714">
                  <c:v>1019.55</c:v>
                </c:pt>
                <c:pt idx="5715">
                  <c:v>1019.55</c:v>
                </c:pt>
                <c:pt idx="5716">
                  <c:v>1019.55</c:v>
                </c:pt>
                <c:pt idx="5717">
                  <c:v>1019.55</c:v>
                </c:pt>
                <c:pt idx="5718">
                  <c:v>1019.55</c:v>
                </c:pt>
                <c:pt idx="5719">
                  <c:v>1019.55</c:v>
                </c:pt>
                <c:pt idx="5720">
                  <c:v>1019.55</c:v>
                </c:pt>
                <c:pt idx="5721">
                  <c:v>1019.55</c:v>
                </c:pt>
                <c:pt idx="5722">
                  <c:v>1019.55</c:v>
                </c:pt>
                <c:pt idx="5723">
                  <c:v>1019.55</c:v>
                </c:pt>
                <c:pt idx="5724">
                  <c:v>1019.55</c:v>
                </c:pt>
                <c:pt idx="5725">
                  <c:v>1019.55</c:v>
                </c:pt>
                <c:pt idx="5726">
                  <c:v>1006.21</c:v>
                </c:pt>
                <c:pt idx="5727">
                  <c:v>1000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41336528"/>
        <c:axId val="-41331088"/>
      </c:lineChart>
      <c:dateAx>
        <c:axId val="-4133652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-41331088"/>
        <c:crosses val="autoZero"/>
        <c:auto val="1"/>
        <c:lblOffset val="100"/>
        <c:baseTimeUnit val="days"/>
      </c:dateAx>
      <c:valAx>
        <c:axId val="-41331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€_-;\-* #,##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-41336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AT"/>
              <a:t>Tägliche Renditen des</a:t>
            </a:r>
            <a:r>
              <a:rPr lang="de-AT" baseline="0"/>
              <a:t> ATX seit 1991</a:t>
            </a:r>
            <a:endParaRPr lang="de-AT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Analyse!$B$14:$B$5741</c:f>
              <c:numCache>
                <c:formatCode>m/d/yyyy</c:formatCode>
                <c:ptCount val="5728"/>
                <c:pt idx="0">
                  <c:v>41638</c:v>
                </c:pt>
                <c:pt idx="1">
                  <c:v>41635</c:v>
                </c:pt>
                <c:pt idx="2">
                  <c:v>41631</c:v>
                </c:pt>
                <c:pt idx="3">
                  <c:v>41628</c:v>
                </c:pt>
                <c:pt idx="4">
                  <c:v>41627</c:v>
                </c:pt>
                <c:pt idx="5">
                  <c:v>41626</c:v>
                </c:pt>
                <c:pt idx="6">
                  <c:v>41625</c:v>
                </c:pt>
                <c:pt idx="7">
                  <c:v>41624</c:v>
                </c:pt>
                <c:pt idx="8">
                  <c:v>41621</c:v>
                </c:pt>
                <c:pt idx="9">
                  <c:v>41620</c:v>
                </c:pt>
                <c:pt idx="10">
                  <c:v>41619</c:v>
                </c:pt>
                <c:pt idx="11">
                  <c:v>41618</c:v>
                </c:pt>
                <c:pt idx="12">
                  <c:v>41617</c:v>
                </c:pt>
                <c:pt idx="13">
                  <c:v>41614</c:v>
                </c:pt>
                <c:pt idx="14">
                  <c:v>41613</c:v>
                </c:pt>
                <c:pt idx="15">
                  <c:v>41612</c:v>
                </c:pt>
                <c:pt idx="16">
                  <c:v>41611</c:v>
                </c:pt>
                <c:pt idx="17">
                  <c:v>41610</c:v>
                </c:pt>
                <c:pt idx="18">
                  <c:v>41607</c:v>
                </c:pt>
                <c:pt idx="19">
                  <c:v>41606</c:v>
                </c:pt>
                <c:pt idx="20">
                  <c:v>41605</c:v>
                </c:pt>
                <c:pt idx="21">
                  <c:v>41604</c:v>
                </c:pt>
                <c:pt idx="22">
                  <c:v>41603</c:v>
                </c:pt>
                <c:pt idx="23">
                  <c:v>41600</c:v>
                </c:pt>
                <c:pt idx="24">
                  <c:v>41599</c:v>
                </c:pt>
                <c:pt idx="25">
                  <c:v>41598</c:v>
                </c:pt>
                <c:pt idx="26">
                  <c:v>41597</c:v>
                </c:pt>
                <c:pt idx="27">
                  <c:v>41596</c:v>
                </c:pt>
                <c:pt idx="28">
                  <c:v>41593</c:v>
                </c:pt>
                <c:pt idx="29">
                  <c:v>41592</c:v>
                </c:pt>
                <c:pt idx="30">
                  <c:v>41591</c:v>
                </c:pt>
                <c:pt idx="31">
                  <c:v>41590</c:v>
                </c:pt>
                <c:pt idx="32">
                  <c:v>41589</c:v>
                </c:pt>
                <c:pt idx="33">
                  <c:v>41586</c:v>
                </c:pt>
                <c:pt idx="34">
                  <c:v>41585</c:v>
                </c:pt>
                <c:pt idx="35">
                  <c:v>41584</c:v>
                </c:pt>
                <c:pt idx="36">
                  <c:v>41583</c:v>
                </c:pt>
                <c:pt idx="37">
                  <c:v>41582</c:v>
                </c:pt>
                <c:pt idx="38">
                  <c:v>41578</c:v>
                </c:pt>
                <c:pt idx="39">
                  <c:v>41577</c:v>
                </c:pt>
                <c:pt idx="40">
                  <c:v>41576</c:v>
                </c:pt>
                <c:pt idx="41">
                  <c:v>41575</c:v>
                </c:pt>
                <c:pt idx="42">
                  <c:v>41572</c:v>
                </c:pt>
                <c:pt idx="43">
                  <c:v>41571</c:v>
                </c:pt>
                <c:pt idx="44">
                  <c:v>41570</c:v>
                </c:pt>
                <c:pt idx="45">
                  <c:v>41569</c:v>
                </c:pt>
                <c:pt idx="46">
                  <c:v>41568</c:v>
                </c:pt>
                <c:pt idx="47">
                  <c:v>41565</c:v>
                </c:pt>
                <c:pt idx="48">
                  <c:v>41564</c:v>
                </c:pt>
                <c:pt idx="49">
                  <c:v>41563</c:v>
                </c:pt>
                <c:pt idx="50">
                  <c:v>41562</c:v>
                </c:pt>
                <c:pt idx="51">
                  <c:v>41561</c:v>
                </c:pt>
                <c:pt idx="52">
                  <c:v>41558</c:v>
                </c:pt>
                <c:pt idx="53">
                  <c:v>41557</c:v>
                </c:pt>
                <c:pt idx="54">
                  <c:v>41556</c:v>
                </c:pt>
                <c:pt idx="55">
                  <c:v>41555</c:v>
                </c:pt>
                <c:pt idx="56">
                  <c:v>41554</c:v>
                </c:pt>
                <c:pt idx="57">
                  <c:v>41551</c:v>
                </c:pt>
                <c:pt idx="58">
                  <c:v>41550</c:v>
                </c:pt>
                <c:pt idx="59">
                  <c:v>41549</c:v>
                </c:pt>
                <c:pt idx="60">
                  <c:v>41548</c:v>
                </c:pt>
                <c:pt idx="61">
                  <c:v>41547</c:v>
                </c:pt>
                <c:pt idx="62">
                  <c:v>41544</c:v>
                </c:pt>
                <c:pt idx="63">
                  <c:v>41543</c:v>
                </c:pt>
                <c:pt idx="64">
                  <c:v>41542</c:v>
                </c:pt>
                <c:pt idx="65">
                  <c:v>41541</c:v>
                </c:pt>
                <c:pt idx="66">
                  <c:v>41540</c:v>
                </c:pt>
                <c:pt idx="67">
                  <c:v>41537</c:v>
                </c:pt>
                <c:pt idx="68">
                  <c:v>41536</c:v>
                </c:pt>
                <c:pt idx="69">
                  <c:v>41535</c:v>
                </c:pt>
                <c:pt idx="70">
                  <c:v>41534</c:v>
                </c:pt>
                <c:pt idx="71">
                  <c:v>41533</c:v>
                </c:pt>
                <c:pt idx="72">
                  <c:v>41530</c:v>
                </c:pt>
                <c:pt idx="73">
                  <c:v>41529</c:v>
                </c:pt>
                <c:pt idx="74">
                  <c:v>41528</c:v>
                </c:pt>
                <c:pt idx="75">
                  <c:v>41527</c:v>
                </c:pt>
                <c:pt idx="76">
                  <c:v>41526</c:v>
                </c:pt>
                <c:pt idx="77">
                  <c:v>41523</c:v>
                </c:pt>
                <c:pt idx="78">
                  <c:v>41522</c:v>
                </c:pt>
                <c:pt idx="79">
                  <c:v>41521</c:v>
                </c:pt>
                <c:pt idx="80">
                  <c:v>41519</c:v>
                </c:pt>
                <c:pt idx="81">
                  <c:v>41516</c:v>
                </c:pt>
                <c:pt idx="82">
                  <c:v>41515</c:v>
                </c:pt>
                <c:pt idx="83">
                  <c:v>41514</c:v>
                </c:pt>
                <c:pt idx="84">
                  <c:v>41513</c:v>
                </c:pt>
                <c:pt idx="85">
                  <c:v>41512</c:v>
                </c:pt>
                <c:pt idx="86">
                  <c:v>41509</c:v>
                </c:pt>
                <c:pt idx="87">
                  <c:v>41508</c:v>
                </c:pt>
                <c:pt idx="88">
                  <c:v>41507</c:v>
                </c:pt>
                <c:pt idx="89">
                  <c:v>41506</c:v>
                </c:pt>
                <c:pt idx="90">
                  <c:v>41505</c:v>
                </c:pt>
                <c:pt idx="91">
                  <c:v>41502</c:v>
                </c:pt>
                <c:pt idx="92">
                  <c:v>41500</c:v>
                </c:pt>
                <c:pt idx="93">
                  <c:v>41499</c:v>
                </c:pt>
                <c:pt idx="94">
                  <c:v>41498</c:v>
                </c:pt>
                <c:pt idx="95">
                  <c:v>41495</c:v>
                </c:pt>
                <c:pt idx="96">
                  <c:v>41494</c:v>
                </c:pt>
                <c:pt idx="97">
                  <c:v>41493</c:v>
                </c:pt>
                <c:pt idx="98">
                  <c:v>41492</c:v>
                </c:pt>
                <c:pt idx="99">
                  <c:v>41491</c:v>
                </c:pt>
                <c:pt idx="100">
                  <c:v>41488</c:v>
                </c:pt>
                <c:pt idx="101">
                  <c:v>41487</c:v>
                </c:pt>
                <c:pt idx="102">
                  <c:v>41486</c:v>
                </c:pt>
                <c:pt idx="103">
                  <c:v>41485</c:v>
                </c:pt>
                <c:pt idx="104">
                  <c:v>41484</c:v>
                </c:pt>
                <c:pt idx="105">
                  <c:v>41481</c:v>
                </c:pt>
                <c:pt idx="106">
                  <c:v>41480</c:v>
                </c:pt>
                <c:pt idx="107">
                  <c:v>41479</c:v>
                </c:pt>
                <c:pt idx="108">
                  <c:v>41478</c:v>
                </c:pt>
                <c:pt idx="109">
                  <c:v>41477</c:v>
                </c:pt>
                <c:pt idx="110">
                  <c:v>41474</c:v>
                </c:pt>
                <c:pt idx="111">
                  <c:v>41473</c:v>
                </c:pt>
                <c:pt idx="112">
                  <c:v>41472</c:v>
                </c:pt>
                <c:pt idx="113">
                  <c:v>41471</c:v>
                </c:pt>
                <c:pt idx="114">
                  <c:v>41470</c:v>
                </c:pt>
                <c:pt idx="115">
                  <c:v>41467</c:v>
                </c:pt>
                <c:pt idx="116">
                  <c:v>41466</c:v>
                </c:pt>
                <c:pt idx="117">
                  <c:v>41465</c:v>
                </c:pt>
                <c:pt idx="118">
                  <c:v>41464</c:v>
                </c:pt>
                <c:pt idx="119">
                  <c:v>41463</c:v>
                </c:pt>
                <c:pt idx="120">
                  <c:v>41460</c:v>
                </c:pt>
                <c:pt idx="121">
                  <c:v>41459</c:v>
                </c:pt>
                <c:pt idx="122">
                  <c:v>41458</c:v>
                </c:pt>
                <c:pt idx="123">
                  <c:v>41457</c:v>
                </c:pt>
                <c:pt idx="124">
                  <c:v>41456</c:v>
                </c:pt>
                <c:pt idx="125">
                  <c:v>41453</c:v>
                </c:pt>
                <c:pt idx="126">
                  <c:v>41452</c:v>
                </c:pt>
                <c:pt idx="127">
                  <c:v>41451</c:v>
                </c:pt>
                <c:pt idx="128">
                  <c:v>41450</c:v>
                </c:pt>
                <c:pt idx="129">
                  <c:v>41449</c:v>
                </c:pt>
                <c:pt idx="130">
                  <c:v>41446</c:v>
                </c:pt>
                <c:pt idx="131">
                  <c:v>41445</c:v>
                </c:pt>
                <c:pt idx="132">
                  <c:v>41444</c:v>
                </c:pt>
                <c:pt idx="133">
                  <c:v>41443</c:v>
                </c:pt>
                <c:pt idx="134">
                  <c:v>41442</c:v>
                </c:pt>
                <c:pt idx="135">
                  <c:v>41439</c:v>
                </c:pt>
                <c:pt idx="136">
                  <c:v>41438</c:v>
                </c:pt>
                <c:pt idx="137">
                  <c:v>41437</c:v>
                </c:pt>
                <c:pt idx="138">
                  <c:v>41436</c:v>
                </c:pt>
                <c:pt idx="139">
                  <c:v>41435</c:v>
                </c:pt>
                <c:pt idx="140">
                  <c:v>41432</c:v>
                </c:pt>
                <c:pt idx="141">
                  <c:v>41431</c:v>
                </c:pt>
                <c:pt idx="142">
                  <c:v>41430</c:v>
                </c:pt>
                <c:pt idx="143">
                  <c:v>41429</c:v>
                </c:pt>
                <c:pt idx="144">
                  <c:v>41428</c:v>
                </c:pt>
                <c:pt idx="145">
                  <c:v>41425</c:v>
                </c:pt>
                <c:pt idx="146">
                  <c:v>41423</c:v>
                </c:pt>
                <c:pt idx="147">
                  <c:v>41422</c:v>
                </c:pt>
                <c:pt idx="148">
                  <c:v>41421</c:v>
                </c:pt>
                <c:pt idx="149">
                  <c:v>41418</c:v>
                </c:pt>
                <c:pt idx="150">
                  <c:v>41417</c:v>
                </c:pt>
                <c:pt idx="151">
                  <c:v>41416</c:v>
                </c:pt>
                <c:pt idx="152">
                  <c:v>41415</c:v>
                </c:pt>
                <c:pt idx="153">
                  <c:v>41411</c:v>
                </c:pt>
                <c:pt idx="154">
                  <c:v>41410</c:v>
                </c:pt>
                <c:pt idx="155">
                  <c:v>41409</c:v>
                </c:pt>
                <c:pt idx="156">
                  <c:v>41408</c:v>
                </c:pt>
                <c:pt idx="157">
                  <c:v>41407</c:v>
                </c:pt>
                <c:pt idx="158">
                  <c:v>41404</c:v>
                </c:pt>
                <c:pt idx="159">
                  <c:v>41402</c:v>
                </c:pt>
                <c:pt idx="160">
                  <c:v>41401</c:v>
                </c:pt>
                <c:pt idx="161">
                  <c:v>41400</c:v>
                </c:pt>
                <c:pt idx="162">
                  <c:v>41397</c:v>
                </c:pt>
                <c:pt idx="163">
                  <c:v>41396</c:v>
                </c:pt>
                <c:pt idx="164">
                  <c:v>41394</c:v>
                </c:pt>
                <c:pt idx="165">
                  <c:v>41393</c:v>
                </c:pt>
                <c:pt idx="166">
                  <c:v>41390</c:v>
                </c:pt>
                <c:pt idx="167">
                  <c:v>41389</c:v>
                </c:pt>
                <c:pt idx="168">
                  <c:v>41388</c:v>
                </c:pt>
                <c:pt idx="169">
                  <c:v>41387</c:v>
                </c:pt>
                <c:pt idx="170">
                  <c:v>41386</c:v>
                </c:pt>
                <c:pt idx="171">
                  <c:v>41383</c:v>
                </c:pt>
                <c:pt idx="172">
                  <c:v>41382</c:v>
                </c:pt>
                <c:pt idx="173">
                  <c:v>41381</c:v>
                </c:pt>
                <c:pt idx="174">
                  <c:v>41380</c:v>
                </c:pt>
                <c:pt idx="175">
                  <c:v>41379</c:v>
                </c:pt>
                <c:pt idx="176">
                  <c:v>41376</c:v>
                </c:pt>
                <c:pt idx="177">
                  <c:v>41375</c:v>
                </c:pt>
                <c:pt idx="178">
                  <c:v>41374</c:v>
                </c:pt>
                <c:pt idx="179">
                  <c:v>41373</c:v>
                </c:pt>
                <c:pt idx="180">
                  <c:v>41372</c:v>
                </c:pt>
                <c:pt idx="181">
                  <c:v>41369</c:v>
                </c:pt>
                <c:pt idx="182">
                  <c:v>41368</c:v>
                </c:pt>
                <c:pt idx="183">
                  <c:v>41367</c:v>
                </c:pt>
                <c:pt idx="184">
                  <c:v>41366</c:v>
                </c:pt>
                <c:pt idx="185">
                  <c:v>41361</c:v>
                </c:pt>
                <c:pt idx="186">
                  <c:v>41360</c:v>
                </c:pt>
                <c:pt idx="187">
                  <c:v>41359</c:v>
                </c:pt>
                <c:pt idx="188">
                  <c:v>41358</c:v>
                </c:pt>
                <c:pt idx="189">
                  <c:v>41355</c:v>
                </c:pt>
                <c:pt idx="190">
                  <c:v>41354</c:v>
                </c:pt>
                <c:pt idx="191">
                  <c:v>41353</c:v>
                </c:pt>
                <c:pt idx="192">
                  <c:v>41352</c:v>
                </c:pt>
                <c:pt idx="193">
                  <c:v>41351</c:v>
                </c:pt>
                <c:pt idx="194">
                  <c:v>41348</c:v>
                </c:pt>
                <c:pt idx="195">
                  <c:v>41347</c:v>
                </c:pt>
                <c:pt idx="196">
                  <c:v>41346</c:v>
                </c:pt>
                <c:pt idx="197">
                  <c:v>41345</c:v>
                </c:pt>
                <c:pt idx="198">
                  <c:v>41344</c:v>
                </c:pt>
                <c:pt idx="199">
                  <c:v>41341</c:v>
                </c:pt>
                <c:pt idx="200">
                  <c:v>41340</c:v>
                </c:pt>
                <c:pt idx="201">
                  <c:v>41339</c:v>
                </c:pt>
                <c:pt idx="202">
                  <c:v>41338</c:v>
                </c:pt>
                <c:pt idx="203">
                  <c:v>41337</c:v>
                </c:pt>
                <c:pt idx="204">
                  <c:v>41334</c:v>
                </c:pt>
                <c:pt idx="205">
                  <c:v>41333</c:v>
                </c:pt>
                <c:pt idx="206">
                  <c:v>41332</c:v>
                </c:pt>
                <c:pt idx="207">
                  <c:v>41331</c:v>
                </c:pt>
                <c:pt idx="208">
                  <c:v>41330</c:v>
                </c:pt>
                <c:pt idx="209">
                  <c:v>41327</c:v>
                </c:pt>
                <c:pt idx="210">
                  <c:v>41326</c:v>
                </c:pt>
                <c:pt idx="211">
                  <c:v>41325</c:v>
                </c:pt>
                <c:pt idx="212">
                  <c:v>41324</c:v>
                </c:pt>
                <c:pt idx="213">
                  <c:v>41323</c:v>
                </c:pt>
                <c:pt idx="214">
                  <c:v>41320</c:v>
                </c:pt>
                <c:pt idx="215">
                  <c:v>41319</c:v>
                </c:pt>
                <c:pt idx="216">
                  <c:v>41318</c:v>
                </c:pt>
                <c:pt idx="217">
                  <c:v>41317</c:v>
                </c:pt>
                <c:pt idx="218">
                  <c:v>41316</c:v>
                </c:pt>
                <c:pt idx="219">
                  <c:v>41313</c:v>
                </c:pt>
                <c:pt idx="220">
                  <c:v>41312</c:v>
                </c:pt>
                <c:pt idx="221">
                  <c:v>41311</c:v>
                </c:pt>
                <c:pt idx="222">
                  <c:v>41310</c:v>
                </c:pt>
                <c:pt idx="223">
                  <c:v>41309</c:v>
                </c:pt>
                <c:pt idx="224">
                  <c:v>41306</c:v>
                </c:pt>
                <c:pt idx="225">
                  <c:v>41305</c:v>
                </c:pt>
                <c:pt idx="226">
                  <c:v>41304</c:v>
                </c:pt>
                <c:pt idx="227">
                  <c:v>41303</c:v>
                </c:pt>
                <c:pt idx="228">
                  <c:v>41302</c:v>
                </c:pt>
                <c:pt idx="229">
                  <c:v>41299</c:v>
                </c:pt>
                <c:pt idx="230">
                  <c:v>41298</c:v>
                </c:pt>
                <c:pt idx="231">
                  <c:v>41297</c:v>
                </c:pt>
                <c:pt idx="232">
                  <c:v>41296</c:v>
                </c:pt>
                <c:pt idx="233">
                  <c:v>41295</c:v>
                </c:pt>
                <c:pt idx="234">
                  <c:v>41292</c:v>
                </c:pt>
                <c:pt idx="235">
                  <c:v>41291</c:v>
                </c:pt>
                <c:pt idx="236">
                  <c:v>41290</c:v>
                </c:pt>
                <c:pt idx="237">
                  <c:v>41289</c:v>
                </c:pt>
                <c:pt idx="238">
                  <c:v>41288</c:v>
                </c:pt>
                <c:pt idx="239">
                  <c:v>41285</c:v>
                </c:pt>
                <c:pt idx="240">
                  <c:v>41284</c:v>
                </c:pt>
                <c:pt idx="241">
                  <c:v>41283</c:v>
                </c:pt>
                <c:pt idx="242">
                  <c:v>41282</c:v>
                </c:pt>
                <c:pt idx="243">
                  <c:v>41281</c:v>
                </c:pt>
                <c:pt idx="244">
                  <c:v>41278</c:v>
                </c:pt>
                <c:pt idx="245">
                  <c:v>41277</c:v>
                </c:pt>
                <c:pt idx="246">
                  <c:v>41276</c:v>
                </c:pt>
                <c:pt idx="247">
                  <c:v>41271</c:v>
                </c:pt>
                <c:pt idx="248">
                  <c:v>41270</c:v>
                </c:pt>
                <c:pt idx="249">
                  <c:v>41264</c:v>
                </c:pt>
                <c:pt idx="250">
                  <c:v>41263</c:v>
                </c:pt>
                <c:pt idx="251">
                  <c:v>41262</c:v>
                </c:pt>
                <c:pt idx="252">
                  <c:v>41261</c:v>
                </c:pt>
                <c:pt idx="253">
                  <c:v>41260</c:v>
                </c:pt>
                <c:pt idx="254">
                  <c:v>41257</c:v>
                </c:pt>
                <c:pt idx="255">
                  <c:v>41256</c:v>
                </c:pt>
                <c:pt idx="256">
                  <c:v>41255</c:v>
                </c:pt>
                <c:pt idx="257">
                  <c:v>41254</c:v>
                </c:pt>
                <c:pt idx="258">
                  <c:v>41253</c:v>
                </c:pt>
                <c:pt idx="259">
                  <c:v>41250</c:v>
                </c:pt>
                <c:pt idx="260">
                  <c:v>41249</c:v>
                </c:pt>
                <c:pt idx="261">
                  <c:v>41248</c:v>
                </c:pt>
                <c:pt idx="262">
                  <c:v>41247</c:v>
                </c:pt>
                <c:pt idx="263">
                  <c:v>41246</c:v>
                </c:pt>
                <c:pt idx="264">
                  <c:v>41243</c:v>
                </c:pt>
                <c:pt idx="265">
                  <c:v>41242</c:v>
                </c:pt>
                <c:pt idx="266">
                  <c:v>41241</c:v>
                </c:pt>
                <c:pt idx="267">
                  <c:v>41240</c:v>
                </c:pt>
                <c:pt idx="268">
                  <c:v>41239</c:v>
                </c:pt>
                <c:pt idx="269">
                  <c:v>41236</c:v>
                </c:pt>
                <c:pt idx="270">
                  <c:v>41235</c:v>
                </c:pt>
                <c:pt idx="271">
                  <c:v>41234</c:v>
                </c:pt>
                <c:pt idx="272">
                  <c:v>41233</c:v>
                </c:pt>
                <c:pt idx="273">
                  <c:v>41232</c:v>
                </c:pt>
                <c:pt idx="274">
                  <c:v>41229</c:v>
                </c:pt>
                <c:pt idx="275">
                  <c:v>41228</c:v>
                </c:pt>
                <c:pt idx="276">
                  <c:v>41227</c:v>
                </c:pt>
                <c:pt idx="277">
                  <c:v>41226</c:v>
                </c:pt>
                <c:pt idx="278">
                  <c:v>41225</c:v>
                </c:pt>
                <c:pt idx="279">
                  <c:v>41222</c:v>
                </c:pt>
                <c:pt idx="280">
                  <c:v>41221</c:v>
                </c:pt>
                <c:pt idx="281">
                  <c:v>41220</c:v>
                </c:pt>
                <c:pt idx="282">
                  <c:v>41219</c:v>
                </c:pt>
                <c:pt idx="283">
                  <c:v>41218</c:v>
                </c:pt>
                <c:pt idx="284">
                  <c:v>41215</c:v>
                </c:pt>
                <c:pt idx="285">
                  <c:v>41213</c:v>
                </c:pt>
                <c:pt idx="286">
                  <c:v>41212</c:v>
                </c:pt>
                <c:pt idx="287">
                  <c:v>41211</c:v>
                </c:pt>
                <c:pt idx="288">
                  <c:v>41207</c:v>
                </c:pt>
                <c:pt idx="289">
                  <c:v>41206</c:v>
                </c:pt>
                <c:pt idx="290">
                  <c:v>41205</c:v>
                </c:pt>
                <c:pt idx="291">
                  <c:v>41204</c:v>
                </c:pt>
                <c:pt idx="292">
                  <c:v>41201</c:v>
                </c:pt>
                <c:pt idx="293">
                  <c:v>41200</c:v>
                </c:pt>
                <c:pt idx="294">
                  <c:v>41199</c:v>
                </c:pt>
                <c:pt idx="295">
                  <c:v>41198</c:v>
                </c:pt>
                <c:pt idx="296">
                  <c:v>41197</c:v>
                </c:pt>
                <c:pt idx="297">
                  <c:v>41194</c:v>
                </c:pt>
                <c:pt idx="298">
                  <c:v>41193</c:v>
                </c:pt>
                <c:pt idx="299">
                  <c:v>41192</c:v>
                </c:pt>
                <c:pt idx="300">
                  <c:v>41191</c:v>
                </c:pt>
                <c:pt idx="301">
                  <c:v>41190</c:v>
                </c:pt>
                <c:pt idx="302">
                  <c:v>41187</c:v>
                </c:pt>
                <c:pt idx="303">
                  <c:v>41186</c:v>
                </c:pt>
                <c:pt idx="304">
                  <c:v>41185</c:v>
                </c:pt>
                <c:pt idx="305">
                  <c:v>41184</c:v>
                </c:pt>
                <c:pt idx="306">
                  <c:v>41183</c:v>
                </c:pt>
                <c:pt idx="307">
                  <c:v>41180</c:v>
                </c:pt>
                <c:pt idx="308">
                  <c:v>41179</c:v>
                </c:pt>
                <c:pt idx="309">
                  <c:v>41178</c:v>
                </c:pt>
                <c:pt idx="310">
                  <c:v>41177</c:v>
                </c:pt>
                <c:pt idx="311">
                  <c:v>41176</c:v>
                </c:pt>
                <c:pt idx="312">
                  <c:v>41173</c:v>
                </c:pt>
                <c:pt idx="313">
                  <c:v>41172</c:v>
                </c:pt>
                <c:pt idx="314">
                  <c:v>41171</c:v>
                </c:pt>
                <c:pt idx="315">
                  <c:v>41170</c:v>
                </c:pt>
                <c:pt idx="316">
                  <c:v>41169</c:v>
                </c:pt>
                <c:pt idx="317">
                  <c:v>41166</c:v>
                </c:pt>
                <c:pt idx="318">
                  <c:v>41165</c:v>
                </c:pt>
                <c:pt idx="319">
                  <c:v>41164</c:v>
                </c:pt>
                <c:pt idx="320">
                  <c:v>41163</c:v>
                </c:pt>
                <c:pt idx="321">
                  <c:v>41162</c:v>
                </c:pt>
                <c:pt idx="322">
                  <c:v>41159</c:v>
                </c:pt>
                <c:pt idx="323">
                  <c:v>41158</c:v>
                </c:pt>
                <c:pt idx="324">
                  <c:v>41157</c:v>
                </c:pt>
                <c:pt idx="325">
                  <c:v>41156</c:v>
                </c:pt>
                <c:pt idx="326">
                  <c:v>41155</c:v>
                </c:pt>
                <c:pt idx="327">
                  <c:v>41152</c:v>
                </c:pt>
                <c:pt idx="328">
                  <c:v>41151</c:v>
                </c:pt>
                <c:pt idx="329">
                  <c:v>41150</c:v>
                </c:pt>
                <c:pt idx="330">
                  <c:v>41149</c:v>
                </c:pt>
                <c:pt idx="331">
                  <c:v>41148</c:v>
                </c:pt>
                <c:pt idx="332">
                  <c:v>41145</c:v>
                </c:pt>
                <c:pt idx="333">
                  <c:v>41144</c:v>
                </c:pt>
                <c:pt idx="334">
                  <c:v>41143</c:v>
                </c:pt>
                <c:pt idx="335">
                  <c:v>41142</c:v>
                </c:pt>
                <c:pt idx="336">
                  <c:v>41141</c:v>
                </c:pt>
                <c:pt idx="337">
                  <c:v>41138</c:v>
                </c:pt>
                <c:pt idx="338">
                  <c:v>41137</c:v>
                </c:pt>
                <c:pt idx="339">
                  <c:v>41135</c:v>
                </c:pt>
                <c:pt idx="340">
                  <c:v>41134</c:v>
                </c:pt>
                <c:pt idx="341">
                  <c:v>41131</c:v>
                </c:pt>
                <c:pt idx="342">
                  <c:v>41130</c:v>
                </c:pt>
                <c:pt idx="343">
                  <c:v>41129</c:v>
                </c:pt>
                <c:pt idx="344">
                  <c:v>41128</c:v>
                </c:pt>
                <c:pt idx="345">
                  <c:v>41127</c:v>
                </c:pt>
                <c:pt idx="346">
                  <c:v>41124</c:v>
                </c:pt>
                <c:pt idx="347">
                  <c:v>41123</c:v>
                </c:pt>
                <c:pt idx="348">
                  <c:v>41122</c:v>
                </c:pt>
                <c:pt idx="349">
                  <c:v>41121</c:v>
                </c:pt>
                <c:pt idx="350">
                  <c:v>41120</c:v>
                </c:pt>
                <c:pt idx="351">
                  <c:v>41117</c:v>
                </c:pt>
                <c:pt idx="352">
                  <c:v>41116</c:v>
                </c:pt>
                <c:pt idx="353">
                  <c:v>41115</c:v>
                </c:pt>
                <c:pt idx="354">
                  <c:v>41114</c:v>
                </c:pt>
                <c:pt idx="355">
                  <c:v>41113</c:v>
                </c:pt>
                <c:pt idx="356">
                  <c:v>41110</c:v>
                </c:pt>
                <c:pt idx="357">
                  <c:v>41109</c:v>
                </c:pt>
                <c:pt idx="358">
                  <c:v>41108</c:v>
                </c:pt>
                <c:pt idx="359">
                  <c:v>41107</c:v>
                </c:pt>
                <c:pt idx="360">
                  <c:v>41106</c:v>
                </c:pt>
                <c:pt idx="361">
                  <c:v>41103</c:v>
                </c:pt>
                <c:pt idx="362">
                  <c:v>41102</c:v>
                </c:pt>
                <c:pt idx="363">
                  <c:v>41101</c:v>
                </c:pt>
                <c:pt idx="364">
                  <c:v>41100</c:v>
                </c:pt>
                <c:pt idx="365">
                  <c:v>41099</c:v>
                </c:pt>
                <c:pt idx="366">
                  <c:v>41096</c:v>
                </c:pt>
                <c:pt idx="367">
                  <c:v>41095</c:v>
                </c:pt>
                <c:pt idx="368">
                  <c:v>41094</c:v>
                </c:pt>
                <c:pt idx="369">
                  <c:v>41093</c:v>
                </c:pt>
                <c:pt idx="370">
                  <c:v>41092</c:v>
                </c:pt>
                <c:pt idx="371">
                  <c:v>41089</c:v>
                </c:pt>
                <c:pt idx="372">
                  <c:v>41088</c:v>
                </c:pt>
                <c:pt idx="373">
                  <c:v>41087</c:v>
                </c:pt>
                <c:pt idx="374">
                  <c:v>41086</c:v>
                </c:pt>
                <c:pt idx="375">
                  <c:v>41085</c:v>
                </c:pt>
                <c:pt idx="376">
                  <c:v>41082</c:v>
                </c:pt>
                <c:pt idx="377">
                  <c:v>41081</c:v>
                </c:pt>
                <c:pt idx="378">
                  <c:v>41080</c:v>
                </c:pt>
                <c:pt idx="379">
                  <c:v>41079</c:v>
                </c:pt>
                <c:pt idx="380">
                  <c:v>41078</c:v>
                </c:pt>
                <c:pt idx="381">
                  <c:v>41075</c:v>
                </c:pt>
                <c:pt idx="382">
                  <c:v>41074</c:v>
                </c:pt>
                <c:pt idx="383">
                  <c:v>41073</c:v>
                </c:pt>
                <c:pt idx="384">
                  <c:v>41072</c:v>
                </c:pt>
                <c:pt idx="385">
                  <c:v>41071</c:v>
                </c:pt>
                <c:pt idx="386">
                  <c:v>41068</c:v>
                </c:pt>
                <c:pt idx="387">
                  <c:v>41066</c:v>
                </c:pt>
                <c:pt idx="388">
                  <c:v>41065</c:v>
                </c:pt>
                <c:pt idx="389">
                  <c:v>41064</c:v>
                </c:pt>
                <c:pt idx="390">
                  <c:v>41061</c:v>
                </c:pt>
                <c:pt idx="391">
                  <c:v>41060</c:v>
                </c:pt>
                <c:pt idx="392">
                  <c:v>41059</c:v>
                </c:pt>
                <c:pt idx="393">
                  <c:v>41058</c:v>
                </c:pt>
                <c:pt idx="394">
                  <c:v>41054</c:v>
                </c:pt>
                <c:pt idx="395">
                  <c:v>41053</c:v>
                </c:pt>
                <c:pt idx="396">
                  <c:v>41052</c:v>
                </c:pt>
                <c:pt idx="397">
                  <c:v>41051</c:v>
                </c:pt>
                <c:pt idx="398">
                  <c:v>41050</c:v>
                </c:pt>
                <c:pt idx="399">
                  <c:v>41047</c:v>
                </c:pt>
                <c:pt idx="400">
                  <c:v>41045</c:v>
                </c:pt>
                <c:pt idx="401">
                  <c:v>41044</c:v>
                </c:pt>
                <c:pt idx="402">
                  <c:v>41043</c:v>
                </c:pt>
                <c:pt idx="403">
                  <c:v>41040</c:v>
                </c:pt>
                <c:pt idx="404">
                  <c:v>41039</c:v>
                </c:pt>
                <c:pt idx="405">
                  <c:v>41038</c:v>
                </c:pt>
                <c:pt idx="406">
                  <c:v>41037</c:v>
                </c:pt>
                <c:pt idx="407">
                  <c:v>41036</c:v>
                </c:pt>
                <c:pt idx="408">
                  <c:v>41033</c:v>
                </c:pt>
                <c:pt idx="409">
                  <c:v>41032</c:v>
                </c:pt>
                <c:pt idx="410">
                  <c:v>41031</c:v>
                </c:pt>
                <c:pt idx="411">
                  <c:v>41029</c:v>
                </c:pt>
                <c:pt idx="412">
                  <c:v>41026</c:v>
                </c:pt>
                <c:pt idx="413">
                  <c:v>41025</c:v>
                </c:pt>
                <c:pt idx="414">
                  <c:v>41024</c:v>
                </c:pt>
                <c:pt idx="415">
                  <c:v>41023</c:v>
                </c:pt>
                <c:pt idx="416">
                  <c:v>41022</c:v>
                </c:pt>
                <c:pt idx="417">
                  <c:v>41019</c:v>
                </c:pt>
                <c:pt idx="418">
                  <c:v>41018</c:v>
                </c:pt>
                <c:pt idx="419">
                  <c:v>41017</c:v>
                </c:pt>
                <c:pt idx="420">
                  <c:v>41016</c:v>
                </c:pt>
                <c:pt idx="421">
                  <c:v>41015</c:v>
                </c:pt>
                <c:pt idx="422">
                  <c:v>41012</c:v>
                </c:pt>
                <c:pt idx="423">
                  <c:v>41011</c:v>
                </c:pt>
                <c:pt idx="424">
                  <c:v>41010</c:v>
                </c:pt>
                <c:pt idx="425">
                  <c:v>41009</c:v>
                </c:pt>
                <c:pt idx="426">
                  <c:v>41004</c:v>
                </c:pt>
                <c:pt idx="427">
                  <c:v>41003</c:v>
                </c:pt>
                <c:pt idx="428">
                  <c:v>41002</c:v>
                </c:pt>
                <c:pt idx="429">
                  <c:v>41001</c:v>
                </c:pt>
                <c:pt idx="430">
                  <c:v>40998</c:v>
                </c:pt>
                <c:pt idx="431">
                  <c:v>40997</c:v>
                </c:pt>
                <c:pt idx="432">
                  <c:v>40996</c:v>
                </c:pt>
                <c:pt idx="433">
                  <c:v>40995</c:v>
                </c:pt>
                <c:pt idx="434">
                  <c:v>40994</c:v>
                </c:pt>
                <c:pt idx="435">
                  <c:v>40991</c:v>
                </c:pt>
                <c:pt idx="436">
                  <c:v>40990</c:v>
                </c:pt>
                <c:pt idx="437">
                  <c:v>40989</c:v>
                </c:pt>
                <c:pt idx="438">
                  <c:v>40988</c:v>
                </c:pt>
                <c:pt idx="439">
                  <c:v>40987</c:v>
                </c:pt>
                <c:pt idx="440">
                  <c:v>40984</c:v>
                </c:pt>
                <c:pt idx="441">
                  <c:v>40983</c:v>
                </c:pt>
                <c:pt idx="442">
                  <c:v>40982</c:v>
                </c:pt>
                <c:pt idx="443">
                  <c:v>40981</c:v>
                </c:pt>
                <c:pt idx="444">
                  <c:v>40980</c:v>
                </c:pt>
                <c:pt idx="445">
                  <c:v>40977</c:v>
                </c:pt>
                <c:pt idx="446">
                  <c:v>40976</c:v>
                </c:pt>
                <c:pt idx="447">
                  <c:v>40975</c:v>
                </c:pt>
                <c:pt idx="448">
                  <c:v>40974</c:v>
                </c:pt>
                <c:pt idx="449">
                  <c:v>40973</c:v>
                </c:pt>
                <c:pt idx="450">
                  <c:v>40970</c:v>
                </c:pt>
                <c:pt idx="451">
                  <c:v>40969</c:v>
                </c:pt>
                <c:pt idx="452">
                  <c:v>40968</c:v>
                </c:pt>
                <c:pt idx="453">
                  <c:v>40967</c:v>
                </c:pt>
                <c:pt idx="454">
                  <c:v>40966</c:v>
                </c:pt>
                <c:pt idx="455">
                  <c:v>40963</c:v>
                </c:pt>
                <c:pt idx="456">
                  <c:v>40962</c:v>
                </c:pt>
                <c:pt idx="457">
                  <c:v>40961</c:v>
                </c:pt>
                <c:pt idx="458">
                  <c:v>40960</c:v>
                </c:pt>
                <c:pt idx="459">
                  <c:v>40959</c:v>
                </c:pt>
                <c:pt idx="460">
                  <c:v>40956</c:v>
                </c:pt>
                <c:pt idx="461">
                  <c:v>40955</c:v>
                </c:pt>
                <c:pt idx="462">
                  <c:v>40954</c:v>
                </c:pt>
                <c:pt idx="463">
                  <c:v>40953</c:v>
                </c:pt>
                <c:pt idx="464">
                  <c:v>40952</c:v>
                </c:pt>
                <c:pt idx="465">
                  <c:v>40949</c:v>
                </c:pt>
                <c:pt idx="466">
                  <c:v>40948</c:v>
                </c:pt>
                <c:pt idx="467">
                  <c:v>40947</c:v>
                </c:pt>
                <c:pt idx="468">
                  <c:v>40946</c:v>
                </c:pt>
                <c:pt idx="469">
                  <c:v>40945</c:v>
                </c:pt>
                <c:pt idx="470">
                  <c:v>40942</c:v>
                </c:pt>
                <c:pt idx="471">
                  <c:v>40941</c:v>
                </c:pt>
                <c:pt idx="472">
                  <c:v>40940</c:v>
                </c:pt>
                <c:pt idx="473">
                  <c:v>40939</c:v>
                </c:pt>
                <c:pt idx="474">
                  <c:v>40938</c:v>
                </c:pt>
                <c:pt idx="475">
                  <c:v>40935</c:v>
                </c:pt>
                <c:pt idx="476">
                  <c:v>40934</c:v>
                </c:pt>
                <c:pt idx="477">
                  <c:v>40933</c:v>
                </c:pt>
                <c:pt idx="478">
                  <c:v>40932</c:v>
                </c:pt>
                <c:pt idx="479">
                  <c:v>40931</c:v>
                </c:pt>
                <c:pt idx="480">
                  <c:v>40928</c:v>
                </c:pt>
                <c:pt idx="481">
                  <c:v>40927</c:v>
                </c:pt>
                <c:pt idx="482">
                  <c:v>40926</c:v>
                </c:pt>
                <c:pt idx="483">
                  <c:v>40925</c:v>
                </c:pt>
                <c:pt idx="484">
                  <c:v>40924</c:v>
                </c:pt>
                <c:pt idx="485">
                  <c:v>40921</c:v>
                </c:pt>
                <c:pt idx="486">
                  <c:v>40920</c:v>
                </c:pt>
                <c:pt idx="487">
                  <c:v>40919</c:v>
                </c:pt>
                <c:pt idx="488">
                  <c:v>40918</c:v>
                </c:pt>
                <c:pt idx="489">
                  <c:v>40917</c:v>
                </c:pt>
                <c:pt idx="490">
                  <c:v>40913</c:v>
                </c:pt>
                <c:pt idx="491">
                  <c:v>40912</c:v>
                </c:pt>
                <c:pt idx="492">
                  <c:v>40911</c:v>
                </c:pt>
                <c:pt idx="493">
                  <c:v>40910</c:v>
                </c:pt>
                <c:pt idx="494">
                  <c:v>40906</c:v>
                </c:pt>
                <c:pt idx="495">
                  <c:v>40905</c:v>
                </c:pt>
                <c:pt idx="496">
                  <c:v>40904</c:v>
                </c:pt>
                <c:pt idx="497">
                  <c:v>40900</c:v>
                </c:pt>
                <c:pt idx="498">
                  <c:v>40899</c:v>
                </c:pt>
                <c:pt idx="499">
                  <c:v>40898</c:v>
                </c:pt>
                <c:pt idx="500">
                  <c:v>40897</c:v>
                </c:pt>
                <c:pt idx="501">
                  <c:v>40896</c:v>
                </c:pt>
                <c:pt idx="502">
                  <c:v>40893</c:v>
                </c:pt>
                <c:pt idx="503">
                  <c:v>40892</c:v>
                </c:pt>
                <c:pt idx="504">
                  <c:v>40891</c:v>
                </c:pt>
                <c:pt idx="505">
                  <c:v>40890</c:v>
                </c:pt>
                <c:pt idx="506">
                  <c:v>40889</c:v>
                </c:pt>
                <c:pt idx="507">
                  <c:v>40886</c:v>
                </c:pt>
                <c:pt idx="508">
                  <c:v>40884</c:v>
                </c:pt>
                <c:pt idx="509">
                  <c:v>40883</c:v>
                </c:pt>
                <c:pt idx="510">
                  <c:v>40882</c:v>
                </c:pt>
                <c:pt idx="511">
                  <c:v>40879</c:v>
                </c:pt>
                <c:pt idx="512">
                  <c:v>40878</c:v>
                </c:pt>
                <c:pt idx="513">
                  <c:v>40877</c:v>
                </c:pt>
                <c:pt idx="514">
                  <c:v>40876</c:v>
                </c:pt>
                <c:pt idx="515">
                  <c:v>40875</c:v>
                </c:pt>
                <c:pt idx="516">
                  <c:v>40872</c:v>
                </c:pt>
                <c:pt idx="517">
                  <c:v>40871</c:v>
                </c:pt>
                <c:pt idx="518">
                  <c:v>40870</c:v>
                </c:pt>
                <c:pt idx="519">
                  <c:v>40869</c:v>
                </c:pt>
                <c:pt idx="520">
                  <c:v>40868</c:v>
                </c:pt>
                <c:pt idx="521">
                  <c:v>40865</c:v>
                </c:pt>
                <c:pt idx="522">
                  <c:v>40864</c:v>
                </c:pt>
                <c:pt idx="523">
                  <c:v>40863</c:v>
                </c:pt>
                <c:pt idx="524">
                  <c:v>40862</c:v>
                </c:pt>
                <c:pt idx="525">
                  <c:v>40861</c:v>
                </c:pt>
                <c:pt idx="526">
                  <c:v>40858</c:v>
                </c:pt>
                <c:pt idx="527">
                  <c:v>40857</c:v>
                </c:pt>
                <c:pt idx="528">
                  <c:v>40856</c:v>
                </c:pt>
                <c:pt idx="529">
                  <c:v>40855</c:v>
                </c:pt>
                <c:pt idx="530">
                  <c:v>40854</c:v>
                </c:pt>
                <c:pt idx="531">
                  <c:v>40851</c:v>
                </c:pt>
                <c:pt idx="532">
                  <c:v>40850</c:v>
                </c:pt>
                <c:pt idx="533">
                  <c:v>40849</c:v>
                </c:pt>
                <c:pt idx="534">
                  <c:v>40847</c:v>
                </c:pt>
                <c:pt idx="535">
                  <c:v>40844</c:v>
                </c:pt>
                <c:pt idx="536">
                  <c:v>40843</c:v>
                </c:pt>
                <c:pt idx="537">
                  <c:v>40841</c:v>
                </c:pt>
                <c:pt idx="538">
                  <c:v>40840</c:v>
                </c:pt>
                <c:pt idx="539">
                  <c:v>40837</c:v>
                </c:pt>
                <c:pt idx="540">
                  <c:v>40836</c:v>
                </c:pt>
                <c:pt idx="541">
                  <c:v>40835</c:v>
                </c:pt>
                <c:pt idx="542">
                  <c:v>40834</c:v>
                </c:pt>
                <c:pt idx="543">
                  <c:v>40833</c:v>
                </c:pt>
                <c:pt idx="544">
                  <c:v>40830</c:v>
                </c:pt>
                <c:pt idx="545">
                  <c:v>40829</c:v>
                </c:pt>
                <c:pt idx="546">
                  <c:v>40828</c:v>
                </c:pt>
                <c:pt idx="547">
                  <c:v>40827</c:v>
                </c:pt>
                <c:pt idx="548">
                  <c:v>40826</c:v>
                </c:pt>
                <c:pt idx="549">
                  <c:v>40823</c:v>
                </c:pt>
                <c:pt idx="550">
                  <c:v>40822</c:v>
                </c:pt>
                <c:pt idx="551">
                  <c:v>40821</c:v>
                </c:pt>
                <c:pt idx="552">
                  <c:v>40820</c:v>
                </c:pt>
                <c:pt idx="553">
                  <c:v>40819</c:v>
                </c:pt>
                <c:pt idx="554">
                  <c:v>40816</c:v>
                </c:pt>
                <c:pt idx="555">
                  <c:v>40815</c:v>
                </c:pt>
                <c:pt idx="556">
                  <c:v>40814</c:v>
                </c:pt>
                <c:pt idx="557">
                  <c:v>40813</c:v>
                </c:pt>
                <c:pt idx="558">
                  <c:v>40812</c:v>
                </c:pt>
                <c:pt idx="559">
                  <c:v>40809</c:v>
                </c:pt>
                <c:pt idx="560">
                  <c:v>40808</c:v>
                </c:pt>
                <c:pt idx="561">
                  <c:v>40807</c:v>
                </c:pt>
                <c:pt idx="562">
                  <c:v>40806</c:v>
                </c:pt>
                <c:pt idx="563">
                  <c:v>40805</c:v>
                </c:pt>
                <c:pt idx="564">
                  <c:v>40802</c:v>
                </c:pt>
                <c:pt idx="565">
                  <c:v>40801</c:v>
                </c:pt>
                <c:pt idx="566">
                  <c:v>40800</c:v>
                </c:pt>
                <c:pt idx="567">
                  <c:v>40799</c:v>
                </c:pt>
                <c:pt idx="568">
                  <c:v>40798</c:v>
                </c:pt>
                <c:pt idx="569">
                  <c:v>40795</c:v>
                </c:pt>
                <c:pt idx="570">
                  <c:v>40794</c:v>
                </c:pt>
                <c:pt idx="571">
                  <c:v>40793</c:v>
                </c:pt>
                <c:pt idx="572">
                  <c:v>40792</c:v>
                </c:pt>
                <c:pt idx="573">
                  <c:v>40791</c:v>
                </c:pt>
                <c:pt idx="574">
                  <c:v>40788</c:v>
                </c:pt>
                <c:pt idx="575">
                  <c:v>40787</c:v>
                </c:pt>
                <c:pt idx="576">
                  <c:v>40786</c:v>
                </c:pt>
                <c:pt idx="577">
                  <c:v>40785</c:v>
                </c:pt>
                <c:pt idx="578">
                  <c:v>40784</c:v>
                </c:pt>
                <c:pt idx="579">
                  <c:v>40781</c:v>
                </c:pt>
                <c:pt idx="580">
                  <c:v>40780</c:v>
                </c:pt>
                <c:pt idx="581">
                  <c:v>40779</c:v>
                </c:pt>
                <c:pt idx="582">
                  <c:v>40778</c:v>
                </c:pt>
                <c:pt idx="583">
                  <c:v>40777</c:v>
                </c:pt>
                <c:pt idx="584">
                  <c:v>40774</c:v>
                </c:pt>
                <c:pt idx="585">
                  <c:v>40773</c:v>
                </c:pt>
                <c:pt idx="586">
                  <c:v>40772</c:v>
                </c:pt>
                <c:pt idx="587">
                  <c:v>40771</c:v>
                </c:pt>
                <c:pt idx="588">
                  <c:v>40767</c:v>
                </c:pt>
                <c:pt idx="589">
                  <c:v>40766</c:v>
                </c:pt>
                <c:pt idx="590">
                  <c:v>40765</c:v>
                </c:pt>
                <c:pt idx="591">
                  <c:v>40764</c:v>
                </c:pt>
                <c:pt idx="592">
                  <c:v>40763</c:v>
                </c:pt>
                <c:pt idx="593">
                  <c:v>40760</c:v>
                </c:pt>
                <c:pt idx="594">
                  <c:v>40759</c:v>
                </c:pt>
                <c:pt idx="595">
                  <c:v>40758</c:v>
                </c:pt>
                <c:pt idx="596">
                  <c:v>40757</c:v>
                </c:pt>
                <c:pt idx="597">
                  <c:v>40756</c:v>
                </c:pt>
                <c:pt idx="598">
                  <c:v>40753</c:v>
                </c:pt>
                <c:pt idx="599">
                  <c:v>40752</c:v>
                </c:pt>
                <c:pt idx="600">
                  <c:v>40751</c:v>
                </c:pt>
                <c:pt idx="601">
                  <c:v>40750</c:v>
                </c:pt>
                <c:pt idx="602">
                  <c:v>40749</c:v>
                </c:pt>
                <c:pt idx="603">
                  <c:v>40746</c:v>
                </c:pt>
                <c:pt idx="604">
                  <c:v>40745</c:v>
                </c:pt>
                <c:pt idx="605">
                  <c:v>40744</c:v>
                </c:pt>
                <c:pt idx="606">
                  <c:v>40743</c:v>
                </c:pt>
                <c:pt idx="607">
                  <c:v>40742</c:v>
                </c:pt>
                <c:pt idx="608">
                  <c:v>40739</c:v>
                </c:pt>
                <c:pt idx="609">
                  <c:v>40738</c:v>
                </c:pt>
                <c:pt idx="610">
                  <c:v>40737</c:v>
                </c:pt>
                <c:pt idx="611">
                  <c:v>40736</c:v>
                </c:pt>
                <c:pt idx="612">
                  <c:v>40735</c:v>
                </c:pt>
                <c:pt idx="613">
                  <c:v>40732</c:v>
                </c:pt>
                <c:pt idx="614">
                  <c:v>40731</c:v>
                </c:pt>
                <c:pt idx="615">
                  <c:v>40730</c:v>
                </c:pt>
                <c:pt idx="616">
                  <c:v>40729</c:v>
                </c:pt>
                <c:pt idx="617">
                  <c:v>40728</c:v>
                </c:pt>
                <c:pt idx="618">
                  <c:v>40725</c:v>
                </c:pt>
                <c:pt idx="619">
                  <c:v>40724</c:v>
                </c:pt>
                <c:pt idx="620">
                  <c:v>40723</c:v>
                </c:pt>
                <c:pt idx="621">
                  <c:v>40722</c:v>
                </c:pt>
                <c:pt idx="622">
                  <c:v>40721</c:v>
                </c:pt>
                <c:pt idx="623">
                  <c:v>40718</c:v>
                </c:pt>
                <c:pt idx="624">
                  <c:v>40716</c:v>
                </c:pt>
                <c:pt idx="625">
                  <c:v>40715</c:v>
                </c:pt>
                <c:pt idx="626">
                  <c:v>40714</c:v>
                </c:pt>
                <c:pt idx="627">
                  <c:v>40711</c:v>
                </c:pt>
                <c:pt idx="628">
                  <c:v>40710</c:v>
                </c:pt>
                <c:pt idx="629">
                  <c:v>40709</c:v>
                </c:pt>
                <c:pt idx="630">
                  <c:v>40708</c:v>
                </c:pt>
                <c:pt idx="631">
                  <c:v>40704</c:v>
                </c:pt>
                <c:pt idx="632">
                  <c:v>40703</c:v>
                </c:pt>
                <c:pt idx="633">
                  <c:v>40702</c:v>
                </c:pt>
                <c:pt idx="634">
                  <c:v>40701</c:v>
                </c:pt>
                <c:pt idx="635">
                  <c:v>40700</c:v>
                </c:pt>
                <c:pt idx="636">
                  <c:v>40697</c:v>
                </c:pt>
                <c:pt idx="637">
                  <c:v>40695</c:v>
                </c:pt>
                <c:pt idx="638">
                  <c:v>40694</c:v>
                </c:pt>
                <c:pt idx="639">
                  <c:v>40693</c:v>
                </c:pt>
                <c:pt idx="640">
                  <c:v>40690</c:v>
                </c:pt>
                <c:pt idx="641">
                  <c:v>40689</c:v>
                </c:pt>
                <c:pt idx="642">
                  <c:v>40688</c:v>
                </c:pt>
                <c:pt idx="643">
                  <c:v>40687</c:v>
                </c:pt>
                <c:pt idx="644">
                  <c:v>40686</c:v>
                </c:pt>
                <c:pt idx="645">
                  <c:v>40683</c:v>
                </c:pt>
                <c:pt idx="646">
                  <c:v>40682</c:v>
                </c:pt>
                <c:pt idx="647">
                  <c:v>40681</c:v>
                </c:pt>
                <c:pt idx="648">
                  <c:v>40680</c:v>
                </c:pt>
                <c:pt idx="649">
                  <c:v>40679</c:v>
                </c:pt>
                <c:pt idx="650">
                  <c:v>40676</c:v>
                </c:pt>
                <c:pt idx="651">
                  <c:v>40675</c:v>
                </c:pt>
                <c:pt idx="652">
                  <c:v>40674</c:v>
                </c:pt>
                <c:pt idx="653">
                  <c:v>40673</c:v>
                </c:pt>
                <c:pt idx="654">
                  <c:v>40672</c:v>
                </c:pt>
                <c:pt idx="655">
                  <c:v>40669</c:v>
                </c:pt>
                <c:pt idx="656">
                  <c:v>40668</c:v>
                </c:pt>
                <c:pt idx="657">
                  <c:v>40667</c:v>
                </c:pt>
                <c:pt idx="658">
                  <c:v>40666</c:v>
                </c:pt>
                <c:pt idx="659">
                  <c:v>40665</c:v>
                </c:pt>
                <c:pt idx="660">
                  <c:v>40662</c:v>
                </c:pt>
                <c:pt idx="661">
                  <c:v>40661</c:v>
                </c:pt>
                <c:pt idx="662">
                  <c:v>40660</c:v>
                </c:pt>
                <c:pt idx="663">
                  <c:v>40659</c:v>
                </c:pt>
                <c:pt idx="664">
                  <c:v>40654</c:v>
                </c:pt>
                <c:pt idx="665">
                  <c:v>40653</c:v>
                </c:pt>
                <c:pt idx="666">
                  <c:v>40652</c:v>
                </c:pt>
                <c:pt idx="667">
                  <c:v>40651</c:v>
                </c:pt>
                <c:pt idx="668">
                  <c:v>40648</c:v>
                </c:pt>
                <c:pt idx="669">
                  <c:v>40647</c:v>
                </c:pt>
                <c:pt idx="670">
                  <c:v>40646</c:v>
                </c:pt>
                <c:pt idx="671">
                  <c:v>40645</c:v>
                </c:pt>
                <c:pt idx="672">
                  <c:v>40644</c:v>
                </c:pt>
                <c:pt idx="673">
                  <c:v>40641</c:v>
                </c:pt>
                <c:pt idx="674">
                  <c:v>40640</c:v>
                </c:pt>
                <c:pt idx="675">
                  <c:v>40639</c:v>
                </c:pt>
                <c:pt idx="676">
                  <c:v>40638</c:v>
                </c:pt>
                <c:pt idx="677">
                  <c:v>40637</c:v>
                </c:pt>
                <c:pt idx="678">
                  <c:v>40634</c:v>
                </c:pt>
                <c:pt idx="679">
                  <c:v>40633</c:v>
                </c:pt>
                <c:pt idx="680">
                  <c:v>40632</c:v>
                </c:pt>
                <c:pt idx="681">
                  <c:v>40631</c:v>
                </c:pt>
                <c:pt idx="682">
                  <c:v>40630</c:v>
                </c:pt>
                <c:pt idx="683">
                  <c:v>40627</c:v>
                </c:pt>
                <c:pt idx="684">
                  <c:v>40626</c:v>
                </c:pt>
                <c:pt idx="685">
                  <c:v>40625</c:v>
                </c:pt>
                <c:pt idx="686">
                  <c:v>40624</c:v>
                </c:pt>
                <c:pt idx="687">
                  <c:v>40623</c:v>
                </c:pt>
                <c:pt idx="688">
                  <c:v>40620</c:v>
                </c:pt>
                <c:pt idx="689">
                  <c:v>40619</c:v>
                </c:pt>
                <c:pt idx="690">
                  <c:v>40618</c:v>
                </c:pt>
                <c:pt idx="691">
                  <c:v>40617</c:v>
                </c:pt>
                <c:pt idx="692">
                  <c:v>40616</c:v>
                </c:pt>
                <c:pt idx="693">
                  <c:v>40613</c:v>
                </c:pt>
                <c:pt idx="694">
                  <c:v>40612</c:v>
                </c:pt>
                <c:pt idx="695">
                  <c:v>40611</c:v>
                </c:pt>
                <c:pt idx="696">
                  <c:v>40610</c:v>
                </c:pt>
                <c:pt idx="697">
                  <c:v>40609</c:v>
                </c:pt>
                <c:pt idx="698">
                  <c:v>40606</c:v>
                </c:pt>
                <c:pt idx="699">
                  <c:v>40605</c:v>
                </c:pt>
                <c:pt idx="700">
                  <c:v>40604</c:v>
                </c:pt>
                <c:pt idx="701">
                  <c:v>40603</c:v>
                </c:pt>
                <c:pt idx="702">
                  <c:v>40602</c:v>
                </c:pt>
                <c:pt idx="703">
                  <c:v>40599</c:v>
                </c:pt>
                <c:pt idx="704">
                  <c:v>40598</c:v>
                </c:pt>
                <c:pt idx="705">
                  <c:v>40597</c:v>
                </c:pt>
                <c:pt idx="706">
                  <c:v>40596</c:v>
                </c:pt>
                <c:pt idx="707">
                  <c:v>40595</c:v>
                </c:pt>
                <c:pt idx="708">
                  <c:v>40592</c:v>
                </c:pt>
                <c:pt idx="709">
                  <c:v>40591</c:v>
                </c:pt>
                <c:pt idx="710">
                  <c:v>40590</c:v>
                </c:pt>
                <c:pt idx="711">
                  <c:v>40589</c:v>
                </c:pt>
                <c:pt idx="712">
                  <c:v>40588</c:v>
                </c:pt>
                <c:pt idx="713">
                  <c:v>40585</c:v>
                </c:pt>
                <c:pt idx="714">
                  <c:v>40584</c:v>
                </c:pt>
                <c:pt idx="715">
                  <c:v>40583</c:v>
                </c:pt>
                <c:pt idx="716">
                  <c:v>40582</c:v>
                </c:pt>
                <c:pt idx="717">
                  <c:v>40581</c:v>
                </c:pt>
                <c:pt idx="718">
                  <c:v>40578</c:v>
                </c:pt>
                <c:pt idx="719">
                  <c:v>40577</c:v>
                </c:pt>
                <c:pt idx="720">
                  <c:v>40576</c:v>
                </c:pt>
                <c:pt idx="721">
                  <c:v>40575</c:v>
                </c:pt>
                <c:pt idx="722">
                  <c:v>40574</c:v>
                </c:pt>
                <c:pt idx="723">
                  <c:v>40571</c:v>
                </c:pt>
                <c:pt idx="724">
                  <c:v>40570</c:v>
                </c:pt>
                <c:pt idx="725">
                  <c:v>40569</c:v>
                </c:pt>
                <c:pt idx="726">
                  <c:v>40568</c:v>
                </c:pt>
                <c:pt idx="727">
                  <c:v>40567</c:v>
                </c:pt>
                <c:pt idx="728">
                  <c:v>40564</c:v>
                </c:pt>
                <c:pt idx="729">
                  <c:v>40563</c:v>
                </c:pt>
                <c:pt idx="730">
                  <c:v>40562</c:v>
                </c:pt>
                <c:pt idx="731">
                  <c:v>40561</c:v>
                </c:pt>
                <c:pt idx="732">
                  <c:v>40560</c:v>
                </c:pt>
                <c:pt idx="733">
                  <c:v>40557</c:v>
                </c:pt>
                <c:pt idx="734">
                  <c:v>40556</c:v>
                </c:pt>
                <c:pt idx="735">
                  <c:v>40555</c:v>
                </c:pt>
                <c:pt idx="736">
                  <c:v>40554</c:v>
                </c:pt>
                <c:pt idx="737">
                  <c:v>40553</c:v>
                </c:pt>
                <c:pt idx="738">
                  <c:v>40550</c:v>
                </c:pt>
                <c:pt idx="739">
                  <c:v>40548</c:v>
                </c:pt>
                <c:pt idx="740">
                  <c:v>40547</c:v>
                </c:pt>
                <c:pt idx="741">
                  <c:v>40546</c:v>
                </c:pt>
                <c:pt idx="742">
                  <c:v>40542</c:v>
                </c:pt>
                <c:pt idx="743">
                  <c:v>40541</c:v>
                </c:pt>
                <c:pt idx="744">
                  <c:v>40540</c:v>
                </c:pt>
                <c:pt idx="745">
                  <c:v>40539</c:v>
                </c:pt>
                <c:pt idx="746">
                  <c:v>40535</c:v>
                </c:pt>
                <c:pt idx="747">
                  <c:v>40534</c:v>
                </c:pt>
                <c:pt idx="748">
                  <c:v>40533</c:v>
                </c:pt>
                <c:pt idx="749">
                  <c:v>40532</c:v>
                </c:pt>
                <c:pt idx="750">
                  <c:v>40529</c:v>
                </c:pt>
                <c:pt idx="751">
                  <c:v>40528</c:v>
                </c:pt>
                <c:pt idx="752">
                  <c:v>40527</c:v>
                </c:pt>
                <c:pt idx="753">
                  <c:v>40526</c:v>
                </c:pt>
                <c:pt idx="754">
                  <c:v>40525</c:v>
                </c:pt>
                <c:pt idx="755">
                  <c:v>40522</c:v>
                </c:pt>
                <c:pt idx="756">
                  <c:v>40521</c:v>
                </c:pt>
                <c:pt idx="757">
                  <c:v>40519</c:v>
                </c:pt>
                <c:pt idx="758">
                  <c:v>40518</c:v>
                </c:pt>
                <c:pt idx="759">
                  <c:v>40515</c:v>
                </c:pt>
                <c:pt idx="760">
                  <c:v>40514</c:v>
                </c:pt>
                <c:pt idx="761">
                  <c:v>40513</c:v>
                </c:pt>
                <c:pt idx="762">
                  <c:v>40512</c:v>
                </c:pt>
                <c:pt idx="763">
                  <c:v>40511</c:v>
                </c:pt>
                <c:pt idx="764">
                  <c:v>40508</c:v>
                </c:pt>
                <c:pt idx="765">
                  <c:v>40507</c:v>
                </c:pt>
                <c:pt idx="766">
                  <c:v>40506</c:v>
                </c:pt>
                <c:pt idx="767">
                  <c:v>40505</c:v>
                </c:pt>
                <c:pt idx="768">
                  <c:v>40504</c:v>
                </c:pt>
                <c:pt idx="769">
                  <c:v>40501</c:v>
                </c:pt>
                <c:pt idx="770">
                  <c:v>40500</c:v>
                </c:pt>
                <c:pt idx="771">
                  <c:v>40499</c:v>
                </c:pt>
                <c:pt idx="772">
                  <c:v>40498</c:v>
                </c:pt>
                <c:pt idx="773">
                  <c:v>40497</c:v>
                </c:pt>
                <c:pt idx="774">
                  <c:v>40494</c:v>
                </c:pt>
                <c:pt idx="775">
                  <c:v>40493</c:v>
                </c:pt>
                <c:pt idx="776">
                  <c:v>40492</c:v>
                </c:pt>
                <c:pt idx="777">
                  <c:v>40491</c:v>
                </c:pt>
                <c:pt idx="778">
                  <c:v>40490</c:v>
                </c:pt>
                <c:pt idx="779">
                  <c:v>40487</c:v>
                </c:pt>
                <c:pt idx="780">
                  <c:v>40486</c:v>
                </c:pt>
                <c:pt idx="781">
                  <c:v>40485</c:v>
                </c:pt>
                <c:pt idx="782">
                  <c:v>40484</c:v>
                </c:pt>
                <c:pt idx="783">
                  <c:v>40480</c:v>
                </c:pt>
                <c:pt idx="784">
                  <c:v>40479</c:v>
                </c:pt>
                <c:pt idx="785">
                  <c:v>40478</c:v>
                </c:pt>
                <c:pt idx="786">
                  <c:v>40476</c:v>
                </c:pt>
                <c:pt idx="787">
                  <c:v>40473</c:v>
                </c:pt>
                <c:pt idx="788">
                  <c:v>40472</c:v>
                </c:pt>
                <c:pt idx="789">
                  <c:v>40471</c:v>
                </c:pt>
                <c:pt idx="790">
                  <c:v>40470</c:v>
                </c:pt>
                <c:pt idx="791">
                  <c:v>40469</c:v>
                </c:pt>
                <c:pt idx="792">
                  <c:v>40466</c:v>
                </c:pt>
                <c:pt idx="793">
                  <c:v>40465</c:v>
                </c:pt>
                <c:pt idx="794">
                  <c:v>40464</c:v>
                </c:pt>
                <c:pt idx="795">
                  <c:v>40463</c:v>
                </c:pt>
                <c:pt idx="796">
                  <c:v>40462</c:v>
                </c:pt>
                <c:pt idx="797">
                  <c:v>40459</c:v>
                </c:pt>
                <c:pt idx="798">
                  <c:v>40458</c:v>
                </c:pt>
                <c:pt idx="799">
                  <c:v>40457</c:v>
                </c:pt>
                <c:pt idx="800">
                  <c:v>40456</c:v>
                </c:pt>
                <c:pt idx="801">
                  <c:v>40455</c:v>
                </c:pt>
                <c:pt idx="802">
                  <c:v>40452</c:v>
                </c:pt>
                <c:pt idx="803">
                  <c:v>40451</c:v>
                </c:pt>
                <c:pt idx="804">
                  <c:v>40450</c:v>
                </c:pt>
                <c:pt idx="805">
                  <c:v>40449</c:v>
                </c:pt>
                <c:pt idx="806">
                  <c:v>40448</c:v>
                </c:pt>
                <c:pt idx="807">
                  <c:v>40445</c:v>
                </c:pt>
                <c:pt idx="808">
                  <c:v>40444</c:v>
                </c:pt>
                <c:pt idx="809">
                  <c:v>40443</c:v>
                </c:pt>
                <c:pt idx="810">
                  <c:v>40442</c:v>
                </c:pt>
                <c:pt idx="811">
                  <c:v>40441</c:v>
                </c:pt>
                <c:pt idx="812">
                  <c:v>40438</c:v>
                </c:pt>
                <c:pt idx="813">
                  <c:v>40437</c:v>
                </c:pt>
                <c:pt idx="814">
                  <c:v>40436</c:v>
                </c:pt>
                <c:pt idx="815">
                  <c:v>40435</c:v>
                </c:pt>
                <c:pt idx="816">
                  <c:v>40434</c:v>
                </c:pt>
                <c:pt idx="817">
                  <c:v>40431</c:v>
                </c:pt>
                <c:pt idx="818">
                  <c:v>40430</c:v>
                </c:pt>
                <c:pt idx="819">
                  <c:v>40429</c:v>
                </c:pt>
                <c:pt idx="820">
                  <c:v>40428</c:v>
                </c:pt>
                <c:pt idx="821">
                  <c:v>40427</c:v>
                </c:pt>
                <c:pt idx="822">
                  <c:v>40424</c:v>
                </c:pt>
                <c:pt idx="823">
                  <c:v>40423</c:v>
                </c:pt>
                <c:pt idx="824">
                  <c:v>40422</c:v>
                </c:pt>
                <c:pt idx="825">
                  <c:v>40421</c:v>
                </c:pt>
                <c:pt idx="826">
                  <c:v>40420</c:v>
                </c:pt>
                <c:pt idx="827">
                  <c:v>40417</c:v>
                </c:pt>
                <c:pt idx="828">
                  <c:v>40416</c:v>
                </c:pt>
                <c:pt idx="829">
                  <c:v>40415</c:v>
                </c:pt>
                <c:pt idx="830">
                  <c:v>40414</c:v>
                </c:pt>
                <c:pt idx="831">
                  <c:v>40413</c:v>
                </c:pt>
                <c:pt idx="832">
                  <c:v>40410</c:v>
                </c:pt>
                <c:pt idx="833">
                  <c:v>40409</c:v>
                </c:pt>
                <c:pt idx="834">
                  <c:v>40408</c:v>
                </c:pt>
                <c:pt idx="835">
                  <c:v>40407</c:v>
                </c:pt>
                <c:pt idx="836">
                  <c:v>40406</c:v>
                </c:pt>
                <c:pt idx="837">
                  <c:v>40403</c:v>
                </c:pt>
                <c:pt idx="838">
                  <c:v>40402</c:v>
                </c:pt>
                <c:pt idx="839">
                  <c:v>40401</c:v>
                </c:pt>
                <c:pt idx="840">
                  <c:v>40400</c:v>
                </c:pt>
                <c:pt idx="841">
                  <c:v>40399</c:v>
                </c:pt>
                <c:pt idx="842">
                  <c:v>40396</c:v>
                </c:pt>
                <c:pt idx="843">
                  <c:v>40395</c:v>
                </c:pt>
                <c:pt idx="844">
                  <c:v>40394</c:v>
                </c:pt>
                <c:pt idx="845">
                  <c:v>40393</c:v>
                </c:pt>
                <c:pt idx="846">
                  <c:v>40392</c:v>
                </c:pt>
                <c:pt idx="847">
                  <c:v>40389</c:v>
                </c:pt>
                <c:pt idx="848">
                  <c:v>40388</c:v>
                </c:pt>
                <c:pt idx="849">
                  <c:v>40387</c:v>
                </c:pt>
                <c:pt idx="850">
                  <c:v>40386</c:v>
                </c:pt>
                <c:pt idx="851">
                  <c:v>40385</c:v>
                </c:pt>
                <c:pt idx="852">
                  <c:v>40382</c:v>
                </c:pt>
                <c:pt idx="853">
                  <c:v>40381</c:v>
                </c:pt>
                <c:pt idx="854">
                  <c:v>40380</c:v>
                </c:pt>
                <c:pt idx="855">
                  <c:v>40379</c:v>
                </c:pt>
                <c:pt idx="856">
                  <c:v>40378</c:v>
                </c:pt>
                <c:pt idx="857">
                  <c:v>40375</c:v>
                </c:pt>
                <c:pt idx="858">
                  <c:v>40374</c:v>
                </c:pt>
                <c:pt idx="859">
                  <c:v>40373</c:v>
                </c:pt>
                <c:pt idx="860">
                  <c:v>40372</c:v>
                </c:pt>
                <c:pt idx="861">
                  <c:v>40371</c:v>
                </c:pt>
                <c:pt idx="862">
                  <c:v>40368</c:v>
                </c:pt>
                <c:pt idx="863">
                  <c:v>40367</c:v>
                </c:pt>
                <c:pt idx="864">
                  <c:v>40366</c:v>
                </c:pt>
                <c:pt idx="865">
                  <c:v>40365</c:v>
                </c:pt>
                <c:pt idx="866">
                  <c:v>40364</c:v>
                </c:pt>
                <c:pt idx="867">
                  <c:v>40361</c:v>
                </c:pt>
                <c:pt idx="868">
                  <c:v>40360</c:v>
                </c:pt>
                <c:pt idx="869">
                  <c:v>40359</c:v>
                </c:pt>
                <c:pt idx="870">
                  <c:v>40358</c:v>
                </c:pt>
                <c:pt idx="871">
                  <c:v>40357</c:v>
                </c:pt>
                <c:pt idx="872">
                  <c:v>40354</c:v>
                </c:pt>
                <c:pt idx="873">
                  <c:v>40353</c:v>
                </c:pt>
                <c:pt idx="874">
                  <c:v>40352</c:v>
                </c:pt>
                <c:pt idx="875">
                  <c:v>40351</c:v>
                </c:pt>
                <c:pt idx="876">
                  <c:v>40350</c:v>
                </c:pt>
                <c:pt idx="877">
                  <c:v>40347</c:v>
                </c:pt>
                <c:pt idx="878">
                  <c:v>40346</c:v>
                </c:pt>
                <c:pt idx="879">
                  <c:v>40345</c:v>
                </c:pt>
                <c:pt idx="880">
                  <c:v>40344</c:v>
                </c:pt>
                <c:pt idx="881">
                  <c:v>40343</c:v>
                </c:pt>
                <c:pt idx="882">
                  <c:v>40340</c:v>
                </c:pt>
                <c:pt idx="883">
                  <c:v>40339</c:v>
                </c:pt>
                <c:pt idx="884">
                  <c:v>40338</c:v>
                </c:pt>
                <c:pt idx="885">
                  <c:v>40337</c:v>
                </c:pt>
                <c:pt idx="886">
                  <c:v>40336</c:v>
                </c:pt>
                <c:pt idx="887">
                  <c:v>40333</c:v>
                </c:pt>
                <c:pt idx="888">
                  <c:v>40331</c:v>
                </c:pt>
                <c:pt idx="889">
                  <c:v>40330</c:v>
                </c:pt>
                <c:pt idx="890">
                  <c:v>40329</c:v>
                </c:pt>
                <c:pt idx="891">
                  <c:v>40326</c:v>
                </c:pt>
                <c:pt idx="892">
                  <c:v>40325</c:v>
                </c:pt>
                <c:pt idx="893">
                  <c:v>40324</c:v>
                </c:pt>
                <c:pt idx="894">
                  <c:v>40323</c:v>
                </c:pt>
                <c:pt idx="895">
                  <c:v>40319</c:v>
                </c:pt>
                <c:pt idx="896">
                  <c:v>40318</c:v>
                </c:pt>
                <c:pt idx="897">
                  <c:v>40317</c:v>
                </c:pt>
                <c:pt idx="898">
                  <c:v>40316</c:v>
                </c:pt>
                <c:pt idx="899">
                  <c:v>40315</c:v>
                </c:pt>
                <c:pt idx="900">
                  <c:v>40312</c:v>
                </c:pt>
                <c:pt idx="901">
                  <c:v>40310</c:v>
                </c:pt>
                <c:pt idx="902">
                  <c:v>40309</c:v>
                </c:pt>
                <c:pt idx="903">
                  <c:v>40308</c:v>
                </c:pt>
                <c:pt idx="904">
                  <c:v>40305</c:v>
                </c:pt>
                <c:pt idx="905">
                  <c:v>40304</c:v>
                </c:pt>
                <c:pt idx="906">
                  <c:v>40303</c:v>
                </c:pt>
                <c:pt idx="907">
                  <c:v>40302</c:v>
                </c:pt>
                <c:pt idx="908">
                  <c:v>40301</c:v>
                </c:pt>
                <c:pt idx="909">
                  <c:v>40298</c:v>
                </c:pt>
                <c:pt idx="910">
                  <c:v>40297</c:v>
                </c:pt>
                <c:pt idx="911">
                  <c:v>40296</c:v>
                </c:pt>
                <c:pt idx="912">
                  <c:v>40295</c:v>
                </c:pt>
                <c:pt idx="913">
                  <c:v>40294</c:v>
                </c:pt>
                <c:pt idx="914">
                  <c:v>40291</c:v>
                </c:pt>
                <c:pt idx="915">
                  <c:v>40290</c:v>
                </c:pt>
                <c:pt idx="916">
                  <c:v>40289</c:v>
                </c:pt>
                <c:pt idx="917">
                  <c:v>40288</c:v>
                </c:pt>
                <c:pt idx="918">
                  <c:v>40287</c:v>
                </c:pt>
                <c:pt idx="919">
                  <c:v>40284</c:v>
                </c:pt>
                <c:pt idx="920">
                  <c:v>40283</c:v>
                </c:pt>
                <c:pt idx="921">
                  <c:v>40282</c:v>
                </c:pt>
                <c:pt idx="922">
                  <c:v>40281</c:v>
                </c:pt>
                <c:pt idx="923">
                  <c:v>40280</c:v>
                </c:pt>
                <c:pt idx="924">
                  <c:v>40277</c:v>
                </c:pt>
                <c:pt idx="925">
                  <c:v>40276</c:v>
                </c:pt>
                <c:pt idx="926">
                  <c:v>40275</c:v>
                </c:pt>
                <c:pt idx="927">
                  <c:v>40274</c:v>
                </c:pt>
                <c:pt idx="928">
                  <c:v>40269</c:v>
                </c:pt>
                <c:pt idx="929">
                  <c:v>40268</c:v>
                </c:pt>
                <c:pt idx="930">
                  <c:v>40267</c:v>
                </c:pt>
                <c:pt idx="931">
                  <c:v>40266</c:v>
                </c:pt>
                <c:pt idx="932">
                  <c:v>40263</c:v>
                </c:pt>
                <c:pt idx="933">
                  <c:v>40262</c:v>
                </c:pt>
                <c:pt idx="934">
                  <c:v>40261</c:v>
                </c:pt>
                <c:pt idx="935">
                  <c:v>40260</c:v>
                </c:pt>
                <c:pt idx="936">
                  <c:v>40259</c:v>
                </c:pt>
                <c:pt idx="937">
                  <c:v>40256</c:v>
                </c:pt>
                <c:pt idx="938">
                  <c:v>40255</c:v>
                </c:pt>
                <c:pt idx="939">
                  <c:v>40254</c:v>
                </c:pt>
                <c:pt idx="940">
                  <c:v>40253</c:v>
                </c:pt>
                <c:pt idx="941">
                  <c:v>40252</c:v>
                </c:pt>
                <c:pt idx="942">
                  <c:v>40249</c:v>
                </c:pt>
                <c:pt idx="943">
                  <c:v>40248</c:v>
                </c:pt>
                <c:pt idx="944">
                  <c:v>40247</c:v>
                </c:pt>
                <c:pt idx="945">
                  <c:v>40246</c:v>
                </c:pt>
                <c:pt idx="946">
                  <c:v>40245</c:v>
                </c:pt>
                <c:pt idx="947">
                  <c:v>40242</c:v>
                </c:pt>
                <c:pt idx="948">
                  <c:v>40241</c:v>
                </c:pt>
                <c:pt idx="949">
                  <c:v>40240</c:v>
                </c:pt>
                <c:pt idx="950">
                  <c:v>40239</c:v>
                </c:pt>
                <c:pt idx="951">
                  <c:v>40238</c:v>
                </c:pt>
                <c:pt idx="952">
                  <c:v>40235</c:v>
                </c:pt>
                <c:pt idx="953">
                  <c:v>40234</c:v>
                </c:pt>
                <c:pt idx="954">
                  <c:v>40233</c:v>
                </c:pt>
                <c:pt idx="955">
                  <c:v>40232</c:v>
                </c:pt>
                <c:pt idx="956">
                  <c:v>40231</c:v>
                </c:pt>
                <c:pt idx="957">
                  <c:v>40228</c:v>
                </c:pt>
                <c:pt idx="958">
                  <c:v>40227</c:v>
                </c:pt>
                <c:pt idx="959">
                  <c:v>40226</c:v>
                </c:pt>
                <c:pt idx="960">
                  <c:v>40225</c:v>
                </c:pt>
                <c:pt idx="961">
                  <c:v>40224</c:v>
                </c:pt>
                <c:pt idx="962">
                  <c:v>40221</c:v>
                </c:pt>
                <c:pt idx="963">
                  <c:v>40220</c:v>
                </c:pt>
                <c:pt idx="964">
                  <c:v>40219</c:v>
                </c:pt>
                <c:pt idx="965">
                  <c:v>40218</c:v>
                </c:pt>
                <c:pt idx="966">
                  <c:v>40217</c:v>
                </c:pt>
                <c:pt idx="967">
                  <c:v>40214</c:v>
                </c:pt>
                <c:pt idx="968">
                  <c:v>40213</c:v>
                </c:pt>
                <c:pt idx="969">
                  <c:v>40212</c:v>
                </c:pt>
                <c:pt idx="970">
                  <c:v>40211</c:v>
                </c:pt>
                <c:pt idx="971">
                  <c:v>40210</c:v>
                </c:pt>
                <c:pt idx="972">
                  <c:v>40207</c:v>
                </c:pt>
                <c:pt idx="973">
                  <c:v>40206</c:v>
                </c:pt>
                <c:pt idx="974">
                  <c:v>40205</c:v>
                </c:pt>
                <c:pt idx="975">
                  <c:v>40204</c:v>
                </c:pt>
                <c:pt idx="976">
                  <c:v>40203</c:v>
                </c:pt>
                <c:pt idx="977">
                  <c:v>40200</c:v>
                </c:pt>
                <c:pt idx="978">
                  <c:v>40199</c:v>
                </c:pt>
                <c:pt idx="979">
                  <c:v>40198</c:v>
                </c:pt>
                <c:pt idx="980">
                  <c:v>40197</c:v>
                </c:pt>
                <c:pt idx="981">
                  <c:v>40196</c:v>
                </c:pt>
                <c:pt idx="982">
                  <c:v>40193</c:v>
                </c:pt>
                <c:pt idx="983">
                  <c:v>40192</c:v>
                </c:pt>
                <c:pt idx="984">
                  <c:v>40191</c:v>
                </c:pt>
                <c:pt idx="985">
                  <c:v>40190</c:v>
                </c:pt>
                <c:pt idx="986">
                  <c:v>40189</c:v>
                </c:pt>
                <c:pt idx="987">
                  <c:v>40186</c:v>
                </c:pt>
                <c:pt idx="988">
                  <c:v>40185</c:v>
                </c:pt>
                <c:pt idx="989">
                  <c:v>40183</c:v>
                </c:pt>
                <c:pt idx="990">
                  <c:v>40182</c:v>
                </c:pt>
                <c:pt idx="991">
                  <c:v>40177</c:v>
                </c:pt>
                <c:pt idx="992">
                  <c:v>40176</c:v>
                </c:pt>
                <c:pt idx="993">
                  <c:v>40175</c:v>
                </c:pt>
                <c:pt idx="994">
                  <c:v>40170</c:v>
                </c:pt>
                <c:pt idx="995">
                  <c:v>40169</c:v>
                </c:pt>
                <c:pt idx="996">
                  <c:v>40168</c:v>
                </c:pt>
                <c:pt idx="997">
                  <c:v>40165</c:v>
                </c:pt>
                <c:pt idx="998">
                  <c:v>40164</c:v>
                </c:pt>
                <c:pt idx="999">
                  <c:v>40163</c:v>
                </c:pt>
                <c:pt idx="1000">
                  <c:v>40162</c:v>
                </c:pt>
                <c:pt idx="1001">
                  <c:v>40161</c:v>
                </c:pt>
                <c:pt idx="1002">
                  <c:v>40158</c:v>
                </c:pt>
                <c:pt idx="1003">
                  <c:v>40157</c:v>
                </c:pt>
                <c:pt idx="1004">
                  <c:v>40156</c:v>
                </c:pt>
                <c:pt idx="1005">
                  <c:v>40154</c:v>
                </c:pt>
                <c:pt idx="1006">
                  <c:v>40151</c:v>
                </c:pt>
                <c:pt idx="1007">
                  <c:v>40150</c:v>
                </c:pt>
                <c:pt idx="1008">
                  <c:v>40149</c:v>
                </c:pt>
                <c:pt idx="1009">
                  <c:v>40148</c:v>
                </c:pt>
                <c:pt idx="1010">
                  <c:v>40147</c:v>
                </c:pt>
                <c:pt idx="1011">
                  <c:v>40144</c:v>
                </c:pt>
                <c:pt idx="1012">
                  <c:v>40143</c:v>
                </c:pt>
                <c:pt idx="1013">
                  <c:v>40142</c:v>
                </c:pt>
                <c:pt idx="1014">
                  <c:v>40141</c:v>
                </c:pt>
                <c:pt idx="1015">
                  <c:v>40140</c:v>
                </c:pt>
                <c:pt idx="1016">
                  <c:v>40137</c:v>
                </c:pt>
                <c:pt idx="1017">
                  <c:v>40136</c:v>
                </c:pt>
                <c:pt idx="1018">
                  <c:v>40135</c:v>
                </c:pt>
                <c:pt idx="1019">
                  <c:v>40134</c:v>
                </c:pt>
                <c:pt idx="1020">
                  <c:v>40133</c:v>
                </c:pt>
                <c:pt idx="1021">
                  <c:v>40130</c:v>
                </c:pt>
                <c:pt idx="1022">
                  <c:v>40129</c:v>
                </c:pt>
                <c:pt idx="1023">
                  <c:v>40128</c:v>
                </c:pt>
                <c:pt idx="1024">
                  <c:v>40127</c:v>
                </c:pt>
                <c:pt idx="1025">
                  <c:v>40126</c:v>
                </c:pt>
                <c:pt idx="1026">
                  <c:v>40123</c:v>
                </c:pt>
                <c:pt idx="1027">
                  <c:v>40122</c:v>
                </c:pt>
                <c:pt idx="1028">
                  <c:v>40121</c:v>
                </c:pt>
                <c:pt idx="1029">
                  <c:v>40120</c:v>
                </c:pt>
                <c:pt idx="1030">
                  <c:v>40119</c:v>
                </c:pt>
                <c:pt idx="1031">
                  <c:v>40116</c:v>
                </c:pt>
                <c:pt idx="1032">
                  <c:v>40115</c:v>
                </c:pt>
                <c:pt idx="1033">
                  <c:v>40114</c:v>
                </c:pt>
                <c:pt idx="1034">
                  <c:v>40113</c:v>
                </c:pt>
                <c:pt idx="1035">
                  <c:v>40109</c:v>
                </c:pt>
                <c:pt idx="1036">
                  <c:v>40108</c:v>
                </c:pt>
                <c:pt idx="1037">
                  <c:v>40107</c:v>
                </c:pt>
                <c:pt idx="1038">
                  <c:v>40106</c:v>
                </c:pt>
                <c:pt idx="1039">
                  <c:v>40105</c:v>
                </c:pt>
                <c:pt idx="1040">
                  <c:v>40102</c:v>
                </c:pt>
                <c:pt idx="1041">
                  <c:v>40101</c:v>
                </c:pt>
                <c:pt idx="1042">
                  <c:v>40100</c:v>
                </c:pt>
                <c:pt idx="1043">
                  <c:v>40099</c:v>
                </c:pt>
                <c:pt idx="1044">
                  <c:v>40098</c:v>
                </c:pt>
                <c:pt idx="1045">
                  <c:v>40095</c:v>
                </c:pt>
                <c:pt idx="1046">
                  <c:v>40094</c:v>
                </c:pt>
                <c:pt idx="1047">
                  <c:v>40093</c:v>
                </c:pt>
                <c:pt idx="1048">
                  <c:v>40092</c:v>
                </c:pt>
                <c:pt idx="1049">
                  <c:v>40091</c:v>
                </c:pt>
                <c:pt idx="1050">
                  <c:v>40088</c:v>
                </c:pt>
                <c:pt idx="1051">
                  <c:v>40087</c:v>
                </c:pt>
                <c:pt idx="1052">
                  <c:v>40086</c:v>
                </c:pt>
                <c:pt idx="1053">
                  <c:v>40085</c:v>
                </c:pt>
                <c:pt idx="1054">
                  <c:v>40084</c:v>
                </c:pt>
                <c:pt idx="1055">
                  <c:v>40081</c:v>
                </c:pt>
                <c:pt idx="1056">
                  <c:v>40080</c:v>
                </c:pt>
                <c:pt idx="1057">
                  <c:v>40079</c:v>
                </c:pt>
                <c:pt idx="1058">
                  <c:v>40078</c:v>
                </c:pt>
                <c:pt idx="1059">
                  <c:v>40077</c:v>
                </c:pt>
                <c:pt idx="1060">
                  <c:v>40074</c:v>
                </c:pt>
                <c:pt idx="1061">
                  <c:v>40073</c:v>
                </c:pt>
                <c:pt idx="1062">
                  <c:v>40072</c:v>
                </c:pt>
                <c:pt idx="1063">
                  <c:v>40071</c:v>
                </c:pt>
                <c:pt idx="1064">
                  <c:v>40070</c:v>
                </c:pt>
                <c:pt idx="1065">
                  <c:v>40067</c:v>
                </c:pt>
                <c:pt idx="1066">
                  <c:v>40066</c:v>
                </c:pt>
                <c:pt idx="1067">
                  <c:v>40065</c:v>
                </c:pt>
                <c:pt idx="1068">
                  <c:v>40064</c:v>
                </c:pt>
                <c:pt idx="1069">
                  <c:v>40063</c:v>
                </c:pt>
                <c:pt idx="1070">
                  <c:v>40060</c:v>
                </c:pt>
                <c:pt idx="1071">
                  <c:v>40059</c:v>
                </c:pt>
                <c:pt idx="1072">
                  <c:v>40058</c:v>
                </c:pt>
                <c:pt idx="1073">
                  <c:v>40057</c:v>
                </c:pt>
                <c:pt idx="1074">
                  <c:v>40056</c:v>
                </c:pt>
                <c:pt idx="1075">
                  <c:v>40053</c:v>
                </c:pt>
                <c:pt idx="1076">
                  <c:v>40052</c:v>
                </c:pt>
                <c:pt idx="1077">
                  <c:v>40051</c:v>
                </c:pt>
                <c:pt idx="1078">
                  <c:v>40050</c:v>
                </c:pt>
                <c:pt idx="1079">
                  <c:v>40049</c:v>
                </c:pt>
                <c:pt idx="1080">
                  <c:v>40046</c:v>
                </c:pt>
                <c:pt idx="1081">
                  <c:v>40045</c:v>
                </c:pt>
                <c:pt idx="1082">
                  <c:v>40044</c:v>
                </c:pt>
                <c:pt idx="1083">
                  <c:v>40043</c:v>
                </c:pt>
                <c:pt idx="1084">
                  <c:v>40042</c:v>
                </c:pt>
                <c:pt idx="1085">
                  <c:v>40039</c:v>
                </c:pt>
                <c:pt idx="1086">
                  <c:v>40038</c:v>
                </c:pt>
                <c:pt idx="1087">
                  <c:v>40037</c:v>
                </c:pt>
                <c:pt idx="1088">
                  <c:v>40036</c:v>
                </c:pt>
                <c:pt idx="1089">
                  <c:v>40035</c:v>
                </c:pt>
                <c:pt idx="1090">
                  <c:v>40032</c:v>
                </c:pt>
                <c:pt idx="1091">
                  <c:v>40031</c:v>
                </c:pt>
                <c:pt idx="1092">
                  <c:v>40030</c:v>
                </c:pt>
                <c:pt idx="1093">
                  <c:v>40029</c:v>
                </c:pt>
                <c:pt idx="1094">
                  <c:v>40028</c:v>
                </c:pt>
                <c:pt idx="1095">
                  <c:v>40025</c:v>
                </c:pt>
                <c:pt idx="1096">
                  <c:v>40024</c:v>
                </c:pt>
                <c:pt idx="1097">
                  <c:v>40023</c:v>
                </c:pt>
                <c:pt idx="1098">
                  <c:v>40022</c:v>
                </c:pt>
                <c:pt idx="1099">
                  <c:v>40021</c:v>
                </c:pt>
                <c:pt idx="1100">
                  <c:v>40018</c:v>
                </c:pt>
                <c:pt idx="1101">
                  <c:v>40017</c:v>
                </c:pt>
                <c:pt idx="1102">
                  <c:v>40016</c:v>
                </c:pt>
                <c:pt idx="1103">
                  <c:v>40015</c:v>
                </c:pt>
                <c:pt idx="1104">
                  <c:v>40014</c:v>
                </c:pt>
                <c:pt idx="1105">
                  <c:v>40011</c:v>
                </c:pt>
                <c:pt idx="1106">
                  <c:v>40010</c:v>
                </c:pt>
                <c:pt idx="1107">
                  <c:v>40009</c:v>
                </c:pt>
                <c:pt idx="1108">
                  <c:v>40008</c:v>
                </c:pt>
                <c:pt idx="1109">
                  <c:v>40007</c:v>
                </c:pt>
                <c:pt idx="1110">
                  <c:v>40004</c:v>
                </c:pt>
                <c:pt idx="1111">
                  <c:v>40003</c:v>
                </c:pt>
                <c:pt idx="1112">
                  <c:v>40002</c:v>
                </c:pt>
                <c:pt idx="1113">
                  <c:v>40001</c:v>
                </c:pt>
                <c:pt idx="1114">
                  <c:v>40000</c:v>
                </c:pt>
                <c:pt idx="1115">
                  <c:v>39997</c:v>
                </c:pt>
                <c:pt idx="1116">
                  <c:v>39996</c:v>
                </c:pt>
                <c:pt idx="1117">
                  <c:v>39995</c:v>
                </c:pt>
                <c:pt idx="1118">
                  <c:v>39994</c:v>
                </c:pt>
                <c:pt idx="1119">
                  <c:v>39993</c:v>
                </c:pt>
                <c:pt idx="1120">
                  <c:v>39990</c:v>
                </c:pt>
                <c:pt idx="1121">
                  <c:v>39989</c:v>
                </c:pt>
                <c:pt idx="1122">
                  <c:v>39988</c:v>
                </c:pt>
                <c:pt idx="1123">
                  <c:v>39987</c:v>
                </c:pt>
                <c:pt idx="1124">
                  <c:v>39986</c:v>
                </c:pt>
                <c:pt idx="1125">
                  <c:v>39983</c:v>
                </c:pt>
                <c:pt idx="1126">
                  <c:v>39982</c:v>
                </c:pt>
                <c:pt idx="1127">
                  <c:v>39981</c:v>
                </c:pt>
                <c:pt idx="1128">
                  <c:v>39980</c:v>
                </c:pt>
                <c:pt idx="1129">
                  <c:v>39979</c:v>
                </c:pt>
                <c:pt idx="1130">
                  <c:v>39976</c:v>
                </c:pt>
                <c:pt idx="1131">
                  <c:v>39975</c:v>
                </c:pt>
                <c:pt idx="1132">
                  <c:v>39974</c:v>
                </c:pt>
                <c:pt idx="1133">
                  <c:v>39973</c:v>
                </c:pt>
                <c:pt idx="1134">
                  <c:v>39972</c:v>
                </c:pt>
                <c:pt idx="1135">
                  <c:v>39969</c:v>
                </c:pt>
                <c:pt idx="1136">
                  <c:v>39968</c:v>
                </c:pt>
                <c:pt idx="1137">
                  <c:v>39967</c:v>
                </c:pt>
                <c:pt idx="1138">
                  <c:v>39966</c:v>
                </c:pt>
                <c:pt idx="1139">
                  <c:v>39965</c:v>
                </c:pt>
                <c:pt idx="1140">
                  <c:v>39962</c:v>
                </c:pt>
                <c:pt idx="1141">
                  <c:v>39961</c:v>
                </c:pt>
                <c:pt idx="1142">
                  <c:v>39960</c:v>
                </c:pt>
                <c:pt idx="1143">
                  <c:v>39959</c:v>
                </c:pt>
                <c:pt idx="1144">
                  <c:v>39958</c:v>
                </c:pt>
                <c:pt idx="1145">
                  <c:v>39955</c:v>
                </c:pt>
                <c:pt idx="1146">
                  <c:v>39954</c:v>
                </c:pt>
                <c:pt idx="1147">
                  <c:v>39953</c:v>
                </c:pt>
                <c:pt idx="1148">
                  <c:v>39952</c:v>
                </c:pt>
                <c:pt idx="1149">
                  <c:v>39951</c:v>
                </c:pt>
                <c:pt idx="1150">
                  <c:v>39948</c:v>
                </c:pt>
                <c:pt idx="1151">
                  <c:v>39947</c:v>
                </c:pt>
                <c:pt idx="1152">
                  <c:v>39946</c:v>
                </c:pt>
                <c:pt idx="1153">
                  <c:v>39945</c:v>
                </c:pt>
                <c:pt idx="1154">
                  <c:v>39944</c:v>
                </c:pt>
                <c:pt idx="1155">
                  <c:v>39941</c:v>
                </c:pt>
                <c:pt idx="1156">
                  <c:v>39940</c:v>
                </c:pt>
                <c:pt idx="1157">
                  <c:v>39939</c:v>
                </c:pt>
                <c:pt idx="1158">
                  <c:v>39938</c:v>
                </c:pt>
                <c:pt idx="1159">
                  <c:v>39937</c:v>
                </c:pt>
                <c:pt idx="1160">
                  <c:v>39933</c:v>
                </c:pt>
                <c:pt idx="1161">
                  <c:v>39932</c:v>
                </c:pt>
                <c:pt idx="1162">
                  <c:v>39931</c:v>
                </c:pt>
                <c:pt idx="1163">
                  <c:v>39930</c:v>
                </c:pt>
                <c:pt idx="1164">
                  <c:v>39927</c:v>
                </c:pt>
                <c:pt idx="1165">
                  <c:v>39926</c:v>
                </c:pt>
                <c:pt idx="1166">
                  <c:v>39925</c:v>
                </c:pt>
                <c:pt idx="1167">
                  <c:v>39924</c:v>
                </c:pt>
                <c:pt idx="1168">
                  <c:v>39923</c:v>
                </c:pt>
                <c:pt idx="1169">
                  <c:v>39920</c:v>
                </c:pt>
                <c:pt idx="1170">
                  <c:v>39919</c:v>
                </c:pt>
                <c:pt idx="1171">
                  <c:v>39918</c:v>
                </c:pt>
                <c:pt idx="1172">
                  <c:v>39917</c:v>
                </c:pt>
                <c:pt idx="1173">
                  <c:v>39912</c:v>
                </c:pt>
                <c:pt idx="1174">
                  <c:v>39911</c:v>
                </c:pt>
                <c:pt idx="1175">
                  <c:v>39910</c:v>
                </c:pt>
                <c:pt idx="1176">
                  <c:v>39909</c:v>
                </c:pt>
                <c:pt idx="1177">
                  <c:v>39906</c:v>
                </c:pt>
                <c:pt idx="1178">
                  <c:v>39905</c:v>
                </c:pt>
                <c:pt idx="1179">
                  <c:v>39904</c:v>
                </c:pt>
                <c:pt idx="1180">
                  <c:v>39903</c:v>
                </c:pt>
                <c:pt idx="1181">
                  <c:v>39902</c:v>
                </c:pt>
                <c:pt idx="1182">
                  <c:v>39899</c:v>
                </c:pt>
                <c:pt idx="1183">
                  <c:v>39898</c:v>
                </c:pt>
                <c:pt idx="1184">
                  <c:v>39897</c:v>
                </c:pt>
                <c:pt idx="1185">
                  <c:v>39896</c:v>
                </c:pt>
                <c:pt idx="1186">
                  <c:v>39895</c:v>
                </c:pt>
                <c:pt idx="1187">
                  <c:v>39892</c:v>
                </c:pt>
                <c:pt idx="1188">
                  <c:v>39889</c:v>
                </c:pt>
                <c:pt idx="1189">
                  <c:v>39888</c:v>
                </c:pt>
                <c:pt idx="1190">
                  <c:v>39885</c:v>
                </c:pt>
                <c:pt idx="1191">
                  <c:v>39884</c:v>
                </c:pt>
                <c:pt idx="1192">
                  <c:v>39883</c:v>
                </c:pt>
                <c:pt idx="1193">
                  <c:v>39882</c:v>
                </c:pt>
                <c:pt idx="1194">
                  <c:v>39881</c:v>
                </c:pt>
                <c:pt idx="1195">
                  <c:v>39878</c:v>
                </c:pt>
                <c:pt idx="1196">
                  <c:v>39877</c:v>
                </c:pt>
                <c:pt idx="1197">
                  <c:v>39876</c:v>
                </c:pt>
                <c:pt idx="1198">
                  <c:v>39875</c:v>
                </c:pt>
                <c:pt idx="1199">
                  <c:v>39874</c:v>
                </c:pt>
                <c:pt idx="1200">
                  <c:v>39871</c:v>
                </c:pt>
                <c:pt idx="1201">
                  <c:v>39870</c:v>
                </c:pt>
                <c:pt idx="1202">
                  <c:v>39869</c:v>
                </c:pt>
                <c:pt idx="1203">
                  <c:v>39868</c:v>
                </c:pt>
                <c:pt idx="1204">
                  <c:v>39867</c:v>
                </c:pt>
                <c:pt idx="1205">
                  <c:v>39864</c:v>
                </c:pt>
                <c:pt idx="1206">
                  <c:v>39863</c:v>
                </c:pt>
                <c:pt idx="1207">
                  <c:v>39862</c:v>
                </c:pt>
                <c:pt idx="1208">
                  <c:v>39861</c:v>
                </c:pt>
                <c:pt idx="1209">
                  <c:v>39860</c:v>
                </c:pt>
                <c:pt idx="1210">
                  <c:v>39857</c:v>
                </c:pt>
                <c:pt idx="1211">
                  <c:v>39856</c:v>
                </c:pt>
                <c:pt idx="1212">
                  <c:v>39855</c:v>
                </c:pt>
                <c:pt idx="1213">
                  <c:v>39854</c:v>
                </c:pt>
                <c:pt idx="1214">
                  <c:v>39853</c:v>
                </c:pt>
                <c:pt idx="1215">
                  <c:v>39850</c:v>
                </c:pt>
                <c:pt idx="1216">
                  <c:v>39849</c:v>
                </c:pt>
                <c:pt idx="1217">
                  <c:v>39848</c:v>
                </c:pt>
                <c:pt idx="1218">
                  <c:v>39847</c:v>
                </c:pt>
                <c:pt idx="1219">
                  <c:v>39846</c:v>
                </c:pt>
                <c:pt idx="1220">
                  <c:v>39843</c:v>
                </c:pt>
                <c:pt idx="1221">
                  <c:v>39842</c:v>
                </c:pt>
                <c:pt idx="1222">
                  <c:v>39841</c:v>
                </c:pt>
                <c:pt idx="1223">
                  <c:v>39840</c:v>
                </c:pt>
                <c:pt idx="1224">
                  <c:v>39839</c:v>
                </c:pt>
                <c:pt idx="1225">
                  <c:v>39836</c:v>
                </c:pt>
                <c:pt idx="1226">
                  <c:v>39835</c:v>
                </c:pt>
                <c:pt idx="1227">
                  <c:v>39834</c:v>
                </c:pt>
                <c:pt idx="1228">
                  <c:v>39833</c:v>
                </c:pt>
                <c:pt idx="1229">
                  <c:v>39832</c:v>
                </c:pt>
                <c:pt idx="1230">
                  <c:v>39829</c:v>
                </c:pt>
                <c:pt idx="1231">
                  <c:v>39828</c:v>
                </c:pt>
                <c:pt idx="1232">
                  <c:v>39827</c:v>
                </c:pt>
                <c:pt idx="1233">
                  <c:v>39826</c:v>
                </c:pt>
                <c:pt idx="1234">
                  <c:v>39825</c:v>
                </c:pt>
                <c:pt idx="1235">
                  <c:v>39822</c:v>
                </c:pt>
                <c:pt idx="1236">
                  <c:v>39821</c:v>
                </c:pt>
                <c:pt idx="1237">
                  <c:v>39820</c:v>
                </c:pt>
                <c:pt idx="1238">
                  <c:v>39819</c:v>
                </c:pt>
                <c:pt idx="1239">
                  <c:v>39818</c:v>
                </c:pt>
                <c:pt idx="1240">
                  <c:v>39815</c:v>
                </c:pt>
                <c:pt idx="1241">
                  <c:v>39814</c:v>
                </c:pt>
                <c:pt idx="1242">
                  <c:v>39813</c:v>
                </c:pt>
                <c:pt idx="1243">
                  <c:v>39812</c:v>
                </c:pt>
                <c:pt idx="1244">
                  <c:v>39811</c:v>
                </c:pt>
                <c:pt idx="1245">
                  <c:v>39808</c:v>
                </c:pt>
                <c:pt idx="1246">
                  <c:v>39807</c:v>
                </c:pt>
                <c:pt idx="1247">
                  <c:v>39806</c:v>
                </c:pt>
                <c:pt idx="1248">
                  <c:v>39805</c:v>
                </c:pt>
                <c:pt idx="1249">
                  <c:v>39804</c:v>
                </c:pt>
                <c:pt idx="1250">
                  <c:v>39801</c:v>
                </c:pt>
                <c:pt idx="1251">
                  <c:v>39800</c:v>
                </c:pt>
                <c:pt idx="1252">
                  <c:v>39799</c:v>
                </c:pt>
                <c:pt idx="1253">
                  <c:v>39798</c:v>
                </c:pt>
                <c:pt idx="1254">
                  <c:v>39797</c:v>
                </c:pt>
                <c:pt idx="1255">
                  <c:v>39794</c:v>
                </c:pt>
                <c:pt idx="1256">
                  <c:v>39793</c:v>
                </c:pt>
                <c:pt idx="1257">
                  <c:v>39792</c:v>
                </c:pt>
                <c:pt idx="1258">
                  <c:v>39791</c:v>
                </c:pt>
                <c:pt idx="1259">
                  <c:v>39790</c:v>
                </c:pt>
                <c:pt idx="1260">
                  <c:v>39787</c:v>
                </c:pt>
                <c:pt idx="1261">
                  <c:v>39786</c:v>
                </c:pt>
                <c:pt idx="1262">
                  <c:v>39785</c:v>
                </c:pt>
                <c:pt idx="1263">
                  <c:v>39784</c:v>
                </c:pt>
                <c:pt idx="1264">
                  <c:v>39783</c:v>
                </c:pt>
                <c:pt idx="1265">
                  <c:v>39780</c:v>
                </c:pt>
                <c:pt idx="1266">
                  <c:v>39779</c:v>
                </c:pt>
                <c:pt idx="1267">
                  <c:v>39778</c:v>
                </c:pt>
                <c:pt idx="1268">
                  <c:v>39777</c:v>
                </c:pt>
                <c:pt idx="1269">
                  <c:v>39776</c:v>
                </c:pt>
                <c:pt idx="1270">
                  <c:v>39773</c:v>
                </c:pt>
                <c:pt idx="1271">
                  <c:v>39772</c:v>
                </c:pt>
                <c:pt idx="1272">
                  <c:v>39771</c:v>
                </c:pt>
                <c:pt idx="1273">
                  <c:v>39770</c:v>
                </c:pt>
                <c:pt idx="1274">
                  <c:v>39769</c:v>
                </c:pt>
                <c:pt idx="1275">
                  <c:v>39766</c:v>
                </c:pt>
                <c:pt idx="1276">
                  <c:v>39765</c:v>
                </c:pt>
                <c:pt idx="1277">
                  <c:v>39764</c:v>
                </c:pt>
                <c:pt idx="1278">
                  <c:v>39763</c:v>
                </c:pt>
                <c:pt idx="1279">
                  <c:v>39762</c:v>
                </c:pt>
                <c:pt idx="1280">
                  <c:v>39759</c:v>
                </c:pt>
                <c:pt idx="1281">
                  <c:v>39758</c:v>
                </c:pt>
                <c:pt idx="1282">
                  <c:v>39757</c:v>
                </c:pt>
                <c:pt idx="1283">
                  <c:v>39756</c:v>
                </c:pt>
                <c:pt idx="1284">
                  <c:v>39755</c:v>
                </c:pt>
                <c:pt idx="1285">
                  <c:v>39752</c:v>
                </c:pt>
                <c:pt idx="1286">
                  <c:v>39751</c:v>
                </c:pt>
                <c:pt idx="1287">
                  <c:v>39750</c:v>
                </c:pt>
                <c:pt idx="1288">
                  <c:v>39749</c:v>
                </c:pt>
                <c:pt idx="1289">
                  <c:v>39748</c:v>
                </c:pt>
                <c:pt idx="1290">
                  <c:v>39745</c:v>
                </c:pt>
                <c:pt idx="1291">
                  <c:v>39744</c:v>
                </c:pt>
                <c:pt idx="1292">
                  <c:v>39743</c:v>
                </c:pt>
                <c:pt idx="1293">
                  <c:v>39742</c:v>
                </c:pt>
                <c:pt idx="1294">
                  <c:v>39741</c:v>
                </c:pt>
                <c:pt idx="1295">
                  <c:v>39738</c:v>
                </c:pt>
                <c:pt idx="1296">
                  <c:v>39737</c:v>
                </c:pt>
                <c:pt idx="1297">
                  <c:v>39736</c:v>
                </c:pt>
                <c:pt idx="1298">
                  <c:v>39735</c:v>
                </c:pt>
                <c:pt idx="1299">
                  <c:v>39734</c:v>
                </c:pt>
                <c:pt idx="1300">
                  <c:v>39731</c:v>
                </c:pt>
                <c:pt idx="1301">
                  <c:v>39730</c:v>
                </c:pt>
                <c:pt idx="1302">
                  <c:v>39729</c:v>
                </c:pt>
                <c:pt idx="1303">
                  <c:v>39728</c:v>
                </c:pt>
                <c:pt idx="1304">
                  <c:v>39727</c:v>
                </c:pt>
                <c:pt idx="1305">
                  <c:v>39724</c:v>
                </c:pt>
                <c:pt idx="1306">
                  <c:v>39723</c:v>
                </c:pt>
                <c:pt idx="1307">
                  <c:v>39722</c:v>
                </c:pt>
                <c:pt idx="1308">
                  <c:v>39721</c:v>
                </c:pt>
                <c:pt idx="1309">
                  <c:v>39720</c:v>
                </c:pt>
                <c:pt idx="1310">
                  <c:v>39717</c:v>
                </c:pt>
                <c:pt idx="1311">
                  <c:v>39716</c:v>
                </c:pt>
                <c:pt idx="1312">
                  <c:v>39715</c:v>
                </c:pt>
                <c:pt idx="1313">
                  <c:v>39714</c:v>
                </c:pt>
                <c:pt idx="1314">
                  <c:v>39713</c:v>
                </c:pt>
                <c:pt idx="1315">
                  <c:v>39710</c:v>
                </c:pt>
                <c:pt idx="1316">
                  <c:v>39709</c:v>
                </c:pt>
                <c:pt idx="1317">
                  <c:v>39708</c:v>
                </c:pt>
                <c:pt idx="1318">
                  <c:v>39707</c:v>
                </c:pt>
                <c:pt idx="1319">
                  <c:v>39706</c:v>
                </c:pt>
                <c:pt idx="1320">
                  <c:v>39703</c:v>
                </c:pt>
                <c:pt idx="1321">
                  <c:v>39702</c:v>
                </c:pt>
                <c:pt idx="1322">
                  <c:v>39701</c:v>
                </c:pt>
                <c:pt idx="1323">
                  <c:v>39700</c:v>
                </c:pt>
                <c:pt idx="1324">
                  <c:v>39699</c:v>
                </c:pt>
                <c:pt idx="1325">
                  <c:v>39696</c:v>
                </c:pt>
                <c:pt idx="1326">
                  <c:v>39695</c:v>
                </c:pt>
                <c:pt idx="1327">
                  <c:v>39694</c:v>
                </c:pt>
                <c:pt idx="1328">
                  <c:v>39693</c:v>
                </c:pt>
                <c:pt idx="1329">
                  <c:v>39692</c:v>
                </c:pt>
                <c:pt idx="1330">
                  <c:v>39689</c:v>
                </c:pt>
                <c:pt idx="1331">
                  <c:v>39688</c:v>
                </c:pt>
                <c:pt idx="1332">
                  <c:v>39687</c:v>
                </c:pt>
                <c:pt idx="1333">
                  <c:v>39686</c:v>
                </c:pt>
                <c:pt idx="1334">
                  <c:v>39685</c:v>
                </c:pt>
                <c:pt idx="1335">
                  <c:v>39682</c:v>
                </c:pt>
                <c:pt idx="1336">
                  <c:v>39681</c:v>
                </c:pt>
                <c:pt idx="1337">
                  <c:v>39680</c:v>
                </c:pt>
                <c:pt idx="1338">
                  <c:v>39679</c:v>
                </c:pt>
                <c:pt idx="1339">
                  <c:v>39678</c:v>
                </c:pt>
                <c:pt idx="1340">
                  <c:v>39675</c:v>
                </c:pt>
                <c:pt idx="1341">
                  <c:v>39674</c:v>
                </c:pt>
                <c:pt idx="1342">
                  <c:v>39673</c:v>
                </c:pt>
                <c:pt idx="1343">
                  <c:v>39672</c:v>
                </c:pt>
                <c:pt idx="1344">
                  <c:v>39671</c:v>
                </c:pt>
                <c:pt idx="1345">
                  <c:v>39668</c:v>
                </c:pt>
                <c:pt idx="1346">
                  <c:v>39667</c:v>
                </c:pt>
                <c:pt idx="1347">
                  <c:v>39666</c:v>
                </c:pt>
                <c:pt idx="1348">
                  <c:v>39665</c:v>
                </c:pt>
                <c:pt idx="1349">
                  <c:v>39664</c:v>
                </c:pt>
                <c:pt idx="1350">
                  <c:v>39661</c:v>
                </c:pt>
                <c:pt idx="1351">
                  <c:v>39660</c:v>
                </c:pt>
                <c:pt idx="1352">
                  <c:v>39659</c:v>
                </c:pt>
                <c:pt idx="1353">
                  <c:v>39658</c:v>
                </c:pt>
                <c:pt idx="1354">
                  <c:v>39657</c:v>
                </c:pt>
                <c:pt idx="1355">
                  <c:v>39654</c:v>
                </c:pt>
                <c:pt idx="1356">
                  <c:v>39653</c:v>
                </c:pt>
                <c:pt idx="1357">
                  <c:v>39652</c:v>
                </c:pt>
                <c:pt idx="1358">
                  <c:v>39651</c:v>
                </c:pt>
                <c:pt idx="1359">
                  <c:v>39650</c:v>
                </c:pt>
                <c:pt idx="1360">
                  <c:v>39647</c:v>
                </c:pt>
                <c:pt idx="1361">
                  <c:v>39646</c:v>
                </c:pt>
                <c:pt idx="1362">
                  <c:v>39645</c:v>
                </c:pt>
                <c:pt idx="1363">
                  <c:v>39644</c:v>
                </c:pt>
                <c:pt idx="1364">
                  <c:v>39643</c:v>
                </c:pt>
                <c:pt idx="1365">
                  <c:v>39640</c:v>
                </c:pt>
                <c:pt idx="1366">
                  <c:v>39639</c:v>
                </c:pt>
                <c:pt idx="1367">
                  <c:v>39638</c:v>
                </c:pt>
                <c:pt idx="1368">
                  <c:v>39637</c:v>
                </c:pt>
                <c:pt idx="1369">
                  <c:v>39636</c:v>
                </c:pt>
                <c:pt idx="1370">
                  <c:v>39633</c:v>
                </c:pt>
                <c:pt idx="1371">
                  <c:v>39632</c:v>
                </c:pt>
                <c:pt idx="1372">
                  <c:v>39631</c:v>
                </c:pt>
                <c:pt idx="1373">
                  <c:v>39630</c:v>
                </c:pt>
                <c:pt idx="1374">
                  <c:v>39629</c:v>
                </c:pt>
                <c:pt idx="1375">
                  <c:v>39626</c:v>
                </c:pt>
                <c:pt idx="1376">
                  <c:v>39625</c:v>
                </c:pt>
                <c:pt idx="1377">
                  <c:v>39624</c:v>
                </c:pt>
                <c:pt idx="1378">
                  <c:v>39623</c:v>
                </c:pt>
                <c:pt idx="1379">
                  <c:v>39622</c:v>
                </c:pt>
                <c:pt idx="1380">
                  <c:v>39619</c:v>
                </c:pt>
                <c:pt idx="1381">
                  <c:v>39618</c:v>
                </c:pt>
                <c:pt idx="1382">
                  <c:v>39617</c:v>
                </c:pt>
                <c:pt idx="1383">
                  <c:v>39616</c:v>
                </c:pt>
                <c:pt idx="1384">
                  <c:v>39615</c:v>
                </c:pt>
                <c:pt idx="1385">
                  <c:v>39612</c:v>
                </c:pt>
                <c:pt idx="1386">
                  <c:v>39611</c:v>
                </c:pt>
                <c:pt idx="1387">
                  <c:v>39610</c:v>
                </c:pt>
                <c:pt idx="1388">
                  <c:v>39609</c:v>
                </c:pt>
                <c:pt idx="1389">
                  <c:v>39608</c:v>
                </c:pt>
                <c:pt idx="1390">
                  <c:v>39605</c:v>
                </c:pt>
                <c:pt idx="1391">
                  <c:v>39604</c:v>
                </c:pt>
                <c:pt idx="1392">
                  <c:v>39603</c:v>
                </c:pt>
                <c:pt idx="1393">
                  <c:v>39602</c:v>
                </c:pt>
                <c:pt idx="1394">
                  <c:v>39601</c:v>
                </c:pt>
                <c:pt idx="1395">
                  <c:v>39598</c:v>
                </c:pt>
                <c:pt idx="1396">
                  <c:v>39597</c:v>
                </c:pt>
                <c:pt idx="1397">
                  <c:v>39596</c:v>
                </c:pt>
                <c:pt idx="1398">
                  <c:v>39595</c:v>
                </c:pt>
                <c:pt idx="1399">
                  <c:v>39594</c:v>
                </c:pt>
                <c:pt idx="1400">
                  <c:v>39591</c:v>
                </c:pt>
                <c:pt idx="1401">
                  <c:v>39590</c:v>
                </c:pt>
                <c:pt idx="1402">
                  <c:v>39589</c:v>
                </c:pt>
                <c:pt idx="1403">
                  <c:v>39588</c:v>
                </c:pt>
                <c:pt idx="1404">
                  <c:v>39587</c:v>
                </c:pt>
                <c:pt idx="1405">
                  <c:v>39584</c:v>
                </c:pt>
                <c:pt idx="1406">
                  <c:v>39583</c:v>
                </c:pt>
                <c:pt idx="1407">
                  <c:v>39582</c:v>
                </c:pt>
                <c:pt idx="1408">
                  <c:v>39581</c:v>
                </c:pt>
                <c:pt idx="1409">
                  <c:v>39580</c:v>
                </c:pt>
                <c:pt idx="1410">
                  <c:v>39577</c:v>
                </c:pt>
                <c:pt idx="1411">
                  <c:v>39576</c:v>
                </c:pt>
                <c:pt idx="1412">
                  <c:v>39575</c:v>
                </c:pt>
                <c:pt idx="1413">
                  <c:v>39574</c:v>
                </c:pt>
                <c:pt idx="1414">
                  <c:v>39573</c:v>
                </c:pt>
                <c:pt idx="1415">
                  <c:v>39570</c:v>
                </c:pt>
                <c:pt idx="1416">
                  <c:v>39569</c:v>
                </c:pt>
                <c:pt idx="1417">
                  <c:v>39568</c:v>
                </c:pt>
                <c:pt idx="1418">
                  <c:v>39567</c:v>
                </c:pt>
                <c:pt idx="1419">
                  <c:v>39566</c:v>
                </c:pt>
                <c:pt idx="1420">
                  <c:v>39563</c:v>
                </c:pt>
                <c:pt idx="1421">
                  <c:v>39562</c:v>
                </c:pt>
                <c:pt idx="1422">
                  <c:v>39561</c:v>
                </c:pt>
                <c:pt idx="1423">
                  <c:v>39560</c:v>
                </c:pt>
                <c:pt idx="1424">
                  <c:v>39559</c:v>
                </c:pt>
                <c:pt idx="1425">
                  <c:v>39556</c:v>
                </c:pt>
                <c:pt idx="1426">
                  <c:v>39555</c:v>
                </c:pt>
                <c:pt idx="1427">
                  <c:v>39554</c:v>
                </c:pt>
                <c:pt idx="1428">
                  <c:v>39553</c:v>
                </c:pt>
                <c:pt idx="1429">
                  <c:v>39552</c:v>
                </c:pt>
                <c:pt idx="1430">
                  <c:v>39549</c:v>
                </c:pt>
                <c:pt idx="1431">
                  <c:v>39548</c:v>
                </c:pt>
                <c:pt idx="1432">
                  <c:v>39547</c:v>
                </c:pt>
                <c:pt idx="1433">
                  <c:v>39546</c:v>
                </c:pt>
                <c:pt idx="1434">
                  <c:v>39545</c:v>
                </c:pt>
                <c:pt idx="1435">
                  <c:v>39542</c:v>
                </c:pt>
                <c:pt idx="1436">
                  <c:v>39541</c:v>
                </c:pt>
                <c:pt idx="1437">
                  <c:v>39540</c:v>
                </c:pt>
                <c:pt idx="1438">
                  <c:v>39539</c:v>
                </c:pt>
                <c:pt idx="1439">
                  <c:v>39538</c:v>
                </c:pt>
                <c:pt idx="1440">
                  <c:v>39535</c:v>
                </c:pt>
                <c:pt idx="1441">
                  <c:v>39534</c:v>
                </c:pt>
                <c:pt idx="1442">
                  <c:v>39533</c:v>
                </c:pt>
                <c:pt idx="1443">
                  <c:v>39532</c:v>
                </c:pt>
                <c:pt idx="1444">
                  <c:v>39531</c:v>
                </c:pt>
                <c:pt idx="1445">
                  <c:v>39528</c:v>
                </c:pt>
                <c:pt idx="1446">
                  <c:v>39527</c:v>
                </c:pt>
                <c:pt idx="1447">
                  <c:v>39526</c:v>
                </c:pt>
                <c:pt idx="1448">
                  <c:v>39525</c:v>
                </c:pt>
                <c:pt idx="1449">
                  <c:v>39524</c:v>
                </c:pt>
                <c:pt idx="1450">
                  <c:v>39521</c:v>
                </c:pt>
                <c:pt idx="1451">
                  <c:v>39520</c:v>
                </c:pt>
                <c:pt idx="1452">
                  <c:v>39519</c:v>
                </c:pt>
                <c:pt idx="1453">
                  <c:v>39518</c:v>
                </c:pt>
                <c:pt idx="1454">
                  <c:v>39517</c:v>
                </c:pt>
                <c:pt idx="1455">
                  <c:v>39514</c:v>
                </c:pt>
                <c:pt idx="1456">
                  <c:v>39513</c:v>
                </c:pt>
                <c:pt idx="1457">
                  <c:v>39512</c:v>
                </c:pt>
                <c:pt idx="1458">
                  <c:v>39511</c:v>
                </c:pt>
                <c:pt idx="1459">
                  <c:v>39510</c:v>
                </c:pt>
                <c:pt idx="1460">
                  <c:v>39507</c:v>
                </c:pt>
                <c:pt idx="1461">
                  <c:v>39506</c:v>
                </c:pt>
                <c:pt idx="1462">
                  <c:v>39505</c:v>
                </c:pt>
                <c:pt idx="1463">
                  <c:v>39504</c:v>
                </c:pt>
                <c:pt idx="1464">
                  <c:v>39503</c:v>
                </c:pt>
                <c:pt idx="1465">
                  <c:v>39500</c:v>
                </c:pt>
                <c:pt idx="1466">
                  <c:v>39499</c:v>
                </c:pt>
                <c:pt idx="1467">
                  <c:v>39498</c:v>
                </c:pt>
                <c:pt idx="1468">
                  <c:v>39497</c:v>
                </c:pt>
                <c:pt idx="1469">
                  <c:v>39496</c:v>
                </c:pt>
                <c:pt idx="1470">
                  <c:v>39493</c:v>
                </c:pt>
                <c:pt idx="1471">
                  <c:v>39492</c:v>
                </c:pt>
                <c:pt idx="1472">
                  <c:v>39491</c:v>
                </c:pt>
                <c:pt idx="1473">
                  <c:v>39490</c:v>
                </c:pt>
                <c:pt idx="1474">
                  <c:v>39489</c:v>
                </c:pt>
                <c:pt idx="1475">
                  <c:v>39486</c:v>
                </c:pt>
                <c:pt idx="1476">
                  <c:v>39485</c:v>
                </c:pt>
                <c:pt idx="1477">
                  <c:v>39484</c:v>
                </c:pt>
                <c:pt idx="1478">
                  <c:v>39483</c:v>
                </c:pt>
                <c:pt idx="1479">
                  <c:v>39482</c:v>
                </c:pt>
                <c:pt idx="1480">
                  <c:v>39479</c:v>
                </c:pt>
                <c:pt idx="1481">
                  <c:v>39478</c:v>
                </c:pt>
                <c:pt idx="1482">
                  <c:v>39477</c:v>
                </c:pt>
                <c:pt idx="1483">
                  <c:v>39476</c:v>
                </c:pt>
                <c:pt idx="1484">
                  <c:v>39475</c:v>
                </c:pt>
                <c:pt idx="1485">
                  <c:v>39472</c:v>
                </c:pt>
                <c:pt idx="1486">
                  <c:v>39471</c:v>
                </c:pt>
                <c:pt idx="1487">
                  <c:v>39470</c:v>
                </c:pt>
                <c:pt idx="1488">
                  <c:v>39469</c:v>
                </c:pt>
                <c:pt idx="1489">
                  <c:v>39468</c:v>
                </c:pt>
                <c:pt idx="1490">
                  <c:v>39465</c:v>
                </c:pt>
                <c:pt idx="1491">
                  <c:v>39464</c:v>
                </c:pt>
                <c:pt idx="1492">
                  <c:v>39463</c:v>
                </c:pt>
                <c:pt idx="1493">
                  <c:v>39462</c:v>
                </c:pt>
                <c:pt idx="1494">
                  <c:v>39461</c:v>
                </c:pt>
                <c:pt idx="1495">
                  <c:v>39458</c:v>
                </c:pt>
                <c:pt idx="1496">
                  <c:v>39457</c:v>
                </c:pt>
                <c:pt idx="1497">
                  <c:v>39456</c:v>
                </c:pt>
                <c:pt idx="1498">
                  <c:v>39455</c:v>
                </c:pt>
                <c:pt idx="1499">
                  <c:v>39454</c:v>
                </c:pt>
                <c:pt idx="1500">
                  <c:v>39451</c:v>
                </c:pt>
                <c:pt idx="1501">
                  <c:v>39450</c:v>
                </c:pt>
                <c:pt idx="1502">
                  <c:v>39449</c:v>
                </c:pt>
                <c:pt idx="1503">
                  <c:v>39448</c:v>
                </c:pt>
                <c:pt idx="1504">
                  <c:v>39447</c:v>
                </c:pt>
                <c:pt idx="1505">
                  <c:v>39444</c:v>
                </c:pt>
                <c:pt idx="1506">
                  <c:v>39443</c:v>
                </c:pt>
                <c:pt idx="1507">
                  <c:v>39442</c:v>
                </c:pt>
                <c:pt idx="1508">
                  <c:v>39441</c:v>
                </c:pt>
                <c:pt idx="1509">
                  <c:v>39440</c:v>
                </c:pt>
                <c:pt idx="1510">
                  <c:v>39437</c:v>
                </c:pt>
                <c:pt idx="1511">
                  <c:v>39436</c:v>
                </c:pt>
                <c:pt idx="1512">
                  <c:v>39435</c:v>
                </c:pt>
                <c:pt idx="1513">
                  <c:v>39434</c:v>
                </c:pt>
                <c:pt idx="1514">
                  <c:v>39433</c:v>
                </c:pt>
                <c:pt idx="1515">
                  <c:v>39430</c:v>
                </c:pt>
                <c:pt idx="1516">
                  <c:v>39429</c:v>
                </c:pt>
                <c:pt idx="1517">
                  <c:v>39428</c:v>
                </c:pt>
                <c:pt idx="1518">
                  <c:v>39427</c:v>
                </c:pt>
                <c:pt idx="1519">
                  <c:v>39426</c:v>
                </c:pt>
                <c:pt idx="1520">
                  <c:v>39423</c:v>
                </c:pt>
                <c:pt idx="1521">
                  <c:v>39422</c:v>
                </c:pt>
                <c:pt idx="1522">
                  <c:v>39421</c:v>
                </c:pt>
                <c:pt idx="1523">
                  <c:v>39420</c:v>
                </c:pt>
                <c:pt idx="1524">
                  <c:v>39419</c:v>
                </c:pt>
                <c:pt idx="1525">
                  <c:v>39416</c:v>
                </c:pt>
                <c:pt idx="1526">
                  <c:v>39415</c:v>
                </c:pt>
                <c:pt idx="1527">
                  <c:v>39414</c:v>
                </c:pt>
                <c:pt idx="1528">
                  <c:v>39413</c:v>
                </c:pt>
                <c:pt idx="1529">
                  <c:v>39412</c:v>
                </c:pt>
                <c:pt idx="1530">
                  <c:v>39409</c:v>
                </c:pt>
                <c:pt idx="1531">
                  <c:v>39408</c:v>
                </c:pt>
                <c:pt idx="1532">
                  <c:v>39407</c:v>
                </c:pt>
                <c:pt idx="1533">
                  <c:v>39406</c:v>
                </c:pt>
                <c:pt idx="1534">
                  <c:v>39405</c:v>
                </c:pt>
                <c:pt idx="1535">
                  <c:v>39402</c:v>
                </c:pt>
                <c:pt idx="1536">
                  <c:v>39401</c:v>
                </c:pt>
                <c:pt idx="1537">
                  <c:v>39400</c:v>
                </c:pt>
                <c:pt idx="1538">
                  <c:v>39399</c:v>
                </c:pt>
                <c:pt idx="1539">
                  <c:v>39398</c:v>
                </c:pt>
                <c:pt idx="1540">
                  <c:v>39395</c:v>
                </c:pt>
                <c:pt idx="1541">
                  <c:v>39394</c:v>
                </c:pt>
                <c:pt idx="1542">
                  <c:v>39393</c:v>
                </c:pt>
                <c:pt idx="1543">
                  <c:v>39392</c:v>
                </c:pt>
                <c:pt idx="1544">
                  <c:v>39391</c:v>
                </c:pt>
                <c:pt idx="1545">
                  <c:v>39389</c:v>
                </c:pt>
                <c:pt idx="1546">
                  <c:v>39388</c:v>
                </c:pt>
                <c:pt idx="1547">
                  <c:v>39387</c:v>
                </c:pt>
                <c:pt idx="1548">
                  <c:v>39386</c:v>
                </c:pt>
                <c:pt idx="1549">
                  <c:v>39385</c:v>
                </c:pt>
                <c:pt idx="1550">
                  <c:v>39384</c:v>
                </c:pt>
                <c:pt idx="1551">
                  <c:v>39381</c:v>
                </c:pt>
                <c:pt idx="1552">
                  <c:v>39380</c:v>
                </c:pt>
                <c:pt idx="1553">
                  <c:v>39379</c:v>
                </c:pt>
                <c:pt idx="1554">
                  <c:v>39378</c:v>
                </c:pt>
                <c:pt idx="1555">
                  <c:v>39377</c:v>
                </c:pt>
                <c:pt idx="1556">
                  <c:v>39374</c:v>
                </c:pt>
                <c:pt idx="1557">
                  <c:v>39373</c:v>
                </c:pt>
                <c:pt idx="1558">
                  <c:v>39372</c:v>
                </c:pt>
                <c:pt idx="1559">
                  <c:v>39371</c:v>
                </c:pt>
                <c:pt idx="1560">
                  <c:v>39370</c:v>
                </c:pt>
                <c:pt idx="1561">
                  <c:v>39367</c:v>
                </c:pt>
                <c:pt idx="1562">
                  <c:v>39366</c:v>
                </c:pt>
                <c:pt idx="1563">
                  <c:v>39365</c:v>
                </c:pt>
                <c:pt idx="1564">
                  <c:v>39364</c:v>
                </c:pt>
                <c:pt idx="1565">
                  <c:v>39363</c:v>
                </c:pt>
                <c:pt idx="1566">
                  <c:v>39360</c:v>
                </c:pt>
                <c:pt idx="1567">
                  <c:v>39359</c:v>
                </c:pt>
                <c:pt idx="1568">
                  <c:v>39358</c:v>
                </c:pt>
                <c:pt idx="1569">
                  <c:v>39357</c:v>
                </c:pt>
                <c:pt idx="1570">
                  <c:v>39356</c:v>
                </c:pt>
                <c:pt idx="1571">
                  <c:v>39353</c:v>
                </c:pt>
                <c:pt idx="1572">
                  <c:v>39352</c:v>
                </c:pt>
                <c:pt idx="1573">
                  <c:v>39351</c:v>
                </c:pt>
                <c:pt idx="1574">
                  <c:v>39350</c:v>
                </c:pt>
                <c:pt idx="1575">
                  <c:v>39349</c:v>
                </c:pt>
                <c:pt idx="1576">
                  <c:v>39346</c:v>
                </c:pt>
                <c:pt idx="1577">
                  <c:v>39345</c:v>
                </c:pt>
                <c:pt idx="1578">
                  <c:v>39344</c:v>
                </c:pt>
                <c:pt idx="1579">
                  <c:v>39343</c:v>
                </c:pt>
                <c:pt idx="1580">
                  <c:v>39342</c:v>
                </c:pt>
                <c:pt idx="1581">
                  <c:v>39339</c:v>
                </c:pt>
                <c:pt idx="1582">
                  <c:v>39338</c:v>
                </c:pt>
                <c:pt idx="1583">
                  <c:v>39337</c:v>
                </c:pt>
                <c:pt idx="1584">
                  <c:v>39336</c:v>
                </c:pt>
                <c:pt idx="1585">
                  <c:v>39335</c:v>
                </c:pt>
                <c:pt idx="1586">
                  <c:v>39332</c:v>
                </c:pt>
                <c:pt idx="1587">
                  <c:v>39331</c:v>
                </c:pt>
                <c:pt idx="1588">
                  <c:v>39330</c:v>
                </c:pt>
                <c:pt idx="1589">
                  <c:v>39329</c:v>
                </c:pt>
                <c:pt idx="1590">
                  <c:v>39328</c:v>
                </c:pt>
                <c:pt idx="1591">
                  <c:v>39325</c:v>
                </c:pt>
                <c:pt idx="1592">
                  <c:v>39324</c:v>
                </c:pt>
                <c:pt idx="1593">
                  <c:v>39323</c:v>
                </c:pt>
                <c:pt idx="1594">
                  <c:v>39322</c:v>
                </c:pt>
                <c:pt idx="1595">
                  <c:v>39321</c:v>
                </c:pt>
                <c:pt idx="1596">
                  <c:v>39318</c:v>
                </c:pt>
                <c:pt idx="1597">
                  <c:v>39317</c:v>
                </c:pt>
                <c:pt idx="1598">
                  <c:v>39316</c:v>
                </c:pt>
                <c:pt idx="1599">
                  <c:v>39315</c:v>
                </c:pt>
                <c:pt idx="1600">
                  <c:v>39314</c:v>
                </c:pt>
                <c:pt idx="1601">
                  <c:v>39311</c:v>
                </c:pt>
                <c:pt idx="1602">
                  <c:v>39310</c:v>
                </c:pt>
                <c:pt idx="1603">
                  <c:v>39309</c:v>
                </c:pt>
                <c:pt idx="1604">
                  <c:v>39308</c:v>
                </c:pt>
                <c:pt idx="1605">
                  <c:v>39307</c:v>
                </c:pt>
                <c:pt idx="1606">
                  <c:v>39304</c:v>
                </c:pt>
                <c:pt idx="1607">
                  <c:v>39303</c:v>
                </c:pt>
                <c:pt idx="1608">
                  <c:v>39302</c:v>
                </c:pt>
                <c:pt idx="1609">
                  <c:v>39301</c:v>
                </c:pt>
                <c:pt idx="1610">
                  <c:v>39300</c:v>
                </c:pt>
                <c:pt idx="1611">
                  <c:v>39297</c:v>
                </c:pt>
                <c:pt idx="1612">
                  <c:v>39296</c:v>
                </c:pt>
                <c:pt idx="1613">
                  <c:v>39295</c:v>
                </c:pt>
                <c:pt idx="1614">
                  <c:v>39294</c:v>
                </c:pt>
                <c:pt idx="1615">
                  <c:v>39293</c:v>
                </c:pt>
                <c:pt idx="1616">
                  <c:v>39290</c:v>
                </c:pt>
                <c:pt idx="1617">
                  <c:v>39289</c:v>
                </c:pt>
                <c:pt idx="1618">
                  <c:v>39288</c:v>
                </c:pt>
                <c:pt idx="1619">
                  <c:v>39287</c:v>
                </c:pt>
                <c:pt idx="1620">
                  <c:v>39286</c:v>
                </c:pt>
                <c:pt idx="1621">
                  <c:v>39283</c:v>
                </c:pt>
                <c:pt idx="1622">
                  <c:v>39282</c:v>
                </c:pt>
                <c:pt idx="1623">
                  <c:v>39281</c:v>
                </c:pt>
                <c:pt idx="1624">
                  <c:v>39280</c:v>
                </c:pt>
                <c:pt idx="1625">
                  <c:v>39279</c:v>
                </c:pt>
                <c:pt idx="1626">
                  <c:v>39276</c:v>
                </c:pt>
                <c:pt idx="1627">
                  <c:v>39275</c:v>
                </c:pt>
                <c:pt idx="1628">
                  <c:v>39274</c:v>
                </c:pt>
                <c:pt idx="1629">
                  <c:v>39273</c:v>
                </c:pt>
                <c:pt idx="1630">
                  <c:v>39272</c:v>
                </c:pt>
                <c:pt idx="1631">
                  <c:v>39269</c:v>
                </c:pt>
                <c:pt idx="1632">
                  <c:v>39268</c:v>
                </c:pt>
                <c:pt idx="1633">
                  <c:v>39267</c:v>
                </c:pt>
                <c:pt idx="1634">
                  <c:v>39266</c:v>
                </c:pt>
                <c:pt idx="1635">
                  <c:v>39265</c:v>
                </c:pt>
                <c:pt idx="1636">
                  <c:v>39262</c:v>
                </c:pt>
                <c:pt idx="1637">
                  <c:v>39261</c:v>
                </c:pt>
                <c:pt idx="1638">
                  <c:v>39260</c:v>
                </c:pt>
                <c:pt idx="1639">
                  <c:v>39259</c:v>
                </c:pt>
                <c:pt idx="1640">
                  <c:v>39258</c:v>
                </c:pt>
                <c:pt idx="1641">
                  <c:v>39255</c:v>
                </c:pt>
                <c:pt idx="1642">
                  <c:v>39254</c:v>
                </c:pt>
                <c:pt idx="1643">
                  <c:v>39253</c:v>
                </c:pt>
                <c:pt idx="1644">
                  <c:v>39252</c:v>
                </c:pt>
                <c:pt idx="1645">
                  <c:v>39251</c:v>
                </c:pt>
                <c:pt idx="1646">
                  <c:v>39248</c:v>
                </c:pt>
                <c:pt idx="1647">
                  <c:v>39247</c:v>
                </c:pt>
                <c:pt idx="1648">
                  <c:v>39246</c:v>
                </c:pt>
                <c:pt idx="1649">
                  <c:v>39245</c:v>
                </c:pt>
                <c:pt idx="1650">
                  <c:v>39244</c:v>
                </c:pt>
                <c:pt idx="1651">
                  <c:v>39241</c:v>
                </c:pt>
                <c:pt idx="1652">
                  <c:v>39240</c:v>
                </c:pt>
                <c:pt idx="1653">
                  <c:v>39239</c:v>
                </c:pt>
                <c:pt idx="1654">
                  <c:v>39238</c:v>
                </c:pt>
                <c:pt idx="1655">
                  <c:v>39237</c:v>
                </c:pt>
                <c:pt idx="1656">
                  <c:v>39234</c:v>
                </c:pt>
                <c:pt idx="1657">
                  <c:v>39233</c:v>
                </c:pt>
                <c:pt idx="1658">
                  <c:v>39232</c:v>
                </c:pt>
                <c:pt idx="1659">
                  <c:v>39231</c:v>
                </c:pt>
                <c:pt idx="1660">
                  <c:v>39230</c:v>
                </c:pt>
                <c:pt idx="1661">
                  <c:v>39227</c:v>
                </c:pt>
                <c:pt idx="1662">
                  <c:v>39226</c:v>
                </c:pt>
                <c:pt idx="1663">
                  <c:v>39225</c:v>
                </c:pt>
                <c:pt idx="1664">
                  <c:v>39224</c:v>
                </c:pt>
                <c:pt idx="1665">
                  <c:v>39223</c:v>
                </c:pt>
                <c:pt idx="1666">
                  <c:v>39220</c:v>
                </c:pt>
                <c:pt idx="1667">
                  <c:v>39219</c:v>
                </c:pt>
                <c:pt idx="1668">
                  <c:v>39218</c:v>
                </c:pt>
                <c:pt idx="1669">
                  <c:v>39217</c:v>
                </c:pt>
                <c:pt idx="1670">
                  <c:v>39216</c:v>
                </c:pt>
                <c:pt idx="1671">
                  <c:v>39213</c:v>
                </c:pt>
                <c:pt idx="1672">
                  <c:v>39212</c:v>
                </c:pt>
                <c:pt idx="1673">
                  <c:v>39211</c:v>
                </c:pt>
                <c:pt idx="1674">
                  <c:v>39210</c:v>
                </c:pt>
                <c:pt idx="1675">
                  <c:v>39209</c:v>
                </c:pt>
                <c:pt idx="1676">
                  <c:v>39206</c:v>
                </c:pt>
                <c:pt idx="1677">
                  <c:v>39205</c:v>
                </c:pt>
                <c:pt idx="1678">
                  <c:v>39204</c:v>
                </c:pt>
                <c:pt idx="1679">
                  <c:v>39203</c:v>
                </c:pt>
                <c:pt idx="1680">
                  <c:v>39202</c:v>
                </c:pt>
                <c:pt idx="1681">
                  <c:v>39199</c:v>
                </c:pt>
                <c:pt idx="1682">
                  <c:v>39198</c:v>
                </c:pt>
                <c:pt idx="1683">
                  <c:v>39197</c:v>
                </c:pt>
                <c:pt idx="1684">
                  <c:v>39196</c:v>
                </c:pt>
                <c:pt idx="1685">
                  <c:v>39195</c:v>
                </c:pt>
                <c:pt idx="1686">
                  <c:v>39192</c:v>
                </c:pt>
                <c:pt idx="1687">
                  <c:v>39191</c:v>
                </c:pt>
                <c:pt idx="1688">
                  <c:v>39190</c:v>
                </c:pt>
                <c:pt idx="1689">
                  <c:v>39189</c:v>
                </c:pt>
                <c:pt idx="1690">
                  <c:v>39188</c:v>
                </c:pt>
                <c:pt idx="1691">
                  <c:v>39185</c:v>
                </c:pt>
                <c:pt idx="1692">
                  <c:v>39184</c:v>
                </c:pt>
                <c:pt idx="1693">
                  <c:v>39183</c:v>
                </c:pt>
                <c:pt idx="1694">
                  <c:v>39182</c:v>
                </c:pt>
                <c:pt idx="1695">
                  <c:v>39181</c:v>
                </c:pt>
                <c:pt idx="1696">
                  <c:v>39178</c:v>
                </c:pt>
                <c:pt idx="1697">
                  <c:v>39177</c:v>
                </c:pt>
                <c:pt idx="1698">
                  <c:v>39176</c:v>
                </c:pt>
                <c:pt idx="1699">
                  <c:v>39175</c:v>
                </c:pt>
                <c:pt idx="1700">
                  <c:v>39174</c:v>
                </c:pt>
                <c:pt idx="1701">
                  <c:v>39171</c:v>
                </c:pt>
                <c:pt idx="1702">
                  <c:v>39170</c:v>
                </c:pt>
                <c:pt idx="1703">
                  <c:v>39169</c:v>
                </c:pt>
                <c:pt idx="1704">
                  <c:v>39168</c:v>
                </c:pt>
                <c:pt idx="1705">
                  <c:v>39167</c:v>
                </c:pt>
                <c:pt idx="1706">
                  <c:v>39164</c:v>
                </c:pt>
                <c:pt idx="1707">
                  <c:v>39163</c:v>
                </c:pt>
                <c:pt idx="1708">
                  <c:v>39162</c:v>
                </c:pt>
                <c:pt idx="1709">
                  <c:v>39161</c:v>
                </c:pt>
                <c:pt idx="1710">
                  <c:v>39160</c:v>
                </c:pt>
                <c:pt idx="1711">
                  <c:v>39157</c:v>
                </c:pt>
                <c:pt idx="1712">
                  <c:v>39156</c:v>
                </c:pt>
                <c:pt idx="1713">
                  <c:v>39155</c:v>
                </c:pt>
                <c:pt idx="1714">
                  <c:v>39154</c:v>
                </c:pt>
                <c:pt idx="1715">
                  <c:v>39153</c:v>
                </c:pt>
                <c:pt idx="1716">
                  <c:v>39150</c:v>
                </c:pt>
                <c:pt idx="1717">
                  <c:v>39149</c:v>
                </c:pt>
                <c:pt idx="1718">
                  <c:v>39148</c:v>
                </c:pt>
                <c:pt idx="1719">
                  <c:v>39147</c:v>
                </c:pt>
                <c:pt idx="1720">
                  <c:v>39146</c:v>
                </c:pt>
                <c:pt idx="1721">
                  <c:v>39143</c:v>
                </c:pt>
                <c:pt idx="1722">
                  <c:v>39142</c:v>
                </c:pt>
                <c:pt idx="1723">
                  <c:v>39141</c:v>
                </c:pt>
                <c:pt idx="1724">
                  <c:v>39140</c:v>
                </c:pt>
                <c:pt idx="1725">
                  <c:v>39139</c:v>
                </c:pt>
                <c:pt idx="1726">
                  <c:v>39136</c:v>
                </c:pt>
                <c:pt idx="1727">
                  <c:v>39135</c:v>
                </c:pt>
                <c:pt idx="1728">
                  <c:v>39134</c:v>
                </c:pt>
                <c:pt idx="1729">
                  <c:v>39133</c:v>
                </c:pt>
                <c:pt idx="1730">
                  <c:v>39132</c:v>
                </c:pt>
                <c:pt idx="1731">
                  <c:v>39129</c:v>
                </c:pt>
                <c:pt idx="1732">
                  <c:v>39128</c:v>
                </c:pt>
                <c:pt idx="1733">
                  <c:v>39127</c:v>
                </c:pt>
                <c:pt idx="1734">
                  <c:v>39126</c:v>
                </c:pt>
                <c:pt idx="1735">
                  <c:v>39125</c:v>
                </c:pt>
                <c:pt idx="1736">
                  <c:v>39122</c:v>
                </c:pt>
                <c:pt idx="1737">
                  <c:v>39121</c:v>
                </c:pt>
                <c:pt idx="1738">
                  <c:v>39120</c:v>
                </c:pt>
                <c:pt idx="1739">
                  <c:v>39119</c:v>
                </c:pt>
                <c:pt idx="1740">
                  <c:v>39118</c:v>
                </c:pt>
                <c:pt idx="1741">
                  <c:v>39115</c:v>
                </c:pt>
                <c:pt idx="1742">
                  <c:v>39114</c:v>
                </c:pt>
                <c:pt idx="1743">
                  <c:v>39113</c:v>
                </c:pt>
                <c:pt idx="1744">
                  <c:v>39112</c:v>
                </c:pt>
                <c:pt idx="1745">
                  <c:v>39111</c:v>
                </c:pt>
                <c:pt idx="1746">
                  <c:v>39108</c:v>
                </c:pt>
                <c:pt idx="1747">
                  <c:v>39107</c:v>
                </c:pt>
                <c:pt idx="1748">
                  <c:v>39106</c:v>
                </c:pt>
                <c:pt idx="1749">
                  <c:v>39105</c:v>
                </c:pt>
                <c:pt idx="1750">
                  <c:v>39104</c:v>
                </c:pt>
                <c:pt idx="1751">
                  <c:v>39101</c:v>
                </c:pt>
                <c:pt idx="1752">
                  <c:v>39100</c:v>
                </c:pt>
                <c:pt idx="1753">
                  <c:v>39099</c:v>
                </c:pt>
                <c:pt idx="1754">
                  <c:v>39098</c:v>
                </c:pt>
                <c:pt idx="1755">
                  <c:v>39097</c:v>
                </c:pt>
                <c:pt idx="1756">
                  <c:v>39094</c:v>
                </c:pt>
                <c:pt idx="1757">
                  <c:v>39093</c:v>
                </c:pt>
                <c:pt idx="1758">
                  <c:v>39092</c:v>
                </c:pt>
                <c:pt idx="1759">
                  <c:v>39091</c:v>
                </c:pt>
                <c:pt idx="1760">
                  <c:v>39090</c:v>
                </c:pt>
                <c:pt idx="1761">
                  <c:v>39087</c:v>
                </c:pt>
                <c:pt idx="1762">
                  <c:v>39086</c:v>
                </c:pt>
                <c:pt idx="1763">
                  <c:v>39085</c:v>
                </c:pt>
                <c:pt idx="1764">
                  <c:v>39084</c:v>
                </c:pt>
                <c:pt idx="1765">
                  <c:v>39083</c:v>
                </c:pt>
                <c:pt idx="1766">
                  <c:v>39080</c:v>
                </c:pt>
                <c:pt idx="1767">
                  <c:v>39079</c:v>
                </c:pt>
                <c:pt idx="1768">
                  <c:v>39078</c:v>
                </c:pt>
                <c:pt idx="1769">
                  <c:v>39077</c:v>
                </c:pt>
                <c:pt idx="1770">
                  <c:v>39076</c:v>
                </c:pt>
                <c:pt idx="1771">
                  <c:v>39073</c:v>
                </c:pt>
                <c:pt idx="1772">
                  <c:v>39072</c:v>
                </c:pt>
                <c:pt idx="1773">
                  <c:v>39071</c:v>
                </c:pt>
                <c:pt idx="1774">
                  <c:v>39070</c:v>
                </c:pt>
                <c:pt idx="1775">
                  <c:v>39069</c:v>
                </c:pt>
                <c:pt idx="1776">
                  <c:v>39066</c:v>
                </c:pt>
                <c:pt idx="1777">
                  <c:v>39065</c:v>
                </c:pt>
                <c:pt idx="1778">
                  <c:v>39064</c:v>
                </c:pt>
                <c:pt idx="1779">
                  <c:v>39063</c:v>
                </c:pt>
                <c:pt idx="1780">
                  <c:v>39062</c:v>
                </c:pt>
                <c:pt idx="1781">
                  <c:v>39059</c:v>
                </c:pt>
                <c:pt idx="1782">
                  <c:v>39058</c:v>
                </c:pt>
                <c:pt idx="1783">
                  <c:v>39057</c:v>
                </c:pt>
                <c:pt idx="1784">
                  <c:v>39056</c:v>
                </c:pt>
                <c:pt idx="1785">
                  <c:v>39055</c:v>
                </c:pt>
                <c:pt idx="1786">
                  <c:v>39052</c:v>
                </c:pt>
                <c:pt idx="1787">
                  <c:v>39051</c:v>
                </c:pt>
                <c:pt idx="1788">
                  <c:v>39050</c:v>
                </c:pt>
                <c:pt idx="1789">
                  <c:v>39049</c:v>
                </c:pt>
                <c:pt idx="1790">
                  <c:v>39048</c:v>
                </c:pt>
                <c:pt idx="1791">
                  <c:v>39045</c:v>
                </c:pt>
                <c:pt idx="1792">
                  <c:v>39044</c:v>
                </c:pt>
                <c:pt idx="1793">
                  <c:v>39043</c:v>
                </c:pt>
                <c:pt idx="1794">
                  <c:v>39042</c:v>
                </c:pt>
                <c:pt idx="1795">
                  <c:v>39041</c:v>
                </c:pt>
                <c:pt idx="1796">
                  <c:v>39038</c:v>
                </c:pt>
                <c:pt idx="1797">
                  <c:v>39037</c:v>
                </c:pt>
                <c:pt idx="1798">
                  <c:v>39036</c:v>
                </c:pt>
                <c:pt idx="1799">
                  <c:v>39035</c:v>
                </c:pt>
                <c:pt idx="1800">
                  <c:v>39034</c:v>
                </c:pt>
                <c:pt idx="1801">
                  <c:v>39031</c:v>
                </c:pt>
                <c:pt idx="1802">
                  <c:v>39030</c:v>
                </c:pt>
                <c:pt idx="1803">
                  <c:v>39029</c:v>
                </c:pt>
                <c:pt idx="1804">
                  <c:v>39028</c:v>
                </c:pt>
                <c:pt idx="1805">
                  <c:v>39027</c:v>
                </c:pt>
                <c:pt idx="1806">
                  <c:v>39024</c:v>
                </c:pt>
                <c:pt idx="1807">
                  <c:v>39023</c:v>
                </c:pt>
                <c:pt idx="1808">
                  <c:v>39022</c:v>
                </c:pt>
                <c:pt idx="1809">
                  <c:v>39021</c:v>
                </c:pt>
                <c:pt idx="1810">
                  <c:v>39020</c:v>
                </c:pt>
                <c:pt idx="1811">
                  <c:v>39017</c:v>
                </c:pt>
                <c:pt idx="1812">
                  <c:v>39016</c:v>
                </c:pt>
                <c:pt idx="1813">
                  <c:v>39015</c:v>
                </c:pt>
                <c:pt idx="1814">
                  <c:v>39014</c:v>
                </c:pt>
                <c:pt idx="1815">
                  <c:v>39013</c:v>
                </c:pt>
                <c:pt idx="1816">
                  <c:v>39010</c:v>
                </c:pt>
                <c:pt idx="1817">
                  <c:v>39009</c:v>
                </c:pt>
                <c:pt idx="1818">
                  <c:v>39008</c:v>
                </c:pt>
                <c:pt idx="1819">
                  <c:v>39007</c:v>
                </c:pt>
                <c:pt idx="1820">
                  <c:v>39006</c:v>
                </c:pt>
                <c:pt idx="1821">
                  <c:v>39003</c:v>
                </c:pt>
                <c:pt idx="1822">
                  <c:v>39002</c:v>
                </c:pt>
                <c:pt idx="1823">
                  <c:v>39001</c:v>
                </c:pt>
                <c:pt idx="1824">
                  <c:v>39000</c:v>
                </c:pt>
                <c:pt idx="1825">
                  <c:v>38999</c:v>
                </c:pt>
                <c:pt idx="1826">
                  <c:v>38996</c:v>
                </c:pt>
                <c:pt idx="1827">
                  <c:v>38995</c:v>
                </c:pt>
                <c:pt idx="1828">
                  <c:v>38994</c:v>
                </c:pt>
                <c:pt idx="1829">
                  <c:v>38993</c:v>
                </c:pt>
                <c:pt idx="1830">
                  <c:v>38992</c:v>
                </c:pt>
                <c:pt idx="1831">
                  <c:v>38989</c:v>
                </c:pt>
                <c:pt idx="1832">
                  <c:v>38988</c:v>
                </c:pt>
                <c:pt idx="1833">
                  <c:v>38987</c:v>
                </c:pt>
                <c:pt idx="1834">
                  <c:v>38986</c:v>
                </c:pt>
                <c:pt idx="1835">
                  <c:v>38985</c:v>
                </c:pt>
                <c:pt idx="1836">
                  <c:v>38982</c:v>
                </c:pt>
                <c:pt idx="1837">
                  <c:v>38981</c:v>
                </c:pt>
                <c:pt idx="1838">
                  <c:v>38980</c:v>
                </c:pt>
                <c:pt idx="1839">
                  <c:v>38979</c:v>
                </c:pt>
                <c:pt idx="1840">
                  <c:v>38978</c:v>
                </c:pt>
                <c:pt idx="1841">
                  <c:v>38975</c:v>
                </c:pt>
                <c:pt idx="1842">
                  <c:v>38974</c:v>
                </c:pt>
                <c:pt idx="1843">
                  <c:v>38973</c:v>
                </c:pt>
                <c:pt idx="1844">
                  <c:v>38972</c:v>
                </c:pt>
                <c:pt idx="1845">
                  <c:v>38971</c:v>
                </c:pt>
                <c:pt idx="1846">
                  <c:v>38968</c:v>
                </c:pt>
                <c:pt idx="1847">
                  <c:v>38967</c:v>
                </c:pt>
                <c:pt idx="1848">
                  <c:v>38966</c:v>
                </c:pt>
                <c:pt idx="1849">
                  <c:v>38965</c:v>
                </c:pt>
                <c:pt idx="1850">
                  <c:v>38964</c:v>
                </c:pt>
                <c:pt idx="1851">
                  <c:v>38961</c:v>
                </c:pt>
                <c:pt idx="1852">
                  <c:v>38960</c:v>
                </c:pt>
                <c:pt idx="1853">
                  <c:v>38959</c:v>
                </c:pt>
                <c:pt idx="1854">
                  <c:v>38958</c:v>
                </c:pt>
                <c:pt idx="1855">
                  <c:v>38957</c:v>
                </c:pt>
                <c:pt idx="1856">
                  <c:v>38954</c:v>
                </c:pt>
                <c:pt idx="1857">
                  <c:v>38953</c:v>
                </c:pt>
                <c:pt idx="1858">
                  <c:v>38952</c:v>
                </c:pt>
                <c:pt idx="1859">
                  <c:v>38951</c:v>
                </c:pt>
                <c:pt idx="1860">
                  <c:v>38950</c:v>
                </c:pt>
                <c:pt idx="1861">
                  <c:v>38947</c:v>
                </c:pt>
                <c:pt idx="1862">
                  <c:v>38946</c:v>
                </c:pt>
                <c:pt idx="1863">
                  <c:v>38945</c:v>
                </c:pt>
                <c:pt idx="1864">
                  <c:v>38944</c:v>
                </c:pt>
                <c:pt idx="1865">
                  <c:v>38943</c:v>
                </c:pt>
                <c:pt idx="1866">
                  <c:v>38940</c:v>
                </c:pt>
                <c:pt idx="1867">
                  <c:v>38939</c:v>
                </c:pt>
                <c:pt idx="1868">
                  <c:v>38938</c:v>
                </c:pt>
                <c:pt idx="1869">
                  <c:v>38937</c:v>
                </c:pt>
                <c:pt idx="1870">
                  <c:v>38936</c:v>
                </c:pt>
                <c:pt idx="1871">
                  <c:v>38933</c:v>
                </c:pt>
                <c:pt idx="1872">
                  <c:v>38932</c:v>
                </c:pt>
                <c:pt idx="1873">
                  <c:v>38931</c:v>
                </c:pt>
                <c:pt idx="1874">
                  <c:v>38930</c:v>
                </c:pt>
                <c:pt idx="1875">
                  <c:v>38929</c:v>
                </c:pt>
                <c:pt idx="1876">
                  <c:v>38926</c:v>
                </c:pt>
                <c:pt idx="1877">
                  <c:v>38925</c:v>
                </c:pt>
                <c:pt idx="1878">
                  <c:v>38924</c:v>
                </c:pt>
                <c:pt idx="1879">
                  <c:v>38923</c:v>
                </c:pt>
                <c:pt idx="1880">
                  <c:v>38922</c:v>
                </c:pt>
                <c:pt idx="1881">
                  <c:v>38919</c:v>
                </c:pt>
                <c:pt idx="1882">
                  <c:v>38918</c:v>
                </c:pt>
                <c:pt idx="1883">
                  <c:v>38917</c:v>
                </c:pt>
                <c:pt idx="1884">
                  <c:v>38916</c:v>
                </c:pt>
                <c:pt idx="1885">
                  <c:v>38915</c:v>
                </c:pt>
                <c:pt idx="1886">
                  <c:v>38912</c:v>
                </c:pt>
                <c:pt idx="1887">
                  <c:v>38911</c:v>
                </c:pt>
                <c:pt idx="1888">
                  <c:v>38910</c:v>
                </c:pt>
                <c:pt idx="1889">
                  <c:v>38909</c:v>
                </c:pt>
                <c:pt idx="1890">
                  <c:v>38908</c:v>
                </c:pt>
                <c:pt idx="1891">
                  <c:v>38905</c:v>
                </c:pt>
                <c:pt idx="1892">
                  <c:v>38904</c:v>
                </c:pt>
                <c:pt idx="1893">
                  <c:v>38903</c:v>
                </c:pt>
                <c:pt idx="1894">
                  <c:v>38902</c:v>
                </c:pt>
                <c:pt idx="1895">
                  <c:v>38901</c:v>
                </c:pt>
                <c:pt idx="1896">
                  <c:v>38898</c:v>
                </c:pt>
                <c:pt idx="1897">
                  <c:v>38897</c:v>
                </c:pt>
                <c:pt idx="1898">
                  <c:v>38896</c:v>
                </c:pt>
                <c:pt idx="1899">
                  <c:v>38895</c:v>
                </c:pt>
                <c:pt idx="1900">
                  <c:v>38894</c:v>
                </c:pt>
                <c:pt idx="1901">
                  <c:v>38891</c:v>
                </c:pt>
                <c:pt idx="1902">
                  <c:v>38890</c:v>
                </c:pt>
                <c:pt idx="1903">
                  <c:v>38889</c:v>
                </c:pt>
                <c:pt idx="1904">
                  <c:v>38888</c:v>
                </c:pt>
                <c:pt idx="1905">
                  <c:v>38887</c:v>
                </c:pt>
                <c:pt idx="1906">
                  <c:v>38884</c:v>
                </c:pt>
                <c:pt idx="1907">
                  <c:v>38883</c:v>
                </c:pt>
                <c:pt idx="1908">
                  <c:v>38882</c:v>
                </c:pt>
                <c:pt idx="1909">
                  <c:v>38881</c:v>
                </c:pt>
                <c:pt idx="1910">
                  <c:v>38880</c:v>
                </c:pt>
                <c:pt idx="1911">
                  <c:v>38877</c:v>
                </c:pt>
                <c:pt idx="1912">
                  <c:v>38876</c:v>
                </c:pt>
                <c:pt idx="1913">
                  <c:v>38875</c:v>
                </c:pt>
                <c:pt idx="1914">
                  <c:v>38874</c:v>
                </c:pt>
                <c:pt idx="1915">
                  <c:v>38873</c:v>
                </c:pt>
                <c:pt idx="1916">
                  <c:v>38870</c:v>
                </c:pt>
                <c:pt idx="1917">
                  <c:v>38869</c:v>
                </c:pt>
                <c:pt idx="1918">
                  <c:v>38868</c:v>
                </c:pt>
                <c:pt idx="1919">
                  <c:v>38867</c:v>
                </c:pt>
                <c:pt idx="1920">
                  <c:v>38866</c:v>
                </c:pt>
                <c:pt idx="1921">
                  <c:v>38863</c:v>
                </c:pt>
                <c:pt idx="1922">
                  <c:v>38862</c:v>
                </c:pt>
                <c:pt idx="1923">
                  <c:v>38861</c:v>
                </c:pt>
                <c:pt idx="1924">
                  <c:v>38860</c:v>
                </c:pt>
                <c:pt idx="1925">
                  <c:v>38859</c:v>
                </c:pt>
                <c:pt idx="1926">
                  <c:v>38856</c:v>
                </c:pt>
                <c:pt idx="1927">
                  <c:v>38855</c:v>
                </c:pt>
                <c:pt idx="1928">
                  <c:v>38854</c:v>
                </c:pt>
                <c:pt idx="1929">
                  <c:v>38853</c:v>
                </c:pt>
                <c:pt idx="1930">
                  <c:v>38852</c:v>
                </c:pt>
                <c:pt idx="1931">
                  <c:v>38849</c:v>
                </c:pt>
                <c:pt idx="1932">
                  <c:v>38848</c:v>
                </c:pt>
                <c:pt idx="1933">
                  <c:v>38847</c:v>
                </c:pt>
                <c:pt idx="1934">
                  <c:v>38846</c:v>
                </c:pt>
                <c:pt idx="1935">
                  <c:v>38845</c:v>
                </c:pt>
                <c:pt idx="1936">
                  <c:v>38842</c:v>
                </c:pt>
                <c:pt idx="1937">
                  <c:v>38841</c:v>
                </c:pt>
                <c:pt idx="1938">
                  <c:v>38840</c:v>
                </c:pt>
                <c:pt idx="1939">
                  <c:v>38839</c:v>
                </c:pt>
                <c:pt idx="1940">
                  <c:v>38838</c:v>
                </c:pt>
                <c:pt idx="1941">
                  <c:v>38835</c:v>
                </c:pt>
                <c:pt idx="1942">
                  <c:v>38834</c:v>
                </c:pt>
                <c:pt idx="1943">
                  <c:v>38833</c:v>
                </c:pt>
                <c:pt idx="1944">
                  <c:v>38832</c:v>
                </c:pt>
                <c:pt idx="1945">
                  <c:v>38831</c:v>
                </c:pt>
                <c:pt idx="1946">
                  <c:v>38828</c:v>
                </c:pt>
                <c:pt idx="1947">
                  <c:v>38827</c:v>
                </c:pt>
                <c:pt idx="1948">
                  <c:v>38826</c:v>
                </c:pt>
                <c:pt idx="1949">
                  <c:v>38825</c:v>
                </c:pt>
                <c:pt idx="1950">
                  <c:v>38824</c:v>
                </c:pt>
                <c:pt idx="1951">
                  <c:v>38821</c:v>
                </c:pt>
                <c:pt idx="1952">
                  <c:v>38820</c:v>
                </c:pt>
                <c:pt idx="1953">
                  <c:v>38819</c:v>
                </c:pt>
                <c:pt idx="1954">
                  <c:v>38818</c:v>
                </c:pt>
                <c:pt idx="1955">
                  <c:v>38817</c:v>
                </c:pt>
                <c:pt idx="1956">
                  <c:v>38814</c:v>
                </c:pt>
                <c:pt idx="1957">
                  <c:v>38813</c:v>
                </c:pt>
                <c:pt idx="1958">
                  <c:v>38812</c:v>
                </c:pt>
                <c:pt idx="1959">
                  <c:v>38811</c:v>
                </c:pt>
                <c:pt idx="1960">
                  <c:v>38810</c:v>
                </c:pt>
                <c:pt idx="1961">
                  <c:v>38807</c:v>
                </c:pt>
                <c:pt idx="1962">
                  <c:v>38806</c:v>
                </c:pt>
                <c:pt idx="1963">
                  <c:v>38805</c:v>
                </c:pt>
                <c:pt idx="1964">
                  <c:v>38804</c:v>
                </c:pt>
                <c:pt idx="1965">
                  <c:v>38803</c:v>
                </c:pt>
                <c:pt idx="1966">
                  <c:v>38800</c:v>
                </c:pt>
                <c:pt idx="1967">
                  <c:v>38799</c:v>
                </c:pt>
                <c:pt idx="1968">
                  <c:v>38798</c:v>
                </c:pt>
                <c:pt idx="1969">
                  <c:v>38797</c:v>
                </c:pt>
                <c:pt idx="1970">
                  <c:v>38796</c:v>
                </c:pt>
                <c:pt idx="1971">
                  <c:v>38793</c:v>
                </c:pt>
                <c:pt idx="1972">
                  <c:v>38792</c:v>
                </c:pt>
                <c:pt idx="1973">
                  <c:v>38791</c:v>
                </c:pt>
                <c:pt idx="1974">
                  <c:v>38790</c:v>
                </c:pt>
                <c:pt idx="1975">
                  <c:v>38789</c:v>
                </c:pt>
                <c:pt idx="1976">
                  <c:v>38786</c:v>
                </c:pt>
                <c:pt idx="1977">
                  <c:v>38785</c:v>
                </c:pt>
                <c:pt idx="1978">
                  <c:v>38784</c:v>
                </c:pt>
                <c:pt idx="1979">
                  <c:v>38783</c:v>
                </c:pt>
                <c:pt idx="1980">
                  <c:v>38782</c:v>
                </c:pt>
                <c:pt idx="1981">
                  <c:v>38779</c:v>
                </c:pt>
                <c:pt idx="1982">
                  <c:v>38778</c:v>
                </c:pt>
                <c:pt idx="1983">
                  <c:v>38777</c:v>
                </c:pt>
                <c:pt idx="1984">
                  <c:v>38776</c:v>
                </c:pt>
                <c:pt idx="1985">
                  <c:v>38775</c:v>
                </c:pt>
                <c:pt idx="1986">
                  <c:v>38772</c:v>
                </c:pt>
                <c:pt idx="1987">
                  <c:v>38771</c:v>
                </c:pt>
                <c:pt idx="1988">
                  <c:v>38770</c:v>
                </c:pt>
                <c:pt idx="1989">
                  <c:v>38769</c:v>
                </c:pt>
                <c:pt idx="1990">
                  <c:v>38768</c:v>
                </c:pt>
                <c:pt idx="1991">
                  <c:v>38765</c:v>
                </c:pt>
                <c:pt idx="1992">
                  <c:v>38764</c:v>
                </c:pt>
                <c:pt idx="1993">
                  <c:v>38763</c:v>
                </c:pt>
                <c:pt idx="1994">
                  <c:v>38762</c:v>
                </c:pt>
                <c:pt idx="1995">
                  <c:v>38761</c:v>
                </c:pt>
                <c:pt idx="1996">
                  <c:v>38758</c:v>
                </c:pt>
                <c:pt idx="1997">
                  <c:v>38757</c:v>
                </c:pt>
                <c:pt idx="1998">
                  <c:v>38756</c:v>
                </c:pt>
                <c:pt idx="1999">
                  <c:v>38755</c:v>
                </c:pt>
                <c:pt idx="2000">
                  <c:v>38754</c:v>
                </c:pt>
                <c:pt idx="2001">
                  <c:v>38751</c:v>
                </c:pt>
                <c:pt idx="2002">
                  <c:v>38750</c:v>
                </c:pt>
                <c:pt idx="2003">
                  <c:v>38749</c:v>
                </c:pt>
                <c:pt idx="2004">
                  <c:v>38748</c:v>
                </c:pt>
                <c:pt idx="2005">
                  <c:v>38747</c:v>
                </c:pt>
                <c:pt idx="2006">
                  <c:v>38744</c:v>
                </c:pt>
                <c:pt idx="2007">
                  <c:v>38743</c:v>
                </c:pt>
                <c:pt idx="2008">
                  <c:v>38742</c:v>
                </c:pt>
                <c:pt idx="2009">
                  <c:v>38741</c:v>
                </c:pt>
                <c:pt idx="2010">
                  <c:v>38740</c:v>
                </c:pt>
                <c:pt idx="2011">
                  <c:v>38737</c:v>
                </c:pt>
                <c:pt idx="2012">
                  <c:v>38736</c:v>
                </c:pt>
                <c:pt idx="2013">
                  <c:v>38735</c:v>
                </c:pt>
                <c:pt idx="2014">
                  <c:v>38734</c:v>
                </c:pt>
                <c:pt idx="2015">
                  <c:v>38733</c:v>
                </c:pt>
                <c:pt idx="2016">
                  <c:v>38730</c:v>
                </c:pt>
                <c:pt idx="2017">
                  <c:v>38729</c:v>
                </c:pt>
                <c:pt idx="2018">
                  <c:v>38728</c:v>
                </c:pt>
                <c:pt idx="2019">
                  <c:v>38727</c:v>
                </c:pt>
                <c:pt idx="2020">
                  <c:v>38726</c:v>
                </c:pt>
                <c:pt idx="2021">
                  <c:v>38722</c:v>
                </c:pt>
                <c:pt idx="2022">
                  <c:v>38721</c:v>
                </c:pt>
                <c:pt idx="2023">
                  <c:v>38720</c:v>
                </c:pt>
                <c:pt idx="2024">
                  <c:v>38719</c:v>
                </c:pt>
                <c:pt idx="2025">
                  <c:v>38715</c:v>
                </c:pt>
                <c:pt idx="2026">
                  <c:v>38714</c:v>
                </c:pt>
                <c:pt idx="2027">
                  <c:v>38713</c:v>
                </c:pt>
                <c:pt idx="2028">
                  <c:v>38709</c:v>
                </c:pt>
                <c:pt idx="2029">
                  <c:v>38708</c:v>
                </c:pt>
                <c:pt idx="2030">
                  <c:v>38707</c:v>
                </c:pt>
                <c:pt idx="2031">
                  <c:v>38706</c:v>
                </c:pt>
                <c:pt idx="2032">
                  <c:v>38705</c:v>
                </c:pt>
                <c:pt idx="2033">
                  <c:v>38702</c:v>
                </c:pt>
                <c:pt idx="2034">
                  <c:v>38701</c:v>
                </c:pt>
                <c:pt idx="2035">
                  <c:v>38700</c:v>
                </c:pt>
                <c:pt idx="2036">
                  <c:v>38699</c:v>
                </c:pt>
                <c:pt idx="2037">
                  <c:v>38698</c:v>
                </c:pt>
                <c:pt idx="2038">
                  <c:v>38695</c:v>
                </c:pt>
                <c:pt idx="2039">
                  <c:v>38693</c:v>
                </c:pt>
                <c:pt idx="2040">
                  <c:v>38692</c:v>
                </c:pt>
                <c:pt idx="2041">
                  <c:v>38691</c:v>
                </c:pt>
                <c:pt idx="2042">
                  <c:v>38688</c:v>
                </c:pt>
                <c:pt idx="2043">
                  <c:v>38687</c:v>
                </c:pt>
                <c:pt idx="2044">
                  <c:v>38686</c:v>
                </c:pt>
                <c:pt idx="2045">
                  <c:v>38685</c:v>
                </c:pt>
                <c:pt idx="2046">
                  <c:v>38684</c:v>
                </c:pt>
                <c:pt idx="2047">
                  <c:v>38681</c:v>
                </c:pt>
                <c:pt idx="2048">
                  <c:v>38680</c:v>
                </c:pt>
                <c:pt idx="2049">
                  <c:v>38679</c:v>
                </c:pt>
                <c:pt idx="2050">
                  <c:v>38678</c:v>
                </c:pt>
                <c:pt idx="2051">
                  <c:v>38677</c:v>
                </c:pt>
                <c:pt idx="2052">
                  <c:v>38674</c:v>
                </c:pt>
                <c:pt idx="2053">
                  <c:v>38673</c:v>
                </c:pt>
                <c:pt idx="2054">
                  <c:v>38672</c:v>
                </c:pt>
                <c:pt idx="2055">
                  <c:v>38671</c:v>
                </c:pt>
                <c:pt idx="2056">
                  <c:v>38670</c:v>
                </c:pt>
                <c:pt idx="2057">
                  <c:v>38667</c:v>
                </c:pt>
                <c:pt idx="2058">
                  <c:v>38666</c:v>
                </c:pt>
                <c:pt idx="2059">
                  <c:v>38665</c:v>
                </c:pt>
                <c:pt idx="2060">
                  <c:v>38664</c:v>
                </c:pt>
                <c:pt idx="2061">
                  <c:v>38663</c:v>
                </c:pt>
                <c:pt idx="2062">
                  <c:v>38660</c:v>
                </c:pt>
                <c:pt idx="2063">
                  <c:v>38659</c:v>
                </c:pt>
                <c:pt idx="2064">
                  <c:v>38658</c:v>
                </c:pt>
                <c:pt idx="2065">
                  <c:v>38656</c:v>
                </c:pt>
                <c:pt idx="2066">
                  <c:v>38653</c:v>
                </c:pt>
                <c:pt idx="2067">
                  <c:v>38652</c:v>
                </c:pt>
                <c:pt idx="2068">
                  <c:v>38650</c:v>
                </c:pt>
                <c:pt idx="2069">
                  <c:v>38649</c:v>
                </c:pt>
                <c:pt idx="2070">
                  <c:v>38646</c:v>
                </c:pt>
                <c:pt idx="2071">
                  <c:v>38645</c:v>
                </c:pt>
                <c:pt idx="2072">
                  <c:v>38644</c:v>
                </c:pt>
                <c:pt idx="2073">
                  <c:v>38643</c:v>
                </c:pt>
                <c:pt idx="2074">
                  <c:v>38642</c:v>
                </c:pt>
                <c:pt idx="2075">
                  <c:v>38639</c:v>
                </c:pt>
                <c:pt idx="2076">
                  <c:v>38638</c:v>
                </c:pt>
                <c:pt idx="2077">
                  <c:v>38637</c:v>
                </c:pt>
                <c:pt idx="2078">
                  <c:v>38636</c:v>
                </c:pt>
                <c:pt idx="2079">
                  <c:v>38635</c:v>
                </c:pt>
                <c:pt idx="2080">
                  <c:v>38632</c:v>
                </c:pt>
                <c:pt idx="2081">
                  <c:v>38631</c:v>
                </c:pt>
                <c:pt idx="2082">
                  <c:v>38630</c:v>
                </c:pt>
                <c:pt idx="2083">
                  <c:v>38629</c:v>
                </c:pt>
                <c:pt idx="2084">
                  <c:v>38628</c:v>
                </c:pt>
                <c:pt idx="2085">
                  <c:v>38625</c:v>
                </c:pt>
                <c:pt idx="2086">
                  <c:v>38624</c:v>
                </c:pt>
                <c:pt idx="2087">
                  <c:v>38623</c:v>
                </c:pt>
                <c:pt idx="2088">
                  <c:v>38622</c:v>
                </c:pt>
                <c:pt idx="2089">
                  <c:v>38621</c:v>
                </c:pt>
                <c:pt idx="2090">
                  <c:v>38618</c:v>
                </c:pt>
                <c:pt idx="2091">
                  <c:v>38617</c:v>
                </c:pt>
                <c:pt idx="2092">
                  <c:v>38616</c:v>
                </c:pt>
                <c:pt idx="2093">
                  <c:v>38615</c:v>
                </c:pt>
                <c:pt idx="2094">
                  <c:v>38614</c:v>
                </c:pt>
                <c:pt idx="2095">
                  <c:v>38611</c:v>
                </c:pt>
                <c:pt idx="2096">
                  <c:v>38610</c:v>
                </c:pt>
                <c:pt idx="2097">
                  <c:v>38609</c:v>
                </c:pt>
                <c:pt idx="2098">
                  <c:v>38608</c:v>
                </c:pt>
                <c:pt idx="2099">
                  <c:v>38607</c:v>
                </c:pt>
                <c:pt idx="2100">
                  <c:v>38604</c:v>
                </c:pt>
                <c:pt idx="2101">
                  <c:v>38603</c:v>
                </c:pt>
                <c:pt idx="2102">
                  <c:v>38602</c:v>
                </c:pt>
                <c:pt idx="2103">
                  <c:v>38601</c:v>
                </c:pt>
                <c:pt idx="2104">
                  <c:v>38600</c:v>
                </c:pt>
                <c:pt idx="2105">
                  <c:v>38597</c:v>
                </c:pt>
                <c:pt idx="2106">
                  <c:v>38596</c:v>
                </c:pt>
                <c:pt idx="2107">
                  <c:v>38595</c:v>
                </c:pt>
                <c:pt idx="2108">
                  <c:v>38594</c:v>
                </c:pt>
                <c:pt idx="2109">
                  <c:v>38593</c:v>
                </c:pt>
                <c:pt idx="2110">
                  <c:v>38590</c:v>
                </c:pt>
                <c:pt idx="2111">
                  <c:v>38589</c:v>
                </c:pt>
                <c:pt idx="2112">
                  <c:v>38588</c:v>
                </c:pt>
                <c:pt idx="2113">
                  <c:v>38587</c:v>
                </c:pt>
                <c:pt idx="2114">
                  <c:v>38586</c:v>
                </c:pt>
                <c:pt idx="2115">
                  <c:v>38583</c:v>
                </c:pt>
                <c:pt idx="2116">
                  <c:v>38582</c:v>
                </c:pt>
                <c:pt idx="2117">
                  <c:v>38581</c:v>
                </c:pt>
                <c:pt idx="2118">
                  <c:v>38580</c:v>
                </c:pt>
                <c:pt idx="2119">
                  <c:v>38576</c:v>
                </c:pt>
                <c:pt idx="2120">
                  <c:v>38575</c:v>
                </c:pt>
                <c:pt idx="2121">
                  <c:v>38574</c:v>
                </c:pt>
                <c:pt idx="2122">
                  <c:v>38573</c:v>
                </c:pt>
                <c:pt idx="2123">
                  <c:v>38572</c:v>
                </c:pt>
                <c:pt idx="2124">
                  <c:v>38569</c:v>
                </c:pt>
                <c:pt idx="2125">
                  <c:v>38568</c:v>
                </c:pt>
                <c:pt idx="2126">
                  <c:v>38567</c:v>
                </c:pt>
                <c:pt idx="2127">
                  <c:v>38566</c:v>
                </c:pt>
                <c:pt idx="2128">
                  <c:v>38565</c:v>
                </c:pt>
                <c:pt idx="2129">
                  <c:v>38562</c:v>
                </c:pt>
                <c:pt idx="2130">
                  <c:v>38561</c:v>
                </c:pt>
                <c:pt idx="2131">
                  <c:v>38560</c:v>
                </c:pt>
                <c:pt idx="2132">
                  <c:v>38559</c:v>
                </c:pt>
                <c:pt idx="2133">
                  <c:v>38558</c:v>
                </c:pt>
                <c:pt idx="2134">
                  <c:v>38555</c:v>
                </c:pt>
                <c:pt idx="2135">
                  <c:v>38554</c:v>
                </c:pt>
                <c:pt idx="2136">
                  <c:v>38553</c:v>
                </c:pt>
                <c:pt idx="2137">
                  <c:v>38552</c:v>
                </c:pt>
                <c:pt idx="2138">
                  <c:v>38551</c:v>
                </c:pt>
                <c:pt idx="2139">
                  <c:v>38548</c:v>
                </c:pt>
                <c:pt idx="2140">
                  <c:v>38547</c:v>
                </c:pt>
                <c:pt idx="2141">
                  <c:v>38546</c:v>
                </c:pt>
                <c:pt idx="2142">
                  <c:v>38545</c:v>
                </c:pt>
                <c:pt idx="2143">
                  <c:v>38544</c:v>
                </c:pt>
                <c:pt idx="2144">
                  <c:v>38541</c:v>
                </c:pt>
                <c:pt idx="2145">
                  <c:v>38540</c:v>
                </c:pt>
                <c:pt idx="2146">
                  <c:v>38539</c:v>
                </c:pt>
                <c:pt idx="2147">
                  <c:v>38538</c:v>
                </c:pt>
                <c:pt idx="2148">
                  <c:v>38537</c:v>
                </c:pt>
                <c:pt idx="2149">
                  <c:v>38534</c:v>
                </c:pt>
                <c:pt idx="2150">
                  <c:v>38533</c:v>
                </c:pt>
                <c:pt idx="2151">
                  <c:v>38532</c:v>
                </c:pt>
                <c:pt idx="2152">
                  <c:v>38531</c:v>
                </c:pt>
                <c:pt idx="2153">
                  <c:v>38530</c:v>
                </c:pt>
                <c:pt idx="2154">
                  <c:v>38527</c:v>
                </c:pt>
                <c:pt idx="2155">
                  <c:v>38526</c:v>
                </c:pt>
                <c:pt idx="2156">
                  <c:v>38525</c:v>
                </c:pt>
                <c:pt idx="2157">
                  <c:v>38524</c:v>
                </c:pt>
                <c:pt idx="2158">
                  <c:v>38523</c:v>
                </c:pt>
                <c:pt idx="2159">
                  <c:v>38520</c:v>
                </c:pt>
                <c:pt idx="2160">
                  <c:v>38519</c:v>
                </c:pt>
                <c:pt idx="2161">
                  <c:v>38518</c:v>
                </c:pt>
                <c:pt idx="2162">
                  <c:v>38517</c:v>
                </c:pt>
                <c:pt idx="2163">
                  <c:v>38516</c:v>
                </c:pt>
                <c:pt idx="2164">
                  <c:v>38513</c:v>
                </c:pt>
                <c:pt idx="2165">
                  <c:v>38512</c:v>
                </c:pt>
                <c:pt idx="2166">
                  <c:v>38511</c:v>
                </c:pt>
                <c:pt idx="2167">
                  <c:v>38510</c:v>
                </c:pt>
                <c:pt idx="2168">
                  <c:v>38509</c:v>
                </c:pt>
                <c:pt idx="2169">
                  <c:v>38506</c:v>
                </c:pt>
                <c:pt idx="2170">
                  <c:v>38505</c:v>
                </c:pt>
                <c:pt idx="2171">
                  <c:v>38504</c:v>
                </c:pt>
                <c:pt idx="2172">
                  <c:v>38503</c:v>
                </c:pt>
                <c:pt idx="2173">
                  <c:v>38502</c:v>
                </c:pt>
                <c:pt idx="2174">
                  <c:v>38499</c:v>
                </c:pt>
                <c:pt idx="2175">
                  <c:v>38497</c:v>
                </c:pt>
                <c:pt idx="2176">
                  <c:v>38496</c:v>
                </c:pt>
                <c:pt idx="2177">
                  <c:v>38495</c:v>
                </c:pt>
                <c:pt idx="2178">
                  <c:v>38492</c:v>
                </c:pt>
                <c:pt idx="2179">
                  <c:v>38491</c:v>
                </c:pt>
                <c:pt idx="2180">
                  <c:v>38490</c:v>
                </c:pt>
                <c:pt idx="2181">
                  <c:v>38489</c:v>
                </c:pt>
                <c:pt idx="2182">
                  <c:v>38485</c:v>
                </c:pt>
                <c:pt idx="2183">
                  <c:v>38484</c:v>
                </c:pt>
                <c:pt idx="2184">
                  <c:v>38483</c:v>
                </c:pt>
                <c:pt idx="2185">
                  <c:v>38482</c:v>
                </c:pt>
                <c:pt idx="2186">
                  <c:v>38481</c:v>
                </c:pt>
                <c:pt idx="2187">
                  <c:v>38478</c:v>
                </c:pt>
                <c:pt idx="2188">
                  <c:v>38476</c:v>
                </c:pt>
                <c:pt idx="2189">
                  <c:v>38475</c:v>
                </c:pt>
                <c:pt idx="2190">
                  <c:v>38474</c:v>
                </c:pt>
                <c:pt idx="2191">
                  <c:v>38471</c:v>
                </c:pt>
                <c:pt idx="2192">
                  <c:v>38470</c:v>
                </c:pt>
                <c:pt idx="2193">
                  <c:v>38469</c:v>
                </c:pt>
                <c:pt idx="2194">
                  <c:v>38468</c:v>
                </c:pt>
                <c:pt idx="2195">
                  <c:v>38467</c:v>
                </c:pt>
                <c:pt idx="2196">
                  <c:v>38464</c:v>
                </c:pt>
                <c:pt idx="2197">
                  <c:v>38463</c:v>
                </c:pt>
                <c:pt idx="2198">
                  <c:v>38462</c:v>
                </c:pt>
                <c:pt idx="2199">
                  <c:v>38461</c:v>
                </c:pt>
                <c:pt idx="2200">
                  <c:v>38460</c:v>
                </c:pt>
                <c:pt idx="2201">
                  <c:v>38457</c:v>
                </c:pt>
                <c:pt idx="2202">
                  <c:v>38456</c:v>
                </c:pt>
                <c:pt idx="2203">
                  <c:v>38455</c:v>
                </c:pt>
                <c:pt idx="2204">
                  <c:v>38454</c:v>
                </c:pt>
                <c:pt idx="2205">
                  <c:v>38453</c:v>
                </c:pt>
                <c:pt idx="2206">
                  <c:v>38450</c:v>
                </c:pt>
                <c:pt idx="2207">
                  <c:v>38449</c:v>
                </c:pt>
                <c:pt idx="2208">
                  <c:v>38448</c:v>
                </c:pt>
                <c:pt idx="2209">
                  <c:v>38447</c:v>
                </c:pt>
                <c:pt idx="2210">
                  <c:v>38446</c:v>
                </c:pt>
                <c:pt idx="2211">
                  <c:v>38443</c:v>
                </c:pt>
                <c:pt idx="2212">
                  <c:v>38442</c:v>
                </c:pt>
                <c:pt idx="2213">
                  <c:v>38441</c:v>
                </c:pt>
                <c:pt idx="2214">
                  <c:v>38440</c:v>
                </c:pt>
                <c:pt idx="2215">
                  <c:v>38435</c:v>
                </c:pt>
                <c:pt idx="2216">
                  <c:v>38434</c:v>
                </c:pt>
                <c:pt idx="2217">
                  <c:v>38433</c:v>
                </c:pt>
                <c:pt idx="2218">
                  <c:v>38432</c:v>
                </c:pt>
                <c:pt idx="2219">
                  <c:v>38429</c:v>
                </c:pt>
                <c:pt idx="2220">
                  <c:v>38428</c:v>
                </c:pt>
                <c:pt idx="2221">
                  <c:v>38427</c:v>
                </c:pt>
                <c:pt idx="2222">
                  <c:v>38426</c:v>
                </c:pt>
                <c:pt idx="2223">
                  <c:v>38425</c:v>
                </c:pt>
                <c:pt idx="2224">
                  <c:v>38422</c:v>
                </c:pt>
                <c:pt idx="2225">
                  <c:v>38421</c:v>
                </c:pt>
                <c:pt idx="2226">
                  <c:v>38420</c:v>
                </c:pt>
                <c:pt idx="2227">
                  <c:v>38419</c:v>
                </c:pt>
                <c:pt idx="2228">
                  <c:v>38418</c:v>
                </c:pt>
                <c:pt idx="2229">
                  <c:v>38415</c:v>
                </c:pt>
                <c:pt idx="2230">
                  <c:v>38414</c:v>
                </c:pt>
                <c:pt idx="2231">
                  <c:v>38413</c:v>
                </c:pt>
                <c:pt idx="2232">
                  <c:v>38412</c:v>
                </c:pt>
                <c:pt idx="2233">
                  <c:v>38411</c:v>
                </c:pt>
                <c:pt idx="2234">
                  <c:v>38408</c:v>
                </c:pt>
                <c:pt idx="2235">
                  <c:v>38407</c:v>
                </c:pt>
                <c:pt idx="2236">
                  <c:v>38406</c:v>
                </c:pt>
                <c:pt idx="2237">
                  <c:v>38405</c:v>
                </c:pt>
                <c:pt idx="2238">
                  <c:v>38404</c:v>
                </c:pt>
                <c:pt idx="2239">
                  <c:v>38401</c:v>
                </c:pt>
                <c:pt idx="2240">
                  <c:v>38400</c:v>
                </c:pt>
                <c:pt idx="2241">
                  <c:v>38399</c:v>
                </c:pt>
                <c:pt idx="2242">
                  <c:v>38398</c:v>
                </c:pt>
                <c:pt idx="2243">
                  <c:v>38397</c:v>
                </c:pt>
                <c:pt idx="2244">
                  <c:v>38394</c:v>
                </c:pt>
                <c:pt idx="2245">
                  <c:v>38393</c:v>
                </c:pt>
                <c:pt idx="2246">
                  <c:v>38392</c:v>
                </c:pt>
                <c:pt idx="2247">
                  <c:v>38391</c:v>
                </c:pt>
                <c:pt idx="2248">
                  <c:v>38390</c:v>
                </c:pt>
                <c:pt idx="2249">
                  <c:v>38387</c:v>
                </c:pt>
                <c:pt idx="2250">
                  <c:v>38386</c:v>
                </c:pt>
                <c:pt idx="2251">
                  <c:v>38385</c:v>
                </c:pt>
                <c:pt idx="2252">
                  <c:v>38384</c:v>
                </c:pt>
                <c:pt idx="2253">
                  <c:v>38383</c:v>
                </c:pt>
                <c:pt idx="2254">
                  <c:v>38380</c:v>
                </c:pt>
                <c:pt idx="2255">
                  <c:v>38379</c:v>
                </c:pt>
                <c:pt idx="2256">
                  <c:v>38378</c:v>
                </c:pt>
                <c:pt idx="2257">
                  <c:v>38377</c:v>
                </c:pt>
                <c:pt idx="2258">
                  <c:v>38376</c:v>
                </c:pt>
                <c:pt idx="2259">
                  <c:v>38373</c:v>
                </c:pt>
                <c:pt idx="2260">
                  <c:v>38372</c:v>
                </c:pt>
                <c:pt idx="2261">
                  <c:v>38371</c:v>
                </c:pt>
                <c:pt idx="2262">
                  <c:v>38370</c:v>
                </c:pt>
                <c:pt idx="2263">
                  <c:v>38369</c:v>
                </c:pt>
                <c:pt idx="2264">
                  <c:v>38366</c:v>
                </c:pt>
                <c:pt idx="2265">
                  <c:v>38365</c:v>
                </c:pt>
                <c:pt idx="2266">
                  <c:v>38364</c:v>
                </c:pt>
                <c:pt idx="2267">
                  <c:v>38363</c:v>
                </c:pt>
                <c:pt idx="2268">
                  <c:v>38362</c:v>
                </c:pt>
                <c:pt idx="2269">
                  <c:v>38359</c:v>
                </c:pt>
                <c:pt idx="2270">
                  <c:v>38357</c:v>
                </c:pt>
                <c:pt idx="2271">
                  <c:v>38356</c:v>
                </c:pt>
                <c:pt idx="2272">
                  <c:v>38355</c:v>
                </c:pt>
                <c:pt idx="2273">
                  <c:v>38351</c:v>
                </c:pt>
                <c:pt idx="2274">
                  <c:v>38350</c:v>
                </c:pt>
                <c:pt idx="2275">
                  <c:v>38349</c:v>
                </c:pt>
                <c:pt idx="2276">
                  <c:v>38348</c:v>
                </c:pt>
                <c:pt idx="2277">
                  <c:v>38344</c:v>
                </c:pt>
                <c:pt idx="2278">
                  <c:v>38343</c:v>
                </c:pt>
                <c:pt idx="2279">
                  <c:v>38342</c:v>
                </c:pt>
                <c:pt idx="2280">
                  <c:v>38341</c:v>
                </c:pt>
                <c:pt idx="2281">
                  <c:v>38338</c:v>
                </c:pt>
                <c:pt idx="2282">
                  <c:v>38337</c:v>
                </c:pt>
                <c:pt idx="2283">
                  <c:v>38336</c:v>
                </c:pt>
                <c:pt idx="2284">
                  <c:v>38335</c:v>
                </c:pt>
                <c:pt idx="2285">
                  <c:v>38334</c:v>
                </c:pt>
                <c:pt idx="2286">
                  <c:v>38331</c:v>
                </c:pt>
                <c:pt idx="2287">
                  <c:v>38330</c:v>
                </c:pt>
                <c:pt idx="2288">
                  <c:v>38328</c:v>
                </c:pt>
                <c:pt idx="2289">
                  <c:v>38327</c:v>
                </c:pt>
                <c:pt idx="2290">
                  <c:v>38324</c:v>
                </c:pt>
                <c:pt idx="2291">
                  <c:v>38323</c:v>
                </c:pt>
                <c:pt idx="2292">
                  <c:v>38322</c:v>
                </c:pt>
                <c:pt idx="2293">
                  <c:v>38321</c:v>
                </c:pt>
                <c:pt idx="2294">
                  <c:v>38320</c:v>
                </c:pt>
                <c:pt idx="2295">
                  <c:v>38317</c:v>
                </c:pt>
                <c:pt idx="2296">
                  <c:v>38316</c:v>
                </c:pt>
                <c:pt idx="2297">
                  <c:v>38315</c:v>
                </c:pt>
                <c:pt idx="2298">
                  <c:v>38314</c:v>
                </c:pt>
                <c:pt idx="2299">
                  <c:v>38313</c:v>
                </c:pt>
                <c:pt idx="2300">
                  <c:v>38310</c:v>
                </c:pt>
                <c:pt idx="2301">
                  <c:v>38309</c:v>
                </c:pt>
                <c:pt idx="2302">
                  <c:v>38308</c:v>
                </c:pt>
                <c:pt idx="2303">
                  <c:v>38307</c:v>
                </c:pt>
                <c:pt idx="2304">
                  <c:v>38306</c:v>
                </c:pt>
                <c:pt idx="2305">
                  <c:v>38303</c:v>
                </c:pt>
                <c:pt idx="2306">
                  <c:v>38302</c:v>
                </c:pt>
                <c:pt idx="2307">
                  <c:v>38301</c:v>
                </c:pt>
                <c:pt idx="2308">
                  <c:v>38300</c:v>
                </c:pt>
                <c:pt idx="2309">
                  <c:v>38299</c:v>
                </c:pt>
                <c:pt idx="2310">
                  <c:v>38296</c:v>
                </c:pt>
                <c:pt idx="2311">
                  <c:v>38295</c:v>
                </c:pt>
                <c:pt idx="2312">
                  <c:v>38294</c:v>
                </c:pt>
                <c:pt idx="2313">
                  <c:v>38293</c:v>
                </c:pt>
                <c:pt idx="2314">
                  <c:v>38289</c:v>
                </c:pt>
                <c:pt idx="2315">
                  <c:v>38288</c:v>
                </c:pt>
                <c:pt idx="2316">
                  <c:v>38287</c:v>
                </c:pt>
                <c:pt idx="2317">
                  <c:v>38285</c:v>
                </c:pt>
                <c:pt idx="2318">
                  <c:v>38282</c:v>
                </c:pt>
                <c:pt idx="2319">
                  <c:v>38281</c:v>
                </c:pt>
                <c:pt idx="2320">
                  <c:v>38280</c:v>
                </c:pt>
                <c:pt idx="2321">
                  <c:v>38279</c:v>
                </c:pt>
                <c:pt idx="2322">
                  <c:v>38278</c:v>
                </c:pt>
                <c:pt idx="2323">
                  <c:v>38275</c:v>
                </c:pt>
                <c:pt idx="2324">
                  <c:v>38274</c:v>
                </c:pt>
                <c:pt idx="2325">
                  <c:v>38273</c:v>
                </c:pt>
                <c:pt idx="2326">
                  <c:v>38272</c:v>
                </c:pt>
                <c:pt idx="2327">
                  <c:v>38271</c:v>
                </c:pt>
                <c:pt idx="2328">
                  <c:v>38268</c:v>
                </c:pt>
                <c:pt idx="2329">
                  <c:v>38267</c:v>
                </c:pt>
                <c:pt idx="2330">
                  <c:v>38266</c:v>
                </c:pt>
                <c:pt idx="2331">
                  <c:v>38265</c:v>
                </c:pt>
                <c:pt idx="2332">
                  <c:v>38264</c:v>
                </c:pt>
                <c:pt idx="2333">
                  <c:v>38261</c:v>
                </c:pt>
                <c:pt idx="2334">
                  <c:v>38260</c:v>
                </c:pt>
                <c:pt idx="2335">
                  <c:v>38259</c:v>
                </c:pt>
                <c:pt idx="2336">
                  <c:v>38258</c:v>
                </c:pt>
                <c:pt idx="2337">
                  <c:v>38257</c:v>
                </c:pt>
                <c:pt idx="2338">
                  <c:v>38254</c:v>
                </c:pt>
                <c:pt idx="2339">
                  <c:v>38253</c:v>
                </c:pt>
                <c:pt idx="2340">
                  <c:v>38252</c:v>
                </c:pt>
                <c:pt idx="2341">
                  <c:v>38251</c:v>
                </c:pt>
                <c:pt idx="2342">
                  <c:v>38250</c:v>
                </c:pt>
                <c:pt idx="2343">
                  <c:v>38247</c:v>
                </c:pt>
                <c:pt idx="2344">
                  <c:v>38246</c:v>
                </c:pt>
                <c:pt idx="2345">
                  <c:v>38245</c:v>
                </c:pt>
                <c:pt idx="2346">
                  <c:v>38244</c:v>
                </c:pt>
                <c:pt idx="2347">
                  <c:v>38243</c:v>
                </c:pt>
                <c:pt idx="2348">
                  <c:v>38240</c:v>
                </c:pt>
                <c:pt idx="2349">
                  <c:v>38239</c:v>
                </c:pt>
                <c:pt idx="2350">
                  <c:v>38238</c:v>
                </c:pt>
                <c:pt idx="2351">
                  <c:v>38237</c:v>
                </c:pt>
                <c:pt idx="2352">
                  <c:v>38236</c:v>
                </c:pt>
                <c:pt idx="2353">
                  <c:v>38233</c:v>
                </c:pt>
                <c:pt idx="2354">
                  <c:v>38232</c:v>
                </c:pt>
                <c:pt idx="2355">
                  <c:v>38231</c:v>
                </c:pt>
                <c:pt idx="2356">
                  <c:v>38230</c:v>
                </c:pt>
                <c:pt idx="2357">
                  <c:v>38229</c:v>
                </c:pt>
                <c:pt idx="2358">
                  <c:v>38226</c:v>
                </c:pt>
                <c:pt idx="2359">
                  <c:v>38225</c:v>
                </c:pt>
                <c:pt idx="2360">
                  <c:v>38224</c:v>
                </c:pt>
                <c:pt idx="2361">
                  <c:v>38223</c:v>
                </c:pt>
                <c:pt idx="2362">
                  <c:v>38222</c:v>
                </c:pt>
                <c:pt idx="2363">
                  <c:v>38219</c:v>
                </c:pt>
                <c:pt idx="2364">
                  <c:v>38218</c:v>
                </c:pt>
                <c:pt idx="2365">
                  <c:v>38217</c:v>
                </c:pt>
                <c:pt idx="2366">
                  <c:v>38216</c:v>
                </c:pt>
                <c:pt idx="2367">
                  <c:v>38215</c:v>
                </c:pt>
                <c:pt idx="2368">
                  <c:v>38212</c:v>
                </c:pt>
                <c:pt idx="2369">
                  <c:v>38211</c:v>
                </c:pt>
                <c:pt idx="2370">
                  <c:v>38210</c:v>
                </c:pt>
                <c:pt idx="2371">
                  <c:v>38209</c:v>
                </c:pt>
                <c:pt idx="2372">
                  <c:v>38208</c:v>
                </c:pt>
                <c:pt idx="2373">
                  <c:v>38205</c:v>
                </c:pt>
                <c:pt idx="2374">
                  <c:v>38204</c:v>
                </c:pt>
                <c:pt idx="2375">
                  <c:v>38203</c:v>
                </c:pt>
                <c:pt idx="2376">
                  <c:v>38202</c:v>
                </c:pt>
                <c:pt idx="2377">
                  <c:v>38201</c:v>
                </c:pt>
                <c:pt idx="2378">
                  <c:v>38198</c:v>
                </c:pt>
                <c:pt idx="2379">
                  <c:v>38197</c:v>
                </c:pt>
                <c:pt idx="2380">
                  <c:v>38196</c:v>
                </c:pt>
                <c:pt idx="2381">
                  <c:v>38195</c:v>
                </c:pt>
                <c:pt idx="2382">
                  <c:v>38194</c:v>
                </c:pt>
                <c:pt idx="2383">
                  <c:v>38191</c:v>
                </c:pt>
                <c:pt idx="2384">
                  <c:v>38190</c:v>
                </c:pt>
                <c:pt idx="2385">
                  <c:v>38189</c:v>
                </c:pt>
                <c:pt idx="2386">
                  <c:v>38188</c:v>
                </c:pt>
                <c:pt idx="2387">
                  <c:v>38187</c:v>
                </c:pt>
                <c:pt idx="2388">
                  <c:v>38184</c:v>
                </c:pt>
                <c:pt idx="2389">
                  <c:v>38183</c:v>
                </c:pt>
                <c:pt idx="2390">
                  <c:v>38182</c:v>
                </c:pt>
                <c:pt idx="2391">
                  <c:v>38181</c:v>
                </c:pt>
                <c:pt idx="2392">
                  <c:v>38180</c:v>
                </c:pt>
                <c:pt idx="2393">
                  <c:v>38177</c:v>
                </c:pt>
                <c:pt idx="2394">
                  <c:v>38176</c:v>
                </c:pt>
                <c:pt idx="2395">
                  <c:v>38175</c:v>
                </c:pt>
                <c:pt idx="2396">
                  <c:v>38174</c:v>
                </c:pt>
                <c:pt idx="2397">
                  <c:v>38173</c:v>
                </c:pt>
                <c:pt idx="2398">
                  <c:v>38170</c:v>
                </c:pt>
                <c:pt idx="2399">
                  <c:v>38169</c:v>
                </c:pt>
                <c:pt idx="2400">
                  <c:v>38168</c:v>
                </c:pt>
                <c:pt idx="2401">
                  <c:v>38167</c:v>
                </c:pt>
                <c:pt idx="2402">
                  <c:v>38166</c:v>
                </c:pt>
                <c:pt idx="2403">
                  <c:v>38163</c:v>
                </c:pt>
                <c:pt idx="2404">
                  <c:v>38162</c:v>
                </c:pt>
                <c:pt idx="2405">
                  <c:v>38161</c:v>
                </c:pt>
                <c:pt idx="2406">
                  <c:v>38160</c:v>
                </c:pt>
                <c:pt idx="2407">
                  <c:v>38159</c:v>
                </c:pt>
                <c:pt idx="2408">
                  <c:v>38156</c:v>
                </c:pt>
                <c:pt idx="2409">
                  <c:v>38155</c:v>
                </c:pt>
                <c:pt idx="2410">
                  <c:v>38154</c:v>
                </c:pt>
                <c:pt idx="2411">
                  <c:v>38153</c:v>
                </c:pt>
                <c:pt idx="2412">
                  <c:v>38152</c:v>
                </c:pt>
                <c:pt idx="2413">
                  <c:v>38149</c:v>
                </c:pt>
                <c:pt idx="2414">
                  <c:v>38147</c:v>
                </c:pt>
                <c:pt idx="2415">
                  <c:v>38146</c:v>
                </c:pt>
                <c:pt idx="2416">
                  <c:v>38145</c:v>
                </c:pt>
                <c:pt idx="2417">
                  <c:v>38142</c:v>
                </c:pt>
                <c:pt idx="2418">
                  <c:v>38141</c:v>
                </c:pt>
                <c:pt idx="2419">
                  <c:v>38140</c:v>
                </c:pt>
                <c:pt idx="2420">
                  <c:v>38139</c:v>
                </c:pt>
                <c:pt idx="2421">
                  <c:v>38135</c:v>
                </c:pt>
                <c:pt idx="2422">
                  <c:v>38134</c:v>
                </c:pt>
                <c:pt idx="2423">
                  <c:v>38133</c:v>
                </c:pt>
                <c:pt idx="2424">
                  <c:v>38132</c:v>
                </c:pt>
                <c:pt idx="2425">
                  <c:v>38131</c:v>
                </c:pt>
                <c:pt idx="2426">
                  <c:v>38128</c:v>
                </c:pt>
                <c:pt idx="2427">
                  <c:v>38126</c:v>
                </c:pt>
                <c:pt idx="2428">
                  <c:v>38125</c:v>
                </c:pt>
                <c:pt idx="2429">
                  <c:v>38124</c:v>
                </c:pt>
                <c:pt idx="2430">
                  <c:v>38121</c:v>
                </c:pt>
                <c:pt idx="2431">
                  <c:v>38120</c:v>
                </c:pt>
                <c:pt idx="2432">
                  <c:v>38119</c:v>
                </c:pt>
                <c:pt idx="2433">
                  <c:v>38118</c:v>
                </c:pt>
                <c:pt idx="2434">
                  <c:v>38117</c:v>
                </c:pt>
                <c:pt idx="2435">
                  <c:v>38114</c:v>
                </c:pt>
                <c:pt idx="2436">
                  <c:v>38113</c:v>
                </c:pt>
                <c:pt idx="2437">
                  <c:v>38112</c:v>
                </c:pt>
                <c:pt idx="2438">
                  <c:v>38111</c:v>
                </c:pt>
                <c:pt idx="2439">
                  <c:v>38110</c:v>
                </c:pt>
                <c:pt idx="2440">
                  <c:v>38107</c:v>
                </c:pt>
                <c:pt idx="2441">
                  <c:v>38106</c:v>
                </c:pt>
                <c:pt idx="2442">
                  <c:v>38105</c:v>
                </c:pt>
                <c:pt idx="2443">
                  <c:v>38104</c:v>
                </c:pt>
                <c:pt idx="2444">
                  <c:v>38103</c:v>
                </c:pt>
                <c:pt idx="2445">
                  <c:v>38100</c:v>
                </c:pt>
                <c:pt idx="2446">
                  <c:v>38099</c:v>
                </c:pt>
                <c:pt idx="2447">
                  <c:v>38098</c:v>
                </c:pt>
                <c:pt idx="2448">
                  <c:v>38097</c:v>
                </c:pt>
                <c:pt idx="2449">
                  <c:v>38096</c:v>
                </c:pt>
                <c:pt idx="2450">
                  <c:v>38093</c:v>
                </c:pt>
                <c:pt idx="2451">
                  <c:v>38092</c:v>
                </c:pt>
                <c:pt idx="2452">
                  <c:v>38091</c:v>
                </c:pt>
                <c:pt idx="2453">
                  <c:v>38090</c:v>
                </c:pt>
                <c:pt idx="2454">
                  <c:v>38085</c:v>
                </c:pt>
                <c:pt idx="2455">
                  <c:v>38084</c:v>
                </c:pt>
                <c:pt idx="2456">
                  <c:v>38083</c:v>
                </c:pt>
                <c:pt idx="2457">
                  <c:v>38082</c:v>
                </c:pt>
                <c:pt idx="2458">
                  <c:v>38079</c:v>
                </c:pt>
                <c:pt idx="2459">
                  <c:v>38078</c:v>
                </c:pt>
                <c:pt idx="2460">
                  <c:v>38077</c:v>
                </c:pt>
                <c:pt idx="2461">
                  <c:v>38076</c:v>
                </c:pt>
                <c:pt idx="2462">
                  <c:v>38075</c:v>
                </c:pt>
                <c:pt idx="2463">
                  <c:v>38072</c:v>
                </c:pt>
                <c:pt idx="2464">
                  <c:v>38071</c:v>
                </c:pt>
                <c:pt idx="2465">
                  <c:v>38070</c:v>
                </c:pt>
                <c:pt idx="2466">
                  <c:v>38069</c:v>
                </c:pt>
                <c:pt idx="2467">
                  <c:v>38068</c:v>
                </c:pt>
                <c:pt idx="2468">
                  <c:v>38065</c:v>
                </c:pt>
                <c:pt idx="2469">
                  <c:v>38064</c:v>
                </c:pt>
                <c:pt idx="2470">
                  <c:v>38063</c:v>
                </c:pt>
                <c:pt idx="2471">
                  <c:v>38062</c:v>
                </c:pt>
                <c:pt idx="2472">
                  <c:v>38061</c:v>
                </c:pt>
                <c:pt idx="2473">
                  <c:v>38058</c:v>
                </c:pt>
                <c:pt idx="2474">
                  <c:v>38057</c:v>
                </c:pt>
                <c:pt idx="2475">
                  <c:v>38056</c:v>
                </c:pt>
                <c:pt idx="2476">
                  <c:v>38055</c:v>
                </c:pt>
                <c:pt idx="2477">
                  <c:v>38054</c:v>
                </c:pt>
                <c:pt idx="2478">
                  <c:v>38051</c:v>
                </c:pt>
                <c:pt idx="2479">
                  <c:v>38050</c:v>
                </c:pt>
                <c:pt idx="2480">
                  <c:v>38049</c:v>
                </c:pt>
                <c:pt idx="2481">
                  <c:v>38048</c:v>
                </c:pt>
                <c:pt idx="2482">
                  <c:v>38047</c:v>
                </c:pt>
                <c:pt idx="2483">
                  <c:v>38044</c:v>
                </c:pt>
                <c:pt idx="2484">
                  <c:v>38043</c:v>
                </c:pt>
                <c:pt idx="2485">
                  <c:v>38042</c:v>
                </c:pt>
                <c:pt idx="2486">
                  <c:v>38041</c:v>
                </c:pt>
                <c:pt idx="2487">
                  <c:v>38040</c:v>
                </c:pt>
                <c:pt idx="2488">
                  <c:v>38037</c:v>
                </c:pt>
                <c:pt idx="2489">
                  <c:v>38036</c:v>
                </c:pt>
                <c:pt idx="2490">
                  <c:v>38035</c:v>
                </c:pt>
                <c:pt idx="2491">
                  <c:v>38034</c:v>
                </c:pt>
                <c:pt idx="2492">
                  <c:v>38033</c:v>
                </c:pt>
                <c:pt idx="2493">
                  <c:v>38030</c:v>
                </c:pt>
                <c:pt idx="2494">
                  <c:v>38029</c:v>
                </c:pt>
                <c:pt idx="2495">
                  <c:v>38028</c:v>
                </c:pt>
                <c:pt idx="2496">
                  <c:v>38027</c:v>
                </c:pt>
                <c:pt idx="2497">
                  <c:v>38026</c:v>
                </c:pt>
                <c:pt idx="2498">
                  <c:v>38023</c:v>
                </c:pt>
                <c:pt idx="2499">
                  <c:v>38022</c:v>
                </c:pt>
                <c:pt idx="2500">
                  <c:v>38021</c:v>
                </c:pt>
                <c:pt idx="2501">
                  <c:v>38020</c:v>
                </c:pt>
                <c:pt idx="2502">
                  <c:v>38019</c:v>
                </c:pt>
                <c:pt idx="2503">
                  <c:v>38016</c:v>
                </c:pt>
                <c:pt idx="2504">
                  <c:v>38015</c:v>
                </c:pt>
                <c:pt idx="2505">
                  <c:v>38014</c:v>
                </c:pt>
                <c:pt idx="2506">
                  <c:v>38013</c:v>
                </c:pt>
                <c:pt idx="2507">
                  <c:v>38012</c:v>
                </c:pt>
                <c:pt idx="2508">
                  <c:v>38009</c:v>
                </c:pt>
                <c:pt idx="2509">
                  <c:v>38008</c:v>
                </c:pt>
                <c:pt idx="2510">
                  <c:v>38007</c:v>
                </c:pt>
                <c:pt idx="2511">
                  <c:v>38006</c:v>
                </c:pt>
                <c:pt idx="2512">
                  <c:v>38005</c:v>
                </c:pt>
                <c:pt idx="2513">
                  <c:v>38002</c:v>
                </c:pt>
                <c:pt idx="2514">
                  <c:v>38001</c:v>
                </c:pt>
                <c:pt idx="2515">
                  <c:v>38000</c:v>
                </c:pt>
                <c:pt idx="2516">
                  <c:v>37999</c:v>
                </c:pt>
                <c:pt idx="2517">
                  <c:v>37998</c:v>
                </c:pt>
                <c:pt idx="2518">
                  <c:v>37995</c:v>
                </c:pt>
                <c:pt idx="2519">
                  <c:v>37994</c:v>
                </c:pt>
                <c:pt idx="2520">
                  <c:v>37993</c:v>
                </c:pt>
                <c:pt idx="2521">
                  <c:v>37991</c:v>
                </c:pt>
                <c:pt idx="2522">
                  <c:v>37988</c:v>
                </c:pt>
                <c:pt idx="2523">
                  <c:v>37985</c:v>
                </c:pt>
                <c:pt idx="2524">
                  <c:v>37984</c:v>
                </c:pt>
                <c:pt idx="2525">
                  <c:v>37978</c:v>
                </c:pt>
                <c:pt idx="2526">
                  <c:v>37977</c:v>
                </c:pt>
                <c:pt idx="2527">
                  <c:v>37974</c:v>
                </c:pt>
                <c:pt idx="2528">
                  <c:v>37973</c:v>
                </c:pt>
                <c:pt idx="2529">
                  <c:v>37972</c:v>
                </c:pt>
                <c:pt idx="2530">
                  <c:v>37971</c:v>
                </c:pt>
                <c:pt idx="2531">
                  <c:v>37970</c:v>
                </c:pt>
                <c:pt idx="2532">
                  <c:v>37967</c:v>
                </c:pt>
                <c:pt idx="2533">
                  <c:v>37966</c:v>
                </c:pt>
                <c:pt idx="2534">
                  <c:v>37965</c:v>
                </c:pt>
                <c:pt idx="2535">
                  <c:v>37964</c:v>
                </c:pt>
                <c:pt idx="2536">
                  <c:v>37960</c:v>
                </c:pt>
                <c:pt idx="2537">
                  <c:v>37959</c:v>
                </c:pt>
                <c:pt idx="2538">
                  <c:v>37958</c:v>
                </c:pt>
                <c:pt idx="2539">
                  <c:v>37957</c:v>
                </c:pt>
                <c:pt idx="2540">
                  <c:v>37956</c:v>
                </c:pt>
                <c:pt idx="2541">
                  <c:v>37953</c:v>
                </c:pt>
                <c:pt idx="2542">
                  <c:v>37952</c:v>
                </c:pt>
                <c:pt idx="2543">
                  <c:v>37951</c:v>
                </c:pt>
                <c:pt idx="2544">
                  <c:v>37950</c:v>
                </c:pt>
                <c:pt idx="2545">
                  <c:v>37949</c:v>
                </c:pt>
                <c:pt idx="2546">
                  <c:v>37946</c:v>
                </c:pt>
                <c:pt idx="2547">
                  <c:v>37945</c:v>
                </c:pt>
                <c:pt idx="2548">
                  <c:v>37944</c:v>
                </c:pt>
                <c:pt idx="2549">
                  <c:v>37943</c:v>
                </c:pt>
                <c:pt idx="2550">
                  <c:v>37942</c:v>
                </c:pt>
                <c:pt idx="2551">
                  <c:v>37939</c:v>
                </c:pt>
                <c:pt idx="2552">
                  <c:v>37938</c:v>
                </c:pt>
                <c:pt idx="2553">
                  <c:v>37937</c:v>
                </c:pt>
                <c:pt idx="2554">
                  <c:v>37936</c:v>
                </c:pt>
                <c:pt idx="2555">
                  <c:v>37935</c:v>
                </c:pt>
                <c:pt idx="2556">
                  <c:v>37932</c:v>
                </c:pt>
                <c:pt idx="2557">
                  <c:v>37931</c:v>
                </c:pt>
                <c:pt idx="2558">
                  <c:v>37930</c:v>
                </c:pt>
                <c:pt idx="2559">
                  <c:v>37929</c:v>
                </c:pt>
                <c:pt idx="2560">
                  <c:v>37928</c:v>
                </c:pt>
                <c:pt idx="2561">
                  <c:v>37925</c:v>
                </c:pt>
                <c:pt idx="2562">
                  <c:v>37924</c:v>
                </c:pt>
                <c:pt idx="2563">
                  <c:v>37923</c:v>
                </c:pt>
                <c:pt idx="2564">
                  <c:v>37922</c:v>
                </c:pt>
                <c:pt idx="2565">
                  <c:v>37921</c:v>
                </c:pt>
                <c:pt idx="2566">
                  <c:v>37918</c:v>
                </c:pt>
                <c:pt idx="2567">
                  <c:v>37917</c:v>
                </c:pt>
                <c:pt idx="2568">
                  <c:v>37916</c:v>
                </c:pt>
                <c:pt idx="2569">
                  <c:v>37915</c:v>
                </c:pt>
                <c:pt idx="2570">
                  <c:v>37914</c:v>
                </c:pt>
                <c:pt idx="2571">
                  <c:v>37911</c:v>
                </c:pt>
                <c:pt idx="2572">
                  <c:v>37910</c:v>
                </c:pt>
                <c:pt idx="2573">
                  <c:v>37909</c:v>
                </c:pt>
                <c:pt idx="2574">
                  <c:v>37908</c:v>
                </c:pt>
                <c:pt idx="2575">
                  <c:v>37907</c:v>
                </c:pt>
                <c:pt idx="2576">
                  <c:v>37904</c:v>
                </c:pt>
                <c:pt idx="2577">
                  <c:v>37903</c:v>
                </c:pt>
                <c:pt idx="2578">
                  <c:v>37902</c:v>
                </c:pt>
                <c:pt idx="2579">
                  <c:v>37901</c:v>
                </c:pt>
                <c:pt idx="2580">
                  <c:v>37900</c:v>
                </c:pt>
                <c:pt idx="2581">
                  <c:v>37897</c:v>
                </c:pt>
                <c:pt idx="2582">
                  <c:v>37896</c:v>
                </c:pt>
                <c:pt idx="2583">
                  <c:v>37895</c:v>
                </c:pt>
                <c:pt idx="2584">
                  <c:v>37894</c:v>
                </c:pt>
                <c:pt idx="2585">
                  <c:v>37893</c:v>
                </c:pt>
                <c:pt idx="2586">
                  <c:v>37890</c:v>
                </c:pt>
                <c:pt idx="2587">
                  <c:v>37889</c:v>
                </c:pt>
                <c:pt idx="2588">
                  <c:v>37888</c:v>
                </c:pt>
                <c:pt idx="2589">
                  <c:v>37887</c:v>
                </c:pt>
                <c:pt idx="2590">
                  <c:v>37886</c:v>
                </c:pt>
                <c:pt idx="2591">
                  <c:v>37883</c:v>
                </c:pt>
                <c:pt idx="2592">
                  <c:v>37882</c:v>
                </c:pt>
                <c:pt idx="2593">
                  <c:v>37881</c:v>
                </c:pt>
                <c:pt idx="2594">
                  <c:v>37880</c:v>
                </c:pt>
                <c:pt idx="2595">
                  <c:v>37879</c:v>
                </c:pt>
                <c:pt idx="2596">
                  <c:v>37876</c:v>
                </c:pt>
                <c:pt idx="2597">
                  <c:v>37875</c:v>
                </c:pt>
                <c:pt idx="2598">
                  <c:v>37874</c:v>
                </c:pt>
                <c:pt idx="2599">
                  <c:v>37873</c:v>
                </c:pt>
                <c:pt idx="2600">
                  <c:v>37872</c:v>
                </c:pt>
                <c:pt idx="2601">
                  <c:v>37869</c:v>
                </c:pt>
                <c:pt idx="2602">
                  <c:v>37868</c:v>
                </c:pt>
                <c:pt idx="2603">
                  <c:v>37867</c:v>
                </c:pt>
                <c:pt idx="2604">
                  <c:v>37866</c:v>
                </c:pt>
                <c:pt idx="2605">
                  <c:v>37865</c:v>
                </c:pt>
                <c:pt idx="2606">
                  <c:v>37862</c:v>
                </c:pt>
                <c:pt idx="2607">
                  <c:v>37861</c:v>
                </c:pt>
                <c:pt idx="2608">
                  <c:v>37860</c:v>
                </c:pt>
                <c:pt idx="2609">
                  <c:v>37859</c:v>
                </c:pt>
                <c:pt idx="2610">
                  <c:v>37858</c:v>
                </c:pt>
                <c:pt idx="2611">
                  <c:v>37855</c:v>
                </c:pt>
                <c:pt idx="2612">
                  <c:v>37854</c:v>
                </c:pt>
                <c:pt idx="2613">
                  <c:v>37853</c:v>
                </c:pt>
                <c:pt idx="2614">
                  <c:v>37852</c:v>
                </c:pt>
                <c:pt idx="2615">
                  <c:v>37851</c:v>
                </c:pt>
                <c:pt idx="2616">
                  <c:v>37847</c:v>
                </c:pt>
                <c:pt idx="2617">
                  <c:v>37846</c:v>
                </c:pt>
                <c:pt idx="2618">
                  <c:v>37845</c:v>
                </c:pt>
                <c:pt idx="2619">
                  <c:v>37844</c:v>
                </c:pt>
                <c:pt idx="2620">
                  <c:v>37841</c:v>
                </c:pt>
                <c:pt idx="2621">
                  <c:v>37840</c:v>
                </c:pt>
                <c:pt idx="2622">
                  <c:v>37839</c:v>
                </c:pt>
                <c:pt idx="2623">
                  <c:v>37838</c:v>
                </c:pt>
                <c:pt idx="2624">
                  <c:v>37837</c:v>
                </c:pt>
                <c:pt idx="2625">
                  <c:v>37834</c:v>
                </c:pt>
                <c:pt idx="2626">
                  <c:v>37833</c:v>
                </c:pt>
                <c:pt idx="2627">
                  <c:v>37831</c:v>
                </c:pt>
                <c:pt idx="2628">
                  <c:v>37830</c:v>
                </c:pt>
                <c:pt idx="2629">
                  <c:v>37827</c:v>
                </c:pt>
                <c:pt idx="2630">
                  <c:v>37825</c:v>
                </c:pt>
                <c:pt idx="2631">
                  <c:v>37824</c:v>
                </c:pt>
                <c:pt idx="2632">
                  <c:v>37823</c:v>
                </c:pt>
                <c:pt idx="2633">
                  <c:v>37820</c:v>
                </c:pt>
                <c:pt idx="2634">
                  <c:v>37819</c:v>
                </c:pt>
                <c:pt idx="2635">
                  <c:v>37818</c:v>
                </c:pt>
                <c:pt idx="2636">
                  <c:v>37817</c:v>
                </c:pt>
                <c:pt idx="2637">
                  <c:v>37816</c:v>
                </c:pt>
                <c:pt idx="2638">
                  <c:v>37813</c:v>
                </c:pt>
                <c:pt idx="2639">
                  <c:v>37812</c:v>
                </c:pt>
                <c:pt idx="2640">
                  <c:v>37811</c:v>
                </c:pt>
                <c:pt idx="2641">
                  <c:v>37810</c:v>
                </c:pt>
                <c:pt idx="2642">
                  <c:v>37809</c:v>
                </c:pt>
                <c:pt idx="2643">
                  <c:v>37806</c:v>
                </c:pt>
                <c:pt idx="2644">
                  <c:v>37805</c:v>
                </c:pt>
                <c:pt idx="2645">
                  <c:v>37804</c:v>
                </c:pt>
                <c:pt idx="2646">
                  <c:v>37803</c:v>
                </c:pt>
                <c:pt idx="2647">
                  <c:v>37802</c:v>
                </c:pt>
                <c:pt idx="2648">
                  <c:v>37799</c:v>
                </c:pt>
                <c:pt idx="2649">
                  <c:v>37797</c:v>
                </c:pt>
                <c:pt idx="2650">
                  <c:v>37796</c:v>
                </c:pt>
                <c:pt idx="2651">
                  <c:v>37795</c:v>
                </c:pt>
                <c:pt idx="2652">
                  <c:v>37792</c:v>
                </c:pt>
                <c:pt idx="2653">
                  <c:v>37790</c:v>
                </c:pt>
                <c:pt idx="2654">
                  <c:v>37789</c:v>
                </c:pt>
                <c:pt idx="2655">
                  <c:v>37788</c:v>
                </c:pt>
                <c:pt idx="2656">
                  <c:v>37785</c:v>
                </c:pt>
                <c:pt idx="2657">
                  <c:v>37784</c:v>
                </c:pt>
                <c:pt idx="2658">
                  <c:v>37783</c:v>
                </c:pt>
                <c:pt idx="2659">
                  <c:v>37782</c:v>
                </c:pt>
                <c:pt idx="2660">
                  <c:v>37778</c:v>
                </c:pt>
                <c:pt idx="2661">
                  <c:v>37777</c:v>
                </c:pt>
                <c:pt idx="2662">
                  <c:v>37776</c:v>
                </c:pt>
                <c:pt idx="2663">
                  <c:v>37775</c:v>
                </c:pt>
                <c:pt idx="2664">
                  <c:v>37774</c:v>
                </c:pt>
                <c:pt idx="2665">
                  <c:v>37771</c:v>
                </c:pt>
                <c:pt idx="2666">
                  <c:v>37769</c:v>
                </c:pt>
                <c:pt idx="2667">
                  <c:v>37768</c:v>
                </c:pt>
                <c:pt idx="2668">
                  <c:v>37767</c:v>
                </c:pt>
                <c:pt idx="2669">
                  <c:v>37764</c:v>
                </c:pt>
                <c:pt idx="2670">
                  <c:v>37763</c:v>
                </c:pt>
                <c:pt idx="2671">
                  <c:v>37762</c:v>
                </c:pt>
                <c:pt idx="2672">
                  <c:v>37761</c:v>
                </c:pt>
                <c:pt idx="2673">
                  <c:v>37760</c:v>
                </c:pt>
                <c:pt idx="2674">
                  <c:v>37757</c:v>
                </c:pt>
                <c:pt idx="2675">
                  <c:v>37756</c:v>
                </c:pt>
                <c:pt idx="2676">
                  <c:v>37755</c:v>
                </c:pt>
                <c:pt idx="2677">
                  <c:v>37754</c:v>
                </c:pt>
                <c:pt idx="2678">
                  <c:v>37753</c:v>
                </c:pt>
                <c:pt idx="2679">
                  <c:v>37749</c:v>
                </c:pt>
                <c:pt idx="2680">
                  <c:v>37747</c:v>
                </c:pt>
                <c:pt idx="2681">
                  <c:v>37746</c:v>
                </c:pt>
                <c:pt idx="2682">
                  <c:v>37743</c:v>
                </c:pt>
                <c:pt idx="2683">
                  <c:v>37741</c:v>
                </c:pt>
                <c:pt idx="2684">
                  <c:v>37740</c:v>
                </c:pt>
                <c:pt idx="2685">
                  <c:v>37739</c:v>
                </c:pt>
                <c:pt idx="2686">
                  <c:v>37736</c:v>
                </c:pt>
                <c:pt idx="2687">
                  <c:v>37735</c:v>
                </c:pt>
                <c:pt idx="2688">
                  <c:v>37734</c:v>
                </c:pt>
                <c:pt idx="2689">
                  <c:v>37733</c:v>
                </c:pt>
                <c:pt idx="2690">
                  <c:v>37728</c:v>
                </c:pt>
                <c:pt idx="2691">
                  <c:v>37727</c:v>
                </c:pt>
                <c:pt idx="2692">
                  <c:v>37726</c:v>
                </c:pt>
                <c:pt idx="2693">
                  <c:v>37725</c:v>
                </c:pt>
                <c:pt idx="2694">
                  <c:v>37722</c:v>
                </c:pt>
                <c:pt idx="2695">
                  <c:v>37721</c:v>
                </c:pt>
                <c:pt idx="2696">
                  <c:v>37720</c:v>
                </c:pt>
                <c:pt idx="2697">
                  <c:v>37719</c:v>
                </c:pt>
                <c:pt idx="2698">
                  <c:v>37718</c:v>
                </c:pt>
                <c:pt idx="2699">
                  <c:v>37715</c:v>
                </c:pt>
                <c:pt idx="2700">
                  <c:v>37714</c:v>
                </c:pt>
                <c:pt idx="2701">
                  <c:v>37713</c:v>
                </c:pt>
                <c:pt idx="2702">
                  <c:v>37712</c:v>
                </c:pt>
                <c:pt idx="2703">
                  <c:v>37711</c:v>
                </c:pt>
                <c:pt idx="2704">
                  <c:v>37708</c:v>
                </c:pt>
                <c:pt idx="2705">
                  <c:v>37707</c:v>
                </c:pt>
                <c:pt idx="2706">
                  <c:v>37706</c:v>
                </c:pt>
                <c:pt idx="2707">
                  <c:v>37705</c:v>
                </c:pt>
                <c:pt idx="2708">
                  <c:v>37704</c:v>
                </c:pt>
                <c:pt idx="2709">
                  <c:v>37701</c:v>
                </c:pt>
                <c:pt idx="2710">
                  <c:v>37700</c:v>
                </c:pt>
                <c:pt idx="2711">
                  <c:v>37699</c:v>
                </c:pt>
                <c:pt idx="2712">
                  <c:v>37698</c:v>
                </c:pt>
                <c:pt idx="2713">
                  <c:v>37697</c:v>
                </c:pt>
                <c:pt idx="2714">
                  <c:v>37694</c:v>
                </c:pt>
                <c:pt idx="2715">
                  <c:v>37693</c:v>
                </c:pt>
                <c:pt idx="2716">
                  <c:v>37692</c:v>
                </c:pt>
                <c:pt idx="2717">
                  <c:v>37691</c:v>
                </c:pt>
                <c:pt idx="2718">
                  <c:v>37690</c:v>
                </c:pt>
                <c:pt idx="2719">
                  <c:v>37687</c:v>
                </c:pt>
                <c:pt idx="2720">
                  <c:v>37686</c:v>
                </c:pt>
                <c:pt idx="2721">
                  <c:v>37685</c:v>
                </c:pt>
                <c:pt idx="2722">
                  <c:v>37684</c:v>
                </c:pt>
                <c:pt idx="2723">
                  <c:v>37683</c:v>
                </c:pt>
                <c:pt idx="2724">
                  <c:v>37680</c:v>
                </c:pt>
                <c:pt idx="2725">
                  <c:v>37679</c:v>
                </c:pt>
                <c:pt idx="2726">
                  <c:v>37678</c:v>
                </c:pt>
                <c:pt idx="2727">
                  <c:v>37677</c:v>
                </c:pt>
                <c:pt idx="2728">
                  <c:v>37676</c:v>
                </c:pt>
                <c:pt idx="2729">
                  <c:v>37673</c:v>
                </c:pt>
                <c:pt idx="2730">
                  <c:v>37672</c:v>
                </c:pt>
                <c:pt idx="2731">
                  <c:v>37671</c:v>
                </c:pt>
                <c:pt idx="2732">
                  <c:v>37670</c:v>
                </c:pt>
                <c:pt idx="2733">
                  <c:v>37669</c:v>
                </c:pt>
                <c:pt idx="2734">
                  <c:v>37666</c:v>
                </c:pt>
                <c:pt idx="2735">
                  <c:v>37665</c:v>
                </c:pt>
                <c:pt idx="2736">
                  <c:v>37664</c:v>
                </c:pt>
                <c:pt idx="2737">
                  <c:v>37663</c:v>
                </c:pt>
                <c:pt idx="2738">
                  <c:v>37662</c:v>
                </c:pt>
                <c:pt idx="2739">
                  <c:v>37659</c:v>
                </c:pt>
                <c:pt idx="2740">
                  <c:v>37658</c:v>
                </c:pt>
                <c:pt idx="2741">
                  <c:v>37657</c:v>
                </c:pt>
                <c:pt idx="2742">
                  <c:v>37656</c:v>
                </c:pt>
                <c:pt idx="2743">
                  <c:v>37655</c:v>
                </c:pt>
                <c:pt idx="2744">
                  <c:v>37652</c:v>
                </c:pt>
                <c:pt idx="2745">
                  <c:v>37651</c:v>
                </c:pt>
                <c:pt idx="2746">
                  <c:v>37650</c:v>
                </c:pt>
                <c:pt idx="2747">
                  <c:v>37649</c:v>
                </c:pt>
                <c:pt idx="2748">
                  <c:v>37648</c:v>
                </c:pt>
                <c:pt idx="2749">
                  <c:v>37645</c:v>
                </c:pt>
                <c:pt idx="2750">
                  <c:v>37644</c:v>
                </c:pt>
                <c:pt idx="2751">
                  <c:v>37643</c:v>
                </c:pt>
                <c:pt idx="2752">
                  <c:v>37642</c:v>
                </c:pt>
                <c:pt idx="2753">
                  <c:v>37641</c:v>
                </c:pt>
                <c:pt idx="2754">
                  <c:v>37638</c:v>
                </c:pt>
                <c:pt idx="2755">
                  <c:v>37637</c:v>
                </c:pt>
                <c:pt idx="2756">
                  <c:v>37636</c:v>
                </c:pt>
                <c:pt idx="2757">
                  <c:v>37635</c:v>
                </c:pt>
                <c:pt idx="2758">
                  <c:v>37634</c:v>
                </c:pt>
                <c:pt idx="2759">
                  <c:v>37631</c:v>
                </c:pt>
                <c:pt idx="2760">
                  <c:v>37630</c:v>
                </c:pt>
                <c:pt idx="2761">
                  <c:v>37629</c:v>
                </c:pt>
                <c:pt idx="2762">
                  <c:v>37628</c:v>
                </c:pt>
                <c:pt idx="2763">
                  <c:v>37624</c:v>
                </c:pt>
                <c:pt idx="2764">
                  <c:v>37623</c:v>
                </c:pt>
                <c:pt idx="2765">
                  <c:v>37620</c:v>
                </c:pt>
                <c:pt idx="2766">
                  <c:v>37617</c:v>
                </c:pt>
                <c:pt idx="2767">
                  <c:v>37613</c:v>
                </c:pt>
                <c:pt idx="2768">
                  <c:v>37610</c:v>
                </c:pt>
                <c:pt idx="2769">
                  <c:v>37609</c:v>
                </c:pt>
                <c:pt idx="2770">
                  <c:v>37608</c:v>
                </c:pt>
                <c:pt idx="2771">
                  <c:v>37607</c:v>
                </c:pt>
                <c:pt idx="2772">
                  <c:v>37606</c:v>
                </c:pt>
                <c:pt idx="2773">
                  <c:v>37603</c:v>
                </c:pt>
                <c:pt idx="2774">
                  <c:v>37602</c:v>
                </c:pt>
                <c:pt idx="2775">
                  <c:v>37601</c:v>
                </c:pt>
                <c:pt idx="2776">
                  <c:v>37600</c:v>
                </c:pt>
                <c:pt idx="2777">
                  <c:v>37599</c:v>
                </c:pt>
                <c:pt idx="2778">
                  <c:v>37596</c:v>
                </c:pt>
                <c:pt idx="2779">
                  <c:v>37595</c:v>
                </c:pt>
                <c:pt idx="2780">
                  <c:v>37594</c:v>
                </c:pt>
                <c:pt idx="2781">
                  <c:v>37593</c:v>
                </c:pt>
                <c:pt idx="2782">
                  <c:v>37592</c:v>
                </c:pt>
                <c:pt idx="2783">
                  <c:v>37589</c:v>
                </c:pt>
                <c:pt idx="2784">
                  <c:v>37588</c:v>
                </c:pt>
                <c:pt idx="2785">
                  <c:v>37587</c:v>
                </c:pt>
                <c:pt idx="2786">
                  <c:v>37586</c:v>
                </c:pt>
                <c:pt idx="2787">
                  <c:v>37585</c:v>
                </c:pt>
                <c:pt idx="2788">
                  <c:v>37582</c:v>
                </c:pt>
                <c:pt idx="2789">
                  <c:v>37581</c:v>
                </c:pt>
                <c:pt idx="2790">
                  <c:v>37580</c:v>
                </c:pt>
                <c:pt idx="2791">
                  <c:v>37579</c:v>
                </c:pt>
                <c:pt idx="2792">
                  <c:v>37578</c:v>
                </c:pt>
                <c:pt idx="2793">
                  <c:v>37575</c:v>
                </c:pt>
                <c:pt idx="2794">
                  <c:v>37574</c:v>
                </c:pt>
                <c:pt idx="2795">
                  <c:v>37573</c:v>
                </c:pt>
                <c:pt idx="2796">
                  <c:v>37572</c:v>
                </c:pt>
                <c:pt idx="2797">
                  <c:v>37571</c:v>
                </c:pt>
                <c:pt idx="2798">
                  <c:v>37568</c:v>
                </c:pt>
                <c:pt idx="2799">
                  <c:v>37567</c:v>
                </c:pt>
                <c:pt idx="2800">
                  <c:v>37566</c:v>
                </c:pt>
                <c:pt idx="2801">
                  <c:v>37565</c:v>
                </c:pt>
                <c:pt idx="2802">
                  <c:v>37564</c:v>
                </c:pt>
                <c:pt idx="2803">
                  <c:v>37560</c:v>
                </c:pt>
                <c:pt idx="2804">
                  <c:v>37559</c:v>
                </c:pt>
                <c:pt idx="2805">
                  <c:v>37558</c:v>
                </c:pt>
                <c:pt idx="2806">
                  <c:v>37557</c:v>
                </c:pt>
                <c:pt idx="2807">
                  <c:v>37554</c:v>
                </c:pt>
                <c:pt idx="2808">
                  <c:v>37553</c:v>
                </c:pt>
                <c:pt idx="2809">
                  <c:v>37552</c:v>
                </c:pt>
                <c:pt idx="2810">
                  <c:v>37551</c:v>
                </c:pt>
                <c:pt idx="2811">
                  <c:v>37550</c:v>
                </c:pt>
                <c:pt idx="2812">
                  <c:v>37547</c:v>
                </c:pt>
                <c:pt idx="2813">
                  <c:v>37546</c:v>
                </c:pt>
                <c:pt idx="2814">
                  <c:v>37545</c:v>
                </c:pt>
                <c:pt idx="2815">
                  <c:v>37544</c:v>
                </c:pt>
                <c:pt idx="2816">
                  <c:v>37543</c:v>
                </c:pt>
                <c:pt idx="2817">
                  <c:v>37540</c:v>
                </c:pt>
                <c:pt idx="2818">
                  <c:v>37539</c:v>
                </c:pt>
                <c:pt idx="2819">
                  <c:v>37538</c:v>
                </c:pt>
                <c:pt idx="2820">
                  <c:v>37537</c:v>
                </c:pt>
                <c:pt idx="2821">
                  <c:v>37536</c:v>
                </c:pt>
                <c:pt idx="2822">
                  <c:v>37533</c:v>
                </c:pt>
                <c:pt idx="2823">
                  <c:v>37532</c:v>
                </c:pt>
                <c:pt idx="2824">
                  <c:v>37531</c:v>
                </c:pt>
                <c:pt idx="2825">
                  <c:v>37530</c:v>
                </c:pt>
                <c:pt idx="2826">
                  <c:v>37529</c:v>
                </c:pt>
                <c:pt idx="2827">
                  <c:v>37526</c:v>
                </c:pt>
                <c:pt idx="2828">
                  <c:v>37525</c:v>
                </c:pt>
                <c:pt idx="2829">
                  <c:v>37524</c:v>
                </c:pt>
                <c:pt idx="2830">
                  <c:v>37523</c:v>
                </c:pt>
                <c:pt idx="2831">
                  <c:v>37522</c:v>
                </c:pt>
                <c:pt idx="2832">
                  <c:v>37519</c:v>
                </c:pt>
                <c:pt idx="2833">
                  <c:v>37518</c:v>
                </c:pt>
                <c:pt idx="2834">
                  <c:v>37517</c:v>
                </c:pt>
                <c:pt idx="2835">
                  <c:v>37516</c:v>
                </c:pt>
                <c:pt idx="2836">
                  <c:v>37515</c:v>
                </c:pt>
                <c:pt idx="2837">
                  <c:v>37512</c:v>
                </c:pt>
                <c:pt idx="2838">
                  <c:v>37511</c:v>
                </c:pt>
                <c:pt idx="2839">
                  <c:v>37510</c:v>
                </c:pt>
                <c:pt idx="2840">
                  <c:v>37509</c:v>
                </c:pt>
                <c:pt idx="2841">
                  <c:v>37508</c:v>
                </c:pt>
                <c:pt idx="2842">
                  <c:v>37505</c:v>
                </c:pt>
                <c:pt idx="2843">
                  <c:v>37504</c:v>
                </c:pt>
                <c:pt idx="2844">
                  <c:v>37503</c:v>
                </c:pt>
                <c:pt idx="2845">
                  <c:v>37502</c:v>
                </c:pt>
                <c:pt idx="2846">
                  <c:v>37501</c:v>
                </c:pt>
                <c:pt idx="2847">
                  <c:v>37498</c:v>
                </c:pt>
                <c:pt idx="2848">
                  <c:v>37497</c:v>
                </c:pt>
                <c:pt idx="2849">
                  <c:v>37496</c:v>
                </c:pt>
                <c:pt idx="2850">
                  <c:v>37495</c:v>
                </c:pt>
                <c:pt idx="2851">
                  <c:v>37494</c:v>
                </c:pt>
                <c:pt idx="2852">
                  <c:v>37491</c:v>
                </c:pt>
                <c:pt idx="2853">
                  <c:v>37490</c:v>
                </c:pt>
                <c:pt idx="2854">
                  <c:v>37489</c:v>
                </c:pt>
                <c:pt idx="2855">
                  <c:v>37488</c:v>
                </c:pt>
                <c:pt idx="2856">
                  <c:v>37487</c:v>
                </c:pt>
                <c:pt idx="2857">
                  <c:v>37484</c:v>
                </c:pt>
                <c:pt idx="2858">
                  <c:v>37482</c:v>
                </c:pt>
                <c:pt idx="2859">
                  <c:v>37481</c:v>
                </c:pt>
                <c:pt idx="2860">
                  <c:v>37480</c:v>
                </c:pt>
                <c:pt idx="2861">
                  <c:v>37477</c:v>
                </c:pt>
                <c:pt idx="2862">
                  <c:v>37476</c:v>
                </c:pt>
                <c:pt idx="2863">
                  <c:v>37475</c:v>
                </c:pt>
                <c:pt idx="2864">
                  <c:v>37474</c:v>
                </c:pt>
                <c:pt idx="2865">
                  <c:v>37473</c:v>
                </c:pt>
                <c:pt idx="2866">
                  <c:v>37470</c:v>
                </c:pt>
                <c:pt idx="2867">
                  <c:v>37469</c:v>
                </c:pt>
                <c:pt idx="2868">
                  <c:v>37468</c:v>
                </c:pt>
                <c:pt idx="2869">
                  <c:v>37467</c:v>
                </c:pt>
                <c:pt idx="2870">
                  <c:v>37466</c:v>
                </c:pt>
                <c:pt idx="2871">
                  <c:v>37463</c:v>
                </c:pt>
                <c:pt idx="2872">
                  <c:v>37462</c:v>
                </c:pt>
                <c:pt idx="2873">
                  <c:v>37461</c:v>
                </c:pt>
                <c:pt idx="2874">
                  <c:v>37460</c:v>
                </c:pt>
                <c:pt idx="2875">
                  <c:v>37459</c:v>
                </c:pt>
                <c:pt idx="2876">
                  <c:v>37456</c:v>
                </c:pt>
                <c:pt idx="2877">
                  <c:v>37455</c:v>
                </c:pt>
                <c:pt idx="2878">
                  <c:v>37454</c:v>
                </c:pt>
                <c:pt idx="2879">
                  <c:v>37453</c:v>
                </c:pt>
                <c:pt idx="2880">
                  <c:v>37452</c:v>
                </c:pt>
                <c:pt idx="2881">
                  <c:v>37449</c:v>
                </c:pt>
                <c:pt idx="2882">
                  <c:v>37448</c:v>
                </c:pt>
                <c:pt idx="2883">
                  <c:v>37447</c:v>
                </c:pt>
                <c:pt idx="2884">
                  <c:v>37446</c:v>
                </c:pt>
                <c:pt idx="2885">
                  <c:v>37445</c:v>
                </c:pt>
                <c:pt idx="2886">
                  <c:v>37442</c:v>
                </c:pt>
                <c:pt idx="2887">
                  <c:v>37441</c:v>
                </c:pt>
                <c:pt idx="2888">
                  <c:v>37440</c:v>
                </c:pt>
                <c:pt idx="2889">
                  <c:v>37439</c:v>
                </c:pt>
                <c:pt idx="2890">
                  <c:v>37438</c:v>
                </c:pt>
                <c:pt idx="2891">
                  <c:v>37435</c:v>
                </c:pt>
                <c:pt idx="2892">
                  <c:v>37434</c:v>
                </c:pt>
                <c:pt idx="2893">
                  <c:v>37433</c:v>
                </c:pt>
                <c:pt idx="2894">
                  <c:v>37432</c:v>
                </c:pt>
                <c:pt idx="2895">
                  <c:v>37431</c:v>
                </c:pt>
                <c:pt idx="2896">
                  <c:v>37428</c:v>
                </c:pt>
                <c:pt idx="2897">
                  <c:v>37427</c:v>
                </c:pt>
                <c:pt idx="2898">
                  <c:v>37426</c:v>
                </c:pt>
                <c:pt idx="2899">
                  <c:v>37425</c:v>
                </c:pt>
                <c:pt idx="2900">
                  <c:v>37424</c:v>
                </c:pt>
                <c:pt idx="2901">
                  <c:v>37421</c:v>
                </c:pt>
                <c:pt idx="2902">
                  <c:v>37420</c:v>
                </c:pt>
                <c:pt idx="2903">
                  <c:v>37419</c:v>
                </c:pt>
                <c:pt idx="2904">
                  <c:v>37418</c:v>
                </c:pt>
                <c:pt idx="2905">
                  <c:v>37417</c:v>
                </c:pt>
                <c:pt idx="2906">
                  <c:v>37414</c:v>
                </c:pt>
                <c:pt idx="2907">
                  <c:v>37413</c:v>
                </c:pt>
                <c:pt idx="2908">
                  <c:v>37412</c:v>
                </c:pt>
                <c:pt idx="2909">
                  <c:v>37411</c:v>
                </c:pt>
                <c:pt idx="2910">
                  <c:v>37410</c:v>
                </c:pt>
                <c:pt idx="2911">
                  <c:v>37407</c:v>
                </c:pt>
                <c:pt idx="2912">
                  <c:v>37405</c:v>
                </c:pt>
                <c:pt idx="2913">
                  <c:v>37404</c:v>
                </c:pt>
                <c:pt idx="2914">
                  <c:v>37403</c:v>
                </c:pt>
                <c:pt idx="2915">
                  <c:v>37400</c:v>
                </c:pt>
                <c:pt idx="2916">
                  <c:v>37399</c:v>
                </c:pt>
                <c:pt idx="2917">
                  <c:v>37398</c:v>
                </c:pt>
                <c:pt idx="2918">
                  <c:v>37397</c:v>
                </c:pt>
                <c:pt idx="2919">
                  <c:v>37393</c:v>
                </c:pt>
                <c:pt idx="2920">
                  <c:v>37392</c:v>
                </c:pt>
                <c:pt idx="2921">
                  <c:v>37391</c:v>
                </c:pt>
                <c:pt idx="2922">
                  <c:v>37390</c:v>
                </c:pt>
                <c:pt idx="2923">
                  <c:v>37389</c:v>
                </c:pt>
                <c:pt idx="2924">
                  <c:v>37386</c:v>
                </c:pt>
                <c:pt idx="2925">
                  <c:v>37384</c:v>
                </c:pt>
                <c:pt idx="2926">
                  <c:v>37383</c:v>
                </c:pt>
                <c:pt idx="2927">
                  <c:v>37382</c:v>
                </c:pt>
                <c:pt idx="2928">
                  <c:v>37379</c:v>
                </c:pt>
                <c:pt idx="2929">
                  <c:v>37378</c:v>
                </c:pt>
                <c:pt idx="2930">
                  <c:v>37376</c:v>
                </c:pt>
                <c:pt idx="2931">
                  <c:v>37375</c:v>
                </c:pt>
                <c:pt idx="2932">
                  <c:v>37372</c:v>
                </c:pt>
                <c:pt idx="2933">
                  <c:v>37371</c:v>
                </c:pt>
                <c:pt idx="2934">
                  <c:v>37370</c:v>
                </c:pt>
                <c:pt idx="2935">
                  <c:v>37369</c:v>
                </c:pt>
                <c:pt idx="2936">
                  <c:v>37368</c:v>
                </c:pt>
                <c:pt idx="2937">
                  <c:v>37365</c:v>
                </c:pt>
                <c:pt idx="2938">
                  <c:v>37364</c:v>
                </c:pt>
                <c:pt idx="2939">
                  <c:v>37363</c:v>
                </c:pt>
                <c:pt idx="2940">
                  <c:v>37362</c:v>
                </c:pt>
                <c:pt idx="2941">
                  <c:v>37361</c:v>
                </c:pt>
                <c:pt idx="2942">
                  <c:v>37358</c:v>
                </c:pt>
                <c:pt idx="2943">
                  <c:v>37357</c:v>
                </c:pt>
                <c:pt idx="2944">
                  <c:v>37356</c:v>
                </c:pt>
                <c:pt idx="2945">
                  <c:v>37355</c:v>
                </c:pt>
                <c:pt idx="2946">
                  <c:v>37354</c:v>
                </c:pt>
                <c:pt idx="2947">
                  <c:v>37351</c:v>
                </c:pt>
                <c:pt idx="2948">
                  <c:v>37350</c:v>
                </c:pt>
                <c:pt idx="2949">
                  <c:v>37349</c:v>
                </c:pt>
                <c:pt idx="2950">
                  <c:v>37348</c:v>
                </c:pt>
                <c:pt idx="2951">
                  <c:v>37343</c:v>
                </c:pt>
                <c:pt idx="2952">
                  <c:v>37342</c:v>
                </c:pt>
                <c:pt idx="2953">
                  <c:v>37341</c:v>
                </c:pt>
                <c:pt idx="2954">
                  <c:v>37340</c:v>
                </c:pt>
                <c:pt idx="2955">
                  <c:v>37337</c:v>
                </c:pt>
                <c:pt idx="2956">
                  <c:v>37336</c:v>
                </c:pt>
                <c:pt idx="2957">
                  <c:v>37335</c:v>
                </c:pt>
                <c:pt idx="2958">
                  <c:v>37334</c:v>
                </c:pt>
                <c:pt idx="2959">
                  <c:v>37333</c:v>
                </c:pt>
                <c:pt idx="2960">
                  <c:v>37330</c:v>
                </c:pt>
                <c:pt idx="2961">
                  <c:v>37329</c:v>
                </c:pt>
                <c:pt idx="2962">
                  <c:v>37328</c:v>
                </c:pt>
                <c:pt idx="2963">
                  <c:v>37327</c:v>
                </c:pt>
                <c:pt idx="2964">
                  <c:v>37326</c:v>
                </c:pt>
                <c:pt idx="2965">
                  <c:v>37323</c:v>
                </c:pt>
                <c:pt idx="2966">
                  <c:v>37322</c:v>
                </c:pt>
                <c:pt idx="2967">
                  <c:v>37321</c:v>
                </c:pt>
                <c:pt idx="2968">
                  <c:v>37320</c:v>
                </c:pt>
                <c:pt idx="2969">
                  <c:v>37319</c:v>
                </c:pt>
                <c:pt idx="2970">
                  <c:v>37316</c:v>
                </c:pt>
                <c:pt idx="2971">
                  <c:v>37315</c:v>
                </c:pt>
                <c:pt idx="2972">
                  <c:v>37314</c:v>
                </c:pt>
                <c:pt idx="2973">
                  <c:v>37313</c:v>
                </c:pt>
                <c:pt idx="2974">
                  <c:v>37312</c:v>
                </c:pt>
                <c:pt idx="2975">
                  <c:v>37309</c:v>
                </c:pt>
                <c:pt idx="2976">
                  <c:v>37308</c:v>
                </c:pt>
                <c:pt idx="2977">
                  <c:v>37307</c:v>
                </c:pt>
                <c:pt idx="2978">
                  <c:v>37306</c:v>
                </c:pt>
                <c:pt idx="2979">
                  <c:v>37305</c:v>
                </c:pt>
                <c:pt idx="2980">
                  <c:v>37302</c:v>
                </c:pt>
                <c:pt idx="2981">
                  <c:v>37301</c:v>
                </c:pt>
                <c:pt idx="2982">
                  <c:v>37300</c:v>
                </c:pt>
                <c:pt idx="2983">
                  <c:v>37299</c:v>
                </c:pt>
                <c:pt idx="2984">
                  <c:v>37298</c:v>
                </c:pt>
                <c:pt idx="2985">
                  <c:v>37295</c:v>
                </c:pt>
                <c:pt idx="2986">
                  <c:v>37294</c:v>
                </c:pt>
                <c:pt idx="2987">
                  <c:v>37293</c:v>
                </c:pt>
                <c:pt idx="2988">
                  <c:v>37292</c:v>
                </c:pt>
                <c:pt idx="2989">
                  <c:v>37291</c:v>
                </c:pt>
                <c:pt idx="2990">
                  <c:v>37288</c:v>
                </c:pt>
                <c:pt idx="2991">
                  <c:v>37287</c:v>
                </c:pt>
                <c:pt idx="2992">
                  <c:v>37286</c:v>
                </c:pt>
                <c:pt idx="2993">
                  <c:v>37285</c:v>
                </c:pt>
                <c:pt idx="2994">
                  <c:v>37284</c:v>
                </c:pt>
                <c:pt idx="2995">
                  <c:v>37281</c:v>
                </c:pt>
                <c:pt idx="2996">
                  <c:v>37280</c:v>
                </c:pt>
                <c:pt idx="2997">
                  <c:v>37279</c:v>
                </c:pt>
                <c:pt idx="2998">
                  <c:v>37278</c:v>
                </c:pt>
                <c:pt idx="2999">
                  <c:v>37277</c:v>
                </c:pt>
                <c:pt idx="3000">
                  <c:v>37274</c:v>
                </c:pt>
                <c:pt idx="3001">
                  <c:v>37273</c:v>
                </c:pt>
                <c:pt idx="3002">
                  <c:v>37272</c:v>
                </c:pt>
                <c:pt idx="3003">
                  <c:v>37271</c:v>
                </c:pt>
                <c:pt idx="3004">
                  <c:v>37270</c:v>
                </c:pt>
                <c:pt idx="3005">
                  <c:v>37267</c:v>
                </c:pt>
                <c:pt idx="3006">
                  <c:v>37266</c:v>
                </c:pt>
                <c:pt idx="3007">
                  <c:v>37265</c:v>
                </c:pt>
                <c:pt idx="3008">
                  <c:v>37264</c:v>
                </c:pt>
                <c:pt idx="3009">
                  <c:v>37263</c:v>
                </c:pt>
                <c:pt idx="3010">
                  <c:v>37260</c:v>
                </c:pt>
                <c:pt idx="3011">
                  <c:v>37259</c:v>
                </c:pt>
                <c:pt idx="3012">
                  <c:v>37258</c:v>
                </c:pt>
                <c:pt idx="3013">
                  <c:v>37253</c:v>
                </c:pt>
                <c:pt idx="3014">
                  <c:v>37252</c:v>
                </c:pt>
                <c:pt idx="3015">
                  <c:v>37246</c:v>
                </c:pt>
                <c:pt idx="3016">
                  <c:v>37245</c:v>
                </c:pt>
                <c:pt idx="3017">
                  <c:v>37244</c:v>
                </c:pt>
                <c:pt idx="3018">
                  <c:v>37243</c:v>
                </c:pt>
                <c:pt idx="3019">
                  <c:v>37242</c:v>
                </c:pt>
                <c:pt idx="3020">
                  <c:v>37239</c:v>
                </c:pt>
                <c:pt idx="3021">
                  <c:v>37238</c:v>
                </c:pt>
                <c:pt idx="3022">
                  <c:v>37237</c:v>
                </c:pt>
                <c:pt idx="3023">
                  <c:v>37236</c:v>
                </c:pt>
                <c:pt idx="3024">
                  <c:v>37235</c:v>
                </c:pt>
                <c:pt idx="3025">
                  <c:v>37232</c:v>
                </c:pt>
                <c:pt idx="3026">
                  <c:v>37231</c:v>
                </c:pt>
                <c:pt idx="3027">
                  <c:v>37230</c:v>
                </c:pt>
                <c:pt idx="3028">
                  <c:v>37229</c:v>
                </c:pt>
                <c:pt idx="3029">
                  <c:v>37228</c:v>
                </c:pt>
                <c:pt idx="3030">
                  <c:v>37225</c:v>
                </c:pt>
                <c:pt idx="3031">
                  <c:v>37224</c:v>
                </c:pt>
                <c:pt idx="3032">
                  <c:v>37223</c:v>
                </c:pt>
                <c:pt idx="3033">
                  <c:v>37222</c:v>
                </c:pt>
                <c:pt idx="3034">
                  <c:v>37221</c:v>
                </c:pt>
                <c:pt idx="3035">
                  <c:v>37218</c:v>
                </c:pt>
                <c:pt idx="3036">
                  <c:v>37217</c:v>
                </c:pt>
                <c:pt idx="3037">
                  <c:v>37216</c:v>
                </c:pt>
                <c:pt idx="3038">
                  <c:v>37215</c:v>
                </c:pt>
                <c:pt idx="3039">
                  <c:v>37214</c:v>
                </c:pt>
                <c:pt idx="3040">
                  <c:v>37211</c:v>
                </c:pt>
                <c:pt idx="3041">
                  <c:v>37210</c:v>
                </c:pt>
                <c:pt idx="3042">
                  <c:v>37209</c:v>
                </c:pt>
                <c:pt idx="3043">
                  <c:v>37208</c:v>
                </c:pt>
                <c:pt idx="3044">
                  <c:v>37207</c:v>
                </c:pt>
                <c:pt idx="3045">
                  <c:v>37204</c:v>
                </c:pt>
                <c:pt idx="3046">
                  <c:v>37203</c:v>
                </c:pt>
                <c:pt idx="3047">
                  <c:v>37202</c:v>
                </c:pt>
                <c:pt idx="3048">
                  <c:v>37201</c:v>
                </c:pt>
                <c:pt idx="3049">
                  <c:v>37200</c:v>
                </c:pt>
                <c:pt idx="3050">
                  <c:v>37197</c:v>
                </c:pt>
                <c:pt idx="3051">
                  <c:v>37195</c:v>
                </c:pt>
                <c:pt idx="3052">
                  <c:v>37194</c:v>
                </c:pt>
                <c:pt idx="3053">
                  <c:v>37193</c:v>
                </c:pt>
                <c:pt idx="3054">
                  <c:v>37189</c:v>
                </c:pt>
                <c:pt idx="3055">
                  <c:v>37188</c:v>
                </c:pt>
                <c:pt idx="3056">
                  <c:v>37187</c:v>
                </c:pt>
                <c:pt idx="3057">
                  <c:v>37186</c:v>
                </c:pt>
                <c:pt idx="3058">
                  <c:v>37183</c:v>
                </c:pt>
                <c:pt idx="3059">
                  <c:v>37182</c:v>
                </c:pt>
                <c:pt idx="3060">
                  <c:v>37181</c:v>
                </c:pt>
                <c:pt idx="3061">
                  <c:v>37180</c:v>
                </c:pt>
                <c:pt idx="3062">
                  <c:v>37179</c:v>
                </c:pt>
                <c:pt idx="3063">
                  <c:v>37176</c:v>
                </c:pt>
                <c:pt idx="3064">
                  <c:v>37175</c:v>
                </c:pt>
                <c:pt idx="3065">
                  <c:v>37174</c:v>
                </c:pt>
                <c:pt idx="3066">
                  <c:v>37173</c:v>
                </c:pt>
                <c:pt idx="3067">
                  <c:v>37172</c:v>
                </c:pt>
                <c:pt idx="3068">
                  <c:v>37169</c:v>
                </c:pt>
                <c:pt idx="3069">
                  <c:v>37168</c:v>
                </c:pt>
                <c:pt idx="3070">
                  <c:v>37167</c:v>
                </c:pt>
                <c:pt idx="3071">
                  <c:v>37166</c:v>
                </c:pt>
                <c:pt idx="3072">
                  <c:v>37165</c:v>
                </c:pt>
                <c:pt idx="3073">
                  <c:v>37162</c:v>
                </c:pt>
                <c:pt idx="3074">
                  <c:v>37161</c:v>
                </c:pt>
                <c:pt idx="3075">
                  <c:v>37160</c:v>
                </c:pt>
                <c:pt idx="3076">
                  <c:v>37159</c:v>
                </c:pt>
                <c:pt idx="3077">
                  <c:v>37158</c:v>
                </c:pt>
                <c:pt idx="3078">
                  <c:v>37155</c:v>
                </c:pt>
                <c:pt idx="3079">
                  <c:v>37154</c:v>
                </c:pt>
                <c:pt idx="3080">
                  <c:v>37153</c:v>
                </c:pt>
                <c:pt idx="3081">
                  <c:v>37152</c:v>
                </c:pt>
                <c:pt idx="3082">
                  <c:v>37151</c:v>
                </c:pt>
                <c:pt idx="3083">
                  <c:v>37148</c:v>
                </c:pt>
                <c:pt idx="3084">
                  <c:v>37147</c:v>
                </c:pt>
                <c:pt idx="3085">
                  <c:v>37146</c:v>
                </c:pt>
                <c:pt idx="3086">
                  <c:v>37145</c:v>
                </c:pt>
                <c:pt idx="3087">
                  <c:v>37144</c:v>
                </c:pt>
                <c:pt idx="3088">
                  <c:v>37141</c:v>
                </c:pt>
                <c:pt idx="3089">
                  <c:v>37140</c:v>
                </c:pt>
                <c:pt idx="3090">
                  <c:v>37139</c:v>
                </c:pt>
                <c:pt idx="3091">
                  <c:v>37138</c:v>
                </c:pt>
                <c:pt idx="3092">
                  <c:v>37137</c:v>
                </c:pt>
                <c:pt idx="3093">
                  <c:v>37134</c:v>
                </c:pt>
                <c:pt idx="3094">
                  <c:v>37133</c:v>
                </c:pt>
                <c:pt idx="3095">
                  <c:v>37132</c:v>
                </c:pt>
                <c:pt idx="3096">
                  <c:v>37131</c:v>
                </c:pt>
                <c:pt idx="3097">
                  <c:v>37130</c:v>
                </c:pt>
                <c:pt idx="3098">
                  <c:v>37127</c:v>
                </c:pt>
                <c:pt idx="3099">
                  <c:v>37126</c:v>
                </c:pt>
                <c:pt idx="3100">
                  <c:v>37125</c:v>
                </c:pt>
                <c:pt idx="3101">
                  <c:v>37124</c:v>
                </c:pt>
                <c:pt idx="3102">
                  <c:v>37123</c:v>
                </c:pt>
                <c:pt idx="3103">
                  <c:v>37120</c:v>
                </c:pt>
                <c:pt idx="3104">
                  <c:v>37119</c:v>
                </c:pt>
                <c:pt idx="3105">
                  <c:v>37117</c:v>
                </c:pt>
                <c:pt idx="3106">
                  <c:v>37116</c:v>
                </c:pt>
                <c:pt idx="3107">
                  <c:v>37113</c:v>
                </c:pt>
                <c:pt idx="3108">
                  <c:v>37112</c:v>
                </c:pt>
                <c:pt idx="3109">
                  <c:v>37111</c:v>
                </c:pt>
                <c:pt idx="3110">
                  <c:v>37110</c:v>
                </c:pt>
                <c:pt idx="3111">
                  <c:v>37109</c:v>
                </c:pt>
                <c:pt idx="3112">
                  <c:v>37106</c:v>
                </c:pt>
                <c:pt idx="3113">
                  <c:v>37105</c:v>
                </c:pt>
                <c:pt idx="3114">
                  <c:v>37104</c:v>
                </c:pt>
                <c:pt idx="3115">
                  <c:v>37103</c:v>
                </c:pt>
                <c:pt idx="3116">
                  <c:v>37102</c:v>
                </c:pt>
                <c:pt idx="3117">
                  <c:v>37099</c:v>
                </c:pt>
                <c:pt idx="3118">
                  <c:v>37098</c:v>
                </c:pt>
                <c:pt idx="3119">
                  <c:v>37097</c:v>
                </c:pt>
                <c:pt idx="3120">
                  <c:v>37096</c:v>
                </c:pt>
                <c:pt idx="3121">
                  <c:v>37095</c:v>
                </c:pt>
                <c:pt idx="3122">
                  <c:v>37092</c:v>
                </c:pt>
                <c:pt idx="3123">
                  <c:v>37091</c:v>
                </c:pt>
                <c:pt idx="3124">
                  <c:v>37090</c:v>
                </c:pt>
                <c:pt idx="3125">
                  <c:v>37089</c:v>
                </c:pt>
                <c:pt idx="3126">
                  <c:v>37088</c:v>
                </c:pt>
                <c:pt idx="3127">
                  <c:v>37085</c:v>
                </c:pt>
                <c:pt idx="3128">
                  <c:v>37084</c:v>
                </c:pt>
                <c:pt idx="3129">
                  <c:v>37083</c:v>
                </c:pt>
                <c:pt idx="3130">
                  <c:v>37082</c:v>
                </c:pt>
                <c:pt idx="3131">
                  <c:v>37081</c:v>
                </c:pt>
                <c:pt idx="3132">
                  <c:v>37078</c:v>
                </c:pt>
                <c:pt idx="3133">
                  <c:v>37077</c:v>
                </c:pt>
                <c:pt idx="3134">
                  <c:v>37076</c:v>
                </c:pt>
                <c:pt idx="3135">
                  <c:v>37075</c:v>
                </c:pt>
                <c:pt idx="3136">
                  <c:v>37074</c:v>
                </c:pt>
                <c:pt idx="3137">
                  <c:v>37071</c:v>
                </c:pt>
                <c:pt idx="3138">
                  <c:v>37070</c:v>
                </c:pt>
                <c:pt idx="3139">
                  <c:v>37069</c:v>
                </c:pt>
                <c:pt idx="3140">
                  <c:v>37068</c:v>
                </c:pt>
                <c:pt idx="3141">
                  <c:v>37067</c:v>
                </c:pt>
                <c:pt idx="3142">
                  <c:v>37064</c:v>
                </c:pt>
                <c:pt idx="3143">
                  <c:v>37063</c:v>
                </c:pt>
                <c:pt idx="3144">
                  <c:v>37062</c:v>
                </c:pt>
                <c:pt idx="3145">
                  <c:v>37061</c:v>
                </c:pt>
                <c:pt idx="3146">
                  <c:v>37060</c:v>
                </c:pt>
                <c:pt idx="3147">
                  <c:v>37057</c:v>
                </c:pt>
                <c:pt idx="3148">
                  <c:v>37055</c:v>
                </c:pt>
                <c:pt idx="3149">
                  <c:v>37054</c:v>
                </c:pt>
                <c:pt idx="3150">
                  <c:v>37053</c:v>
                </c:pt>
                <c:pt idx="3151">
                  <c:v>37050</c:v>
                </c:pt>
                <c:pt idx="3152">
                  <c:v>37049</c:v>
                </c:pt>
                <c:pt idx="3153">
                  <c:v>37048</c:v>
                </c:pt>
                <c:pt idx="3154">
                  <c:v>37047</c:v>
                </c:pt>
                <c:pt idx="3155">
                  <c:v>37043</c:v>
                </c:pt>
                <c:pt idx="3156">
                  <c:v>37042</c:v>
                </c:pt>
                <c:pt idx="3157">
                  <c:v>37041</c:v>
                </c:pt>
                <c:pt idx="3158">
                  <c:v>37040</c:v>
                </c:pt>
                <c:pt idx="3159">
                  <c:v>37039</c:v>
                </c:pt>
                <c:pt idx="3160">
                  <c:v>37036</c:v>
                </c:pt>
                <c:pt idx="3161">
                  <c:v>37034</c:v>
                </c:pt>
                <c:pt idx="3162">
                  <c:v>37033</c:v>
                </c:pt>
                <c:pt idx="3163">
                  <c:v>37032</c:v>
                </c:pt>
                <c:pt idx="3164">
                  <c:v>37029</c:v>
                </c:pt>
                <c:pt idx="3165">
                  <c:v>37028</c:v>
                </c:pt>
                <c:pt idx="3166">
                  <c:v>37027</c:v>
                </c:pt>
                <c:pt idx="3167">
                  <c:v>37026</c:v>
                </c:pt>
                <c:pt idx="3168">
                  <c:v>37025</c:v>
                </c:pt>
                <c:pt idx="3169">
                  <c:v>37022</c:v>
                </c:pt>
                <c:pt idx="3170">
                  <c:v>37021</c:v>
                </c:pt>
                <c:pt idx="3171">
                  <c:v>37020</c:v>
                </c:pt>
                <c:pt idx="3172">
                  <c:v>37019</c:v>
                </c:pt>
                <c:pt idx="3173">
                  <c:v>37018</c:v>
                </c:pt>
                <c:pt idx="3174">
                  <c:v>37015</c:v>
                </c:pt>
                <c:pt idx="3175">
                  <c:v>37014</c:v>
                </c:pt>
                <c:pt idx="3176">
                  <c:v>37013</c:v>
                </c:pt>
                <c:pt idx="3177">
                  <c:v>37011</c:v>
                </c:pt>
                <c:pt idx="3178">
                  <c:v>37008</c:v>
                </c:pt>
                <c:pt idx="3179">
                  <c:v>37007</c:v>
                </c:pt>
                <c:pt idx="3180">
                  <c:v>37006</c:v>
                </c:pt>
                <c:pt idx="3181">
                  <c:v>37005</c:v>
                </c:pt>
                <c:pt idx="3182">
                  <c:v>37004</c:v>
                </c:pt>
                <c:pt idx="3183">
                  <c:v>37001</c:v>
                </c:pt>
                <c:pt idx="3184">
                  <c:v>37000</c:v>
                </c:pt>
                <c:pt idx="3185">
                  <c:v>36999</c:v>
                </c:pt>
                <c:pt idx="3186">
                  <c:v>36998</c:v>
                </c:pt>
                <c:pt idx="3187">
                  <c:v>36993</c:v>
                </c:pt>
                <c:pt idx="3188">
                  <c:v>36992</c:v>
                </c:pt>
                <c:pt idx="3189">
                  <c:v>36991</c:v>
                </c:pt>
                <c:pt idx="3190">
                  <c:v>36990</c:v>
                </c:pt>
                <c:pt idx="3191">
                  <c:v>36987</c:v>
                </c:pt>
                <c:pt idx="3192">
                  <c:v>36986</c:v>
                </c:pt>
                <c:pt idx="3193">
                  <c:v>36985</c:v>
                </c:pt>
                <c:pt idx="3194">
                  <c:v>36984</c:v>
                </c:pt>
                <c:pt idx="3195">
                  <c:v>36983</c:v>
                </c:pt>
                <c:pt idx="3196">
                  <c:v>36980</c:v>
                </c:pt>
                <c:pt idx="3197">
                  <c:v>36979</c:v>
                </c:pt>
                <c:pt idx="3198">
                  <c:v>36978</c:v>
                </c:pt>
                <c:pt idx="3199">
                  <c:v>36977</c:v>
                </c:pt>
                <c:pt idx="3200">
                  <c:v>36976</c:v>
                </c:pt>
                <c:pt idx="3201">
                  <c:v>36973</c:v>
                </c:pt>
                <c:pt idx="3202">
                  <c:v>36972</c:v>
                </c:pt>
                <c:pt idx="3203">
                  <c:v>36971</c:v>
                </c:pt>
                <c:pt idx="3204">
                  <c:v>36970</c:v>
                </c:pt>
                <c:pt idx="3205">
                  <c:v>36969</c:v>
                </c:pt>
                <c:pt idx="3206">
                  <c:v>36966</c:v>
                </c:pt>
                <c:pt idx="3207">
                  <c:v>36965</c:v>
                </c:pt>
                <c:pt idx="3208">
                  <c:v>36964</c:v>
                </c:pt>
                <c:pt idx="3209">
                  <c:v>36963</c:v>
                </c:pt>
                <c:pt idx="3210">
                  <c:v>36962</c:v>
                </c:pt>
                <c:pt idx="3211">
                  <c:v>36959</c:v>
                </c:pt>
                <c:pt idx="3212">
                  <c:v>36958</c:v>
                </c:pt>
                <c:pt idx="3213">
                  <c:v>36957</c:v>
                </c:pt>
                <c:pt idx="3214">
                  <c:v>36956</c:v>
                </c:pt>
                <c:pt idx="3215">
                  <c:v>36955</c:v>
                </c:pt>
                <c:pt idx="3216">
                  <c:v>36952</c:v>
                </c:pt>
                <c:pt idx="3217">
                  <c:v>36951</c:v>
                </c:pt>
                <c:pt idx="3218">
                  <c:v>36950</c:v>
                </c:pt>
                <c:pt idx="3219">
                  <c:v>36949</c:v>
                </c:pt>
                <c:pt idx="3220">
                  <c:v>36948</c:v>
                </c:pt>
                <c:pt idx="3221">
                  <c:v>36945</c:v>
                </c:pt>
                <c:pt idx="3222">
                  <c:v>36944</c:v>
                </c:pt>
                <c:pt idx="3223">
                  <c:v>36943</c:v>
                </c:pt>
                <c:pt idx="3224">
                  <c:v>36942</c:v>
                </c:pt>
                <c:pt idx="3225">
                  <c:v>36941</c:v>
                </c:pt>
                <c:pt idx="3226">
                  <c:v>36938</c:v>
                </c:pt>
                <c:pt idx="3227">
                  <c:v>36937</c:v>
                </c:pt>
                <c:pt idx="3228">
                  <c:v>36936</c:v>
                </c:pt>
                <c:pt idx="3229">
                  <c:v>36935</c:v>
                </c:pt>
                <c:pt idx="3230">
                  <c:v>36934</c:v>
                </c:pt>
                <c:pt idx="3231">
                  <c:v>36931</c:v>
                </c:pt>
                <c:pt idx="3232">
                  <c:v>36930</c:v>
                </c:pt>
                <c:pt idx="3233">
                  <c:v>36929</c:v>
                </c:pt>
                <c:pt idx="3234">
                  <c:v>36928</c:v>
                </c:pt>
                <c:pt idx="3235">
                  <c:v>36927</c:v>
                </c:pt>
                <c:pt idx="3236">
                  <c:v>36924</c:v>
                </c:pt>
                <c:pt idx="3237">
                  <c:v>36923</c:v>
                </c:pt>
                <c:pt idx="3238">
                  <c:v>36922</c:v>
                </c:pt>
                <c:pt idx="3239">
                  <c:v>36921</c:v>
                </c:pt>
                <c:pt idx="3240">
                  <c:v>36920</c:v>
                </c:pt>
                <c:pt idx="3241">
                  <c:v>36917</c:v>
                </c:pt>
                <c:pt idx="3242">
                  <c:v>36916</c:v>
                </c:pt>
                <c:pt idx="3243">
                  <c:v>36915</c:v>
                </c:pt>
                <c:pt idx="3244">
                  <c:v>36914</c:v>
                </c:pt>
                <c:pt idx="3245">
                  <c:v>36913</c:v>
                </c:pt>
                <c:pt idx="3246">
                  <c:v>36910</c:v>
                </c:pt>
                <c:pt idx="3247">
                  <c:v>36909</c:v>
                </c:pt>
                <c:pt idx="3248">
                  <c:v>36908</c:v>
                </c:pt>
                <c:pt idx="3249">
                  <c:v>36907</c:v>
                </c:pt>
                <c:pt idx="3250">
                  <c:v>36906</c:v>
                </c:pt>
                <c:pt idx="3251">
                  <c:v>36903</c:v>
                </c:pt>
                <c:pt idx="3252">
                  <c:v>36902</c:v>
                </c:pt>
                <c:pt idx="3253">
                  <c:v>36901</c:v>
                </c:pt>
                <c:pt idx="3254">
                  <c:v>36900</c:v>
                </c:pt>
                <c:pt idx="3255">
                  <c:v>36899</c:v>
                </c:pt>
                <c:pt idx="3256">
                  <c:v>36896</c:v>
                </c:pt>
                <c:pt idx="3257">
                  <c:v>36895</c:v>
                </c:pt>
                <c:pt idx="3258">
                  <c:v>36894</c:v>
                </c:pt>
                <c:pt idx="3259">
                  <c:v>36893</c:v>
                </c:pt>
                <c:pt idx="3260">
                  <c:v>36888</c:v>
                </c:pt>
                <c:pt idx="3261">
                  <c:v>36887</c:v>
                </c:pt>
                <c:pt idx="3262">
                  <c:v>36882</c:v>
                </c:pt>
                <c:pt idx="3263">
                  <c:v>36881</c:v>
                </c:pt>
                <c:pt idx="3264">
                  <c:v>36880</c:v>
                </c:pt>
                <c:pt idx="3265">
                  <c:v>36879</c:v>
                </c:pt>
                <c:pt idx="3266">
                  <c:v>36878</c:v>
                </c:pt>
                <c:pt idx="3267">
                  <c:v>36875</c:v>
                </c:pt>
                <c:pt idx="3268">
                  <c:v>36874</c:v>
                </c:pt>
                <c:pt idx="3269">
                  <c:v>36873</c:v>
                </c:pt>
                <c:pt idx="3270">
                  <c:v>36872</c:v>
                </c:pt>
                <c:pt idx="3271">
                  <c:v>36871</c:v>
                </c:pt>
                <c:pt idx="3272">
                  <c:v>36867</c:v>
                </c:pt>
                <c:pt idx="3273">
                  <c:v>36866</c:v>
                </c:pt>
                <c:pt idx="3274">
                  <c:v>36865</c:v>
                </c:pt>
                <c:pt idx="3275">
                  <c:v>36864</c:v>
                </c:pt>
                <c:pt idx="3276">
                  <c:v>36861</c:v>
                </c:pt>
                <c:pt idx="3277">
                  <c:v>36860</c:v>
                </c:pt>
                <c:pt idx="3278">
                  <c:v>36859</c:v>
                </c:pt>
                <c:pt idx="3279">
                  <c:v>36858</c:v>
                </c:pt>
                <c:pt idx="3280">
                  <c:v>36857</c:v>
                </c:pt>
                <c:pt idx="3281">
                  <c:v>36854</c:v>
                </c:pt>
                <c:pt idx="3282">
                  <c:v>36853</c:v>
                </c:pt>
                <c:pt idx="3283">
                  <c:v>36852</c:v>
                </c:pt>
                <c:pt idx="3284">
                  <c:v>36851</c:v>
                </c:pt>
                <c:pt idx="3285">
                  <c:v>36850</c:v>
                </c:pt>
                <c:pt idx="3286">
                  <c:v>36847</c:v>
                </c:pt>
                <c:pt idx="3287">
                  <c:v>36846</c:v>
                </c:pt>
                <c:pt idx="3288">
                  <c:v>36845</c:v>
                </c:pt>
                <c:pt idx="3289">
                  <c:v>36844</c:v>
                </c:pt>
                <c:pt idx="3290">
                  <c:v>36843</c:v>
                </c:pt>
                <c:pt idx="3291">
                  <c:v>36840</c:v>
                </c:pt>
                <c:pt idx="3292">
                  <c:v>36839</c:v>
                </c:pt>
                <c:pt idx="3293">
                  <c:v>36838</c:v>
                </c:pt>
                <c:pt idx="3294">
                  <c:v>36837</c:v>
                </c:pt>
                <c:pt idx="3295">
                  <c:v>36836</c:v>
                </c:pt>
                <c:pt idx="3296">
                  <c:v>36833</c:v>
                </c:pt>
                <c:pt idx="3297">
                  <c:v>36832</c:v>
                </c:pt>
                <c:pt idx="3298">
                  <c:v>36830</c:v>
                </c:pt>
                <c:pt idx="3299">
                  <c:v>36829</c:v>
                </c:pt>
                <c:pt idx="3300">
                  <c:v>36826</c:v>
                </c:pt>
                <c:pt idx="3301">
                  <c:v>36824</c:v>
                </c:pt>
                <c:pt idx="3302">
                  <c:v>36823</c:v>
                </c:pt>
                <c:pt idx="3303">
                  <c:v>36822</c:v>
                </c:pt>
                <c:pt idx="3304">
                  <c:v>36819</c:v>
                </c:pt>
                <c:pt idx="3305">
                  <c:v>36818</c:v>
                </c:pt>
                <c:pt idx="3306">
                  <c:v>36817</c:v>
                </c:pt>
                <c:pt idx="3307">
                  <c:v>36816</c:v>
                </c:pt>
                <c:pt idx="3308">
                  <c:v>36815</c:v>
                </c:pt>
                <c:pt idx="3309">
                  <c:v>36812</c:v>
                </c:pt>
                <c:pt idx="3310">
                  <c:v>36811</c:v>
                </c:pt>
                <c:pt idx="3311">
                  <c:v>36810</c:v>
                </c:pt>
                <c:pt idx="3312">
                  <c:v>36809</c:v>
                </c:pt>
                <c:pt idx="3313">
                  <c:v>36808</c:v>
                </c:pt>
                <c:pt idx="3314">
                  <c:v>36805</c:v>
                </c:pt>
                <c:pt idx="3315">
                  <c:v>36804</c:v>
                </c:pt>
                <c:pt idx="3316">
                  <c:v>36803</c:v>
                </c:pt>
                <c:pt idx="3317">
                  <c:v>36802</c:v>
                </c:pt>
                <c:pt idx="3318">
                  <c:v>36801</c:v>
                </c:pt>
                <c:pt idx="3319">
                  <c:v>36798</c:v>
                </c:pt>
                <c:pt idx="3320">
                  <c:v>36797</c:v>
                </c:pt>
                <c:pt idx="3321">
                  <c:v>36796</c:v>
                </c:pt>
                <c:pt idx="3322">
                  <c:v>36795</c:v>
                </c:pt>
                <c:pt idx="3323">
                  <c:v>36794</c:v>
                </c:pt>
                <c:pt idx="3324">
                  <c:v>36791</c:v>
                </c:pt>
                <c:pt idx="3325">
                  <c:v>36790</c:v>
                </c:pt>
                <c:pt idx="3326">
                  <c:v>36789</c:v>
                </c:pt>
                <c:pt idx="3327">
                  <c:v>36788</c:v>
                </c:pt>
                <c:pt idx="3328">
                  <c:v>36787</c:v>
                </c:pt>
                <c:pt idx="3329">
                  <c:v>36784</c:v>
                </c:pt>
                <c:pt idx="3330">
                  <c:v>36783</c:v>
                </c:pt>
                <c:pt idx="3331">
                  <c:v>36782</c:v>
                </c:pt>
                <c:pt idx="3332">
                  <c:v>36781</c:v>
                </c:pt>
                <c:pt idx="3333">
                  <c:v>36780</c:v>
                </c:pt>
                <c:pt idx="3334">
                  <c:v>36777</c:v>
                </c:pt>
                <c:pt idx="3335">
                  <c:v>36776</c:v>
                </c:pt>
                <c:pt idx="3336">
                  <c:v>36775</c:v>
                </c:pt>
                <c:pt idx="3337">
                  <c:v>36774</c:v>
                </c:pt>
                <c:pt idx="3338">
                  <c:v>36773</c:v>
                </c:pt>
                <c:pt idx="3339">
                  <c:v>36770</c:v>
                </c:pt>
                <c:pt idx="3340">
                  <c:v>36769</c:v>
                </c:pt>
                <c:pt idx="3341">
                  <c:v>36768</c:v>
                </c:pt>
                <c:pt idx="3342">
                  <c:v>36767</c:v>
                </c:pt>
                <c:pt idx="3343">
                  <c:v>36766</c:v>
                </c:pt>
                <c:pt idx="3344">
                  <c:v>36763</c:v>
                </c:pt>
                <c:pt idx="3345">
                  <c:v>36762</c:v>
                </c:pt>
                <c:pt idx="3346">
                  <c:v>36761</c:v>
                </c:pt>
                <c:pt idx="3347">
                  <c:v>36760</c:v>
                </c:pt>
                <c:pt idx="3348">
                  <c:v>36759</c:v>
                </c:pt>
                <c:pt idx="3349">
                  <c:v>36756</c:v>
                </c:pt>
                <c:pt idx="3350">
                  <c:v>36755</c:v>
                </c:pt>
                <c:pt idx="3351">
                  <c:v>36754</c:v>
                </c:pt>
                <c:pt idx="3352">
                  <c:v>36752</c:v>
                </c:pt>
                <c:pt idx="3353">
                  <c:v>36749</c:v>
                </c:pt>
                <c:pt idx="3354">
                  <c:v>36748</c:v>
                </c:pt>
                <c:pt idx="3355">
                  <c:v>36747</c:v>
                </c:pt>
                <c:pt idx="3356">
                  <c:v>36746</c:v>
                </c:pt>
                <c:pt idx="3357">
                  <c:v>36745</c:v>
                </c:pt>
                <c:pt idx="3358">
                  <c:v>36742</c:v>
                </c:pt>
                <c:pt idx="3359">
                  <c:v>36741</c:v>
                </c:pt>
                <c:pt idx="3360">
                  <c:v>36740</c:v>
                </c:pt>
                <c:pt idx="3361">
                  <c:v>36739</c:v>
                </c:pt>
                <c:pt idx="3362">
                  <c:v>36738</c:v>
                </c:pt>
                <c:pt idx="3363">
                  <c:v>36735</c:v>
                </c:pt>
                <c:pt idx="3364">
                  <c:v>36734</c:v>
                </c:pt>
                <c:pt idx="3365">
                  <c:v>36733</c:v>
                </c:pt>
                <c:pt idx="3366">
                  <c:v>36732</c:v>
                </c:pt>
                <c:pt idx="3367">
                  <c:v>36731</c:v>
                </c:pt>
                <c:pt idx="3368">
                  <c:v>36728</c:v>
                </c:pt>
                <c:pt idx="3369">
                  <c:v>36727</c:v>
                </c:pt>
                <c:pt idx="3370">
                  <c:v>36726</c:v>
                </c:pt>
                <c:pt idx="3371">
                  <c:v>36725</c:v>
                </c:pt>
                <c:pt idx="3372">
                  <c:v>36724</c:v>
                </c:pt>
                <c:pt idx="3373">
                  <c:v>36721</c:v>
                </c:pt>
                <c:pt idx="3374">
                  <c:v>36720</c:v>
                </c:pt>
                <c:pt idx="3375">
                  <c:v>36719</c:v>
                </c:pt>
                <c:pt idx="3376">
                  <c:v>36718</c:v>
                </c:pt>
                <c:pt idx="3377">
                  <c:v>36717</c:v>
                </c:pt>
                <c:pt idx="3378">
                  <c:v>36714</c:v>
                </c:pt>
                <c:pt idx="3379">
                  <c:v>36713</c:v>
                </c:pt>
                <c:pt idx="3380">
                  <c:v>36712</c:v>
                </c:pt>
                <c:pt idx="3381">
                  <c:v>36711</c:v>
                </c:pt>
                <c:pt idx="3382">
                  <c:v>36710</c:v>
                </c:pt>
                <c:pt idx="3383">
                  <c:v>36707</c:v>
                </c:pt>
                <c:pt idx="3384">
                  <c:v>36706</c:v>
                </c:pt>
                <c:pt idx="3385">
                  <c:v>36705</c:v>
                </c:pt>
                <c:pt idx="3386">
                  <c:v>36704</c:v>
                </c:pt>
                <c:pt idx="3387">
                  <c:v>36703</c:v>
                </c:pt>
                <c:pt idx="3388">
                  <c:v>36700</c:v>
                </c:pt>
                <c:pt idx="3389">
                  <c:v>36698</c:v>
                </c:pt>
                <c:pt idx="3390">
                  <c:v>36697</c:v>
                </c:pt>
                <c:pt idx="3391">
                  <c:v>36696</c:v>
                </c:pt>
                <c:pt idx="3392">
                  <c:v>36693</c:v>
                </c:pt>
                <c:pt idx="3393">
                  <c:v>36692</c:v>
                </c:pt>
                <c:pt idx="3394">
                  <c:v>36691</c:v>
                </c:pt>
                <c:pt idx="3395">
                  <c:v>36690</c:v>
                </c:pt>
                <c:pt idx="3396">
                  <c:v>36686</c:v>
                </c:pt>
                <c:pt idx="3397">
                  <c:v>36685</c:v>
                </c:pt>
                <c:pt idx="3398">
                  <c:v>36684</c:v>
                </c:pt>
                <c:pt idx="3399">
                  <c:v>36683</c:v>
                </c:pt>
                <c:pt idx="3400">
                  <c:v>36682</c:v>
                </c:pt>
                <c:pt idx="3401">
                  <c:v>36679</c:v>
                </c:pt>
                <c:pt idx="3402">
                  <c:v>36677</c:v>
                </c:pt>
                <c:pt idx="3403">
                  <c:v>36676</c:v>
                </c:pt>
                <c:pt idx="3404">
                  <c:v>36675</c:v>
                </c:pt>
                <c:pt idx="3405">
                  <c:v>36672</c:v>
                </c:pt>
                <c:pt idx="3406">
                  <c:v>36671</c:v>
                </c:pt>
                <c:pt idx="3407">
                  <c:v>36670</c:v>
                </c:pt>
                <c:pt idx="3408">
                  <c:v>36669</c:v>
                </c:pt>
                <c:pt idx="3409">
                  <c:v>36668</c:v>
                </c:pt>
                <c:pt idx="3410">
                  <c:v>36665</c:v>
                </c:pt>
                <c:pt idx="3411">
                  <c:v>36664</c:v>
                </c:pt>
                <c:pt idx="3412">
                  <c:v>36663</c:v>
                </c:pt>
                <c:pt idx="3413">
                  <c:v>36662</c:v>
                </c:pt>
                <c:pt idx="3414">
                  <c:v>36661</c:v>
                </c:pt>
                <c:pt idx="3415">
                  <c:v>36658</c:v>
                </c:pt>
                <c:pt idx="3416">
                  <c:v>36657</c:v>
                </c:pt>
                <c:pt idx="3417">
                  <c:v>36656</c:v>
                </c:pt>
                <c:pt idx="3418">
                  <c:v>36655</c:v>
                </c:pt>
                <c:pt idx="3419">
                  <c:v>36654</c:v>
                </c:pt>
                <c:pt idx="3420">
                  <c:v>36651</c:v>
                </c:pt>
                <c:pt idx="3421">
                  <c:v>36650</c:v>
                </c:pt>
                <c:pt idx="3422">
                  <c:v>36649</c:v>
                </c:pt>
                <c:pt idx="3423">
                  <c:v>36648</c:v>
                </c:pt>
                <c:pt idx="3424">
                  <c:v>36644</c:v>
                </c:pt>
                <c:pt idx="3425">
                  <c:v>36643</c:v>
                </c:pt>
                <c:pt idx="3426">
                  <c:v>36642</c:v>
                </c:pt>
                <c:pt idx="3427">
                  <c:v>36641</c:v>
                </c:pt>
                <c:pt idx="3428">
                  <c:v>36636</c:v>
                </c:pt>
                <c:pt idx="3429">
                  <c:v>36635</c:v>
                </c:pt>
                <c:pt idx="3430">
                  <c:v>36634</c:v>
                </c:pt>
                <c:pt idx="3431">
                  <c:v>36633</c:v>
                </c:pt>
                <c:pt idx="3432">
                  <c:v>36630</c:v>
                </c:pt>
                <c:pt idx="3433">
                  <c:v>36629</c:v>
                </c:pt>
                <c:pt idx="3434">
                  <c:v>36628</c:v>
                </c:pt>
                <c:pt idx="3435">
                  <c:v>36627</c:v>
                </c:pt>
                <c:pt idx="3436">
                  <c:v>36626</c:v>
                </c:pt>
                <c:pt idx="3437">
                  <c:v>36623</c:v>
                </c:pt>
                <c:pt idx="3438">
                  <c:v>36622</c:v>
                </c:pt>
                <c:pt idx="3439">
                  <c:v>36621</c:v>
                </c:pt>
                <c:pt idx="3440">
                  <c:v>36620</c:v>
                </c:pt>
                <c:pt idx="3441">
                  <c:v>36619</c:v>
                </c:pt>
                <c:pt idx="3442">
                  <c:v>36616</c:v>
                </c:pt>
                <c:pt idx="3443">
                  <c:v>36615</c:v>
                </c:pt>
                <c:pt idx="3444">
                  <c:v>36614</c:v>
                </c:pt>
                <c:pt idx="3445">
                  <c:v>36613</c:v>
                </c:pt>
                <c:pt idx="3446">
                  <c:v>36612</c:v>
                </c:pt>
                <c:pt idx="3447">
                  <c:v>36609</c:v>
                </c:pt>
                <c:pt idx="3448">
                  <c:v>36608</c:v>
                </c:pt>
                <c:pt idx="3449">
                  <c:v>36607</c:v>
                </c:pt>
                <c:pt idx="3450">
                  <c:v>36606</c:v>
                </c:pt>
                <c:pt idx="3451">
                  <c:v>36605</c:v>
                </c:pt>
                <c:pt idx="3452">
                  <c:v>36602</c:v>
                </c:pt>
                <c:pt idx="3453">
                  <c:v>36601</c:v>
                </c:pt>
                <c:pt idx="3454">
                  <c:v>36600</c:v>
                </c:pt>
                <c:pt idx="3455">
                  <c:v>36599</c:v>
                </c:pt>
                <c:pt idx="3456">
                  <c:v>36598</c:v>
                </c:pt>
                <c:pt idx="3457">
                  <c:v>36595</c:v>
                </c:pt>
                <c:pt idx="3458">
                  <c:v>36594</c:v>
                </c:pt>
                <c:pt idx="3459">
                  <c:v>36593</c:v>
                </c:pt>
                <c:pt idx="3460">
                  <c:v>36592</c:v>
                </c:pt>
                <c:pt idx="3461">
                  <c:v>36591</c:v>
                </c:pt>
                <c:pt idx="3462">
                  <c:v>36588</c:v>
                </c:pt>
                <c:pt idx="3463">
                  <c:v>36587</c:v>
                </c:pt>
                <c:pt idx="3464">
                  <c:v>36586</c:v>
                </c:pt>
                <c:pt idx="3465">
                  <c:v>36585</c:v>
                </c:pt>
                <c:pt idx="3466">
                  <c:v>36584</c:v>
                </c:pt>
                <c:pt idx="3467">
                  <c:v>36581</c:v>
                </c:pt>
                <c:pt idx="3468">
                  <c:v>36580</c:v>
                </c:pt>
                <c:pt idx="3469">
                  <c:v>36579</c:v>
                </c:pt>
                <c:pt idx="3470">
                  <c:v>36578</c:v>
                </c:pt>
                <c:pt idx="3471">
                  <c:v>36577</c:v>
                </c:pt>
                <c:pt idx="3472">
                  <c:v>36574</c:v>
                </c:pt>
                <c:pt idx="3473">
                  <c:v>36573</c:v>
                </c:pt>
                <c:pt idx="3474">
                  <c:v>36572</c:v>
                </c:pt>
                <c:pt idx="3475">
                  <c:v>36571</c:v>
                </c:pt>
                <c:pt idx="3476">
                  <c:v>36570</c:v>
                </c:pt>
                <c:pt idx="3477">
                  <c:v>36567</c:v>
                </c:pt>
                <c:pt idx="3478">
                  <c:v>36566</c:v>
                </c:pt>
                <c:pt idx="3479">
                  <c:v>36565</c:v>
                </c:pt>
                <c:pt idx="3480">
                  <c:v>36564</c:v>
                </c:pt>
                <c:pt idx="3481">
                  <c:v>36563</c:v>
                </c:pt>
                <c:pt idx="3482">
                  <c:v>36560</c:v>
                </c:pt>
                <c:pt idx="3483">
                  <c:v>36559</c:v>
                </c:pt>
                <c:pt idx="3484">
                  <c:v>36558</c:v>
                </c:pt>
                <c:pt idx="3485">
                  <c:v>36557</c:v>
                </c:pt>
                <c:pt idx="3486">
                  <c:v>36556</c:v>
                </c:pt>
                <c:pt idx="3487">
                  <c:v>36553</c:v>
                </c:pt>
                <c:pt idx="3488">
                  <c:v>36552</c:v>
                </c:pt>
                <c:pt idx="3489">
                  <c:v>36551</c:v>
                </c:pt>
                <c:pt idx="3490">
                  <c:v>36550</c:v>
                </c:pt>
                <c:pt idx="3491">
                  <c:v>36549</c:v>
                </c:pt>
                <c:pt idx="3492">
                  <c:v>36546</c:v>
                </c:pt>
                <c:pt idx="3493">
                  <c:v>36545</c:v>
                </c:pt>
                <c:pt idx="3494">
                  <c:v>36544</c:v>
                </c:pt>
                <c:pt idx="3495">
                  <c:v>36543</c:v>
                </c:pt>
                <c:pt idx="3496">
                  <c:v>36542</c:v>
                </c:pt>
                <c:pt idx="3497">
                  <c:v>36539</c:v>
                </c:pt>
                <c:pt idx="3498">
                  <c:v>36538</c:v>
                </c:pt>
                <c:pt idx="3499">
                  <c:v>36537</c:v>
                </c:pt>
                <c:pt idx="3500">
                  <c:v>36536</c:v>
                </c:pt>
                <c:pt idx="3501">
                  <c:v>36535</c:v>
                </c:pt>
                <c:pt idx="3502">
                  <c:v>36532</c:v>
                </c:pt>
                <c:pt idx="3503">
                  <c:v>36530</c:v>
                </c:pt>
                <c:pt idx="3504">
                  <c:v>36529</c:v>
                </c:pt>
                <c:pt idx="3505">
                  <c:v>36528</c:v>
                </c:pt>
                <c:pt idx="3506">
                  <c:v>36523</c:v>
                </c:pt>
                <c:pt idx="3507">
                  <c:v>36522</c:v>
                </c:pt>
                <c:pt idx="3508">
                  <c:v>36521</c:v>
                </c:pt>
                <c:pt idx="3509">
                  <c:v>36517</c:v>
                </c:pt>
                <c:pt idx="3510">
                  <c:v>36516</c:v>
                </c:pt>
                <c:pt idx="3511">
                  <c:v>36515</c:v>
                </c:pt>
                <c:pt idx="3512">
                  <c:v>36514</c:v>
                </c:pt>
                <c:pt idx="3513">
                  <c:v>36511</c:v>
                </c:pt>
                <c:pt idx="3514">
                  <c:v>36510</c:v>
                </c:pt>
                <c:pt idx="3515">
                  <c:v>36509</c:v>
                </c:pt>
                <c:pt idx="3516">
                  <c:v>36508</c:v>
                </c:pt>
                <c:pt idx="3517">
                  <c:v>36504</c:v>
                </c:pt>
                <c:pt idx="3518">
                  <c:v>36503</c:v>
                </c:pt>
                <c:pt idx="3519">
                  <c:v>36501</c:v>
                </c:pt>
                <c:pt idx="3520">
                  <c:v>36500</c:v>
                </c:pt>
                <c:pt idx="3521">
                  <c:v>36497</c:v>
                </c:pt>
                <c:pt idx="3522">
                  <c:v>36496</c:v>
                </c:pt>
                <c:pt idx="3523">
                  <c:v>36495</c:v>
                </c:pt>
                <c:pt idx="3524">
                  <c:v>36494</c:v>
                </c:pt>
                <c:pt idx="3525">
                  <c:v>36493</c:v>
                </c:pt>
                <c:pt idx="3526">
                  <c:v>36490</c:v>
                </c:pt>
                <c:pt idx="3527">
                  <c:v>36489</c:v>
                </c:pt>
                <c:pt idx="3528">
                  <c:v>36488</c:v>
                </c:pt>
                <c:pt idx="3529">
                  <c:v>36487</c:v>
                </c:pt>
                <c:pt idx="3530">
                  <c:v>36486</c:v>
                </c:pt>
                <c:pt idx="3531">
                  <c:v>36483</c:v>
                </c:pt>
                <c:pt idx="3532">
                  <c:v>36482</c:v>
                </c:pt>
                <c:pt idx="3533">
                  <c:v>36481</c:v>
                </c:pt>
                <c:pt idx="3534">
                  <c:v>36480</c:v>
                </c:pt>
                <c:pt idx="3535">
                  <c:v>36479</c:v>
                </c:pt>
                <c:pt idx="3536">
                  <c:v>36476</c:v>
                </c:pt>
                <c:pt idx="3537">
                  <c:v>36475</c:v>
                </c:pt>
                <c:pt idx="3538">
                  <c:v>36474</c:v>
                </c:pt>
                <c:pt idx="3539">
                  <c:v>36473</c:v>
                </c:pt>
                <c:pt idx="3540">
                  <c:v>36472</c:v>
                </c:pt>
                <c:pt idx="3541">
                  <c:v>36469</c:v>
                </c:pt>
                <c:pt idx="3542">
                  <c:v>36468</c:v>
                </c:pt>
                <c:pt idx="3543">
                  <c:v>36467</c:v>
                </c:pt>
                <c:pt idx="3544">
                  <c:v>36466</c:v>
                </c:pt>
                <c:pt idx="3545">
                  <c:v>36462</c:v>
                </c:pt>
                <c:pt idx="3546">
                  <c:v>36461</c:v>
                </c:pt>
                <c:pt idx="3547">
                  <c:v>36460</c:v>
                </c:pt>
                <c:pt idx="3548">
                  <c:v>36459</c:v>
                </c:pt>
                <c:pt idx="3549">
                  <c:v>36458</c:v>
                </c:pt>
                <c:pt idx="3550">
                  <c:v>36455</c:v>
                </c:pt>
                <c:pt idx="3551">
                  <c:v>36454</c:v>
                </c:pt>
                <c:pt idx="3552">
                  <c:v>36453</c:v>
                </c:pt>
                <c:pt idx="3553">
                  <c:v>36452</c:v>
                </c:pt>
                <c:pt idx="3554">
                  <c:v>36451</c:v>
                </c:pt>
                <c:pt idx="3555">
                  <c:v>36448</c:v>
                </c:pt>
                <c:pt idx="3556">
                  <c:v>36447</c:v>
                </c:pt>
                <c:pt idx="3557">
                  <c:v>36446</c:v>
                </c:pt>
                <c:pt idx="3558">
                  <c:v>36445</c:v>
                </c:pt>
                <c:pt idx="3559">
                  <c:v>36444</c:v>
                </c:pt>
                <c:pt idx="3560">
                  <c:v>36441</c:v>
                </c:pt>
                <c:pt idx="3561">
                  <c:v>36440</c:v>
                </c:pt>
                <c:pt idx="3562">
                  <c:v>36439</c:v>
                </c:pt>
                <c:pt idx="3563">
                  <c:v>36438</c:v>
                </c:pt>
                <c:pt idx="3564">
                  <c:v>36437</c:v>
                </c:pt>
                <c:pt idx="3565">
                  <c:v>36434</c:v>
                </c:pt>
                <c:pt idx="3566">
                  <c:v>36433</c:v>
                </c:pt>
                <c:pt idx="3567">
                  <c:v>36432</c:v>
                </c:pt>
                <c:pt idx="3568">
                  <c:v>36431</c:v>
                </c:pt>
                <c:pt idx="3569">
                  <c:v>36430</c:v>
                </c:pt>
                <c:pt idx="3570">
                  <c:v>36427</c:v>
                </c:pt>
                <c:pt idx="3571">
                  <c:v>36426</c:v>
                </c:pt>
                <c:pt idx="3572">
                  <c:v>36425</c:v>
                </c:pt>
                <c:pt idx="3573">
                  <c:v>36424</c:v>
                </c:pt>
                <c:pt idx="3574">
                  <c:v>36423</c:v>
                </c:pt>
                <c:pt idx="3575">
                  <c:v>36420</c:v>
                </c:pt>
                <c:pt idx="3576">
                  <c:v>36419</c:v>
                </c:pt>
                <c:pt idx="3577">
                  <c:v>36418</c:v>
                </c:pt>
                <c:pt idx="3578">
                  <c:v>36417</c:v>
                </c:pt>
                <c:pt idx="3579">
                  <c:v>36416</c:v>
                </c:pt>
                <c:pt idx="3580">
                  <c:v>36413</c:v>
                </c:pt>
                <c:pt idx="3581">
                  <c:v>36412</c:v>
                </c:pt>
                <c:pt idx="3582">
                  <c:v>36411</c:v>
                </c:pt>
                <c:pt idx="3583">
                  <c:v>36410</c:v>
                </c:pt>
                <c:pt idx="3584">
                  <c:v>36409</c:v>
                </c:pt>
                <c:pt idx="3585">
                  <c:v>36406</c:v>
                </c:pt>
                <c:pt idx="3586">
                  <c:v>36405</c:v>
                </c:pt>
                <c:pt idx="3587">
                  <c:v>36404</c:v>
                </c:pt>
                <c:pt idx="3588">
                  <c:v>36403</c:v>
                </c:pt>
                <c:pt idx="3589">
                  <c:v>36402</c:v>
                </c:pt>
                <c:pt idx="3590">
                  <c:v>36399</c:v>
                </c:pt>
                <c:pt idx="3591">
                  <c:v>36398</c:v>
                </c:pt>
                <c:pt idx="3592">
                  <c:v>36397</c:v>
                </c:pt>
                <c:pt idx="3593">
                  <c:v>36396</c:v>
                </c:pt>
                <c:pt idx="3594">
                  <c:v>36395</c:v>
                </c:pt>
                <c:pt idx="3595">
                  <c:v>36392</c:v>
                </c:pt>
                <c:pt idx="3596">
                  <c:v>36391</c:v>
                </c:pt>
                <c:pt idx="3597">
                  <c:v>36390</c:v>
                </c:pt>
                <c:pt idx="3598">
                  <c:v>36389</c:v>
                </c:pt>
                <c:pt idx="3599">
                  <c:v>36388</c:v>
                </c:pt>
                <c:pt idx="3600">
                  <c:v>36385</c:v>
                </c:pt>
                <c:pt idx="3601">
                  <c:v>36384</c:v>
                </c:pt>
                <c:pt idx="3602">
                  <c:v>36383</c:v>
                </c:pt>
                <c:pt idx="3603">
                  <c:v>36382</c:v>
                </c:pt>
                <c:pt idx="3604">
                  <c:v>36381</c:v>
                </c:pt>
                <c:pt idx="3605">
                  <c:v>36378</c:v>
                </c:pt>
                <c:pt idx="3606">
                  <c:v>36377</c:v>
                </c:pt>
                <c:pt idx="3607">
                  <c:v>36376</c:v>
                </c:pt>
                <c:pt idx="3608">
                  <c:v>36375</c:v>
                </c:pt>
                <c:pt idx="3609">
                  <c:v>36371</c:v>
                </c:pt>
                <c:pt idx="3610">
                  <c:v>36370</c:v>
                </c:pt>
                <c:pt idx="3611">
                  <c:v>36369</c:v>
                </c:pt>
                <c:pt idx="3612">
                  <c:v>36368</c:v>
                </c:pt>
                <c:pt idx="3613">
                  <c:v>36367</c:v>
                </c:pt>
                <c:pt idx="3614">
                  <c:v>36364</c:v>
                </c:pt>
                <c:pt idx="3615">
                  <c:v>36363</c:v>
                </c:pt>
                <c:pt idx="3616">
                  <c:v>36362</c:v>
                </c:pt>
                <c:pt idx="3617">
                  <c:v>36361</c:v>
                </c:pt>
                <c:pt idx="3618">
                  <c:v>36360</c:v>
                </c:pt>
                <c:pt idx="3619">
                  <c:v>36357</c:v>
                </c:pt>
                <c:pt idx="3620">
                  <c:v>36356</c:v>
                </c:pt>
                <c:pt idx="3621">
                  <c:v>36355</c:v>
                </c:pt>
                <c:pt idx="3622">
                  <c:v>36354</c:v>
                </c:pt>
                <c:pt idx="3623">
                  <c:v>36353</c:v>
                </c:pt>
                <c:pt idx="3624">
                  <c:v>36350</c:v>
                </c:pt>
                <c:pt idx="3625">
                  <c:v>36349</c:v>
                </c:pt>
                <c:pt idx="3626">
                  <c:v>36348</c:v>
                </c:pt>
                <c:pt idx="3627">
                  <c:v>36347</c:v>
                </c:pt>
                <c:pt idx="3628">
                  <c:v>36346</c:v>
                </c:pt>
                <c:pt idx="3629">
                  <c:v>36343</c:v>
                </c:pt>
                <c:pt idx="3630">
                  <c:v>36341</c:v>
                </c:pt>
                <c:pt idx="3631">
                  <c:v>36340</c:v>
                </c:pt>
                <c:pt idx="3632">
                  <c:v>36339</c:v>
                </c:pt>
                <c:pt idx="3633">
                  <c:v>36336</c:v>
                </c:pt>
                <c:pt idx="3634">
                  <c:v>36335</c:v>
                </c:pt>
                <c:pt idx="3635">
                  <c:v>36334</c:v>
                </c:pt>
                <c:pt idx="3636">
                  <c:v>36333</c:v>
                </c:pt>
                <c:pt idx="3637">
                  <c:v>36332</c:v>
                </c:pt>
                <c:pt idx="3638">
                  <c:v>36329</c:v>
                </c:pt>
                <c:pt idx="3639">
                  <c:v>36328</c:v>
                </c:pt>
                <c:pt idx="3640">
                  <c:v>36327</c:v>
                </c:pt>
                <c:pt idx="3641">
                  <c:v>36326</c:v>
                </c:pt>
                <c:pt idx="3642">
                  <c:v>36325</c:v>
                </c:pt>
                <c:pt idx="3643">
                  <c:v>36322</c:v>
                </c:pt>
                <c:pt idx="3644">
                  <c:v>36321</c:v>
                </c:pt>
                <c:pt idx="3645">
                  <c:v>36320</c:v>
                </c:pt>
                <c:pt idx="3646">
                  <c:v>36319</c:v>
                </c:pt>
                <c:pt idx="3647">
                  <c:v>36318</c:v>
                </c:pt>
                <c:pt idx="3648">
                  <c:v>36315</c:v>
                </c:pt>
                <c:pt idx="3649">
                  <c:v>36313</c:v>
                </c:pt>
                <c:pt idx="3650">
                  <c:v>36312</c:v>
                </c:pt>
                <c:pt idx="3651">
                  <c:v>36311</c:v>
                </c:pt>
                <c:pt idx="3652">
                  <c:v>36308</c:v>
                </c:pt>
                <c:pt idx="3653">
                  <c:v>36307</c:v>
                </c:pt>
                <c:pt idx="3654">
                  <c:v>36306</c:v>
                </c:pt>
                <c:pt idx="3655">
                  <c:v>36305</c:v>
                </c:pt>
                <c:pt idx="3656">
                  <c:v>36300</c:v>
                </c:pt>
                <c:pt idx="3657">
                  <c:v>36299</c:v>
                </c:pt>
                <c:pt idx="3658">
                  <c:v>36298</c:v>
                </c:pt>
                <c:pt idx="3659">
                  <c:v>36297</c:v>
                </c:pt>
                <c:pt idx="3660">
                  <c:v>36294</c:v>
                </c:pt>
                <c:pt idx="3661">
                  <c:v>36293</c:v>
                </c:pt>
                <c:pt idx="3662">
                  <c:v>36292</c:v>
                </c:pt>
                <c:pt idx="3663">
                  <c:v>36291</c:v>
                </c:pt>
                <c:pt idx="3664">
                  <c:v>36290</c:v>
                </c:pt>
                <c:pt idx="3665">
                  <c:v>36287</c:v>
                </c:pt>
                <c:pt idx="3666">
                  <c:v>36286</c:v>
                </c:pt>
                <c:pt idx="3667">
                  <c:v>36285</c:v>
                </c:pt>
                <c:pt idx="3668">
                  <c:v>36284</c:v>
                </c:pt>
                <c:pt idx="3669">
                  <c:v>36283</c:v>
                </c:pt>
                <c:pt idx="3670">
                  <c:v>36280</c:v>
                </c:pt>
                <c:pt idx="3671">
                  <c:v>36279</c:v>
                </c:pt>
                <c:pt idx="3672">
                  <c:v>36278</c:v>
                </c:pt>
                <c:pt idx="3673">
                  <c:v>36277</c:v>
                </c:pt>
                <c:pt idx="3674">
                  <c:v>36273</c:v>
                </c:pt>
                <c:pt idx="3675">
                  <c:v>36272</c:v>
                </c:pt>
                <c:pt idx="3676">
                  <c:v>36271</c:v>
                </c:pt>
                <c:pt idx="3677">
                  <c:v>36270</c:v>
                </c:pt>
                <c:pt idx="3678">
                  <c:v>36266</c:v>
                </c:pt>
                <c:pt idx="3679">
                  <c:v>36265</c:v>
                </c:pt>
                <c:pt idx="3680">
                  <c:v>36264</c:v>
                </c:pt>
                <c:pt idx="3681">
                  <c:v>36263</c:v>
                </c:pt>
                <c:pt idx="3682">
                  <c:v>36262</c:v>
                </c:pt>
                <c:pt idx="3683">
                  <c:v>36259</c:v>
                </c:pt>
                <c:pt idx="3684">
                  <c:v>36258</c:v>
                </c:pt>
                <c:pt idx="3685">
                  <c:v>36257</c:v>
                </c:pt>
                <c:pt idx="3686">
                  <c:v>36256</c:v>
                </c:pt>
                <c:pt idx="3687">
                  <c:v>36251</c:v>
                </c:pt>
                <c:pt idx="3688">
                  <c:v>36250</c:v>
                </c:pt>
                <c:pt idx="3689">
                  <c:v>36249</c:v>
                </c:pt>
                <c:pt idx="3690">
                  <c:v>36248</c:v>
                </c:pt>
                <c:pt idx="3691">
                  <c:v>36245</c:v>
                </c:pt>
                <c:pt idx="3692">
                  <c:v>36243</c:v>
                </c:pt>
                <c:pt idx="3693">
                  <c:v>36242</c:v>
                </c:pt>
                <c:pt idx="3694">
                  <c:v>36241</c:v>
                </c:pt>
                <c:pt idx="3695">
                  <c:v>36238</c:v>
                </c:pt>
                <c:pt idx="3696">
                  <c:v>36237</c:v>
                </c:pt>
                <c:pt idx="3697">
                  <c:v>36236</c:v>
                </c:pt>
                <c:pt idx="3698">
                  <c:v>36235</c:v>
                </c:pt>
                <c:pt idx="3699">
                  <c:v>36234</c:v>
                </c:pt>
                <c:pt idx="3700">
                  <c:v>36231</c:v>
                </c:pt>
                <c:pt idx="3701">
                  <c:v>36230</c:v>
                </c:pt>
                <c:pt idx="3702">
                  <c:v>36229</c:v>
                </c:pt>
                <c:pt idx="3703">
                  <c:v>36228</c:v>
                </c:pt>
                <c:pt idx="3704">
                  <c:v>36227</c:v>
                </c:pt>
                <c:pt idx="3705">
                  <c:v>36224</c:v>
                </c:pt>
                <c:pt idx="3706">
                  <c:v>36223</c:v>
                </c:pt>
                <c:pt idx="3707">
                  <c:v>36222</c:v>
                </c:pt>
                <c:pt idx="3708">
                  <c:v>36221</c:v>
                </c:pt>
                <c:pt idx="3709">
                  <c:v>36220</c:v>
                </c:pt>
                <c:pt idx="3710">
                  <c:v>36217</c:v>
                </c:pt>
                <c:pt idx="3711">
                  <c:v>36216</c:v>
                </c:pt>
                <c:pt idx="3712">
                  <c:v>36215</c:v>
                </c:pt>
                <c:pt idx="3713">
                  <c:v>36214</c:v>
                </c:pt>
                <c:pt idx="3714">
                  <c:v>36213</c:v>
                </c:pt>
                <c:pt idx="3715">
                  <c:v>36210</c:v>
                </c:pt>
                <c:pt idx="3716">
                  <c:v>36209</c:v>
                </c:pt>
                <c:pt idx="3717">
                  <c:v>36208</c:v>
                </c:pt>
                <c:pt idx="3718">
                  <c:v>36207</c:v>
                </c:pt>
                <c:pt idx="3719">
                  <c:v>36206</c:v>
                </c:pt>
                <c:pt idx="3720">
                  <c:v>36203</c:v>
                </c:pt>
                <c:pt idx="3721">
                  <c:v>36202</c:v>
                </c:pt>
                <c:pt idx="3722">
                  <c:v>36201</c:v>
                </c:pt>
                <c:pt idx="3723">
                  <c:v>36200</c:v>
                </c:pt>
                <c:pt idx="3724">
                  <c:v>36199</c:v>
                </c:pt>
                <c:pt idx="3725">
                  <c:v>36196</c:v>
                </c:pt>
                <c:pt idx="3726">
                  <c:v>36195</c:v>
                </c:pt>
                <c:pt idx="3727">
                  <c:v>36194</c:v>
                </c:pt>
                <c:pt idx="3728">
                  <c:v>36193</c:v>
                </c:pt>
                <c:pt idx="3729">
                  <c:v>36192</c:v>
                </c:pt>
                <c:pt idx="3730">
                  <c:v>36189</c:v>
                </c:pt>
                <c:pt idx="3731">
                  <c:v>36188</c:v>
                </c:pt>
                <c:pt idx="3732">
                  <c:v>36187</c:v>
                </c:pt>
                <c:pt idx="3733">
                  <c:v>36186</c:v>
                </c:pt>
                <c:pt idx="3734">
                  <c:v>36185</c:v>
                </c:pt>
                <c:pt idx="3735">
                  <c:v>36182</c:v>
                </c:pt>
                <c:pt idx="3736">
                  <c:v>36181</c:v>
                </c:pt>
                <c:pt idx="3737">
                  <c:v>36180</c:v>
                </c:pt>
                <c:pt idx="3738">
                  <c:v>36179</c:v>
                </c:pt>
                <c:pt idx="3739">
                  <c:v>36178</c:v>
                </c:pt>
                <c:pt idx="3740">
                  <c:v>36175</c:v>
                </c:pt>
                <c:pt idx="3741">
                  <c:v>36174</c:v>
                </c:pt>
                <c:pt idx="3742">
                  <c:v>36173</c:v>
                </c:pt>
                <c:pt idx="3743">
                  <c:v>36172</c:v>
                </c:pt>
                <c:pt idx="3744">
                  <c:v>36171</c:v>
                </c:pt>
                <c:pt idx="3745">
                  <c:v>36168</c:v>
                </c:pt>
                <c:pt idx="3746">
                  <c:v>36167</c:v>
                </c:pt>
                <c:pt idx="3747">
                  <c:v>36165</c:v>
                </c:pt>
                <c:pt idx="3748">
                  <c:v>36164</c:v>
                </c:pt>
                <c:pt idx="3749">
                  <c:v>36159</c:v>
                </c:pt>
                <c:pt idx="3750">
                  <c:v>36158</c:v>
                </c:pt>
                <c:pt idx="3751">
                  <c:v>36157</c:v>
                </c:pt>
                <c:pt idx="3752">
                  <c:v>36152</c:v>
                </c:pt>
                <c:pt idx="3753">
                  <c:v>36151</c:v>
                </c:pt>
                <c:pt idx="3754">
                  <c:v>36150</c:v>
                </c:pt>
                <c:pt idx="3755">
                  <c:v>36147</c:v>
                </c:pt>
                <c:pt idx="3756">
                  <c:v>36146</c:v>
                </c:pt>
                <c:pt idx="3757">
                  <c:v>36145</c:v>
                </c:pt>
                <c:pt idx="3758">
                  <c:v>36144</c:v>
                </c:pt>
                <c:pt idx="3759">
                  <c:v>36143</c:v>
                </c:pt>
                <c:pt idx="3760">
                  <c:v>36140</c:v>
                </c:pt>
                <c:pt idx="3761">
                  <c:v>36139</c:v>
                </c:pt>
                <c:pt idx="3762">
                  <c:v>36138</c:v>
                </c:pt>
                <c:pt idx="3763">
                  <c:v>36136</c:v>
                </c:pt>
                <c:pt idx="3764">
                  <c:v>36133</c:v>
                </c:pt>
                <c:pt idx="3765">
                  <c:v>36132</c:v>
                </c:pt>
                <c:pt idx="3766">
                  <c:v>36131</c:v>
                </c:pt>
                <c:pt idx="3767">
                  <c:v>36130</c:v>
                </c:pt>
                <c:pt idx="3768">
                  <c:v>36129</c:v>
                </c:pt>
                <c:pt idx="3769">
                  <c:v>36126</c:v>
                </c:pt>
                <c:pt idx="3770">
                  <c:v>36125</c:v>
                </c:pt>
                <c:pt idx="3771">
                  <c:v>36124</c:v>
                </c:pt>
                <c:pt idx="3772">
                  <c:v>36123</c:v>
                </c:pt>
                <c:pt idx="3773">
                  <c:v>36122</c:v>
                </c:pt>
                <c:pt idx="3774">
                  <c:v>36119</c:v>
                </c:pt>
                <c:pt idx="3775">
                  <c:v>36118</c:v>
                </c:pt>
                <c:pt idx="3776">
                  <c:v>36117</c:v>
                </c:pt>
                <c:pt idx="3777">
                  <c:v>36116</c:v>
                </c:pt>
                <c:pt idx="3778">
                  <c:v>36115</c:v>
                </c:pt>
                <c:pt idx="3779">
                  <c:v>36112</c:v>
                </c:pt>
                <c:pt idx="3780">
                  <c:v>36111</c:v>
                </c:pt>
                <c:pt idx="3781">
                  <c:v>36110</c:v>
                </c:pt>
                <c:pt idx="3782">
                  <c:v>36109</c:v>
                </c:pt>
                <c:pt idx="3783">
                  <c:v>36108</c:v>
                </c:pt>
                <c:pt idx="3784">
                  <c:v>36105</c:v>
                </c:pt>
                <c:pt idx="3785">
                  <c:v>36104</c:v>
                </c:pt>
                <c:pt idx="3786">
                  <c:v>36103</c:v>
                </c:pt>
                <c:pt idx="3787">
                  <c:v>36102</c:v>
                </c:pt>
                <c:pt idx="3788">
                  <c:v>36101</c:v>
                </c:pt>
                <c:pt idx="3789">
                  <c:v>36098</c:v>
                </c:pt>
                <c:pt idx="3790">
                  <c:v>36097</c:v>
                </c:pt>
                <c:pt idx="3791">
                  <c:v>36096</c:v>
                </c:pt>
                <c:pt idx="3792">
                  <c:v>36095</c:v>
                </c:pt>
                <c:pt idx="3793">
                  <c:v>36091</c:v>
                </c:pt>
                <c:pt idx="3794">
                  <c:v>36090</c:v>
                </c:pt>
                <c:pt idx="3795">
                  <c:v>36089</c:v>
                </c:pt>
                <c:pt idx="3796">
                  <c:v>36088</c:v>
                </c:pt>
                <c:pt idx="3797">
                  <c:v>36087</c:v>
                </c:pt>
                <c:pt idx="3798">
                  <c:v>36084</c:v>
                </c:pt>
                <c:pt idx="3799">
                  <c:v>36083</c:v>
                </c:pt>
                <c:pt idx="3800">
                  <c:v>36082</c:v>
                </c:pt>
                <c:pt idx="3801">
                  <c:v>36081</c:v>
                </c:pt>
                <c:pt idx="3802">
                  <c:v>36080</c:v>
                </c:pt>
                <c:pt idx="3803">
                  <c:v>36077</c:v>
                </c:pt>
                <c:pt idx="3804">
                  <c:v>36076</c:v>
                </c:pt>
                <c:pt idx="3805">
                  <c:v>36075</c:v>
                </c:pt>
                <c:pt idx="3806">
                  <c:v>36074</c:v>
                </c:pt>
                <c:pt idx="3807">
                  <c:v>36073</c:v>
                </c:pt>
                <c:pt idx="3808">
                  <c:v>36070</c:v>
                </c:pt>
                <c:pt idx="3809">
                  <c:v>36069</c:v>
                </c:pt>
                <c:pt idx="3810">
                  <c:v>36068</c:v>
                </c:pt>
                <c:pt idx="3811">
                  <c:v>36067</c:v>
                </c:pt>
                <c:pt idx="3812">
                  <c:v>36066</c:v>
                </c:pt>
                <c:pt idx="3813">
                  <c:v>36063</c:v>
                </c:pt>
                <c:pt idx="3814">
                  <c:v>36062</c:v>
                </c:pt>
                <c:pt idx="3815">
                  <c:v>36061</c:v>
                </c:pt>
                <c:pt idx="3816">
                  <c:v>36060</c:v>
                </c:pt>
                <c:pt idx="3817">
                  <c:v>36059</c:v>
                </c:pt>
                <c:pt idx="3818">
                  <c:v>36056</c:v>
                </c:pt>
                <c:pt idx="3819">
                  <c:v>36055</c:v>
                </c:pt>
                <c:pt idx="3820">
                  <c:v>36054</c:v>
                </c:pt>
                <c:pt idx="3821">
                  <c:v>36053</c:v>
                </c:pt>
                <c:pt idx="3822">
                  <c:v>36052</c:v>
                </c:pt>
                <c:pt idx="3823">
                  <c:v>36049</c:v>
                </c:pt>
                <c:pt idx="3824">
                  <c:v>36048</c:v>
                </c:pt>
                <c:pt idx="3825">
                  <c:v>36047</c:v>
                </c:pt>
                <c:pt idx="3826">
                  <c:v>36046</c:v>
                </c:pt>
                <c:pt idx="3827">
                  <c:v>36045</c:v>
                </c:pt>
                <c:pt idx="3828">
                  <c:v>36042</c:v>
                </c:pt>
                <c:pt idx="3829">
                  <c:v>36041</c:v>
                </c:pt>
                <c:pt idx="3830">
                  <c:v>36040</c:v>
                </c:pt>
                <c:pt idx="3831">
                  <c:v>36039</c:v>
                </c:pt>
                <c:pt idx="3832">
                  <c:v>36038</c:v>
                </c:pt>
                <c:pt idx="3833">
                  <c:v>36035</c:v>
                </c:pt>
                <c:pt idx="3834">
                  <c:v>36034</c:v>
                </c:pt>
                <c:pt idx="3835">
                  <c:v>36033</c:v>
                </c:pt>
                <c:pt idx="3836">
                  <c:v>36032</c:v>
                </c:pt>
                <c:pt idx="3837">
                  <c:v>36031</c:v>
                </c:pt>
                <c:pt idx="3838">
                  <c:v>36028</c:v>
                </c:pt>
                <c:pt idx="3839">
                  <c:v>36027</c:v>
                </c:pt>
                <c:pt idx="3840">
                  <c:v>36026</c:v>
                </c:pt>
                <c:pt idx="3841">
                  <c:v>36025</c:v>
                </c:pt>
                <c:pt idx="3842">
                  <c:v>36024</c:v>
                </c:pt>
                <c:pt idx="3843">
                  <c:v>36020</c:v>
                </c:pt>
                <c:pt idx="3844">
                  <c:v>36019</c:v>
                </c:pt>
                <c:pt idx="3845">
                  <c:v>36018</c:v>
                </c:pt>
                <c:pt idx="3846">
                  <c:v>36017</c:v>
                </c:pt>
                <c:pt idx="3847">
                  <c:v>36014</c:v>
                </c:pt>
                <c:pt idx="3848">
                  <c:v>36013</c:v>
                </c:pt>
                <c:pt idx="3849">
                  <c:v>36012</c:v>
                </c:pt>
                <c:pt idx="3850">
                  <c:v>36011</c:v>
                </c:pt>
                <c:pt idx="3851">
                  <c:v>36010</c:v>
                </c:pt>
                <c:pt idx="3852">
                  <c:v>36007</c:v>
                </c:pt>
                <c:pt idx="3853">
                  <c:v>36006</c:v>
                </c:pt>
                <c:pt idx="3854">
                  <c:v>36005</c:v>
                </c:pt>
                <c:pt idx="3855">
                  <c:v>36004</c:v>
                </c:pt>
                <c:pt idx="3856">
                  <c:v>36003</c:v>
                </c:pt>
                <c:pt idx="3857">
                  <c:v>36000</c:v>
                </c:pt>
                <c:pt idx="3858">
                  <c:v>35999</c:v>
                </c:pt>
                <c:pt idx="3859">
                  <c:v>35998</c:v>
                </c:pt>
                <c:pt idx="3860">
                  <c:v>35997</c:v>
                </c:pt>
                <c:pt idx="3861">
                  <c:v>35996</c:v>
                </c:pt>
                <c:pt idx="3862">
                  <c:v>35993</c:v>
                </c:pt>
                <c:pt idx="3863">
                  <c:v>35992</c:v>
                </c:pt>
                <c:pt idx="3864">
                  <c:v>35991</c:v>
                </c:pt>
                <c:pt idx="3865">
                  <c:v>35990</c:v>
                </c:pt>
                <c:pt idx="3866">
                  <c:v>35989</c:v>
                </c:pt>
                <c:pt idx="3867">
                  <c:v>35986</c:v>
                </c:pt>
                <c:pt idx="3868">
                  <c:v>35985</c:v>
                </c:pt>
                <c:pt idx="3869">
                  <c:v>35984</c:v>
                </c:pt>
                <c:pt idx="3870">
                  <c:v>35982</c:v>
                </c:pt>
                <c:pt idx="3871">
                  <c:v>35979</c:v>
                </c:pt>
                <c:pt idx="3872">
                  <c:v>35978</c:v>
                </c:pt>
                <c:pt idx="3873">
                  <c:v>35977</c:v>
                </c:pt>
                <c:pt idx="3874">
                  <c:v>35976</c:v>
                </c:pt>
                <c:pt idx="3875">
                  <c:v>35975</c:v>
                </c:pt>
                <c:pt idx="3876">
                  <c:v>35972</c:v>
                </c:pt>
                <c:pt idx="3877">
                  <c:v>35971</c:v>
                </c:pt>
                <c:pt idx="3878">
                  <c:v>35970</c:v>
                </c:pt>
                <c:pt idx="3879">
                  <c:v>35969</c:v>
                </c:pt>
                <c:pt idx="3880">
                  <c:v>35968</c:v>
                </c:pt>
                <c:pt idx="3881">
                  <c:v>35965</c:v>
                </c:pt>
                <c:pt idx="3882">
                  <c:v>35964</c:v>
                </c:pt>
                <c:pt idx="3883">
                  <c:v>35963</c:v>
                </c:pt>
                <c:pt idx="3884">
                  <c:v>35962</c:v>
                </c:pt>
                <c:pt idx="3885">
                  <c:v>35961</c:v>
                </c:pt>
                <c:pt idx="3886">
                  <c:v>35958</c:v>
                </c:pt>
                <c:pt idx="3887">
                  <c:v>35956</c:v>
                </c:pt>
                <c:pt idx="3888">
                  <c:v>35955</c:v>
                </c:pt>
                <c:pt idx="3889">
                  <c:v>35954</c:v>
                </c:pt>
                <c:pt idx="3890">
                  <c:v>35951</c:v>
                </c:pt>
                <c:pt idx="3891">
                  <c:v>35950</c:v>
                </c:pt>
                <c:pt idx="3892">
                  <c:v>35949</c:v>
                </c:pt>
                <c:pt idx="3893">
                  <c:v>35948</c:v>
                </c:pt>
                <c:pt idx="3894">
                  <c:v>35944</c:v>
                </c:pt>
                <c:pt idx="3895">
                  <c:v>35943</c:v>
                </c:pt>
                <c:pt idx="3896">
                  <c:v>35942</c:v>
                </c:pt>
                <c:pt idx="3897">
                  <c:v>35941</c:v>
                </c:pt>
                <c:pt idx="3898">
                  <c:v>35940</c:v>
                </c:pt>
                <c:pt idx="3899">
                  <c:v>35937</c:v>
                </c:pt>
                <c:pt idx="3900">
                  <c:v>35935</c:v>
                </c:pt>
                <c:pt idx="3901">
                  <c:v>35934</c:v>
                </c:pt>
                <c:pt idx="3902">
                  <c:v>35933</c:v>
                </c:pt>
                <c:pt idx="3903">
                  <c:v>35930</c:v>
                </c:pt>
                <c:pt idx="3904">
                  <c:v>35929</c:v>
                </c:pt>
                <c:pt idx="3905">
                  <c:v>35928</c:v>
                </c:pt>
                <c:pt idx="3906">
                  <c:v>35927</c:v>
                </c:pt>
                <c:pt idx="3907">
                  <c:v>35926</c:v>
                </c:pt>
                <c:pt idx="3908">
                  <c:v>35923</c:v>
                </c:pt>
                <c:pt idx="3909">
                  <c:v>35922</c:v>
                </c:pt>
                <c:pt idx="3910">
                  <c:v>35921</c:v>
                </c:pt>
                <c:pt idx="3911">
                  <c:v>35920</c:v>
                </c:pt>
                <c:pt idx="3912">
                  <c:v>35919</c:v>
                </c:pt>
                <c:pt idx="3913">
                  <c:v>35915</c:v>
                </c:pt>
                <c:pt idx="3914">
                  <c:v>35914</c:v>
                </c:pt>
                <c:pt idx="3915">
                  <c:v>35913</c:v>
                </c:pt>
                <c:pt idx="3916">
                  <c:v>35912</c:v>
                </c:pt>
                <c:pt idx="3917">
                  <c:v>35909</c:v>
                </c:pt>
                <c:pt idx="3918">
                  <c:v>35908</c:v>
                </c:pt>
                <c:pt idx="3919">
                  <c:v>35907</c:v>
                </c:pt>
                <c:pt idx="3920">
                  <c:v>35906</c:v>
                </c:pt>
                <c:pt idx="3921">
                  <c:v>35905</c:v>
                </c:pt>
                <c:pt idx="3922">
                  <c:v>35902</c:v>
                </c:pt>
                <c:pt idx="3923">
                  <c:v>35901</c:v>
                </c:pt>
                <c:pt idx="3924">
                  <c:v>35900</c:v>
                </c:pt>
                <c:pt idx="3925">
                  <c:v>35899</c:v>
                </c:pt>
                <c:pt idx="3926">
                  <c:v>35894</c:v>
                </c:pt>
                <c:pt idx="3927">
                  <c:v>35893</c:v>
                </c:pt>
                <c:pt idx="3928">
                  <c:v>35892</c:v>
                </c:pt>
                <c:pt idx="3929">
                  <c:v>35891</c:v>
                </c:pt>
                <c:pt idx="3930">
                  <c:v>35888</c:v>
                </c:pt>
                <c:pt idx="3931">
                  <c:v>35887</c:v>
                </c:pt>
                <c:pt idx="3932">
                  <c:v>35886</c:v>
                </c:pt>
                <c:pt idx="3933">
                  <c:v>35885</c:v>
                </c:pt>
                <c:pt idx="3934">
                  <c:v>35884</c:v>
                </c:pt>
                <c:pt idx="3935">
                  <c:v>35881</c:v>
                </c:pt>
                <c:pt idx="3936">
                  <c:v>35880</c:v>
                </c:pt>
                <c:pt idx="3937">
                  <c:v>35879</c:v>
                </c:pt>
                <c:pt idx="3938">
                  <c:v>35878</c:v>
                </c:pt>
                <c:pt idx="3939">
                  <c:v>35877</c:v>
                </c:pt>
                <c:pt idx="3940">
                  <c:v>35874</c:v>
                </c:pt>
                <c:pt idx="3941">
                  <c:v>35873</c:v>
                </c:pt>
                <c:pt idx="3942">
                  <c:v>35872</c:v>
                </c:pt>
                <c:pt idx="3943">
                  <c:v>35871</c:v>
                </c:pt>
                <c:pt idx="3944">
                  <c:v>35870</c:v>
                </c:pt>
                <c:pt idx="3945">
                  <c:v>35867</c:v>
                </c:pt>
                <c:pt idx="3946">
                  <c:v>35866</c:v>
                </c:pt>
                <c:pt idx="3947">
                  <c:v>35865</c:v>
                </c:pt>
                <c:pt idx="3948">
                  <c:v>35864</c:v>
                </c:pt>
                <c:pt idx="3949">
                  <c:v>35863</c:v>
                </c:pt>
                <c:pt idx="3950">
                  <c:v>35860</c:v>
                </c:pt>
                <c:pt idx="3951">
                  <c:v>35859</c:v>
                </c:pt>
                <c:pt idx="3952">
                  <c:v>35858</c:v>
                </c:pt>
                <c:pt idx="3953">
                  <c:v>35857</c:v>
                </c:pt>
                <c:pt idx="3954">
                  <c:v>35856</c:v>
                </c:pt>
                <c:pt idx="3955">
                  <c:v>35853</c:v>
                </c:pt>
                <c:pt idx="3956">
                  <c:v>35852</c:v>
                </c:pt>
                <c:pt idx="3957">
                  <c:v>35851</c:v>
                </c:pt>
                <c:pt idx="3958">
                  <c:v>35850</c:v>
                </c:pt>
                <c:pt idx="3959">
                  <c:v>35849</c:v>
                </c:pt>
                <c:pt idx="3960">
                  <c:v>35846</c:v>
                </c:pt>
                <c:pt idx="3961">
                  <c:v>35845</c:v>
                </c:pt>
                <c:pt idx="3962">
                  <c:v>35844</c:v>
                </c:pt>
                <c:pt idx="3963">
                  <c:v>35843</c:v>
                </c:pt>
                <c:pt idx="3964">
                  <c:v>35842</c:v>
                </c:pt>
                <c:pt idx="3965">
                  <c:v>35839</c:v>
                </c:pt>
                <c:pt idx="3966">
                  <c:v>35838</c:v>
                </c:pt>
                <c:pt idx="3967">
                  <c:v>35837</c:v>
                </c:pt>
                <c:pt idx="3968">
                  <c:v>35836</c:v>
                </c:pt>
                <c:pt idx="3969">
                  <c:v>35835</c:v>
                </c:pt>
                <c:pt idx="3970">
                  <c:v>35832</c:v>
                </c:pt>
                <c:pt idx="3971">
                  <c:v>35831</c:v>
                </c:pt>
                <c:pt idx="3972">
                  <c:v>35830</c:v>
                </c:pt>
                <c:pt idx="3973">
                  <c:v>35829</c:v>
                </c:pt>
                <c:pt idx="3974">
                  <c:v>35828</c:v>
                </c:pt>
                <c:pt idx="3975">
                  <c:v>35825</c:v>
                </c:pt>
                <c:pt idx="3976">
                  <c:v>35824</c:v>
                </c:pt>
                <c:pt idx="3977">
                  <c:v>35823</c:v>
                </c:pt>
                <c:pt idx="3978">
                  <c:v>35822</c:v>
                </c:pt>
                <c:pt idx="3979">
                  <c:v>35821</c:v>
                </c:pt>
                <c:pt idx="3980">
                  <c:v>35818</c:v>
                </c:pt>
                <c:pt idx="3981">
                  <c:v>35817</c:v>
                </c:pt>
                <c:pt idx="3982">
                  <c:v>35816</c:v>
                </c:pt>
                <c:pt idx="3983">
                  <c:v>35815</c:v>
                </c:pt>
                <c:pt idx="3984">
                  <c:v>35814</c:v>
                </c:pt>
                <c:pt idx="3985">
                  <c:v>35811</c:v>
                </c:pt>
                <c:pt idx="3986">
                  <c:v>35810</c:v>
                </c:pt>
                <c:pt idx="3987">
                  <c:v>35809</c:v>
                </c:pt>
                <c:pt idx="3988">
                  <c:v>35808</c:v>
                </c:pt>
                <c:pt idx="3989">
                  <c:v>35807</c:v>
                </c:pt>
                <c:pt idx="3990">
                  <c:v>35804</c:v>
                </c:pt>
                <c:pt idx="3991">
                  <c:v>35803</c:v>
                </c:pt>
                <c:pt idx="3992">
                  <c:v>35802</c:v>
                </c:pt>
                <c:pt idx="3993">
                  <c:v>35800</c:v>
                </c:pt>
                <c:pt idx="3994">
                  <c:v>35797</c:v>
                </c:pt>
                <c:pt idx="3995">
                  <c:v>35794</c:v>
                </c:pt>
                <c:pt idx="3996">
                  <c:v>35793</c:v>
                </c:pt>
                <c:pt idx="3997">
                  <c:v>35787</c:v>
                </c:pt>
                <c:pt idx="3998">
                  <c:v>35786</c:v>
                </c:pt>
                <c:pt idx="3999">
                  <c:v>35783</c:v>
                </c:pt>
                <c:pt idx="4000">
                  <c:v>35782</c:v>
                </c:pt>
                <c:pt idx="4001">
                  <c:v>35781</c:v>
                </c:pt>
                <c:pt idx="4002">
                  <c:v>35780</c:v>
                </c:pt>
                <c:pt idx="4003">
                  <c:v>35776</c:v>
                </c:pt>
                <c:pt idx="4004">
                  <c:v>35775</c:v>
                </c:pt>
                <c:pt idx="4005">
                  <c:v>35774</c:v>
                </c:pt>
                <c:pt idx="4006">
                  <c:v>35773</c:v>
                </c:pt>
                <c:pt idx="4007">
                  <c:v>35769</c:v>
                </c:pt>
                <c:pt idx="4008">
                  <c:v>35768</c:v>
                </c:pt>
                <c:pt idx="4009">
                  <c:v>35767</c:v>
                </c:pt>
                <c:pt idx="4010">
                  <c:v>35766</c:v>
                </c:pt>
                <c:pt idx="4011">
                  <c:v>35765</c:v>
                </c:pt>
                <c:pt idx="4012">
                  <c:v>35762</c:v>
                </c:pt>
                <c:pt idx="4013">
                  <c:v>35761</c:v>
                </c:pt>
                <c:pt idx="4014">
                  <c:v>35760</c:v>
                </c:pt>
                <c:pt idx="4015">
                  <c:v>35759</c:v>
                </c:pt>
                <c:pt idx="4016">
                  <c:v>35758</c:v>
                </c:pt>
                <c:pt idx="4017">
                  <c:v>35755</c:v>
                </c:pt>
                <c:pt idx="4018">
                  <c:v>35754</c:v>
                </c:pt>
                <c:pt idx="4019">
                  <c:v>35753</c:v>
                </c:pt>
                <c:pt idx="4020">
                  <c:v>35752</c:v>
                </c:pt>
                <c:pt idx="4021">
                  <c:v>35751</c:v>
                </c:pt>
                <c:pt idx="4022">
                  <c:v>35748</c:v>
                </c:pt>
                <c:pt idx="4023">
                  <c:v>35747</c:v>
                </c:pt>
                <c:pt idx="4024">
                  <c:v>35746</c:v>
                </c:pt>
                <c:pt idx="4025">
                  <c:v>35745</c:v>
                </c:pt>
                <c:pt idx="4026">
                  <c:v>35744</c:v>
                </c:pt>
                <c:pt idx="4027">
                  <c:v>35741</c:v>
                </c:pt>
                <c:pt idx="4028">
                  <c:v>35740</c:v>
                </c:pt>
                <c:pt idx="4029">
                  <c:v>35739</c:v>
                </c:pt>
                <c:pt idx="4030">
                  <c:v>35738</c:v>
                </c:pt>
                <c:pt idx="4031">
                  <c:v>35737</c:v>
                </c:pt>
                <c:pt idx="4032">
                  <c:v>35734</c:v>
                </c:pt>
                <c:pt idx="4033">
                  <c:v>35733</c:v>
                </c:pt>
                <c:pt idx="4034">
                  <c:v>35732</c:v>
                </c:pt>
                <c:pt idx="4035">
                  <c:v>35731</c:v>
                </c:pt>
                <c:pt idx="4036">
                  <c:v>35730</c:v>
                </c:pt>
                <c:pt idx="4037">
                  <c:v>35727</c:v>
                </c:pt>
                <c:pt idx="4038">
                  <c:v>35726</c:v>
                </c:pt>
                <c:pt idx="4039">
                  <c:v>35725</c:v>
                </c:pt>
                <c:pt idx="4040">
                  <c:v>35724</c:v>
                </c:pt>
                <c:pt idx="4041">
                  <c:v>35723</c:v>
                </c:pt>
                <c:pt idx="4042">
                  <c:v>35720</c:v>
                </c:pt>
                <c:pt idx="4043">
                  <c:v>35719</c:v>
                </c:pt>
                <c:pt idx="4044">
                  <c:v>35718</c:v>
                </c:pt>
                <c:pt idx="4045">
                  <c:v>35717</c:v>
                </c:pt>
                <c:pt idx="4046">
                  <c:v>35716</c:v>
                </c:pt>
                <c:pt idx="4047">
                  <c:v>35713</c:v>
                </c:pt>
                <c:pt idx="4048">
                  <c:v>35712</c:v>
                </c:pt>
                <c:pt idx="4049">
                  <c:v>35711</c:v>
                </c:pt>
                <c:pt idx="4050">
                  <c:v>35710</c:v>
                </c:pt>
                <c:pt idx="4051">
                  <c:v>35709</c:v>
                </c:pt>
                <c:pt idx="4052">
                  <c:v>35706</c:v>
                </c:pt>
                <c:pt idx="4053">
                  <c:v>35705</c:v>
                </c:pt>
                <c:pt idx="4054">
                  <c:v>35704</c:v>
                </c:pt>
                <c:pt idx="4055">
                  <c:v>35703</c:v>
                </c:pt>
                <c:pt idx="4056">
                  <c:v>35702</c:v>
                </c:pt>
                <c:pt idx="4057">
                  <c:v>35699</c:v>
                </c:pt>
                <c:pt idx="4058">
                  <c:v>35698</c:v>
                </c:pt>
                <c:pt idx="4059">
                  <c:v>35697</c:v>
                </c:pt>
                <c:pt idx="4060">
                  <c:v>35696</c:v>
                </c:pt>
                <c:pt idx="4061">
                  <c:v>35695</c:v>
                </c:pt>
                <c:pt idx="4062">
                  <c:v>35692</c:v>
                </c:pt>
                <c:pt idx="4063">
                  <c:v>35691</c:v>
                </c:pt>
                <c:pt idx="4064">
                  <c:v>35690</c:v>
                </c:pt>
                <c:pt idx="4065">
                  <c:v>35689</c:v>
                </c:pt>
                <c:pt idx="4066">
                  <c:v>35688</c:v>
                </c:pt>
                <c:pt idx="4067">
                  <c:v>35685</c:v>
                </c:pt>
                <c:pt idx="4068">
                  <c:v>35684</c:v>
                </c:pt>
                <c:pt idx="4069">
                  <c:v>35683</c:v>
                </c:pt>
                <c:pt idx="4070">
                  <c:v>35682</c:v>
                </c:pt>
                <c:pt idx="4071">
                  <c:v>35681</c:v>
                </c:pt>
                <c:pt idx="4072">
                  <c:v>35678</c:v>
                </c:pt>
                <c:pt idx="4073">
                  <c:v>35677</c:v>
                </c:pt>
                <c:pt idx="4074">
                  <c:v>35676</c:v>
                </c:pt>
                <c:pt idx="4075">
                  <c:v>35675</c:v>
                </c:pt>
                <c:pt idx="4076">
                  <c:v>35674</c:v>
                </c:pt>
                <c:pt idx="4077">
                  <c:v>35671</c:v>
                </c:pt>
                <c:pt idx="4078">
                  <c:v>35670</c:v>
                </c:pt>
                <c:pt idx="4079">
                  <c:v>35669</c:v>
                </c:pt>
                <c:pt idx="4080">
                  <c:v>35668</c:v>
                </c:pt>
                <c:pt idx="4081">
                  <c:v>35667</c:v>
                </c:pt>
                <c:pt idx="4082">
                  <c:v>35664</c:v>
                </c:pt>
                <c:pt idx="4083">
                  <c:v>35663</c:v>
                </c:pt>
                <c:pt idx="4084">
                  <c:v>35662</c:v>
                </c:pt>
                <c:pt idx="4085">
                  <c:v>35661</c:v>
                </c:pt>
                <c:pt idx="4086">
                  <c:v>35660</c:v>
                </c:pt>
                <c:pt idx="4087">
                  <c:v>35656</c:v>
                </c:pt>
                <c:pt idx="4088">
                  <c:v>35655</c:v>
                </c:pt>
                <c:pt idx="4089">
                  <c:v>35654</c:v>
                </c:pt>
                <c:pt idx="4090">
                  <c:v>35653</c:v>
                </c:pt>
                <c:pt idx="4091">
                  <c:v>35650</c:v>
                </c:pt>
                <c:pt idx="4092">
                  <c:v>35649</c:v>
                </c:pt>
                <c:pt idx="4093">
                  <c:v>35648</c:v>
                </c:pt>
                <c:pt idx="4094">
                  <c:v>35647</c:v>
                </c:pt>
                <c:pt idx="4095">
                  <c:v>35646</c:v>
                </c:pt>
                <c:pt idx="4096">
                  <c:v>35643</c:v>
                </c:pt>
                <c:pt idx="4097">
                  <c:v>35642</c:v>
                </c:pt>
                <c:pt idx="4098">
                  <c:v>35641</c:v>
                </c:pt>
                <c:pt idx="4099">
                  <c:v>35640</c:v>
                </c:pt>
                <c:pt idx="4100">
                  <c:v>35639</c:v>
                </c:pt>
                <c:pt idx="4101">
                  <c:v>35636</c:v>
                </c:pt>
                <c:pt idx="4102">
                  <c:v>35635</c:v>
                </c:pt>
                <c:pt idx="4103">
                  <c:v>35634</c:v>
                </c:pt>
                <c:pt idx="4104">
                  <c:v>35633</c:v>
                </c:pt>
                <c:pt idx="4105">
                  <c:v>35632</c:v>
                </c:pt>
                <c:pt idx="4106">
                  <c:v>35629</c:v>
                </c:pt>
                <c:pt idx="4107">
                  <c:v>35628</c:v>
                </c:pt>
                <c:pt idx="4108">
                  <c:v>35627</c:v>
                </c:pt>
                <c:pt idx="4109">
                  <c:v>35626</c:v>
                </c:pt>
                <c:pt idx="4110">
                  <c:v>35625</c:v>
                </c:pt>
                <c:pt idx="4111">
                  <c:v>35622</c:v>
                </c:pt>
                <c:pt idx="4112">
                  <c:v>35621</c:v>
                </c:pt>
                <c:pt idx="4113">
                  <c:v>35620</c:v>
                </c:pt>
                <c:pt idx="4114">
                  <c:v>35619</c:v>
                </c:pt>
                <c:pt idx="4115">
                  <c:v>35618</c:v>
                </c:pt>
                <c:pt idx="4116">
                  <c:v>35615</c:v>
                </c:pt>
                <c:pt idx="4117">
                  <c:v>35614</c:v>
                </c:pt>
                <c:pt idx="4118">
                  <c:v>35613</c:v>
                </c:pt>
                <c:pt idx="4119">
                  <c:v>35612</c:v>
                </c:pt>
                <c:pt idx="4120">
                  <c:v>35611</c:v>
                </c:pt>
                <c:pt idx="4121">
                  <c:v>35608</c:v>
                </c:pt>
                <c:pt idx="4122">
                  <c:v>35607</c:v>
                </c:pt>
                <c:pt idx="4123">
                  <c:v>35606</c:v>
                </c:pt>
                <c:pt idx="4124">
                  <c:v>35605</c:v>
                </c:pt>
                <c:pt idx="4125">
                  <c:v>35604</c:v>
                </c:pt>
                <c:pt idx="4126">
                  <c:v>35601</c:v>
                </c:pt>
                <c:pt idx="4127">
                  <c:v>35600</c:v>
                </c:pt>
                <c:pt idx="4128">
                  <c:v>35599</c:v>
                </c:pt>
                <c:pt idx="4129">
                  <c:v>35598</c:v>
                </c:pt>
                <c:pt idx="4130">
                  <c:v>35597</c:v>
                </c:pt>
                <c:pt idx="4131">
                  <c:v>35594</c:v>
                </c:pt>
                <c:pt idx="4132">
                  <c:v>35593</c:v>
                </c:pt>
                <c:pt idx="4133">
                  <c:v>35592</c:v>
                </c:pt>
                <c:pt idx="4134">
                  <c:v>35591</c:v>
                </c:pt>
                <c:pt idx="4135">
                  <c:v>35590</c:v>
                </c:pt>
                <c:pt idx="4136">
                  <c:v>35587</c:v>
                </c:pt>
                <c:pt idx="4137">
                  <c:v>35586</c:v>
                </c:pt>
                <c:pt idx="4138">
                  <c:v>35585</c:v>
                </c:pt>
                <c:pt idx="4139">
                  <c:v>35584</c:v>
                </c:pt>
                <c:pt idx="4140">
                  <c:v>35583</c:v>
                </c:pt>
                <c:pt idx="4141">
                  <c:v>35580</c:v>
                </c:pt>
                <c:pt idx="4142">
                  <c:v>35578</c:v>
                </c:pt>
                <c:pt idx="4143">
                  <c:v>35577</c:v>
                </c:pt>
                <c:pt idx="4144">
                  <c:v>35576</c:v>
                </c:pt>
                <c:pt idx="4145">
                  <c:v>35573</c:v>
                </c:pt>
                <c:pt idx="4146">
                  <c:v>35572</c:v>
                </c:pt>
                <c:pt idx="4147">
                  <c:v>35571</c:v>
                </c:pt>
                <c:pt idx="4148">
                  <c:v>35570</c:v>
                </c:pt>
                <c:pt idx="4149">
                  <c:v>35566</c:v>
                </c:pt>
                <c:pt idx="4150">
                  <c:v>35565</c:v>
                </c:pt>
                <c:pt idx="4151">
                  <c:v>35564</c:v>
                </c:pt>
                <c:pt idx="4152">
                  <c:v>35563</c:v>
                </c:pt>
                <c:pt idx="4153">
                  <c:v>35562</c:v>
                </c:pt>
                <c:pt idx="4154">
                  <c:v>35559</c:v>
                </c:pt>
                <c:pt idx="4155">
                  <c:v>35557</c:v>
                </c:pt>
                <c:pt idx="4156">
                  <c:v>35556</c:v>
                </c:pt>
                <c:pt idx="4157">
                  <c:v>35555</c:v>
                </c:pt>
                <c:pt idx="4158">
                  <c:v>35552</c:v>
                </c:pt>
                <c:pt idx="4159">
                  <c:v>35550</c:v>
                </c:pt>
                <c:pt idx="4160">
                  <c:v>35549</c:v>
                </c:pt>
                <c:pt idx="4161">
                  <c:v>35548</c:v>
                </c:pt>
                <c:pt idx="4162">
                  <c:v>35545</c:v>
                </c:pt>
                <c:pt idx="4163">
                  <c:v>35544</c:v>
                </c:pt>
                <c:pt idx="4164">
                  <c:v>35543</c:v>
                </c:pt>
                <c:pt idx="4165">
                  <c:v>35542</c:v>
                </c:pt>
                <c:pt idx="4166">
                  <c:v>35541</c:v>
                </c:pt>
                <c:pt idx="4167">
                  <c:v>35538</c:v>
                </c:pt>
                <c:pt idx="4168">
                  <c:v>35537</c:v>
                </c:pt>
                <c:pt idx="4169">
                  <c:v>35536</c:v>
                </c:pt>
                <c:pt idx="4170">
                  <c:v>35535</c:v>
                </c:pt>
                <c:pt idx="4171">
                  <c:v>35534</c:v>
                </c:pt>
                <c:pt idx="4172">
                  <c:v>35531</c:v>
                </c:pt>
                <c:pt idx="4173">
                  <c:v>35530</c:v>
                </c:pt>
                <c:pt idx="4174">
                  <c:v>35529</c:v>
                </c:pt>
                <c:pt idx="4175">
                  <c:v>35528</c:v>
                </c:pt>
                <c:pt idx="4176">
                  <c:v>35527</c:v>
                </c:pt>
                <c:pt idx="4177">
                  <c:v>35524</c:v>
                </c:pt>
                <c:pt idx="4178">
                  <c:v>35523</c:v>
                </c:pt>
                <c:pt idx="4179">
                  <c:v>35522</c:v>
                </c:pt>
                <c:pt idx="4180">
                  <c:v>35521</c:v>
                </c:pt>
                <c:pt idx="4181">
                  <c:v>35516</c:v>
                </c:pt>
                <c:pt idx="4182">
                  <c:v>35515</c:v>
                </c:pt>
                <c:pt idx="4183">
                  <c:v>35514</c:v>
                </c:pt>
                <c:pt idx="4184">
                  <c:v>35513</c:v>
                </c:pt>
                <c:pt idx="4185">
                  <c:v>35510</c:v>
                </c:pt>
                <c:pt idx="4186">
                  <c:v>35509</c:v>
                </c:pt>
                <c:pt idx="4187">
                  <c:v>35508</c:v>
                </c:pt>
                <c:pt idx="4188">
                  <c:v>35507</c:v>
                </c:pt>
                <c:pt idx="4189">
                  <c:v>35506</c:v>
                </c:pt>
                <c:pt idx="4190">
                  <c:v>35503</c:v>
                </c:pt>
                <c:pt idx="4191">
                  <c:v>35502</c:v>
                </c:pt>
                <c:pt idx="4192">
                  <c:v>35501</c:v>
                </c:pt>
                <c:pt idx="4193">
                  <c:v>35500</c:v>
                </c:pt>
                <c:pt idx="4194">
                  <c:v>35499</c:v>
                </c:pt>
                <c:pt idx="4195">
                  <c:v>35496</c:v>
                </c:pt>
                <c:pt idx="4196">
                  <c:v>35495</c:v>
                </c:pt>
                <c:pt idx="4197">
                  <c:v>35494</c:v>
                </c:pt>
                <c:pt idx="4198">
                  <c:v>35493</c:v>
                </c:pt>
                <c:pt idx="4199">
                  <c:v>35492</c:v>
                </c:pt>
                <c:pt idx="4200">
                  <c:v>35489</c:v>
                </c:pt>
                <c:pt idx="4201">
                  <c:v>35488</c:v>
                </c:pt>
                <c:pt idx="4202">
                  <c:v>35487</c:v>
                </c:pt>
                <c:pt idx="4203">
                  <c:v>35486</c:v>
                </c:pt>
                <c:pt idx="4204">
                  <c:v>35485</c:v>
                </c:pt>
                <c:pt idx="4205">
                  <c:v>35482</c:v>
                </c:pt>
                <c:pt idx="4206">
                  <c:v>35481</c:v>
                </c:pt>
                <c:pt idx="4207">
                  <c:v>35480</c:v>
                </c:pt>
                <c:pt idx="4208">
                  <c:v>35479</c:v>
                </c:pt>
                <c:pt idx="4209">
                  <c:v>35478</c:v>
                </c:pt>
                <c:pt idx="4210">
                  <c:v>35475</c:v>
                </c:pt>
                <c:pt idx="4211">
                  <c:v>35474</c:v>
                </c:pt>
                <c:pt idx="4212">
                  <c:v>35473</c:v>
                </c:pt>
                <c:pt idx="4213">
                  <c:v>35472</c:v>
                </c:pt>
                <c:pt idx="4214">
                  <c:v>35471</c:v>
                </c:pt>
                <c:pt idx="4215">
                  <c:v>35468</c:v>
                </c:pt>
                <c:pt idx="4216">
                  <c:v>35467</c:v>
                </c:pt>
                <c:pt idx="4217">
                  <c:v>35466</c:v>
                </c:pt>
                <c:pt idx="4218">
                  <c:v>35465</c:v>
                </c:pt>
                <c:pt idx="4219">
                  <c:v>35464</c:v>
                </c:pt>
                <c:pt idx="4220">
                  <c:v>35461</c:v>
                </c:pt>
                <c:pt idx="4221">
                  <c:v>35460</c:v>
                </c:pt>
                <c:pt idx="4222">
                  <c:v>35459</c:v>
                </c:pt>
                <c:pt idx="4223">
                  <c:v>35458</c:v>
                </c:pt>
                <c:pt idx="4224">
                  <c:v>35457</c:v>
                </c:pt>
                <c:pt idx="4225">
                  <c:v>35454</c:v>
                </c:pt>
                <c:pt idx="4226">
                  <c:v>35453</c:v>
                </c:pt>
                <c:pt idx="4227">
                  <c:v>35452</c:v>
                </c:pt>
                <c:pt idx="4228">
                  <c:v>35451</c:v>
                </c:pt>
                <c:pt idx="4229">
                  <c:v>35450</c:v>
                </c:pt>
                <c:pt idx="4230">
                  <c:v>35447</c:v>
                </c:pt>
                <c:pt idx="4231">
                  <c:v>35446</c:v>
                </c:pt>
                <c:pt idx="4232">
                  <c:v>35445</c:v>
                </c:pt>
                <c:pt idx="4233">
                  <c:v>35444</c:v>
                </c:pt>
                <c:pt idx="4234">
                  <c:v>35443</c:v>
                </c:pt>
                <c:pt idx="4235">
                  <c:v>35440</c:v>
                </c:pt>
                <c:pt idx="4236">
                  <c:v>35439</c:v>
                </c:pt>
                <c:pt idx="4237">
                  <c:v>35438</c:v>
                </c:pt>
                <c:pt idx="4238">
                  <c:v>35437</c:v>
                </c:pt>
                <c:pt idx="4239">
                  <c:v>35433</c:v>
                </c:pt>
                <c:pt idx="4240">
                  <c:v>35432</c:v>
                </c:pt>
                <c:pt idx="4241">
                  <c:v>35429</c:v>
                </c:pt>
                <c:pt idx="4242">
                  <c:v>35426</c:v>
                </c:pt>
                <c:pt idx="4243">
                  <c:v>35422</c:v>
                </c:pt>
                <c:pt idx="4244">
                  <c:v>35419</c:v>
                </c:pt>
                <c:pt idx="4245">
                  <c:v>35418</c:v>
                </c:pt>
                <c:pt idx="4246">
                  <c:v>35417</c:v>
                </c:pt>
                <c:pt idx="4247">
                  <c:v>35416</c:v>
                </c:pt>
                <c:pt idx="4248">
                  <c:v>35415</c:v>
                </c:pt>
                <c:pt idx="4249">
                  <c:v>35412</c:v>
                </c:pt>
                <c:pt idx="4250">
                  <c:v>35411</c:v>
                </c:pt>
                <c:pt idx="4251">
                  <c:v>35410</c:v>
                </c:pt>
                <c:pt idx="4252">
                  <c:v>35409</c:v>
                </c:pt>
                <c:pt idx="4253">
                  <c:v>35408</c:v>
                </c:pt>
                <c:pt idx="4254">
                  <c:v>35405</c:v>
                </c:pt>
                <c:pt idx="4255">
                  <c:v>35404</c:v>
                </c:pt>
                <c:pt idx="4256">
                  <c:v>35403</c:v>
                </c:pt>
                <c:pt idx="4257">
                  <c:v>35402</c:v>
                </c:pt>
                <c:pt idx="4258">
                  <c:v>35401</c:v>
                </c:pt>
                <c:pt idx="4259">
                  <c:v>35398</c:v>
                </c:pt>
                <c:pt idx="4260">
                  <c:v>35397</c:v>
                </c:pt>
                <c:pt idx="4261">
                  <c:v>35396</c:v>
                </c:pt>
                <c:pt idx="4262">
                  <c:v>35395</c:v>
                </c:pt>
                <c:pt idx="4263">
                  <c:v>35394</c:v>
                </c:pt>
                <c:pt idx="4264">
                  <c:v>35391</c:v>
                </c:pt>
                <c:pt idx="4265">
                  <c:v>35390</c:v>
                </c:pt>
                <c:pt idx="4266">
                  <c:v>35389</c:v>
                </c:pt>
                <c:pt idx="4267">
                  <c:v>35388</c:v>
                </c:pt>
                <c:pt idx="4268">
                  <c:v>35387</c:v>
                </c:pt>
                <c:pt idx="4269">
                  <c:v>35384</c:v>
                </c:pt>
                <c:pt idx="4270">
                  <c:v>35383</c:v>
                </c:pt>
                <c:pt idx="4271">
                  <c:v>35382</c:v>
                </c:pt>
                <c:pt idx="4272">
                  <c:v>35381</c:v>
                </c:pt>
                <c:pt idx="4273">
                  <c:v>35380</c:v>
                </c:pt>
                <c:pt idx="4274">
                  <c:v>35377</c:v>
                </c:pt>
                <c:pt idx="4275">
                  <c:v>35376</c:v>
                </c:pt>
                <c:pt idx="4276">
                  <c:v>35375</c:v>
                </c:pt>
                <c:pt idx="4277">
                  <c:v>35374</c:v>
                </c:pt>
                <c:pt idx="4278">
                  <c:v>35373</c:v>
                </c:pt>
                <c:pt idx="4279">
                  <c:v>35369</c:v>
                </c:pt>
                <c:pt idx="4280">
                  <c:v>35368</c:v>
                </c:pt>
                <c:pt idx="4281">
                  <c:v>35367</c:v>
                </c:pt>
                <c:pt idx="4282">
                  <c:v>35366</c:v>
                </c:pt>
                <c:pt idx="4283">
                  <c:v>35363</c:v>
                </c:pt>
                <c:pt idx="4284">
                  <c:v>35362</c:v>
                </c:pt>
                <c:pt idx="4285">
                  <c:v>35361</c:v>
                </c:pt>
                <c:pt idx="4286">
                  <c:v>35360</c:v>
                </c:pt>
                <c:pt idx="4287">
                  <c:v>35359</c:v>
                </c:pt>
                <c:pt idx="4288">
                  <c:v>35356</c:v>
                </c:pt>
                <c:pt idx="4289">
                  <c:v>35355</c:v>
                </c:pt>
                <c:pt idx="4290">
                  <c:v>35354</c:v>
                </c:pt>
                <c:pt idx="4291">
                  <c:v>35353</c:v>
                </c:pt>
                <c:pt idx="4292">
                  <c:v>35352</c:v>
                </c:pt>
                <c:pt idx="4293">
                  <c:v>35349</c:v>
                </c:pt>
                <c:pt idx="4294">
                  <c:v>35348</c:v>
                </c:pt>
                <c:pt idx="4295">
                  <c:v>35347</c:v>
                </c:pt>
                <c:pt idx="4296">
                  <c:v>35346</c:v>
                </c:pt>
                <c:pt idx="4297">
                  <c:v>35345</c:v>
                </c:pt>
                <c:pt idx="4298">
                  <c:v>35342</c:v>
                </c:pt>
                <c:pt idx="4299">
                  <c:v>35341</c:v>
                </c:pt>
                <c:pt idx="4300">
                  <c:v>35340</c:v>
                </c:pt>
                <c:pt idx="4301">
                  <c:v>35339</c:v>
                </c:pt>
                <c:pt idx="4302">
                  <c:v>35338</c:v>
                </c:pt>
                <c:pt idx="4303">
                  <c:v>35335</c:v>
                </c:pt>
                <c:pt idx="4304">
                  <c:v>35334</c:v>
                </c:pt>
                <c:pt idx="4305">
                  <c:v>35333</c:v>
                </c:pt>
                <c:pt idx="4306">
                  <c:v>35332</c:v>
                </c:pt>
                <c:pt idx="4307">
                  <c:v>35331</c:v>
                </c:pt>
                <c:pt idx="4308">
                  <c:v>35328</c:v>
                </c:pt>
                <c:pt idx="4309">
                  <c:v>35327</c:v>
                </c:pt>
                <c:pt idx="4310">
                  <c:v>35326</c:v>
                </c:pt>
                <c:pt idx="4311">
                  <c:v>35325</c:v>
                </c:pt>
                <c:pt idx="4312">
                  <c:v>35324</c:v>
                </c:pt>
                <c:pt idx="4313">
                  <c:v>35321</c:v>
                </c:pt>
                <c:pt idx="4314">
                  <c:v>35320</c:v>
                </c:pt>
                <c:pt idx="4315">
                  <c:v>35319</c:v>
                </c:pt>
                <c:pt idx="4316">
                  <c:v>35318</c:v>
                </c:pt>
                <c:pt idx="4317">
                  <c:v>35317</c:v>
                </c:pt>
                <c:pt idx="4318">
                  <c:v>35314</c:v>
                </c:pt>
                <c:pt idx="4319">
                  <c:v>35313</c:v>
                </c:pt>
                <c:pt idx="4320">
                  <c:v>35312</c:v>
                </c:pt>
                <c:pt idx="4321">
                  <c:v>35311</c:v>
                </c:pt>
                <c:pt idx="4322">
                  <c:v>35310</c:v>
                </c:pt>
                <c:pt idx="4323">
                  <c:v>35307</c:v>
                </c:pt>
                <c:pt idx="4324">
                  <c:v>35306</c:v>
                </c:pt>
                <c:pt idx="4325">
                  <c:v>35305</c:v>
                </c:pt>
                <c:pt idx="4326">
                  <c:v>35304</c:v>
                </c:pt>
                <c:pt idx="4327">
                  <c:v>35303</c:v>
                </c:pt>
                <c:pt idx="4328">
                  <c:v>35300</c:v>
                </c:pt>
                <c:pt idx="4329">
                  <c:v>35299</c:v>
                </c:pt>
                <c:pt idx="4330">
                  <c:v>35298</c:v>
                </c:pt>
                <c:pt idx="4331">
                  <c:v>35297</c:v>
                </c:pt>
                <c:pt idx="4332">
                  <c:v>35296</c:v>
                </c:pt>
                <c:pt idx="4333">
                  <c:v>35293</c:v>
                </c:pt>
                <c:pt idx="4334">
                  <c:v>35291</c:v>
                </c:pt>
                <c:pt idx="4335">
                  <c:v>35290</c:v>
                </c:pt>
                <c:pt idx="4336">
                  <c:v>35289</c:v>
                </c:pt>
                <c:pt idx="4337">
                  <c:v>35286</c:v>
                </c:pt>
                <c:pt idx="4338">
                  <c:v>35285</c:v>
                </c:pt>
                <c:pt idx="4339">
                  <c:v>35284</c:v>
                </c:pt>
                <c:pt idx="4340">
                  <c:v>35283</c:v>
                </c:pt>
                <c:pt idx="4341">
                  <c:v>35282</c:v>
                </c:pt>
                <c:pt idx="4342">
                  <c:v>35279</c:v>
                </c:pt>
                <c:pt idx="4343">
                  <c:v>35278</c:v>
                </c:pt>
                <c:pt idx="4344">
                  <c:v>35277</c:v>
                </c:pt>
                <c:pt idx="4345">
                  <c:v>35276</c:v>
                </c:pt>
                <c:pt idx="4346">
                  <c:v>35275</c:v>
                </c:pt>
                <c:pt idx="4347">
                  <c:v>35272</c:v>
                </c:pt>
                <c:pt idx="4348">
                  <c:v>35271</c:v>
                </c:pt>
                <c:pt idx="4349">
                  <c:v>35270</c:v>
                </c:pt>
                <c:pt idx="4350">
                  <c:v>35269</c:v>
                </c:pt>
                <c:pt idx="4351">
                  <c:v>35268</c:v>
                </c:pt>
                <c:pt idx="4352">
                  <c:v>35265</c:v>
                </c:pt>
                <c:pt idx="4353">
                  <c:v>35264</c:v>
                </c:pt>
                <c:pt idx="4354">
                  <c:v>35263</c:v>
                </c:pt>
                <c:pt idx="4355">
                  <c:v>35262</c:v>
                </c:pt>
                <c:pt idx="4356">
                  <c:v>35261</c:v>
                </c:pt>
                <c:pt idx="4357">
                  <c:v>35258</c:v>
                </c:pt>
                <c:pt idx="4358">
                  <c:v>35257</c:v>
                </c:pt>
                <c:pt idx="4359">
                  <c:v>35256</c:v>
                </c:pt>
                <c:pt idx="4360">
                  <c:v>35255</c:v>
                </c:pt>
                <c:pt idx="4361">
                  <c:v>35254</c:v>
                </c:pt>
                <c:pt idx="4362">
                  <c:v>35251</c:v>
                </c:pt>
                <c:pt idx="4363">
                  <c:v>35250</c:v>
                </c:pt>
                <c:pt idx="4364">
                  <c:v>35249</c:v>
                </c:pt>
                <c:pt idx="4365">
                  <c:v>35248</c:v>
                </c:pt>
                <c:pt idx="4366">
                  <c:v>35247</c:v>
                </c:pt>
                <c:pt idx="4367">
                  <c:v>35244</c:v>
                </c:pt>
                <c:pt idx="4368">
                  <c:v>35243</c:v>
                </c:pt>
                <c:pt idx="4369">
                  <c:v>35242</c:v>
                </c:pt>
                <c:pt idx="4370">
                  <c:v>35241</c:v>
                </c:pt>
                <c:pt idx="4371">
                  <c:v>35240</c:v>
                </c:pt>
                <c:pt idx="4372">
                  <c:v>35237</c:v>
                </c:pt>
                <c:pt idx="4373">
                  <c:v>35236</c:v>
                </c:pt>
                <c:pt idx="4374">
                  <c:v>35235</c:v>
                </c:pt>
                <c:pt idx="4375">
                  <c:v>35234</c:v>
                </c:pt>
                <c:pt idx="4376">
                  <c:v>35233</c:v>
                </c:pt>
                <c:pt idx="4377">
                  <c:v>35230</c:v>
                </c:pt>
                <c:pt idx="4378">
                  <c:v>35229</c:v>
                </c:pt>
                <c:pt idx="4379">
                  <c:v>35228</c:v>
                </c:pt>
                <c:pt idx="4380">
                  <c:v>35227</c:v>
                </c:pt>
                <c:pt idx="4381">
                  <c:v>35226</c:v>
                </c:pt>
                <c:pt idx="4382">
                  <c:v>35223</c:v>
                </c:pt>
                <c:pt idx="4383">
                  <c:v>35221</c:v>
                </c:pt>
                <c:pt idx="4384">
                  <c:v>35220</c:v>
                </c:pt>
                <c:pt idx="4385">
                  <c:v>35219</c:v>
                </c:pt>
                <c:pt idx="4386">
                  <c:v>35216</c:v>
                </c:pt>
                <c:pt idx="4387">
                  <c:v>35215</c:v>
                </c:pt>
                <c:pt idx="4388">
                  <c:v>35214</c:v>
                </c:pt>
                <c:pt idx="4389">
                  <c:v>35213</c:v>
                </c:pt>
                <c:pt idx="4390">
                  <c:v>35209</c:v>
                </c:pt>
                <c:pt idx="4391">
                  <c:v>35208</c:v>
                </c:pt>
                <c:pt idx="4392">
                  <c:v>35207</c:v>
                </c:pt>
                <c:pt idx="4393">
                  <c:v>35206</c:v>
                </c:pt>
                <c:pt idx="4394">
                  <c:v>35205</c:v>
                </c:pt>
                <c:pt idx="4395">
                  <c:v>35202</c:v>
                </c:pt>
                <c:pt idx="4396">
                  <c:v>35200</c:v>
                </c:pt>
                <c:pt idx="4397">
                  <c:v>35199</c:v>
                </c:pt>
                <c:pt idx="4398">
                  <c:v>35198</c:v>
                </c:pt>
                <c:pt idx="4399">
                  <c:v>35195</c:v>
                </c:pt>
                <c:pt idx="4400">
                  <c:v>35194</c:v>
                </c:pt>
                <c:pt idx="4401">
                  <c:v>35193</c:v>
                </c:pt>
                <c:pt idx="4402">
                  <c:v>35192</c:v>
                </c:pt>
                <c:pt idx="4403">
                  <c:v>35191</c:v>
                </c:pt>
                <c:pt idx="4404">
                  <c:v>35188</c:v>
                </c:pt>
                <c:pt idx="4405">
                  <c:v>35187</c:v>
                </c:pt>
                <c:pt idx="4406">
                  <c:v>35185</c:v>
                </c:pt>
                <c:pt idx="4407">
                  <c:v>35184</c:v>
                </c:pt>
                <c:pt idx="4408">
                  <c:v>35181</c:v>
                </c:pt>
                <c:pt idx="4409">
                  <c:v>35180</c:v>
                </c:pt>
                <c:pt idx="4410">
                  <c:v>35179</c:v>
                </c:pt>
                <c:pt idx="4411">
                  <c:v>35178</c:v>
                </c:pt>
                <c:pt idx="4412">
                  <c:v>35177</c:v>
                </c:pt>
                <c:pt idx="4413">
                  <c:v>35174</c:v>
                </c:pt>
                <c:pt idx="4414">
                  <c:v>35173</c:v>
                </c:pt>
                <c:pt idx="4415">
                  <c:v>35172</c:v>
                </c:pt>
                <c:pt idx="4416">
                  <c:v>35171</c:v>
                </c:pt>
                <c:pt idx="4417">
                  <c:v>35170</c:v>
                </c:pt>
                <c:pt idx="4418">
                  <c:v>35167</c:v>
                </c:pt>
                <c:pt idx="4419">
                  <c:v>35166</c:v>
                </c:pt>
                <c:pt idx="4420">
                  <c:v>35165</c:v>
                </c:pt>
                <c:pt idx="4421">
                  <c:v>35164</c:v>
                </c:pt>
                <c:pt idx="4422">
                  <c:v>35159</c:v>
                </c:pt>
                <c:pt idx="4423">
                  <c:v>35158</c:v>
                </c:pt>
                <c:pt idx="4424">
                  <c:v>35157</c:v>
                </c:pt>
                <c:pt idx="4425">
                  <c:v>35156</c:v>
                </c:pt>
                <c:pt idx="4426">
                  <c:v>35153</c:v>
                </c:pt>
                <c:pt idx="4427">
                  <c:v>35152</c:v>
                </c:pt>
                <c:pt idx="4428">
                  <c:v>35151</c:v>
                </c:pt>
                <c:pt idx="4429">
                  <c:v>35150</c:v>
                </c:pt>
                <c:pt idx="4430">
                  <c:v>35149</c:v>
                </c:pt>
                <c:pt idx="4431">
                  <c:v>35146</c:v>
                </c:pt>
                <c:pt idx="4432">
                  <c:v>35145</c:v>
                </c:pt>
                <c:pt idx="4433">
                  <c:v>35144</c:v>
                </c:pt>
                <c:pt idx="4434">
                  <c:v>35143</c:v>
                </c:pt>
                <c:pt idx="4435">
                  <c:v>35142</c:v>
                </c:pt>
                <c:pt idx="4436">
                  <c:v>35139</c:v>
                </c:pt>
                <c:pt idx="4437">
                  <c:v>35138</c:v>
                </c:pt>
                <c:pt idx="4438">
                  <c:v>35137</c:v>
                </c:pt>
                <c:pt idx="4439">
                  <c:v>35136</c:v>
                </c:pt>
                <c:pt idx="4440">
                  <c:v>35135</c:v>
                </c:pt>
                <c:pt idx="4441">
                  <c:v>35132</c:v>
                </c:pt>
                <c:pt idx="4442">
                  <c:v>35131</c:v>
                </c:pt>
                <c:pt idx="4443">
                  <c:v>35130</c:v>
                </c:pt>
                <c:pt idx="4444">
                  <c:v>35129</c:v>
                </c:pt>
                <c:pt idx="4445">
                  <c:v>35128</c:v>
                </c:pt>
                <c:pt idx="4446">
                  <c:v>35125</c:v>
                </c:pt>
                <c:pt idx="4447">
                  <c:v>35124</c:v>
                </c:pt>
                <c:pt idx="4448">
                  <c:v>35123</c:v>
                </c:pt>
                <c:pt idx="4449">
                  <c:v>35122</c:v>
                </c:pt>
                <c:pt idx="4450">
                  <c:v>35121</c:v>
                </c:pt>
                <c:pt idx="4451">
                  <c:v>35118</c:v>
                </c:pt>
                <c:pt idx="4452">
                  <c:v>35117</c:v>
                </c:pt>
                <c:pt idx="4453">
                  <c:v>35116</c:v>
                </c:pt>
                <c:pt idx="4454">
                  <c:v>35115</c:v>
                </c:pt>
                <c:pt idx="4455">
                  <c:v>35114</c:v>
                </c:pt>
                <c:pt idx="4456">
                  <c:v>35111</c:v>
                </c:pt>
                <c:pt idx="4457">
                  <c:v>35110</c:v>
                </c:pt>
                <c:pt idx="4458">
                  <c:v>35109</c:v>
                </c:pt>
                <c:pt idx="4459">
                  <c:v>35108</c:v>
                </c:pt>
                <c:pt idx="4460">
                  <c:v>35107</c:v>
                </c:pt>
                <c:pt idx="4461">
                  <c:v>35104</c:v>
                </c:pt>
                <c:pt idx="4462">
                  <c:v>35103</c:v>
                </c:pt>
                <c:pt idx="4463">
                  <c:v>35102</c:v>
                </c:pt>
                <c:pt idx="4464">
                  <c:v>35101</c:v>
                </c:pt>
                <c:pt idx="4465">
                  <c:v>35100</c:v>
                </c:pt>
                <c:pt idx="4466">
                  <c:v>35097</c:v>
                </c:pt>
                <c:pt idx="4467">
                  <c:v>35096</c:v>
                </c:pt>
                <c:pt idx="4468">
                  <c:v>35095</c:v>
                </c:pt>
                <c:pt idx="4469">
                  <c:v>35094</c:v>
                </c:pt>
                <c:pt idx="4470">
                  <c:v>35093</c:v>
                </c:pt>
                <c:pt idx="4471">
                  <c:v>35090</c:v>
                </c:pt>
                <c:pt idx="4472">
                  <c:v>35089</c:v>
                </c:pt>
                <c:pt idx="4473">
                  <c:v>35088</c:v>
                </c:pt>
                <c:pt idx="4474">
                  <c:v>35087</c:v>
                </c:pt>
                <c:pt idx="4475">
                  <c:v>35086</c:v>
                </c:pt>
                <c:pt idx="4476">
                  <c:v>35083</c:v>
                </c:pt>
                <c:pt idx="4477">
                  <c:v>35082</c:v>
                </c:pt>
                <c:pt idx="4478">
                  <c:v>35081</c:v>
                </c:pt>
                <c:pt idx="4479">
                  <c:v>35080</c:v>
                </c:pt>
                <c:pt idx="4480">
                  <c:v>35079</c:v>
                </c:pt>
                <c:pt idx="4481">
                  <c:v>35076</c:v>
                </c:pt>
                <c:pt idx="4482">
                  <c:v>35075</c:v>
                </c:pt>
                <c:pt idx="4483">
                  <c:v>35074</c:v>
                </c:pt>
                <c:pt idx="4484">
                  <c:v>35073</c:v>
                </c:pt>
                <c:pt idx="4485">
                  <c:v>35072</c:v>
                </c:pt>
                <c:pt idx="4486">
                  <c:v>35069</c:v>
                </c:pt>
                <c:pt idx="4487">
                  <c:v>35068</c:v>
                </c:pt>
                <c:pt idx="4488">
                  <c:v>35067</c:v>
                </c:pt>
                <c:pt idx="4489">
                  <c:v>35066</c:v>
                </c:pt>
                <c:pt idx="4490">
                  <c:v>35061</c:v>
                </c:pt>
                <c:pt idx="4491">
                  <c:v>35060</c:v>
                </c:pt>
                <c:pt idx="4492">
                  <c:v>35055</c:v>
                </c:pt>
                <c:pt idx="4493">
                  <c:v>35054</c:v>
                </c:pt>
                <c:pt idx="4494">
                  <c:v>35053</c:v>
                </c:pt>
                <c:pt idx="4495">
                  <c:v>35052</c:v>
                </c:pt>
                <c:pt idx="4496">
                  <c:v>35051</c:v>
                </c:pt>
                <c:pt idx="4497">
                  <c:v>35048</c:v>
                </c:pt>
                <c:pt idx="4498">
                  <c:v>35047</c:v>
                </c:pt>
                <c:pt idx="4499">
                  <c:v>35046</c:v>
                </c:pt>
                <c:pt idx="4500">
                  <c:v>35045</c:v>
                </c:pt>
                <c:pt idx="4501">
                  <c:v>35044</c:v>
                </c:pt>
                <c:pt idx="4502">
                  <c:v>35040</c:v>
                </c:pt>
                <c:pt idx="4503">
                  <c:v>35039</c:v>
                </c:pt>
                <c:pt idx="4504">
                  <c:v>35038</c:v>
                </c:pt>
                <c:pt idx="4505">
                  <c:v>35037</c:v>
                </c:pt>
                <c:pt idx="4506">
                  <c:v>35034</c:v>
                </c:pt>
                <c:pt idx="4507">
                  <c:v>35033</c:v>
                </c:pt>
                <c:pt idx="4508">
                  <c:v>35032</c:v>
                </c:pt>
                <c:pt idx="4509">
                  <c:v>35031</c:v>
                </c:pt>
                <c:pt idx="4510">
                  <c:v>35030</c:v>
                </c:pt>
                <c:pt idx="4511">
                  <c:v>35027</c:v>
                </c:pt>
                <c:pt idx="4512">
                  <c:v>35026</c:v>
                </c:pt>
                <c:pt idx="4513">
                  <c:v>35025</c:v>
                </c:pt>
                <c:pt idx="4514">
                  <c:v>35024</c:v>
                </c:pt>
                <c:pt idx="4515">
                  <c:v>35023</c:v>
                </c:pt>
                <c:pt idx="4516">
                  <c:v>35020</c:v>
                </c:pt>
                <c:pt idx="4517">
                  <c:v>35019</c:v>
                </c:pt>
                <c:pt idx="4518">
                  <c:v>35018</c:v>
                </c:pt>
                <c:pt idx="4519">
                  <c:v>35017</c:v>
                </c:pt>
                <c:pt idx="4520">
                  <c:v>35016</c:v>
                </c:pt>
                <c:pt idx="4521">
                  <c:v>35013</c:v>
                </c:pt>
                <c:pt idx="4522">
                  <c:v>35012</c:v>
                </c:pt>
                <c:pt idx="4523">
                  <c:v>35011</c:v>
                </c:pt>
                <c:pt idx="4524">
                  <c:v>35010</c:v>
                </c:pt>
                <c:pt idx="4525">
                  <c:v>35009</c:v>
                </c:pt>
                <c:pt idx="4526">
                  <c:v>35006</c:v>
                </c:pt>
                <c:pt idx="4527">
                  <c:v>35005</c:v>
                </c:pt>
                <c:pt idx="4528">
                  <c:v>35003</c:v>
                </c:pt>
                <c:pt idx="4529">
                  <c:v>35002</c:v>
                </c:pt>
                <c:pt idx="4530">
                  <c:v>34999</c:v>
                </c:pt>
                <c:pt idx="4531">
                  <c:v>34997</c:v>
                </c:pt>
                <c:pt idx="4532">
                  <c:v>34996</c:v>
                </c:pt>
                <c:pt idx="4533">
                  <c:v>34995</c:v>
                </c:pt>
                <c:pt idx="4534">
                  <c:v>34992</c:v>
                </c:pt>
                <c:pt idx="4535">
                  <c:v>34991</c:v>
                </c:pt>
                <c:pt idx="4536">
                  <c:v>34990</c:v>
                </c:pt>
                <c:pt idx="4537">
                  <c:v>34989</c:v>
                </c:pt>
                <c:pt idx="4538">
                  <c:v>34988</c:v>
                </c:pt>
                <c:pt idx="4539">
                  <c:v>34985</c:v>
                </c:pt>
                <c:pt idx="4540">
                  <c:v>34984</c:v>
                </c:pt>
                <c:pt idx="4541">
                  <c:v>34983</c:v>
                </c:pt>
                <c:pt idx="4542">
                  <c:v>34982</c:v>
                </c:pt>
                <c:pt idx="4543">
                  <c:v>34981</c:v>
                </c:pt>
                <c:pt idx="4544">
                  <c:v>34978</c:v>
                </c:pt>
                <c:pt idx="4545">
                  <c:v>34977</c:v>
                </c:pt>
                <c:pt idx="4546">
                  <c:v>34976</c:v>
                </c:pt>
                <c:pt idx="4547">
                  <c:v>34975</c:v>
                </c:pt>
                <c:pt idx="4548">
                  <c:v>34974</c:v>
                </c:pt>
                <c:pt idx="4549">
                  <c:v>34971</c:v>
                </c:pt>
                <c:pt idx="4550">
                  <c:v>34970</c:v>
                </c:pt>
                <c:pt idx="4551">
                  <c:v>34969</c:v>
                </c:pt>
                <c:pt idx="4552">
                  <c:v>34968</c:v>
                </c:pt>
                <c:pt idx="4553">
                  <c:v>34967</c:v>
                </c:pt>
                <c:pt idx="4554">
                  <c:v>34964</c:v>
                </c:pt>
                <c:pt idx="4555">
                  <c:v>34963</c:v>
                </c:pt>
                <c:pt idx="4556">
                  <c:v>34962</c:v>
                </c:pt>
                <c:pt idx="4557">
                  <c:v>34961</c:v>
                </c:pt>
                <c:pt idx="4558">
                  <c:v>34960</c:v>
                </c:pt>
                <c:pt idx="4559">
                  <c:v>34957</c:v>
                </c:pt>
                <c:pt idx="4560">
                  <c:v>34956</c:v>
                </c:pt>
                <c:pt idx="4561">
                  <c:v>34955</c:v>
                </c:pt>
                <c:pt idx="4562">
                  <c:v>34954</c:v>
                </c:pt>
                <c:pt idx="4563">
                  <c:v>34953</c:v>
                </c:pt>
                <c:pt idx="4564">
                  <c:v>34950</c:v>
                </c:pt>
                <c:pt idx="4565">
                  <c:v>34949</c:v>
                </c:pt>
                <c:pt idx="4566">
                  <c:v>34948</c:v>
                </c:pt>
                <c:pt idx="4567">
                  <c:v>34947</c:v>
                </c:pt>
                <c:pt idx="4568">
                  <c:v>34946</c:v>
                </c:pt>
                <c:pt idx="4569">
                  <c:v>34943</c:v>
                </c:pt>
                <c:pt idx="4570">
                  <c:v>34942</c:v>
                </c:pt>
                <c:pt idx="4571">
                  <c:v>34941</c:v>
                </c:pt>
                <c:pt idx="4572">
                  <c:v>34940</c:v>
                </c:pt>
                <c:pt idx="4573">
                  <c:v>34939</c:v>
                </c:pt>
                <c:pt idx="4574">
                  <c:v>34936</c:v>
                </c:pt>
                <c:pt idx="4575">
                  <c:v>34935</c:v>
                </c:pt>
                <c:pt idx="4576">
                  <c:v>34934</c:v>
                </c:pt>
                <c:pt idx="4577">
                  <c:v>34933</c:v>
                </c:pt>
                <c:pt idx="4578">
                  <c:v>34932</c:v>
                </c:pt>
                <c:pt idx="4579">
                  <c:v>34929</c:v>
                </c:pt>
                <c:pt idx="4580">
                  <c:v>34928</c:v>
                </c:pt>
                <c:pt idx="4581">
                  <c:v>34927</c:v>
                </c:pt>
                <c:pt idx="4582">
                  <c:v>34925</c:v>
                </c:pt>
                <c:pt idx="4583">
                  <c:v>34922</c:v>
                </c:pt>
                <c:pt idx="4584">
                  <c:v>34921</c:v>
                </c:pt>
                <c:pt idx="4585">
                  <c:v>34920</c:v>
                </c:pt>
                <c:pt idx="4586">
                  <c:v>34919</c:v>
                </c:pt>
                <c:pt idx="4587">
                  <c:v>34918</c:v>
                </c:pt>
                <c:pt idx="4588">
                  <c:v>34915</c:v>
                </c:pt>
                <c:pt idx="4589">
                  <c:v>34914</c:v>
                </c:pt>
                <c:pt idx="4590">
                  <c:v>34913</c:v>
                </c:pt>
                <c:pt idx="4591">
                  <c:v>34912</c:v>
                </c:pt>
                <c:pt idx="4592">
                  <c:v>34911</c:v>
                </c:pt>
                <c:pt idx="4593">
                  <c:v>34908</c:v>
                </c:pt>
                <c:pt idx="4594">
                  <c:v>34907</c:v>
                </c:pt>
                <c:pt idx="4595">
                  <c:v>34906</c:v>
                </c:pt>
                <c:pt idx="4596">
                  <c:v>34905</c:v>
                </c:pt>
                <c:pt idx="4597">
                  <c:v>34904</c:v>
                </c:pt>
                <c:pt idx="4598">
                  <c:v>34901</c:v>
                </c:pt>
                <c:pt idx="4599">
                  <c:v>34900</c:v>
                </c:pt>
                <c:pt idx="4600">
                  <c:v>34899</c:v>
                </c:pt>
                <c:pt idx="4601">
                  <c:v>34898</c:v>
                </c:pt>
                <c:pt idx="4602">
                  <c:v>34897</c:v>
                </c:pt>
                <c:pt idx="4603">
                  <c:v>34894</c:v>
                </c:pt>
                <c:pt idx="4604">
                  <c:v>34893</c:v>
                </c:pt>
                <c:pt idx="4605">
                  <c:v>34892</c:v>
                </c:pt>
                <c:pt idx="4606">
                  <c:v>34891</c:v>
                </c:pt>
                <c:pt idx="4607">
                  <c:v>34890</c:v>
                </c:pt>
                <c:pt idx="4608">
                  <c:v>34887</c:v>
                </c:pt>
                <c:pt idx="4609">
                  <c:v>34886</c:v>
                </c:pt>
                <c:pt idx="4610">
                  <c:v>34885</c:v>
                </c:pt>
                <c:pt idx="4611">
                  <c:v>34884</c:v>
                </c:pt>
                <c:pt idx="4612">
                  <c:v>34883</c:v>
                </c:pt>
                <c:pt idx="4613">
                  <c:v>34880</c:v>
                </c:pt>
                <c:pt idx="4614">
                  <c:v>34879</c:v>
                </c:pt>
                <c:pt idx="4615">
                  <c:v>34878</c:v>
                </c:pt>
                <c:pt idx="4616">
                  <c:v>34877</c:v>
                </c:pt>
                <c:pt idx="4617">
                  <c:v>34876</c:v>
                </c:pt>
                <c:pt idx="4618">
                  <c:v>34873</c:v>
                </c:pt>
                <c:pt idx="4619">
                  <c:v>34872</c:v>
                </c:pt>
                <c:pt idx="4620">
                  <c:v>34871</c:v>
                </c:pt>
                <c:pt idx="4621">
                  <c:v>34870</c:v>
                </c:pt>
                <c:pt idx="4622">
                  <c:v>34869</c:v>
                </c:pt>
                <c:pt idx="4623">
                  <c:v>34866</c:v>
                </c:pt>
                <c:pt idx="4624">
                  <c:v>34864</c:v>
                </c:pt>
                <c:pt idx="4625">
                  <c:v>34863</c:v>
                </c:pt>
                <c:pt idx="4626">
                  <c:v>34862</c:v>
                </c:pt>
                <c:pt idx="4627">
                  <c:v>34859</c:v>
                </c:pt>
                <c:pt idx="4628">
                  <c:v>34858</c:v>
                </c:pt>
                <c:pt idx="4629">
                  <c:v>34857</c:v>
                </c:pt>
                <c:pt idx="4630">
                  <c:v>34856</c:v>
                </c:pt>
                <c:pt idx="4631">
                  <c:v>34852</c:v>
                </c:pt>
                <c:pt idx="4632">
                  <c:v>34851</c:v>
                </c:pt>
                <c:pt idx="4633">
                  <c:v>34850</c:v>
                </c:pt>
                <c:pt idx="4634">
                  <c:v>34849</c:v>
                </c:pt>
                <c:pt idx="4635">
                  <c:v>34848</c:v>
                </c:pt>
                <c:pt idx="4636">
                  <c:v>34845</c:v>
                </c:pt>
                <c:pt idx="4637">
                  <c:v>34843</c:v>
                </c:pt>
                <c:pt idx="4638">
                  <c:v>34842</c:v>
                </c:pt>
                <c:pt idx="4639">
                  <c:v>34841</c:v>
                </c:pt>
                <c:pt idx="4640">
                  <c:v>34838</c:v>
                </c:pt>
                <c:pt idx="4641">
                  <c:v>34837</c:v>
                </c:pt>
                <c:pt idx="4642">
                  <c:v>34836</c:v>
                </c:pt>
                <c:pt idx="4643">
                  <c:v>34835</c:v>
                </c:pt>
                <c:pt idx="4644">
                  <c:v>34834</c:v>
                </c:pt>
                <c:pt idx="4645">
                  <c:v>34831</c:v>
                </c:pt>
                <c:pt idx="4646">
                  <c:v>34830</c:v>
                </c:pt>
                <c:pt idx="4647">
                  <c:v>34829</c:v>
                </c:pt>
                <c:pt idx="4648">
                  <c:v>34828</c:v>
                </c:pt>
                <c:pt idx="4649">
                  <c:v>34827</c:v>
                </c:pt>
                <c:pt idx="4650">
                  <c:v>34824</c:v>
                </c:pt>
                <c:pt idx="4651">
                  <c:v>34823</c:v>
                </c:pt>
                <c:pt idx="4652">
                  <c:v>34822</c:v>
                </c:pt>
                <c:pt idx="4653">
                  <c:v>34821</c:v>
                </c:pt>
                <c:pt idx="4654">
                  <c:v>34817</c:v>
                </c:pt>
                <c:pt idx="4655">
                  <c:v>34816</c:v>
                </c:pt>
                <c:pt idx="4656">
                  <c:v>34815</c:v>
                </c:pt>
                <c:pt idx="4657">
                  <c:v>34814</c:v>
                </c:pt>
                <c:pt idx="4658">
                  <c:v>34813</c:v>
                </c:pt>
                <c:pt idx="4659">
                  <c:v>34810</c:v>
                </c:pt>
                <c:pt idx="4660">
                  <c:v>34809</c:v>
                </c:pt>
                <c:pt idx="4661">
                  <c:v>34808</c:v>
                </c:pt>
                <c:pt idx="4662">
                  <c:v>34807</c:v>
                </c:pt>
                <c:pt idx="4663">
                  <c:v>34802</c:v>
                </c:pt>
                <c:pt idx="4664">
                  <c:v>34801</c:v>
                </c:pt>
                <c:pt idx="4665">
                  <c:v>34800</c:v>
                </c:pt>
                <c:pt idx="4666">
                  <c:v>34799</c:v>
                </c:pt>
                <c:pt idx="4667">
                  <c:v>34796</c:v>
                </c:pt>
                <c:pt idx="4668">
                  <c:v>34795</c:v>
                </c:pt>
                <c:pt idx="4669">
                  <c:v>34794</c:v>
                </c:pt>
                <c:pt idx="4670">
                  <c:v>34793</c:v>
                </c:pt>
                <c:pt idx="4671">
                  <c:v>34792</c:v>
                </c:pt>
                <c:pt idx="4672">
                  <c:v>34789</c:v>
                </c:pt>
                <c:pt idx="4673">
                  <c:v>34788</c:v>
                </c:pt>
                <c:pt idx="4674">
                  <c:v>34787</c:v>
                </c:pt>
                <c:pt idx="4675">
                  <c:v>34786</c:v>
                </c:pt>
                <c:pt idx="4676">
                  <c:v>34785</c:v>
                </c:pt>
                <c:pt idx="4677">
                  <c:v>34782</c:v>
                </c:pt>
                <c:pt idx="4678">
                  <c:v>34781</c:v>
                </c:pt>
                <c:pt idx="4679">
                  <c:v>34780</c:v>
                </c:pt>
                <c:pt idx="4680">
                  <c:v>34779</c:v>
                </c:pt>
                <c:pt idx="4681">
                  <c:v>34778</c:v>
                </c:pt>
                <c:pt idx="4682">
                  <c:v>34775</c:v>
                </c:pt>
                <c:pt idx="4683">
                  <c:v>34774</c:v>
                </c:pt>
                <c:pt idx="4684">
                  <c:v>34773</c:v>
                </c:pt>
                <c:pt idx="4685">
                  <c:v>34772</c:v>
                </c:pt>
                <c:pt idx="4686">
                  <c:v>34771</c:v>
                </c:pt>
                <c:pt idx="4687">
                  <c:v>34768</c:v>
                </c:pt>
                <c:pt idx="4688">
                  <c:v>34767</c:v>
                </c:pt>
                <c:pt idx="4689">
                  <c:v>34766</c:v>
                </c:pt>
                <c:pt idx="4690">
                  <c:v>34765</c:v>
                </c:pt>
                <c:pt idx="4691">
                  <c:v>34764</c:v>
                </c:pt>
                <c:pt idx="4692">
                  <c:v>34761</c:v>
                </c:pt>
                <c:pt idx="4693">
                  <c:v>34760</c:v>
                </c:pt>
                <c:pt idx="4694">
                  <c:v>34759</c:v>
                </c:pt>
                <c:pt idx="4695">
                  <c:v>34758</c:v>
                </c:pt>
                <c:pt idx="4696">
                  <c:v>34757</c:v>
                </c:pt>
                <c:pt idx="4697">
                  <c:v>34754</c:v>
                </c:pt>
                <c:pt idx="4698">
                  <c:v>34753</c:v>
                </c:pt>
                <c:pt idx="4699">
                  <c:v>34752</c:v>
                </c:pt>
                <c:pt idx="4700">
                  <c:v>34751</c:v>
                </c:pt>
                <c:pt idx="4701">
                  <c:v>34750</c:v>
                </c:pt>
                <c:pt idx="4702">
                  <c:v>34747</c:v>
                </c:pt>
                <c:pt idx="4703">
                  <c:v>34746</c:v>
                </c:pt>
                <c:pt idx="4704">
                  <c:v>34745</c:v>
                </c:pt>
                <c:pt idx="4705">
                  <c:v>34744</c:v>
                </c:pt>
                <c:pt idx="4706">
                  <c:v>34743</c:v>
                </c:pt>
                <c:pt idx="4707">
                  <c:v>34740</c:v>
                </c:pt>
                <c:pt idx="4708">
                  <c:v>34739</c:v>
                </c:pt>
                <c:pt idx="4709">
                  <c:v>34738</c:v>
                </c:pt>
                <c:pt idx="4710">
                  <c:v>34737</c:v>
                </c:pt>
                <c:pt idx="4711">
                  <c:v>34736</c:v>
                </c:pt>
                <c:pt idx="4712">
                  <c:v>34733</c:v>
                </c:pt>
                <c:pt idx="4713">
                  <c:v>34732</c:v>
                </c:pt>
                <c:pt idx="4714">
                  <c:v>34731</c:v>
                </c:pt>
                <c:pt idx="4715">
                  <c:v>34730</c:v>
                </c:pt>
                <c:pt idx="4716">
                  <c:v>34729</c:v>
                </c:pt>
                <c:pt idx="4717">
                  <c:v>34726</c:v>
                </c:pt>
                <c:pt idx="4718">
                  <c:v>34725</c:v>
                </c:pt>
                <c:pt idx="4719">
                  <c:v>34724</c:v>
                </c:pt>
                <c:pt idx="4720">
                  <c:v>34723</c:v>
                </c:pt>
                <c:pt idx="4721">
                  <c:v>34722</c:v>
                </c:pt>
                <c:pt idx="4722">
                  <c:v>34719</c:v>
                </c:pt>
                <c:pt idx="4723">
                  <c:v>34718</c:v>
                </c:pt>
                <c:pt idx="4724">
                  <c:v>34717</c:v>
                </c:pt>
                <c:pt idx="4725">
                  <c:v>34716</c:v>
                </c:pt>
                <c:pt idx="4726">
                  <c:v>34715</c:v>
                </c:pt>
                <c:pt idx="4727">
                  <c:v>34712</c:v>
                </c:pt>
                <c:pt idx="4728">
                  <c:v>34711</c:v>
                </c:pt>
                <c:pt idx="4729">
                  <c:v>34710</c:v>
                </c:pt>
                <c:pt idx="4730">
                  <c:v>34709</c:v>
                </c:pt>
                <c:pt idx="4731">
                  <c:v>34708</c:v>
                </c:pt>
                <c:pt idx="4732">
                  <c:v>34704</c:v>
                </c:pt>
                <c:pt idx="4733">
                  <c:v>34703</c:v>
                </c:pt>
                <c:pt idx="4734">
                  <c:v>34702</c:v>
                </c:pt>
                <c:pt idx="4735">
                  <c:v>34701</c:v>
                </c:pt>
                <c:pt idx="4736">
                  <c:v>34697</c:v>
                </c:pt>
                <c:pt idx="4737">
                  <c:v>34696</c:v>
                </c:pt>
                <c:pt idx="4738">
                  <c:v>34695</c:v>
                </c:pt>
                <c:pt idx="4739">
                  <c:v>34691</c:v>
                </c:pt>
                <c:pt idx="4740">
                  <c:v>34690</c:v>
                </c:pt>
                <c:pt idx="4741">
                  <c:v>34689</c:v>
                </c:pt>
                <c:pt idx="4742">
                  <c:v>34688</c:v>
                </c:pt>
                <c:pt idx="4743">
                  <c:v>34687</c:v>
                </c:pt>
                <c:pt idx="4744">
                  <c:v>34684</c:v>
                </c:pt>
                <c:pt idx="4745">
                  <c:v>34683</c:v>
                </c:pt>
                <c:pt idx="4746">
                  <c:v>34682</c:v>
                </c:pt>
                <c:pt idx="4747">
                  <c:v>34681</c:v>
                </c:pt>
                <c:pt idx="4748">
                  <c:v>34680</c:v>
                </c:pt>
                <c:pt idx="4749">
                  <c:v>34677</c:v>
                </c:pt>
                <c:pt idx="4750">
                  <c:v>34675</c:v>
                </c:pt>
                <c:pt idx="4751">
                  <c:v>34674</c:v>
                </c:pt>
                <c:pt idx="4752">
                  <c:v>34673</c:v>
                </c:pt>
                <c:pt idx="4753">
                  <c:v>34670</c:v>
                </c:pt>
                <c:pt idx="4754">
                  <c:v>34669</c:v>
                </c:pt>
                <c:pt idx="4755">
                  <c:v>34668</c:v>
                </c:pt>
                <c:pt idx="4756">
                  <c:v>34667</c:v>
                </c:pt>
                <c:pt idx="4757">
                  <c:v>34666</c:v>
                </c:pt>
                <c:pt idx="4758">
                  <c:v>34663</c:v>
                </c:pt>
                <c:pt idx="4759">
                  <c:v>34662</c:v>
                </c:pt>
                <c:pt idx="4760">
                  <c:v>34661</c:v>
                </c:pt>
                <c:pt idx="4761">
                  <c:v>34660</c:v>
                </c:pt>
                <c:pt idx="4762">
                  <c:v>34659</c:v>
                </c:pt>
                <c:pt idx="4763">
                  <c:v>34656</c:v>
                </c:pt>
                <c:pt idx="4764">
                  <c:v>34655</c:v>
                </c:pt>
                <c:pt idx="4765">
                  <c:v>34654</c:v>
                </c:pt>
                <c:pt idx="4766">
                  <c:v>34653</c:v>
                </c:pt>
                <c:pt idx="4767">
                  <c:v>34652</c:v>
                </c:pt>
                <c:pt idx="4768">
                  <c:v>34649</c:v>
                </c:pt>
                <c:pt idx="4769">
                  <c:v>34648</c:v>
                </c:pt>
                <c:pt idx="4770">
                  <c:v>34647</c:v>
                </c:pt>
                <c:pt idx="4771">
                  <c:v>34646</c:v>
                </c:pt>
                <c:pt idx="4772">
                  <c:v>34645</c:v>
                </c:pt>
                <c:pt idx="4773">
                  <c:v>34642</c:v>
                </c:pt>
                <c:pt idx="4774">
                  <c:v>34641</c:v>
                </c:pt>
                <c:pt idx="4775">
                  <c:v>34640</c:v>
                </c:pt>
                <c:pt idx="4776">
                  <c:v>34638</c:v>
                </c:pt>
                <c:pt idx="4777">
                  <c:v>34635</c:v>
                </c:pt>
                <c:pt idx="4778">
                  <c:v>34634</c:v>
                </c:pt>
                <c:pt idx="4779">
                  <c:v>34632</c:v>
                </c:pt>
                <c:pt idx="4780">
                  <c:v>34631</c:v>
                </c:pt>
                <c:pt idx="4781">
                  <c:v>34628</c:v>
                </c:pt>
                <c:pt idx="4782">
                  <c:v>34627</c:v>
                </c:pt>
                <c:pt idx="4783">
                  <c:v>34626</c:v>
                </c:pt>
                <c:pt idx="4784">
                  <c:v>34625</c:v>
                </c:pt>
                <c:pt idx="4785">
                  <c:v>34624</c:v>
                </c:pt>
                <c:pt idx="4786">
                  <c:v>34621</c:v>
                </c:pt>
                <c:pt idx="4787">
                  <c:v>34620</c:v>
                </c:pt>
                <c:pt idx="4788">
                  <c:v>34619</c:v>
                </c:pt>
                <c:pt idx="4789">
                  <c:v>34618</c:v>
                </c:pt>
                <c:pt idx="4790">
                  <c:v>34617</c:v>
                </c:pt>
                <c:pt idx="4791">
                  <c:v>34614</c:v>
                </c:pt>
                <c:pt idx="4792">
                  <c:v>34613</c:v>
                </c:pt>
                <c:pt idx="4793">
                  <c:v>34612</c:v>
                </c:pt>
                <c:pt idx="4794">
                  <c:v>34611</c:v>
                </c:pt>
                <c:pt idx="4795">
                  <c:v>34610</c:v>
                </c:pt>
                <c:pt idx="4796">
                  <c:v>34607</c:v>
                </c:pt>
                <c:pt idx="4797">
                  <c:v>34606</c:v>
                </c:pt>
                <c:pt idx="4798">
                  <c:v>34605</c:v>
                </c:pt>
                <c:pt idx="4799">
                  <c:v>34604</c:v>
                </c:pt>
                <c:pt idx="4800">
                  <c:v>34603</c:v>
                </c:pt>
                <c:pt idx="4801">
                  <c:v>34600</c:v>
                </c:pt>
                <c:pt idx="4802">
                  <c:v>34599</c:v>
                </c:pt>
                <c:pt idx="4803">
                  <c:v>34598</c:v>
                </c:pt>
                <c:pt idx="4804">
                  <c:v>34597</c:v>
                </c:pt>
                <c:pt idx="4805">
                  <c:v>34596</c:v>
                </c:pt>
                <c:pt idx="4806">
                  <c:v>34593</c:v>
                </c:pt>
                <c:pt idx="4807">
                  <c:v>34592</c:v>
                </c:pt>
                <c:pt idx="4808">
                  <c:v>34591</c:v>
                </c:pt>
                <c:pt idx="4809">
                  <c:v>34590</c:v>
                </c:pt>
                <c:pt idx="4810">
                  <c:v>34589</c:v>
                </c:pt>
                <c:pt idx="4811">
                  <c:v>34586</c:v>
                </c:pt>
                <c:pt idx="4812">
                  <c:v>34585</c:v>
                </c:pt>
                <c:pt idx="4813">
                  <c:v>34584</c:v>
                </c:pt>
                <c:pt idx="4814">
                  <c:v>34583</c:v>
                </c:pt>
                <c:pt idx="4815">
                  <c:v>34582</c:v>
                </c:pt>
                <c:pt idx="4816">
                  <c:v>34579</c:v>
                </c:pt>
                <c:pt idx="4817">
                  <c:v>34578</c:v>
                </c:pt>
                <c:pt idx="4818">
                  <c:v>34577</c:v>
                </c:pt>
                <c:pt idx="4819">
                  <c:v>34576</c:v>
                </c:pt>
                <c:pt idx="4820">
                  <c:v>34575</c:v>
                </c:pt>
                <c:pt idx="4821">
                  <c:v>34572</c:v>
                </c:pt>
                <c:pt idx="4822">
                  <c:v>34571</c:v>
                </c:pt>
                <c:pt idx="4823">
                  <c:v>34570</c:v>
                </c:pt>
                <c:pt idx="4824">
                  <c:v>34569</c:v>
                </c:pt>
                <c:pt idx="4825">
                  <c:v>34568</c:v>
                </c:pt>
                <c:pt idx="4826">
                  <c:v>34565</c:v>
                </c:pt>
                <c:pt idx="4827">
                  <c:v>34564</c:v>
                </c:pt>
                <c:pt idx="4828">
                  <c:v>34563</c:v>
                </c:pt>
                <c:pt idx="4829">
                  <c:v>34562</c:v>
                </c:pt>
                <c:pt idx="4830">
                  <c:v>34558</c:v>
                </c:pt>
                <c:pt idx="4831">
                  <c:v>34557</c:v>
                </c:pt>
                <c:pt idx="4832">
                  <c:v>34556</c:v>
                </c:pt>
                <c:pt idx="4833">
                  <c:v>34555</c:v>
                </c:pt>
                <c:pt idx="4834">
                  <c:v>34554</c:v>
                </c:pt>
                <c:pt idx="4835">
                  <c:v>34551</c:v>
                </c:pt>
                <c:pt idx="4836">
                  <c:v>34550</c:v>
                </c:pt>
                <c:pt idx="4837">
                  <c:v>34549</c:v>
                </c:pt>
                <c:pt idx="4838">
                  <c:v>34548</c:v>
                </c:pt>
                <c:pt idx="4839">
                  <c:v>34547</c:v>
                </c:pt>
                <c:pt idx="4840">
                  <c:v>34544</c:v>
                </c:pt>
                <c:pt idx="4841">
                  <c:v>34543</c:v>
                </c:pt>
                <c:pt idx="4842">
                  <c:v>34542</c:v>
                </c:pt>
                <c:pt idx="4843">
                  <c:v>34541</c:v>
                </c:pt>
                <c:pt idx="4844">
                  <c:v>34540</c:v>
                </c:pt>
                <c:pt idx="4845">
                  <c:v>34537</c:v>
                </c:pt>
                <c:pt idx="4846">
                  <c:v>34536</c:v>
                </c:pt>
                <c:pt idx="4847">
                  <c:v>34535</c:v>
                </c:pt>
                <c:pt idx="4848">
                  <c:v>34534</c:v>
                </c:pt>
                <c:pt idx="4849">
                  <c:v>34533</c:v>
                </c:pt>
                <c:pt idx="4850">
                  <c:v>34530</c:v>
                </c:pt>
                <c:pt idx="4851">
                  <c:v>34529</c:v>
                </c:pt>
                <c:pt idx="4852">
                  <c:v>34528</c:v>
                </c:pt>
                <c:pt idx="4853">
                  <c:v>34527</c:v>
                </c:pt>
                <c:pt idx="4854">
                  <c:v>34526</c:v>
                </c:pt>
                <c:pt idx="4855">
                  <c:v>34523</c:v>
                </c:pt>
                <c:pt idx="4856">
                  <c:v>34522</c:v>
                </c:pt>
                <c:pt idx="4857">
                  <c:v>34521</c:v>
                </c:pt>
                <c:pt idx="4858">
                  <c:v>34520</c:v>
                </c:pt>
                <c:pt idx="4859">
                  <c:v>34519</c:v>
                </c:pt>
                <c:pt idx="4860">
                  <c:v>34516</c:v>
                </c:pt>
                <c:pt idx="4861">
                  <c:v>34515</c:v>
                </c:pt>
                <c:pt idx="4862">
                  <c:v>34514</c:v>
                </c:pt>
                <c:pt idx="4863">
                  <c:v>34513</c:v>
                </c:pt>
                <c:pt idx="4864">
                  <c:v>34512</c:v>
                </c:pt>
                <c:pt idx="4865">
                  <c:v>34509</c:v>
                </c:pt>
                <c:pt idx="4866">
                  <c:v>34508</c:v>
                </c:pt>
                <c:pt idx="4867">
                  <c:v>34507</c:v>
                </c:pt>
                <c:pt idx="4868">
                  <c:v>34506</c:v>
                </c:pt>
                <c:pt idx="4869">
                  <c:v>34505</c:v>
                </c:pt>
                <c:pt idx="4870">
                  <c:v>34502</c:v>
                </c:pt>
                <c:pt idx="4871">
                  <c:v>34501</c:v>
                </c:pt>
                <c:pt idx="4872">
                  <c:v>34500</c:v>
                </c:pt>
                <c:pt idx="4873">
                  <c:v>34499</c:v>
                </c:pt>
                <c:pt idx="4874">
                  <c:v>34498</c:v>
                </c:pt>
                <c:pt idx="4875">
                  <c:v>34495</c:v>
                </c:pt>
                <c:pt idx="4876">
                  <c:v>34494</c:v>
                </c:pt>
                <c:pt idx="4877">
                  <c:v>34493</c:v>
                </c:pt>
                <c:pt idx="4878">
                  <c:v>34492</c:v>
                </c:pt>
                <c:pt idx="4879">
                  <c:v>34491</c:v>
                </c:pt>
                <c:pt idx="4880">
                  <c:v>34488</c:v>
                </c:pt>
                <c:pt idx="4881">
                  <c:v>34486</c:v>
                </c:pt>
                <c:pt idx="4882">
                  <c:v>34485</c:v>
                </c:pt>
                <c:pt idx="4883">
                  <c:v>34484</c:v>
                </c:pt>
                <c:pt idx="4884">
                  <c:v>34481</c:v>
                </c:pt>
                <c:pt idx="4885">
                  <c:v>34480</c:v>
                </c:pt>
                <c:pt idx="4886">
                  <c:v>34479</c:v>
                </c:pt>
                <c:pt idx="4887">
                  <c:v>34478</c:v>
                </c:pt>
                <c:pt idx="4888">
                  <c:v>34474</c:v>
                </c:pt>
                <c:pt idx="4889">
                  <c:v>34473</c:v>
                </c:pt>
                <c:pt idx="4890">
                  <c:v>34472</c:v>
                </c:pt>
                <c:pt idx="4891">
                  <c:v>34471</c:v>
                </c:pt>
                <c:pt idx="4892">
                  <c:v>34470</c:v>
                </c:pt>
                <c:pt idx="4893">
                  <c:v>34467</c:v>
                </c:pt>
                <c:pt idx="4894">
                  <c:v>34465</c:v>
                </c:pt>
                <c:pt idx="4895">
                  <c:v>34464</c:v>
                </c:pt>
                <c:pt idx="4896">
                  <c:v>34463</c:v>
                </c:pt>
                <c:pt idx="4897">
                  <c:v>34460</c:v>
                </c:pt>
                <c:pt idx="4898">
                  <c:v>34459</c:v>
                </c:pt>
                <c:pt idx="4899">
                  <c:v>34458</c:v>
                </c:pt>
                <c:pt idx="4900">
                  <c:v>34457</c:v>
                </c:pt>
                <c:pt idx="4901">
                  <c:v>34456</c:v>
                </c:pt>
                <c:pt idx="4902">
                  <c:v>34453</c:v>
                </c:pt>
                <c:pt idx="4903">
                  <c:v>34452</c:v>
                </c:pt>
                <c:pt idx="4904">
                  <c:v>34451</c:v>
                </c:pt>
                <c:pt idx="4905">
                  <c:v>34450</c:v>
                </c:pt>
                <c:pt idx="4906">
                  <c:v>34449</c:v>
                </c:pt>
                <c:pt idx="4907">
                  <c:v>34446</c:v>
                </c:pt>
                <c:pt idx="4908">
                  <c:v>34445</c:v>
                </c:pt>
                <c:pt idx="4909">
                  <c:v>34444</c:v>
                </c:pt>
                <c:pt idx="4910">
                  <c:v>34443</c:v>
                </c:pt>
                <c:pt idx="4911">
                  <c:v>34442</c:v>
                </c:pt>
                <c:pt idx="4912">
                  <c:v>34439</c:v>
                </c:pt>
                <c:pt idx="4913">
                  <c:v>34438</c:v>
                </c:pt>
                <c:pt idx="4914">
                  <c:v>34437</c:v>
                </c:pt>
                <c:pt idx="4915">
                  <c:v>34436</c:v>
                </c:pt>
                <c:pt idx="4916">
                  <c:v>34435</c:v>
                </c:pt>
                <c:pt idx="4917">
                  <c:v>34432</c:v>
                </c:pt>
                <c:pt idx="4918">
                  <c:v>34431</c:v>
                </c:pt>
                <c:pt idx="4919">
                  <c:v>34430</c:v>
                </c:pt>
                <c:pt idx="4920">
                  <c:v>34429</c:v>
                </c:pt>
                <c:pt idx="4921">
                  <c:v>34424</c:v>
                </c:pt>
                <c:pt idx="4922">
                  <c:v>34423</c:v>
                </c:pt>
                <c:pt idx="4923">
                  <c:v>34422</c:v>
                </c:pt>
                <c:pt idx="4924">
                  <c:v>34421</c:v>
                </c:pt>
                <c:pt idx="4925">
                  <c:v>34418</c:v>
                </c:pt>
                <c:pt idx="4926">
                  <c:v>34417</c:v>
                </c:pt>
                <c:pt idx="4927">
                  <c:v>34416</c:v>
                </c:pt>
                <c:pt idx="4928">
                  <c:v>34415</c:v>
                </c:pt>
                <c:pt idx="4929">
                  <c:v>34414</c:v>
                </c:pt>
                <c:pt idx="4930">
                  <c:v>34411</c:v>
                </c:pt>
                <c:pt idx="4931">
                  <c:v>34410</c:v>
                </c:pt>
                <c:pt idx="4932">
                  <c:v>34409</c:v>
                </c:pt>
                <c:pt idx="4933">
                  <c:v>34408</c:v>
                </c:pt>
                <c:pt idx="4934">
                  <c:v>34407</c:v>
                </c:pt>
                <c:pt idx="4935">
                  <c:v>34404</c:v>
                </c:pt>
                <c:pt idx="4936">
                  <c:v>34403</c:v>
                </c:pt>
                <c:pt idx="4937">
                  <c:v>34402</c:v>
                </c:pt>
                <c:pt idx="4938">
                  <c:v>34401</c:v>
                </c:pt>
                <c:pt idx="4939">
                  <c:v>34400</c:v>
                </c:pt>
                <c:pt idx="4940">
                  <c:v>34397</c:v>
                </c:pt>
                <c:pt idx="4941">
                  <c:v>34396</c:v>
                </c:pt>
                <c:pt idx="4942">
                  <c:v>34395</c:v>
                </c:pt>
                <c:pt idx="4943">
                  <c:v>34394</c:v>
                </c:pt>
                <c:pt idx="4944">
                  <c:v>34393</c:v>
                </c:pt>
                <c:pt idx="4945">
                  <c:v>34390</c:v>
                </c:pt>
                <c:pt idx="4946">
                  <c:v>34389</c:v>
                </c:pt>
                <c:pt idx="4947">
                  <c:v>34388</c:v>
                </c:pt>
                <c:pt idx="4948">
                  <c:v>34387</c:v>
                </c:pt>
                <c:pt idx="4949">
                  <c:v>34386</c:v>
                </c:pt>
                <c:pt idx="4950">
                  <c:v>34383</c:v>
                </c:pt>
                <c:pt idx="4951">
                  <c:v>34382</c:v>
                </c:pt>
                <c:pt idx="4952">
                  <c:v>34381</c:v>
                </c:pt>
                <c:pt idx="4953">
                  <c:v>34380</c:v>
                </c:pt>
                <c:pt idx="4954">
                  <c:v>34379</c:v>
                </c:pt>
                <c:pt idx="4955">
                  <c:v>34376</c:v>
                </c:pt>
                <c:pt idx="4956">
                  <c:v>34375</c:v>
                </c:pt>
                <c:pt idx="4957">
                  <c:v>34374</c:v>
                </c:pt>
                <c:pt idx="4958">
                  <c:v>34373</c:v>
                </c:pt>
                <c:pt idx="4959">
                  <c:v>34372</c:v>
                </c:pt>
                <c:pt idx="4960">
                  <c:v>34369</c:v>
                </c:pt>
                <c:pt idx="4961">
                  <c:v>34368</c:v>
                </c:pt>
                <c:pt idx="4962">
                  <c:v>34367</c:v>
                </c:pt>
                <c:pt idx="4963">
                  <c:v>34366</c:v>
                </c:pt>
                <c:pt idx="4964">
                  <c:v>34365</c:v>
                </c:pt>
                <c:pt idx="4965">
                  <c:v>34362</c:v>
                </c:pt>
                <c:pt idx="4966">
                  <c:v>34361</c:v>
                </c:pt>
                <c:pt idx="4967">
                  <c:v>34360</c:v>
                </c:pt>
                <c:pt idx="4968">
                  <c:v>34359</c:v>
                </c:pt>
                <c:pt idx="4969">
                  <c:v>34358</c:v>
                </c:pt>
                <c:pt idx="4970">
                  <c:v>34355</c:v>
                </c:pt>
                <c:pt idx="4971">
                  <c:v>34354</c:v>
                </c:pt>
                <c:pt idx="4972">
                  <c:v>34353</c:v>
                </c:pt>
                <c:pt idx="4973">
                  <c:v>34352</c:v>
                </c:pt>
                <c:pt idx="4974">
                  <c:v>34351</c:v>
                </c:pt>
                <c:pt idx="4975">
                  <c:v>34348</c:v>
                </c:pt>
                <c:pt idx="4976">
                  <c:v>34347</c:v>
                </c:pt>
                <c:pt idx="4977">
                  <c:v>34346</c:v>
                </c:pt>
                <c:pt idx="4978">
                  <c:v>34345</c:v>
                </c:pt>
                <c:pt idx="4979">
                  <c:v>34344</c:v>
                </c:pt>
                <c:pt idx="4980">
                  <c:v>34341</c:v>
                </c:pt>
                <c:pt idx="4981">
                  <c:v>34339</c:v>
                </c:pt>
                <c:pt idx="4982">
                  <c:v>34338</c:v>
                </c:pt>
                <c:pt idx="4983">
                  <c:v>34337</c:v>
                </c:pt>
                <c:pt idx="4984">
                  <c:v>34333</c:v>
                </c:pt>
                <c:pt idx="4985">
                  <c:v>34332</c:v>
                </c:pt>
                <c:pt idx="4986">
                  <c:v>34331</c:v>
                </c:pt>
                <c:pt idx="4987">
                  <c:v>34330</c:v>
                </c:pt>
                <c:pt idx="4988">
                  <c:v>34326</c:v>
                </c:pt>
                <c:pt idx="4989">
                  <c:v>34325</c:v>
                </c:pt>
                <c:pt idx="4990">
                  <c:v>34324</c:v>
                </c:pt>
                <c:pt idx="4991">
                  <c:v>34323</c:v>
                </c:pt>
                <c:pt idx="4992">
                  <c:v>34320</c:v>
                </c:pt>
                <c:pt idx="4993">
                  <c:v>34319</c:v>
                </c:pt>
                <c:pt idx="4994">
                  <c:v>34318</c:v>
                </c:pt>
                <c:pt idx="4995">
                  <c:v>34317</c:v>
                </c:pt>
                <c:pt idx="4996">
                  <c:v>34316</c:v>
                </c:pt>
                <c:pt idx="4997">
                  <c:v>34313</c:v>
                </c:pt>
                <c:pt idx="4998">
                  <c:v>34312</c:v>
                </c:pt>
                <c:pt idx="4999">
                  <c:v>34310</c:v>
                </c:pt>
                <c:pt idx="5000">
                  <c:v>34309</c:v>
                </c:pt>
                <c:pt idx="5001">
                  <c:v>34306</c:v>
                </c:pt>
                <c:pt idx="5002">
                  <c:v>34305</c:v>
                </c:pt>
                <c:pt idx="5003">
                  <c:v>34304</c:v>
                </c:pt>
                <c:pt idx="5004">
                  <c:v>34303</c:v>
                </c:pt>
                <c:pt idx="5005">
                  <c:v>34302</c:v>
                </c:pt>
                <c:pt idx="5006">
                  <c:v>34299</c:v>
                </c:pt>
                <c:pt idx="5007">
                  <c:v>34298</c:v>
                </c:pt>
                <c:pt idx="5008">
                  <c:v>34297</c:v>
                </c:pt>
                <c:pt idx="5009">
                  <c:v>34296</c:v>
                </c:pt>
                <c:pt idx="5010">
                  <c:v>34295</c:v>
                </c:pt>
                <c:pt idx="5011">
                  <c:v>34292</c:v>
                </c:pt>
                <c:pt idx="5012">
                  <c:v>34291</c:v>
                </c:pt>
                <c:pt idx="5013">
                  <c:v>34290</c:v>
                </c:pt>
                <c:pt idx="5014">
                  <c:v>34289</c:v>
                </c:pt>
                <c:pt idx="5015">
                  <c:v>34288</c:v>
                </c:pt>
                <c:pt idx="5016">
                  <c:v>34285</c:v>
                </c:pt>
                <c:pt idx="5017">
                  <c:v>34284</c:v>
                </c:pt>
                <c:pt idx="5018">
                  <c:v>34283</c:v>
                </c:pt>
                <c:pt idx="5019">
                  <c:v>34282</c:v>
                </c:pt>
                <c:pt idx="5020">
                  <c:v>34281</c:v>
                </c:pt>
                <c:pt idx="5021">
                  <c:v>34278</c:v>
                </c:pt>
                <c:pt idx="5022">
                  <c:v>34277</c:v>
                </c:pt>
                <c:pt idx="5023">
                  <c:v>34276</c:v>
                </c:pt>
                <c:pt idx="5024">
                  <c:v>34275</c:v>
                </c:pt>
                <c:pt idx="5025">
                  <c:v>34271</c:v>
                </c:pt>
                <c:pt idx="5026">
                  <c:v>34270</c:v>
                </c:pt>
                <c:pt idx="5027">
                  <c:v>34269</c:v>
                </c:pt>
                <c:pt idx="5028">
                  <c:v>34267</c:v>
                </c:pt>
                <c:pt idx="5029">
                  <c:v>34264</c:v>
                </c:pt>
                <c:pt idx="5030">
                  <c:v>34263</c:v>
                </c:pt>
                <c:pt idx="5031">
                  <c:v>34262</c:v>
                </c:pt>
                <c:pt idx="5032">
                  <c:v>34261</c:v>
                </c:pt>
                <c:pt idx="5033">
                  <c:v>34260</c:v>
                </c:pt>
                <c:pt idx="5034">
                  <c:v>34257</c:v>
                </c:pt>
                <c:pt idx="5035">
                  <c:v>34256</c:v>
                </c:pt>
                <c:pt idx="5036">
                  <c:v>34255</c:v>
                </c:pt>
                <c:pt idx="5037">
                  <c:v>34254</c:v>
                </c:pt>
                <c:pt idx="5038">
                  <c:v>34253</c:v>
                </c:pt>
                <c:pt idx="5039">
                  <c:v>34250</c:v>
                </c:pt>
                <c:pt idx="5040">
                  <c:v>34249</c:v>
                </c:pt>
                <c:pt idx="5041">
                  <c:v>34248</c:v>
                </c:pt>
                <c:pt idx="5042">
                  <c:v>34247</c:v>
                </c:pt>
                <c:pt idx="5043">
                  <c:v>34246</c:v>
                </c:pt>
                <c:pt idx="5044">
                  <c:v>34243</c:v>
                </c:pt>
                <c:pt idx="5045">
                  <c:v>34242</c:v>
                </c:pt>
                <c:pt idx="5046">
                  <c:v>34241</c:v>
                </c:pt>
                <c:pt idx="5047">
                  <c:v>34240</c:v>
                </c:pt>
                <c:pt idx="5048">
                  <c:v>34239</c:v>
                </c:pt>
                <c:pt idx="5049">
                  <c:v>34236</c:v>
                </c:pt>
                <c:pt idx="5050">
                  <c:v>34235</c:v>
                </c:pt>
                <c:pt idx="5051">
                  <c:v>34234</c:v>
                </c:pt>
                <c:pt idx="5052">
                  <c:v>34233</c:v>
                </c:pt>
                <c:pt idx="5053">
                  <c:v>34232</c:v>
                </c:pt>
                <c:pt idx="5054">
                  <c:v>34229</c:v>
                </c:pt>
                <c:pt idx="5055">
                  <c:v>34228</c:v>
                </c:pt>
                <c:pt idx="5056">
                  <c:v>34227</c:v>
                </c:pt>
                <c:pt idx="5057">
                  <c:v>34226</c:v>
                </c:pt>
                <c:pt idx="5058">
                  <c:v>34225</c:v>
                </c:pt>
                <c:pt idx="5059">
                  <c:v>34222</c:v>
                </c:pt>
                <c:pt idx="5060">
                  <c:v>34221</c:v>
                </c:pt>
                <c:pt idx="5061">
                  <c:v>34220</c:v>
                </c:pt>
                <c:pt idx="5062">
                  <c:v>34219</c:v>
                </c:pt>
                <c:pt idx="5063">
                  <c:v>34218</c:v>
                </c:pt>
                <c:pt idx="5064">
                  <c:v>34215</c:v>
                </c:pt>
                <c:pt idx="5065">
                  <c:v>34214</c:v>
                </c:pt>
                <c:pt idx="5066">
                  <c:v>34213</c:v>
                </c:pt>
                <c:pt idx="5067">
                  <c:v>34212</c:v>
                </c:pt>
                <c:pt idx="5068">
                  <c:v>34211</c:v>
                </c:pt>
                <c:pt idx="5069">
                  <c:v>34208</c:v>
                </c:pt>
                <c:pt idx="5070">
                  <c:v>34207</c:v>
                </c:pt>
                <c:pt idx="5071">
                  <c:v>34206</c:v>
                </c:pt>
                <c:pt idx="5072">
                  <c:v>34205</c:v>
                </c:pt>
                <c:pt idx="5073">
                  <c:v>34204</c:v>
                </c:pt>
                <c:pt idx="5074">
                  <c:v>34201</c:v>
                </c:pt>
                <c:pt idx="5075">
                  <c:v>34200</c:v>
                </c:pt>
                <c:pt idx="5076">
                  <c:v>34199</c:v>
                </c:pt>
                <c:pt idx="5077">
                  <c:v>34198</c:v>
                </c:pt>
                <c:pt idx="5078">
                  <c:v>34197</c:v>
                </c:pt>
                <c:pt idx="5079">
                  <c:v>34194</c:v>
                </c:pt>
                <c:pt idx="5080">
                  <c:v>34193</c:v>
                </c:pt>
                <c:pt idx="5081">
                  <c:v>34192</c:v>
                </c:pt>
                <c:pt idx="5082">
                  <c:v>34191</c:v>
                </c:pt>
                <c:pt idx="5083">
                  <c:v>34190</c:v>
                </c:pt>
                <c:pt idx="5084">
                  <c:v>34187</c:v>
                </c:pt>
                <c:pt idx="5085">
                  <c:v>34186</c:v>
                </c:pt>
                <c:pt idx="5086">
                  <c:v>34185</c:v>
                </c:pt>
                <c:pt idx="5087">
                  <c:v>34184</c:v>
                </c:pt>
                <c:pt idx="5088">
                  <c:v>34183</c:v>
                </c:pt>
                <c:pt idx="5089">
                  <c:v>34180</c:v>
                </c:pt>
                <c:pt idx="5090">
                  <c:v>34179</c:v>
                </c:pt>
                <c:pt idx="5091">
                  <c:v>34178</c:v>
                </c:pt>
                <c:pt idx="5092">
                  <c:v>34177</c:v>
                </c:pt>
                <c:pt idx="5093">
                  <c:v>34176</c:v>
                </c:pt>
                <c:pt idx="5094">
                  <c:v>34173</c:v>
                </c:pt>
                <c:pt idx="5095">
                  <c:v>34172</c:v>
                </c:pt>
                <c:pt idx="5096">
                  <c:v>34171</c:v>
                </c:pt>
                <c:pt idx="5097">
                  <c:v>34170</c:v>
                </c:pt>
                <c:pt idx="5098">
                  <c:v>34169</c:v>
                </c:pt>
                <c:pt idx="5099">
                  <c:v>34166</c:v>
                </c:pt>
                <c:pt idx="5100">
                  <c:v>34165</c:v>
                </c:pt>
                <c:pt idx="5101">
                  <c:v>34164</c:v>
                </c:pt>
                <c:pt idx="5102">
                  <c:v>34163</c:v>
                </c:pt>
                <c:pt idx="5103">
                  <c:v>34162</c:v>
                </c:pt>
                <c:pt idx="5104">
                  <c:v>34159</c:v>
                </c:pt>
                <c:pt idx="5105">
                  <c:v>34158</c:v>
                </c:pt>
                <c:pt idx="5106">
                  <c:v>34157</c:v>
                </c:pt>
                <c:pt idx="5107">
                  <c:v>34156</c:v>
                </c:pt>
                <c:pt idx="5108">
                  <c:v>34155</c:v>
                </c:pt>
                <c:pt idx="5109">
                  <c:v>34152</c:v>
                </c:pt>
                <c:pt idx="5110">
                  <c:v>34151</c:v>
                </c:pt>
                <c:pt idx="5111">
                  <c:v>34150</c:v>
                </c:pt>
                <c:pt idx="5112">
                  <c:v>34149</c:v>
                </c:pt>
                <c:pt idx="5113">
                  <c:v>34148</c:v>
                </c:pt>
                <c:pt idx="5114">
                  <c:v>34145</c:v>
                </c:pt>
                <c:pt idx="5115">
                  <c:v>34144</c:v>
                </c:pt>
                <c:pt idx="5116">
                  <c:v>34143</c:v>
                </c:pt>
                <c:pt idx="5117">
                  <c:v>34142</c:v>
                </c:pt>
                <c:pt idx="5118">
                  <c:v>34141</c:v>
                </c:pt>
                <c:pt idx="5119">
                  <c:v>34138</c:v>
                </c:pt>
                <c:pt idx="5120">
                  <c:v>34137</c:v>
                </c:pt>
                <c:pt idx="5121">
                  <c:v>34136</c:v>
                </c:pt>
                <c:pt idx="5122">
                  <c:v>34135</c:v>
                </c:pt>
                <c:pt idx="5123">
                  <c:v>34134</c:v>
                </c:pt>
                <c:pt idx="5124">
                  <c:v>34131</c:v>
                </c:pt>
                <c:pt idx="5125">
                  <c:v>34129</c:v>
                </c:pt>
                <c:pt idx="5126">
                  <c:v>34128</c:v>
                </c:pt>
                <c:pt idx="5127">
                  <c:v>34127</c:v>
                </c:pt>
                <c:pt idx="5128">
                  <c:v>34124</c:v>
                </c:pt>
                <c:pt idx="5129">
                  <c:v>34123</c:v>
                </c:pt>
                <c:pt idx="5130">
                  <c:v>34122</c:v>
                </c:pt>
                <c:pt idx="5131">
                  <c:v>34121</c:v>
                </c:pt>
                <c:pt idx="5132">
                  <c:v>34117</c:v>
                </c:pt>
                <c:pt idx="5133">
                  <c:v>34116</c:v>
                </c:pt>
                <c:pt idx="5134">
                  <c:v>34115</c:v>
                </c:pt>
                <c:pt idx="5135">
                  <c:v>34114</c:v>
                </c:pt>
                <c:pt idx="5136">
                  <c:v>34113</c:v>
                </c:pt>
                <c:pt idx="5137">
                  <c:v>34110</c:v>
                </c:pt>
                <c:pt idx="5138">
                  <c:v>34108</c:v>
                </c:pt>
                <c:pt idx="5139">
                  <c:v>34107</c:v>
                </c:pt>
                <c:pt idx="5140">
                  <c:v>34106</c:v>
                </c:pt>
                <c:pt idx="5141">
                  <c:v>34103</c:v>
                </c:pt>
                <c:pt idx="5142">
                  <c:v>34102</c:v>
                </c:pt>
                <c:pt idx="5143">
                  <c:v>34101</c:v>
                </c:pt>
                <c:pt idx="5144">
                  <c:v>34100</c:v>
                </c:pt>
                <c:pt idx="5145">
                  <c:v>34099</c:v>
                </c:pt>
                <c:pt idx="5146">
                  <c:v>34096</c:v>
                </c:pt>
                <c:pt idx="5147">
                  <c:v>34095</c:v>
                </c:pt>
                <c:pt idx="5148">
                  <c:v>34094</c:v>
                </c:pt>
                <c:pt idx="5149">
                  <c:v>34093</c:v>
                </c:pt>
                <c:pt idx="5150">
                  <c:v>34092</c:v>
                </c:pt>
                <c:pt idx="5151">
                  <c:v>34089</c:v>
                </c:pt>
                <c:pt idx="5152">
                  <c:v>34088</c:v>
                </c:pt>
                <c:pt idx="5153">
                  <c:v>34087</c:v>
                </c:pt>
                <c:pt idx="5154">
                  <c:v>34086</c:v>
                </c:pt>
                <c:pt idx="5155">
                  <c:v>34085</c:v>
                </c:pt>
                <c:pt idx="5156">
                  <c:v>34082</c:v>
                </c:pt>
                <c:pt idx="5157">
                  <c:v>34081</c:v>
                </c:pt>
                <c:pt idx="5158">
                  <c:v>34080</c:v>
                </c:pt>
                <c:pt idx="5159">
                  <c:v>34079</c:v>
                </c:pt>
                <c:pt idx="5160">
                  <c:v>34078</c:v>
                </c:pt>
                <c:pt idx="5161">
                  <c:v>34075</c:v>
                </c:pt>
                <c:pt idx="5162">
                  <c:v>34074</c:v>
                </c:pt>
                <c:pt idx="5163">
                  <c:v>34073</c:v>
                </c:pt>
                <c:pt idx="5164">
                  <c:v>34072</c:v>
                </c:pt>
                <c:pt idx="5165">
                  <c:v>34067</c:v>
                </c:pt>
                <c:pt idx="5166">
                  <c:v>34066</c:v>
                </c:pt>
                <c:pt idx="5167">
                  <c:v>34065</c:v>
                </c:pt>
                <c:pt idx="5168">
                  <c:v>34064</c:v>
                </c:pt>
                <c:pt idx="5169">
                  <c:v>34061</c:v>
                </c:pt>
                <c:pt idx="5170">
                  <c:v>34060</c:v>
                </c:pt>
                <c:pt idx="5171">
                  <c:v>34059</c:v>
                </c:pt>
                <c:pt idx="5172">
                  <c:v>34058</c:v>
                </c:pt>
                <c:pt idx="5173">
                  <c:v>34057</c:v>
                </c:pt>
                <c:pt idx="5174">
                  <c:v>34054</c:v>
                </c:pt>
                <c:pt idx="5175">
                  <c:v>34053</c:v>
                </c:pt>
                <c:pt idx="5176">
                  <c:v>34052</c:v>
                </c:pt>
                <c:pt idx="5177">
                  <c:v>34051</c:v>
                </c:pt>
                <c:pt idx="5178">
                  <c:v>34050</c:v>
                </c:pt>
                <c:pt idx="5179">
                  <c:v>34047</c:v>
                </c:pt>
                <c:pt idx="5180">
                  <c:v>34046</c:v>
                </c:pt>
                <c:pt idx="5181">
                  <c:v>34045</c:v>
                </c:pt>
                <c:pt idx="5182">
                  <c:v>34044</c:v>
                </c:pt>
                <c:pt idx="5183">
                  <c:v>34043</c:v>
                </c:pt>
                <c:pt idx="5184">
                  <c:v>34040</c:v>
                </c:pt>
                <c:pt idx="5185">
                  <c:v>34039</c:v>
                </c:pt>
                <c:pt idx="5186">
                  <c:v>34038</c:v>
                </c:pt>
                <c:pt idx="5187">
                  <c:v>34037</c:v>
                </c:pt>
                <c:pt idx="5188">
                  <c:v>34036</c:v>
                </c:pt>
                <c:pt idx="5189">
                  <c:v>34033</c:v>
                </c:pt>
                <c:pt idx="5190">
                  <c:v>34032</c:v>
                </c:pt>
                <c:pt idx="5191">
                  <c:v>34031</c:v>
                </c:pt>
                <c:pt idx="5192">
                  <c:v>34030</c:v>
                </c:pt>
                <c:pt idx="5193">
                  <c:v>34029</c:v>
                </c:pt>
                <c:pt idx="5194">
                  <c:v>34026</c:v>
                </c:pt>
                <c:pt idx="5195">
                  <c:v>34025</c:v>
                </c:pt>
                <c:pt idx="5196">
                  <c:v>34024</c:v>
                </c:pt>
                <c:pt idx="5197">
                  <c:v>34023</c:v>
                </c:pt>
                <c:pt idx="5198">
                  <c:v>34022</c:v>
                </c:pt>
                <c:pt idx="5199">
                  <c:v>34019</c:v>
                </c:pt>
                <c:pt idx="5200">
                  <c:v>34018</c:v>
                </c:pt>
                <c:pt idx="5201">
                  <c:v>34017</c:v>
                </c:pt>
                <c:pt idx="5202">
                  <c:v>34016</c:v>
                </c:pt>
                <c:pt idx="5203">
                  <c:v>34015</c:v>
                </c:pt>
                <c:pt idx="5204">
                  <c:v>34012</c:v>
                </c:pt>
                <c:pt idx="5205">
                  <c:v>34011</c:v>
                </c:pt>
                <c:pt idx="5206">
                  <c:v>34010</c:v>
                </c:pt>
                <c:pt idx="5207">
                  <c:v>34009</c:v>
                </c:pt>
                <c:pt idx="5208">
                  <c:v>34008</c:v>
                </c:pt>
                <c:pt idx="5209">
                  <c:v>34005</c:v>
                </c:pt>
                <c:pt idx="5210">
                  <c:v>34004</c:v>
                </c:pt>
                <c:pt idx="5211">
                  <c:v>34003</c:v>
                </c:pt>
                <c:pt idx="5212">
                  <c:v>34002</c:v>
                </c:pt>
                <c:pt idx="5213">
                  <c:v>34001</c:v>
                </c:pt>
                <c:pt idx="5214">
                  <c:v>33998</c:v>
                </c:pt>
                <c:pt idx="5215">
                  <c:v>33997</c:v>
                </c:pt>
                <c:pt idx="5216">
                  <c:v>33996</c:v>
                </c:pt>
                <c:pt idx="5217">
                  <c:v>33995</c:v>
                </c:pt>
                <c:pt idx="5218">
                  <c:v>33994</c:v>
                </c:pt>
                <c:pt idx="5219">
                  <c:v>33991</c:v>
                </c:pt>
                <c:pt idx="5220">
                  <c:v>33990</c:v>
                </c:pt>
                <c:pt idx="5221">
                  <c:v>33989</c:v>
                </c:pt>
                <c:pt idx="5222">
                  <c:v>33988</c:v>
                </c:pt>
                <c:pt idx="5223">
                  <c:v>33987</c:v>
                </c:pt>
                <c:pt idx="5224">
                  <c:v>33984</c:v>
                </c:pt>
                <c:pt idx="5225">
                  <c:v>33983</c:v>
                </c:pt>
                <c:pt idx="5226">
                  <c:v>33982</c:v>
                </c:pt>
                <c:pt idx="5227">
                  <c:v>33981</c:v>
                </c:pt>
                <c:pt idx="5228">
                  <c:v>33980</c:v>
                </c:pt>
                <c:pt idx="5229">
                  <c:v>33977</c:v>
                </c:pt>
                <c:pt idx="5230">
                  <c:v>33976</c:v>
                </c:pt>
                <c:pt idx="5231">
                  <c:v>33974</c:v>
                </c:pt>
                <c:pt idx="5232">
                  <c:v>33973</c:v>
                </c:pt>
                <c:pt idx="5233">
                  <c:v>33968</c:v>
                </c:pt>
                <c:pt idx="5234">
                  <c:v>33967</c:v>
                </c:pt>
                <c:pt idx="5235">
                  <c:v>33966</c:v>
                </c:pt>
                <c:pt idx="5236">
                  <c:v>33961</c:v>
                </c:pt>
                <c:pt idx="5237">
                  <c:v>33960</c:v>
                </c:pt>
                <c:pt idx="5238">
                  <c:v>33959</c:v>
                </c:pt>
                <c:pt idx="5239">
                  <c:v>33956</c:v>
                </c:pt>
                <c:pt idx="5240">
                  <c:v>33955</c:v>
                </c:pt>
                <c:pt idx="5241">
                  <c:v>33954</c:v>
                </c:pt>
                <c:pt idx="5242">
                  <c:v>33953</c:v>
                </c:pt>
                <c:pt idx="5243">
                  <c:v>33952</c:v>
                </c:pt>
                <c:pt idx="5244">
                  <c:v>33949</c:v>
                </c:pt>
                <c:pt idx="5245">
                  <c:v>33948</c:v>
                </c:pt>
                <c:pt idx="5246">
                  <c:v>33947</c:v>
                </c:pt>
                <c:pt idx="5247">
                  <c:v>33945</c:v>
                </c:pt>
                <c:pt idx="5248">
                  <c:v>33942</c:v>
                </c:pt>
                <c:pt idx="5249">
                  <c:v>33941</c:v>
                </c:pt>
                <c:pt idx="5250">
                  <c:v>33940</c:v>
                </c:pt>
                <c:pt idx="5251">
                  <c:v>33939</c:v>
                </c:pt>
                <c:pt idx="5252">
                  <c:v>33938</c:v>
                </c:pt>
                <c:pt idx="5253">
                  <c:v>33935</c:v>
                </c:pt>
                <c:pt idx="5254">
                  <c:v>33934</c:v>
                </c:pt>
                <c:pt idx="5255">
                  <c:v>33933</c:v>
                </c:pt>
                <c:pt idx="5256">
                  <c:v>33932</c:v>
                </c:pt>
                <c:pt idx="5257">
                  <c:v>33931</c:v>
                </c:pt>
                <c:pt idx="5258">
                  <c:v>33928</c:v>
                </c:pt>
                <c:pt idx="5259">
                  <c:v>33927</c:v>
                </c:pt>
                <c:pt idx="5260">
                  <c:v>33926</c:v>
                </c:pt>
                <c:pt idx="5261">
                  <c:v>33925</c:v>
                </c:pt>
                <c:pt idx="5262">
                  <c:v>33924</c:v>
                </c:pt>
                <c:pt idx="5263">
                  <c:v>33921</c:v>
                </c:pt>
                <c:pt idx="5264">
                  <c:v>33920</c:v>
                </c:pt>
                <c:pt idx="5265">
                  <c:v>33919</c:v>
                </c:pt>
                <c:pt idx="5266">
                  <c:v>33918</c:v>
                </c:pt>
                <c:pt idx="5267">
                  <c:v>33917</c:v>
                </c:pt>
                <c:pt idx="5268">
                  <c:v>33914</c:v>
                </c:pt>
                <c:pt idx="5269">
                  <c:v>33913</c:v>
                </c:pt>
                <c:pt idx="5270">
                  <c:v>33912</c:v>
                </c:pt>
                <c:pt idx="5271">
                  <c:v>33911</c:v>
                </c:pt>
                <c:pt idx="5272">
                  <c:v>33910</c:v>
                </c:pt>
                <c:pt idx="5273">
                  <c:v>33907</c:v>
                </c:pt>
                <c:pt idx="5274">
                  <c:v>33906</c:v>
                </c:pt>
                <c:pt idx="5275">
                  <c:v>33905</c:v>
                </c:pt>
                <c:pt idx="5276">
                  <c:v>33904</c:v>
                </c:pt>
                <c:pt idx="5277">
                  <c:v>33900</c:v>
                </c:pt>
                <c:pt idx="5278">
                  <c:v>33899</c:v>
                </c:pt>
                <c:pt idx="5279">
                  <c:v>33898</c:v>
                </c:pt>
                <c:pt idx="5280">
                  <c:v>33897</c:v>
                </c:pt>
                <c:pt idx="5281">
                  <c:v>33896</c:v>
                </c:pt>
                <c:pt idx="5282">
                  <c:v>33893</c:v>
                </c:pt>
                <c:pt idx="5283">
                  <c:v>33892</c:v>
                </c:pt>
                <c:pt idx="5284">
                  <c:v>33891</c:v>
                </c:pt>
                <c:pt idx="5285">
                  <c:v>33890</c:v>
                </c:pt>
                <c:pt idx="5286">
                  <c:v>33889</c:v>
                </c:pt>
                <c:pt idx="5287">
                  <c:v>33886</c:v>
                </c:pt>
                <c:pt idx="5288">
                  <c:v>33885</c:v>
                </c:pt>
                <c:pt idx="5289">
                  <c:v>33884</c:v>
                </c:pt>
                <c:pt idx="5290">
                  <c:v>33883</c:v>
                </c:pt>
                <c:pt idx="5291">
                  <c:v>33882</c:v>
                </c:pt>
                <c:pt idx="5292">
                  <c:v>33879</c:v>
                </c:pt>
                <c:pt idx="5293">
                  <c:v>33878</c:v>
                </c:pt>
                <c:pt idx="5294">
                  <c:v>33877</c:v>
                </c:pt>
                <c:pt idx="5295">
                  <c:v>33876</c:v>
                </c:pt>
                <c:pt idx="5296">
                  <c:v>33875</c:v>
                </c:pt>
                <c:pt idx="5297">
                  <c:v>33872</c:v>
                </c:pt>
                <c:pt idx="5298">
                  <c:v>33871</c:v>
                </c:pt>
                <c:pt idx="5299">
                  <c:v>33870</c:v>
                </c:pt>
                <c:pt idx="5300">
                  <c:v>33869</c:v>
                </c:pt>
                <c:pt idx="5301">
                  <c:v>33868</c:v>
                </c:pt>
                <c:pt idx="5302">
                  <c:v>33865</c:v>
                </c:pt>
                <c:pt idx="5303">
                  <c:v>33864</c:v>
                </c:pt>
                <c:pt idx="5304">
                  <c:v>33863</c:v>
                </c:pt>
                <c:pt idx="5305">
                  <c:v>33862</c:v>
                </c:pt>
                <c:pt idx="5306">
                  <c:v>33861</c:v>
                </c:pt>
                <c:pt idx="5307">
                  <c:v>33858</c:v>
                </c:pt>
                <c:pt idx="5308">
                  <c:v>33857</c:v>
                </c:pt>
                <c:pt idx="5309">
                  <c:v>33856</c:v>
                </c:pt>
                <c:pt idx="5310">
                  <c:v>33855</c:v>
                </c:pt>
                <c:pt idx="5311">
                  <c:v>33854</c:v>
                </c:pt>
                <c:pt idx="5312">
                  <c:v>33851</c:v>
                </c:pt>
                <c:pt idx="5313">
                  <c:v>33850</c:v>
                </c:pt>
                <c:pt idx="5314">
                  <c:v>33849</c:v>
                </c:pt>
                <c:pt idx="5315">
                  <c:v>33848</c:v>
                </c:pt>
                <c:pt idx="5316">
                  <c:v>33847</c:v>
                </c:pt>
                <c:pt idx="5317">
                  <c:v>33844</c:v>
                </c:pt>
                <c:pt idx="5318">
                  <c:v>33843</c:v>
                </c:pt>
                <c:pt idx="5319">
                  <c:v>33842</c:v>
                </c:pt>
                <c:pt idx="5320">
                  <c:v>33841</c:v>
                </c:pt>
                <c:pt idx="5321">
                  <c:v>33840</c:v>
                </c:pt>
                <c:pt idx="5322">
                  <c:v>33837</c:v>
                </c:pt>
                <c:pt idx="5323">
                  <c:v>33836</c:v>
                </c:pt>
                <c:pt idx="5324">
                  <c:v>33835</c:v>
                </c:pt>
                <c:pt idx="5325">
                  <c:v>33834</c:v>
                </c:pt>
                <c:pt idx="5326">
                  <c:v>33833</c:v>
                </c:pt>
                <c:pt idx="5327">
                  <c:v>33830</c:v>
                </c:pt>
                <c:pt idx="5328">
                  <c:v>33829</c:v>
                </c:pt>
                <c:pt idx="5329">
                  <c:v>33828</c:v>
                </c:pt>
                <c:pt idx="5330">
                  <c:v>33827</c:v>
                </c:pt>
                <c:pt idx="5331">
                  <c:v>33826</c:v>
                </c:pt>
                <c:pt idx="5332">
                  <c:v>33823</c:v>
                </c:pt>
                <c:pt idx="5333">
                  <c:v>33822</c:v>
                </c:pt>
                <c:pt idx="5334">
                  <c:v>33821</c:v>
                </c:pt>
                <c:pt idx="5335">
                  <c:v>33820</c:v>
                </c:pt>
                <c:pt idx="5336">
                  <c:v>33819</c:v>
                </c:pt>
                <c:pt idx="5337">
                  <c:v>33816</c:v>
                </c:pt>
                <c:pt idx="5338">
                  <c:v>33815</c:v>
                </c:pt>
                <c:pt idx="5339">
                  <c:v>33813</c:v>
                </c:pt>
                <c:pt idx="5340">
                  <c:v>33812</c:v>
                </c:pt>
                <c:pt idx="5341">
                  <c:v>33809</c:v>
                </c:pt>
                <c:pt idx="5342">
                  <c:v>33808</c:v>
                </c:pt>
                <c:pt idx="5343">
                  <c:v>33807</c:v>
                </c:pt>
                <c:pt idx="5344">
                  <c:v>33806</c:v>
                </c:pt>
                <c:pt idx="5345">
                  <c:v>33805</c:v>
                </c:pt>
                <c:pt idx="5346">
                  <c:v>33802</c:v>
                </c:pt>
                <c:pt idx="5347">
                  <c:v>33801</c:v>
                </c:pt>
                <c:pt idx="5348">
                  <c:v>33800</c:v>
                </c:pt>
                <c:pt idx="5349">
                  <c:v>33799</c:v>
                </c:pt>
                <c:pt idx="5350">
                  <c:v>33798</c:v>
                </c:pt>
                <c:pt idx="5351">
                  <c:v>33795</c:v>
                </c:pt>
                <c:pt idx="5352">
                  <c:v>33794</c:v>
                </c:pt>
                <c:pt idx="5353">
                  <c:v>33793</c:v>
                </c:pt>
                <c:pt idx="5354">
                  <c:v>33792</c:v>
                </c:pt>
                <c:pt idx="5355">
                  <c:v>33791</c:v>
                </c:pt>
                <c:pt idx="5356">
                  <c:v>33788</c:v>
                </c:pt>
                <c:pt idx="5357">
                  <c:v>33787</c:v>
                </c:pt>
                <c:pt idx="5358">
                  <c:v>33786</c:v>
                </c:pt>
                <c:pt idx="5359">
                  <c:v>33785</c:v>
                </c:pt>
                <c:pt idx="5360">
                  <c:v>33784</c:v>
                </c:pt>
                <c:pt idx="5361">
                  <c:v>33781</c:v>
                </c:pt>
                <c:pt idx="5362">
                  <c:v>33780</c:v>
                </c:pt>
                <c:pt idx="5363">
                  <c:v>33779</c:v>
                </c:pt>
                <c:pt idx="5364">
                  <c:v>33778</c:v>
                </c:pt>
                <c:pt idx="5365">
                  <c:v>33777</c:v>
                </c:pt>
                <c:pt idx="5366">
                  <c:v>33774</c:v>
                </c:pt>
                <c:pt idx="5367">
                  <c:v>33772</c:v>
                </c:pt>
                <c:pt idx="5368">
                  <c:v>33771</c:v>
                </c:pt>
                <c:pt idx="5369">
                  <c:v>33770</c:v>
                </c:pt>
                <c:pt idx="5370">
                  <c:v>33767</c:v>
                </c:pt>
                <c:pt idx="5371">
                  <c:v>33766</c:v>
                </c:pt>
                <c:pt idx="5372">
                  <c:v>33765</c:v>
                </c:pt>
                <c:pt idx="5373">
                  <c:v>33764</c:v>
                </c:pt>
                <c:pt idx="5374">
                  <c:v>33760</c:v>
                </c:pt>
                <c:pt idx="5375">
                  <c:v>33759</c:v>
                </c:pt>
                <c:pt idx="5376">
                  <c:v>33758</c:v>
                </c:pt>
                <c:pt idx="5377">
                  <c:v>33757</c:v>
                </c:pt>
                <c:pt idx="5378">
                  <c:v>33756</c:v>
                </c:pt>
                <c:pt idx="5379">
                  <c:v>33753</c:v>
                </c:pt>
                <c:pt idx="5380">
                  <c:v>33751</c:v>
                </c:pt>
                <c:pt idx="5381">
                  <c:v>33750</c:v>
                </c:pt>
                <c:pt idx="5382">
                  <c:v>33749</c:v>
                </c:pt>
                <c:pt idx="5383">
                  <c:v>33746</c:v>
                </c:pt>
                <c:pt idx="5384">
                  <c:v>33745</c:v>
                </c:pt>
                <c:pt idx="5385">
                  <c:v>33744</c:v>
                </c:pt>
                <c:pt idx="5386">
                  <c:v>33743</c:v>
                </c:pt>
                <c:pt idx="5387">
                  <c:v>33742</c:v>
                </c:pt>
                <c:pt idx="5388">
                  <c:v>33739</c:v>
                </c:pt>
                <c:pt idx="5389">
                  <c:v>33738</c:v>
                </c:pt>
                <c:pt idx="5390">
                  <c:v>33737</c:v>
                </c:pt>
                <c:pt idx="5391">
                  <c:v>33736</c:v>
                </c:pt>
                <c:pt idx="5392">
                  <c:v>33735</c:v>
                </c:pt>
                <c:pt idx="5393">
                  <c:v>33732</c:v>
                </c:pt>
                <c:pt idx="5394">
                  <c:v>33731</c:v>
                </c:pt>
                <c:pt idx="5395">
                  <c:v>33730</c:v>
                </c:pt>
                <c:pt idx="5396">
                  <c:v>33729</c:v>
                </c:pt>
                <c:pt idx="5397">
                  <c:v>33728</c:v>
                </c:pt>
                <c:pt idx="5398">
                  <c:v>33724</c:v>
                </c:pt>
                <c:pt idx="5399">
                  <c:v>33723</c:v>
                </c:pt>
                <c:pt idx="5400">
                  <c:v>33722</c:v>
                </c:pt>
                <c:pt idx="5401">
                  <c:v>33721</c:v>
                </c:pt>
                <c:pt idx="5402">
                  <c:v>33718</c:v>
                </c:pt>
                <c:pt idx="5403">
                  <c:v>33717</c:v>
                </c:pt>
                <c:pt idx="5404">
                  <c:v>33716</c:v>
                </c:pt>
                <c:pt idx="5405">
                  <c:v>33715</c:v>
                </c:pt>
                <c:pt idx="5406">
                  <c:v>33709</c:v>
                </c:pt>
                <c:pt idx="5407">
                  <c:v>33708</c:v>
                </c:pt>
                <c:pt idx="5408">
                  <c:v>33707</c:v>
                </c:pt>
                <c:pt idx="5409">
                  <c:v>33704</c:v>
                </c:pt>
                <c:pt idx="5410">
                  <c:v>33703</c:v>
                </c:pt>
                <c:pt idx="5411">
                  <c:v>33702</c:v>
                </c:pt>
                <c:pt idx="5412">
                  <c:v>33701</c:v>
                </c:pt>
                <c:pt idx="5413">
                  <c:v>33700</c:v>
                </c:pt>
                <c:pt idx="5414">
                  <c:v>33697</c:v>
                </c:pt>
                <c:pt idx="5415">
                  <c:v>33696</c:v>
                </c:pt>
                <c:pt idx="5416">
                  <c:v>33695</c:v>
                </c:pt>
                <c:pt idx="5417">
                  <c:v>33694</c:v>
                </c:pt>
                <c:pt idx="5418">
                  <c:v>33693</c:v>
                </c:pt>
                <c:pt idx="5419">
                  <c:v>33690</c:v>
                </c:pt>
                <c:pt idx="5420">
                  <c:v>33689</c:v>
                </c:pt>
                <c:pt idx="5421">
                  <c:v>33688</c:v>
                </c:pt>
                <c:pt idx="5422">
                  <c:v>33687</c:v>
                </c:pt>
                <c:pt idx="5423">
                  <c:v>33686</c:v>
                </c:pt>
                <c:pt idx="5424">
                  <c:v>33683</c:v>
                </c:pt>
                <c:pt idx="5425">
                  <c:v>33682</c:v>
                </c:pt>
                <c:pt idx="5426">
                  <c:v>33681</c:v>
                </c:pt>
                <c:pt idx="5427">
                  <c:v>33680</c:v>
                </c:pt>
                <c:pt idx="5428">
                  <c:v>33679</c:v>
                </c:pt>
                <c:pt idx="5429">
                  <c:v>33676</c:v>
                </c:pt>
                <c:pt idx="5430">
                  <c:v>33675</c:v>
                </c:pt>
                <c:pt idx="5431">
                  <c:v>33674</c:v>
                </c:pt>
                <c:pt idx="5432">
                  <c:v>33673</c:v>
                </c:pt>
                <c:pt idx="5433">
                  <c:v>33672</c:v>
                </c:pt>
                <c:pt idx="5434">
                  <c:v>33669</c:v>
                </c:pt>
                <c:pt idx="5435">
                  <c:v>33668</c:v>
                </c:pt>
                <c:pt idx="5436">
                  <c:v>33667</c:v>
                </c:pt>
                <c:pt idx="5437">
                  <c:v>33666</c:v>
                </c:pt>
                <c:pt idx="5438">
                  <c:v>33665</c:v>
                </c:pt>
                <c:pt idx="5439">
                  <c:v>33662</c:v>
                </c:pt>
                <c:pt idx="5440">
                  <c:v>33661</c:v>
                </c:pt>
                <c:pt idx="5441">
                  <c:v>33660</c:v>
                </c:pt>
                <c:pt idx="5442">
                  <c:v>33659</c:v>
                </c:pt>
                <c:pt idx="5443">
                  <c:v>33658</c:v>
                </c:pt>
                <c:pt idx="5444">
                  <c:v>33655</c:v>
                </c:pt>
                <c:pt idx="5445">
                  <c:v>33654</c:v>
                </c:pt>
                <c:pt idx="5446">
                  <c:v>33653</c:v>
                </c:pt>
                <c:pt idx="5447">
                  <c:v>33652</c:v>
                </c:pt>
                <c:pt idx="5448">
                  <c:v>33651</c:v>
                </c:pt>
                <c:pt idx="5449">
                  <c:v>33648</c:v>
                </c:pt>
                <c:pt idx="5450">
                  <c:v>33647</c:v>
                </c:pt>
                <c:pt idx="5451">
                  <c:v>33646</c:v>
                </c:pt>
                <c:pt idx="5452">
                  <c:v>33645</c:v>
                </c:pt>
                <c:pt idx="5453">
                  <c:v>33644</c:v>
                </c:pt>
                <c:pt idx="5454">
                  <c:v>33641</c:v>
                </c:pt>
                <c:pt idx="5455">
                  <c:v>33640</c:v>
                </c:pt>
                <c:pt idx="5456">
                  <c:v>33639</c:v>
                </c:pt>
                <c:pt idx="5457">
                  <c:v>33638</c:v>
                </c:pt>
                <c:pt idx="5458">
                  <c:v>33637</c:v>
                </c:pt>
                <c:pt idx="5459">
                  <c:v>33634</c:v>
                </c:pt>
                <c:pt idx="5460">
                  <c:v>33633</c:v>
                </c:pt>
                <c:pt idx="5461">
                  <c:v>33632</c:v>
                </c:pt>
                <c:pt idx="5462">
                  <c:v>33631</c:v>
                </c:pt>
                <c:pt idx="5463">
                  <c:v>33630</c:v>
                </c:pt>
                <c:pt idx="5464">
                  <c:v>33627</c:v>
                </c:pt>
                <c:pt idx="5465">
                  <c:v>33626</c:v>
                </c:pt>
                <c:pt idx="5466">
                  <c:v>33625</c:v>
                </c:pt>
                <c:pt idx="5467">
                  <c:v>33624</c:v>
                </c:pt>
                <c:pt idx="5468">
                  <c:v>33623</c:v>
                </c:pt>
                <c:pt idx="5469">
                  <c:v>33620</c:v>
                </c:pt>
                <c:pt idx="5470">
                  <c:v>33619</c:v>
                </c:pt>
                <c:pt idx="5471">
                  <c:v>33618</c:v>
                </c:pt>
                <c:pt idx="5472">
                  <c:v>33617</c:v>
                </c:pt>
                <c:pt idx="5473">
                  <c:v>33616</c:v>
                </c:pt>
                <c:pt idx="5474">
                  <c:v>33613</c:v>
                </c:pt>
                <c:pt idx="5475">
                  <c:v>33612</c:v>
                </c:pt>
                <c:pt idx="5476">
                  <c:v>33611</c:v>
                </c:pt>
                <c:pt idx="5477">
                  <c:v>33610</c:v>
                </c:pt>
                <c:pt idx="5478">
                  <c:v>33606</c:v>
                </c:pt>
                <c:pt idx="5479">
                  <c:v>33605</c:v>
                </c:pt>
                <c:pt idx="5480">
                  <c:v>33602</c:v>
                </c:pt>
                <c:pt idx="5481">
                  <c:v>33599</c:v>
                </c:pt>
                <c:pt idx="5482">
                  <c:v>33595</c:v>
                </c:pt>
                <c:pt idx="5483">
                  <c:v>33592</c:v>
                </c:pt>
                <c:pt idx="5484">
                  <c:v>33591</c:v>
                </c:pt>
                <c:pt idx="5485">
                  <c:v>33590</c:v>
                </c:pt>
                <c:pt idx="5486">
                  <c:v>33589</c:v>
                </c:pt>
                <c:pt idx="5487">
                  <c:v>33588</c:v>
                </c:pt>
                <c:pt idx="5488">
                  <c:v>33585</c:v>
                </c:pt>
                <c:pt idx="5489">
                  <c:v>33584</c:v>
                </c:pt>
                <c:pt idx="5490">
                  <c:v>33583</c:v>
                </c:pt>
                <c:pt idx="5491">
                  <c:v>33582</c:v>
                </c:pt>
                <c:pt idx="5492">
                  <c:v>33581</c:v>
                </c:pt>
                <c:pt idx="5493">
                  <c:v>33578</c:v>
                </c:pt>
                <c:pt idx="5494">
                  <c:v>33577</c:v>
                </c:pt>
                <c:pt idx="5495">
                  <c:v>33576</c:v>
                </c:pt>
                <c:pt idx="5496">
                  <c:v>33575</c:v>
                </c:pt>
                <c:pt idx="5497">
                  <c:v>33574</c:v>
                </c:pt>
                <c:pt idx="5498">
                  <c:v>33571</c:v>
                </c:pt>
                <c:pt idx="5499">
                  <c:v>33570</c:v>
                </c:pt>
                <c:pt idx="5500">
                  <c:v>33569</c:v>
                </c:pt>
                <c:pt idx="5501">
                  <c:v>33568</c:v>
                </c:pt>
                <c:pt idx="5502">
                  <c:v>33567</c:v>
                </c:pt>
                <c:pt idx="5503">
                  <c:v>33564</c:v>
                </c:pt>
                <c:pt idx="5504">
                  <c:v>33563</c:v>
                </c:pt>
                <c:pt idx="5505">
                  <c:v>33562</c:v>
                </c:pt>
                <c:pt idx="5506">
                  <c:v>33561</c:v>
                </c:pt>
                <c:pt idx="5507">
                  <c:v>33560</c:v>
                </c:pt>
                <c:pt idx="5508">
                  <c:v>33557</c:v>
                </c:pt>
                <c:pt idx="5509">
                  <c:v>33556</c:v>
                </c:pt>
                <c:pt idx="5510">
                  <c:v>33555</c:v>
                </c:pt>
                <c:pt idx="5511">
                  <c:v>33554</c:v>
                </c:pt>
                <c:pt idx="5512">
                  <c:v>33553</c:v>
                </c:pt>
                <c:pt idx="5513">
                  <c:v>33550</c:v>
                </c:pt>
                <c:pt idx="5514">
                  <c:v>33549</c:v>
                </c:pt>
                <c:pt idx="5515">
                  <c:v>33548</c:v>
                </c:pt>
                <c:pt idx="5516">
                  <c:v>33547</c:v>
                </c:pt>
                <c:pt idx="5517">
                  <c:v>33546</c:v>
                </c:pt>
                <c:pt idx="5518">
                  <c:v>33542</c:v>
                </c:pt>
                <c:pt idx="5519">
                  <c:v>33541</c:v>
                </c:pt>
                <c:pt idx="5520">
                  <c:v>33540</c:v>
                </c:pt>
                <c:pt idx="5521">
                  <c:v>33539</c:v>
                </c:pt>
                <c:pt idx="5522">
                  <c:v>33536</c:v>
                </c:pt>
                <c:pt idx="5523">
                  <c:v>33535</c:v>
                </c:pt>
                <c:pt idx="5524">
                  <c:v>33534</c:v>
                </c:pt>
                <c:pt idx="5525">
                  <c:v>33533</c:v>
                </c:pt>
                <c:pt idx="5526">
                  <c:v>33532</c:v>
                </c:pt>
                <c:pt idx="5527">
                  <c:v>33529</c:v>
                </c:pt>
                <c:pt idx="5528">
                  <c:v>33528</c:v>
                </c:pt>
                <c:pt idx="5529">
                  <c:v>33527</c:v>
                </c:pt>
                <c:pt idx="5530">
                  <c:v>33526</c:v>
                </c:pt>
                <c:pt idx="5531">
                  <c:v>33525</c:v>
                </c:pt>
                <c:pt idx="5532">
                  <c:v>33522</c:v>
                </c:pt>
                <c:pt idx="5533">
                  <c:v>33521</c:v>
                </c:pt>
                <c:pt idx="5534">
                  <c:v>33520</c:v>
                </c:pt>
                <c:pt idx="5535">
                  <c:v>33519</c:v>
                </c:pt>
                <c:pt idx="5536">
                  <c:v>33518</c:v>
                </c:pt>
                <c:pt idx="5537">
                  <c:v>33515</c:v>
                </c:pt>
                <c:pt idx="5538">
                  <c:v>33514</c:v>
                </c:pt>
                <c:pt idx="5539">
                  <c:v>33513</c:v>
                </c:pt>
                <c:pt idx="5540">
                  <c:v>33512</c:v>
                </c:pt>
                <c:pt idx="5541">
                  <c:v>33511</c:v>
                </c:pt>
                <c:pt idx="5542">
                  <c:v>33508</c:v>
                </c:pt>
                <c:pt idx="5543">
                  <c:v>33507</c:v>
                </c:pt>
                <c:pt idx="5544">
                  <c:v>33506</c:v>
                </c:pt>
                <c:pt idx="5545">
                  <c:v>33505</c:v>
                </c:pt>
                <c:pt idx="5546">
                  <c:v>33504</c:v>
                </c:pt>
                <c:pt idx="5547">
                  <c:v>33501</c:v>
                </c:pt>
                <c:pt idx="5548">
                  <c:v>33500</c:v>
                </c:pt>
                <c:pt idx="5549">
                  <c:v>33499</c:v>
                </c:pt>
                <c:pt idx="5550">
                  <c:v>33498</c:v>
                </c:pt>
                <c:pt idx="5551">
                  <c:v>33497</c:v>
                </c:pt>
                <c:pt idx="5552">
                  <c:v>33494</c:v>
                </c:pt>
                <c:pt idx="5553">
                  <c:v>33493</c:v>
                </c:pt>
                <c:pt idx="5554">
                  <c:v>33492</c:v>
                </c:pt>
                <c:pt idx="5555">
                  <c:v>33491</c:v>
                </c:pt>
                <c:pt idx="5556">
                  <c:v>33490</c:v>
                </c:pt>
                <c:pt idx="5557">
                  <c:v>33487</c:v>
                </c:pt>
                <c:pt idx="5558">
                  <c:v>33486</c:v>
                </c:pt>
                <c:pt idx="5559">
                  <c:v>33485</c:v>
                </c:pt>
                <c:pt idx="5560">
                  <c:v>33484</c:v>
                </c:pt>
                <c:pt idx="5561">
                  <c:v>33483</c:v>
                </c:pt>
                <c:pt idx="5562">
                  <c:v>33480</c:v>
                </c:pt>
                <c:pt idx="5563">
                  <c:v>33479</c:v>
                </c:pt>
                <c:pt idx="5564">
                  <c:v>33478</c:v>
                </c:pt>
                <c:pt idx="5565">
                  <c:v>33477</c:v>
                </c:pt>
                <c:pt idx="5566">
                  <c:v>33476</c:v>
                </c:pt>
                <c:pt idx="5567">
                  <c:v>33473</c:v>
                </c:pt>
                <c:pt idx="5568">
                  <c:v>33472</c:v>
                </c:pt>
                <c:pt idx="5569">
                  <c:v>33471</c:v>
                </c:pt>
                <c:pt idx="5570">
                  <c:v>33470</c:v>
                </c:pt>
                <c:pt idx="5571">
                  <c:v>33469</c:v>
                </c:pt>
                <c:pt idx="5572">
                  <c:v>33466</c:v>
                </c:pt>
                <c:pt idx="5573">
                  <c:v>33464</c:v>
                </c:pt>
                <c:pt idx="5574">
                  <c:v>33463</c:v>
                </c:pt>
                <c:pt idx="5575">
                  <c:v>33462</c:v>
                </c:pt>
                <c:pt idx="5576">
                  <c:v>33459</c:v>
                </c:pt>
                <c:pt idx="5577">
                  <c:v>33458</c:v>
                </c:pt>
                <c:pt idx="5578">
                  <c:v>33457</c:v>
                </c:pt>
                <c:pt idx="5579">
                  <c:v>33456</c:v>
                </c:pt>
                <c:pt idx="5580">
                  <c:v>33455</c:v>
                </c:pt>
                <c:pt idx="5581">
                  <c:v>33452</c:v>
                </c:pt>
                <c:pt idx="5582">
                  <c:v>33451</c:v>
                </c:pt>
                <c:pt idx="5583">
                  <c:v>33450</c:v>
                </c:pt>
                <c:pt idx="5584">
                  <c:v>33449</c:v>
                </c:pt>
                <c:pt idx="5585">
                  <c:v>33448</c:v>
                </c:pt>
                <c:pt idx="5586">
                  <c:v>33445</c:v>
                </c:pt>
                <c:pt idx="5587">
                  <c:v>33444</c:v>
                </c:pt>
                <c:pt idx="5588">
                  <c:v>33443</c:v>
                </c:pt>
                <c:pt idx="5589">
                  <c:v>33442</c:v>
                </c:pt>
                <c:pt idx="5590">
                  <c:v>33441</c:v>
                </c:pt>
                <c:pt idx="5591">
                  <c:v>33438</c:v>
                </c:pt>
                <c:pt idx="5592">
                  <c:v>33437</c:v>
                </c:pt>
                <c:pt idx="5593">
                  <c:v>33436</c:v>
                </c:pt>
                <c:pt idx="5594">
                  <c:v>33435</c:v>
                </c:pt>
                <c:pt idx="5595">
                  <c:v>33434</c:v>
                </c:pt>
                <c:pt idx="5596">
                  <c:v>33431</c:v>
                </c:pt>
                <c:pt idx="5597">
                  <c:v>33430</c:v>
                </c:pt>
                <c:pt idx="5598">
                  <c:v>33429</c:v>
                </c:pt>
                <c:pt idx="5599">
                  <c:v>33428</c:v>
                </c:pt>
                <c:pt idx="5600">
                  <c:v>33427</c:v>
                </c:pt>
                <c:pt idx="5601">
                  <c:v>33424</c:v>
                </c:pt>
                <c:pt idx="5602">
                  <c:v>33423</c:v>
                </c:pt>
                <c:pt idx="5603">
                  <c:v>33422</c:v>
                </c:pt>
                <c:pt idx="5604">
                  <c:v>33421</c:v>
                </c:pt>
                <c:pt idx="5605">
                  <c:v>33420</c:v>
                </c:pt>
                <c:pt idx="5606">
                  <c:v>33417</c:v>
                </c:pt>
                <c:pt idx="5607">
                  <c:v>33416</c:v>
                </c:pt>
                <c:pt idx="5608">
                  <c:v>33415</c:v>
                </c:pt>
                <c:pt idx="5609">
                  <c:v>33414</c:v>
                </c:pt>
                <c:pt idx="5610">
                  <c:v>33413</c:v>
                </c:pt>
                <c:pt idx="5611">
                  <c:v>33410</c:v>
                </c:pt>
                <c:pt idx="5612">
                  <c:v>33409</c:v>
                </c:pt>
                <c:pt idx="5613">
                  <c:v>33408</c:v>
                </c:pt>
                <c:pt idx="5614">
                  <c:v>33407</c:v>
                </c:pt>
                <c:pt idx="5615">
                  <c:v>33406</c:v>
                </c:pt>
                <c:pt idx="5616">
                  <c:v>33403</c:v>
                </c:pt>
                <c:pt idx="5617">
                  <c:v>33402</c:v>
                </c:pt>
                <c:pt idx="5618">
                  <c:v>33401</c:v>
                </c:pt>
                <c:pt idx="5619">
                  <c:v>33400</c:v>
                </c:pt>
                <c:pt idx="5620">
                  <c:v>33399</c:v>
                </c:pt>
                <c:pt idx="5621">
                  <c:v>33396</c:v>
                </c:pt>
                <c:pt idx="5622">
                  <c:v>33395</c:v>
                </c:pt>
                <c:pt idx="5623">
                  <c:v>33394</c:v>
                </c:pt>
                <c:pt idx="5624">
                  <c:v>33393</c:v>
                </c:pt>
                <c:pt idx="5625">
                  <c:v>33392</c:v>
                </c:pt>
                <c:pt idx="5626">
                  <c:v>33389</c:v>
                </c:pt>
                <c:pt idx="5627">
                  <c:v>33387</c:v>
                </c:pt>
                <c:pt idx="5628">
                  <c:v>33386</c:v>
                </c:pt>
                <c:pt idx="5629">
                  <c:v>33385</c:v>
                </c:pt>
                <c:pt idx="5630">
                  <c:v>33382</c:v>
                </c:pt>
                <c:pt idx="5631">
                  <c:v>33381</c:v>
                </c:pt>
                <c:pt idx="5632">
                  <c:v>33380</c:v>
                </c:pt>
                <c:pt idx="5633">
                  <c:v>33379</c:v>
                </c:pt>
                <c:pt idx="5634">
                  <c:v>33375</c:v>
                </c:pt>
                <c:pt idx="5635">
                  <c:v>33374</c:v>
                </c:pt>
                <c:pt idx="5636">
                  <c:v>33373</c:v>
                </c:pt>
                <c:pt idx="5637">
                  <c:v>33372</c:v>
                </c:pt>
                <c:pt idx="5638">
                  <c:v>33371</c:v>
                </c:pt>
                <c:pt idx="5639">
                  <c:v>33368</c:v>
                </c:pt>
                <c:pt idx="5640">
                  <c:v>33366</c:v>
                </c:pt>
                <c:pt idx="5641">
                  <c:v>33365</c:v>
                </c:pt>
                <c:pt idx="5642">
                  <c:v>33364</c:v>
                </c:pt>
                <c:pt idx="5643">
                  <c:v>33361</c:v>
                </c:pt>
                <c:pt idx="5644">
                  <c:v>33360</c:v>
                </c:pt>
                <c:pt idx="5645">
                  <c:v>33358</c:v>
                </c:pt>
                <c:pt idx="5646">
                  <c:v>33357</c:v>
                </c:pt>
                <c:pt idx="5647">
                  <c:v>33354</c:v>
                </c:pt>
                <c:pt idx="5648">
                  <c:v>33353</c:v>
                </c:pt>
                <c:pt idx="5649">
                  <c:v>33352</c:v>
                </c:pt>
                <c:pt idx="5650">
                  <c:v>33351</c:v>
                </c:pt>
                <c:pt idx="5651">
                  <c:v>33350</c:v>
                </c:pt>
                <c:pt idx="5652">
                  <c:v>33347</c:v>
                </c:pt>
                <c:pt idx="5653">
                  <c:v>33346</c:v>
                </c:pt>
                <c:pt idx="5654">
                  <c:v>33345</c:v>
                </c:pt>
                <c:pt idx="5655">
                  <c:v>33344</c:v>
                </c:pt>
                <c:pt idx="5656">
                  <c:v>33343</c:v>
                </c:pt>
                <c:pt idx="5657">
                  <c:v>33340</c:v>
                </c:pt>
                <c:pt idx="5658">
                  <c:v>33339</c:v>
                </c:pt>
                <c:pt idx="5659">
                  <c:v>33338</c:v>
                </c:pt>
                <c:pt idx="5660">
                  <c:v>33337</c:v>
                </c:pt>
                <c:pt idx="5661">
                  <c:v>33336</c:v>
                </c:pt>
                <c:pt idx="5662">
                  <c:v>33333</c:v>
                </c:pt>
                <c:pt idx="5663">
                  <c:v>33332</c:v>
                </c:pt>
                <c:pt idx="5664">
                  <c:v>33331</c:v>
                </c:pt>
                <c:pt idx="5665">
                  <c:v>33330</c:v>
                </c:pt>
                <c:pt idx="5666">
                  <c:v>33325</c:v>
                </c:pt>
                <c:pt idx="5667">
                  <c:v>33324</c:v>
                </c:pt>
                <c:pt idx="5668">
                  <c:v>33323</c:v>
                </c:pt>
                <c:pt idx="5669">
                  <c:v>33322</c:v>
                </c:pt>
                <c:pt idx="5670">
                  <c:v>33319</c:v>
                </c:pt>
                <c:pt idx="5671">
                  <c:v>33318</c:v>
                </c:pt>
                <c:pt idx="5672">
                  <c:v>33317</c:v>
                </c:pt>
                <c:pt idx="5673">
                  <c:v>33316</c:v>
                </c:pt>
                <c:pt idx="5674">
                  <c:v>33315</c:v>
                </c:pt>
                <c:pt idx="5675">
                  <c:v>33312</c:v>
                </c:pt>
                <c:pt idx="5676">
                  <c:v>33311</c:v>
                </c:pt>
                <c:pt idx="5677">
                  <c:v>33310</c:v>
                </c:pt>
                <c:pt idx="5678">
                  <c:v>33309</c:v>
                </c:pt>
                <c:pt idx="5679">
                  <c:v>33308</c:v>
                </c:pt>
                <c:pt idx="5680">
                  <c:v>33305</c:v>
                </c:pt>
                <c:pt idx="5681">
                  <c:v>33304</c:v>
                </c:pt>
                <c:pt idx="5682">
                  <c:v>33303</c:v>
                </c:pt>
                <c:pt idx="5683">
                  <c:v>33302</c:v>
                </c:pt>
                <c:pt idx="5684">
                  <c:v>33301</c:v>
                </c:pt>
                <c:pt idx="5685">
                  <c:v>33298</c:v>
                </c:pt>
                <c:pt idx="5686">
                  <c:v>33297</c:v>
                </c:pt>
                <c:pt idx="5687">
                  <c:v>33296</c:v>
                </c:pt>
                <c:pt idx="5688">
                  <c:v>33295</c:v>
                </c:pt>
                <c:pt idx="5689">
                  <c:v>33294</c:v>
                </c:pt>
                <c:pt idx="5690">
                  <c:v>33291</c:v>
                </c:pt>
                <c:pt idx="5691">
                  <c:v>33290</c:v>
                </c:pt>
                <c:pt idx="5692">
                  <c:v>33289</c:v>
                </c:pt>
                <c:pt idx="5693">
                  <c:v>33288</c:v>
                </c:pt>
                <c:pt idx="5694">
                  <c:v>33287</c:v>
                </c:pt>
                <c:pt idx="5695">
                  <c:v>33284</c:v>
                </c:pt>
                <c:pt idx="5696">
                  <c:v>33283</c:v>
                </c:pt>
                <c:pt idx="5697">
                  <c:v>33282</c:v>
                </c:pt>
                <c:pt idx="5698">
                  <c:v>33281</c:v>
                </c:pt>
                <c:pt idx="5699">
                  <c:v>33280</c:v>
                </c:pt>
                <c:pt idx="5700">
                  <c:v>33277</c:v>
                </c:pt>
                <c:pt idx="5701">
                  <c:v>33276</c:v>
                </c:pt>
                <c:pt idx="5702">
                  <c:v>33275</c:v>
                </c:pt>
                <c:pt idx="5703">
                  <c:v>33274</c:v>
                </c:pt>
                <c:pt idx="5704">
                  <c:v>33273</c:v>
                </c:pt>
                <c:pt idx="5705">
                  <c:v>33270</c:v>
                </c:pt>
                <c:pt idx="5706">
                  <c:v>33269</c:v>
                </c:pt>
                <c:pt idx="5707">
                  <c:v>33268</c:v>
                </c:pt>
                <c:pt idx="5708">
                  <c:v>33267</c:v>
                </c:pt>
                <c:pt idx="5709">
                  <c:v>33266</c:v>
                </c:pt>
                <c:pt idx="5710">
                  <c:v>33263</c:v>
                </c:pt>
                <c:pt idx="5711">
                  <c:v>33262</c:v>
                </c:pt>
                <c:pt idx="5712">
                  <c:v>33261</c:v>
                </c:pt>
                <c:pt idx="5713">
                  <c:v>33260</c:v>
                </c:pt>
                <c:pt idx="5714">
                  <c:v>33259</c:v>
                </c:pt>
                <c:pt idx="5715">
                  <c:v>33256</c:v>
                </c:pt>
                <c:pt idx="5716">
                  <c:v>33255</c:v>
                </c:pt>
                <c:pt idx="5717">
                  <c:v>33254</c:v>
                </c:pt>
                <c:pt idx="5718">
                  <c:v>33253</c:v>
                </c:pt>
                <c:pt idx="5719">
                  <c:v>33252</c:v>
                </c:pt>
                <c:pt idx="5720">
                  <c:v>33249</c:v>
                </c:pt>
                <c:pt idx="5721">
                  <c:v>33248</c:v>
                </c:pt>
                <c:pt idx="5722">
                  <c:v>33247</c:v>
                </c:pt>
                <c:pt idx="5723">
                  <c:v>33246</c:v>
                </c:pt>
                <c:pt idx="5724">
                  <c:v>33245</c:v>
                </c:pt>
                <c:pt idx="5725">
                  <c:v>33242</c:v>
                </c:pt>
                <c:pt idx="5726">
                  <c:v>33241</c:v>
                </c:pt>
                <c:pt idx="5727">
                  <c:v>33240</c:v>
                </c:pt>
              </c:numCache>
            </c:numRef>
          </c:cat>
          <c:val>
            <c:numRef>
              <c:f>Analyse!$G$14:$G$5740</c:f>
              <c:numCache>
                <c:formatCode>0.00%</c:formatCode>
                <c:ptCount val="5727"/>
                <c:pt idx="0">
                  <c:v>-1.5252329999254632E-3</c:v>
                </c:pt>
                <c:pt idx="1">
                  <c:v>8.3700370859458584E-3</c:v>
                </c:pt>
                <c:pt idx="2">
                  <c:v>1.1400579826052359E-2</c:v>
                </c:pt>
                <c:pt idx="3">
                  <c:v>6.5324489237357231E-3</c:v>
                </c:pt>
                <c:pt idx="4">
                  <c:v>1.9882319254391767E-3</c:v>
                </c:pt>
                <c:pt idx="5">
                  <c:v>1.3119616912089294E-2</c:v>
                </c:pt>
                <c:pt idx="6">
                  <c:v>-9.5945677993193312E-3</c:v>
                </c:pt>
                <c:pt idx="7">
                  <c:v>3.6675114533581965E-3</c:v>
                </c:pt>
                <c:pt idx="8">
                  <c:v>-9.1113972955570999E-3</c:v>
                </c:pt>
                <c:pt idx="9">
                  <c:v>-8.9658913244631266E-3</c:v>
                </c:pt>
                <c:pt idx="10">
                  <c:v>-1.0384474204587102E-2</c:v>
                </c:pt>
                <c:pt idx="11">
                  <c:v>2.4412246480600697E-3</c:v>
                </c:pt>
                <c:pt idx="12">
                  <c:v>7.116785412582427E-3</c:v>
                </c:pt>
                <c:pt idx="13">
                  <c:v>-5.3367318491381877E-4</c:v>
                </c:pt>
                <c:pt idx="14">
                  <c:v>-1.169793200085012E-2</c:v>
                </c:pt>
                <c:pt idx="15">
                  <c:v>-1.5294099407770267E-2</c:v>
                </c:pt>
                <c:pt idx="16">
                  <c:v>-1.9122712307727441E-2</c:v>
                </c:pt>
                <c:pt idx="17">
                  <c:v>-5.7792544043663296E-3</c:v>
                </c:pt>
                <c:pt idx="18">
                  <c:v>-2.6313309332177681E-3</c:v>
                </c:pt>
                <c:pt idx="19">
                  <c:v>-1.4943800769398052E-3</c:v>
                </c:pt>
                <c:pt idx="20">
                  <c:v>3.994633510326695E-3</c:v>
                </c:pt>
                <c:pt idx="21">
                  <c:v>-4.9860805251988882E-4</c:v>
                </c:pt>
                <c:pt idx="22">
                  <c:v>4.5724997343774554E-3</c:v>
                </c:pt>
                <c:pt idx="23">
                  <c:v>2.2095371380979056E-3</c:v>
                </c:pt>
                <c:pt idx="24">
                  <c:v>8.502918683409133E-3</c:v>
                </c:pt>
                <c:pt idx="25">
                  <c:v>-5.3901055514652407E-3</c:v>
                </c:pt>
                <c:pt idx="26">
                  <c:v>-4.3714726279729943E-3</c:v>
                </c:pt>
                <c:pt idx="27">
                  <c:v>6.3061823518619775E-3</c:v>
                </c:pt>
                <c:pt idx="28">
                  <c:v>3.3246287114476747E-3</c:v>
                </c:pt>
                <c:pt idx="29">
                  <c:v>-3.884674443655034E-3</c:v>
                </c:pt>
                <c:pt idx="30">
                  <c:v>-7.0508274007518024E-3</c:v>
                </c:pt>
                <c:pt idx="31">
                  <c:v>-3.929020729362076E-3</c:v>
                </c:pt>
                <c:pt idx="32">
                  <c:v>4.9774855155551023E-3</c:v>
                </c:pt>
                <c:pt idx="33">
                  <c:v>-9.7935644439096636E-3</c:v>
                </c:pt>
                <c:pt idx="34">
                  <c:v>-2.1570642917700944E-3</c:v>
                </c:pt>
                <c:pt idx="35">
                  <c:v>8.6995349400416089E-3</c:v>
                </c:pt>
                <c:pt idx="36">
                  <c:v>-5.2660107051710758E-3</c:v>
                </c:pt>
                <c:pt idx="37">
                  <c:v>2.0646043674027448E-2</c:v>
                </c:pt>
                <c:pt idx="38">
                  <c:v>-3.1976777583321292E-3</c:v>
                </c:pt>
                <c:pt idx="39">
                  <c:v>1.7360745857537552E-2</c:v>
                </c:pt>
                <c:pt idx="40">
                  <c:v>1.1391756639609119E-2</c:v>
                </c:pt>
                <c:pt idx="41">
                  <c:v>-1.4047541286784648E-3</c:v>
                </c:pt>
                <c:pt idx="42">
                  <c:v>-3.5328068758382347E-3</c:v>
                </c:pt>
                <c:pt idx="43">
                  <c:v>-6.1129963870620863E-4</c:v>
                </c:pt>
                <c:pt idx="44">
                  <c:v>-5.394071198621897E-3</c:v>
                </c:pt>
                <c:pt idx="45">
                  <c:v>-3.2631750693423722E-3</c:v>
                </c:pt>
                <c:pt idx="46">
                  <c:v>5.1304773675986404E-4</c:v>
                </c:pt>
                <c:pt idx="47">
                  <c:v>9.8557550780100645E-3</c:v>
                </c:pt>
                <c:pt idx="48">
                  <c:v>6.6377068882905732E-4</c:v>
                </c:pt>
                <c:pt idx="49">
                  <c:v>-6.3194997782289875E-4</c:v>
                </c:pt>
                <c:pt idx="50">
                  <c:v>1.1176776436688129E-2</c:v>
                </c:pt>
                <c:pt idx="51">
                  <c:v>3.0814923340911626E-3</c:v>
                </c:pt>
                <c:pt idx="52">
                  <c:v>-9.3472069750044628E-4</c:v>
                </c:pt>
                <c:pt idx="53">
                  <c:v>2.0519002910410311E-2</c:v>
                </c:pt>
                <c:pt idx="54">
                  <c:v>-5.5664094035585698E-3</c:v>
                </c:pt>
                <c:pt idx="55">
                  <c:v>-9.7214671740588621E-3</c:v>
                </c:pt>
                <c:pt idx="56">
                  <c:v>-1.0387904776221091E-2</c:v>
                </c:pt>
                <c:pt idx="57">
                  <c:v>-5.3589134232517877E-3</c:v>
                </c:pt>
                <c:pt idx="58">
                  <c:v>-1.5342551977803875E-4</c:v>
                </c:pt>
                <c:pt idx="59">
                  <c:v>-3.3249295216885022E-3</c:v>
                </c:pt>
                <c:pt idx="60">
                  <c:v>8.6930728311811478E-3</c:v>
                </c:pt>
                <c:pt idx="61">
                  <c:v>-7.9530117078376872E-3</c:v>
                </c:pt>
                <c:pt idx="62">
                  <c:v>6.7824060358276927E-3</c:v>
                </c:pt>
                <c:pt idx="63">
                  <c:v>2.3003159470098566E-3</c:v>
                </c:pt>
                <c:pt idx="64">
                  <c:v>5.3896982724306319E-3</c:v>
                </c:pt>
                <c:pt idx="65">
                  <c:v>8.8143760666599125E-3</c:v>
                </c:pt>
                <c:pt idx="66">
                  <c:v>-5.3998570156204018E-3</c:v>
                </c:pt>
                <c:pt idx="67">
                  <c:v>-4.7066119152014974E-3</c:v>
                </c:pt>
                <c:pt idx="68">
                  <c:v>3.7506833026761388E-3</c:v>
                </c:pt>
                <c:pt idx="69">
                  <c:v>2.9453548632372151E-3</c:v>
                </c:pt>
                <c:pt idx="70">
                  <c:v>-6.2436618878130012E-3</c:v>
                </c:pt>
                <c:pt idx="71">
                  <c:v>1.1293118356545673E-2</c:v>
                </c:pt>
                <c:pt idx="72">
                  <c:v>-8.8177023746408567E-3</c:v>
                </c:pt>
                <c:pt idx="73">
                  <c:v>-1.38880153463945E-2</c:v>
                </c:pt>
                <c:pt idx="74">
                  <c:v>4.3388486851196895E-3</c:v>
                </c:pt>
                <c:pt idx="75">
                  <c:v>1.0540552401546277E-2</c:v>
                </c:pt>
                <c:pt idx="76">
                  <c:v>3.7161174581437084E-3</c:v>
                </c:pt>
                <c:pt idx="77">
                  <c:v>-2.3650200747058481E-3</c:v>
                </c:pt>
                <c:pt idx="78">
                  <c:v>8.7855401293650548E-3</c:v>
                </c:pt>
                <c:pt idx="79">
                  <c:v>1.1462439314699369E-2</c:v>
                </c:pt>
                <c:pt idx="80">
                  <c:v>1.0004405231933466E-2</c:v>
                </c:pt>
                <c:pt idx="81">
                  <c:v>-1.1983452584821808E-2</c:v>
                </c:pt>
                <c:pt idx="82">
                  <c:v>3.0601128569620606E-3</c:v>
                </c:pt>
                <c:pt idx="83">
                  <c:v>2.2573271120525096E-3</c:v>
                </c:pt>
                <c:pt idx="84">
                  <c:v>-2.1605444572032173E-2</c:v>
                </c:pt>
                <c:pt idx="85">
                  <c:v>-4.4611383072371558E-3</c:v>
                </c:pt>
                <c:pt idx="86">
                  <c:v>9.4529283571769263E-3</c:v>
                </c:pt>
                <c:pt idx="87">
                  <c:v>1.2250911695754096E-2</c:v>
                </c:pt>
                <c:pt idx="88">
                  <c:v>-3.1201184752399636E-3</c:v>
                </c:pt>
                <c:pt idx="89">
                  <c:v>-1.332303147005709E-2</c:v>
                </c:pt>
                <c:pt idx="90">
                  <c:v>-1.4642709216780903E-2</c:v>
                </c:pt>
                <c:pt idx="91">
                  <c:v>1.1132206418468904E-2</c:v>
                </c:pt>
                <c:pt idx="92">
                  <c:v>5.7001199391879531E-3</c:v>
                </c:pt>
                <c:pt idx="93">
                  <c:v>4.5332194319975816E-3</c:v>
                </c:pt>
                <c:pt idx="94">
                  <c:v>3.7412585998390924E-3</c:v>
                </c:pt>
                <c:pt idx="95">
                  <c:v>8.6034577006859347E-3</c:v>
                </c:pt>
                <c:pt idx="96">
                  <c:v>1.7098662727736746E-2</c:v>
                </c:pt>
                <c:pt idx="97">
                  <c:v>-1.7561517083130029E-3</c:v>
                </c:pt>
                <c:pt idx="98">
                  <c:v>-2.6726260306341176E-3</c:v>
                </c:pt>
                <c:pt idx="99">
                  <c:v>1.6509092413679038E-3</c:v>
                </c:pt>
                <c:pt idx="100">
                  <c:v>3.0712403245554132E-3</c:v>
                </c:pt>
                <c:pt idx="101">
                  <c:v>3.0674925355257621E-2</c:v>
                </c:pt>
                <c:pt idx="102">
                  <c:v>1.220614247352092E-3</c:v>
                </c:pt>
                <c:pt idx="103">
                  <c:v>-8.1475911931252476E-3</c:v>
                </c:pt>
                <c:pt idx="104">
                  <c:v>5.8065012305168473E-3</c:v>
                </c:pt>
                <c:pt idx="105">
                  <c:v>6.8312828013421534E-3</c:v>
                </c:pt>
                <c:pt idx="106">
                  <c:v>-1.7434919653362968E-3</c:v>
                </c:pt>
                <c:pt idx="107">
                  <c:v>1.3271486754621087E-2</c:v>
                </c:pt>
                <c:pt idx="108">
                  <c:v>-3.4809245335498673E-5</c:v>
                </c:pt>
                <c:pt idx="109">
                  <c:v>-1.0127924818633671E-3</c:v>
                </c:pt>
                <c:pt idx="110">
                  <c:v>-1.0733037200122086E-2</c:v>
                </c:pt>
                <c:pt idx="111">
                  <c:v>9.4848242811502725E-3</c:v>
                </c:pt>
                <c:pt idx="112">
                  <c:v>5.8156796311494841E-3</c:v>
                </c:pt>
                <c:pt idx="113">
                  <c:v>-9.5954682060929164E-3</c:v>
                </c:pt>
                <c:pt idx="114">
                  <c:v>4.3473729012308837E-3</c:v>
                </c:pt>
                <c:pt idx="115">
                  <c:v>9.5494484294706972E-3</c:v>
                </c:pt>
                <c:pt idx="116">
                  <c:v>1.9926661300420534E-2</c:v>
                </c:pt>
                <c:pt idx="117">
                  <c:v>-1.1803385905758579E-2</c:v>
                </c:pt>
                <c:pt idx="118">
                  <c:v>-1.7645164563215854E-3</c:v>
                </c:pt>
                <c:pt idx="119">
                  <c:v>8.6272869651882189E-3</c:v>
                </c:pt>
                <c:pt idx="120">
                  <c:v>9.7535774251444884E-4</c:v>
                </c:pt>
                <c:pt idx="121">
                  <c:v>1.5889892815614814E-2</c:v>
                </c:pt>
                <c:pt idx="122">
                  <c:v>-1.8408640736167881E-2</c:v>
                </c:pt>
                <c:pt idx="123">
                  <c:v>-9.5837289579481233E-4</c:v>
                </c:pt>
                <c:pt idx="124">
                  <c:v>1.3417386847003998E-2</c:v>
                </c:pt>
                <c:pt idx="125">
                  <c:v>-8.8464812396660264E-3</c:v>
                </c:pt>
                <c:pt idx="126">
                  <c:v>7.3220442465162794E-3</c:v>
                </c:pt>
                <c:pt idx="127">
                  <c:v>1.7113842669540302E-2</c:v>
                </c:pt>
                <c:pt idx="128">
                  <c:v>8.8352081663487514E-3</c:v>
                </c:pt>
                <c:pt idx="129">
                  <c:v>-4.6823271130625677E-2</c:v>
                </c:pt>
                <c:pt idx="130">
                  <c:v>-1.8462811484523889E-2</c:v>
                </c:pt>
                <c:pt idx="131">
                  <c:v>-2.5550357385833777E-2</c:v>
                </c:pt>
                <c:pt idx="132">
                  <c:v>-8.0986609934086129E-4</c:v>
                </c:pt>
                <c:pt idx="133">
                  <c:v>5.0312502635818657E-3</c:v>
                </c:pt>
                <c:pt idx="134">
                  <c:v>5.9921679832530828E-4</c:v>
                </c:pt>
                <c:pt idx="135">
                  <c:v>8.3098249958515336E-3</c:v>
                </c:pt>
                <c:pt idx="136">
                  <c:v>-2.2415527847473582E-3</c:v>
                </c:pt>
                <c:pt idx="137">
                  <c:v>-8.9324032077550131E-3</c:v>
                </c:pt>
                <c:pt idx="138">
                  <c:v>-1.0132982378689648E-2</c:v>
                </c:pt>
                <c:pt idx="139">
                  <c:v>-3.3166463267829682E-3</c:v>
                </c:pt>
                <c:pt idx="140">
                  <c:v>2.0360103177057054E-2</c:v>
                </c:pt>
                <c:pt idx="141">
                  <c:v>-1.9579426445306414E-2</c:v>
                </c:pt>
                <c:pt idx="142">
                  <c:v>-1.4554350755707768E-3</c:v>
                </c:pt>
                <c:pt idx="143">
                  <c:v>3.4843061045886081E-4</c:v>
                </c:pt>
                <c:pt idx="144">
                  <c:v>-2.4330799564694638E-3</c:v>
                </c:pt>
                <c:pt idx="145">
                  <c:v>-1.3841451720184028E-2</c:v>
                </c:pt>
                <c:pt idx="146">
                  <c:v>-9.1058698895730705E-3</c:v>
                </c:pt>
                <c:pt idx="147">
                  <c:v>6.7452046764582274E-3</c:v>
                </c:pt>
                <c:pt idx="148">
                  <c:v>3.5295271087290025E-3</c:v>
                </c:pt>
                <c:pt idx="149">
                  <c:v>-1.0211709154184234E-4</c:v>
                </c:pt>
                <c:pt idx="150">
                  <c:v>-1.8718410177684497E-2</c:v>
                </c:pt>
                <c:pt idx="151">
                  <c:v>-1.0412039093736114E-2</c:v>
                </c:pt>
                <c:pt idx="152">
                  <c:v>8.5165791273806857E-3</c:v>
                </c:pt>
                <c:pt idx="153">
                  <c:v>6.0609231437920297E-3</c:v>
                </c:pt>
                <c:pt idx="154">
                  <c:v>-4.068266717971003E-3</c:v>
                </c:pt>
                <c:pt idx="155">
                  <c:v>2.1087132029546929E-3</c:v>
                </c:pt>
                <c:pt idx="156">
                  <c:v>1.7354527623406391E-2</c:v>
                </c:pt>
                <c:pt idx="157">
                  <c:v>1.0717587479238677E-3</c:v>
                </c:pt>
                <c:pt idx="158">
                  <c:v>1.4020358556151802E-2</c:v>
                </c:pt>
                <c:pt idx="159">
                  <c:v>-4.5133397475336512E-3</c:v>
                </c:pt>
                <c:pt idx="160">
                  <c:v>2.2182216980155545E-3</c:v>
                </c:pt>
                <c:pt idx="161">
                  <c:v>7.1398204416435185E-3</c:v>
                </c:pt>
                <c:pt idx="162">
                  <c:v>1.5422510771210041E-2</c:v>
                </c:pt>
                <c:pt idx="163">
                  <c:v>-2.1319250284767444E-2</c:v>
                </c:pt>
                <c:pt idx="164">
                  <c:v>-2.4090112723545998E-3</c:v>
                </c:pt>
                <c:pt idx="165">
                  <c:v>6.3539587491683314E-3</c:v>
                </c:pt>
                <c:pt idx="166">
                  <c:v>-1.3625811109014618E-2</c:v>
                </c:pt>
                <c:pt idx="167">
                  <c:v>1.0356274062071291E-2</c:v>
                </c:pt>
                <c:pt idx="168">
                  <c:v>8.7538512346942987E-3</c:v>
                </c:pt>
                <c:pt idx="169">
                  <c:v>1.6794327929337216E-2</c:v>
                </c:pt>
                <c:pt idx="170">
                  <c:v>3.7888808294577192E-3</c:v>
                </c:pt>
                <c:pt idx="171">
                  <c:v>7.6876112510855243E-3</c:v>
                </c:pt>
                <c:pt idx="172">
                  <c:v>-7.379081647895358E-3</c:v>
                </c:pt>
                <c:pt idx="173">
                  <c:v>-1.2037981835507527E-2</c:v>
                </c:pt>
                <c:pt idx="174">
                  <c:v>-3.713505566057651E-3</c:v>
                </c:pt>
                <c:pt idx="175">
                  <c:v>-2.3348554408162747E-2</c:v>
                </c:pt>
                <c:pt idx="176">
                  <c:v>-1.3046488745277696E-2</c:v>
                </c:pt>
                <c:pt idx="177">
                  <c:v>1.196095786005813E-2</c:v>
                </c:pt>
                <c:pt idx="178">
                  <c:v>2.5291567236917389E-2</c:v>
                </c:pt>
                <c:pt idx="179">
                  <c:v>1.8746468987005827E-2</c:v>
                </c:pt>
                <c:pt idx="180">
                  <c:v>4.0955602064540741E-3</c:v>
                </c:pt>
                <c:pt idx="181">
                  <c:v>-1.1940399909980082E-2</c:v>
                </c:pt>
                <c:pt idx="182">
                  <c:v>-7.8862559241705821E-3</c:v>
                </c:pt>
                <c:pt idx="183">
                  <c:v>-3.6935216469750065E-3</c:v>
                </c:pt>
                <c:pt idx="184">
                  <c:v>1.2984638670753945E-2</c:v>
                </c:pt>
                <c:pt idx="185">
                  <c:v>-2.5191373862887279E-3</c:v>
                </c:pt>
                <c:pt idx="186">
                  <c:v>-7.7387915870625879E-3</c:v>
                </c:pt>
                <c:pt idx="187">
                  <c:v>-1.4077463871343676E-3</c:v>
                </c:pt>
                <c:pt idx="188">
                  <c:v>-1.7339202537081655E-2</c:v>
                </c:pt>
                <c:pt idx="189">
                  <c:v>-1.2510398147091095E-2</c:v>
                </c:pt>
                <c:pt idx="190">
                  <c:v>-5.4626636872776579E-3</c:v>
                </c:pt>
                <c:pt idx="191">
                  <c:v>9.0724568884379408E-3</c:v>
                </c:pt>
                <c:pt idx="192">
                  <c:v>-1.0992302150703126E-2</c:v>
                </c:pt>
                <c:pt idx="193">
                  <c:v>-1.0274507604737693E-2</c:v>
                </c:pt>
                <c:pt idx="194">
                  <c:v>-6.4591873283719181E-3</c:v>
                </c:pt>
                <c:pt idx="195">
                  <c:v>7.5383936805804019E-3</c:v>
                </c:pt>
                <c:pt idx="196">
                  <c:v>-6.0737942083740615E-3</c:v>
                </c:pt>
                <c:pt idx="197">
                  <c:v>-6.8790272786283246E-3</c:v>
                </c:pt>
                <c:pt idx="198">
                  <c:v>-8.7569247186956023E-3</c:v>
                </c:pt>
                <c:pt idx="199">
                  <c:v>1.5769526595384331E-2</c:v>
                </c:pt>
                <c:pt idx="200">
                  <c:v>1.1330857035705133E-3</c:v>
                </c:pt>
                <c:pt idx="201">
                  <c:v>-1.2591698245530969E-3</c:v>
                </c:pt>
                <c:pt idx="202">
                  <c:v>1.8787728706496587E-2</c:v>
                </c:pt>
                <c:pt idx="203">
                  <c:v>-1.9326764124339979E-3</c:v>
                </c:pt>
                <c:pt idx="204">
                  <c:v>6.0001621665461968E-4</c:v>
                </c:pt>
                <c:pt idx="205">
                  <c:v>1.3252051890861427E-2</c:v>
                </c:pt>
                <c:pt idx="206">
                  <c:v>1.3754992066830285E-2</c:v>
                </c:pt>
                <c:pt idx="207">
                  <c:v>-1.7523546114379673E-2</c:v>
                </c:pt>
                <c:pt idx="208">
                  <c:v>9.2912241291025488E-3</c:v>
                </c:pt>
                <c:pt idx="209">
                  <c:v>1.5273288305851507E-2</c:v>
                </c:pt>
                <c:pt idx="210">
                  <c:v>-1.7898611591481761E-2</c:v>
                </c:pt>
                <c:pt idx="211">
                  <c:v>8.7933175770815719E-3</c:v>
                </c:pt>
                <c:pt idx="212">
                  <c:v>5.5424685912859317E-3</c:v>
                </c:pt>
                <c:pt idx="213">
                  <c:v>-2.4374085971777815E-3</c:v>
                </c:pt>
                <c:pt idx="214">
                  <c:v>-6.9798424467099052E-3</c:v>
                </c:pt>
                <c:pt idx="215">
                  <c:v>-8.5242888905296965E-3</c:v>
                </c:pt>
                <c:pt idx="216">
                  <c:v>7.4346523401176423E-3</c:v>
                </c:pt>
                <c:pt idx="217">
                  <c:v>5.8152101622770402E-3</c:v>
                </c:pt>
                <c:pt idx="218">
                  <c:v>8.7298123090384649E-5</c:v>
                </c:pt>
                <c:pt idx="219">
                  <c:v>1.5938778871615655E-2</c:v>
                </c:pt>
                <c:pt idx="220">
                  <c:v>-5.3893070770885121E-3</c:v>
                </c:pt>
                <c:pt idx="221">
                  <c:v>-3.031978156356363E-3</c:v>
                </c:pt>
                <c:pt idx="222">
                  <c:v>1.0648377170550116E-3</c:v>
                </c:pt>
                <c:pt idx="223">
                  <c:v>-2.2557869848671586E-2</c:v>
                </c:pt>
                <c:pt idx="224">
                  <c:v>-2.3098559304017829E-3</c:v>
                </c:pt>
                <c:pt idx="225">
                  <c:v>-9.5165354909587663E-4</c:v>
                </c:pt>
                <c:pt idx="226">
                  <c:v>-4.9905512771016847E-3</c:v>
                </c:pt>
                <c:pt idx="227">
                  <c:v>5.8148518635992019E-4</c:v>
                </c:pt>
                <c:pt idx="228">
                  <c:v>3.2800528724941103E-3</c:v>
                </c:pt>
                <c:pt idx="229">
                  <c:v>2.7039520242821968E-3</c:v>
                </c:pt>
                <c:pt idx="230">
                  <c:v>2.0988337535101653E-3</c:v>
                </c:pt>
                <c:pt idx="231">
                  <c:v>1.0505193094476617E-3</c:v>
                </c:pt>
                <c:pt idx="232">
                  <c:v>-4.0257648953301306E-3</c:v>
                </c:pt>
                <c:pt idx="233">
                  <c:v>-4.7995965084970393E-3</c:v>
                </c:pt>
                <c:pt idx="234">
                  <c:v>-4.7927849156810254E-3</c:v>
                </c:pt>
                <c:pt idx="235">
                  <c:v>9.492675152728669E-3</c:v>
                </c:pt>
                <c:pt idx="236">
                  <c:v>-8.6148469333602318E-4</c:v>
                </c:pt>
                <c:pt idx="237">
                  <c:v>-4.2363234241851178E-3</c:v>
                </c:pt>
                <c:pt idx="238">
                  <c:v>-3.4115311373121848E-3</c:v>
                </c:pt>
                <c:pt idx="239">
                  <c:v>-3.9670208601534362E-3</c:v>
                </c:pt>
                <c:pt idx="240">
                  <c:v>-6.746139909249993E-3</c:v>
                </c:pt>
                <c:pt idx="241">
                  <c:v>5.4934646713393764E-3</c:v>
                </c:pt>
                <c:pt idx="242">
                  <c:v>-1.1594156223203589E-3</c:v>
                </c:pt>
                <c:pt idx="243">
                  <c:v>3.8662129236222142E-4</c:v>
                </c:pt>
                <c:pt idx="244">
                  <c:v>-1.5400823521842799E-3</c:v>
                </c:pt>
                <c:pt idx="245">
                  <c:v>4.2968371401803651E-3</c:v>
                </c:pt>
                <c:pt idx="246">
                  <c:v>3.12467464320072E-2</c:v>
                </c:pt>
                <c:pt idx="247">
                  <c:v>-6.4260119003284322E-3</c:v>
                </c:pt>
                <c:pt idx="248">
                  <c:v>5.1447988454356164E-3</c:v>
                </c:pt>
                <c:pt idx="249">
                  <c:v>-3.0682859476650615E-3</c:v>
                </c:pt>
                <c:pt idx="250">
                  <c:v>-6.4267087423837133E-3</c:v>
                </c:pt>
                <c:pt idx="251">
                  <c:v>9.4357669211704298E-3</c:v>
                </c:pt>
                <c:pt idx="252">
                  <c:v>1.501836140306434E-2</c:v>
                </c:pt>
                <c:pt idx="253">
                  <c:v>8.1531955879809992E-4</c:v>
                </c:pt>
                <c:pt idx="254">
                  <c:v>-1.1097982952148477E-3</c:v>
                </c:pt>
                <c:pt idx="255">
                  <c:v>5.2045997293777013E-3</c:v>
                </c:pt>
                <c:pt idx="256">
                  <c:v>3.9732561110639164E-3</c:v>
                </c:pt>
                <c:pt idx="257">
                  <c:v>7.0979778268607241E-3</c:v>
                </c:pt>
                <c:pt idx="258">
                  <c:v>2.5195739942127648E-3</c:v>
                </c:pt>
                <c:pt idx="259">
                  <c:v>-6.0938868827590253E-3</c:v>
                </c:pt>
                <c:pt idx="260">
                  <c:v>9.4646069427248847E-3</c:v>
                </c:pt>
                <c:pt idx="261">
                  <c:v>8.786206656454576E-3</c:v>
                </c:pt>
                <c:pt idx="262">
                  <c:v>-2.8120118035063202E-3</c:v>
                </c:pt>
                <c:pt idx="263">
                  <c:v>1.0469202733287553E-3</c:v>
                </c:pt>
                <c:pt idx="264">
                  <c:v>2.512825426135068E-3</c:v>
                </c:pt>
                <c:pt idx="265">
                  <c:v>1.7133694198109284E-2</c:v>
                </c:pt>
                <c:pt idx="266">
                  <c:v>-1.8922814370728736E-3</c:v>
                </c:pt>
                <c:pt idx="267">
                  <c:v>7.5460603684829319E-3</c:v>
                </c:pt>
                <c:pt idx="268">
                  <c:v>1.0881004619966994E-3</c:v>
                </c:pt>
                <c:pt idx="269">
                  <c:v>1.2969061267634308E-2</c:v>
                </c:pt>
                <c:pt idx="270">
                  <c:v>1.0355812764714534E-2</c:v>
                </c:pt>
                <c:pt idx="271">
                  <c:v>-4.593053631056554E-3</c:v>
                </c:pt>
                <c:pt idx="272">
                  <c:v>2.6145458023787427E-3</c:v>
                </c:pt>
                <c:pt idx="273">
                  <c:v>1.7802420943806352E-2</c:v>
                </c:pt>
                <c:pt idx="274">
                  <c:v>-5.9907558029685948E-3</c:v>
                </c:pt>
                <c:pt idx="275">
                  <c:v>-2.7069258697549614E-3</c:v>
                </c:pt>
                <c:pt idx="276">
                  <c:v>2.4363671467386716E-4</c:v>
                </c:pt>
                <c:pt idx="277">
                  <c:v>-3.6914396156505491E-3</c:v>
                </c:pt>
                <c:pt idx="278">
                  <c:v>7.7865210739824775E-5</c:v>
                </c:pt>
                <c:pt idx="279">
                  <c:v>3.7054063994117481E-3</c:v>
                </c:pt>
                <c:pt idx="280">
                  <c:v>-1.2991020178507506E-2</c:v>
                </c:pt>
                <c:pt idx="281">
                  <c:v>-1.2284648894784866E-2</c:v>
                </c:pt>
                <c:pt idx="282">
                  <c:v>4.4386822605766429E-3</c:v>
                </c:pt>
                <c:pt idx="283">
                  <c:v>-2.3891857906317426E-3</c:v>
                </c:pt>
                <c:pt idx="284">
                  <c:v>1.9476595121236562E-2</c:v>
                </c:pt>
                <c:pt idx="285">
                  <c:v>3.5793546134159637E-3</c:v>
                </c:pt>
                <c:pt idx="286">
                  <c:v>1.886642291685181E-2</c:v>
                </c:pt>
                <c:pt idx="287">
                  <c:v>-5.0259448683193098E-3</c:v>
                </c:pt>
                <c:pt idx="288">
                  <c:v>9.3712847052240811E-4</c:v>
                </c:pt>
                <c:pt idx="289">
                  <c:v>-4.4272532388867081E-4</c:v>
                </c:pt>
                <c:pt idx="290">
                  <c:v>-2.1951175044212179E-2</c:v>
                </c:pt>
                <c:pt idx="291">
                  <c:v>-8.659389740905965E-5</c:v>
                </c:pt>
                <c:pt idx="292">
                  <c:v>-1.5970328645235399E-2</c:v>
                </c:pt>
                <c:pt idx="293">
                  <c:v>1.0954869529300471E-3</c:v>
                </c:pt>
                <c:pt idx="294">
                  <c:v>1.2823311142639016E-2</c:v>
                </c:pt>
                <c:pt idx="295">
                  <c:v>1.426535497350323E-2</c:v>
                </c:pt>
                <c:pt idx="296">
                  <c:v>8.4041820921623156E-3</c:v>
                </c:pt>
                <c:pt idx="297">
                  <c:v>-4.8136559717105731E-3</c:v>
                </c:pt>
                <c:pt idx="298">
                  <c:v>1.526764190354446E-2</c:v>
                </c:pt>
                <c:pt idx="299">
                  <c:v>-2.470351099235879E-3</c:v>
                </c:pt>
                <c:pt idx="300">
                  <c:v>-7.0146203866185974E-3</c:v>
                </c:pt>
                <c:pt idx="301">
                  <c:v>-1.1198048511069092E-2</c:v>
                </c:pt>
                <c:pt idx="302">
                  <c:v>1.2370989912168229E-2</c:v>
                </c:pt>
                <c:pt idx="303">
                  <c:v>3.1035143560909084E-3</c:v>
                </c:pt>
                <c:pt idx="304">
                  <c:v>6.7003251351593907E-3</c:v>
                </c:pt>
                <c:pt idx="305">
                  <c:v>-3.3396363089022163E-4</c:v>
                </c:pt>
                <c:pt idx="306">
                  <c:v>1.7341870280513483E-2</c:v>
                </c:pt>
                <c:pt idx="307">
                  <c:v>-8.8832186372108657E-3</c:v>
                </c:pt>
                <c:pt idx="308">
                  <c:v>8.9435251557579143E-3</c:v>
                </c:pt>
                <c:pt idx="309">
                  <c:v>-2.0152290928186933E-2</c:v>
                </c:pt>
                <c:pt idx="310">
                  <c:v>-3.5461489943232616E-3</c:v>
                </c:pt>
                <c:pt idx="311">
                  <c:v>-7.7236545032245418E-3</c:v>
                </c:pt>
                <c:pt idx="312">
                  <c:v>7.614296191450487E-3</c:v>
                </c:pt>
                <c:pt idx="313">
                  <c:v>-1.1726089626103997E-2</c:v>
                </c:pt>
                <c:pt idx="314">
                  <c:v>-1.3416197176604472E-3</c:v>
                </c:pt>
                <c:pt idx="315">
                  <c:v>-1.3175734083112678E-2</c:v>
                </c:pt>
                <c:pt idx="316">
                  <c:v>-4.925617739467425E-3</c:v>
                </c:pt>
                <c:pt idx="317">
                  <c:v>3.6113834333238115E-2</c:v>
                </c:pt>
                <c:pt idx="318">
                  <c:v>-8.0080778751838722E-3</c:v>
                </c:pt>
                <c:pt idx="319">
                  <c:v>1.0043661965211337E-2</c:v>
                </c:pt>
                <c:pt idx="320">
                  <c:v>6.2949300037835609E-3</c:v>
                </c:pt>
                <c:pt idx="321">
                  <c:v>-1.1998450593780907E-3</c:v>
                </c:pt>
                <c:pt idx="322">
                  <c:v>8.710319918424192E-3</c:v>
                </c:pt>
                <c:pt idx="323">
                  <c:v>3.314068545885962E-2</c:v>
                </c:pt>
                <c:pt idx="324">
                  <c:v>6.6803445234060455E-3</c:v>
                </c:pt>
                <c:pt idx="325">
                  <c:v>-2.6196642875502274E-3</c:v>
                </c:pt>
                <c:pt idx="326">
                  <c:v>3.2778755795790371E-3</c:v>
                </c:pt>
                <c:pt idx="327">
                  <c:v>1.3469028772458813E-2</c:v>
                </c:pt>
                <c:pt idx="328">
                  <c:v>-1.7300645008346605E-2</c:v>
                </c:pt>
                <c:pt idx="329">
                  <c:v>-1.5680782658434866E-3</c:v>
                </c:pt>
                <c:pt idx="330">
                  <c:v>-9.0061034309198984E-3</c:v>
                </c:pt>
                <c:pt idx="331">
                  <c:v>6.9875356142881095E-3</c:v>
                </c:pt>
                <c:pt idx="332">
                  <c:v>-1.1354735761579859E-2</c:v>
                </c:pt>
                <c:pt idx="333">
                  <c:v>-7.6423219527266273E-3</c:v>
                </c:pt>
                <c:pt idx="334">
                  <c:v>-9.3120913704125563E-3</c:v>
                </c:pt>
                <c:pt idx="335">
                  <c:v>4.3713642018896604E-3</c:v>
                </c:pt>
                <c:pt idx="336">
                  <c:v>-1.1561764035554201E-2</c:v>
                </c:pt>
                <c:pt idx="337">
                  <c:v>1.0163605753780836E-2</c:v>
                </c:pt>
                <c:pt idx="338">
                  <c:v>1.4293289743178006E-2</c:v>
                </c:pt>
                <c:pt idx="339">
                  <c:v>2.0963236333677582E-3</c:v>
                </c:pt>
                <c:pt idx="340">
                  <c:v>5.7072057130591602E-4</c:v>
                </c:pt>
                <c:pt idx="341">
                  <c:v>-4.9267300588781149E-3</c:v>
                </c:pt>
                <c:pt idx="342">
                  <c:v>3.5168560670639781E-3</c:v>
                </c:pt>
                <c:pt idx="343">
                  <c:v>1.2045842477443891E-3</c:v>
                </c:pt>
                <c:pt idx="344">
                  <c:v>5.3836196752177212E-3</c:v>
                </c:pt>
                <c:pt idx="345">
                  <c:v>1.5737678791983623E-2</c:v>
                </c:pt>
                <c:pt idx="346">
                  <c:v>3.2105517461165967E-2</c:v>
                </c:pt>
                <c:pt idx="347">
                  <c:v>-2.5442705072009963E-2</c:v>
                </c:pt>
                <c:pt idx="348">
                  <c:v>-9.206869168155607E-3</c:v>
                </c:pt>
                <c:pt idx="349">
                  <c:v>-2.1346038601165462E-3</c:v>
                </c:pt>
                <c:pt idx="350">
                  <c:v>2.1661691038809883E-2</c:v>
                </c:pt>
                <c:pt idx="351">
                  <c:v>6.3857090479488843E-3</c:v>
                </c:pt>
                <c:pt idx="352">
                  <c:v>3.45052837862041E-2</c:v>
                </c:pt>
                <c:pt idx="353">
                  <c:v>2.5615159949508026E-3</c:v>
                </c:pt>
                <c:pt idx="354">
                  <c:v>-2.6758107759323746E-3</c:v>
                </c:pt>
                <c:pt idx="355">
                  <c:v>-2.8701671450278576E-2</c:v>
                </c:pt>
                <c:pt idx="356">
                  <c:v>-2.5861209680634767E-2</c:v>
                </c:pt>
                <c:pt idx="357">
                  <c:v>1.0592057216248119E-2</c:v>
                </c:pt>
                <c:pt idx="358">
                  <c:v>8.8976289927538144E-3</c:v>
                </c:pt>
                <c:pt idx="359">
                  <c:v>2.6953353883778508E-3</c:v>
                </c:pt>
                <c:pt idx="360">
                  <c:v>9.3838770712117991E-4</c:v>
                </c:pt>
                <c:pt idx="361">
                  <c:v>1.3673773237659947E-2</c:v>
                </c:pt>
                <c:pt idx="362">
                  <c:v>-1.3252803085179066E-2</c:v>
                </c:pt>
                <c:pt idx="363">
                  <c:v>-2.9955803746255505E-3</c:v>
                </c:pt>
                <c:pt idx="364">
                  <c:v>9.7937508987449018E-3</c:v>
                </c:pt>
                <c:pt idx="365">
                  <c:v>-4.8552124538754349E-3</c:v>
                </c:pt>
                <c:pt idx="366">
                  <c:v>-2.0607358984498059E-2</c:v>
                </c:pt>
                <c:pt idx="367">
                  <c:v>-8.5358530642224428E-3</c:v>
                </c:pt>
                <c:pt idx="368">
                  <c:v>-3.1858004323586098E-3</c:v>
                </c:pt>
                <c:pt idx="369">
                  <c:v>3.8485986135112782E-3</c:v>
                </c:pt>
                <c:pt idx="370">
                  <c:v>1.9424405801503619E-2</c:v>
                </c:pt>
                <c:pt idx="371">
                  <c:v>4.7875444273513423E-2</c:v>
                </c:pt>
                <c:pt idx="372">
                  <c:v>1.1099250667814253E-3</c:v>
                </c:pt>
                <c:pt idx="373">
                  <c:v>1.4853539572610375E-2</c:v>
                </c:pt>
                <c:pt idx="374">
                  <c:v>-1.3462571180952398E-2</c:v>
                </c:pt>
                <c:pt idx="375">
                  <c:v>-1.5360371915753457E-2</c:v>
                </c:pt>
                <c:pt idx="376">
                  <c:v>-2.1500143436744446E-2</c:v>
                </c:pt>
                <c:pt idx="377">
                  <c:v>-1.2155255300845047E-2</c:v>
                </c:pt>
                <c:pt idx="378">
                  <c:v>5.6386194542548118E-3</c:v>
                </c:pt>
                <c:pt idx="379">
                  <c:v>2.4696765850046321E-2</c:v>
                </c:pt>
                <c:pt idx="380">
                  <c:v>-4.4852826662512557E-3</c:v>
                </c:pt>
                <c:pt idx="381">
                  <c:v>2.0237382751881583E-2</c:v>
                </c:pt>
                <c:pt idx="382">
                  <c:v>2.1709129511677805E-3</c:v>
                </c:pt>
                <c:pt idx="383">
                  <c:v>1.4138858473216054E-3</c:v>
                </c:pt>
                <c:pt idx="384">
                  <c:v>-1.038357144360047E-2</c:v>
                </c:pt>
                <c:pt idx="385">
                  <c:v>-2.6300147806912477E-5</c:v>
                </c:pt>
                <c:pt idx="386">
                  <c:v>1.6596592166409074E-3</c:v>
                </c:pt>
                <c:pt idx="387">
                  <c:v>1.6163487329946102E-2</c:v>
                </c:pt>
                <c:pt idx="388">
                  <c:v>5.6858870468385891E-3</c:v>
                </c:pt>
                <c:pt idx="389">
                  <c:v>-2.679597469686712E-3</c:v>
                </c:pt>
                <c:pt idx="390">
                  <c:v>-1.8354910808417335E-2</c:v>
                </c:pt>
                <c:pt idx="391">
                  <c:v>6.6062114306029152E-3</c:v>
                </c:pt>
                <c:pt idx="392">
                  <c:v>-2.3513318859878729E-2</c:v>
                </c:pt>
                <c:pt idx="393">
                  <c:v>4.6328348264248476E-3</c:v>
                </c:pt>
                <c:pt idx="394">
                  <c:v>-6.546932612102041E-3</c:v>
                </c:pt>
                <c:pt idx="395">
                  <c:v>7.0513855399725323E-3</c:v>
                </c:pt>
                <c:pt idx="396">
                  <c:v>-2.4685212744883889E-2</c:v>
                </c:pt>
                <c:pt idx="397">
                  <c:v>2.9163617354939886E-2</c:v>
                </c:pt>
                <c:pt idx="398">
                  <c:v>9.9996832201725283E-3</c:v>
                </c:pt>
                <c:pt idx="399">
                  <c:v>-7.6649429713573358E-3</c:v>
                </c:pt>
                <c:pt idx="400">
                  <c:v>-6.5970313358987287E-4</c:v>
                </c:pt>
                <c:pt idx="401">
                  <c:v>-2.7886641489459185E-2</c:v>
                </c:pt>
                <c:pt idx="402">
                  <c:v>-3.7293284660803061E-2</c:v>
                </c:pt>
                <c:pt idx="403">
                  <c:v>-5.77856348829342E-4</c:v>
                </c:pt>
                <c:pt idx="404">
                  <c:v>6.0252241600158296E-3</c:v>
                </c:pt>
                <c:pt idx="405">
                  <c:v>-2.5886147024100858E-2</c:v>
                </c:pt>
                <c:pt idx="406">
                  <c:v>-1.2988120275109427E-2</c:v>
                </c:pt>
                <c:pt idx="407">
                  <c:v>1.5210167682120357E-2</c:v>
                </c:pt>
                <c:pt idx="408">
                  <c:v>-5.5710173203643576E-3</c:v>
                </c:pt>
                <c:pt idx="409">
                  <c:v>-2.5280470121347154E-3</c:v>
                </c:pt>
                <c:pt idx="410">
                  <c:v>-1.0599639442362752E-2</c:v>
                </c:pt>
                <c:pt idx="411">
                  <c:v>1.1339261247129695E-3</c:v>
                </c:pt>
                <c:pt idx="412">
                  <c:v>1.0300912666590278E-2</c:v>
                </c:pt>
                <c:pt idx="413">
                  <c:v>2.5315001890251487E-3</c:v>
                </c:pt>
                <c:pt idx="414">
                  <c:v>1.3350209006178115E-2</c:v>
                </c:pt>
                <c:pt idx="415">
                  <c:v>1.9725553220422798E-2</c:v>
                </c:pt>
                <c:pt idx="416">
                  <c:v>-2.1569263074369904E-2</c:v>
                </c:pt>
                <c:pt idx="417">
                  <c:v>1.497792597467007E-2</c:v>
                </c:pt>
                <c:pt idx="418">
                  <c:v>-4.5073452127789571E-3</c:v>
                </c:pt>
                <c:pt idx="419">
                  <c:v>-1.3612822960969995E-2</c:v>
                </c:pt>
                <c:pt idx="420">
                  <c:v>1.4604218344072439E-2</c:v>
                </c:pt>
                <c:pt idx="421">
                  <c:v>4.0134892394450006E-4</c:v>
                </c:pt>
                <c:pt idx="422">
                  <c:v>-2.2047033032256858E-2</c:v>
                </c:pt>
                <c:pt idx="423">
                  <c:v>1.7960249669884298E-2</c:v>
                </c:pt>
                <c:pt idx="424">
                  <c:v>1.8516129032257966E-2</c:v>
                </c:pt>
                <c:pt idx="425">
                  <c:v>-2.1716438562335849E-2</c:v>
                </c:pt>
                <c:pt idx="426">
                  <c:v>-1.5467785802714129E-2</c:v>
                </c:pt>
                <c:pt idx="427">
                  <c:v>-2.563421870124305E-2</c:v>
                </c:pt>
                <c:pt idx="428">
                  <c:v>-3.4346237926601297E-3</c:v>
                </c:pt>
                <c:pt idx="429">
                  <c:v>-2.0981352996209957E-3</c:v>
                </c:pt>
                <c:pt idx="430">
                  <c:v>6.4140213489953801E-3</c:v>
                </c:pt>
                <c:pt idx="431">
                  <c:v>-9.0398037757462024E-3</c:v>
                </c:pt>
                <c:pt idx="432">
                  <c:v>-1.1276238148303808E-2</c:v>
                </c:pt>
                <c:pt idx="433">
                  <c:v>-2.9643863811263937E-3</c:v>
                </c:pt>
                <c:pt idx="434">
                  <c:v>7.644270697115374E-3</c:v>
                </c:pt>
                <c:pt idx="435">
                  <c:v>2.9083010827897215E-3</c:v>
                </c:pt>
                <c:pt idx="436">
                  <c:v>-1.6923772902058265E-2</c:v>
                </c:pt>
                <c:pt idx="437">
                  <c:v>-5.3903747165329197E-3</c:v>
                </c:pt>
                <c:pt idx="438">
                  <c:v>-1.1708414672649048E-2</c:v>
                </c:pt>
                <c:pt idx="439">
                  <c:v>4.4442260793438049E-3</c:v>
                </c:pt>
                <c:pt idx="440">
                  <c:v>9.8055134589016824E-3</c:v>
                </c:pt>
                <c:pt idx="441">
                  <c:v>8.6712828585207014E-3</c:v>
                </c:pt>
                <c:pt idx="442">
                  <c:v>8.7980577266406623E-3</c:v>
                </c:pt>
                <c:pt idx="443">
                  <c:v>1.713674854587377E-2</c:v>
                </c:pt>
                <c:pt idx="444">
                  <c:v>-9.1995171294178002E-3</c:v>
                </c:pt>
                <c:pt idx="445">
                  <c:v>2.313312440892501E-3</c:v>
                </c:pt>
                <c:pt idx="446">
                  <c:v>1.4275504062594147E-2</c:v>
                </c:pt>
                <c:pt idx="447">
                  <c:v>7.4753427383060789E-3</c:v>
                </c:pt>
                <c:pt idx="448">
                  <c:v>-4.0158962560133959E-2</c:v>
                </c:pt>
                <c:pt idx="449">
                  <c:v>-1.2943763744894587E-2</c:v>
                </c:pt>
                <c:pt idx="450">
                  <c:v>-1.0267262676033617E-3</c:v>
                </c:pt>
                <c:pt idx="451">
                  <c:v>1.5623292411933942E-2</c:v>
                </c:pt>
                <c:pt idx="452">
                  <c:v>-7.4622790892375779E-4</c:v>
                </c:pt>
                <c:pt idx="453">
                  <c:v>6.510979879705836E-4</c:v>
                </c:pt>
                <c:pt idx="454">
                  <c:v>-7.37590447480585E-3</c:v>
                </c:pt>
                <c:pt idx="455">
                  <c:v>1.6273344418008762E-2</c:v>
                </c:pt>
                <c:pt idx="456">
                  <c:v>-2.647780994612936E-3</c:v>
                </c:pt>
                <c:pt idx="457">
                  <c:v>-1.4233589826957105E-2</c:v>
                </c:pt>
                <c:pt idx="458">
                  <c:v>-1.1825183625021163E-2</c:v>
                </c:pt>
                <c:pt idx="459">
                  <c:v>1.585675430643696E-2</c:v>
                </c:pt>
                <c:pt idx="460">
                  <c:v>2.2143350276386364E-2</c:v>
                </c:pt>
                <c:pt idx="461">
                  <c:v>-2.3924635138007688E-2</c:v>
                </c:pt>
                <c:pt idx="462">
                  <c:v>1.6270550762739644E-2</c:v>
                </c:pt>
                <c:pt idx="463">
                  <c:v>-1.39005973585693E-2</c:v>
                </c:pt>
                <c:pt idx="464">
                  <c:v>1.438094800239087E-2</c:v>
                </c:pt>
                <c:pt idx="465">
                  <c:v>-3.1437859019459391E-2</c:v>
                </c:pt>
                <c:pt idx="466">
                  <c:v>6.1488557781408382E-4</c:v>
                </c:pt>
                <c:pt idx="467">
                  <c:v>4.9614013719978534E-3</c:v>
                </c:pt>
                <c:pt idx="468">
                  <c:v>4.3488624149452537E-3</c:v>
                </c:pt>
                <c:pt idx="469">
                  <c:v>3.5881604246217336E-3</c:v>
                </c:pt>
                <c:pt idx="470">
                  <c:v>2.0684381219134629E-2</c:v>
                </c:pt>
                <c:pt idx="471">
                  <c:v>1.5190062855432451E-2</c:v>
                </c:pt>
                <c:pt idx="472">
                  <c:v>2.9737682338947025E-2</c:v>
                </c:pt>
                <c:pt idx="473">
                  <c:v>6.7683863992278326E-3</c:v>
                </c:pt>
                <c:pt idx="474">
                  <c:v>-3.0155266944410286E-2</c:v>
                </c:pt>
                <c:pt idx="475">
                  <c:v>-5.7086218423747503E-3</c:v>
                </c:pt>
                <c:pt idx="476">
                  <c:v>3.6359583880455348E-2</c:v>
                </c:pt>
                <c:pt idx="477">
                  <c:v>4.9129880121145941E-3</c:v>
                </c:pt>
                <c:pt idx="478">
                  <c:v>-1.7485612044261911E-2</c:v>
                </c:pt>
                <c:pt idx="479">
                  <c:v>3.4935362647482648E-2</c:v>
                </c:pt>
                <c:pt idx="480">
                  <c:v>9.3502313819953109E-3</c:v>
                </c:pt>
                <c:pt idx="481">
                  <c:v>2.0595315815243875E-2</c:v>
                </c:pt>
                <c:pt idx="482">
                  <c:v>5.4460979887387406E-3</c:v>
                </c:pt>
                <c:pt idx="483">
                  <c:v>1.3523908523908501E-2</c:v>
                </c:pt>
                <c:pt idx="484">
                  <c:v>1.8714520388418698E-4</c:v>
                </c:pt>
                <c:pt idx="485">
                  <c:v>4.4225838959466302E-3</c:v>
                </c:pt>
                <c:pt idx="486">
                  <c:v>1.1193419114347236E-2</c:v>
                </c:pt>
                <c:pt idx="487">
                  <c:v>2.3338766697009738E-3</c:v>
                </c:pt>
                <c:pt idx="488">
                  <c:v>1.8746057505162339E-2</c:v>
                </c:pt>
                <c:pt idx="489">
                  <c:v>-1.9241954758404844E-2</c:v>
                </c:pt>
                <c:pt idx="490">
                  <c:v>-2.4340163849852381E-2</c:v>
                </c:pt>
                <c:pt idx="491">
                  <c:v>-1.01064780532647E-2</c:v>
                </c:pt>
                <c:pt idx="492">
                  <c:v>8.8200594529708187E-3</c:v>
                </c:pt>
                <c:pt idx="493">
                  <c:v>2.6087921847246953E-2</c:v>
                </c:pt>
                <c:pt idx="494">
                  <c:v>5.9773244559784278E-3</c:v>
                </c:pt>
                <c:pt idx="495">
                  <c:v>-7.7095591145351916E-3</c:v>
                </c:pt>
                <c:pt idx="496">
                  <c:v>6.8859618828005509E-3</c:v>
                </c:pt>
                <c:pt idx="497">
                  <c:v>-7.1146790695708617E-4</c:v>
                </c:pt>
                <c:pt idx="498">
                  <c:v>1.0901069174288347E-2</c:v>
                </c:pt>
                <c:pt idx="499">
                  <c:v>1.1065104491705169E-2</c:v>
                </c:pt>
                <c:pt idx="500">
                  <c:v>2.9987479598452937E-2</c:v>
                </c:pt>
                <c:pt idx="501">
                  <c:v>-2.0415676562134388E-3</c:v>
                </c:pt>
                <c:pt idx="502">
                  <c:v>1.0820106565927023E-2</c:v>
                </c:pt>
                <c:pt idx="503">
                  <c:v>1.204606149140619E-2</c:v>
                </c:pt>
                <c:pt idx="504">
                  <c:v>-1.949879426394141E-2</c:v>
                </c:pt>
                <c:pt idx="505">
                  <c:v>8.2875557870099037E-4</c:v>
                </c:pt>
                <c:pt idx="506">
                  <c:v>-3.6088456120086265E-2</c:v>
                </c:pt>
                <c:pt idx="507">
                  <c:v>-1.3498258804485519E-2</c:v>
                </c:pt>
                <c:pt idx="508">
                  <c:v>4.9820464384522367E-3</c:v>
                </c:pt>
                <c:pt idx="509">
                  <c:v>-1.6828181594776837E-3</c:v>
                </c:pt>
                <c:pt idx="510">
                  <c:v>9.4698808175590621E-3</c:v>
                </c:pt>
                <c:pt idx="511">
                  <c:v>1.9837974293681171E-2</c:v>
                </c:pt>
                <c:pt idx="512">
                  <c:v>-1.5528639727978133E-2</c:v>
                </c:pt>
                <c:pt idx="513">
                  <c:v>3.8091437436064579E-2</c:v>
                </c:pt>
                <c:pt idx="514">
                  <c:v>8.6971311940129414E-3</c:v>
                </c:pt>
                <c:pt idx="515">
                  <c:v>4.9574826389922055E-2</c:v>
                </c:pt>
                <c:pt idx="516">
                  <c:v>3.1757970832810845E-3</c:v>
                </c:pt>
                <c:pt idx="517">
                  <c:v>1.3540740202929724E-2</c:v>
                </c:pt>
                <c:pt idx="518">
                  <c:v>-2.8837394499175995E-3</c:v>
                </c:pt>
                <c:pt idx="519">
                  <c:v>-3.1238676345104133E-2</c:v>
                </c:pt>
                <c:pt idx="520">
                  <c:v>-4.7613216369060907E-2</c:v>
                </c:pt>
                <c:pt idx="521">
                  <c:v>-7.436381918431878E-3</c:v>
                </c:pt>
                <c:pt idx="522">
                  <c:v>-2.656218908148289E-2</c:v>
                </c:pt>
                <c:pt idx="523">
                  <c:v>-1.0025342874179999E-2</c:v>
                </c:pt>
                <c:pt idx="524">
                  <c:v>-1.9072886419185697E-2</c:v>
                </c:pt>
                <c:pt idx="525">
                  <c:v>-8.923395445134541E-3</c:v>
                </c:pt>
                <c:pt idx="526">
                  <c:v>2.6883949357400239E-2</c:v>
                </c:pt>
                <c:pt idx="527">
                  <c:v>-2.1724209650582305E-2</c:v>
                </c:pt>
                <c:pt idx="528">
                  <c:v>-3.0723328763809343E-2</c:v>
                </c:pt>
                <c:pt idx="529">
                  <c:v>1.1531755661368104E-2</c:v>
                </c:pt>
                <c:pt idx="530">
                  <c:v>-1.1480003225286195E-2</c:v>
                </c:pt>
                <c:pt idx="531">
                  <c:v>8.036576073152224E-3</c:v>
                </c:pt>
                <c:pt idx="532">
                  <c:v>1.6640155349432861E-2</c:v>
                </c:pt>
                <c:pt idx="533">
                  <c:v>-2.392942659105235E-2</c:v>
                </c:pt>
                <c:pt idx="534">
                  <c:v>-3.9485788989493176E-2</c:v>
                </c:pt>
                <c:pt idx="535">
                  <c:v>-1.3978936111296636E-2</c:v>
                </c:pt>
                <c:pt idx="536">
                  <c:v>5.8151929556901516E-2</c:v>
                </c:pt>
                <c:pt idx="537">
                  <c:v>-2.5648002579916618E-3</c:v>
                </c:pt>
                <c:pt idx="538">
                  <c:v>2.2705488276217434E-2</c:v>
                </c:pt>
                <c:pt idx="539">
                  <c:v>2.1004114533458296E-2</c:v>
                </c:pt>
                <c:pt idx="540">
                  <c:v>-2.6541692276172979E-2</c:v>
                </c:pt>
                <c:pt idx="541">
                  <c:v>-4.4921247597146108E-3</c:v>
                </c:pt>
                <c:pt idx="542">
                  <c:v>-4.006906708648561E-3</c:v>
                </c:pt>
                <c:pt idx="543">
                  <c:v>-1.0214032230499437E-2</c:v>
                </c:pt>
                <c:pt idx="544">
                  <c:v>1.0350221427700923E-2</c:v>
                </c:pt>
                <c:pt idx="545">
                  <c:v>-1.9021332987913642E-2</c:v>
                </c:pt>
                <c:pt idx="546">
                  <c:v>4.1651098102710948E-2</c:v>
                </c:pt>
                <c:pt idx="547">
                  <c:v>-2.4482109227871862E-2</c:v>
                </c:pt>
                <c:pt idx="548">
                  <c:v>-1.1435463449055994E-2</c:v>
                </c:pt>
                <c:pt idx="549">
                  <c:v>1.4649726809254027E-2</c:v>
                </c:pt>
                <c:pt idx="550">
                  <c:v>1.8199491241494892E-2</c:v>
                </c:pt>
                <c:pt idx="551">
                  <c:v>5.7190801808154168E-2</c:v>
                </c:pt>
                <c:pt idx="552">
                  <c:v>-2.6613319429000137E-2</c:v>
                </c:pt>
                <c:pt idx="553">
                  <c:v>-3.5084837128115609E-2</c:v>
                </c:pt>
                <c:pt idx="554">
                  <c:v>-2.4680292818730853E-2</c:v>
                </c:pt>
                <c:pt idx="555">
                  <c:v>8.5088547636962275E-3</c:v>
                </c:pt>
                <c:pt idx="556">
                  <c:v>-1.2260146543167316E-2</c:v>
                </c:pt>
                <c:pt idx="557">
                  <c:v>5.6601685402140722E-2</c:v>
                </c:pt>
                <c:pt idx="558">
                  <c:v>2.5936739659367491E-2</c:v>
                </c:pt>
                <c:pt idx="559">
                  <c:v>-1.4756019603665016E-2</c:v>
                </c:pt>
                <c:pt idx="560">
                  <c:v>-6.0878787727188577E-2</c:v>
                </c:pt>
                <c:pt idx="561">
                  <c:v>-1.078839406341392E-2</c:v>
                </c:pt>
                <c:pt idx="562">
                  <c:v>9.9208332500351215E-3</c:v>
                </c:pt>
                <c:pt idx="563">
                  <c:v>-3.2077981762329899E-2</c:v>
                </c:pt>
                <c:pt idx="564">
                  <c:v>1.6322918459155789E-2</c:v>
                </c:pt>
                <c:pt idx="565">
                  <c:v>2.486130776323825E-2</c:v>
                </c:pt>
                <c:pt idx="566">
                  <c:v>3.4381462324490908E-3</c:v>
                </c:pt>
                <c:pt idx="567">
                  <c:v>4.6172132146775624E-3</c:v>
                </c:pt>
                <c:pt idx="568">
                  <c:v>-3.7832395791078777E-2</c:v>
                </c:pt>
                <c:pt idx="569">
                  <c:v>-5.4066423803095454E-2</c:v>
                </c:pt>
                <c:pt idx="570">
                  <c:v>9.0074961399777553E-3</c:v>
                </c:pt>
                <c:pt idx="571">
                  <c:v>2.3635920869801819E-2</c:v>
                </c:pt>
                <c:pt idx="572">
                  <c:v>-9.4361040951271846E-3</c:v>
                </c:pt>
                <c:pt idx="573">
                  <c:v>-4.3044918798544551E-2</c:v>
                </c:pt>
                <c:pt idx="574">
                  <c:v>-2.9983184127221008E-2</c:v>
                </c:pt>
                <c:pt idx="575">
                  <c:v>-1.0876763636523679E-3</c:v>
                </c:pt>
                <c:pt idx="576">
                  <c:v>3.32063023096687E-2</c:v>
                </c:pt>
                <c:pt idx="577">
                  <c:v>4.5932116974398696E-3</c:v>
                </c:pt>
                <c:pt idx="578">
                  <c:v>2.468513853904275E-2</c:v>
                </c:pt>
                <c:pt idx="579">
                  <c:v>-2.1968610950793277E-3</c:v>
                </c:pt>
                <c:pt idx="580">
                  <c:v>2.9642838803642935E-3</c:v>
                </c:pt>
                <c:pt idx="581">
                  <c:v>2.5324756133750626E-2</c:v>
                </c:pt>
                <c:pt idx="582">
                  <c:v>-8.0052418665601532E-3</c:v>
                </c:pt>
                <c:pt idx="583">
                  <c:v>9.8195278187991342E-3</c:v>
                </c:pt>
                <c:pt idx="584">
                  <c:v>-1.8203557861140807E-2</c:v>
                </c:pt>
                <c:pt idx="585">
                  <c:v>-5.2358052888904716E-2</c:v>
                </c:pt>
                <c:pt idx="586">
                  <c:v>5.323323511868594E-3</c:v>
                </c:pt>
                <c:pt idx="587">
                  <c:v>-1.6118849651429734E-3</c:v>
                </c:pt>
                <c:pt idx="588">
                  <c:v>3.7989096841058334E-2</c:v>
                </c:pt>
                <c:pt idx="589">
                  <c:v>2.7810551959683849E-2</c:v>
                </c:pt>
                <c:pt idx="590">
                  <c:v>-2.1752336448598197E-2</c:v>
                </c:pt>
                <c:pt idx="591">
                  <c:v>5.6485493284710309E-3</c:v>
                </c:pt>
                <c:pt idx="592">
                  <c:v>-6.1054117854700274E-2</c:v>
                </c:pt>
                <c:pt idx="593">
                  <c:v>-3.0720474899280648E-2</c:v>
                </c:pt>
                <c:pt idx="594">
                  <c:v>-3.4862794307036982E-2</c:v>
                </c:pt>
                <c:pt idx="595">
                  <c:v>-5.2379182883182551E-2</c:v>
                </c:pt>
                <c:pt idx="596">
                  <c:v>-6.8140585605009907E-3</c:v>
                </c:pt>
                <c:pt idx="597">
                  <c:v>-1.4257157299756407E-2</c:v>
                </c:pt>
                <c:pt idx="598">
                  <c:v>-4.8967864124656035E-3</c:v>
                </c:pt>
                <c:pt idx="599">
                  <c:v>-6.8313766453965696E-3</c:v>
                </c:pt>
                <c:pt idx="600">
                  <c:v>-1.3902003008057551E-2</c:v>
                </c:pt>
                <c:pt idx="601">
                  <c:v>2.7243571752006979E-3</c:v>
                </c:pt>
                <c:pt idx="602">
                  <c:v>-5.6819450336005328E-3</c:v>
                </c:pt>
                <c:pt idx="603">
                  <c:v>8.5283240912126246E-4</c:v>
                </c:pt>
                <c:pt idx="604">
                  <c:v>2.0527067909211327E-2</c:v>
                </c:pt>
                <c:pt idx="605">
                  <c:v>1.2397362001431267E-2</c:v>
                </c:pt>
                <c:pt idx="606">
                  <c:v>9.4068481232911783E-3</c:v>
                </c:pt>
                <c:pt idx="607">
                  <c:v>-2.4435342394125592E-2</c:v>
                </c:pt>
                <c:pt idx="608">
                  <c:v>-5.0403757850846498E-3</c:v>
                </c:pt>
                <c:pt idx="609">
                  <c:v>-1.4053724552945845E-2</c:v>
                </c:pt>
                <c:pt idx="610">
                  <c:v>1.046752700449205E-2</c:v>
                </c:pt>
                <c:pt idx="611">
                  <c:v>-3.5665500271327977E-3</c:v>
                </c:pt>
                <c:pt idx="612">
                  <c:v>-2.6071774834340422E-2</c:v>
                </c:pt>
                <c:pt idx="613">
                  <c:v>-1.3097169414278409E-2</c:v>
                </c:pt>
                <c:pt idx="614">
                  <c:v>7.6954863779377103E-3</c:v>
                </c:pt>
                <c:pt idx="615">
                  <c:v>-8.7313963766501024E-3</c:v>
                </c:pt>
                <c:pt idx="616">
                  <c:v>-7.2554754940430399E-3</c:v>
                </c:pt>
                <c:pt idx="617">
                  <c:v>-2.8455573735505224E-3</c:v>
                </c:pt>
                <c:pt idx="618">
                  <c:v>1.6145413538726228E-2</c:v>
                </c:pt>
                <c:pt idx="619">
                  <c:v>1.5384558923374536E-2</c:v>
                </c:pt>
                <c:pt idx="620">
                  <c:v>2.3468165103499583E-2</c:v>
                </c:pt>
                <c:pt idx="621">
                  <c:v>9.7702697064745436E-3</c:v>
                </c:pt>
                <c:pt idx="622">
                  <c:v>-6.9738971577570918E-4</c:v>
                </c:pt>
                <c:pt idx="623">
                  <c:v>-2.7844715141600251E-2</c:v>
                </c:pt>
                <c:pt idx="624">
                  <c:v>-6.3340265370083193E-3</c:v>
                </c:pt>
                <c:pt idx="625">
                  <c:v>2.2932154828561258E-2</c:v>
                </c:pt>
                <c:pt idx="626">
                  <c:v>-1.3606070457500841E-2</c:v>
                </c:pt>
                <c:pt idx="627">
                  <c:v>3.1649087957781319E-3</c:v>
                </c:pt>
                <c:pt idx="628">
                  <c:v>-1.1763585622935335E-2</c:v>
                </c:pt>
                <c:pt idx="629">
                  <c:v>-6.5238193997212424E-3</c:v>
                </c:pt>
                <c:pt idx="630">
                  <c:v>1.5102493074792278E-2</c:v>
                </c:pt>
                <c:pt idx="631">
                  <c:v>-4.0866472204545978E-3</c:v>
                </c:pt>
                <c:pt idx="632">
                  <c:v>6.199432983204245E-3</c:v>
                </c:pt>
                <c:pt idx="633">
                  <c:v>-1.1860482977299358E-2</c:v>
                </c:pt>
                <c:pt idx="634">
                  <c:v>-4.5942531790266194E-3</c:v>
                </c:pt>
                <c:pt idx="635">
                  <c:v>-6.3160864862518151E-3</c:v>
                </c:pt>
                <c:pt idx="636">
                  <c:v>-4.4584496263617712E-3</c:v>
                </c:pt>
                <c:pt idx="637">
                  <c:v>-3.8136170884487397E-3</c:v>
                </c:pt>
                <c:pt idx="638">
                  <c:v>1.3073296964102088E-2</c:v>
                </c:pt>
                <c:pt idx="639">
                  <c:v>1.6418508136444299E-3</c:v>
                </c:pt>
                <c:pt idx="640">
                  <c:v>1.0105095939575426E-2</c:v>
                </c:pt>
                <c:pt idx="641">
                  <c:v>-5.4026439878118726E-4</c:v>
                </c:pt>
                <c:pt idx="642">
                  <c:v>-1.4716136371977218E-3</c:v>
                </c:pt>
                <c:pt idx="643">
                  <c:v>7.1668557868940219E-3</c:v>
                </c:pt>
                <c:pt idx="644">
                  <c:v>-2.2494643702330674E-2</c:v>
                </c:pt>
                <c:pt idx="645">
                  <c:v>-6.8428758019836167E-3</c:v>
                </c:pt>
                <c:pt idx="646">
                  <c:v>5.0091058259256194E-3</c:v>
                </c:pt>
                <c:pt idx="647">
                  <c:v>6.4021834203773498E-3</c:v>
                </c:pt>
                <c:pt idx="648">
                  <c:v>-1.336021370612539E-2</c:v>
                </c:pt>
                <c:pt idx="649">
                  <c:v>-1.7194353388645389E-3</c:v>
                </c:pt>
                <c:pt idx="650">
                  <c:v>-1.2056915421480019E-2</c:v>
                </c:pt>
                <c:pt idx="651">
                  <c:v>-1.4290090579331616E-2</c:v>
                </c:pt>
                <c:pt idx="652">
                  <c:v>4.4196113259533654E-3</c:v>
                </c:pt>
                <c:pt idx="653">
                  <c:v>1.1741232988655037E-2</c:v>
                </c:pt>
                <c:pt idx="654">
                  <c:v>1.7683747962293772E-3</c:v>
                </c:pt>
                <c:pt idx="655">
                  <c:v>6.8364113835528428E-3</c:v>
                </c:pt>
                <c:pt idx="656">
                  <c:v>-1.0534937581200943E-2</c:v>
                </c:pt>
                <c:pt idx="657">
                  <c:v>-1.3914950651882418E-2</c:v>
                </c:pt>
                <c:pt idx="658">
                  <c:v>2.1106614568795479E-3</c:v>
                </c:pt>
                <c:pt idx="659">
                  <c:v>7.1502608878972751E-3</c:v>
                </c:pt>
                <c:pt idx="660">
                  <c:v>-5.086345521918334E-3</c:v>
                </c:pt>
                <c:pt idx="661">
                  <c:v>-5.503349638266819E-3</c:v>
                </c:pt>
                <c:pt idx="662">
                  <c:v>6.6387630972961631E-3</c:v>
                </c:pt>
                <c:pt idx="663">
                  <c:v>-3.9771756824115156E-3</c:v>
                </c:pt>
                <c:pt idx="664">
                  <c:v>6.4868543843277227E-3</c:v>
                </c:pt>
                <c:pt idx="665">
                  <c:v>2.0405387022173871E-2</c:v>
                </c:pt>
                <c:pt idx="666">
                  <c:v>3.5783316926658593E-3</c:v>
                </c:pt>
                <c:pt idx="667">
                  <c:v>-2.4644765659220247E-2</c:v>
                </c:pt>
                <c:pt idx="668">
                  <c:v>3.5411860687559749E-3</c:v>
                </c:pt>
                <c:pt idx="669">
                  <c:v>-1.0993673681611305E-2</c:v>
                </c:pt>
                <c:pt idx="670">
                  <c:v>1.0781756438469792E-2</c:v>
                </c:pt>
                <c:pt idx="671">
                  <c:v>-1.7762062940684942E-2</c:v>
                </c:pt>
                <c:pt idx="672">
                  <c:v>-2.4627911863076557E-3</c:v>
                </c:pt>
                <c:pt idx="673">
                  <c:v>7.310540084798145E-3</c:v>
                </c:pt>
                <c:pt idx="674">
                  <c:v>-1.2526124644533509E-2</c:v>
                </c:pt>
                <c:pt idx="675">
                  <c:v>8.8416657449397196E-3</c:v>
                </c:pt>
                <c:pt idx="676">
                  <c:v>-1.962874420883054E-3</c:v>
                </c:pt>
                <c:pt idx="677">
                  <c:v>-4.7961054387904989E-3</c:v>
                </c:pt>
                <c:pt idx="678">
                  <c:v>1.0616963548425229E-2</c:v>
                </c:pt>
                <c:pt idx="679">
                  <c:v>-1.283711117047881E-2</c:v>
                </c:pt>
                <c:pt idx="680">
                  <c:v>5.9364050123518197E-3</c:v>
                </c:pt>
                <c:pt idx="681">
                  <c:v>2.324135787546977E-3</c:v>
                </c:pt>
                <c:pt idx="682">
                  <c:v>2.9370813446845112E-3</c:v>
                </c:pt>
                <c:pt idx="683">
                  <c:v>-7.2335609539997403E-4</c:v>
                </c:pt>
                <c:pt idx="684">
                  <c:v>1.6618110679502252E-2</c:v>
                </c:pt>
                <c:pt idx="685">
                  <c:v>6.4379050249654401E-3</c:v>
                </c:pt>
                <c:pt idx="686">
                  <c:v>-1.0647668302138369E-3</c:v>
                </c:pt>
                <c:pt idx="687">
                  <c:v>1.3541808586159165E-2</c:v>
                </c:pt>
                <c:pt idx="688">
                  <c:v>1.1026853033290873E-2</c:v>
                </c:pt>
                <c:pt idx="689">
                  <c:v>2.0346117002193242E-2</c:v>
                </c:pt>
                <c:pt idx="690">
                  <c:v>-3.5417864461251281E-3</c:v>
                </c:pt>
                <c:pt idx="691">
                  <c:v>-1.4413367235742713E-2</c:v>
                </c:pt>
                <c:pt idx="692">
                  <c:v>-1.4081480632592291E-2</c:v>
                </c:pt>
                <c:pt idx="693">
                  <c:v>-5.1695328894161285E-3</c:v>
                </c:pt>
                <c:pt idx="694">
                  <c:v>-7.2611906513497804E-3</c:v>
                </c:pt>
                <c:pt idx="695">
                  <c:v>9.8776096892616572E-4</c:v>
                </c:pt>
                <c:pt idx="696">
                  <c:v>1.7702122838691992E-5</c:v>
                </c:pt>
                <c:pt idx="697">
                  <c:v>-1.1422509061974617E-3</c:v>
                </c:pt>
                <c:pt idx="698">
                  <c:v>-1.0057833417352779E-2</c:v>
                </c:pt>
                <c:pt idx="699">
                  <c:v>-2.5490784906662123E-3</c:v>
                </c:pt>
                <c:pt idx="700">
                  <c:v>-8.6576040487539307E-3</c:v>
                </c:pt>
                <c:pt idx="701">
                  <c:v>-2.4276370768901989E-3</c:v>
                </c:pt>
                <c:pt idx="702">
                  <c:v>9.5171028962670601E-3</c:v>
                </c:pt>
                <c:pt idx="703">
                  <c:v>2.0680500244534272E-3</c:v>
                </c:pt>
                <c:pt idx="704">
                  <c:v>-1.8793649908123156E-3</c:v>
                </c:pt>
                <c:pt idx="705">
                  <c:v>-1.6713865479953682E-2</c:v>
                </c:pt>
                <c:pt idx="706">
                  <c:v>-2.3293598536028304E-3</c:v>
                </c:pt>
                <c:pt idx="707">
                  <c:v>-1.843570167133346E-2</c:v>
                </c:pt>
                <c:pt idx="708">
                  <c:v>-2.3832141166835186E-4</c:v>
                </c:pt>
                <c:pt idx="709">
                  <c:v>-6.1482519348812215E-3</c:v>
                </c:pt>
                <c:pt idx="710">
                  <c:v>4.9887351142581249E-3</c:v>
                </c:pt>
                <c:pt idx="711">
                  <c:v>-5.8693543710192086E-3</c:v>
                </c:pt>
                <c:pt idx="712">
                  <c:v>9.6376136138021096E-3</c:v>
                </c:pt>
                <c:pt idx="713">
                  <c:v>-9.7156573364975962E-4</c:v>
                </c:pt>
                <c:pt idx="714">
                  <c:v>-3.0967015436589307E-3</c:v>
                </c:pt>
                <c:pt idx="715">
                  <c:v>-2.2504221631473031E-3</c:v>
                </c:pt>
                <c:pt idx="716">
                  <c:v>5.612234604184474E-3</c:v>
                </c:pt>
                <c:pt idx="717">
                  <c:v>1.0242177388397611E-2</c:v>
                </c:pt>
                <c:pt idx="718">
                  <c:v>6.0973317338091082E-3</c:v>
                </c:pt>
                <c:pt idx="719">
                  <c:v>-4.3557119377133358E-3</c:v>
                </c:pt>
                <c:pt idx="720">
                  <c:v>1.2210579976715596E-2</c:v>
                </c:pt>
                <c:pt idx="721">
                  <c:v>6.0503992015965569E-3</c:v>
                </c:pt>
                <c:pt idx="722">
                  <c:v>-5.7331863285556839E-3</c:v>
                </c:pt>
                <c:pt idx="723">
                  <c:v>1.5701295788257408E-3</c:v>
                </c:pt>
                <c:pt idx="724">
                  <c:v>1.3684398316734958E-2</c:v>
                </c:pt>
                <c:pt idx="725">
                  <c:v>9.9021443459215153E-3</c:v>
                </c:pt>
                <c:pt idx="726">
                  <c:v>-1.4630682312643417E-2</c:v>
                </c:pt>
                <c:pt idx="727">
                  <c:v>3.1392514683596939E-3</c:v>
                </c:pt>
                <c:pt idx="728">
                  <c:v>5.2160849175815205E-3</c:v>
                </c:pt>
                <c:pt idx="729">
                  <c:v>-2.1635506957704331E-2</c:v>
                </c:pt>
                <c:pt idx="730">
                  <c:v>-2.4720181281323583E-4</c:v>
                </c:pt>
                <c:pt idx="731">
                  <c:v>2.3469592137212336E-2</c:v>
                </c:pt>
                <c:pt idx="732">
                  <c:v>-3.5958376516064261E-3</c:v>
                </c:pt>
                <c:pt idx="733">
                  <c:v>-1.0624404607257332E-2</c:v>
                </c:pt>
                <c:pt idx="734">
                  <c:v>-7.720308949852428E-3</c:v>
                </c:pt>
                <c:pt idx="735">
                  <c:v>1.4241587527367594E-2</c:v>
                </c:pt>
                <c:pt idx="736">
                  <c:v>1.2903362501853977E-2</c:v>
                </c:pt>
                <c:pt idx="737">
                  <c:v>-2.2762252482935175E-2</c:v>
                </c:pt>
                <c:pt idx="738">
                  <c:v>6.1980673141361908E-3</c:v>
                </c:pt>
                <c:pt idx="739">
                  <c:v>-1.9735117821852999E-2</c:v>
                </c:pt>
                <c:pt idx="740">
                  <c:v>-4.7325772050355042E-3</c:v>
                </c:pt>
                <c:pt idx="741">
                  <c:v>1.6323115749173001E-2</c:v>
                </c:pt>
                <c:pt idx="742">
                  <c:v>-1.2632452075890033E-2</c:v>
                </c:pt>
                <c:pt idx="743">
                  <c:v>1.1644662404522999E-2</c:v>
                </c:pt>
                <c:pt idx="744">
                  <c:v>9.4916384012109223E-3</c:v>
                </c:pt>
                <c:pt idx="745">
                  <c:v>-1.5459861554513177E-3</c:v>
                </c:pt>
                <c:pt idx="746">
                  <c:v>-9.1191987470118363E-3</c:v>
                </c:pt>
                <c:pt idx="747">
                  <c:v>5.8351039021609097E-3</c:v>
                </c:pt>
                <c:pt idx="748">
                  <c:v>1.3636315883471584E-2</c:v>
                </c:pt>
                <c:pt idx="749">
                  <c:v>1.1608876167264137E-2</c:v>
                </c:pt>
                <c:pt idx="750">
                  <c:v>3.2662200344748538E-3</c:v>
                </c:pt>
                <c:pt idx="751">
                  <c:v>-7.6354854748206247E-4</c:v>
                </c:pt>
                <c:pt idx="752">
                  <c:v>-1.9388431451083932E-3</c:v>
                </c:pt>
                <c:pt idx="753">
                  <c:v>-5.4078636118466417E-3</c:v>
                </c:pt>
                <c:pt idx="754">
                  <c:v>2.3392308806746698E-3</c:v>
                </c:pt>
                <c:pt idx="755">
                  <c:v>-2.4111420141496032E-3</c:v>
                </c:pt>
                <c:pt idx="756">
                  <c:v>1.4802625695326421E-2</c:v>
                </c:pt>
                <c:pt idx="757">
                  <c:v>1.1535803326855998E-2</c:v>
                </c:pt>
                <c:pt idx="758">
                  <c:v>3.0779393776609876E-3</c:v>
                </c:pt>
                <c:pt idx="759">
                  <c:v>-3.5264246755689621E-3</c:v>
                </c:pt>
                <c:pt idx="760">
                  <c:v>2.2069098087345029E-2</c:v>
                </c:pt>
                <c:pt idx="761">
                  <c:v>3.7445829338446757E-2</c:v>
                </c:pt>
                <c:pt idx="762">
                  <c:v>-1.2179645028697061E-2</c:v>
                </c:pt>
                <c:pt idx="763">
                  <c:v>-1.5566553168319341E-2</c:v>
                </c:pt>
                <c:pt idx="764">
                  <c:v>-9.9848364610466422E-4</c:v>
                </c:pt>
                <c:pt idx="765">
                  <c:v>6.4872486191160927E-3</c:v>
                </c:pt>
                <c:pt idx="766">
                  <c:v>3.8735469493464958E-3</c:v>
                </c:pt>
                <c:pt idx="767">
                  <c:v>-2.4830036855938764E-2</c:v>
                </c:pt>
                <c:pt idx="768">
                  <c:v>-3.0303030303030498E-3</c:v>
                </c:pt>
                <c:pt idx="769">
                  <c:v>1.8295745780796402E-3</c:v>
                </c:pt>
                <c:pt idx="770">
                  <c:v>1.820700056745217E-2</c:v>
                </c:pt>
                <c:pt idx="771">
                  <c:v>6.2433790880609408E-3</c:v>
                </c:pt>
                <c:pt idx="772">
                  <c:v>-1.6561686092690708E-2</c:v>
                </c:pt>
                <c:pt idx="773">
                  <c:v>1.145280621777145E-2</c:v>
                </c:pt>
                <c:pt idx="774">
                  <c:v>7.3588918374642986E-3</c:v>
                </c:pt>
                <c:pt idx="775">
                  <c:v>-2.1906006663844013E-2</c:v>
                </c:pt>
                <c:pt idx="776">
                  <c:v>-6.401697364329717E-3</c:v>
                </c:pt>
                <c:pt idx="777">
                  <c:v>5.6284142954365901E-3</c:v>
                </c:pt>
                <c:pt idx="778">
                  <c:v>-5.6619936835677898E-4</c:v>
                </c:pt>
                <c:pt idx="779">
                  <c:v>-5.2180751182340224E-4</c:v>
                </c:pt>
                <c:pt idx="780">
                  <c:v>1.7966692602346068E-2</c:v>
                </c:pt>
                <c:pt idx="781">
                  <c:v>-9.6321982158205088E-3</c:v>
                </c:pt>
                <c:pt idx="782">
                  <c:v>1.169759414108329E-2</c:v>
                </c:pt>
                <c:pt idx="783">
                  <c:v>-1.1672186043754862E-2</c:v>
                </c:pt>
                <c:pt idx="784">
                  <c:v>-6.5522794158479059E-4</c:v>
                </c:pt>
                <c:pt idx="785">
                  <c:v>-7.1011919857977279E-3</c:v>
                </c:pt>
                <c:pt idx="786">
                  <c:v>8.1110724104964671E-3</c:v>
                </c:pt>
                <c:pt idx="787">
                  <c:v>2.6005096999011101E-3</c:v>
                </c:pt>
                <c:pt idx="788">
                  <c:v>4.4142614601019314E-3</c:v>
                </c:pt>
                <c:pt idx="789">
                  <c:v>1.0758030234545579E-3</c:v>
                </c:pt>
                <c:pt idx="790">
                  <c:v>-4.3329167782437672E-3</c:v>
                </c:pt>
                <c:pt idx="791">
                  <c:v>6.6869847165331731E-3</c:v>
                </c:pt>
                <c:pt idx="792">
                  <c:v>-4.8363538810063389E-3</c:v>
                </c:pt>
                <c:pt idx="793">
                  <c:v>-2.141582391433583E-3</c:v>
                </c:pt>
                <c:pt idx="794">
                  <c:v>1.6189666572211214E-2</c:v>
                </c:pt>
                <c:pt idx="795">
                  <c:v>-6.50878911748487E-3</c:v>
                </c:pt>
                <c:pt idx="796">
                  <c:v>1.7053393499324221E-2</c:v>
                </c:pt>
                <c:pt idx="797">
                  <c:v>-6.4368321834021858E-3</c:v>
                </c:pt>
                <c:pt idx="798">
                  <c:v>4.974574397523579E-3</c:v>
                </c:pt>
                <c:pt idx="799">
                  <c:v>1.6144651115948871E-2</c:v>
                </c:pt>
                <c:pt idx="800">
                  <c:v>1.2725461121441128E-2</c:v>
                </c:pt>
                <c:pt idx="801">
                  <c:v>-5.1591451897411433E-3</c:v>
                </c:pt>
                <c:pt idx="802">
                  <c:v>8.1876591006557753E-3</c:v>
                </c:pt>
                <c:pt idx="803">
                  <c:v>1.3316261203586421E-3</c:v>
                </c:pt>
                <c:pt idx="804">
                  <c:v>4.0704757986675943E-3</c:v>
                </c:pt>
                <c:pt idx="805">
                  <c:v>-5.732562138995867E-4</c:v>
                </c:pt>
                <c:pt idx="806">
                  <c:v>-1.5631352704105206E-3</c:v>
                </c:pt>
                <c:pt idx="807">
                  <c:v>1.4784935468623583E-2</c:v>
                </c:pt>
                <c:pt idx="808">
                  <c:v>-5.5053619516548524E-3</c:v>
                </c:pt>
                <c:pt idx="809">
                  <c:v>-8.6173531851031493E-3</c:v>
                </c:pt>
                <c:pt idx="810">
                  <c:v>5.8952988566933762E-3</c:v>
                </c:pt>
                <c:pt idx="811">
                  <c:v>6.5174972810442267E-3</c:v>
                </c:pt>
                <c:pt idx="812">
                  <c:v>-3.7722621224252073E-3</c:v>
                </c:pt>
                <c:pt idx="813">
                  <c:v>-2.0709293295362308E-4</c:v>
                </c:pt>
                <c:pt idx="814">
                  <c:v>-2.0306913110312852E-4</c:v>
                </c:pt>
                <c:pt idx="815">
                  <c:v>-1.6139804096170218E-3</c:v>
                </c:pt>
                <c:pt idx="816">
                  <c:v>1.1357834091192398E-2</c:v>
                </c:pt>
                <c:pt idx="817">
                  <c:v>-5.6607620441107009E-3</c:v>
                </c:pt>
                <c:pt idx="818">
                  <c:v>8.9259065058684417E-3</c:v>
                </c:pt>
                <c:pt idx="819">
                  <c:v>6.1481646815331192E-3</c:v>
                </c:pt>
                <c:pt idx="820">
                  <c:v>-1.3151834809110086E-2</c:v>
                </c:pt>
                <c:pt idx="821">
                  <c:v>8.4814559024875003E-3</c:v>
                </c:pt>
                <c:pt idx="822">
                  <c:v>4.2873019607205798E-3</c:v>
                </c:pt>
                <c:pt idx="823">
                  <c:v>1.6779818712950867E-3</c:v>
                </c:pt>
                <c:pt idx="824">
                  <c:v>2.4675065153495712E-2</c:v>
                </c:pt>
                <c:pt idx="825">
                  <c:v>-6.7689661303593773E-3</c:v>
                </c:pt>
                <c:pt idx="826">
                  <c:v>1.9306219005439385E-3</c:v>
                </c:pt>
                <c:pt idx="827">
                  <c:v>6.1148950005418534E-3</c:v>
                </c:pt>
                <c:pt idx="828">
                  <c:v>4.5641833043013058E-3</c:v>
                </c:pt>
                <c:pt idx="829">
                  <c:v>-1.0564868291308649E-2</c:v>
                </c:pt>
                <c:pt idx="830">
                  <c:v>-1.6458507365375685E-2</c:v>
                </c:pt>
                <c:pt idx="831">
                  <c:v>4.8768702858970059E-3</c:v>
                </c:pt>
                <c:pt idx="832">
                  <c:v>-4.2283211893122674E-3</c:v>
                </c:pt>
                <c:pt idx="833">
                  <c:v>-1.1088664965060668E-2</c:v>
                </c:pt>
                <c:pt idx="834">
                  <c:v>-6.2350485059525784E-3</c:v>
                </c:pt>
                <c:pt idx="835">
                  <c:v>2.7292149493469253E-2</c:v>
                </c:pt>
                <c:pt idx="836">
                  <c:v>1.233081077476994E-2</c:v>
                </c:pt>
                <c:pt idx="837">
                  <c:v>-7.2873246357374466E-4</c:v>
                </c:pt>
                <c:pt idx="838">
                  <c:v>-1.5226199068302693E-2</c:v>
                </c:pt>
                <c:pt idx="839">
                  <c:v>-1.885000865048414E-2</c:v>
                </c:pt>
                <c:pt idx="840">
                  <c:v>-1.6753963983922704E-2</c:v>
                </c:pt>
                <c:pt idx="841">
                  <c:v>1.187302349785857E-2</c:v>
                </c:pt>
                <c:pt idx="842">
                  <c:v>-1.6616082289169443E-2</c:v>
                </c:pt>
                <c:pt idx="843">
                  <c:v>-6.7602439787300961E-3</c:v>
                </c:pt>
                <c:pt idx="844">
                  <c:v>4.6706027002290096E-3</c:v>
                </c:pt>
                <c:pt idx="845">
                  <c:v>5.2122202873827739E-3</c:v>
                </c:pt>
                <c:pt idx="846">
                  <c:v>1.9586450121987564E-2</c:v>
                </c:pt>
                <c:pt idx="847">
                  <c:v>-9.0601898211499776E-3</c:v>
                </c:pt>
                <c:pt idx="848">
                  <c:v>1.0705558826138661E-2</c:v>
                </c:pt>
                <c:pt idx="849">
                  <c:v>-1.3168015012342549E-3</c:v>
                </c:pt>
                <c:pt idx="850">
                  <c:v>1.6683452471607518E-2</c:v>
                </c:pt>
                <c:pt idx="851">
                  <c:v>1.6484042398238863E-2</c:v>
                </c:pt>
                <c:pt idx="852">
                  <c:v>-4.2516337296276685E-3</c:v>
                </c:pt>
                <c:pt idx="853">
                  <c:v>3.3406418348906897E-2</c:v>
                </c:pt>
                <c:pt idx="854">
                  <c:v>1.0414908853321414E-2</c:v>
                </c:pt>
                <c:pt idx="855">
                  <c:v>3.2252743436589348E-3</c:v>
                </c:pt>
                <c:pt idx="856">
                  <c:v>-9.5916147532878471E-3</c:v>
                </c:pt>
                <c:pt idx="857">
                  <c:v>-1.9289635457512166E-2</c:v>
                </c:pt>
                <c:pt idx="858">
                  <c:v>-8.6356796522322199E-3</c:v>
                </c:pt>
                <c:pt idx="859">
                  <c:v>3.3719740307671664E-3</c:v>
                </c:pt>
                <c:pt idx="860">
                  <c:v>2.2233654876741671E-2</c:v>
                </c:pt>
                <c:pt idx="861">
                  <c:v>-4.1140623794710951E-4</c:v>
                </c:pt>
                <c:pt idx="862">
                  <c:v>8.1919752954040526E-4</c:v>
                </c:pt>
                <c:pt idx="863">
                  <c:v>1.6696754838090744E-2</c:v>
                </c:pt>
                <c:pt idx="864">
                  <c:v>1.9811358512213717E-2</c:v>
                </c:pt>
                <c:pt idx="865">
                  <c:v>1.1278854845455433E-2</c:v>
                </c:pt>
                <c:pt idx="866">
                  <c:v>-4.530498041410147E-3</c:v>
                </c:pt>
                <c:pt idx="867">
                  <c:v>2.8193421235753746E-3</c:v>
                </c:pt>
                <c:pt idx="868">
                  <c:v>-3.5426626480981271E-2</c:v>
                </c:pt>
                <c:pt idx="869">
                  <c:v>-1.8844764094672062E-3</c:v>
                </c:pt>
                <c:pt idx="870">
                  <c:v>-3.1037587687153256E-2</c:v>
                </c:pt>
                <c:pt idx="871">
                  <c:v>1.5178248761718471E-2</c:v>
                </c:pt>
                <c:pt idx="872">
                  <c:v>-9.7006850266726508E-3</c:v>
                </c:pt>
                <c:pt idx="873">
                  <c:v>-2.1203029828479991E-2</c:v>
                </c:pt>
                <c:pt idx="874">
                  <c:v>-8.7420443311519991E-3</c:v>
                </c:pt>
                <c:pt idx="875">
                  <c:v>-9.8032007450288283E-5</c:v>
                </c:pt>
                <c:pt idx="876">
                  <c:v>8.2864509114271012E-3</c:v>
                </c:pt>
                <c:pt idx="877">
                  <c:v>1.1733822242593339E-2</c:v>
                </c:pt>
                <c:pt idx="878">
                  <c:v>-4.5006740640879395E-3</c:v>
                </c:pt>
                <c:pt idx="879">
                  <c:v>-6.9819170408204068E-3</c:v>
                </c:pt>
                <c:pt idx="880">
                  <c:v>9.1155846153205822E-3</c:v>
                </c:pt>
                <c:pt idx="881">
                  <c:v>1.8052481687268029E-2</c:v>
                </c:pt>
                <c:pt idx="882">
                  <c:v>1.0433102009227424E-2</c:v>
                </c:pt>
                <c:pt idx="883">
                  <c:v>3.0391280020090505E-2</c:v>
                </c:pt>
                <c:pt idx="884">
                  <c:v>2.3858284765702509E-2</c:v>
                </c:pt>
                <c:pt idx="885">
                  <c:v>-8.218467168632837E-3</c:v>
                </c:pt>
                <c:pt idx="886">
                  <c:v>-1.4179486274786601E-2</c:v>
                </c:pt>
                <c:pt idx="887">
                  <c:v>-4.1204330175913406E-2</c:v>
                </c:pt>
                <c:pt idx="888">
                  <c:v>-6.365679951259362E-3</c:v>
                </c:pt>
                <c:pt idx="889">
                  <c:v>-1.7617217651890837E-2</c:v>
                </c:pt>
                <c:pt idx="890">
                  <c:v>-3.1436836236302668E-3</c:v>
                </c:pt>
                <c:pt idx="891">
                  <c:v>3.2736940313911056E-3</c:v>
                </c:pt>
                <c:pt idx="892">
                  <c:v>3.5506651619301666E-2</c:v>
                </c:pt>
                <c:pt idx="893">
                  <c:v>2.001857528440687E-2</c:v>
                </c:pt>
                <c:pt idx="894">
                  <c:v>-4.3556411892518576E-2</c:v>
                </c:pt>
                <c:pt idx="895">
                  <c:v>5.5059798379657465E-3</c:v>
                </c:pt>
                <c:pt idx="896">
                  <c:v>-2.5264767074461791E-2</c:v>
                </c:pt>
                <c:pt idx="897">
                  <c:v>-2.2115899625073099E-2</c:v>
                </c:pt>
                <c:pt idx="898">
                  <c:v>1.9125248994855237E-2</c:v>
                </c:pt>
                <c:pt idx="899">
                  <c:v>-1.009314891729518E-2</c:v>
                </c:pt>
                <c:pt idx="900">
                  <c:v>-2.9503500581147257E-2</c:v>
                </c:pt>
                <c:pt idx="901">
                  <c:v>2.7632330349315115E-2</c:v>
                </c:pt>
                <c:pt idx="902">
                  <c:v>-1.4099138033574654E-2</c:v>
                </c:pt>
                <c:pt idx="903">
                  <c:v>9.0999537151187138E-2</c:v>
                </c:pt>
                <c:pt idx="904">
                  <c:v>-3.3326782271991595E-2</c:v>
                </c:pt>
                <c:pt idx="905">
                  <c:v>-3.4966022630058324E-2</c:v>
                </c:pt>
                <c:pt idx="906">
                  <c:v>-3.156446740578922E-2</c:v>
                </c:pt>
                <c:pt idx="907">
                  <c:v>-4.0385062514531778E-2</c:v>
                </c:pt>
                <c:pt idx="908">
                  <c:v>6.1351082133478396E-3</c:v>
                </c:pt>
                <c:pt idx="909">
                  <c:v>2.4282310223533443E-3</c:v>
                </c:pt>
                <c:pt idx="910">
                  <c:v>4.9756538860654675E-3</c:v>
                </c:pt>
                <c:pt idx="911">
                  <c:v>-2.5979459307362562E-2</c:v>
                </c:pt>
                <c:pt idx="912">
                  <c:v>-2.0724111176372406E-2</c:v>
                </c:pt>
                <c:pt idx="913">
                  <c:v>9.9266577078975793E-3</c:v>
                </c:pt>
                <c:pt idx="914">
                  <c:v>1.1080670837806839E-2</c:v>
                </c:pt>
                <c:pt idx="915">
                  <c:v>-1.5928184726138772E-2</c:v>
                </c:pt>
                <c:pt idx="916">
                  <c:v>-2.3878839422981635E-3</c:v>
                </c:pt>
                <c:pt idx="917">
                  <c:v>9.4769515255579417E-3</c:v>
                </c:pt>
                <c:pt idx="918">
                  <c:v>-2.7514745269073826E-3</c:v>
                </c:pt>
                <c:pt idx="919">
                  <c:v>-2.0590996724648258E-2</c:v>
                </c:pt>
                <c:pt idx="920">
                  <c:v>-1.7100010016742884E-3</c:v>
                </c:pt>
                <c:pt idx="921">
                  <c:v>1.5405516344522807E-2</c:v>
                </c:pt>
                <c:pt idx="922">
                  <c:v>-1.2026184135916385E-2</c:v>
                </c:pt>
                <c:pt idx="923">
                  <c:v>7.4407774853209041E-3</c:v>
                </c:pt>
                <c:pt idx="924">
                  <c:v>1.6426938709511507E-2</c:v>
                </c:pt>
                <c:pt idx="925">
                  <c:v>-4.969411971200155E-3</c:v>
                </c:pt>
                <c:pt idx="926">
                  <c:v>9.7253349776067477E-3</c:v>
                </c:pt>
                <c:pt idx="927">
                  <c:v>1.8842869503065796E-2</c:v>
                </c:pt>
                <c:pt idx="928">
                  <c:v>9.2255125284739226E-3</c:v>
                </c:pt>
                <c:pt idx="929">
                  <c:v>-8.6106506541439032E-4</c:v>
                </c:pt>
                <c:pt idx="930">
                  <c:v>-5.1999018886437209E-3</c:v>
                </c:pt>
                <c:pt idx="931">
                  <c:v>7.5009884728853837E-3</c:v>
                </c:pt>
                <c:pt idx="932">
                  <c:v>5.5537381222281468E-4</c:v>
                </c:pt>
                <c:pt idx="933">
                  <c:v>1.7065480220524343E-2</c:v>
                </c:pt>
                <c:pt idx="934">
                  <c:v>-2.9394587528197569E-4</c:v>
                </c:pt>
                <c:pt idx="935">
                  <c:v>9.5468282664210591E-3</c:v>
                </c:pt>
                <c:pt idx="936">
                  <c:v>-6.5709852598914154E-3</c:v>
                </c:pt>
                <c:pt idx="937">
                  <c:v>-2.1791045931499609E-3</c:v>
                </c:pt>
                <c:pt idx="938">
                  <c:v>-9.9099824103558998E-3</c:v>
                </c:pt>
                <c:pt idx="939">
                  <c:v>1.1050109067521019E-2</c:v>
                </c:pt>
                <c:pt idx="940">
                  <c:v>1.3436733091194641E-2</c:v>
                </c:pt>
                <c:pt idx="941">
                  <c:v>3.2934261480703775E-3</c:v>
                </c:pt>
                <c:pt idx="942">
                  <c:v>7.9695987801389201E-3</c:v>
                </c:pt>
                <c:pt idx="943">
                  <c:v>3.7737797781023374E-4</c:v>
                </c:pt>
                <c:pt idx="944">
                  <c:v>1.2520915116802867E-2</c:v>
                </c:pt>
                <c:pt idx="945">
                  <c:v>-2.4114755742803418E-3</c:v>
                </c:pt>
                <c:pt idx="946">
                  <c:v>1.4850678806733519E-2</c:v>
                </c:pt>
                <c:pt idx="947">
                  <c:v>1.9190384886742073E-2</c:v>
                </c:pt>
                <c:pt idx="948">
                  <c:v>-1.9308256477464258E-2</c:v>
                </c:pt>
                <c:pt idx="949">
                  <c:v>-5.6375991031643036E-3</c:v>
                </c:pt>
                <c:pt idx="950">
                  <c:v>7.0508352998233104E-3</c:v>
                </c:pt>
                <c:pt idx="951">
                  <c:v>6.0107833288916002E-3</c:v>
                </c:pt>
                <c:pt idx="952">
                  <c:v>-6.6787402994372691E-4</c:v>
                </c:pt>
                <c:pt idx="953">
                  <c:v>-2.3060695943863396E-2</c:v>
                </c:pt>
                <c:pt idx="954">
                  <c:v>-1.4629174410935031E-3</c:v>
                </c:pt>
                <c:pt idx="955">
                  <c:v>-2.4117674592772809E-2</c:v>
                </c:pt>
                <c:pt idx="956">
                  <c:v>-3.6958017091626161E-3</c:v>
                </c:pt>
                <c:pt idx="957">
                  <c:v>4.3676814988291568E-3</c:v>
                </c:pt>
                <c:pt idx="958">
                  <c:v>1.0260333283385492E-2</c:v>
                </c:pt>
                <c:pt idx="959">
                  <c:v>1.0781488522995986E-2</c:v>
                </c:pt>
                <c:pt idx="960">
                  <c:v>1.8978961903988401E-2</c:v>
                </c:pt>
                <c:pt idx="961">
                  <c:v>5.1560069726521718E-3</c:v>
                </c:pt>
                <c:pt idx="962">
                  <c:v>-8.0343077901198212E-3</c:v>
                </c:pt>
                <c:pt idx="963">
                  <c:v>7.2194509138518992E-3</c:v>
                </c:pt>
                <c:pt idx="964">
                  <c:v>1.5415263678872249E-2</c:v>
                </c:pt>
                <c:pt idx="965">
                  <c:v>2.8659364758947259E-3</c:v>
                </c:pt>
                <c:pt idx="966">
                  <c:v>6.2273006532396202E-3</c:v>
                </c:pt>
                <c:pt idx="967">
                  <c:v>-3.3197971594237985E-2</c:v>
                </c:pt>
                <c:pt idx="968">
                  <c:v>-2.4943265987959817E-2</c:v>
                </c:pt>
                <c:pt idx="969">
                  <c:v>-9.7574487841228796E-3</c:v>
                </c:pt>
                <c:pt idx="970">
                  <c:v>8.6256763403838033E-3</c:v>
                </c:pt>
                <c:pt idx="971">
                  <c:v>1.9137527922262754E-2</c:v>
                </c:pt>
                <c:pt idx="972">
                  <c:v>8.1956607877862186E-3</c:v>
                </c:pt>
                <c:pt idx="973">
                  <c:v>-1.8169692302195672E-2</c:v>
                </c:pt>
                <c:pt idx="974">
                  <c:v>-1.0464828512729452E-2</c:v>
                </c:pt>
                <c:pt idx="975">
                  <c:v>-4.2479454573191022E-3</c:v>
                </c:pt>
                <c:pt idx="976">
                  <c:v>-9.4846591063189045E-3</c:v>
                </c:pt>
                <c:pt idx="977">
                  <c:v>-9.7262081984069715E-3</c:v>
                </c:pt>
                <c:pt idx="978">
                  <c:v>-1.5654446504847375E-2</c:v>
                </c:pt>
                <c:pt idx="979">
                  <c:v>-1.9006265028101876E-2</c:v>
                </c:pt>
                <c:pt idx="980">
                  <c:v>-1.7419798655236018E-3</c:v>
                </c:pt>
                <c:pt idx="981">
                  <c:v>5.7133079904481132E-3</c:v>
                </c:pt>
                <c:pt idx="982">
                  <c:v>-5.1915085717244569E-3</c:v>
                </c:pt>
                <c:pt idx="983">
                  <c:v>1.9099945698081155E-2</c:v>
                </c:pt>
                <c:pt idx="984">
                  <c:v>7.9515910784060395E-3</c:v>
                </c:pt>
                <c:pt idx="985">
                  <c:v>-1.1077323249598647E-2</c:v>
                </c:pt>
                <c:pt idx="986">
                  <c:v>2.7776811963731829E-2</c:v>
                </c:pt>
                <c:pt idx="987">
                  <c:v>-8.2219700303409748E-4</c:v>
                </c:pt>
                <c:pt idx="988">
                  <c:v>-1.1682378115783765E-3</c:v>
                </c:pt>
                <c:pt idx="989">
                  <c:v>2.2329523058730816E-2</c:v>
                </c:pt>
                <c:pt idx="990">
                  <c:v>1.6605491352642332E-2</c:v>
                </c:pt>
                <c:pt idx="991">
                  <c:v>-2.9126795453183751E-3</c:v>
                </c:pt>
                <c:pt idx="992">
                  <c:v>8.3476691390054203E-3</c:v>
                </c:pt>
                <c:pt idx="993">
                  <c:v>7.7301276039445366E-3</c:v>
                </c:pt>
                <c:pt idx="994">
                  <c:v>-1.4513493900684127E-3</c:v>
                </c:pt>
                <c:pt idx="995">
                  <c:v>8.1958898829448401E-4</c:v>
                </c:pt>
                <c:pt idx="996">
                  <c:v>1.3171038514188549E-2</c:v>
                </c:pt>
                <c:pt idx="997">
                  <c:v>-7.7135817778357652E-3</c:v>
                </c:pt>
                <c:pt idx="998">
                  <c:v>-1.2531065845494571E-2</c:v>
                </c:pt>
                <c:pt idx="999">
                  <c:v>1.2260658250970558E-2</c:v>
                </c:pt>
                <c:pt idx="1000">
                  <c:v>-2.1141235586881968E-2</c:v>
                </c:pt>
                <c:pt idx="1001">
                  <c:v>6.6088675333859648E-3</c:v>
                </c:pt>
                <c:pt idx="1002">
                  <c:v>-1.0595090941196705E-3</c:v>
                </c:pt>
                <c:pt idx="1003">
                  <c:v>1.8725060508929081E-2</c:v>
                </c:pt>
                <c:pt idx="1004">
                  <c:v>-4.4035972938219925E-2</c:v>
                </c:pt>
                <c:pt idx="1005">
                  <c:v>-9.143366121911467E-3</c:v>
                </c:pt>
                <c:pt idx="1006">
                  <c:v>1.1869540853713501E-2</c:v>
                </c:pt>
                <c:pt idx="1007">
                  <c:v>-1.7837095682718962E-3</c:v>
                </c:pt>
                <c:pt idx="1008">
                  <c:v>1.0378585176724409E-2</c:v>
                </c:pt>
                <c:pt idx="1009">
                  <c:v>2.8360896266099944E-2</c:v>
                </c:pt>
                <c:pt idx="1010">
                  <c:v>-2.640898712789419E-2</c:v>
                </c:pt>
                <c:pt idx="1011">
                  <c:v>7.3061653991486342E-3</c:v>
                </c:pt>
                <c:pt idx="1012">
                  <c:v>-2.881607878356196E-2</c:v>
                </c:pt>
                <c:pt idx="1013">
                  <c:v>-5.5625488407186063E-3</c:v>
                </c:pt>
                <c:pt idx="1014">
                  <c:v>-1.3084261274917686E-2</c:v>
                </c:pt>
                <c:pt idx="1015">
                  <c:v>2.0770880435583505E-2</c:v>
                </c:pt>
                <c:pt idx="1016">
                  <c:v>-1.0233104438311491E-2</c:v>
                </c:pt>
                <c:pt idx="1017">
                  <c:v>-1.6589788692520702E-2</c:v>
                </c:pt>
                <c:pt idx="1018">
                  <c:v>1.5054043595039035E-2</c:v>
                </c:pt>
                <c:pt idx="1019">
                  <c:v>-2.0342223496798706E-3</c:v>
                </c:pt>
                <c:pt idx="1020">
                  <c:v>-6.8205726090968533E-3</c:v>
                </c:pt>
                <c:pt idx="1021">
                  <c:v>3.6514295079717041E-3</c:v>
                </c:pt>
                <c:pt idx="1022">
                  <c:v>1.190232839781391E-2</c:v>
                </c:pt>
                <c:pt idx="1023">
                  <c:v>-4.3178392298826029E-4</c:v>
                </c:pt>
                <c:pt idx="1024">
                  <c:v>-6.606309887635331E-3</c:v>
                </c:pt>
                <c:pt idx="1025">
                  <c:v>1.953051789841953E-2</c:v>
                </c:pt>
                <c:pt idx="1026">
                  <c:v>-2.4202299999209753E-4</c:v>
                </c:pt>
                <c:pt idx="1027">
                  <c:v>1.3795668967263808E-2</c:v>
                </c:pt>
                <c:pt idx="1028">
                  <c:v>2.7145237998455363E-2</c:v>
                </c:pt>
                <c:pt idx="1029">
                  <c:v>-2.602698508219059E-2</c:v>
                </c:pt>
                <c:pt idx="1030">
                  <c:v>1.6888831631030499E-2</c:v>
                </c:pt>
                <c:pt idx="1031">
                  <c:v>-1.28211752081554E-2</c:v>
                </c:pt>
                <c:pt idx="1032">
                  <c:v>2.9407553175385681E-2</c:v>
                </c:pt>
                <c:pt idx="1033">
                  <c:v>-5.7601776633110613E-2</c:v>
                </c:pt>
                <c:pt idx="1034">
                  <c:v>-3.2642222296815904E-2</c:v>
                </c:pt>
                <c:pt idx="1035">
                  <c:v>4.0744333054965054E-3</c:v>
                </c:pt>
                <c:pt idx="1036">
                  <c:v>-1.5764371120645215E-2</c:v>
                </c:pt>
                <c:pt idx="1037">
                  <c:v>-1.4282132982607831E-2</c:v>
                </c:pt>
                <c:pt idx="1038">
                  <c:v>7.0763432794862524E-3</c:v>
                </c:pt>
                <c:pt idx="1039">
                  <c:v>2.8694825757826781E-3</c:v>
                </c:pt>
                <c:pt idx="1040">
                  <c:v>-4.6639883126369241E-3</c:v>
                </c:pt>
                <c:pt idx="1041">
                  <c:v>3.2023332331840848E-3</c:v>
                </c:pt>
                <c:pt idx="1042">
                  <c:v>1.5606626676391455E-2</c:v>
                </c:pt>
                <c:pt idx="1043">
                  <c:v>-4.836356364659733E-3</c:v>
                </c:pt>
                <c:pt idx="1044">
                  <c:v>9.8804768956903821E-3</c:v>
                </c:pt>
                <c:pt idx="1045">
                  <c:v>6.4929932134105695E-3</c:v>
                </c:pt>
                <c:pt idx="1046">
                  <c:v>1.9721110185657809E-2</c:v>
                </c:pt>
                <c:pt idx="1047">
                  <c:v>-2.4543024956541482E-3</c:v>
                </c:pt>
                <c:pt idx="1048">
                  <c:v>4.4278288684526101E-2</c:v>
                </c:pt>
                <c:pt idx="1049">
                  <c:v>5.7869951460018942E-3</c:v>
                </c:pt>
                <c:pt idx="1050">
                  <c:v>-3.5550970224220046E-2</c:v>
                </c:pt>
                <c:pt idx="1051">
                  <c:v>-2.2375326093550973E-2</c:v>
                </c:pt>
                <c:pt idx="1052">
                  <c:v>1.1327816423416515E-2</c:v>
                </c:pt>
                <c:pt idx="1053">
                  <c:v>8.1456080597832603E-3</c:v>
                </c:pt>
                <c:pt idx="1054">
                  <c:v>1.9654605587332119E-2</c:v>
                </c:pt>
                <c:pt idx="1055">
                  <c:v>-4.512794754170435E-3</c:v>
                </c:pt>
                <c:pt idx="1056">
                  <c:v>-1.5864740344250894E-2</c:v>
                </c:pt>
                <c:pt idx="1057">
                  <c:v>-2.1618497109826551E-3</c:v>
                </c:pt>
                <c:pt idx="1058">
                  <c:v>1.3517471947632975E-2</c:v>
                </c:pt>
                <c:pt idx="1059">
                  <c:v>-1.0974196538937053E-2</c:v>
                </c:pt>
                <c:pt idx="1060">
                  <c:v>-9.4092347487362282E-3</c:v>
                </c:pt>
                <c:pt idx="1061">
                  <c:v>1.1926012259011243E-2</c:v>
                </c:pt>
                <c:pt idx="1062">
                  <c:v>2.0205890718326458E-2</c:v>
                </c:pt>
                <c:pt idx="1063">
                  <c:v>1.5667779764825251E-3</c:v>
                </c:pt>
                <c:pt idx="1064">
                  <c:v>-5.8645605119591604E-3</c:v>
                </c:pt>
                <c:pt idx="1065">
                  <c:v>8.3807302697855857E-3</c:v>
                </c:pt>
                <c:pt idx="1066">
                  <c:v>-2.279364627110092E-3</c:v>
                </c:pt>
                <c:pt idx="1067">
                  <c:v>6.6846197973102761E-3</c:v>
                </c:pt>
                <c:pt idx="1068">
                  <c:v>-7.484668883467771E-3</c:v>
                </c:pt>
                <c:pt idx="1069">
                  <c:v>3.0623222304626774E-2</c:v>
                </c:pt>
                <c:pt idx="1070">
                  <c:v>1.0928984259461538E-2</c:v>
                </c:pt>
                <c:pt idx="1071">
                  <c:v>1.2893319257778701E-2</c:v>
                </c:pt>
                <c:pt idx="1072">
                  <c:v>-2.7322426549670986E-2</c:v>
                </c:pt>
                <c:pt idx="1073">
                  <c:v>-1.6002523981821004E-2</c:v>
                </c:pt>
                <c:pt idx="1074">
                  <c:v>-1.9899640679186814E-2</c:v>
                </c:pt>
                <c:pt idx="1075">
                  <c:v>2.2308298687111705E-2</c:v>
                </c:pt>
                <c:pt idx="1076">
                  <c:v>-2.0764534175626848E-3</c:v>
                </c:pt>
                <c:pt idx="1077">
                  <c:v>-1.9763108863455003E-2</c:v>
                </c:pt>
                <c:pt idx="1078">
                  <c:v>-3.9142466835562217E-6</c:v>
                </c:pt>
                <c:pt idx="1079">
                  <c:v>3.324894036949555E-2</c:v>
                </c:pt>
                <c:pt idx="1080">
                  <c:v>3.4582892242804197E-2</c:v>
                </c:pt>
                <c:pt idx="1081">
                  <c:v>1.8482531727564755E-2</c:v>
                </c:pt>
                <c:pt idx="1082">
                  <c:v>-4.889591912029867E-3</c:v>
                </c:pt>
                <c:pt idx="1083">
                  <c:v>1.4232380493595764E-2</c:v>
                </c:pt>
                <c:pt idx="1084">
                  <c:v>-2.6769306760767275E-2</c:v>
                </c:pt>
                <c:pt idx="1085">
                  <c:v>-6.4423020936442699E-3</c:v>
                </c:pt>
                <c:pt idx="1086">
                  <c:v>3.3416857568971947E-2</c:v>
                </c:pt>
                <c:pt idx="1087">
                  <c:v>1.1129653290222752E-2</c:v>
                </c:pt>
                <c:pt idx="1088">
                  <c:v>-2.0279389787498658E-2</c:v>
                </c:pt>
                <c:pt idx="1089">
                  <c:v>-5.6813611559156652E-3</c:v>
                </c:pt>
                <c:pt idx="1090">
                  <c:v>4.8538733143319579E-3</c:v>
                </c:pt>
                <c:pt idx="1091">
                  <c:v>5.0622953062602338E-3</c:v>
                </c:pt>
                <c:pt idx="1092">
                  <c:v>6.6713724950071551E-3</c:v>
                </c:pt>
                <c:pt idx="1093">
                  <c:v>6.6114986352412419E-3</c:v>
                </c:pt>
                <c:pt idx="1094">
                  <c:v>2.5735604548949187E-2</c:v>
                </c:pt>
                <c:pt idx="1095">
                  <c:v>2.7316560163275216E-3</c:v>
                </c:pt>
                <c:pt idx="1096">
                  <c:v>1.6727529744375191E-2</c:v>
                </c:pt>
                <c:pt idx="1097">
                  <c:v>7.7528582386674483E-3</c:v>
                </c:pt>
                <c:pt idx="1098">
                  <c:v>-2.3544675140550253E-2</c:v>
                </c:pt>
                <c:pt idx="1099">
                  <c:v>1.8605812897365848E-2</c:v>
                </c:pt>
                <c:pt idx="1100">
                  <c:v>1.1033209823826828E-2</c:v>
                </c:pt>
                <c:pt idx="1101">
                  <c:v>2.2290751379970608E-2</c:v>
                </c:pt>
                <c:pt idx="1102">
                  <c:v>-5.0530051837669454E-3</c:v>
                </c:pt>
                <c:pt idx="1103">
                  <c:v>1.1363851051368945E-2</c:v>
                </c:pt>
                <c:pt idx="1104">
                  <c:v>1.3668854640947137E-2</c:v>
                </c:pt>
                <c:pt idx="1105">
                  <c:v>-1.7013045688145989E-2</c:v>
                </c:pt>
                <c:pt idx="1106">
                  <c:v>1.5004084206302615E-2</c:v>
                </c:pt>
                <c:pt idx="1107">
                  <c:v>2.4874915549637278E-2</c:v>
                </c:pt>
                <c:pt idx="1108">
                  <c:v>2.099859542839444E-2</c:v>
                </c:pt>
                <c:pt idx="1109">
                  <c:v>2.0667312892199474E-2</c:v>
                </c:pt>
                <c:pt idx="1110">
                  <c:v>-7.7402436987127343E-3</c:v>
                </c:pt>
                <c:pt idx="1111">
                  <c:v>-5.1470329017277994E-3</c:v>
                </c:pt>
                <c:pt idx="1112">
                  <c:v>-2.1953718389502441E-2</c:v>
                </c:pt>
                <c:pt idx="1113">
                  <c:v>9.8790242349477975E-3</c:v>
                </c:pt>
                <c:pt idx="1114">
                  <c:v>-2.7816465490560272E-2</c:v>
                </c:pt>
                <c:pt idx="1115">
                  <c:v>-1.502348312358881E-2</c:v>
                </c:pt>
                <c:pt idx="1116">
                  <c:v>-1.8830006496328822E-2</c:v>
                </c:pt>
                <c:pt idx="1117">
                  <c:v>1.9545898553832153E-2</c:v>
                </c:pt>
                <c:pt idx="1118">
                  <c:v>-4.5204868654478148E-3</c:v>
                </c:pt>
                <c:pt idx="1119">
                  <c:v>3.1131849373694731E-2</c:v>
                </c:pt>
                <c:pt idx="1120">
                  <c:v>-4.6932519836329067E-4</c:v>
                </c:pt>
                <c:pt idx="1121">
                  <c:v>2.5781406998230949E-3</c:v>
                </c:pt>
                <c:pt idx="1122">
                  <c:v>4.7469670443635481E-2</c:v>
                </c:pt>
                <c:pt idx="1123">
                  <c:v>-5.7629679540187606E-3</c:v>
                </c:pt>
                <c:pt idx="1124">
                  <c:v>-5.2027988270475833E-2</c:v>
                </c:pt>
                <c:pt idx="1125">
                  <c:v>1.9099045787410285E-2</c:v>
                </c:pt>
                <c:pt idx="1126">
                  <c:v>3.5234791387270814E-3</c:v>
                </c:pt>
                <c:pt idx="1127">
                  <c:v>-4.0065175979896228E-2</c:v>
                </c:pt>
                <c:pt idx="1128">
                  <c:v>-1.020326598550847E-2</c:v>
                </c:pt>
                <c:pt idx="1129">
                  <c:v>-2.8978559427277339E-2</c:v>
                </c:pt>
                <c:pt idx="1130">
                  <c:v>5.1162110802516203E-4</c:v>
                </c:pt>
                <c:pt idx="1131">
                  <c:v>0</c:v>
                </c:pt>
                <c:pt idx="1132">
                  <c:v>2.6247814244795054E-2</c:v>
                </c:pt>
                <c:pt idx="1133">
                  <c:v>7.3718311987609475E-3</c:v>
                </c:pt>
                <c:pt idx="1134">
                  <c:v>-1.3078048825958422E-2</c:v>
                </c:pt>
                <c:pt idx="1135">
                  <c:v>1.0831107279314356E-2</c:v>
                </c:pt>
                <c:pt idx="1136">
                  <c:v>-7.4490769317097083E-3</c:v>
                </c:pt>
                <c:pt idx="1137">
                  <c:v>7.3268658439270773E-2</c:v>
                </c:pt>
                <c:pt idx="1138">
                  <c:v>-5.3605270282465423E-2</c:v>
                </c:pt>
                <c:pt idx="1139">
                  <c:v>0</c:v>
                </c:pt>
                <c:pt idx="1140">
                  <c:v>3.7863924518628744E-2</c:v>
                </c:pt>
                <c:pt idx="1141">
                  <c:v>-6.8249025713335021E-3</c:v>
                </c:pt>
                <c:pt idx="1142">
                  <c:v>1.4463833062852149E-3</c:v>
                </c:pt>
                <c:pt idx="1143">
                  <c:v>-1.235303232804541E-2</c:v>
                </c:pt>
                <c:pt idx="1144">
                  <c:v>5.453093656883512E-3</c:v>
                </c:pt>
                <c:pt idx="1145">
                  <c:v>-2.5155680437424111E-2</c:v>
                </c:pt>
                <c:pt idx="1146">
                  <c:v>0</c:v>
                </c:pt>
                <c:pt idx="1147">
                  <c:v>5.7389349219334251E-2</c:v>
                </c:pt>
                <c:pt idx="1148">
                  <c:v>-7.5224545267627008E-4</c:v>
                </c:pt>
                <c:pt idx="1149">
                  <c:v>1.7720524062042164E-2</c:v>
                </c:pt>
                <c:pt idx="1150">
                  <c:v>8.7213043858791472E-3</c:v>
                </c:pt>
                <c:pt idx="1151">
                  <c:v>-5.6085538163896942E-4</c:v>
                </c:pt>
                <c:pt idx="1152">
                  <c:v>-4.9355299458020974E-2</c:v>
                </c:pt>
                <c:pt idx="1153">
                  <c:v>-1.1082248569369346E-2</c:v>
                </c:pt>
                <c:pt idx="1154">
                  <c:v>-2.4688620494432878E-2</c:v>
                </c:pt>
                <c:pt idx="1155">
                  <c:v>2.4599871417453345E-2</c:v>
                </c:pt>
                <c:pt idx="1156">
                  <c:v>2.4869829725886916E-2</c:v>
                </c:pt>
                <c:pt idx="1157">
                  <c:v>1.0214703968770333E-2</c:v>
                </c:pt>
                <c:pt idx="1158">
                  <c:v>2.0448811578807513E-2</c:v>
                </c:pt>
                <c:pt idx="1159">
                  <c:v>5.1019586583002763E-2</c:v>
                </c:pt>
                <c:pt idx="1160">
                  <c:v>2.5824426934491829E-2</c:v>
                </c:pt>
                <c:pt idx="1161">
                  <c:v>1.5914659387131769E-2</c:v>
                </c:pt>
                <c:pt idx="1162">
                  <c:v>-2.0605170741862744E-2</c:v>
                </c:pt>
                <c:pt idx="1163">
                  <c:v>-1.9046493005358212E-2</c:v>
                </c:pt>
                <c:pt idx="1164">
                  <c:v>3.6330117851493871E-2</c:v>
                </c:pt>
                <c:pt idx="1165">
                  <c:v>-6.512657352330864E-3</c:v>
                </c:pt>
                <c:pt idx="1166">
                  <c:v>-6.47051709162072E-3</c:v>
                </c:pt>
                <c:pt idx="1167">
                  <c:v>-6.5862769513074237E-3</c:v>
                </c:pt>
                <c:pt idx="1168">
                  <c:v>-4.3442828485456442E-2</c:v>
                </c:pt>
                <c:pt idx="1169">
                  <c:v>2.8785175312251443E-2</c:v>
                </c:pt>
                <c:pt idx="1170">
                  <c:v>5.0449944364623356E-3</c:v>
                </c:pt>
                <c:pt idx="1171">
                  <c:v>-3.1887968540829981E-2</c:v>
                </c:pt>
                <c:pt idx="1172">
                  <c:v>4.1177335315159214E-2</c:v>
                </c:pt>
                <c:pt idx="1173">
                  <c:v>2.6359023648799829E-2</c:v>
                </c:pt>
                <c:pt idx="1174">
                  <c:v>2.8270662866599183E-2</c:v>
                </c:pt>
                <c:pt idx="1175">
                  <c:v>-3.4796401672711919E-2</c:v>
                </c:pt>
                <c:pt idx="1176">
                  <c:v>-1.1772830412049129E-2</c:v>
                </c:pt>
                <c:pt idx="1177">
                  <c:v>1.7851763419505229E-2</c:v>
                </c:pt>
                <c:pt idx="1178">
                  <c:v>4.7319680990914659E-2</c:v>
                </c:pt>
                <c:pt idx="1179">
                  <c:v>8.7998491117633471E-3</c:v>
                </c:pt>
                <c:pt idx="1180">
                  <c:v>4.6947313858343387E-2</c:v>
                </c:pt>
                <c:pt idx="1181">
                  <c:v>-4.1593972333768936E-2</c:v>
                </c:pt>
                <c:pt idx="1182">
                  <c:v>-2.308718938312837E-2</c:v>
                </c:pt>
                <c:pt idx="1183">
                  <c:v>1.7823959729964978E-2</c:v>
                </c:pt>
                <c:pt idx="1184">
                  <c:v>4.0086117261373122E-2</c:v>
                </c:pt>
                <c:pt idx="1185">
                  <c:v>-3.1719710519146682E-2</c:v>
                </c:pt>
                <c:pt idx="1186">
                  <c:v>3.7550002150630091E-2</c:v>
                </c:pt>
                <c:pt idx="1187">
                  <c:v>5.3407296170675522E-2</c:v>
                </c:pt>
                <c:pt idx="1188">
                  <c:v>1.5104467162370128E-3</c:v>
                </c:pt>
                <c:pt idx="1189">
                  <c:v>3.4115438761144867E-2</c:v>
                </c:pt>
                <c:pt idx="1190">
                  <c:v>1.6656897891307754E-2</c:v>
                </c:pt>
                <c:pt idx="1191">
                  <c:v>1.1854600122752634E-2</c:v>
                </c:pt>
                <c:pt idx="1192">
                  <c:v>-4.1411990934688836E-3</c:v>
                </c:pt>
                <c:pt idx="1193">
                  <c:v>3.1268812635008247E-2</c:v>
                </c:pt>
                <c:pt idx="1194">
                  <c:v>-4.9893236929451357E-3</c:v>
                </c:pt>
                <c:pt idx="1195">
                  <c:v>-1.8698956482051332E-2</c:v>
                </c:pt>
                <c:pt idx="1196">
                  <c:v>-3.7864775313044774E-2</c:v>
                </c:pt>
                <c:pt idx="1197">
                  <c:v>5.4508205347683747E-2</c:v>
                </c:pt>
                <c:pt idx="1198">
                  <c:v>5.5239654029037855E-3</c:v>
                </c:pt>
                <c:pt idx="1199">
                  <c:v>-4.3336235464037198E-2</c:v>
                </c:pt>
                <c:pt idx="1200">
                  <c:v>-7.0141834883419296E-4</c:v>
                </c:pt>
                <c:pt idx="1201">
                  <c:v>2.1952497139627658E-2</c:v>
                </c:pt>
                <c:pt idx="1202">
                  <c:v>1.5624343735562096E-2</c:v>
                </c:pt>
                <c:pt idx="1203">
                  <c:v>-2.386126030093072E-2</c:v>
                </c:pt>
                <c:pt idx="1204">
                  <c:v>-1.3170555278799734E-3</c:v>
                </c:pt>
                <c:pt idx="1205">
                  <c:v>-3.1428873583883021E-2</c:v>
                </c:pt>
                <c:pt idx="1206">
                  <c:v>2.1311353679364542E-2</c:v>
                </c:pt>
                <c:pt idx="1207">
                  <c:v>8.918617614268598E-4</c:v>
                </c:pt>
                <c:pt idx="1208">
                  <c:v>-8.6174534767414546E-2</c:v>
                </c:pt>
                <c:pt idx="1209">
                  <c:v>-3.8561540562039198E-2</c:v>
                </c:pt>
                <c:pt idx="1210">
                  <c:v>1.112818419725814E-2</c:v>
                </c:pt>
                <c:pt idx="1211">
                  <c:v>-2.7067432068629271E-2</c:v>
                </c:pt>
                <c:pt idx="1212">
                  <c:v>-7.8335486786680342E-3</c:v>
                </c:pt>
                <c:pt idx="1213">
                  <c:v>-1.1591214958623253E-2</c:v>
                </c:pt>
                <c:pt idx="1214">
                  <c:v>7.03595836096782E-3</c:v>
                </c:pt>
                <c:pt idx="1215">
                  <c:v>2.5168797076942973E-2</c:v>
                </c:pt>
                <c:pt idx="1216">
                  <c:v>-2.6818336123913156E-2</c:v>
                </c:pt>
                <c:pt idx="1217">
                  <c:v>2.853642803458456E-2</c:v>
                </c:pt>
                <c:pt idx="1218">
                  <c:v>1.0337941260881944E-2</c:v>
                </c:pt>
                <c:pt idx="1219">
                  <c:v>-3.6717485586587051E-2</c:v>
                </c:pt>
                <c:pt idx="1220">
                  <c:v>1.9398892666114831E-2</c:v>
                </c:pt>
                <c:pt idx="1221">
                  <c:v>-6.0227252831905886E-3</c:v>
                </c:pt>
                <c:pt idx="1222">
                  <c:v>4.4587501600248824E-2</c:v>
                </c:pt>
                <c:pt idx="1223">
                  <c:v>4.427054630956162E-3</c:v>
                </c:pt>
                <c:pt idx="1224">
                  <c:v>4.4821762161885603E-2</c:v>
                </c:pt>
                <c:pt idx="1225">
                  <c:v>-1.8091815966027713E-2</c:v>
                </c:pt>
                <c:pt idx="1226">
                  <c:v>-1.290390589635948E-2</c:v>
                </c:pt>
                <c:pt idx="1227">
                  <c:v>-6.6584539574991997E-3</c:v>
                </c:pt>
                <c:pt idx="1228">
                  <c:v>-1.1676041590571562E-2</c:v>
                </c:pt>
                <c:pt idx="1229">
                  <c:v>-5.3673992568482265E-2</c:v>
                </c:pt>
                <c:pt idx="1230">
                  <c:v>2.420906054920291E-2</c:v>
                </c:pt>
                <c:pt idx="1231">
                  <c:v>1.0933557611438216E-2</c:v>
                </c:pt>
                <c:pt idx="1232">
                  <c:v>-4.2694973904503053E-2</c:v>
                </c:pt>
                <c:pt idx="1233">
                  <c:v>-2.145112172771213E-2</c:v>
                </c:pt>
                <c:pt idx="1234">
                  <c:v>-1.4102740669329261E-2</c:v>
                </c:pt>
                <c:pt idx="1235">
                  <c:v>-2.9028841627797508E-2</c:v>
                </c:pt>
                <c:pt idx="1236">
                  <c:v>-1.5720919457928417E-2</c:v>
                </c:pt>
                <c:pt idx="1237">
                  <c:v>3.8230278117894034E-2</c:v>
                </c:pt>
                <c:pt idx="1238">
                  <c:v>0</c:v>
                </c:pt>
                <c:pt idx="1239">
                  <c:v>9.3239321614970727E-3</c:v>
                </c:pt>
                <c:pt idx="1240">
                  <c:v>3.5246140401980819E-2</c:v>
                </c:pt>
                <c:pt idx="1241">
                  <c:v>0</c:v>
                </c:pt>
                <c:pt idx="1242">
                  <c:v>0</c:v>
                </c:pt>
                <c:pt idx="1243">
                  <c:v>-3.9965059119739799E-4</c:v>
                </c:pt>
                <c:pt idx="1244">
                  <c:v>1.4856103227899764E-2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1.5295107330474345E-2</c:v>
                </c:pt>
                <c:pt idx="1249">
                  <c:v>3.7289935195694346E-2</c:v>
                </c:pt>
                <c:pt idx="1250">
                  <c:v>-4.5050084785763E-2</c:v>
                </c:pt>
                <c:pt idx="1251">
                  <c:v>-9.5347481545182688E-3</c:v>
                </c:pt>
                <c:pt idx="1252">
                  <c:v>-5.8697298661953834E-3</c:v>
                </c:pt>
                <c:pt idx="1253">
                  <c:v>3.03874398581927E-3</c:v>
                </c:pt>
                <c:pt idx="1254">
                  <c:v>2.1613358419567241E-2</c:v>
                </c:pt>
                <c:pt idx="1255">
                  <c:v>-3.4601761874489156E-2</c:v>
                </c:pt>
                <c:pt idx="1256">
                  <c:v>-1.8621984302497285E-2</c:v>
                </c:pt>
                <c:pt idx="1257">
                  <c:v>1.1842090430508767E-2</c:v>
                </c:pt>
                <c:pt idx="1258">
                  <c:v>6.7278655389390929E-2</c:v>
                </c:pt>
                <c:pt idx="1259">
                  <c:v>0</c:v>
                </c:pt>
                <c:pt idx="1260">
                  <c:v>-5.7079814177212418E-2</c:v>
                </c:pt>
                <c:pt idx="1261">
                  <c:v>3.110926551954063E-2</c:v>
                </c:pt>
                <c:pt idx="1262">
                  <c:v>-1.5426962345312822E-2</c:v>
                </c:pt>
                <c:pt idx="1263">
                  <c:v>1.5241157556270091E-2</c:v>
                </c:pt>
                <c:pt idx="1264">
                  <c:v>-5.0302592859918893E-2</c:v>
                </c:pt>
                <c:pt idx="1265">
                  <c:v>-1.1639073483655338E-2</c:v>
                </c:pt>
                <c:pt idx="1266">
                  <c:v>3.8442032082514288E-2</c:v>
                </c:pt>
                <c:pt idx="1267">
                  <c:v>-2.3922886097916374E-2</c:v>
                </c:pt>
                <c:pt idx="1268">
                  <c:v>8.614304614957069E-2</c:v>
                </c:pt>
                <c:pt idx="1269">
                  <c:v>8.7126710057073176E-2</c:v>
                </c:pt>
                <c:pt idx="1270">
                  <c:v>-2.5510889809084447E-2</c:v>
                </c:pt>
                <c:pt idx="1271">
                  <c:v>-5.1104687177369268E-2</c:v>
                </c:pt>
                <c:pt idx="1272">
                  <c:v>-5.2555870100577717E-2</c:v>
                </c:pt>
                <c:pt idx="1273">
                  <c:v>-2.4620755066420363E-2</c:v>
                </c:pt>
                <c:pt idx="1274">
                  <c:v>-1.4316455626179003E-2</c:v>
                </c:pt>
                <c:pt idx="1275">
                  <c:v>1.6178264462345382E-2</c:v>
                </c:pt>
                <c:pt idx="1276">
                  <c:v>-4.8654748089480226E-2</c:v>
                </c:pt>
                <c:pt idx="1277">
                  <c:v>-6.1855308047361057E-2</c:v>
                </c:pt>
                <c:pt idx="1278">
                  <c:v>-3.7835854758203835E-2</c:v>
                </c:pt>
                <c:pt idx="1279">
                  <c:v>-1.2324606780679148E-2</c:v>
                </c:pt>
                <c:pt idx="1280">
                  <c:v>4.7955232456468933E-2</c:v>
                </c:pt>
                <c:pt idx="1281">
                  <c:v>-4.5615156095769938E-2</c:v>
                </c:pt>
                <c:pt idx="1282">
                  <c:v>-5.1081447963800874E-2</c:v>
                </c:pt>
                <c:pt idx="1283">
                  <c:v>8.0436281148098088E-2</c:v>
                </c:pt>
                <c:pt idx="1284">
                  <c:v>2.3810000500525508E-2</c:v>
                </c:pt>
                <c:pt idx="1285">
                  <c:v>3.9738959376333538E-2</c:v>
                </c:pt>
                <c:pt idx="1286">
                  <c:v>5.4927559305842921E-2</c:v>
                </c:pt>
                <c:pt idx="1287">
                  <c:v>5.0092240285944944E-2</c:v>
                </c:pt>
                <c:pt idx="1288">
                  <c:v>3.2899633786881877E-2</c:v>
                </c:pt>
                <c:pt idx="1289">
                  <c:v>-9.5582255780012226E-2</c:v>
                </c:pt>
                <c:pt idx="1290">
                  <c:v>-3.5252613421451917E-2</c:v>
                </c:pt>
                <c:pt idx="1291">
                  <c:v>-2.4935407062161241E-2</c:v>
                </c:pt>
                <c:pt idx="1292">
                  <c:v>-5.9357814778456586E-2</c:v>
                </c:pt>
                <c:pt idx="1293">
                  <c:v>1.4945152740428291E-2</c:v>
                </c:pt>
                <c:pt idx="1294">
                  <c:v>2.7941293453185967E-2</c:v>
                </c:pt>
                <c:pt idx="1295">
                  <c:v>-3.328815449241096E-2</c:v>
                </c:pt>
                <c:pt idx="1296">
                  <c:v>-8.3508060963791708E-2</c:v>
                </c:pt>
                <c:pt idx="1297">
                  <c:v>-5.1851233111282813E-2</c:v>
                </c:pt>
                <c:pt idx="1298">
                  <c:v>6.048862156631718E-2</c:v>
                </c:pt>
                <c:pt idx="1299">
                  <c:v>0.1488337539689002</c:v>
                </c:pt>
                <c:pt idx="1300">
                  <c:v>-9.0720657363882018E-2</c:v>
                </c:pt>
                <c:pt idx="1301">
                  <c:v>-4.104921291284358E-2</c:v>
                </c:pt>
                <c:pt idx="1302">
                  <c:v>-8.7084021904669351E-2</c:v>
                </c:pt>
                <c:pt idx="1303">
                  <c:v>-4.4968724977080488E-2</c:v>
                </c:pt>
                <c:pt idx="1304">
                  <c:v>-8.2164350002662867E-2</c:v>
                </c:pt>
                <c:pt idx="1305">
                  <c:v>6.4922641823323968E-2</c:v>
                </c:pt>
                <c:pt idx="1306">
                  <c:v>-4.4280149455441564E-2</c:v>
                </c:pt>
                <c:pt idx="1307">
                  <c:v>-1.3729514119720232E-4</c:v>
                </c:pt>
                <c:pt idx="1308">
                  <c:v>4.0120433852071091E-3</c:v>
                </c:pt>
                <c:pt idx="1309">
                  <c:v>-8.0511527377521652E-2</c:v>
                </c:pt>
                <c:pt idx="1310">
                  <c:v>-3.4313488650748458E-2</c:v>
                </c:pt>
                <c:pt idx="1311">
                  <c:v>-6.1527035722174217E-3</c:v>
                </c:pt>
                <c:pt idx="1312">
                  <c:v>4.4792437055853895E-3</c:v>
                </c:pt>
                <c:pt idx="1313">
                  <c:v>-3.4300512986125797E-2</c:v>
                </c:pt>
                <c:pt idx="1314">
                  <c:v>2.2969330652540254E-3</c:v>
                </c:pt>
                <c:pt idx="1315">
                  <c:v>0.11504891600467815</c:v>
                </c:pt>
                <c:pt idx="1316">
                  <c:v>-2.2703762366835023E-2</c:v>
                </c:pt>
                <c:pt idx="1317">
                  <c:v>-4.5896111628870195E-2</c:v>
                </c:pt>
                <c:pt idx="1318">
                  <c:v>-3.4245676319293095E-2</c:v>
                </c:pt>
                <c:pt idx="1319">
                  <c:v>-3.654703119354441E-2</c:v>
                </c:pt>
                <c:pt idx="1320">
                  <c:v>2.0165563422463118E-2</c:v>
                </c:pt>
                <c:pt idx="1321">
                  <c:v>-1.3317209629366888E-2</c:v>
                </c:pt>
                <c:pt idx="1322">
                  <c:v>-2.9567473132511068E-2</c:v>
                </c:pt>
                <c:pt idx="1323">
                  <c:v>-1.8481310839366771E-2</c:v>
                </c:pt>
                <c:pt idx="1324">
                  <c:v>3.398314722448581E-2</c:v>
                </c:pt>
                <c:pt idx="1325">
                  <c:v>-2.5319880601183398E-2</c:v>
                </c:pt>
                <c:pt idx="1326">
                  <c:v>-3.5152774074022064E-2</c:v>
                </c:pt>
                <c:pt idx="1327">
                  <c:v>-6.9272154545202413E-3</c:v>
                </c:pt>
                <c:pt idx="1328">
                  <c:v>3.6398837251594429E-3</c:v>
                </c:pt>
                <c:pt idx="1329">
                  <c:v>-1.0801700375278167E-2</c:v>
                </c:pt>
                <c:pt idx="1330">
                  <c:v>1.1904861922084953E-2</c:v>
                </c:pt>
                <c:pt idx="1331">
                  <c:v>4.9532676087256089E-3</c:v>
                </c:pt>
                <c:pt idx="1332">
                  <c:v>-1.6100299527387341E-3</c:v>
                </c:pt>
                <c:pt idx="1333">
                  <c:v>5.8588947518660728E-3</c:v>
                </c:pt>
                <c:pt idx="1334">
                  <c:v>3.1669615314824373E-3</c:v>
                </c:pt>
                <c:pt idx="1335">
                  <c:v>1.3173693977329481E-2</c:v>
                </c:pt>
                <c:pt idx="1336">
                  <c:v>-4.0596560593013642E-3</c:v>
                </c:pt>
                <c:pt idx="1337">
                  <c:v>2.3375581534930134E-2</c:v>
                </c:pt>
                <c:pt idx="1338">
                  <c:v>-3.5820145550217064E-2</c:v>
                </c:pt>
                <c:pt idx="1339">
                  <c:v>7.5371453275387967E-3</c:v>
                </c:pt>
                <c:pt idx="1340">
                  <c:v>0</c:v>
                </c:pt>
                <c:pt idx="1341">
                  <c:v>1.3369554395614713E-4</c:v>
                </c:pt>
                <c:pt idx="1342">
                  <c:v>-2.2962310349715409E-2</c:v>
                </c:pt>
                <c:pt idx="1343">
                  <c:v>-1.1187815696469761E-2</c:v>
                </c:pt>
                <c:pt idx="1344">
                  <c:v>1.5667045057865536E-4</c:v>
                </c:pt>
                <c:pt idx="1345">
                  <c:v>-8.2081170672133608E-3</c:v>
                </c:pt>
                <c:pt idx="1346">
                  <c:v>6.3557183734830325E-4</c:v>
                </c:pt>
                <c:pt idx="1347">
                  <c:v>1.9746870653685633E-2</c:v>
                </c:pt>
                <c:pt idx="1348">
                  <c:v>3.929146897593716E-3</c:v>
                </c:pt>
                <c:pt idx="1349">
                  <c:v>-6.1006242176463443E-3</c:v>
                </c:pt>
                <c:pt idx="1350">
                  <c:v>-1.5528425516566746E-2</c:v>
                </c:pt>
                <c:pt idx="1351">
                  <c:v>4.9288948566501567E-3</c:v>
                </c:pt>
                <c:pt idx="1352">
                  <c:v>2.8749638564169455E-3</c:v>
                </c:pt>
                <c:pt idx="1353">
                  <c:v>1.9240485011788433E-2</c:v>
                </c:pt>
                <c:pt idx="1354">
                  <c:v>-1.0044596340599288E-2</c:v>
                </c:pt>
                <c:pt idx="1355">
                  <c:v>-5.8533647869971617E-3</c:v>
                </c:pt>
                <c:pt idx="1356">
                  <c:v>-2.75054868597433E-2</c:v>
                </c:pt>
                <c:pt idx="1357">
                  <c:v>1.6093591769776427E-2</c:v>
                </c:pt>
                <c:pt idx="1358">
                  <c:v>-2.7561139339293828E-4</c:v>
                </c:pt>
                <c:pt idx="1359">
                  <c:v>1.7339788791045363E-2</c:v>
                </c:pt>
                <c:pt idx="1360">
                  <c:v>2.1226167694379461E-2</c:v>
                </c:pt>
                <c:pt idx="1361">
                  <c:v>2.6443524872103774E-2</c:v>
                </c:pt>
                <c:pt idx="1362">
                  <c:v>1.4633195741137639E-2</c:v>
                </c:pt>
                <c:pt idx="1363">
                  <c:v>-4.514582951549917E-2</c:v>
                </c:pt>
                <c:pt idx="1364">
                  <c:v>1.1842561602448676E-4</c:v>
                </c:pt>
                <c:pt idx="1365">
                  <c:v>-3.5446005559091165E-2</c:v>
                </c:pt>
                <c:pt idx="1366">
                  <c:v>-3.0691116922557771E-2</c:v>
                </c:pt>
                <c:pt idx="1367">
                  <c:v>2.1558050538210694E-2</c:v>
                </c:pt>
                <c:pt idx="1368">
                  <c:v>-2.339190514890177E-2</c:v>
                </c:pt>
                <c:pt idx="1369">
                  <c:v>1.9764086169162809E-2</c:v>
                </c:pt>
                <c:pt idx="1370">
                  <c:v>-3.5352071863227974E-2</c:v>
                </c:pt>
                <c:pt idx="1371">
                  <c:v>1.6941482294190902E-2</c:v>
                </c:pt>
                <c:pt idx="1372">
                  <c:v>-7.2560865715383116E-3</c:v>
                </c:pt>
                <c:pt idx="1373">
                  <c:v>-2.9073202896161665E-2</c:v>
                </c:pt>
                <c:pt idx="1374">
                  <c:v>7.3035028202403929E-3</c:v>
                </c:pt>
                <c:pt idx="1375">
                  <c:v>-4.7492652368021915E-3</c:v>
                </c:pt>
                <c:pt idx="1376">
                  <c:v>-2.8628159914648954E-2</c:v>
                </c:pt>
                <c:pt idx="1377">
                  <c:v>8.0009559325071589E-3</c:v>
                </c:pt>
                <c:pt idx="1378">
                  <c:v>-9.9424256166571467E-3</c:v>
                </c:pt>
                <c:pt idx="1379">
                  <c:v>-5.517785003448239E-4</c:v>
                </c:pt>
                <c:pt idx="1380">
                  <c:v>-2.2419148987405713E-2</c:v>
                </c:pt>
                <c:pt idx="1381">
                  <c:v>-9.7836532156337919E-3</c:v>
                </c:pt>
                <c:pt idx="1382">
                  <c:v>-1.7675484108226613E-2</c:v>
                </c:pt>
                <c:pt idx="1383">
                  <c:v>1.0330040657525297E-2</c:v>
                </c:pt>
                <c:pt idx="1384">
                  <c:v>5.1643382344195299E-3</c:v>
                </c:pt>
                <c:pt idx="1385">
                  <c:v>1.8302491569652801E-3</c:v>
                </c:pt>
                <c:pt idx="1386">
                  <c:v>2.4005681124901646E-2</c:v>
                </c:pt>
                <c:pt idx="1387">
                  <c:v>-1.6479296473728144E-2</c:v>
                </c:pt>
                <c:pt idx="1388">
                  <c:v>-1.8423234950431744E-2</c:v>
                </c:pt>
                <c:pt idx="1389">
                  <c:v>-6.4347292802419132E-3</c:v>
                </c:pt>
                <c:pt idx="1390">
                  <c:v>-1.2359007672941735E-2</c:v>
                </c:pt>
                <c:pt idx="1391">
                  <c:v>3.5868987710347966E-3</c:v>
                </c:pt>
                <c:pt idx="1392">
                  <c:v>-1.8895368688455205E-2</c:v>
                </c:pt>
                <c:pt idx="1393">
                  <c:v>2.9358853771905835E-3</c:v>
                </c:pt>
                <c:pt idx="1394">
                  <c:v>-3.2834931087604158E-3</c:v>
                </c:pt>
                <c:pt idx="1395">
                  <c:v>8.4718935820848884E-4</c:v>
                </c:pt>
                <c:pt idx="1396">
                  <c:v>5.0583648721613805E-4</c:v>
                </c:pt>
                <c:pt idx="1397">
                  <c:v>1.2665325297424035E-2</c:v>
                </c:pt>
                <c:pt idx="1398">
                  <c:v>-2.5317154904163086E-3</c:v>
                </c:pt>
                <c:pt idx="1399">
                  <c:v>-6.0826220927971963E-3</c:v>
                </c:pt>
                <c:pt idx="1400">
                  <c:v>-1.1532017175922005E-2</c:v>
                </c:pt>
                <c:pt idx="1401">
                  <c:v>0</c:v>
                </c:pt>
                <c:pt idx="1402">
                  <c:v>3.0482895330721238E-3</c:v>
                </c:pt>
                <c:pt idx="1403">
                  <c:v>-2.7155181924494287E-2</c:v>
                </c:pt>
                <c:pt idx="1404">
                  <c:v>7.5251486689269509E-3</c:v>
                </c:pt>
                <c:pt idx="1405">
                  <c:v>1.9849457002290016E-2</c:v>
                </c:pt>
                <c:pt idx="1406">
                  <c:v>1.8147913444219732E-3</c:v>
                </c:pt>
                <c:pt idx="1407">
                  <c:v>1.3601526833546984E-2</c:v>
                </c:pt>
                <c:pt idx="1408">
                  <c:v>1.9112330104148922E-2</c:v>
                </c:pt>
                <c:pt idx="1409">
                  <c:v>0</c:v>
                </c:pt>
                <c:pt idx="1410">
                  <c:v>-7.6183557669696755E-3</c:v>
                </c:pt>
                <c:pt idx="1411">
                  <c:v>-1.7304577029735646E-2</c:v>
                </c:pt>
                <c:pt idx="1412">
                  <c:v>1.5512017398739752E-2</c:v>
                </c:pt>
                <c:pt idx="1413">
                  <c:v>-8.7499280244140998E-3</c:v>
                </c:pt>
                <c:pt idx="1414">
                  <c:v>-2.6256667539592549E-3</c:v>
                </c:pt>
                <c:pt idx="1415">
                  <c:v>2.0725522241423544E-2</c:v>
                </c:pt>
                <c:pt idx="1416">
                  <c:v>0</c:v>
                </c:pt>
                <c:pt idx="1417">
                  <c:v>1.9769924750903334E-2</c:v>
                </c:pt>
                <c:pt idx="1418">
                  <c:v>6.0960794078093183E-3</c:v>
                </c:pt>
                <c:pt idx="1419">
                  <c:v>1.2515254336372461E-2</c:v>
                </c:pt>
                <c:pt idx="1420">
                  <c:v>8.239518252190603E-3</c:v>
                </c:pt>
                <c:pt idx="1421">
                  <c:v>5.6582850283903863E-3</c:v>
                </c:pt>
                <c:pt idx="1422">
                  <c:v>1.4108600911686642E-2</c:v>
                </c:pt>
                <c:pt idx="1423">
                  <c:v>-7.0579808902307972E-3</c:v>
                </c:pt>
                <c:pt idx="1424">
                  <c:v>-9.0079432561188666E-3</c:v>
                </c:pt>
                <c:pt idx="1425">
                  <c:v>1.8888534544021063E-2</c:v>
                </c:pt>
                <c:pt idx="1426">
                  <c:v>2.3107507679487327E-4</c:v>
                </c:pt>
                <c:pt idx="1427">
                  <c:v>1.8117702414500281E-2</c:v>
                </c:pt>
                <c:pt idx="1428">
                  <c:v>1.4291494615400469E-2</c:v>
                </c:pt>
                <c:pt idx="1429">
                  <c:v>-6.8290421051274697E-3</c:v>
                </c:pt>
                <c:pt idx="1430">
                  <c:v>-1.9077639823416037E-3</c:v>
                </c:pt>
                <c:pt idx="1431">
                  <c:v>-1.5364323579895034E-2</c:v>
                </c:pt>
                <c:pt idx="1432">
                  <c:v>-3.0614382450110389E-3</c:v>
                </c:pt>
                <c:pt idx="1433">
                  <c:v>-1.0659495415592968E-2</c:v>
                </c:pt>
                <c:pt idx="1434">
                  <c:v>2.1895500718282612E-2</c:v>
                </c:pt>
                <c:pt idx="1435">
                  <c:v>4.0916194819502483E-3</c:v>
                </c:pt>
                <c:pt idx="1436">
                  <c:v>-7.6149553145777871E-3</c:v>
                </c:pt>
                <c:pt idx="1437">
                  <c:v>1.3988898599821109E-2</c:v>
                </c:pt>
                <c:pt idx="1438">
                  <c:v>2.9974162951318606E-2</c:v>
                </c:pt>
                <c:pt idx="1439">
                  <c:v>-1.6183977470440425E-2</c:v>
                </c:pt>
                <c:pt idx="1440">
                  <c:v>1.791792537122916E-2</c:v>
                </c:pt>
                <c:pt idx="1441">
                  <c:v>2.4176745984840764E-2</c:v>
                </c:pt>
                <c:pt idx="1442">
                  <c:v>-5.1750157824433929E-3</c:v>
                </c:pt>
                <c:pt idx="1443">
                  <c:v>3.4037295619333552E-2</c:v>
                </c:pt>
                <c:pt idx="1444">
                  <c:v>0</c:v>
                </c:pt>
                <c:pt idx="1445">
                  <c:v>0</c:v>
                </c:pt>
                <c:pt idx="1446">
                  <c:v>-8.0482897384306362E-3</c:v>
                </c:pt>
                <c:pt idx="1447">
                  <c:v>-5.8882346405952912E-4</c:v>
                </c:pt>
                <c:pt idx="1448">
                  <c:v>2.1494393753688446E-2</c:v>
                </c:pt>
                <c:pt idx="1449">
                  <c:v>-5.2049798691291782E-2</c:v>
                </c:pt>
                <c:pt idx="1450">
                  <c:v>-5.5018535656397027E-3</c:v>
                </c:pt>
                <c:pt idx="1451">
                  <c:v>-1.0022268766268105E-2</c:v>
                </c:pt>
                <c:pt idx="1452">
                  <c:v>1.2734976267732234E-2</c:v>
                </c:pt>
                <c:pt idx="1453">
                  <c:v>1.5804613356287467E-2</c:v>
                </c:pt>
                <c:pt idx="1454">
                  <c:v>-4.8927524917800058E-3</c:v>
                </c:pt>
                <c:pt idx="1455">
                  <c:v>-1.5457493228006047E-2</c:v>
                </c:pt>
                <c:pt idx="1456">
                  <c:v>-6.6171616724239879E-3</c:v>
                </c:pt>
                <c:pt idx="1457">
                  <c:v>2.3450854410974831E-2</c:v>
                </c:pt>
                <c:pt idx="1458">
                  <c:v>-1.8448140405076141E-2</c:v>
                </c:pt>
                <c:pt idx="1459">
                  <c:v>-3.0132945543211886E-2</c:v>
                </c:pt>
                <c:pt idx="1460">
                  <c:v>-6.6148528849533372E-3</c:v>
                </c:pt>
                <c:pt idx="1461">
                  <c:v>-1.5154425031461249E-2</c:v>
                </c:pt>
                <c:pt idx="1462">
                  <c:v>-1.6988560853526735E-2</c:v>
                </c:pt>
                <c:pt idx="1463">
                  <c:v>8.3662095309662288E-3</c:v>
                </c:pt>
                <c:pt idx="1464">
                  <c:v>1.3642180311385976E-2</c:v>
                </c:pt>
                <c:pt idx="1465">
                  <c:v>3.9116276943240713E-4</c:v>
                </c:pt>
                <c:pt idx="1466">
                  <c:v>-2.2428741228081028E-3</c:v>
                </c:pt>
                <c:pt idx="1467">
                  <c:v>-6.3985052527673059E-3</c:v>
                </c:pt>
                <c:pt idx="1468">
                  <c:v>1.8405065303746415E-2</c:v>
                </c:pt>
                <c:pt idx="1469">
                  <c:v>1.3228324360280208E-2</c:v>
                </c:pt>
                <c:pt idx="1470">
                  <c:v>-1.7780987844001062E-2</c:v>
                </c:pt>
                <c:pt idx="1471">
                  <c:v>3.1413532140625033E-3</c:v>
                </c:pt>
                <c:pt idx="1472">
                  <c:v>1.0859213250517641E-2</c:v>
                </c:pt>
                <c:pt idx="1473">
                  <c:v>3.0136285111011629E-2</c:v>
                </c:pt>
                <c:pt idx="1474">
                  <c:v>9.3318153580268515E-5</c:v>
                </c:pt>
                <c:pt idx="1475">
                  <c:v>-3.6976727506488061E-3</c:v>
                </c:pt>
                <c:pt idx="1476">
                  <c:v>-2.8994516293778028E-2</c:v>
                </c:pt>
                <c:pt idx="1477">
                  <c:v>1.0725272433390609E-2</c:v>
                </c:pt>
                <c:pt idx="1478">
                  <c:v>-2.4289736956571439E-2</c:v>
                </c:pt>
                <c:pt idx="1479">
                  <c:v>1.2574469345545625E-2</c:v>
                </c:pt>
                <c:pt idx="1480">
                  <c:v>1.0544097283678111E-2</c:v>
                </c:pt>
                <c:pt idx="1481">
                  <c:v>2.1911747827085826E-3</c:v>
                </c:pt>
                <c:pt idx="1482">
                  <c:v>-1.1413629307188145E-2</c:v>
                </c:pt>
                <c:pt idx="1483">
                  <c:v>2.5352067986271543E-2</c:v>
                </c:pt>
                <c:pt idx="1484">
                  <c:v>-3.0644623862616904E-2</c:v>
                </c:pt>
                <c:pt idx="1485">
                  <c:v>3.4515750704717796E-3</c:v>
                </c:pt>
                <c:pt idx="1486">
                  <c:v>5.5046917144702334E-2</c:v>
                </c:pt>
                <c:pt idx="1487">
                  <c:v>-2.2041886484019391E-2</c:v>
                </c:pt>
                <c:pt idx="1488">
                  <c:v>1.4994841903674283E-2</c:v>
                </c:pt>
                <c:pt idx="1489">
                  <c:v>-5.1838931042320624E-2</c:v>
                </c:pt>
                <c:pt idx="1490">
                  <c:v>7.3112315643515391E-3</c:v>
                </c:pt>
                <c:pt idx="1491">
                  <c:v>-5.2893670160497619E-3</c:v>
                </c:pt>
                <c:pt idx="1492">
                  <c:v>-2.6059216429069831E-2</c:v>
                </c:pt>
                <c:pt idx="1493">
                  <c:v>-3.1511362676353794E-2</c:v>
                </c:pt>
                <c:pt idx="1494">
                  <c:v>5.9170879283636513E-3</c:v>
                </c:pt>
                <c:pt idx="1495">
                  <c:v>-1.0475279781268609E-2</c:v>
                </c:pt>
                <c:pt idx="1496">
                  <c:v>-2.8063964729728275E-2</c:v>
                </c:pt>
                <c:pt idx="1497">
                  <c:v>-2.0919736799989042E-2</c:v>
                </c:pt>
                <c:pt idx="1498">
                  <c:v>9.581405011136912E-3</c:v>
                </c:pt>
                <c:pt idx="1499">
                  <c:v>-6.079585211695715E-3</c:v>
                </c:pt>
                <c:pt idx="1500">
                  <c:v>-2.4095090753995851E-2</c:v>
                </c:pt>
                <c:pt idx="1501">
                  <c:v>-9.4849686421657475E-3</c:v>
                </c:pt>
                <c:pt idx="1502">
                  <c:v>-8.2872071225659205E-4</c:v>
                </c:pt>
                <c:pt idx="1503">
                  <c:v>0</c:v>
                </c:pt>
                <c:pt idx="1504">
                  <c:v>0</c:v>
                </c:pt>
                <c:pt idx="1505">
                  <c:v>-2.1359206127395947E-3</c:v>
                </c:pt>
                <c:pt idx="1506">
                  <c:v>1.0169506668364248E-2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1.2027848730757906E-2</c:v>
                </c:pt>
                <c:pt idx="1511">
                  <c:v>2.354135370713939E-3</c:v>
                </c:pt>
                <c:pt idx="1512">
                  <c:v>-3.8909891101956973E-3</c:v>
                </c:pt>
                <c:pt idx="1513">
                  <c:v>1.5158353934733748E-2</c:v>
                </c:pt>
                <c:pt idx="1514">
                  <c:v>-1.881401350634393E-2</c:v>
                </c:pt>
                <c:pt idx="1515">
                  <c:v>1.2595180914874993E-2</c:v>
                </c:pt>
                <c:pt idx="1516">
                  <c:v>-2.3300539158468192E-2</c:v>
                </c:pt>
                <c:pt idx="1517">
                  <c:v>-4.2891938982336786E-4</c:v>
                </c:pt>
                <c:pt idx="1518">
                  <c:v>-4.0196199953960177E-3</c:v>
                </c:pt>
                <c:pt idx="1519">
                  <c:v>5.4258879077995203E-4</c:v>
                </c:pt>
                <c:pt idx="1520">
                  <c:v>8.1200798388934015E-3</c:v>
                </c:pt>
                <c:pt idx="1521">
                  <c:v>6.7498465943958141E-3</c:v>
                </c:pt>
                <c:pt idx="1522">
                  <c:v>1.8157060634147015E-2</c:v>
                </c:pt>
                <c:pt idx="1523">
                  <c:v>-2.133964026311741E-2</c:v>
                </c:pt>
                <c:pt idx="1524">
                  <c:v>-1.5429924661715111E-3</c:v>
                </c:pt>
                <c:pt idx="1525">
                  <c:v>1.5406518649040191E-2</c:v>
                </c:pt>
                <c:pt idx="1526">
                  <c:v>6.9623393460203076E-3</c:v>
                </c:pt>
                <c:pt idx="1527">
                  <c:v>3.9215965821470355E-2</c:v>
                </c:pt>
                <c:pt idx="1528">
                  <c:v>-1.6013635789739467E-2</c:v>
                </c:pt>
                <c:pt idx="1529">
                  <c:v>8.2960259701680972E-3</c:v>
                </c:pt>
                <c:pt idx="1530">
                  <c:v>1.5066418112246849E-2</c:v>
                </c:pt>
                <c:pt idx="1531">
                  <c:v>1.6611136412665317E-3</c:v>
                </c:pt>
                <c:pt idx="1532">
                  <c:v>-3.4791822834244868E-2</c:v>
                </c:pt>
                <c:pt idx="1533">
                  <c:v>1.287927786057752E-2</c:v>
                </c:pt>
                <c:pt idx="1534">
                  <c:v>-3.2603816700444876E-2</c:v>
                </c:pt>
                <c:pt idx="1535">
                  <c:v>-5.052396053717767E-3</c:v>
                </c:pt>
                <c:pt idx="1536">
                  <c:v>-1.4845512015732143E-2</c:v>
                </c:pt>
                <c:pt idx="1537">
                  <c:v>-7.6296320797361039E-3</c:v>
                </c:pt>
                <c:pt idx="1538">
                  <c:v>-7.6435267446848254E-3</c:v>
                </c:pt>
                <c:pt idx="1539">
                  <c:v>-3.8234999193446084E-3</c:v>
                </c:pt>
                <c:pt idx="1540">
                  <c:v>-1.5471583921914611E-2</c:v>
                </c:pt>
                <c:pt idx="1541">
                  <c:v>3.2533804151237966E-3</c:v>
                </c:pt>
                <c:pt idx="1542">
                  <c:v>-1.2481129467798002E-2</c:v>
                </c:pt>
                <c:pt idx="1543">
                  <c:v>2.4554627652093597E-3</c:v>
                </c:pt>
                <c:pt idx="1544">
                  <c:v>-1.51518968209986E-2</c:v>
                </c:pt>
                <c:pt idx="1545">
                  <c:v>0</c:v>
                </c:pt>
                <c:pt idx="1546">
                  <c:v>-2.2158543919896689E-2</c:v>
                </c:pt>
                <c:pt idx="1547">
                  <c:v>0</c:v>
                </c:pt>
                <c:pt idx="1548">
                  <c:v>7.5883863975743093E-3</c:v>
                </c:pt>
                <c:pt idx="1549">
                  <c:v>-6.7299672540663824E-3</c:v>
                </c:pt>
                <c:pt idx="1550">
                  <c:v>1.7076712529120908E-2</c:v>
                </c:pt>
                <c:pt idx="1551">
                  <c:v>0</c:v>
                </c:pt>
                <c:pt idx="1552">
                  <c:v>9.2339939185113185E-3</c:v>
                </c:pt>
                <c:pt idx="1553">
                  <c:v>-6.7879036666408377E-3</c:v>
                </c:pt>
                <c:pt idx="1554">
                  <c:v>1.4156694321604268E-2</c:v>
                </c:pt>
                <c:pt idx="1555">
                  <c:v>-1.8442691306958303E-2</c:v>
                </c:pt>
                <c:pt idx="1556">
                  <c:v>1.5451819556155932E-3</c:v>
                </c:pt>
                <c:pt idx="1557">
                  <c:v>-1.1411208085278512E-2</c:v>
                </c:pt>
                <c:pt idx="1558">
                  <c:v>1.3116838574212863E-2</c:v>
                </c:pt>
                <c:pt idx="1559">
                  <c:v>-6.2782505689079615E-3</c:v>
                </c:pt>
                <c:pt idx="1560">
                  <c:v>-9.5222216046979558E-3</c:v>
                </c:pt>
                <c:pt idx="1561">
                  <c:v>5.2745715574573637E-3</c:v>
                </c:pt>
                <c:pt idx="1562">
                  <c:v>7.6586410447276876E-3</c:v>
                </c:pt>
                <c:pt idx="1563">
                  <c:v>2.0601625982286098E-3</c:v>
                </c:pt>
                <c:pt idx="1564">
                  <c:v>1.1493099960713238E-4</c:v>
                </c:pt>
                <c:pt idx="1565">
                  <c:v>-1.2058490180413051E-2</c:v>
                </c:pt>
                <c:pt idx="1566">
                  <c:v>1.9060482318562499E-2</c:v>
                </c:pt>
                <c:pt idx="1567">
                  <c:v>1.4123902037298075E-2</c:v>
                </c:pt>
                <c:pt idx="1568">
                  <c:v>1.0603914263105585E-2</c:v>
                </c:pt>
                <c:pt idx="1569">
                  <c:v>1.6323283852899717E-2</c:v>
                </c:pt>
                <c:pt idx="1570">
                  <c:v>7.9782651911735059E-3</c:v>
                </c:pt>
                <c:pt idx="1571">
                  <c:v>-4.089408234691172E-3</c:v>
                </c:pt>
                <c:pt idx="1572">
                  <c:v>3.0139688409460685E-3</c:v>
                </c:pt>
                <c:pt idx="1573">
                  <c:v>-1.0623643116123294E-3</c:v>
                </c:pt>
                <c:pt idx="1574">
                  <c:v>-1.2738299108493112E-2</c:v>
                </c:pt>
                <c:pt idx="1575">
                  <c:v>2.8674617289878856E-3</c:v>
                </c:pt>
                <c:pt idx="1576">
                  <c:v>-2.1970412886986868E-3</c:v>
                </c:pt>
                <c:pt idx="1577">
                  <c:v>-6.373864128083051E-3</c:v>
                </c:pt>
                <c:pt idx="1578">
                  <c:v>3.7008783836842696E-2</c:v>
                </c:pt>
                <c:pt idx="1579">
                  <c:v>1.2839304177886923E-2</c:v>
                </c:pt>
                <c:pt idx="1580">
                  <c:v>-1.6502808204023389E-2</c:v>
                </c:pt>
                <c:pt idx="1581">
                  <c:v>-8.4190604514690071E-3</c:v>
                </c:pt>
                <c:pt idx="1582">
                  <c:v>8.8558097107607203E-3</c:v>
                </c:pt>
                <c:pt idx="1583">
                  <c:v>-5.945078586160335E-3</c:v>
                </c:pt>
                <c:pt idx="1584">
                  <c:v>1.6346859717877305E-2</c:v>
                </c:pt>
                <c:pt idx="1585">
                  <c:v>-1.3358323545995421E-2</c:v>
                </c:pt>
                <c:pt idx="1586">
                  <c:v>-1.7692993075607788E-2</c:v>
                </c:pt>
                <c:pt idx="1587">
                  <c:v>-2.7464310586858831E-3</c:v>
                </c:pt>
                <c:pt idx="1588">
                  <c:v>-2.0081893564038666E-2</c:v>
                </c:pt>
                <c:pt idx="1589">
                  <c:v>1.9740961240174659E-2</c:v>
                </c:pt>
                <c:pt idx="1590">
                  <c:v>9.3021021440686802E-4</c:v>
                </c:pt>
                <c:pt idx="1591">
                  <c:v>1.4651665677038572E-2</c:v>
                </c:pt>
                <c:pt idx="1592">
                  <c:v>6.7788065820670873E-3</c:v>
                </c:pt>
                <c:pt idx="1593">
                  <c:v>-3.1419410213421317E-3</c:v>
                </c:pt>
                <c:pt idx="1594">
                  <c:v>-8.5471969735382292E-3</c:v>
                </c:pt>
                <c:pt idx="1595">
                  <c:v>6.0482797778524944E-3</c:v>
                </c:pt>
                <c:pt idx="1596">
                  <c:v>5.4546346554391612E-3</c:v>
                </c:pt>
                <c:pt idx="1597">
                  <c:v>1.0970330958607555E-2</c:v>
                </c:pt>
                <c:pt idx="1598">
                  <c:v>2.5878238827303557E-2</c:v>
                </c:pt>
                <c:pt idx="1599">
                  <c:v>-7.1688867559295266E-3</c:v>
                </c:pt>
                <c:pt idx="1600">
                  <c:v>1.6782433079230996E-2</c:v>
                </c:pt>
                <c:pt idx="1601">
                  <c:v>-3.3113969766921381E-3</c:v>
                </c:pt>
                <c:pt idx="1602">
                  <c:v>-5.1264162773651645E-2</c:v>
                </c:pt>
                <c:pt idx="1603">
                  <c:v>0</c:v>
                </c:pt>
                <c:pt idx="1604">
                  <c:v>-3.5528628594937439E-3</c:v>
                </c:pt>
                <c:pt idx="1605">
                  <c:v>2.5018716119314055E-2</c:v>
                </c:pt>
                <c:pt idx="1606">
                  <c:v>-3.4150208647320546E-2</c:v>
                </c:pt>
                <c:pt idx="1607">
                  <c:v>-1.4951181784830903E-2</c:v>
                </c:pt>
                <c:pt idx="1608">
                  <c:v>1.6508667595688031E-2</c:v>
                </c:pt>
                <c:pt idx="1609">
                  <c:v>7.2775759279843921E-3</c:v>
                </c:pt>
                <c:pt idx="1610">
                  <c:v>-1.4310057746896754E-2</c:v>
                </c:pt>
                <c:pt idx="1611">
                  <c:v>-1.2022341875185805E-2</c:v>
                </c:pt>
                <c:pt idx="1612">
                  <c:v>1.22935732135665E-2</c:v>
                </c:pt>
                <c:pt idx="1613">
                  <c:v>-1.4381333720364431E-2</c:v>
                </c:pt>
                <c:pt idx="1614">
                  <c:v>3.3295326480337284E-2</c:v>
                </c:pt>
                <c:pt idx="1615">
                  <c:v>-7.1905428159162454E-3</c:v>
                </c:pt>
                <c:pt idx="1616">
                  <c:v>-1.3156871218669042E-2</c:v>
                </c:pt>
                <c:pt idx="1617">
                  <c:v>-3.3069523721971916E-2</c:v>
                </c:pt>
                <c:pt idx="1618">
                  <c:v>-7.049412272367106E-3</c:v>
                </c:pt>
                <c:pt idx="1619">
                  <c:v>-9.4080607639887015E-3</c:v>
                </c:pt>
                <c:pt idx="1620">
                  <c:v>6.5801585774778459E-3</c:v>
                </c:pt>
                <c:pt idx="1621">
                  <c:v>-1.1012548945798728E-2</c:v>
                </c:pt>
                <c:pt idx="1622">
                  <c:v>1.1985085411072571E-2</c:v>
                </c:pt>
                <c:pt idx="1623">
                  <c:v>-1.9268761662270761E-2</c:v>
                </c:pt>
                <c:pt idx="1624">
                  <c:v>0</c:v>
                </c:pt>
                <c:pt idx="1625">
                  <c:v>-2.0300158138231161E-4</c:v>
                </c:pt>
                <c:pt idx="1626">
                  <c:v>1.6042519793906251E-3</c:v>
                </c:pt>
                <c:pt idx="1627">
                  <c:v>1.028945643979462E-2</c:v>
                </c:pt>
                <c:pt idx="1628">
                  <c:v>-1.3945885508027112E-2</c:v>
                </c:pt>
                <c:pt idx="1629">
                  <c:v>-9.0187018127731999E-3</c:v>
                </c:pt>
                <c:pt idx="1630">
                  <c:v>2.1120938493814911E-3</c:v>
                </c:pt>
                <c:pt idx="1631">
                  <c:v>7.6617946030967943E-3</c:v>
                </c:pt>
                <c:pt idx="1632">
                  <c:v>2.4531867098098736E-4</c:v>
                </c:pt>
                <c:pt idx="1633">
                  <c:v>5.5738814520631674E-3</c:v>
                </c:pt>
                <c:pt idx="1634">
                  <c:v>6.5481797045419121E-3</c:v>
                </c:pt>
                <c:pt idx="1635">
                  <c:v>7.9067455835168943E-4</c:v>
                </c:pt>
                <c:pt idx="1636">
                  <c:v>1.0838583780529598E-2</c:v>
                </c:pt>
                <c:pt idx="1637">
                  <c:v>1.112923302330171E-2</c:v>
                </c:pt>
                <c:pt idx="1638">
                  <c:v>-8.5512952850292923E-3</c:v>
                </c:pt>
                <c:pt idx="1639">
                  <c:v>-6.0257537363603841E-3</c:v>
                </c:pt>
                <c:pt idx="1640">
                  <c:v>-1.4811705078328075E-2</c:v>
                </c:pt>
                <c:pt idx="1641">
                  <c:v>7.6685083323657643E-4</c:v>
                </c:pt>
                <c:pt idx="1642">
                  <c:v>-1.0709709962168912E-2</c:v>
                </c:pt>
                <c:pt idx="1643">
                  <c:v>6.694710244572244E-3</c:v>
                </c:pt>
                <c:pt idx="1644">
                  <c:v>-4.4587429782381172E-3</c:v>
                </c:pt>
                <c:pt idx="1645">
                  <c:v>-4.4830411405081261E-3</c:v>
                </c:pt>
                <c:pt idx="1646">
                  <c:v>1.2269226066756289E-2</c:v>
                </c:pt>
                <c:pt idx="1647">
                  <c:v>2.4629184205251509E-2</c:v>
                </c:pt>
                <c:pt idx="1648">
                  <c:v>-1.8256846317369346E-3</c:v>
                </c:pt>
                <c:pt idx="1649">
                  <c:v>-7.4962146598157586E-3</c:v>
                </c:pt>
                <c:pt idx="1650">
                  <c:v>1.4160027187252178E-2</c:v>
                </c:pt>
                <c:pt idx="1651">
                  <c:v>-2.8594677248301448E-3</c:v>
                </c:pt>
                <c:pt idx="1652">
                  <c:v>0</c:v>
                </c:pt>
                <c:pt idx="1653">
                  <c:v>-1.8820641543744299E-2</c:v>
                </c:pt>
                <c:pt idx="1654">
                  <c:v>-8.6715375397004024E-3</c:v>
                </c:pt>
                <c:pt idx="1655">
                  <c:v>-4.0879083332301391E-4</c:v>
                </c:pt>
                <c:pt idx="1656">
                  <c:v>6.4600911290420004E-3</c:v>
                </c:pt>
                <c:pt idx="1657">
                  <c:v>1.2765869231726068E-2</c:v>
                </c:pt>
                <c:pt idx="1658">
                  <c:v>-1.2447283298530065E-2</c:v>
                </c:pt>
                <c:pt idx="1659">
                  <c:v>5.6204063986164954E-3</c:v>
                </c:pt>
                <c:pt idx="1660">
                  <c:v>0</c:v>
                </c:pt>
                <c:pt idx="1661">
                  <c:v>-2.1508822314941778E-3</c:v>
                </c:pt>
                <c:pt idx="1662">
                  <c:v>-3.2067624599921851E-3</c:v>
                </c:pt>
                <c:pt idx="1663">
                  <c:v>1.2057406352002475E-2</c:v>
                </c:pt>
                <c:pt idx="1664">
                  <c:v>1.6149555679640937E-3</c:v>
                </c:pt>
                <c:pt idx="1665">
                  <c:v>-2.801515723764858E-4</c:v>
                </c:pt>
                <c:pt idx="1666">
                  <c:v>1.0817557291939783E-2</c:v>
                </c:pt>
                <c:pt idx="1667">
                  <c:v>0</c:v>
                </c:pt>
                <c:pt idx="1668">
                  <c:v>1.0543697840598165E-2</c:v>
                </c:pt>
                <c:pt idx="1669">
                  <c:v>7.6252560441367745E-3</c:v>
                </c:pt>
                <c:pt idx="1670">
                  <c:v>3.0207532173165408E-3</c:v>
                </c:pt>
                <c:pt idx="1671">
                  <c:v>-2.4320968393427567E-3</c:v>
                </c:pt>
                <c:pt idx="1672">
                  <c:v>-9.5528997379461522E-3</c:v>
                </c:pt>
                <c:pt idx="1673">
                  <c:v>8.5393085721849893E-3</c:v>
                </c:pt>
                <c:pt idx="1674">
                  <c:v>-8.3557557756752665E-3</c:v>
                </c:pt>
                <c:pt idx="1675">
                  <c:v>-6.748637579122585E-4</c:v>
                </c:pt>
                <c:pt idx="1676">
                  <c:v>-1.1368775172961865E-3</c:v>
                </c:pt>
                <c:pt idx="1677">
                  <c:v>2.6038301090895999E-3</c:v>
                </c:pt>
                <c:pt idx="1678">
                  <c:v>-3.9126223222067935E-3</c:v>
                </c:pt>
                <c:pt idx="1679">
                  <c:v>0</c:v>
                </c:pt>
                <c:pt idx="1680">
                  <c:v>-1.476037010084208E-2</c:v>
                </c:pt>
                <c:pt idx="1681">
                  <c:v>-2.0873274738774095E-3</c:v>
                </c:pt>
                <c:pt idx="1682">
                  <c:v>1.2510477919164043E-2</c:v>
                </c:pt>
                <c:pt idx="1683">
                  <c:v>8.3784207471306882E-3</c:v>
                </c:pt>
                <c:pt idx="1684">
                  <c:v>-4.2316032840280515E-3</c:v>
                </c:pt>
                <c:pt idx="1685">
                  <c:v>4.9095256668985066E-3</c:v>
                </c:pt>
                <c:pt idx="1686">
                  <c:v>1.02905996817515E-2</c:v>
                </c:pt>
                <c:pt idx="1687">
                  <c:v>1.3682384251962887E-3</c:v>
                </c:pt>
                <c:pt idx="1688">
                  <c:v>-9.4552453138009307E-3</c:v>
                </c:pt>
                <c:pt idx="1689">
                  <c:v>-7.2964378200099933E-3</c:v>
                </c:pt>
                <c:pt idx="1690">
                  <c:v>4.6631059548349896E-3</c:v>
                </c:pt>
                <c:pt idx="1691">
                  <c:v>1.0144180044214801E-2</c:v>
                </c:pt>
                <c:pt idx="1692">
                  <c:v>-1.2769724512842529E-2</c:v>
                </c:pt>
                <c:pt idx="1693">
                  <c:v>-7.8167252568928092E-5</c:v>
                </c:pt>
                <c:pt idx="1694">
                  <c:v>1.0583128908359996E-2</c:v>
                </c:pt>
                <c:pt idx="1695">
                  <c:v>0</c:v>
                </c:pt>
                <c:pt idx="1696">
                  <c:v>0</c:v>
                </c:pt>
                <c:pt idx="1697">
                  <c:v>-2.4768395272068977E-3</c:v>
                </c:pt>
                <c:pt idx="1698">
                  <c:v>1.1876509883941289E-3</c:v>
                </c:pt>
                <c:pt idx="1699">
                  <c:v>3.3738682458452907E-3</c:v>
                </c:pt>
                <c:pt idx="1700">
                  <c:v>6.1694112582069138E-3</c:v>
                </c:pt>
                <c:pt idx="1701">
                  <c:v>1.118459758076451E-3</c:v>
                </c:pt>
                <c:pt idx="1702">
                  <c:v>6.6425291071634529E-3</c:v>
                </c:pt>
                <c:pt idx="1703">
                  <c:v>-7.1678257666968337E-3</c:v>
                </c:pt>
                <c:pt idx="1704">
                  <c:v>-9.7511245145230907E-3</c:v>
                </c:pt>
                <c:pt idx="1705">
                  <c:v>7.2763286228039181E-3</c:v>
                </c:pt>
                <c:pt idx="1706">
                  <c:v>4.5470731049366275E-3</c:v>
                </c:pt>
                <c:pt idx="1707">
                  <c:v>2.0442993930745335E-2</c:v>
                </c:pt>
                <c:pt idx="1708">
                  <c:v>7.6132614093520345E-3</c:v>
                </c:pt>
                <c:pt idx="1709">
                  <c:v>-6.4345780913743766E-5</c:v>
                </c:pt>
                <c:pt idx="1710">
                  <c:v>1.5891263186367244E-2</c:v>
                </c:pt>
                <c:pt idx="1711">
                  <c:v>5.9772700474371998E-3</c:v>
                </c:pt>
                <c:pt idx="1712">
                  <c:v>1.9570489597469765E-2</c:v>
                </c:pt>
                <c:pt idx="1713">
                  <c:v>-3.0674970362618126E-2</c:v>
                </c:pt>
                <c:pt idx="1714">
                  <c:v>-4.6596597043155885E-3</c:v>
                </c:pt>
                <c:pt idx="1715">
                  <c:v>-1.2195632487314145E-2</c:v>
                </c:pt>
                <c:pt idx="1716">
                  <c:v>8.7931628491093594E-3</c:v>
                </c:pt>
                <c:pt idx="1717">
                  <c:v>2.9967605682169385E-2</c:v>
                </c:pt>
                <c:pt idx="1718">
                  <c:v>1.1928480085994453E-2</c:v>
                </c:pt>
                <c:pt idx="1719">
                  <c:v>3.3261665407635643E-3</c:v>
                </c:pt>
                <c:pt idx="1720">
                  <c:v>-1.0171495884006787E-2</c:v>
                </c:pt>
                <c:pt idx="1721">
                  <c:v>1.0015429803688303E-2</c:v>
                </c:pt>
                <c:pt idx="1722">
                  <c:v>-7.4086375672358651E-3</c:v>
                </c:pt>
                <c:pt idx="1723">
                  <c:v>-8.4552138960994894E-3</c:v>
                </c:pt>
                <c:pt idx="1724">
                  <c:v>-4.8894660480332641E-2</c:v>
                </c:pt>
                <c:pt idx="1725">
                  <c:v>3.1859434429573064E-3</c:v>
                </c:pt>
                <c:pt idx="1726">
                  <c:v>2.8755944317637727E-3</c:v>
                </c:pt>
                <c:pt idx="1727">
                  <c:v>7.8430853586182181E-3</c:v>
                </c:pt>
                <c:pt idx="1728">
                  <c:v>-8.7062038808416453E-3</c:v>
                </c:pt>
                <c:pt idx="1729">
                  <c:v>-8.2462736730719577E-3</c:v>
                </c:pt>
                <c:pt idx="1730">
                  <c:v>1.7376974681282409E-2</c:v>
                </c:pt>
                <c:pt idx="1731">
                  <c:v>-1.3857737381736013E-2</c:v>
                </c:pt>
                <c:pt idx="1732">
                  <c:v>3.9794779501538535E-3</c:v>
                </c:pt>
                <c:pt idx="1733">
                  <c:v>9.4362709973565551E-3</c:v>
                </c:pt>
                <c:pt idx="1734">
                  <c:v>2.4037401314314089E-4</c:v>
                </c:pt>
                <c:pt idx="1735">
                  <c:v>-4.3561886862049093E-3</c:v>
                </c:pt>
                <c:pt idx="1736">
                  <c:v>1.5393276216948415E-3</c:v>
                </c:pt>
                <c:pt idx="1737">
                  <c:v>-5.3304927370124711E-3</c:v>
                </c:pt>
                <c:pt idx="1738">
                  <c:v>3.4283030338946308E-3</c:v>
                </c:pt>
                <c:pt idx="1739">
                  <c:v>-1.706843588271667E-3</c:v>
                </c:pt>
                <c:pt idx="1740">
                  <c:v>8.3110572147204742E-4</c:v>
                </c:pt>
                <c:pt idx="1741">
                  <c:v>-1.2943211931408793E-3</c:v>
                </c:pt>
                <c:pt idx="1742">
                  <c:v>9.7500890090911341E-3</c:v>
                </c:pt>
                <c:pt idx="1743">
                  <c:v>9.2938752826217108E-3</c:v>
                </c:pt>
                <c:pt idx="1744">
                  <c:v>4.0517312859540411E-3</c:v>
                </c:pt>
                <c:pt idx="1745">
                  <c:v>2.9962058548513859E-3</c:v>
                </c:pt>
                <c:pt idx="1746">
                  <c:v>-9.7181600046297723E-3</c:v>
                </c:pt>
                <c:pt idx="1747">
                  <c:v>6.7540918950899087E-3</c:v>
                </c:pt>
                <c:pt idx="1748">
                  <c:v>6.2914639041351528E-3</c:v>
                </c:pt>
                <c:pt idx="1749">
                  <c:v>3.9164372645610346E-3</c:v>
                </c:pt>
                <c:pt idx="1750">
                  <c:v>5.254665820094262E-3</c:v>
                </c:pt>
                <c:pt idx="1751">
                  <c:v>8.584301745092171E-3</c:v>
                </c:pt>
                <c:pt idx="1752">
                  <c:v>-2.0203362187642959E-3</c:v>
                </c:pt>
                <c:pt idx="1753">
                  <c:v>-3.683459804872502E-3</c:v>
                </c:pt>
                <c:pt idx="1754">
                  <c:v>-9.0484332030684733E-3</c:v>
                </c:pt>
                <c:pt idx="1755">
                  <c:v>5.6219638666012983E-3</c:v>
                </c:pt>
                <c:pt idx="1756">
                  <c:v>5.6491489682870544E-3</c:v>
                </c:pt>
                <c:pt idx="1757">
                  <c:v>1.5154153519678193E-2</c:v>
                </c:pt>
                <c:pt idx="1758">
                  <c:v>-2.2267068619528096E-2</c:v>
                </c:pt>
                <c:pt idx="1759">
                  <c:v>5.39997717676588E-3</c:v>
                </c:pt>
                <c:pt idx="1760">
                  <c:v>-9.0579095566034606E-3</c:v>
                </c:pt>
                <c:pt idx="1761">
                  <c:v>-2.0734545986086927E-2</c:v>
                </c:pt>
                <c:pt idx="1762">
                  <c:v>-1.1112790221445401E-2</c:v>
                </c:pt>
                <c:pt idx="1763">
                  <c:v>1.5244704932704245E-3</c:v>
                </c:pt>
                <c:pt idx="1764">
                  <c:v>2.1393669051209097E-2</c:v>
                </c:pt>
                <c:pt idx="1765">
                  <c:v>0</c:v>
                </c:pt>
                <c:pt idx="1766">
                  <c:v>0</c:v>
                </c:pt>
                <c:pt idx="1767">
                  <c:v>1.7663165454708807E-3</c:v>
                </c:pt>
                <c:pt idx="1768">
                  <c:v>9.2187818523636889E-3</c:v>
                </c:pt>
                <c:pt idx="1769">
                  <c:v>0</c:v>
                </c:pt>
                <c:pt idx="1770">
                  <c:v>0</c:v>
                </c:pt>
                <c:pt idx="1771">
                  <c:v>-2.5349516054694599E-3</c:v>
                </c:pt>
                <c:pt idx="1772">
                  <c:v>-5.2545229801101989E-3</c:v>
                </c:pt>
                <c:pt idx="1773">
                  <c:v>1.1307460651173384E-2</c:v>
                </c:pt>
                <c:pt idx="1774">
                  <c:v>-1.2370759125988173E-2</c:v>
                </c:pt>
                <c:pt idx="1775">
                  <c:v>4.0207166070920231E-3</c:v>
                </c:pt>
                <c:pt idx="1776">
                  <c:v>1.4055472263868163E-2</c:v>
                </c:pt>
                <c:pt idx="1777">
                  <c:v>3.9464747884507823E-3</c:v>
                </c:pt>
                <c:pt idx="1778">
                  <c:v>1.4145334645714991E-2</c:v>
                </c:pt>
                <c:pt idx="1779">
                  <c:v>2.7930815370313944E-4</c:v>
                </c:pt>
                <c:pt idx="1780">
                  <c:v>-2.8246489497505411E-3</c:v>
                </c:pt>
                <c:pt idx="1781">
                  <c:v>0</c:v>
                </c:pt>
                <c:pt idx="1782">
                  <c:v>1.221898794546683E-2</c:v>
                </c:pt>
                <c:pt idx="1783">
                  <c:v>9.1658506862533073E-3</c:v>
                </c:pt>
                <c:pt idx="1784">
                  <c:v>3.2897240723119836E-3</c:v>
                </c:pt>
                <c:pt idx="1785">
                  <c:v>1.4016290832607581E-2</c:v>
                </c:pt>
                <c:pt idx="1786">
                  <c:v>1.2857722206749633E-2</c:v>
                </c:pt>
                <c:pt idx="1787">
                  <c:v>-1.2760797269236734E-3</c:v>
                </c:pt>
                <c:pt idx="1788">
                  <c:v>2.3228351371256561E-2</c:v>
                </c:pt>
                <c:pt idx="1789">
                  <c:v>-1.1390561753381379E-2</c:v>
                </c:pt>
                <c:pt idx="1790">
                  <c:v>-1.0436383974911645E-2</c:v>
                </c:pt>
                <c:pt idx="1791">
                  <c:v>-5.3179859191200274E-3</c:v>
                </c:pt>
                <c:pt idx="1792">
                  <c:v>-6.3344003321696984E-3</c:v>
                </c:pt>
                <c:pt idx="1793">
                  <c:v>1.8719526352448668E-3</c:v>
                </c:pt>
                <c:pt idx="1794">
                  <c:v>8.1756758404269991E-3</c:v>
                </c:pt>
                <c:pt idx="1795">
                  <c:v>-6.5548355840853167E-3</c:v>
                </c:pt>
                <c:pt idx="1796">
                  <c:v>-5.4710235704511501E-3</c:v>
                </c:pt>
                <c:pt idx="1797">
                  <c:v>1.0211730348016479E-2</c:v>
                </c:pt>
                <c:pt idx="1798">
                  <c:v>-5.5457181218498963E-4</c:v>
                </c:pt>
                <c:pt idx="1799">
                  <c:v>-2.2400139788522067E-3</c:v>
                </c:pt>
                <c:pt idx="1800">
                  <c:v>1.6578789359433799E-3</c:v>
                </c:pt>
                <c:pt idx="1801">
                  <c:v>-3.3192889453143026E-3</c:v>
                </c:pt>
                <c:pt idx="1802">
                  <c:v>2.5203872671974992E-4</c:v>
                </c:pt>
                <c:pt idx="1803">
                  <c:v>7.0654561429199791E-3</c:v>
                </c:pt>
                <c:pt idx="1804">
                  <c:v>-1.1350146219995971E-2</c:v>
                </c:pt>
                <c:pt idx="1805">
                  <c:v>1.2520796737996331E-2</c:v>
                </c:pt>
                <c:pt idx="1806">
                  <c:v>7.383556184705764E-4</c:v>
                </c:pt>
                <c:pt idx="1807">
                  <c:v>-1.9788789443375698E-3</c:v>
                </c:pt>
                <c:pt idx="1808">
                  <c:v>0</c:v>
                </c:pt>
                <c:pt idx="1809">
                  <c:v>3.816102089303719E-3</c:v>
                </c:pt>
                <c:pt idx="1810">
                  <c:v>-6.1103266955548907E-3</c:v>
                </c:pt>
                <c:pt idx="1811">
                  <c:v>-2.2249426761493662E-3</c:v>
                </c:pt>
                <c:pt idx="1812">
                  <c:v>0</c:v>
                </c:pt>
                <c:pt idx="1813">
                  <c:v>8.4285556821104279E-3</c:v>
                </c:pt>
                <c:pt idx="1814">
                  <c:v>7.728497941371204E-3</c:v>
                </c:pt>
                <c:pt idx="1815">
                  <c:v>-7.3257182040409319E-4</c:v>
                </c:pt>
                <c:pt idx="1816">
                  <c:v>6.0349041785259239E-3</c:v>
                </c:pt>
                <c:pt idx="1817">
                  <c:v>-3.7157718817677488E-3</c:v>
                </c:pt>
                <c:pt idx="1818">
                  <c:v>6.2490671177670709E-3</c:v>
                </c:pt>
                <c:pt idx="1819">
                  <c:v>-7.0424448720576294E-3</c:v>
                </c:pt>
                <c:pt idx="1820">
                  <c:v>9.4428541506668129E-3</c:v>
                </c:pt>
                <c:pt idx="1821">
                  <c:v>1.4815695781006166E-2</c:v>
                </c:pt>
                <c:pt idx="1822">
                  <c:v>9.6599967297550382E-3</c:v>
                </c:pt>
                <c:pt idx="1823">
                  <c:v>4.8495708810096794E-3</c:v>
                </c:pt>
                <c:pt idx="1824">
                  <c:v>1.5602226654672924E-2</c:v>
                </c:pt>
                <c:pt idx="1825">
                  <c:v>5.3948206576017732E-3</c:v>
                </c:pt>
                <c:pt idx="1826">
                  <c:v>-5.718441060179158E-3</c:v>
                </c:pt>
                <c:pt idx="1827">
                  <c:v>1.6807613514996156E-2</c:v>
                </c:pt>
                <c:pt idx="1828">
                  <c:v>4.2289881300898724E-3</c:v>
                </c:pt>
                <c:pt idx="1829">
                  <c:v>-5.4394579070659033E-3</c:v>
                </c:pt>
                <c:pt idx="1830">
                  <c:v>-2.3348938931356922E-2</c:v>
                </c:pt>
                <c:pt idx="1831">
                  <c:v>2.3658120721197218E-3</c:v>
                </c:pt>
                <c:pt idx="1832">
                  <c:v>1.2106016816243459E-2</c:v>
                </c:pt>
                <c:pt idx="1833">
                  <c:v>2.4182435971474181E-2</c:v>
                </c:pt>
                <c:pt idx="1834">
                  <c:v>1.7068846350332123E-2</c:v>
                </c:pt>
                <c:pt idx="1835">
                  <c:v>-5.1962311018347584E-3</c:v>
                </c:pt>
                <c:pt idx="1836">
                  <c:v>-1.0147122516012907E-2</c:v>
                </c:pt>
                <c:pt idx="1837">
                  <c:v>-2.1153283456682992E-3</c:v>
                </c:pt>
                <c:pt idx="1838">
                  <c:v>9.5925967723742289E-4</c:v>
                </c:pt>
                <c:pt idx="1839">
                  <c:v>-7.9515920510735416E-3</c:v>
                </c:pt>
                <c:pt idx="1840">
                  <c:v>7.4522652200768036E-3</c:v>
                </c:pt>
                <c:pt idx="1841">
                  <c:v>-1.4989448393663007E-3</c:v>
                </c:pt>
                <c:pt idx="1842">
                  <c:v>8.7313802234778581E-3</c:v>
                </c:pt>
                <c:pt idx="1843">
                  <c:v>3.9266269297091316E-3</c:v>
                </c:pt>
                <c:pt idx="1844">
                  <c:v>1.4549113455890605E-3</c:v>
                </c:pt>
                <c:pt idx="1845">
                  <c:v>-1.0481277666402167E-2</c:v>
                </c:pt>
                <c:pt idx="1846">
                  <c:v>8.5188723281841572E-3</c:v>
                </c:pt>
                <c:pt idx="1847">
                  <c:v>-1.1360038635936709E-2</c:v>
                </c:pt>
                <c:pt idx="1848">
                  <c:v>-1.2586730814574287E-2</c:v>
                </c:pt>
                <c:pt idx="1849">
                  <c:v>-3.9503058386416434E-3</c:v>
                </c:pt>
                <c:pt idx="1850">
                  <c:v>3.8013378597412384E-4</c:v>
                </c:pt>
                <c:pt idx="1851">
                  <c:v>1.4053816748937242E-2</c:v>
                </c:pt>
                <c:pt idx="1852">
                  <c:v>-1.982335308544414E-3</c:v>
                </c:pt>
                <c:pt idx="1853">
                  <c:v>3.9723730972975879E-3</c:v>
                </c:pt>
                <c:pt idx="1854">
                  <c:v>-4.892461925275815E-3</c:v>
                </c:pt>
                <c:pt idx="1855">
                  <c:v>3.8502656602923402E-3</c:v>
                </c:pt>
                <c:pt idx="1856">
                  <c:v>1.0081299932881649E-2</c:v>
                </c:pt>
                <c:pt idx="1857">
                  <c:v>-4.1639603170539052E-3</c:v>
                </c:pt>
                <c:pt idx="1858">
                  <c:v>-5.3902108381187475E-6</c:v>
                </c:pt>
                <c:pt idx="1859">
                  <c:v>-5.3373150972834127E-3</c:v>
                </c:pt>
                <c:pt idx="1860">
                  <c:v>-7.8170506924698513E-3</c:v>
                </c:pt>
                <c:pt idx="1861">
                  <c:v>-3.1907001725628437E-4</c:v>
                </c:pt>
                <c:pt idx="1862">
                  <c:v>-4.6078436562089209E-3</c:v>
                </c:pt>
                <c:pt idx="1863">
                  <c:v>1.4965226197607651E-2</c:v>
                </c:pt>
                <c:pt idx="1864">
                  <c:v>0</c:v>
                </c:pt>
                <c:pt idx="1865">
                  <c:v>1.1647467097128494E-2</c:v>
                </c:pt>
                <c:pt idx="1866">
                  <c:v>-7.2036196165083943E-3</c:v>
                </c:pt>
                <c:pt idx="1867">
                  <c:v>4.5616743774257174E-4</c:v>
                </c:pt>
                <c:pt idx="1868">
                  <c:v>-2.5764938683753291E-3</c:v>
                </c:pt>
                <c:pt idx="1869">
                  <c:v>-3.8485262960280542E-3</c:v>
                </c:pt>
                <c:pt idx="1870">
                  <c:v>-6.6680341953204714E-3</c:v>
                </c:pt>
                <c:pt idx="1871">
                  <c:v>1.1634362468198933E-2</c:v>
                </c:pt>
                <c:pt idx="1872">
                  <c:v>-7.7416559923627615E-3</c:v>
                </c:pt>
                <c:pt idx="1873">
                  <c:v>6.7330730919370474E-3</c:v>
                </c:pt>
                <c:pt idx="1874">
                  <c:v>-4.0365984930035292E-4</c:v>
                </c:pt>
                <c:pt idx="1875">
                  <c:v>1.2151453998259232E-3</c:v>
                </c:pt>
                <c:pt idx="1876">
                  <c:v>2.9752896921479977E-3</c:v>
                </c:pt>
                <c:pt idx="1877">
                  <c:v>6.7604475957150356E-4</c:v>
                </c:pt>
                <c:pt idx="1878">
                  <c:v>1.414267731823915E-2</c:v>
                </c:pt>
                <c:pt idx="1879">
                  <c:v>9.0767957803967736E-3</c:v>
                </c:pt>
                <c:pt idx="1880">
                  <c:v>1.2156147677587548E-2</c:v>
                </c:pt>
                <c:pt idx="1881">
                  <c:v>-1.9159603840712025E-2</c:v>
                </c:pt>
                <c:pt idx="1882">
                  <c:v>5.1223283812888987E-3</c:v>
                </c:pt>
                <c:pt idx="1883">
                  <c:v>1.6407798054415723E-2</c:v>
                </c:pt>
                <c:pt idx="1884">
                  <c:v>-1.1667128987517317E-2</c:v>
                </c:pt>
                <c:pt idx="1885">
                  <c:v>-9.8955515334947508E-3</c:v>
                </c:pt>
                <c:pt idx="1886">
                  <c:v>-1.8934066230161917E-2</c:v>
                </c:pt>
                <c:pt idx="1887">
                  <c:v>-1.9005075068724842E-2</c:v>
                </c:pt>
                <c:pt idx="1888">
                  <c:v>1.2089320253289682E-2</c:v>
                </c:pt>
                <c:pt idx="1889">
                  <c:v>-1.4097471686368768E-2</c:v>
                </c:pt>
                <c:pt idx="1890">
                  <c:v>-5.2421132170518137E-3</c:v>
                </c:pt>
                <c:pt idx="1891">
                  <c:v>-8.8571057079703808E-3</c:v>
                </c:pt>
                <c:pt idx="1892">
                  <c:v>1.9075028090483226E-2</c:v>
                </c:pt>
                <c:pt idx="1893">
                  <c:v>-6.8455835327001502E-3</c:v>
                </c:pt>
                <c:pt idx="1894">
                  <c:v>-2.1718577656389959E-3</c:v>
                </c:pt>
                <c:pt idx="1895">
                  <c:v>1.6573582648996776E-2</c:v>
                </c:pt>
                <c:pt idx="1896">
                  <c:v>3.4835052201467986E-2</c:v>
                </c:pt>
                <c:pt idx="1897">
                  <c:v>1.2492412523741558E-2</c:v>
                </c:pt>
                <c:pt idx="1898">
                  <c:v>-8.3658564323617624E-3</c:v>
                </c:pt>
                <c:pt idx="1899">
                  <c:v>3.0689185053283108E-3</c:v>
                </c:pt>
                <c:pt idx="1900">
                  <c:v>5.2611116860450391E-3</c:v>
                </c:pt>
                <c:pt idx="1901">
                  <c:v>1.1975725874474152E-2</c:v>
                </c:pt>
                <c:pt idx="1902">
                  <c:v>5.9451610147776002E-3</c:v>
                </c:pt>
                <c:pt idx="1903">
                  <c:v>3.3940723725938149E-3</c:v>
                </c:pt>
                <c:pt idx="1904">
                  <c:v>-6.281371166223515E-4</c:v>
                </c:pt>
                <c:pt idx="1905">
                  <c:v>2.0649500518714614E-2</c:v>
                </c:pt>
                <c:pt idx="1906">
                  <c:v>1.9692210775297259E-2</c:v>
                </c:pt>
                <c:pt idx="1907">
                  <c:v>0</c:v>
                </c:pt>
                <c:pt idx="1908">
                  <c:v>1.2406552248010572E-2</c:v>
                </c:pt>
                <c:pt idx="1909">
                  <c:v>-4.6738915352033117E-2</c:v>
                </c:pt>
                <c:pt idx="1910">
                  <c:v>-2.5401111584679725E-3</c:v>
                </c:pt>
                <c:pt idx="1911">
                  <c:v>-6.9142816561323928E-3</c:v>
                </c:pt>
                <c:pt idx="1912">
                  <c:v>-4.0529306749887528E-2</c:v>
                </c:pt>
                <c:pt idx="1913">
                  <c:v>-4.1582185887570899E-3</c:v>
                </c:pt>
                <c:pt idx="1914">
                  <c:v>-4.7539398577101211E-2</c:v>
                </c:pt>
                <c:pt idx="1915">
                  <c:v>0</c:v>
                </c:pt>
                <c:pt idx="1916">
                  <c:v>1.9474101737620098E-2</c:v>
                </c:pt>
                <c:pt idx="1917">
                  <c:v>1.3635282897390688E-2</c:v>
                </c:pt>
                <c:pt idx="1918">
                  <c:v>2.3781911851949999E-4</c:v>
                </c:pt>
                <c:pt idx="1919">
                  <c:v>-2.1229184702014625E-2</c:v>
                </c:pt>
                <c:pt idx="1920">
                  <c:v>5.4777157162844148E-3</c:v>
                </c:pt>
                <c:pt idx="1921">
                  <c:v>4.0367921250406891E-2</c:v>
                </c:pt>
                <c:pt idx="1922">
                  <c:v>0</c:v>
                </c:pt>
                <c:pt idx="1923">
                  <c:v>-1.9870053603558868E-2</c:v>
                </c:pt>
                <c:pt idx="1924">
                  <c:v>4.7827907198912056E-2</c:v>
                </c:pt>
                <c:pt idx="1925">
                  <c:v>-7.4735862398868536E-2</c:v>
                </c:pt>
                <c:pt idx="1926">
                  <c:v>4.2530527206221524E-3</c:v>
                </c:pt>
                <c:pt idx="1927">
                  <c:v>-1.9777503090234738E-2</c:v>
                </c:pt>
                <c:pt idx="1928">
                  <c:v>-2.9588164734106415E-2</c:v>
                </c:pt>
                <c:pt idx="1929">
                  <c:v>-1.551562687191177E-2</c:v>
                </c:pt>
                <c:pt idx="1930">
                  <c:v>-3.368575242460381E-2</c:v>
                </c:pt>
                <c:pt idx="1931">
                  <c:v>-2.0018012970264731E-2</c:v>
                </c:pt>
                <c:pt idx="1932">
                  <c:v>5.4472950920800844E-3</c:v>
                </c:pt>
                <c:pt idx="1933">
                  <c:v>9.2283909285479915E-3</c:v>
                </c:pt>
                <c:pt idx="1934">
                  <c:v>-2.023778010519417E-2</c:v>
                </c:pt>
                <c:pt idx="1935">
                  <c:v>4.336980619984887E-3</c:v>
                </c:pt>
                <c:pt idx="1936">
                  <c:v>1.4282431507170568E-2</c:v>
                </c:pt>
                <c:pt idx="1937">
                  <c:v>1.618210386139296E-3</c:v>
                </c:pt>
                <c:pt idx="1938">
                  <c:v>8.8354460371993238E-3</c:v>
                </c:pt>
                <c:pt idx="1939">
                  <c:v>1.1111324063515227E-2</c:v>
                </c:pt>
                <c:pt idx="1940">
                  <c:v>0</c:v>
                </c:pt>
                <c:pt idx="1941">
                  <c:v>-1.2458656471356466E-2</c:v>
                </c:pt>
                <c:pt idx="1942">
                  <c:v>-1.7578519945797844E-2</c:v>
                </c:pt>
                <c:pt idx="1943">
                  <c:v>2.5842864200293914E-3</c:v>
                </c:pt>
                <c:pt idx="1944">
                  <c:v>1.0635491832620581E-2</c:v>
                </c:pt>
                <c:pt idx="1945">
                  <c:v>-2.8977339438769345E-3</c:v>
                </c:pt>
                <c:pt idx="1946">
                  <c:v>2.2075159091765606E-3</c:v>
                </c:pt>
                <c:pt idx="1947">
                  <c:v>5.2663206257128614E-3</c:v>
                </c:pt>
                <c:pt idx="1948">
                  <c:v>1.8351165709797668E-2</c:v>
                </c:pt>
                <c:pt idx="1949">
                  <c:v>5.0194190742767208E-3</c:v>
                </c:pt>
                <c:pt idx="1950">
                  <c:v>0</c:v>
                </c:pt>
                <c:pt idx="1951">
                  <c:v>0</c:v>
                </c:pt>
                <c:pt idx="1952">
                  <c:v>4.819775433986706E-3</c:v>
                </c:pt>
                <c:pt idx="1953">
                  <c:v>-6.9078995056466308E-3</c:v>
                </c:pt>
                <c:pt idx="1954">
                  <c:v>-1.3632886866343785E-3</c:v>
                </c:pt>
                <c:pt idx="1955">
                  <c:v>3.4988401768549782E-3</c:v>
                </c:pt>
                <c:pt idx="1956">
                  <c:v>-5.7393506637328784E-3</c:v>
                </c:pt>
                <c:pt idx="1957">
                  <c:v>8.3679062755654954E-3</c:v>
                </c:pt>
                <c:pt idx="1958">
                  <c:v>-2.2332404027581854E-3</c:v>
                </c:pt>
                <c:pt idx="1959">
                  <c:v>2.3500566920886534E-4</c:v>
                </c:pt>
                <c:pt idx="1960">
                  <c:v>-2.9638898215625931E-3</c:v>
                </c:pt>
                <c:pt idx="1961">
                  <c:v>8.3619534770429382E-3</c:v>
                </c:pt>
                <c:pt idx="1962">
                  <c:v>1.2925876672481129E-2</c:v>
                </c:pt>
                <c:pt idx="1963">
                  <c:v>2.9322538020319922E-3</c:v>
                </c:pt>
                <c:pt idx="1964">
                  <c:v>-2.3550903525229039E-3</c:v>
                </c:pt>
                <c:pt idx="1965">
                  <c:v>-4.8372554655581324E-3</c:v>
                </c:pt>
                <c:pt idx="1966">
                  <c:v>-5.5798091040790698E-3</c:v>
                </c:pt>
                <c:pt idx="1967">
                  <c:v>4.276356142201676E-3</c:v>
                </c:pt>
                <c:pt idx="1968">
                  <c:v>5.2086673013085338E-3</c:v>
                </c:pt>
                <c:pt idx="1969">
                  <c:v>-1.0544313215374856E-3</c:v>
                </c:pt>
                <c:pt idx="1970">
                  <c:v>-5.8316821255636198E-3</c:v>
                </c:pt>
                <c:pt idx="1971">
                  <c:v>8.9456268981655818E-3</c:v>
                </c:pt>
                <c:pt idx="1972">
                  <c:v>3.6906684127893108E-3</c:v>
                </c:pt>
                <c:pt idx="1973">
                  <c:v>1.6703862011574699E-2</c:v>
                </c:pt>
                <c:pt idx="1974">
                  <c:v>-6.2374074036948279E-3</c:v>
                </c:pt>
                <c:pt idx="1975">
                  <c:v>1.1249223907451755E-2</c:v>
                </c:pt>
                <c:pt idx="1976">
                  <c:v>2.6960136604801122E-3</c:v>
                </c:pt>
                <c:pt idx="1977">
                  <c:v>7.3875359009671904E-3</c:v>
                </c:pt>
                <c:pt idx="1978">
                  <c:v>-2.01852994437004E-2</c:v>
                </c:pt>
                <c:pt idx="1979">
                  <c:v>-1.8973123663626357E-2</c:v>
                </c:pt>
                <c:pt idx="1980">
                  <c:v>7.7462291683714213E-3</c:v>
                </c:pt>
                <c:pt idx="1981">
                  <c:v>5.7884341051246402E-3</c:v>
                </c:pt>
                <c:pt idx="1982">
                  <c:v>-9.9383452223102964E-3</c:v>
                </c:pt>
                <c:pt idx="1983">
                  <c:v>-4.5471639215725057E-3</c:v>
                </c:pt>
                <c:pt idx="1984">
                  <c:v>-2.0422363957248391E-2</c:v>
                </c:pt>
                <c:pt idx="1985">
                  <c:v>4.2799213655124735E-3</c:v>
                </c:pt>
                <c:pt idx="1986">
                  <c:v>-2.6599977813254183E-3</c:v>
                </c:pt>
                <c:pt idx="1987">
                  <c:v>2.9193019796591724E-3</c:v>
                </c:pt>
                <c:pt idx="1988">
                  <c:v>-5.7808055134072056E-3</c:v>
                </c:pt>
                <c:pt idx="1989">
                  <c:v>6.1429400948418422E-3</c:v>
                </c:pt>
                <c:pt idx="1990">
                  <c:v>1.317082856351437E-2</c:v>
                </c:pt>
                <c:pt idx="1991">
                  <c:v>3.7720157278047228E-3</c:v>
                </c:pt>
                <c:pt idx="1992">
                  <c:v>2.1358832916577697E-2</c:v>
                </c:pt>
                <c:pt idx="1993">
                  <c:v>5.0820529271058401E-3</c:v>
                </c:pt>
                <c:pt idx="1994">
                  <c:v>-8.0527765041328303E-3</c:v>
                </c:pt>
                <c:pt idx="1995">
                  <c:v>-7.7837552952407796E-3</c:v>
                </c:pt>
                <c:pt idx="1996">
                  <c:v>-2.5021264354989636E-3</c:v>
                </c:pt>
                <c:pt idx="1997">
                  <c:v>1.2620815556799947E-2</c:v>
                </c:pt>
                <c:pt idx="1998">
                  <c:v>-7.085991826924265E-3</c:v>
                </c:pt>
                <c:pt idx="1999">
                  <c:v>-1.6503375350976901E-3</c:v>
                </c:pt>
                <c:pt idx="2000">
                  <c:v>1.6160486863439072E-2</c:v>
                </c:pt>
                <c:pt idx="2001">
                  <c:v>-7.2295631124036364E-3</c:v>
                </c:pt>
                <c:pt idx="2002">
                  <c:v>-1.3200248790121716E-2</c:v>
                </c:pt>
                <c:pt idx="2003">
                  <c:v>1.6670193683616441E-2</c:v>
                </c:pt>
                <c:pt idx="2004">
                  <c:v>-8.3145124218015898E-3</c:v>
                </c:pt>
                <c:pt idx="2005">
                  <c:v>1.1723193116731423E-2</c:v>
                </c:pt>
                <c:pt idx="2006">
                  <c:v>1.5433263263802788E-2</c:v>
                </c:pt>
                <c:pt idx="2007">
                  <c:v>3.7510594939675901E-3</c:v>
                </c:pt>
                <c:pt idx="2008">
                  <c:v>3.6069180688658165E-5</c:v>
                </c:pt>
                <c:pt idx="2009">
                  <c:v>2.3241220628906767E-3</c:v>
                </c:pt>
                <c:pt idx="2010">
                  <c:v>6.6181956188897662E-3</c:v>
                </c:pt>
                <c:pt idx="2011">
                  <c:v>3.8987168680828521E-3</c:v>
                </c:pt>
                <c:pt idx="2012">
                  <c:v>1.6375398178920086E-2</c:v>
                </c:pt>
                <c:pt idx="2013">
                  <c:v>-7.7557529949260351E-3</c:v>
                </c:pt>
                <c:pt idx="2014">
                  <c:v>-5.8761662070733189E-3</c:v>
                </c:pt>
                <c:pt idx="2015">
                  <c:v>8.0225750303284382E-3</c:v>
                </c:pt>
                <c:pt idx="2016">
                  <c:v>-1.0038509235689497E-2</c:v>
                </c:pt>
                <c:pt idx="2017">
                  <c:v>7.9552212883089446E-3</c:v>
                </c:pt>
                <c:pt idx="2018">
                  <c:v>2.9428299202665098E-3</c:v>
                </c:pt>
                <c:pt idx="2019">
                  <c:v>-6.9742208057702593E-3</c:v>
                </c:pt>
                <c:pt idx="2020">
                  <c:v>1.1398337433200512E-2</c:v>
                </c:pt>
                <c:pt idx="2021">
                  <c:v>2.2822133484241558E-3</c:v>
                </c:pt>
                <c:pt idx="2022">
                  <c:v>1.2500605258485731E-2</c:v>
                </c:pt>
                <c:pt idx="2023">
                  <c:v>9.52380952380949E-3</c:v>
                </c:pt>
                <c:pt idx="2024">
                  <c:v>4.1777678393686291E-3</c:v>
                </c:pt>
                <c:pt idx="2025">
                  <c:v>3.9341192446054052E-3</c:v>
                </c:pt>
                <c:pt idx="2026">
                  <c:v>3.3098848819290705E-3</c:v>
                </c:pt>
                <c:pt idx="2027">
                  <c:v>5.3129064414849658E-3</c:v>
                </c:pt>
                <c:pt idx="2028">
                  <c:v>-1.0427154738424926E-3</c:v>
                </c:pt>
                <c:pt idx="2029">
                  <c:v>1.0782159666302249E-2</c:v>
                </c:pt>
                <c:pt idx="2030">
                  <c:v>-9.7579199460184896E-5</c:v>
                </c:pt>
                <c:pt idx="2031">
                  <c:v>4.3232466910643197E-3</c:v>
                </c:pt>
                <c:pt idx="2032">
                  <c:v>-4.2463377776290612E-3</c:v>
                </c:pt>
                <c:pt idx="2033">
                  <c:v>2.4455891354353554E-3</c:v>
                </c:pt>
                <c:pt idx="2034">
                  <c:v>-1.1529871580122641E-3</c:v>
                </c:pt>
                <c:pt idx="2035">
                  <c:v>2.0104543626864313E-4</c:v>
                </c:pt>
                <c:pt idx="2036">
                  <c:v>6.5599757162853045E-3</c:v>
                </c:pt>
                <c:pt idx="2037">
                  <c:v>-9.2173854927820598E-3</c:v>
                </c:pt>
                <c:pt idx="2038">
                  <c:v>-7.2979786810561942E-3</c:v>
                </c:pt>
                <c:pt idx="2039">
                  <c:v>1.1543107690931143E-2</c:v>
                </c:pt>
                <c:pt idx="2040">
                  <c:v>3.220485429267228E-3</c:v>
                </c:pt>
                <c:pt idx="2041">
                  <c:v>-1.4873991243672391E-3</c:v>
                </c:pt>
                <c:pt idx="2042">
                  <c:v>6.4503215293576499E-3</c:v>
                </c:pt>
                <c:pt idx="2043">
                  <c:v>1.5383426318998694E-2</c:v>
                </c:pt>
                <c:pt idx="2044">
                  <c:v>-8.8660849370936212E-4</c:v>
                </c:pt>
                <c:pt idx="2045">
                  <c:v>6.6110309774014553E-4</c:v>
                </c:pt>
                <c:pt idx="2046">
                  <c:v>2.3473237646487455E-4</c:v>
                </c:pt>
                <c:pt idx="2047">
                  <c:v>5.4368317287629697E-3</c:v>
                </c:pt>
                <c:pt idx="2048">
                  <c:v>3.3005873486147141E-3</c:v>
                </c:pt>
                <c:pt idx="2049">
                  <c:v>1.2943251520283638E-2</c:v>
                </c:pt>
                <c:pt idx="2050">
                  <c:v>8.0704133985964877E-3</c:v>
                </c:pt>
                <c:pt idx="2051">
                  <c:v>-3.0073817552173088E-3</c:v>
                </c:pt>
                <c:pt idx="2052">
                  <c:v>2.5877949216734919E-3</c:v>
                </c:pt>
                <c:pt idx="2053">
                  <c:v>1.2999692473972146E-2</c:v>
                </c:pt>
                <c:pt idx="2054">
                  <c:v>-2.2089222548926646E-4</c:v>
                </c:pt>
                <c:pt idx="2055">
                  <c:v>-6.9800947980391825E-4</c:v>
                </c:pt>
                <c:pt idx="2056">
                  <c:v>3.1869624806240004E-3</c:v>
                </c:pt>
                <c:pt idx="2057">
                  <c:v>2.9321992695012788E-3</c:v>
                </c:pt>
                <c:pt idx="2058">
                  <c:v>1.6714716466099677E-3</c:v>
                </c:pt>
                <c:pt idx="2059">
                  <c:v>-5.9676426466809263E-3</c:v>
                </c:pt>
                <c:pt idx="2060">
                  <c:v>-4.6608468047768525E-3</c:v>
                </c:pt>
                <c:pt idx="2061">
                  <c:v>2.1819937819138602E-3</c:v>
                </c:pt>
                <c:pt idx="2062">
                  <c:v>6.2419014253491945E-3</c:v>
                </c:pt>
                <c:pt idx="2063">
                  <c:v>5.6952555625271462E-3</c:v>
                </c:pt>
                <c:pt idx="2064">
                  <c:v>4.941280610172516E-3</c:v>
                </c:pt>
                <c:pt idx="2065">
                  <c:v>3.0083687234573997E-2</c:v>
                </c:pt>
                <c:pt idx="2066">
                  <c:v>3.6417427713599793E-3</c:v>
                </c:pt>
                <c:pt idx="2067">
                  <c:v>-1.3833249874810605E-3</c:v>
                </c:pt>
                <c:pt idx="2068">
                  <c:v>9.1369339948899064E-3</c:v>
                </c:pt>
                <c:pt idx="2069">
                  <c:v>8.8963946022591056E-3</c:v>
                </c:pt>
                <c:pt idx="2070">
                  <c:v>-4.9556433458678439E-3</c:v>
                </c:pt>
                <c:pt idx="2071">
                  <c:v>-3.2329635499206422E-4</c:v>
                </c:pt>
                <c:pt idx="2072">
                  <c:v>-2.0250232127718371E-2</c:v>
                </c:pt>
                <c:pt idx="2073">
                  <c:v>-2.01752863589022E-3</c:v>
                </c:pt>
                <c:pt idx="2074">
                  <c:v>7.839781110812627E-3</c:v>
                </c:pt>
                <c:pt idx="2075">
                  <c:v>-1.2504009672563932E-2</c:v>
                </c:pt>
                <c:pt idx="2076">
                  <c:v>-3.2182377752636548E-2</c:v>
                </c:pt>
                <c:pt idx="2077">
                  <c:v>-4.5651200954799354E-4</c:v>
                </c:pt>
                <c:pt idx="2078">
                  <c:v>5.3437461750416304E-4</c:v>
                </c:pt>
                <c:pt idx="2079">
                  <c:v>3.8990619474330579E-3</c:v>
                </c:pt>
                <c:pt idx="2080">
                  <c:v>-4.8939641109299048E-3</c:v>
                </c:pt>
                <c:pt idx="2081">
                  <c:v>-2.503198418236785E-2</c:v>
                </c:pt>
                <c:pt idx="2082">
                  <c:v>-1.5757270495040498E-2</c:v>
                </c:pt>
                <c:pt idx="2083">
                  <c:v>-2.7369893117570321E-3</c:v>
                </c:pt>
                <c:pt idx="2084">
                  <c:v>1.3420295304342744E-2</c:v>
                </c:pt>
                <c:pt idx="2085">
                  <c:v>9.8135140266073506E-3</c:v>
                </c:pt>
                <c:pt idx="2086">
                  <c:v>2.2494361802816165E-4</c:v>
                </c:pt>
                <c:pt idx="2087">
                  <c:v>1.062265654985084E-2</c:v>
                </c:pt>
                <c:pt idx="2088">
                  <c:v>2.9017262310129244E-3</c:v>
                </c:pt>
                <c:pt idx="2089">
                  <c:v>-7.3673216383263185E-4</c:v>
                </c:pt>
                <c:pt idx="2090">
                  <c:v>-2.3879240114762501E-3</c:v>
                </c:pt>
                <c:pt idx="2091">
                  <c:v>-3.4298758067267121E-3</c:v>
                </c:pt>
                <c:pt idx="2092">
                  <c:v>-7.9838921474219005E-3</c:v>
                </c:pt>
                <c:pt idx="2093">
                  <c:v>1.7597811089544724E-3</c:v>
                </c:pt>
                <c:pt idx="2094">
                  <c:v>-2.743208300172828E-3</c:v>
                </c:pt>
                <c:pt idx="2095">
                  <c:v>9.3808575186631327E-3</c:v>
                </c:pt>
                <c:pt idx="2096">
                  <c:v>-2.1024380647000074E-3</c:v>
                </c:pt>
                <c:pt idx="2097">
                  <c:v>4.8211540674429898E-3</c:v>
                </c:pt>
                <c:pt idx="2098">
                  <c:v>-3.6189490642473121E-3</c:v>
                </c:pt>
                <c:pt idx="2099">
                  <c:v>1.0997045658544646E-2</c:v>
                </c:pt>
                <c:pt idx="2100">
                  <c:v>8.7940489504407804E-3</c:v>
                </c:pt>
                <c:pt idx="2101">
                  <c:v>1.7119636222746593E-3</c:v>
                </c:pt>
                <c:pt idx="2102">
                  <c:v>6.761108507325142E-3</c:v>
                </c:pt>
                <c:pt idx="2103">
                  <c:v>-2.2777325248136693E-3</c:v>
                </c:pt>
                <c:pt idx="2104">
                  <c:v>-5.7739318226127656E-3</c:v>
                </c:pt>
                <c:pt idx="2105">
                  <c:v>6.8919069924768817E-3</c:v>
                </c:pt>
                <c:pt idx="2106">
                  <c:v>7.8837706948982067E-3</c:v>
                </c:pt>
                <c:pt idx="2107">
                  <c:v>7.3344760234383966E-3</c:v>
                </c:pt>
                <c:pt idx="2108">
                  <c:v>3.9804456375176489E-3</c:v>
                </c:pt>
                <c:pt idx="2109">
                  <c:v>6.8749612547269745E-3</c:v>
                </c:pt>
                <c:pt idx="2110">
                  <c:v>-3.2009293818128226E-3</c:v>
                </c:pt>
                <c:pt idx="2111">
                  <c:v>1.2709875654737024E-2</c:v>
                </c:pt>
                <c:pt idx="2112">
                  <c:v>-5.7676513775167804E-3</c:v>
                </c:pt>
                <c:pt idx="2113">
                  <c:v>1.0900099035184851E-3</c:v>
                </c:pt>
                <c:pt idx="2114">
                  <c:v>9.8659898541015867E-3</c:v>
                </c:pt>
                <c:pt idx="2115">
                  <c:v>7.9121297132804802E-3</c:v>
                </c:pt>
                <c:pt idx="2116">
                  <c:v>-1.1481250528783016E-2</c:v>
                </c:pt>
                <c:pt idx="2117">
                  <c:v>-1.1111971863718817E-2</c:v>
                </c:pt>
                <c:pt idx="2118">
                  <c:v>-2.4975040414436656E-3</c:v>
                </c:pt>
                <c:pt idx="2119">
                  <c:v>-1.0930075306365694E-3</c:v>
                </c:pt>
                <c:pt idx="2120">
                  <c:v>-6.7133647789097139E-3</c:v>
                </c:pt>
                <c:pt idx="2121">
                  <c:v>1.2539282298433596E-2</c:v>
                </c:pt>
                <c:pt idx="2122">
                  <c:v>1.0778608511145871E-2</c:v>
                </c:pt>
                <c:pt idx="2123">
                  <c:v>6.8472497926963527E-4</c:v>
                </c:pt>
                <c:pt idx="2124">
                  <c:v>-6.2178494731057743E-3</c:v>
                </c:pt>
                <c:pt idx="2125">
                  <c:v>-1.4980525317087601E-4</c:v>
                </c:pt>
                <c:pt idx="2126">
                  <c:v>1.1775033392592782E-2</c:v>
                </c:pt>
                <c:pt idx="2127">
                  <c:v>2.1161013201953516E-4</c:v>
                </c:pt>
                <c:pt idx="2128">
                  <c:v>1.279184699684266E-2</c:v>
                </c:pt>
                <c:pt idx="2129">
                  <c:v>6.458155594546211E-3</c:v>
                </c:pt>
                <c:pt idx="2130">
                  <c:v>8.369124488291968E-3</c:v>
                </c:pt>
                <c:pt idx="2131">
                  <c:v>5.7070283294535784E-3</c:v>
                </c:pt>
                <c:pt idx="2132">
                  <c:v>-2.8453947903882559E-3</c:v>
                </c:pt>
                <c:pt idx="2133">
                  <c:v>7.5873380350992559E-3</c:v>
                </c:pt>
                <c:pt idx="2134">
                  <c:v>-2.574950022412148E-3</c:v>
                </c:pt>
                <c:pt idx="2135">
                  <c:v>-5.0360695869577921E-3</c:v>
                </c:pt>
                <c:pt idx="2136">
                  <c:v>-5.848066772171312E-3</c:v>
                </c:pt>
                <c:pt idx="2137">
                  <c:v>5.2541512675028379E-3</c:v>
                </c:pt>
                <c:pt idx="2138">
                  <c:v>1.8317286694871093E-3</c:v>
                </c:pt>
                <c:pt idx="2139">
                  <c:v>-7.8546644548138644E-3</c:v>
                </c:pt>
                <c:pt idx="2140">
                  <c:v>7.3718157534692352E-3</c:v>
                </c:pt>
                <c:pt idx="2141">
                  <c:v>4.7096788974312354E-3</c:v>
                </c:pt>
                <c:pt idx="2142">
                  <c:v>-5.2870607002751813E-3</c:v>
                </c:pt>
                <c:pt idx="2143">
                  <c:v>-7.7207604464473167E-3</c:v>
                </c:pt>
                <c:pt idx="2144">
                  <c:v>9.8850012233913098E-3</c:v>
                </c:pt>
                <c:pt idx="2145">
                  <c:v>-6.1474413220889979E-3</c:v>
                </c:pt>
                <c:pt idx="2146">
                  <c:v>-4.9426848586722194E-3</c:v>
                </c:pt>
                <c:pt idx="2147">
                  <c:v>9.0962661032234493E-3</c:v>
                </c:pt>
                <c:pt idx="2148">
                  <c:v>-5.7616552134887034E-3</c:v>
                </c:pt>
                <c:pt idx="2149">
                  <c:v>1.294464426819153E-2</c:v>
                </c:pt>
                <c:pt idx="2150">
                  <c:v>7.2224937583387216E-3</c:v>
                </c:pt>
                <c:pt idx="2151">
                  <c:v>3.4996089452126178E-3</c:v>
                </c:pt>
                <c:pt idx="2152">
                  <c:v>1.5015944349510812E-2</c:v>
                </c:pt>
                <c:pt idx="2153">
                  <c:v>2.4818916330577867E-3</c:v>
                </c:pt>
                <c:pt idx="2154">
                  <c:v>-9.4132266189212999E-3</c:v>
                </c:pt>
                <c:pt idx="2155">
                  <c:v>-4.3303577367728163E-3</c:v>
                </c:pt>
                <c:pt idx="2156">
                  <c:v>-7.660344104901462E-3</c:v>
                </c:pt>
                <c:pt idx="2157">
                  <c:v>-1.1220270408518473E-4</c:v>
                </c:pt>
                <c:pt idx="2158">
                  <c:v>3.1681817880861995E-3</c:v>
                </c:pt>
                <c:pt idx="2159">
                  <c:v>1.1658321750925182E-2</c:v>
                </c:pt>
                <c:pt idx="2160">
                  <c:v>1.2846084437479144E-2</c:v>
                </c:pt>
                <c:pt idx="2161">
                  <c:v>5.8721769364364906E-3</c:v>
                </c:pt>
                <c:pt idx="2162">
                  <c:v>5.5065323598837423E-3</c:v>
                </c:pt>
                <c:pt idx="2163">
                  <c:v>1.2916701019594079E-3</c:v>
                </c:pt>
                <c:pt idx="2164">
                  <c:v>1.3975003831631083E-2</c:v>
                </c:pt>
                <c:pt idx="2165">
                  <c:v>8.0975356242405372E-3</c:v>
                </c:pt>
                <c:pt idx="2166">
                  <c:v>6.3111324701758953E-3</c:v>
                </c:pt>
                <c:pt idx="2167">
                  <c:v>-1.5277410249624479E-3</c:v>
                </c:pt>
                <c:pt idx="2168">
                  <c:v>4.0953841902582333E-3</c:v>
                </c:pt>
                <c:pt idx="2169">
                  <c:v>-3.3789270759041479E-3</c:v>
                </c:pt>
                <c:pt idx="2170">
                  <c:v>4.8394674466356591E-4</c:v>
                </c:pt>
                <c:pt idx="2171">
                  <c:v>1.4150656124726435E-2</c:v>
                </c:pt>
                <c:pt idx="2172">
                  <c:v>2.2584467344080039E-3</c:v>
                </c:pt>
                <c:pt idx="2173">
                  <c:v>8.8127587593316292E-3</c:v>
                </c:pt>
                <c:pt idx="2174">
                  <c:v>2.5340384915358838E-2</c:v>
                </c:pt>
                <c:pt idx="2175">
                  <c:v>5.9590747929267884E-3</c:v>
                </c:pt>
                <c:pt idx="2176">
                  <c:v>-1.3245576723602825E-3</c:v>
                </c:pt>
                <c:pt idx="2177">
                  <c:v>6.9821190544638867E-4</c:v>
                </c:pt>
                <c:pt idx="2178">
                  <c:v>1.7452219136658398E-2</c:v>
                </c:pt>
                <c:pt idx="2179">
                  <c:v>8.7797288286284303E-3</c:v>
                </c:pt>
                <c:pt idx="2180">
                  <c:v>1.3201730203229012E-2</c:v>
                </c:pt>
                <c:pt idx="2181">
                  <c:v>-7.384624871848211E-3</c:v>
                </c:pt>
                <c:pt idx="2182">
                  <c:v>-3.5218434949592092E-3</c:v>
                </c:pt>
                <c:pt idx="2183">
                  <c:v>3.6077844888393606E-3</c:v>
                </c:pt>
                <c:pt idx="2184">
                  <c:v>2.2677050978936464E-3</c:v>
                </c:pt>
                <c:pt idx="2185">
                  <c:v>2.3776516236959644E-3</c:v>
                </c:pt>
                <c:pt idx="2186">
                  <c:v>1.7426078048972782E-2</c:v>
                </c:pt>
                <c:pt idx="2187">
                  <c:v>-4.9709310302920029E-3</c:v>
                </c:pt>
                <c:pt idx="2188">
                  <c:v>-3.2549742884383503E-3</c:v>
                </c:pt>
                <c:pt idx="2189">
                  <c:v>-7.408096933591013E-3</c:v>
                </c:pt>
                <c:pt idx="2190">
                  <c:v>4.777864380358654E-3</c:v>
                </c:pt>
                <c:pt idx="2191">
                  <c:v>-4.2994396759122866E-3</c:v>
                </c:pt>
                <c:pt idx="2192">
                  <c:v>-5.5106199061497607E-3</c:v>
                </c:pt>
                <c:pt idx="2193">
                  <c:v>-2.2803120863705395E-2</c:v>
                </c:pt>
                <c:pt idx="2194">
                  <c:v>2.7869583960429267E-3</c:v>
                </c:pt>
                <c:pt idx="2195">
                  <c:v>4.0130757169054565E-3</c:v>
                </c:pt>
                <c:pt idx="2196">
                  <c:v>7.5473574685558376E-3</c:v>
                </c:pt>
                <c:pt idx="2197">
                  <c:v>6.3923689660061456E-4</c:v>
                </c:pt>
                <c:pt idx="2198">
                  <c:v>9.9897550886280939E-3</c:v>
                </c:pt>
                <c:pt idx="2199">
                  <c:v>3.756349511247814E-3</c:v>
                </c:pt>
                <c:pt idx="2200">
                  <c:v>-3.0992069609948159E-2</c:v>
                </c:pt>
                <c:pt idx="2201">
                  <c:v>-1.6981292485574784E-2</c:v>
                </c:pt>
                <c:pt idx="2202">
                  <c:v>-9.1564023396438765E-3</c:v>
                </c:pt>
                <c:pt idx="2203">
                  <c:v>6.9630640432241098E-3</c:v>
                </c:pt>
                <c:pt idx="2204">
                  <c:v>1.7549044962501537E-3</c:v>
                </c:pt>
                <c:pt idx="2205">
                  <c:v>-1.6266400109181678E-3</c:v>
                </c:pt>
                <c:pt idx="2206">
                  <c:v>3.8173874407583241E-3</c:v>
                </c:pt>
                <c:pt idx="2207">
                  <c:v>-1.73720199593419E-3</c:v>
                </c:pt>
                <c:pt idx="2208">
                  <c:v>1.9739497883466406E-3</c:v>
                </c:pt>
                <c:pt idx="2209">
                  <c:v>8.3990618744584911E-3</c:v>
                </c:pt>
                <c:pt idx="2210">
                  <c:v>2.4859230861387083E-3</c:v>
                </c:pt>
                <c:pt idx="2211">
                  <c:v>1.4485928064111864E-2</c:v>
                </c:pt>
                <c:pt idx="2212">
                  <c:v>-1.0130635877628746E-3</c:v>
                </c:pt>
                <c:pt idx="2213">
                  <c:v>-1.5553987511285339E-4</c:v>
                </c:pt>
                <c:pt idx="2214">
                  <c:v>7.8533631052519759E-3</c:v>
                </c:pt>
                <c:pt idx="2215">
                  <c:v>3.8227121298186617E-3</c:v>
                </c:pt>
                <c:pt idx="2216">
                  <c:v>-1.2252634771400484E-2</c:v>
                </c:pt>
                <c:pt idx="2217">
                  <c:v>1.0450025282319197E-2</c:v>
                </c:pt>
                <c:pt idx="2218">
                  <c:v>-1.1410069490466412E-2</c:v>
                </c:pt>
                <c:pt idx="2219">
                  <c:v>-5.6183794816179189E-3</c:v>
                </c:pt>
                <c:pt idx="2220">
                  <c:v>-9.8065901777489861E-3</c:v>
                </c:pt>
                <c:pt idx="2221">
                  <c:v>-1.535778536549548E-2</c:v>
                </c:pt>
                <c:pt idx="2222">
                  <c:v>1.9275619284446766E-3</c:v>
                </c:pt>
                <c:pt idx="2223">
                  <c:v>1.6359496245421656E-3</c:v>
                </c:pt>
                <c:pt idx="2224">
                  <c:v>3.6845848023769889E-6</c:v>
                </c:pt>
                <c:pt idx="2225">
                  <c:v>-7.4641057335741445E-3</c:v>
                </c:pt>
                <c:pt idx="2226">
                  <c:v>-8.0857253755381997E-3</c:v>
                </c:pt>
                <c:pt idx="2227">
                  <c:v>-8.9302726896874907E-3</c:v>
                </c:pt>
                <c:pt idx="2228">
                  <c:v>9.5161015196003618E-3</c:v>
                </c:pt>
                <c:pt idx="2229">
                  <c:v>1.150889507265096E-2</c:v>
                </c:pt>
                <c:pt idx="2230">
                  <c:v>1.2218052097655363E-2</c:v>
                </c:pt>
                <c:pt idx="2231">
                  <c:v>-4.1777833695358924E-3</c:v>
                </c:pt>
                <c:pt idx="2232">
                  <c:v>-5.8432600953406411E-4</c:v>
                </c:pt>
                <c:pt idx="2233">
                  <c:v>9.8370573977732967E-3</c:v>
                </c:pt>
                <c:pt idx="2234">
                  <c:v>2.2175649159776212E-2</c:v>
                </c:pt>
                <c:pt idx="2235">
                  <c:v>1.5333452197303865E-2</c:v>
                </c:pt>
                <c:pt idx="2236">
                  <c:v>-1.3799272193510848E-2</c:v>
                </c:pt>
                <c:pt idx="2237">
                  <c:v>-1.0496136287128865E-2</c:v>
                </c:pt>
                <c:pt idx="2238">
                  <c:v>-6.4673962059946799E-3</c:v>
                </c:pt>
                <c:pt idx="2239">
                  <c:v>8.470112063182933E-3</c:v>
                </c:pt>
                <c:pt idx="2240">
                  <c:v>6.864172810290281E-4</c:v>
                </c:pt>
                <c:pt idx="2241">
                  <c:v>4.6099101638994444E-3</c:v>
                </c:pt>
                <c:pt idx="2242">
                  <c:v>8.1581231707599233E-3</c:v>
                </c:pt>
                <c:pt idx="2243">
                  <c:v>6.2418112460820296E-3</c:v>
                </c:pt>
                <c:pt idx="2244">
                  <c:v>6.8331368222800393E-3</c:v>
                </c:pt>
                <c:pt idx="2245">
                  <c:v>-4.04222830257428E-3</c:v>
                </c:pt>
                <c:pt idx="2246">
                  <c:v>6.2435770655189238E-4</c:v>
                </c:pt>
                <c:pt idx="2247">
                  <c:v>9.5101312009937544E-4</c:v>
                </c:pt>
                <c:pt idx="2248">
                  <c:v>3.9281093635528119E-3</c:v>
                </c:pt>
                <c:pt idx="2249">
                  <c:v>1.527992087042529E-2</c:v>
                </c:pt>
                <c:pt idx="2250">
                  <c:v>2.0338015437861845E-3</c:v>
                </c:pt>
                <c:pt idx="2251">
                  <c:v>1.3497580360226635E-3</c:v>
                </c:pt>
                <c:pt idx="2252">
                  <c:v>9.9269909109496179E-3</c:v>
                </c:pt>
                <c:pt idx="2253">
                  <c:v>5.8971252517325823E-4</c:v>
                </c:pt>
                <c:pt idx="2254">
                  <c:v>-5.6563432419065585E-3</c:v>
                </c:pt>
                <c:pt idx="2255">
                  <c:v>8.216401433345899E-3</c:v>
                </c:pt>
                <c:pt idx="2256">
                  <c:v>4.4881997915471317E-3</c:v>
                </c:pt>
                <c:pt idx="2257">
                  <c:v>1.2537171794022361E-2</c:v>
                </c:pt>
                <c:pt idx="2258">
                  <c:v>2.3698722811047457E-3</c:v>
                </c:pt>
                <c:pt idx="2259">
                  <c:v>4.0260665165468001E-3</c:v>
                </c:pt>
                <c:pt idx="2260">
                  <c:v>-3.5237266999212924E-3</c:v>
                </c:pt>
                <c:pt idx="2261">
                  <c:v>-6.1925436719051374E-3</c:v>
                </c:pt>
                <c:pt idx="2262">
                  <c:v>4.0153245413687699E-3</c:v>
                </c:pt>
                <c:pt idx="2263">
                  <c:v>7.7546878738130598E-3</c:v>
                </c:pt>
                <c:pt idx="2264">
                  <c:v>3.8633380400081574E-3</c:v>
                </c:pt>
                <c:pt idx="2265">
                  <c:v>-2.7336958990431537E-3</c:v>
                </c:pt>
                <c:pt idx="2266">
                  <c:v>-5.6296040799231895E-3</c:v>
                </c:pt>
                <c:pt idx="2267">
                  <c:v>-8.0243091762252083E-3</c:v>
                </c:pt>
                <c:pt idx="2268">
                  <c:v>-8.1167453830708336E-3</c:v>
                </c:pt>
                <c:pt idx="2269">
                  <c:v>1.1512243763690533E-2</c:v>
                </c:pt>
                <c:pt idx="2270">
                  <c:v>-9.2798030673555409E-3</c:v>
                </c:pt>
                <c:pt idx="2271">
                  <c:v>7.390609195027098E-3</c:v>
                </c:pt>
                <c:pt idx="2272">
                  <c:v>8.3820710872015702E-3</c:v>
                </c:pt>
                <c:pt idx="2273">
                  <c:v>4.6908947264490131E-4</c:v>
                </c:pt>
                <c:pt idx="2274">
                  <c:v>2.7988606990558829E-4</c:v>
                </c:pt>
                <c:pt idx="2275">
                  <c:v>3.6393679644737276E-3</c:v>
                </c:pt>
                <c:pt idx="2276">
                  <c:v>1.8416587344285418E-3</c:v>
                </c:pt>
                <c:pt idx="2277">
                  <c:v>-6.2074530819855589E-5</c:v>
                </c:pt>
                <c:pt idx="2278">
                  <c:v>1.2513310930915011E-3</c:v>
                </c:pt>
                <c:pt idx="2279">
                  <c:v>1.7100331630217624E-3</c:v>
                </c:pt>
                <c:pt idx="2280">
                  <c:v>8.4465893442382534E-3</c:v>
                </c:pt>
                <c:pt idx="2281">
                  <c:v>-3.5146884688919133E-4</c:v>
                </c:pt>
                <c:pt idx="2282">
                  <c:v>-6.6065940498860609E-4</c:v>
                </c:pt>
                <c:pt idx="2283">
                  <c:v>1.7928428707270072E-3</c:v>
                </c:pt>
                <c:pt idx="2284">
                  <c:v>9.5103984302977729E-3</c:v>
                </c:pt>
                <c:pt idx="2285">
                  <c:v>1.2263872301627066E-2</c:v>
                </c:pt>
                <c:pt idx="2286">
                  <c:v>-1.1458818801013404E-3</c:v>
                </c:pt>
                <c:pt idx="2287">
                  <c:v>-1.0668223330499327E-2</c:v>
                </c:pt>
                <c:pt idx="2288">
                  <c:v>6.1200604345328369E-3</c:v>
                </c:pt>
                <c:pt idx="2289">
                  <c:v>1.1888225117817619E-3</c:v>
                </c:pt>
                <c:pt idx="2290">
                  <c:v>3.5620667684399532E-3</c:v>
                </c:pt>
                <c:pt idx="2291">
                  <c:v>5.7717699377664022E-3</c:v>
                </c:pt>
                <c:pt idx="2292">
                  <c:v>1.601957656929387E-2</c:v>
                </c:pt>
                <c:pt idx="2293">
                  <c:v>-3.9520702667649177E-3</c:v>
                </c:pt>
                <c:pt idx="2294">
                  <c:v>8.7903016891253127E-3</c:v>
                </c:pt>
                <c:pt idx="2295">
                  <c:v>-7.5902493813706506E-4</c:v>
                </c:pt>
                <c:pt idx="2296">
                  <c:v>5.9405591010599501E-3</c:v>
                </c:pt>
                <c:pt idx="2297">
                  <c:v>8.1514242745144294E-3</c:v>
                </c:pt>
                <c:pt idx="2298">
                  <c:v>2.0196796155029784E-3</c:v>
                </c:pt>
                <c:pt idx="2299">
                  <c:v>-2.9561073622632605E-3</c:v>
                </c:pt>
                <c:pt idx="2300">
                  <c:v>4.1064462278719294E-3</c:v>
                </c:pt>
                <c:pt idx="2301">
                  <c:v>1.0951622437514352E-2</c:v>
                </c:pt>
                <c:pt idx="2302">
                  <c:v>1.5255565074376642E-2</c:v>
                </c:pt>
                <c:pt idx="2303">
                  <c:v>1.4130190436429935E-3</c:v>
                </c:pt>
                <c:pt idx="2304">
                  <c:v>-7.1919180877423328E-3</c:v>
                </c:pt>
                <c:pt idx="2305">
                  <c:v>-6.686875084830235E-3</c:v>
                </c:pt>
                <c:pt idx="2306">
                  <c:v>1.0898846085242608E-2</c:v>
                </c:pt>
                <c:pt idx="2307">
                  <c:v>4.4192296207823389E-3</c:v>
                </c:pt>
                <c:pt idx="2308">
                  <c:v>-1.7334440047143129E-3</c:v>
                </c:pt>
                <c:pt idx="2309">
                  <c:v>1.5594255810014168E-4</c:v>
                </c:pt>
                <c:pt idx="2310">
                  <c:v>7.7977359044467676E-5</c:v>
                </c:pt>
                <c:pt idx="2311">
                  <c:v>9.8010153036647285E-3</c:v>
                </c:pt>
                <c:pt idx="2312">
                  <c:v>1.297088961773607E-4</c:v>
                </c:pt>
                <c:pt idx="2313">
                  <c:v>2.2020007859215873E-2</c:v>
                </c:pt>
                <c:pt idx="2314">
                  <c:v>-9.507232118362019E-4</c:v>
                </c:pt>
                <c:pt idx="2315">
                  <c:v>1.2591659522292797E-2</c:v>
                </c:pt>
                <c:pt idx="2316">
                  <c:v>2.3620119348815027E-3</c:v>
                </c:pt>
                <c:pt idx="2317">
                  <c:v>-1.3250021317517402E-2</c:v>
                </c:pt>
                <c:pt idx="2318">
                  <c:v>5.2573932092003783E-3</c:v>
                </c:pt>
                <c:pt idx="2319">
                  <c:v>5.8630236724372953E-3</c:v>
                </c:pt>
                <c:pt idx="2320">
                  <c:v>-5.8193801550565638E-3</c:v>
                </c:pt>
                <c:pt idx="2321">
                  <c:v>2.6787376985775158E-3</c:v>
                </c:pt>
                <c:pt idx="2322">
                  <c:v>3.1229792839180259E-3</c:v>
                </c:pt>
                <c:pt idx="2323">
                  <c:v>1.4534325952646476E-3</c:v>
                </c:pt>
                <c:pt idx="2324">
                  <c:v>-2.1395851980912095E-3</c:v>
                </c:pt>
                <c:pt idx="2325">
                  <c:v>-7.4614372832715326E-4</c:v>
                </c:pt>
                <c:pt idx="2326">
                  <c:v>-1.2768027047063146E-2</c:v>
                </c:pt>
                <c:pt idx="2327">
                  <c:v>0</c:v>
                </c:pt>
                <c:pt idx="2328">
                  <c:v>2.0308308459582314E-4</c:v>
                </c:pt>
                <c:pt idx="2329">
                  <c:v>-7.7394997640389818E-4</c:v>
                </c:pt>
                <c:pt idx="2330">
                  <c:v>1.1518614520232839E-2</c:v>
                </c:pt>
                <c:pt idx="2331">
                  <c:v>8.9826704299158511E-3</c:v>
                </c:pt>
                <c:pt idx="2332">
                  <c:v>5.9351637862954387E-3</c:v>
                </c:pt>
                <c:pt idx="2333">
                  <c:v>1.0328606323456668E-2</c:v>
                </c:pt>
                <c:pt idx="2334">
                  <c:v>-3.9542072570186715E-3</c:v>
                </c:pt>
                <c:pt idx="2335">
                  <c:v>1.099735294552584E-2</c:v>
                </c:pt>
                <c:pt idx="2336">
                  <c:v>-7.3980203445559445E-3</c:v>
                </c:pt>
                <c:pt idx="2337">
                  <c:v>8.4125245468091858E-3</c:v>
                </c:pt>
                <c:pt idx="2338">
                  <c:v>-6.1784695048398008E-3</c:v>
                </c:pt>
                <c:pt idx="2339">
                  <c:v>3.1883219125994344E-4</c:v>
                </c:pt>
                <c:pt idx="2340">
                  <c:v>-4.652820497797916E-3</c:v>
                </c:pt>
                <c:pt idx="2341">
                  <c:v>1.2772017266699187E-2</c:v>
                </c:pt>
                <c:pt idx="2342">
                  <c:v>1.3219654209495335E-3</c:v>
                </c:pt>
                <c:pt idx="2343">
                  <c:v>1.1888837118422479E-2</c:v>
                </c:pt>
                <c:pt idx="2344">
                  <c:v>6.1194142702321042E-3</c:v>
                </c:pt>
                <c:pt idx="2345">
                  <c:v>-6.3958089170698118E-3</c:v>
                </c:pt>
                <c:pt idx="2346">
                  <c:v>1.3290069559721562E-3</c:v>
                </c:pt>
                <c:pt idx="2347">
                  <c:v>-8.5226566423516337E-3</c:v>
                </c:pt>
                <c:pt idx="2348">
                  <c:v>1.1399727203034171E-3</c:v>
                </c:pt>
                <c:pt idx="2349">
                  <c:v>-4.6427739707362026E-3</c:v>
                </c:pt>
                <c:pt idx="2350">
                  <c:v>1.4865025567800672E-5</c:v>
                </c:pt>
                <c:pt idx="2351">
                  <c:v>-2.1853276508221331E-3</c:v>
                </c:pt>
                <c:pt idx="2352">
                  <c:v>2.4285317790728733E-3</c:v>
                </c:pt>
                <c:pt idx="2353">
                  <c:v>4.1056418984488641E-3</c:v>
                </c:pt>
                <c:pt idx="2354">
                  <c:v>3.8416577577506938E-3</c:v>
                </c:pt>
                <c:pt idx="2355">
                  <c:v>4.3752696912224831E-3</c:v>
                </c:pt>
                <c:pt idx="2356">
                  <c:v>-2.5582760229336809E-4</c:v>
                </c:pt>
                <c:pt idx="2357">
                  <c:v>-6.9885831556715239E-3</c:v>
                </c:pt>
                <c:pt idx="2358">
                  <c:v>9.6358881512772498E-3</c:v>
                </c:pt>
                <c:pt idx="2359">
                  <c:v>3.4568898084832433E-3</c:v>
                </c:pt>
                <c:pt idx="2360">
                  <c:v>8.637978601024221E-3</c:v>
                </c:pt>
                <c:pt idx="2361">
                  <c:v>8.1128096183746834E-3</c:v>
                </c:pt>
                <c:pt idx="2362">
                  <c:v>1.191913483521212E-3</c:v>
                </c:pt>
                <c:pt idx="2363">
                  <c:v>-7.1564106749367751E-3</c:v>
                </c:pt>
                <c:pt idx="2364">
                  <c:v>-4.0264743749785836E-2</c:v>
                </c:pt>
                <c:pt idx="2365">
                  <c:v>5.6071361761202976E-3</c:v>
                </c:pt>
                <c:pt idx="2366">
                  <c:v>-7.6502198339033489E-3</c:v>
                </c:pt>
                <c:pt idx="2367">
                  <c:v>1.7537231821525889E-2</c:v>
                </c:pt>
                <c:pt idx="2368">
                  <c:v>2.7064880949414505E-3</c:v>
                </c:pt>
                <c:pt idx="2369">
                  <c:v>8.1960622719825516E-3</c:v>
                </c:pt>
                <c:pt idx="2370">
                  <c:v>-1.3198769453128811E-3</c:v>
                </c:pt>
                <c:pt idx="2371">
                  <c:v>7.1163944949026448E-3</c:v>
                </c:pt>
                <c:pt idx="2372">
                  <c:v>-8.429598817250028E-3</c:v>
                </c:pt>
                <c:pt idx="2373">
                  <c:v>-1.7920423672087349E-2</c:v>
                </c:pt>
                <c:pt idx="2374">
                  <c:v>2.0319188810635769E-3</c:v>
                </c:pt>
                <c:pt idx="2375">
                  <c:v>-1.4380269482309194E-3</c:v>
                </c:pt>
                <c:pt idx="2376">
                  <c:v>4.7750765744143386E-3</c:v>
                </c:pt>
                <c:pt idx="2377">
                  <c:v>-5.2912396759300373E-3</c:v>
                </c:pt>
                <c:pt idx="2378">
                  <c:v>2.719443279125322E-3</c:v>
                </c:pt>
                <c:pt idx="2379">
                  <c:v>-6.8525044972624904E-3</c:v>
                </c:pt>
                <c:pt idx="2380">
                  <c:v>1.071587812732222E-2</c:v>
                </c:pt>
                <c:pt idx="2381">
                  <c:v>1.3404960337383365E-2</c:v>
                </c:pt>
                <c:pt idx="2382">
                  <c:v>-1.6340360690906275E-3</c:v>
                </c:pt>
                <c:pt idx="2383">
                  <c:v>1.1498798405986665E-2</c:v>
                </c:pt>
                <c:pt idx="2384">
                  <c:v>-1.7509078320124716E-2</c:v>
                </c:pt>
                <c:pt idx="2385">
                  <c:v>-6.5421254484721025E-3</c:v>
                </c:pt>
                <c:pt idx="2386">
                  <c:v>5.9438174839829827E-3</c:v>
                </c:pt>
                <c:pt idx="2387">
                  <c:v>-5.9136166590787465E-3</c:v>
                </c:pt>
                <c:pt idx="2388">
                  <c:v>8.8112984309398623E-3</c:v>
                </c:pt>
                <c:pt idx="2389">
                  <c:v>-2.3806084994696386E-3</c:v>
                </c:pt>
                <c:pt idx="2390">
                  <c:v>-1.1154668216336483E-2</c:v>
                </c:pt>
                <c:pt idx="2391">
                  <c:v>5.2974493029152026E-3</c:v>
                </c:pt>
                <c:pt idx="2392">
                  <c:v>-4.9755165177296501E-3</c:v>
                </c:pt>
                <c:pt idx="2393">
                  <c:v>1.2080510143540168E-2</c:v>
                </c:pt>
                <c:pt idx="2394">
                  <c:v>3.8035943967049679E-3</c:v>
                </c:pt>
                <c:pt idx="2395">
                  <c:v>5.368715533550672E-3</c:v>
                </c:pt>
                <c:pt idx="2396">
                  <c:v>-7.921889273252658E-3</c:v>
                </c:pt>
                <c:pt idx="2397">
                  <c:v>-5.9544189231433009E-3</c:v>
                </c:pt>
                <c:pt idx="2398">
                  <c:v>1.141747299955842E-2</c:v>
                </c:pt>
                <c:pt idx="2399">
                  <c:v>1.5884186186789773E-3</c:v>
                </c:pt>
                <c:pt idx="2400">
                  <c:v>-1.1648223645893685E-3</c:v>
                </c:pt>
                <c:pt idx="2401">
                  <c:v>4.9954082610934591E-3</c:v>
                </c:pt>
                <c:pt idx="2402">
                  <c:v>1.0065899789508004E-2</c:v>
                </c:pt>
                <c:pt idx="2403">
                  <c:v>-1.0488104147893251E-3</c:v>
                </c:pt>
                <c:pt idx="2404">
                  <c:v>5.5187242429672878E-3</c:v>
                </c:pt>
                <c:pt idx="2405">
                  <c:v>4.5461324446776086E-3</c:v>
                </c:pt>
                <c:pt idx="2406">
                  <c:v>-1.620508565473E-2</c:v>
                </c:pt>
                <c:pt idx="2407">
                  <c:v>1.2317604699639828E-2</c:v>
                </c:pt>
                <c:pt idx="2408">
                  <c:v>7.7211707689688325E-3</c:v>
                </c:pt>
                <c:pt idx="2409">
                  <c:v>1.2187859157872794E-2</c:v>
                </c:pt>
                <c:pt idx="2410">
                  <c:v>1.4747823874298849E-2</c:v>
                </c:pt>
                <c:pt idx="2411">
                  <c:v>3.7353141494977926E-3</c:v>
                </c:pt>
                <c:pt idx="2412">
                  <c:v>3.9923134658081949E-4</c:v>
                </c:pt>
                <c:pt idx="2413">
                  <c:v>4.711733875280677E-3</c:v>
                </c:pt>
                <c:pt idx="2414">
                  <c:v>-7.4001719982588199E-3</c:v>
                </c:pt>
                <c:pt idx="2415">
                  <c:v>8.6073151552512606E-4</c:v>
                </c:pt>
                <c:pt idx="2416">
                  <c:v>7.7207260266636268E-3</c:v>
                </c:pt>
                <c:pt idx="2417">
                  <c:v>9.7040140559534471E-3</c:v>
                </c:pt>
                <c:pt idx="2418">
                  <c:v>3.526380035263843E-3</c:v>
                </c:pt>
                <c:pt idx="2419">
                  <c:v>2.4091536963923854E-3</c:v>
                </c:pt>
                <c:pt idx="2420">
                  <c:v>-2.1789783910883154E-2</c:v>
                </c:pt>
                <c:pt idx="2421">
                  <c:v>1.3003529760461152E-2</c:v>
                </c:pt>
                <c:pt idx="2422">
                  <c:v>6.4433199368685301E-3</c:v>
                </c:pt>
                <c:pt idx="2423">
                  <c:v>8.4228028243735764E-3</c:v>
                </c:pt>
                <c:pt idx="2424">
                  <c:v>-1.031703501621184E-2</c:v>
                </c:pt>
                <c:pt idx="2425">
                  <c:v>8.2353711647402683E-3</c:v>
                </c:pt>
                <c:pt idx="2426">
                  <c:v>-4.8002967456173273E-4</c:v>
                </c:pt>
                <c:pt idx="2427">
                  <c:v>2.9852590894791309E-2</c:v>
                </c:pt>
                <c:pt idx="2428">
                  <c:v>9.9114381513778493E-3</c:v>
                </c:pt>
                <c:pt idx="2429">
                  <c:v>-1.9906472939985931E-2</c:v>
                </c:pt>
                <c:pt idx="2430">
                  <c:v>-2.6602654311632556E-2</c:v>
                </c:pt>
                <c:pt idx="2431">
                  <c:v>-5.5718141935201526E-4</c:v>
                </c:pt>
                <c:pt idx="2432">
                  <c:v>-4.0836776803849784E-3</c:v>
                </c:pt>
                <c:pt idx="2433">
                  <c:v>7.895179813534714E-3</c:v>
                </c:pt>
                <c:pt idx="2434">
                  <c:v>-3.3909152428564626E-2</c:v>
                </c:pt>
                <c:pt idx="2435">
                  <c:v>-5.5713503221263005E-3</c:v>
                </c:pt>
                <c:pt idx="2436">
                  <c:v>-1.7366966880763557E-2</c:v>
                </c:pt>
                <c:pt idx="2437">
                  <c:v>-1.877718086467195E-3</c:v>
                </c:pt>
                <c:pt idx="2438">
                  <c:v>1.0876817328430155E-2</c:v>
                </c:pt>
                <c:pt idx="2439">
                  <c:v>3.7273723063506736E-3</c:v>
                </c:pt>
                <c:pt idx="2440">
                  <c:v>-7.6910396554744631E-3</c:v>
                </c:pt>
                <c:pt idx="2441">
                  <c:v>-1.1568581524893817E-2</c:v>
                </c:pt>
                <c:pt idx="2442">
                  <c:v>1.7853135010508225E-3</c:v>
                </c:pt>
                <c:pt idx="2443">
                  <c:v>1.5274975095149745E-3</c:v>
                </c:pt>
                <c:pt idx="2444">
                  <c:v>4.9439886642503872E-3</c:v>
                </c:pt>
                <c:pt idx="2445">
                  <c:v>5.8561242731203222E-4</c:v>
                </c:pt>
                <c:pt idx="2446">
                  <c:v>-9.353403967308771E-3</c:v>
                </c:pt>
                <c:pt idx="2447">
                  <c:v>-2.0263578883218392E-3</c:v>
                </c:pt>
                <c:pt idx="2448">
                  <c:v>2.688705907514688E-3</c:v>
                </c:pt>
                <c:pt idx="2449">
                  <c:v>-9.4626150394538922E-4</c:v>
                </c:pt>
                <c:pt idx="2450">
                  <c:v>2.6473648772724623E-3</c:v>
                </c:pt>
                <c:pt idx="2451">
                  <c:v>-2.3307650812713909E-3</c:v>
                </c:pt>
                <c:pt idx="2452">
                  <c:v>-1.052408959071871E-2</c:v>
                </c:pt>
                <c:pt idx="2453">
                  <c:v>9.9781315160454298E-3</c:v>
                </c:pt>
                <c:pt idx="2454">
                  <c:v>7.408394130666407E-3</c:v>
                </c:pt>
                <c:pt idx="2455">
                  <c:v>5.5329452372365751E-3</c:v>
                </c:pt>
                <c:pt idx="2456">
                  <c:v>-2.4154589371980784E-3</c:v>
                </c:pt>
                <c:pt idx="2457">
                  <c:v>1.1730205278592365E-2</c:v>
                </c:pt>
                <c:pt idx="2458">
                  <c:v>1.3720146952630463E-2</c:v>
                </c:pt>
                <c:pt idx="2459">
                  <c:v>1.6311684415779126E-2</c:v>
                </c:pt>
                <c:pt idx="2460">
                  <c:v>6.9095714555409415E-3</c:v>
                </c:pt>
                <c:pt idx="2461">
                  <c:v>-3.0650928938241728E-3</c:v>
                </c:pt>
                <c:pt idx="2462">
                  <c:v>6.8489442338928175E-3</c:v>
                </c:pt>
                <c:pt idx="2463">
                  <c:v>-1.6486040917812472E-3</c:v>
                </c:pt>
                <c:pt idx="2464">
                  <c:v>7.2136324041811584E-3</c:v>
                </c:pt>
                <c:pt idx="2465">
                  <c:v>2.6019148484543786E-2</c:v>
                </c:pt>
                <c:pt idx="2466">
                  <c:v>1.1881076192629347E-2</c:v>
                </c:pt>
                <c:pt idx="2467">
                  <c:v>-2.8013559024057888E-2</c:v>
                </c:pt>
                <c:pt idx="2468">
                  <c:v>4.3480420016444032E-3</c:v>
                </c:pt>
                <c:pt idx="2469">
                  <c:v>-5.1818306573350181E-3</c:v>
                </c:pt>
                <c:pt idx="2470">
                  <c:v>1.2595256490781415E-2</c:v>
                </c:pt>
                <c:pt idx="2471">
                  <c:v>5.1961403293123709E-3</c:v>
                </c:pt>
                <c:pt idx="2472">
                  <c:v>-1.212087760452607E-2</c:v>
                </c:pt>
                <c:pt idx="2473">
                  <c:v>-4.2265752099547305E-3</c:v>
                </c:pt>
                <c:pt idx="2474">
                  <c:v>-1.2799574613543974E-2</c:v>
                </c:pt>
                <c:pt idx="2475">
                  <c:v>-2.9807307388534099E-3</c:v>
                </c:pt>
                <c:pt idx="2476">
                  <c:v>-7.8202575263940366E-3</c:v>
                </c:pt>
                <c:pt idx="2477">
                  <c:v>9.006325549152816E-3</c:v>
                </c:pt>
                <c:pt idx="2478">
                  <c:v>-3.7908532127484129E-5</c:v>
                </c:pt>
                <c:pt idx="2479">
                  <c:v>1.5815821322477719E-2</c:v>
                </c:pt>
                <c:pt idx="2480">
                  <c:v>4.775697008556401E-3</c:v>
                </c:pt>
                <c:pt idx="2481">
                  <c:v>1.0607931090343303E-2</c:v>
                </c:pt>
                <c:pt idx="2482">
                  <c:v>5.1487928130264926E-3</c:v>
                </c:pt>
                <c:pt idx="2483">
                  <c:v>-6.5430934942797281E-3</c:v>
                </c:pt>
                <c:pt idx="2484">
                  <c:v>6.6257517139920452E-3</c:v>
                </c:pt>
                <c:pt idx="2485">
                  <c:v>3.1599936912782844E-3</c:v>
                </c:pt>
                <c:pt idx="2486">
                  <c:v>-1.0599997770768033E-2</c:v>
                </c:pt>
                <c:pt idx="2487">
                  <c:v>2.9344527105958917E-3</c:v>
                </c:pt>
                <c:pt idx="2488">
                  <c:v>-1.5347352442182105E-3</c:v>
                </c:pt>
                <c:pt idx="2489">
                  <c:v>1.9963428341358558E-3</c:v>
                </c:pt>
                <c:pt idx="2490">
                  <c:v>-1.1741814278043439E-4</c:v>
                </c:pt>
                <c:pt idx="2491">
                  <c:v>-8.2842599061783151E-3</c:v>
                </c:pt>
                <c:pt idx="2492">
                  <c:v>2.730037642270533E-3</c:v>
                </c:pt>
                <c:pt idx="2493">
                  <c:v>1.1160086806921932E-2</c:v>
                </c:pt>
                <c:pt idx="2494">
                  <c:v>2.755642036476047E-4</c:v>
                </c:pt>
                <c:pt idx="2495">
                  <c:v>6.6860662605585652E-3</c:v>
                </c:pt>
                <c:pt idx="2496">
                  <c:v>4.1442353061560411E-3</c:v>
                </c:pt>
                <c:pt idx="2497">
                  <c:v>9.8106752086706273E-3</c:v>
                </c:pt>
                <c:pt idx="2498">
                  <c:v>6.0312591545885752E-4</c:v>
                </c:pt>
                <c:pt idx="2499">
                  <c:v>-5.6658194591198141E-3</c:v>
                </c:pt>
                <c:pt idx="2500">
                  <c:v>7.0169384292408932E-3</c:v>
                </c:pt>
                <c:pt idx="2501">
                  <c:v>-2.8847036153422101E-3</c:v>
                </c:pt>
                <c:pt idx="2502">
                  <c:v>1.3696718833569932E-2</c:v>
                </c:pt>
                <c:pt idx="2503">
                  <c:v>-3.5568222631585655E-3</c:v>
                </c:pt>
                <c:pt idx="2504">
                  <c:v>-1.3069429198682703E-2</c:v>
                </c:pt>
                <c:pt idx="2505">
                  <c:v>5.3107110835228788E-3</c:v>
                </c:pt>
                <c:pt idx="2506">
                  <c:v>1.2199591601654625E-2</c:v>
                </c:pt>
                <c:pt idx="2507">
                  <c:v>-3.3397693471794998E-3</c:v>
                </c:pt>
                <c:pt idx="2508">
                  <c:v>-3.0117696025158125E-3</c:v>
                </c:pt>
                <c:pt idx="2509">
                  <c:v>1.7564499241185416E-2</c:v>
                </c:pt>
                <c:pt idx="2510">
                  <c:v>7.592415881840342E-3</c:v>
                </c:pt>
                <c:pt idx="2511">
                  <c:v>-1.3194757189563422E-2</c:v>
                </c:pt>
                <c:pt idx="2512">
                  <c:v>2.2157222492511508E-3</c:v>
                </c:pt>
                <c:pt idx="2513">
                  <c:v>9.0435914118411898E-3</c:v>
                </c:pt>
                <c:pt idx="2514">
                  <c:v>1.0779173417350796E-2</c:v>
                </c:pt>
                <c:pt idx="2515">
                  <c:v>1.6005393848097738E-2</c:v>
                </c:pt>
                <c:pt idx="2516">
                  <c:v>1.1843520481853664E-2</c:v>
                </c:pt>
                <c:pt idx="2517">
                  <c:v>-2.5192631462533921E-4</c:v>
                </c:pt>
                <c:pt idx="2518">
                  <c:v>-2.6535277210915087E-3</c:v>
                </c:pt>
                <c:pt idx="2519">
                  <c:v>1.2666161923320374E-2</c:v>
                </c:pt>
                <c:pt idx="2520">
                  <c:v>7.8368827594834656E-3</c:v>
                </c:pt>
                <c:pt idx="2521">
                  <c:v>1.9109295225225864E-2</c:v>
                </c:pt>
                <c:pt idx="2522">
                  <c:v>1.5351260395430666E-2</c:v>
                </c:pt>
                <c:pt idx="2523">
                  <c:v>-2.2858028398193841E-3</c:v>
                </c:pt>
                <c:pt idx="2524">
                  <c:v>1.6363118952760214E-3</c:v>
                </c:pt>
                <c:pt idx="2525">
                  <c:v>9.3745919832877167E-3</c:v>
                </c:pt>
                <c:pt idx="2526">
                  <c:v>3.9586828859059509E-3</c:v>
                </c:pt>
                <c:pt idx="2527">
                  <c:v>1.0939208216001362E-2</c:v>
                </c:pt>
                <c:pt idx="2528">
                  <c:v>9.6803542996293235E-3</c:v>
                </c:pt>
                <c:pt idx="2529">
                  <c:v>-2.7819473631542913E-3</c:v>
                </c:pt>
                <c:pt idx="2530">
                  <c:v>-1.0855219743961975E-2</c:v>
                </c:pt>
                <c:pt idx="2531">
                  <c:v>3.8553769922760051E-3</c:v>
                </c:pt>
                <c:pt idx="2532">
                  <c:v>5.6826887845173868E-3</c:v>
                </c:pt>
                <c:pt idx="2533">
                  <c:v>-1.762319611624763E-3</c:v>
                </c:pt>
                <c:pt idx="2534">
                  <c:v>-1.3268413040054661E-2</c:v>
                </c:pt>
                <c:pt idx="2535">
                  <c:v>8.5239305379076757E-3</c:v>
                </c:pt>
                <c:pt idx="2536">
                  <c:v>2.4014541401864431E-3</c:v>
                </c:pt>
                <c:pt idx="2537">
                  <c:v>-2.0720929462777482E-3</c:v>
                </c:pt>
                <c:pt idx="2538">
                  <c:v>7.7515271170924827E-4</c:v>
                </c:pt>
                <c:pt idx="2539">
                  <c:v>1.1474811793188433E-3</c:v>
                </c:pt>
                <c:pt idx="2540">
                  <c:v>1.1390851093803445E-2</c:v>
                </c:pt>
                <c:pt idx="2541">
                  <c:v>7.4000486578542635E-3</c:v>
                </c:pt>
                <c:pt idx="2542">
                  <c:v>9.0765884029704313E-3</c:v>
                </c:pt>
                <c:pt idx="2543">
                  <c:v>-5.6686805400163465E-3</c:v>
                </c:pt>
                <c:pt idx="2544">
                  <c:v>-2.0338017856780244E-4</c:v>
                </c:pt>
                <c:pt idx="2545">
                  <c:v>1.6805795862658401E-2</c:v>
                </c:pt>
                <c:pt idx="2546">
                  <c:v>3.2226164049156125E-3</c:v>
                </c:pt>
                <c:pt idx="2547">
                  <c:v>-9.4056557242286898E-3</c:v>
                </c:pt>
                <c:pt idx="2548">
                  <c:v>4.5902180869732412E-3</c:v>
                </c:pt>
                <c:pt idx="2549">
                  <c:v>7.1389460697675045E-3</c:v>
                </c:pt>
                <c:pt idx="2550">
                  <c:v>-6.5345525656209658E-3</c:v>
                </c:pt>
                <c:pt idx="2551">
                  <c:v>4.4402639259679688E-3</c:v>
                </c:pt>
                <c:pt idx="2552">
                  <c:v>8.6996560601091399E-3</c:v>
                </c:pt>
                <c:pt idx="2553">
                  <c:v>3.2897269526630524E-3</c:v>
                </c:pt>
                <c:pt idx="2554">
                  <c:v>-5.5752766757152239E-3</c:v>
                </c:pt>
                <c:pt idx="2555">
                  <c:v>-8.6234474317425924E-4</c:v>
                </c:pt>
                <c:pt idx="2556">
                  <c:v>4.1901196977527366E-3</c:v>
                </c:pt>
                <c:pt idx="2557">
                  <c:v>-2.0002648434286341E-3</c:v>
                </c:pt>
                <c:pt idx="2558">
                  <c:v>-9.129645104037909E-3</c:v>
                </c:pt>
                <c:pt idx="2559">
                  <c:v>6.8069306930693685E-3</c:v>
                </c:pt>
                <c:pt idx="2560">
                  <c:v>1.2032593551655646E-2</c:v>
                </c:pt>
                <c:pt idx="2561">
                  <c:v>1.5645702365179037E-3</c:v>
                </c:pt>
                <c:pt idx="2562">
                  <c:v>8.2067970753960662E-3</c:v>
                </c:pt>
                <c:pt idx="2563">
                  <c:v>1.0903684123575008E-2</c:v>
                </c:pt>
                <c:pt idx="2564">
                  <c:v>3.7563627449566095E-3</c:v>
                </c:pt>
                <c:pt idx="2565">
                  <c:v>-2.4507683879704256E-4</c:v>
                </c:pt>
                <c:pt idx="2566">
                  <c:v>7.2855277679595432E-4</c:v>
                </c:pt>
                <c:pt idx="2567">
                  <c:v>-5.6805548582372634E-3</c:v>
                </c:pt>
                <c:pt idx="2568">
                  <c:v>-4.2423420013284474E-3</c:v>
                </c:pt>
                <c:pt idx="2569">
                  <c:v>-4.6845233017713817E-3</c:v>
                </c:pt>
                <c:pt idx="2570">
                  <c:v>4.6226824359418828E-4</c:v>
                </c:pt>
                <c:pt idx="2571">
                  <c:v>-2.921509257355237E-3</c:v>
                </c:pt>
                <c:pt idx="2572">
                  <c:v>6.0280500506499912E-3</c:v>
                </c:pt>
                <c:pt idx="2573">
                  <c:v>3.1343924431086467E-3</c:v>
                </c:pt>
                <c:pt idx="2574">
                  <c:v>4.5215691066846642E-3</c:v>
                </c:pt>
                <c:pt idx="2575">
                  <c:v>8.6208146633603988E-3</c:v>
                </c:pt>
                <c:pt idx="2576">
                  <c:v>2.0415428542366332E-3</c:v>
                </c:pt>
                <c:pt idx="2577">
                  <c:v>1.8196242839778609E-3</c:v>
                </c:pt>
                <c:pt idx="2578">
                  <c:v>6.7413589700375809E-3</c:v>
                </c:pt>
                <c:pt idx="2579">
                  <c:v>1.2031663817706484E-3</c:v>
                </c:pt>
                <c:pt idx="2580">
                  <c:v>3.6151852506332016E-3</c:v>
                </c:pt>
                <c:pt idx="2581">
                  <c:v>3.6431353132875266E-3</c:v>
                </c:pt>
                <c:pt idx="2582">
                  <c:v>4.9160484475831989E-3</c:v>
                </c:pt>
                <c:pt idx="2583">
                  <c:v>-3.9056432106163719E-3</c:v>
                </c:pt>
                <c:pt idx="2584">
                  <c:v>2.1571854289907932E-3</c:v>
                </c:pt>
                <c:pt idx="2585">
                  <c:v>4.7669412623456697E-3</c:v>
                </c:pt>
                <c:pt idx="2586">
                  <c:v>1.8580841585267294E-3</c:v>
                </c:pt>
                <c:pt idx="2587">
                  <c:v>-5.9490694379538134E-3</c:v>
                </c:pt>
                <c:pt idx="2588">
                  <c:v>-3.6215549035114591E-3</c:v>
                </c:pt>
                <c:pt idx="2589">
                  <c:v>-1.417047375141256E-3</c:v>
                </c:pt>
                <c:pt idx="2590">
                  <c:v>-7.9441784181931707E-3</c:v>
                </c:pt>
                <c:pt idx="2591">
                  <c:v>4.2426158631185817E-3</c:v>
                </c:pt>
                <c:pt idx="2592">
                  <c:v>-9.769785652371521E-4</c:v>
                </c:pt>
                <c:pt idx="2593">
                  <c:v>-3.1925020136195359E-3</c:v>
                </c:pt>
                <c:pt idx="2594">
                  <c:v>-2.9288151478290558E-5</c:v>
                </c:pt>
                <c:pt idx="2595">
                  <c:v>-1.0354847358390762E-2</c:v>
                </c:pt>
                <c:pt idx="2596">
                  <c:v>-1.6999667240557015E-3</c:v>
                </c:pt>
                <c:pt idx="2597">
                  <c:v>7.9696671406175312E-3</c:v>
                </c:pt>
                <c:pt idx="2598">
                  <c:v>-1.5943041845025707E-3</c:v>
                </c:pt>
                <c:pt idx="2599">
                  <c:v>-5.8477839214891025E-3</c:v>
                </c:pt>
                <c:pt idx="2600">
                  <c:v>9.2914536157779892E-3</c:v>
                </c:pt>
                <c:pt idx="2601">
                  <c:v>-7.8827513721824172E-4</c:v>
                </c:pt>
                <c:pt idx="2602">
                  <c:v>-5.5165205272633688E-3</c:v>
                </c:pt>
                <c:pt idx="2603">
                  <c:v>6.3477454181550819E-3</c:v>
                </c:pt>
                <c:pt idx="2604">
                  <c:v>1.00563687876285E-2</c:v>
                </c:pt>
                <c:pt idx="2605">
                  <c:v>3.3312112284027418E-3</c:v>
                </c:pt>
                <c:pt idx="2606">
                  <c:v>-5.7409506425449841E-3</c:v>
                </c:pt>
                <c:pt idx="2607">
                  <c:v>-7.3596514469032037E-5</c:v>
                </c:pt>
                <c:pt idx="2608">
                  <c:v>1.9875008281244888E-4</c:v>
                </c:pt>
                <c:pt idx="2609">
                  <c:v>4.1095991662538633E-3</c:v>
                </c:pt>
                <c:pt idx="2610">
                  <c:v>2.1926413179551574E-3</c:v>
                </c:pt>
                <c:pt idx="2611">
                  <c:v>-1.1985883293009758E-3</c:v>
                </c:pt>
                <c:pt idx="2612">
                  <c:v>1.2296933915090236E-3</c:v>
                </c:pt>
                <c:pt idx="2613">
                  <c:v>2.0041121412082141E-3</c:v>
                </c:pt>
                <c:pt idx="2614">
                  <c:v>1.195814648729443E-2</c:v>
                </c:pt>
                <c:pt idx="2615">
                  <c:v>2.0623678089977115E-3</c:v>
                </c:pt>
                <c:pt idx="2616">
                  <c:v>2.7019071842051545E-3</c:v>
                </c:pt>
                <c:pt idx="2617">
                  <c:v>1.0199147804539344E-3</c:v>
                </c:pt>
                <c:pt idx="2618">
                  <c:v>4.7823644617184247E-3</c:v>
                </c:pt>
                <c:pt idx="2619">
                  <c:v>-2.0605124009515086E-3</c:v>
                </c:pt>
                <c:pt idx="2620">
                  <c:v>-2.044943309627012E-4</c:v>
                </c:pt>
                <c:pt idx="2621">
                  <c:v>4.2441528807757312E-3</c:v>
                </c:pt>
                <c:pt idx="2622">
                  <c:v>-6.498658707069116E-3</c:v>
                </c:pt>
                <c:pt idx="2623">
                  <c:v>4.0667986858775595E-3</c:v>
                </c:pt>
                <c:pt idx="2624">
                  <c:v>-1.7344805647286909E-3</c:v>
                </c:pt>
                <c:pt idx="2625">
                  <c:v>-7.4171624055829888E-4</c:v>
                </c:pt>
                <c:pt idx="2626">
                  <c:v>-8.3236386835290332E-3</c:v>
                </c:pt>
                <c:pt idx="2627">
                  <c:v>-1.0047312343949288E-3</c:v>
                </c:pt>
                <c:pt idx="2628">
                  <c:v>-8.0164224280010465E-4</c:v>
                </c:pt>
                <c:pt idx="2629">
                  <c:v>-3.054860514620672E-3</c:v>
                </c:pt>
                <c:pt idx="2630">
                  <c:v>1.3527835394933962E-2</c:v>
                </c:pt>
                <c:pt idx="2631">
                  <c:v>-1.0738998891651419E-2</c:v>
                </c:pt>
                <c:pt idx="2632">
                  <c:v>-7.8535392937016946E-3</c:v>
                </c:pt>
                <c:pt idx="2633">
                  <c:v>2.607289982791805E-3</c:v>
                </c:pt>
                <c:pt idx="2634">
                  <c:v>-5.8505950573579657E-3</c:v>
                </c:pt>
                <c:pt idx="2635">
                  <c:v>3.7241317792577888E-3</c:v>
                </c:pt>
                <c:pt idx="2636">
                  <c:v>-1.0544293458083498E-3</c:v>
                </c:pt>
                <c:pt idx="2637">
                  <c:v>1.5251004545900004E-2</c:v>
                </c:pt>
                <c:pt idx="2638">
                  <c:v>3.9128131385757214E-3</c:v>
                </c:pt>
                <c:pt idx="2639">
                  <c:v>-7.1907849752417263E-3</c:v>
                </c:pt>
                <c:pt idx="2640">
                  <c:v>2.0404168172507564E-3</c:v>
                </c:pt>
                <c:pt idx="2641">
                  <c:v>-1.1027796600072914E-2</c:v>
                </c:pt>
                <c:pt idx="2642">
                  <c:v>1.0397622540721407E-2</c:v>
                </c:pt>
                <c:pt idx="2643">
                  <c:v>3.7456860420332916E-3</c:v>
                </c:pt>
                <c:pt idx="2644">
                  <c:v>-5.7588635442162861E-3</c:v>
                </c:pt>
                <c:pt idx="2645">
                  <c:v>1.5500979771716938E-2</c:v>
                </c:pt>
                <c:pt idx="2646">
                  <c:v>4.4573450459901576E-3</c:v>
                </c:pt>
                <c:pt idx="2647">
                  <c:v>-5.6354760834963491E-3</c:v>
                </c:pt>
                <c:pt idx="2648">
                  <c:v>9.9913854105775357E-3</c:v>
                </c:pt>
                <c:pt idx="2649">
                  <c:v>-4.570894808167858E-3</c:v>
                </c:pt>
                <c:pt idx="2650">
                  <c:v>-5.3006359239937684E-3</c:v>
                </c:pt>
                <c:pt idx="2651">
                  <c:v>8.3081801274431655E-4</c:v>
                </c:pt>
                <c:pt idx="2652">
                  <c:v>4.2098495170155292E-3</c:v>
                </c:pt>
                <c:pt idx="2653">
                  <c:v>5.9132416575555791E-3</c:v>
                </c:pt>
                <c:pt idx="2654">
                  <c:v>1.2488821733631639E-3</c:v>
                </c:pt>
                <c:pt idx="2655">
                  <c:v>-4.6252755893316788E-5</c:v>
                </c:pt>
                <c:pt idx="2656">
                  <c:v>6.5253993994460746E-3</c:v>
                </c:pt>
                <c:pt idx="2657">
                  <c:v>-1.4415062019179414E-2</c:v>
                </c:pt>
                <c:pt idx="2658">
                  <c:v>4.702122101510664E-3</c:v>
                </c:pt>
                <c:pt idx="2659">
                  <c:v>-4.3007449504639528E-4</c:v>
                </c:pt>
                <c:pt idx="2660">
                  <c:v>5.8166031964281828E-3</c:v>
                </c:pt>
                <c:pt idx="2661">
                  <c:v>3.1149509898880101E-3</c:v>
                </c:pt>
                <c:pt idx="2662">
                  <c:v>-8.3615276820769857E-4</c:v>
                </c:pt>
                <c:pt idx="2663">
                  <c:v>4.7842051218223158E-3</c:v>
                </c:pt>
                <c:pt idx="2664">
                  <c:v>2.8227709388172872E-2</c:v>
                </c:pt>
                <c:pt idx="2665">
                  <c:v>-2.7066779769177485E-2</c:v>
                </c:pt>
                <c:pt idx="2666">
                  <c:v>-3.0104356596964976E-3</c:v>
                </c:pt>
                <c:pt idx="2667">
                  <c:v>-7.7755109896455732E-3</c:v>
                </c:pt>
                <c:pt idx="2668">
                  <c:v>-6.3416052140387036E-3</c:v>
                </c:pt>
                <c:pt idx="2669">
                  <c:v>-2.5713217509403252E-3</c:v>
                </c:pt>
                <c:pt idx="2670">
                  <c:v>1.5262398791193732E-4</c:v>
                </c:pt>
                <c:pt idx="2671">
                  <c:v>-2.4132523333180167E-3</c:v>
                </c:pt>
                <c:pt idx="2672">
                  <c:v>1.6547075285378021E-3</c:v>
                </c:pt>
                <c:pt idx="2673">
                  <c:v>-1.0809057582934711E-2</c:v>
                </c:pt>
                <c:pt idx="2674">
                  <c:v>6.3401011397079543E-4</c:v>
                </c:pt>
                <c:pt idx="2675">
                  <c:v>3.1877276272251898E-3</c:v>
                </c:pt>
                <c:pt idx="2676">
                  <c:v>1.0196120425896682E-2</c:v>
                </c:pt>
                <c:pt idx="2677">
                  <c:v>-1.2299747129422833E-3</c:v>
                </c:pt>
                <c:pt idx="2678">
                  <c:v>1.5799970510860684E-2</c:v>
                </c:pt>
                <c:pt idx="2679">
                  <c:v>2.0840947796534337E-3</c:v>
                </c:pt>
                <c:pt idx="2680">
                  <c:v>8.6912185747343162E-3</c:v>
                </c:pt>
                <c:pt idx="2681">
                  <c:v>9.718196074704144E-3</c:v>
                </c:pt>
                <c:pt idx="2682">
                  <c:v>2.7189300009762718E-2</c:v>
                </c:pt>
                <c:pt idx="2683">
                  <c:v>6.4110436982633967E-3</c:v>
                </c:pt>
                <c:pt idx="2684">
                  <c:v>3.9208916946142924E-3</c:v>
                </c:pt>
                <c:pt idx="2685">
                  <c:v>1.3276473821858703E-2</c:v>
                </c:pt>
                <c:pt idx="2686">
                  <c:v>-2.8984062917839504E-3</c:v>
                </c:pt>
                <c:pt idx="2687">
                  <c:v>6.3686282375947645E-3</c:v>
                </c:pt>
                <c:pt idx="2688">
                  <c:v>1.7311011537840093E-2</c:v>
                </c:pt>
                <c:pt idx="2689">
                  <c:v>-1.1974115528983198E-3</c:v>
                </c:pt>
                <c:pt idx="2690">
                  <c:v>3.3229951262736535E-3</c:v>
                </c:pt>
                <c:pt idx="2691">
                  <c:v>-1.4567712575252467E-2</c:v>
                </c:pt>
                <c:pt idx="2692">
                  <c:v>-4.2222668138188757E-3</c:v>
                </c:pt>
                <c:pt idx="2693">
                  <c:v>-3.316611389810209E-3</c:v>
                </c:pt>
                <c:pt idx="2694">
                  <c:v>2.0290750590770124E-3</c:v>
                </c:pt>
                <c:pt idx="2695">
                  <c:v>1.1691511127809306E-4</c:v>
                </c:pt>
                <c:pt idx="2696">
                  <c:v>-6.438711925722429E-3</c:v>
                </c:pt>
                <c:pt idx="2697">
                  <c:v>-5.0358702561689173E-3</c:v>
                </c:pt>
                <c:pt idx="2698">
                  <c:v>1.8018775160311584E-2</c:v>
                </c:pt>
                <c:pt idx="2699">
                  <c:v>5.730755901917739E-3</c:v>
                </c:pt>
                <c:pt idx="2700">
                  <c:v>-3.1344528610308675E-3</c:v>
                </c:pt>
                <c:pt idx="2701">
                  <c:v>1.6356800918036152E-2</c:v>
                </c:pt>
                <c:pt idx="2702">
                  <c:v>3.9549139806209777E-3</c:v>
                </c:pt>
                <c:pt idx="2703">
                  <c:v>2.4939371527832321E-4</c:v>
                </c:pt>
                <c:pt idx="2704">
                  <c:v>-3.2572731480687844E-3</c:v>
                </c:pt>
                <c:pt idx="2705">
                  <c:v>-3.7744227353464499E-3</c:v>
                </c:pt>
                <c:pt idx="2706">
                  <c:v>9.6216850018966404E-3</c:v>
                </c:pt>
                <c:pt idx="2707">
                  <c:v>2.33325843861798E-3</c:v>
                </c:pt>
                <c:pt idx="2708">
                  <c:v>4.1217253976379986E-3</c:v>
                </c:pt>
                <c:pt idx="2709">
                  <c:v>7.4305245950363474E-3</c:v>
                </c:pt>
                <c:pt idx="2710">
                  <c:v>4.9194873191431565E-3</c:v>
                </c:pt>
                <c:pt idx="2711">
                  <c:v>-4.791005499165113E-3</c:v>
                </c:pt>
                <c:pt idx="2712">
                  <c:v>9.1758498689793466E-3</c:v>
                </c:pt>
                <c:pt idx="2713">
                  <c:v>1.7648979447759672E-4</c:v>
                </c:pt>
                <c:pt idx="2714">
                  <c:v>4.4674118262317819E-3</c:v>
                </c:pt>
                <c:pt idx="2715">
                  <c:v>7.1058105176708963E-3</c:v>
                </c:pt>
                <c:pt idx="2716">
                  <c:v>-8.5584309838213635E-3</c:v>
                </c:pt>
                <c:pt idx="2717">
                  <c:v>-7.5452141909755355E-3</c:v>
                </c:pt>
                <c:pt idx="2718">
                  <c:v>-1.2267809579996625E-2</c:v>
                </c:pt>
                <c:pt idx="2719">
                  <c:v>-6.1307901907358131E-3</c:v>
                </c:pt>
                <c:pt idx="2720">
                  <c:v>-6.6351282647847398E-4</c:v>
                </c:pt>
                <c:pt idx="2721">
                  <c:v>3.4480083441801312E-4</c:v>
                </c:pt>
                <c:pt idx="2722">
                  <c:v>-5.9467194502283993E-3</c:v>
                </c:pt>
                <c:pt idx="2723">
                  <c:v>7.423840888098443E-3</c:v>
                </c:pt>
                <c:pt idx="2724">
                  <c:v>4.108556024581933E-3</c:v>
                </c:pt>
                <c:pt idx="2725">
                  <c:v>8.3645072195226433E-3</c:v>
                </c:pt>
                <c:pt idx="2726">
                  <c:v>4.0191656282357879E-3</c:v>
                </c:pt>
                <c:pt idx="2727">
                  <c:v>-4.8207080851658812E-3</c:v>
                </c:pt>
                <c:pt idx="2728">
                  <c:v>-4.4774432494936178E-3</c:v>
                </c:pt>
                <c:pt idx="2729">
                  <c:v>3.6648894861301962E-3</c:v>
                </c:pt>
                <c:pt idx="2730">
                  <c:v>-1.067870646937974E-2</c:v>
                </c:pt>
                <c:pt idx="2731">
                  <c:v>2.7614504973207943E-3</c:v>
                </c:pt>
                <c:pt idx="2732">
                  <c:v>-4.189474591612341E-3</c:v>
                </c:pt>
                <c:pt idx="2733">
                  <c:v>1.1271706534625947E-2</c:v>
                </c:pt>
                <c:pt idx="2734">
                  <c:v>-8.7174077918472648E-6</c:v>
                </c:pt>
                <c:pt idx="2735">
                  <c:v>1.0233287245378753E-2</c:v>
                </c:pt>
                <c:pt idx="2736">
                  <c:v>-1.2419659242122405E-2</c:v>
                </c:pt>
                <c:pt idx="2737">
                  <c:v>-8.9213370800077518E-3</c:v>
                </c:pt>
                <c:pt idx="2738">
                  <c:v>-1.0600646443282513E-2</c:v>
                </c:pt>
                <c:pt idx="2739">
                  <c:v>-2.7131387357964831E-3</c:v>
                </c:pt>
                <c:pt idx="2740">
                  <c:v>9.0888024923401201E-3</c:v>
                </c:pt>
                <c:pt idx="2741">
                  <c:v>4.7254007536496889E-3</c:v>
                </c:pt>
                <c:pt idx="2742">
                  <c:v>-1.7560018248645726E-3</c:v>
                </c:pt>
                <c:pt idx="2743">
                  <c:v>6.7071638402411704E-3</c:v>
                </c:pt>
                <c:pt idx="2744">
                  <c:v>5.5506178003172923E-3</c:v>
                </c:pt>
                <c:pt idx="2745">
                  <c:v>-1.0800327543852295E-2</c:v>
                </c:pt>
                <c:pt idx="2746">
                  <c:v>-1.1569952203658307E-2</c:v>
                </c:pt>
                <c:pt idx="2747">
                  <c:v>2.4255053847928032E-3</c:v>
                </c:pt>
                <c:pt idx="2748">
                  <c:v>-1.4228104294530031E-2</c:v>
                </c:pt>
                <c:pt idx="2749">
                  <c:v>1.7745141721218882E-2</c:v>
                </c:pt>
                <c:pt idx="2750">
                  <c:v>1.0887735922599173E-2</c:v>
                </c:pt>
                <c:pt idx="2751">
                  <c:v>-5.6071385505848115E-3</c:v>
                </c:pt>
                <c:pt idx="2752">
                  <c:v>3.9170247905300215E-3</c:v>
                </c:pt>
                <c:pt idx="2753">
                  <c:v>-5.9053087608306187E-3</c:v>
                </c:pt>
                <c:pt idx="2754">
                  <c:v>-1.5311693258284409E-2</c:v>
                </c:pt>
                <c:pt idx="2755">
                  <c:v>6.8861484442248599E-3</c:v>
                </c:pt>
                <c:pt idx="2756">
                  <c:v>2.3149334563405954E-3</c:v>
                </c:pt>
                <c:pt idx="2757">
                  <c:v>1.2252591894439169E-2</c:v>
                </c:pt>
                <c:pt idx="2758">
                  <c:v>5.5647818866351173E-3</c:v>
                </c:pt>
                <c:pt idx="2759">
                  <c:v>-9.4653253867089671E-3</c:v>
                </c:pt>
                <c:pt idx="2760">
                  <c:v>1.1129495776365017E-2</c:v>
                </c:pt>
                <c:pt idx="2761">
                  <c:v>-5.0945259838154344E-3</c:v>
                </c:pt>
                <c:pt idx="2762">
                  <c:v>2.1098328630346774E-3</c:v>
                </c:pt>
                <c:pt idx="2763">
                  <c:v>2.6464468838958144E-3</c:v>
                </c:pt>
                <c:pt idx="2764">
                  <c:v>-1.165166731881162E-3</c:v>
                </c:pt>
                <c:pt idx="2765">
                  <c:v>7.4371912120256845E-3</c:v>
                </c:pt>
                <c:pt idx="2766">
                  <c:v>-1.4860456687205481E-2</c:v>
                </c:pt>
                <c:pt idx="2767">
                  <c:v>2.1447721179623791E-3</c:v>
                </c:pt>
                <c:pt idx="2768">
                  <c:v>2.2622753643696036E-2</c:v>
                </c:pt>
                <c:pt idx="2769">
                  <c:v>-1.8625919158213877E-3</c:v>
                </c:pt>
                <c:pt idx="2770">
                  <c:v>2.5606159605828793E-4</c:v>
                </c:pt>
                <c:pt idx="2771">
                  <c:v>-3.5306371034660167E-4</c:v>
                </c:pt>
                <c:pt idx="2772">
                  <c:v>4.591935854187934E-4</c:v>
                </c:pt>
                <c:pt idx="2773">
                  <c:v>1.7515303775521573E-3</c:v>
                </c:pt>
                <c:pt idx="2774">
                  <c:v>2.1235179614231825E-4</c:v>
                </c:pt>
                <c:pt idx="2775">
                  <c:v>4.4615083808812184E-3</c:v>
                </c:pt>
                <c:pt idx="2776">
                  <c:v>9.0214506062129551E-3</c:v>
                </c:pt>
                <c:pt idx="2777">
                  <c:v>-7.4676682895569169E-3</c:v>
                </c:pt>
                <c:pt idx="2778">
                  <c:v>-3.0259468285238622E-3</c:v>
                </c:pt>
                <c:pt idx="2779">
                  <c:v>3.5353310476868849E-3</c:v>
                </c:pt>
                <c:pt idx="2780">
                  <c:v>1.452745128154187E-2</c:v>
                </c:pt>
                <c:pt idx="2781">
                  <c:v>-3.7442733319532628E-3</c:v>
                </c:pt>
                <c:pt idx="2782">
                  <c:v>1.7464009670683955E-2</c:v>
                </c:pt>
                <c:pt idx="2783">
                  <c:v>-8.282776909942835E-3</c:v>
                </c:pt>
                <c:pt idx="2784">
                  <c:v>-2.5816854329533401E-3</c:v>
                </c:pt>
                <c:pt idx="2785">
                  <c:v>6.9799485115473736E-4</c:v>
                </c:pt>
                <c:pt idx="2786">
                  <c:v>7.7110794604062782E-4</c:v>
                </c:pt>
                <c:pt idx="2787">
                  <c:v>3.9618929651352719E-3</c:v>
                </c:pt>
                <c:pt idx="2788">
                  <c:v>7.2915527361550048E-4</c:v>
                </c:pt>
                <c:pt idx="2789">
                  <c:v>-4.6900655883445053E-3</c:v>
                </c:pt>
                <c:pt idx="2790">
                  <c:v>1.0820426764967417E-2</c:v>
                </c:pt>
                <c:pt idx="2791">
                  <c:v>-2.5668998267336374E-4</c:v>
                </c:pt>
                <c:pt idx="2792">
                  <c:v>-2.4873574570427603E-3</c:v>
                </c:pt>
                <c:pt idx="2793">
                  <c:v>-2.7631866929306304E-3</c:v>
                </c:pt>
                <c:pt idx="2794">
                  <c:v>-1.5660851513275009E-3</c:v>
                </c:pt>
                <c:pt idx="2795">
                  <c:v>5.2538122174017321E-3</c:v>
                </c:pt>
                <c:pt idx="2796">
                  <c:v>3.1769934256435928E-3</c:v>
                </c:pt>
                <c:pt idx="2797">
                  <c:v>-2.801838592122019E-3</c:v>
                </c:pt>
                <c:pt idx="2798">
                  <c:v>-5.4003843106540383E-3</c:v>
                </c:pt>
                <c:pt idx="2799">
                  <c:v>3.0418181486013829E-3</c:v>
                </c:pt>
                <c:pt idx="2800">
                  <c:v>6.1763570522601619E-3</c:v>
                </c:pt>
                <c:pt idx="2801">
                  <c:v>4.1994702206797907E-3</c:v>
                </c:pt>
                <c:pt idx="2802">
                  <c:v>6.1876616180289723E-4</c:v>
                </c:pt>
                <c:pt idx="2803">
                  <c:v>1.9153842533766285E-2</c:v>
                </c:pt>
                <c:pt idx="2804">
                  <c:v>9.0438911341617079E-4</c:v>
                </c:pt>
                <c:pt idx="2805">
                  <c:v>-5.0707657699878839E-3</c:v>
                </c:pt>
                <c:pt idx="2806">
                  <c:v>1.6182339438618465E-2</c:v>
                </c:pt>
                <c:pt idx="2807">
                  <c:v>-5.6257991191929202E-3</c:v>
                </c:pt>
                <c:pt idx="2808">
                  <c:v>3.211492964169782E-3</c:v>
                </c:pt>
                <c:pt idx="2809">
                  <c:v>-7.6654723741277353E-3</c:v>
                </c:pt>
                <c:pt idx="2810">
                  <c:v>6.0136968110333644E-3</c:v>
                </c:pt>
                <c:pt idx="2811">
                  <c:v>4.7748391708362092E-3</c:v>
                </c:pt>
                <c:pt idx="2812">
                  <c:v>-2.9078883598938621E-3</c:v>
                </c:pt>
                <c:pt idx="2813">
                  <c:v>2.1065398796817458E-2</c:v>
                </c:pt>
                <c:pt idx="2814">
                  <c:v>5.3653302116867252E-3</c:v>
                </c:pt>
                <c:pt idx="2815">
                  <c:v>1.417731036734371E-2</c:v>
                </c:pt>
                <c:pt idx="2816">
                  <c:v>-3.3033566047411256E-3</c:v>
                </c:pt>
                <c:pt idx="2817">
                  <c:v>1.0361455385964113E-2</c:v>
                </c:pt>
                <c:pt idx="2818">
                  <c:v>-7.969715082678519E-5</c:v>
                </c:pt>
                <c:pt idx="2819">
                  <c:v>-3.978924598882716E-3</c:v>
                </c:pt>
                <c:pt idx="2820">
                  <c:v>-5.9084632077333055E-3</c:v>
                </c:pt>
                <c:pt idx="2821">
                  <c:v>-2.8815572671188394E-2</c:v>
                </c:pt>
                <c:pt idx="2822">
                  <c:v>-2.0088615199759574E-2</c:v>
                </c:pt>
                <c:pt idx="2823">
                  <c:v>-1.1790461878125047E-2</c:v>
                </c:pt>
                <c:pt idx="2824">
                  <c:v>1.891340100947092E-2</c:v>
                </c:pt>
                <c:pt idx="2825">
                  <c:v>-1.1427663729548398E-2</c:v>
                </c:pt>
                <c:pt idx="2826">
                  <c:v>4.9580723615636479E-3</c:v>
                </c:pt>
                <c:pt idx="2827">
                  <c:v>-2.3327275111951762E-3</c:v>
                </c:pt>
                <c:pt idx="2828">
                  <c:v>4.9237895291802669E-3</c:v>
                </c:pt>
                <c:pt idx="2829">
                  <c:v>1.239051077497888E-2</c:v>
                </c:pt>
                <c:pt idx="2830">
                  <c:v>-1.7915812529836206E-2</c:v>
                </c:pt>
                <c:pt idx="2831">
                  <c:v>-2.3719032188780353E-3</c:v>
                </c:pt>
                <c:pt idx="2832">
                  <c:v>-1.0679674436222308E-2</c:v>
                </c:pt>
                <c:pt idx="2833">
                  <c:v>-7.2364076601363347E-3</c:v>
                </c:pt>
                <c:pt idx="2834">
                  <c:v>-1.3731343283582165E-2</c:v>
                </c:pt>
                <c:pt idx="2835">
                  <c:v>2.430133657351119E-3</c:v>
                </c:pt>
                <c:pt idx="2836">
                  <c:v>-5.276592674105185E-3</c:v>
                </c:pt>
                <c:pt idx="2837">
                  <c:v>-6.5502966002974894E-3</c:v>
                </c:pt>
                <c:pt idx="2838">
                  <c:v>-1.4021292574104227E-2</c:v>
                </c:pt>
                <c:pt idx="2839">
                  <c:v>2.6753364102654054E-3</c:v>
                </c:pt>
                <c:pt idx="2840">
                  <c:v>5.0303602272119274E-3</c:v>
                </c:pt>
                <c:pt idx="2841">
                  <c:v>1.2339002604800475E-2</c:v>
                </c:pt>
                <c:pt idx="2842">
                  <c:v>-6.287449283929325E-3</c:v>
                </c:pt>
                <c:pt idx="2843">
                  <c:v>-7.1406975296565145E-3</c:v>
                </c:pt>
                <c:pt idx="2844">
                  <c:v>7.9052091922704459E-3</c:v>
                </c:pt>
                <c:pt idx="2845">
                  <c:v>-1.2514824845555994E-2</c:v>
                </c:pt>
                <c:pt idx="2846">
                  <c:v>-3.8791811401266418E-3</c:v>
                </c:pt>
                <c:pt idx="2847">
                  <c:v>1.7939996589695584E-2</c:v>
                </c:pt>
                <c:pt idx="2848">
                  <c:v>-7.959330846413426E-3</c:v>
                </c:pt>
                <c:pt idx="2849">
                  <c:v>-1.6703289007169775E-2</c:v>
                </c:pt>
                <c:pt idx="2850">
                  <c:v>1.4187923395867941E-2</c:v>
                </c:pt>
                <c:pt idx="2851">
                  <c:v>-1.0465724751439476E-3</c:v>
                </c:pt>
                <c:pt idx="2852">
                  <c:v>-4.7402150309834301E-3</c:v>
                </c:pt>
                <c:pt idx="2853">
                  <c:v>8.4208652305499676E-3</c:v>
                </c:pt>
                <c:pt idx="2854">
                  <c:v>8.8727638479777493E-3</c:v>
                </c:pt>
                <c:pt idx="2855">
                  <c:v>-1.1627700555644216E-2</c:v>
                </c:pt>
                <c:pt idx="2856">
                  <c:v>-1.5097605538994308E-2</c:v>
                </c:pt>
                <c:pt idx="2857">
                  <c:v>1.0655310426477715E-2</c:v>
                </c:pt>
                <c:pt idx="2858">
                  <c:v>5.4187060840520385E-3</c:v>
                </c:pt>
                <c:pt idx="2859">
                  <c:v>2.8060360954231811E-3</c:v>
                </c:pt>
                <c:pt idx="2860">
                  <c:v>-1.0271285365402116E-2</c:v>
                </c:pt>
                <c:pt idx="2861">
                  <c:v>6.2724014336916767E-3</c:v>
                </c:pt>
                <c:pt idx="2862">
                  <c:v>4.0798874022343057E-3</c:v>
                </c:pt>
                <c:pt idx="2863">
                  <c:v>5.0045210789710914E-3</c:v>
                </c:pt>
                <c:pt idx="2864">
                  <c:v>1.7757688271853311E-3</c:v>
                </c:pt>
                <c:pt idx="2865">
                  <c:v>-6.0882122227767788E-3</c:v>
                </c:pt>
                <c:pt idx="2866">
                  <c:v>-1.4598668376578972E-2</c:v>
                </c:pt>
                <c:pt idx="2867">
                  <c:v>-2.313557094031915E-3</c:v>
                </c:pt>
                <c:pt idx="2868">
                  <c:v>-1.5860421392163926E-2</c:v>
                </c:pt>
                <c:pt idx="2869">
                  <c:v>3.9048295208574668E-3</c:v>
                </c:pt>
                <c:pt idx="2870">
                  <c:v>8.0734553516099705E-3</c:v>
                </c:pt>
                <c:pt idx="2871">
                  <c:v>5.9386053010790363E-4</c:v>
                </c:pt>
                <c:pt idx="2872">
                  <c:v>2.5166974054112057E-2</c:v>
                </c:pt>
                <c:pt idx="2873">
                  <c:v>-4.3846733324202192E-2</c:v>
                </c:pt>
                <c:pt idx="2874">
                  <c:v>-1.9884885808735819E-2</c:v>
                </c:pt>
                <c:pt idx="2875">
                  <c:v>-4.6765653967565379E-3</c:v>
                </c:pt>
                <c:pt idx="2876">
                  <c:v>-1.9608485275214749E-2</c:v>
                </c:pt>
                <c:pt idx="2877">
                  <c:v>3.4670018649511913E-3</c:v>
                </c:pt>
                <c:pt idx="2878">
                  <c:v>1.4705514567963096E-2</c:v>
                </c:pt>
                <c:pt idx="2879">
                  <c:v>-9.9210115800160148E-3</c:v>
                </c:pt>
                <c:pt idx="2880">
                  <c:v>-5.6791602721402157E-3</c:v>
                </c:pt>
                <c:pt idx="2881">
                  <c:v>9.6112772319534301E-4</c:v>
                </c:pt>
                <c:pt idx="2882">
                  <c:v>-1.9431166935861555E-3</c:v>
                </c:pt>
                <c:pt idx="2883">
                  <c:v>-7.6075636268957414E-3</c:v>
                </c:pt>
                <c:pt idx="2884">
                  <c:v>-7.5611600282943225E-4</c:v>
                </c:pt>
                <c:pt idx="2885">
                  <c:v>-1.3153728107567764E-3</c:v>
                </c:pt>
                <c:pt idx="2886">
                  <c:v>3.4382460056869846E-3</c:v>
                </c:pt>
                <c:pt idx="2887">
                  <c:v>4.1479178597725319E-3</c:v>
                </c:pt>
                <c:pt idx="2888">
                  <c:v>-4.7146381779836766E-3</c:v>
                </c:pt>
                <c:pt idx="2889">
                  <c:v>-2.4357497517378368E-2</c:v>
                </c:pt>
                <c:pt idx="2890">
                  <c:v>1.2613931636995535E-2</c:v>
                </c:pt>
                <c:pt idx="2891">
                  <c:v>-2.0071132092134292E-3</c:v>
                </c:pt>
                <c:pt idx="2892">
                  <c:v>1.0776684059758734E-2</c:v>
                </c:pt>
                <c:pt idx="2893">
                  <c:v>-1.0145230215596324E-2</c:v>
                </c:pt>
                <c:pt idx="2894">
                  <c:v>8.1221809229972131E-3</c:v>
                </c:pt>
                <c:pt idx="2895">
                  <c:v>-6.5085520281902287E-3</c:v>
                </c:pt>
                <c:pt idx="2896">
                  <c:v>1.192106322996489E-3</c:v>
                </c:pt>
                <c:pt idx="2897">
                  <c:v>-1.881270903009935E-3</c:v>
                </c:pt>
                <c:pt idx="2898">
                  <c:v>1.3605442176869431E-3</c:v>
                </c:pt>
                <c:pt idx="2899">
                  <c:v>-4.5678567135472026E-3</c:v>
                </c:pt>
                <c:pt idx="2900">
                  <c:v>-4.4200129249476472E-3</c:v>
                </c:pt>
                <c:pt idx="2901">
                  <c:v>-7.9544735009180467E-3</c:v>
                </c:pt>
                <c:pt idx="2902">
                  <c:v>-1.9432814598310255E-3</c:v>
                </c:pt>
                <c:pt idx="2903">
                  <c:v>-7.7676142999347775E-3</c:v>
                </c:pt>
                <c:pt idx="2904">
                  <c:v>-8.1474628582979269E-3</c:v>
                </c:pt>
                <c:pt idx="2905">
                  <c:v>8.0139427041991951E-4</c:v>
                </c:pt>
                <c:pt idx="2906">
                  <c:v>-8.7077243453781428E-3</c:v>
                </c:pt>
                <c:pt idx="2907">
                  <c:v>8.2978193921670051E-3</c:v>
                </c:pt>
                <c:pt idx="2908">
                  <c:v>-4.6675077985308677E-3</c:v>
                </c:pt>
                <c:pt idx="2909">
                  <c:v>-9.0662944014481273E-3</c:v>
                </c:pt>
                <c:pt idx="2910">
                  <c:v>1.5518049335105921E-3</c:v>
                </c:pt>
                <c:pt idx="2911">
                  <c:v>-1.3026105285505296E-2</c:v>
                </c:pt>
                <c:pt idx="2912">
                  <c:v>-9.210081508470136E-3</c:v>
                </c:pt>
                <c:pt idx="2913">
                  <c:v>6.304760320832381E-3</c:v>
                </c:pt>
                <c:pt idx="2914">
                  <c:v>-3.7028640519909395E-4</c:v>
                </c:pt>
                <c:pt idx="2915">
                  <c:v>-3.2614508560367961E-3</c:v>
                </c:pt>
                <c:pt idx="2916">
                  <c:v>1.4558346533906086E-3</c:v>
                </c:pt>
                <c:pt idx="2917">
                  <c:v>-7.5431278333537577E-6</c:v>
                </c:pt>
                <c:pt idx="2918">
                  <c:v>-3.9220695303284758E-3</c:v>
                </c:pt>
                <c:pt idx="2919">
                  <c:v>-4.8063564063460795E-4</c:v>
                </c:pt>
                <c:pt idx="2920">
                  <c:v>-3.0248350940768054E-3</c:v>
                </c:pt>
                <c:pt idx="2921">
                  <c:v>-1.1591731729936328E-3</c:v>
                </c:pt>
                <c:pt idx="2922">
                  <c:v>-3.8589329082049373E-3</c:v>
                </c:pt>
                <c:pt idx="2923">
                  <c:v>-9.2290745619916237E-4</c:v>
                </c:pt>
                <c:pt idx="2924">
                  <c:v>1.1698869606038276E-3</c:v>
                </c:pt>
                <c:pt idx="2925">
                  <c:v>4.4711054808299622E-5</c:v>
                </c:pt>
                <c:pt idx="2926">
                  <c:v>-9.6236872596845435E-3</c:v>
                </c:pt>
                <c:pt idx="2927">
                  <c:v>5.0736194043687899E-3</c:v>
                </c:pt>
                <c:pt idx="2928">
                  <c:v>-6.6388635090924852E-3</c:v>
                </c:pt>
                <c:pt idx="2929">
                  <c:v>9.2885243219527069E-3</c:v>
                </c:pt>
                <c:pt idx="2930">
                  <c:v>4.1520114105637607E-3</c:v>
                </c:pt>
                <c:pt idx="2931">
                  <c:v>1.77773386434803E-2</c:v>
                </c:pt>
                <c:pt idx="2932">
                  <c:v>9.2810954735633722E-4</c:v>
                </c:pt>
                <c:pt idx="2933">
                  <c:v>-2.1028338913055E-3</c:v>
                </c:pt>
                <c:pt idx="2934">
                  <c:v>-7.6015549662487025E-3</c:v>
                </c:pt>
                <c:pt idx="2935">
                  <c:v>2.5377643504531644E-3</c:v>
                </c:pt>
                <c:pt idx="2936">
                  <c:v>-6.8336446354764213E-3</c:v>
                </c:pt>
                <c:pt idx="2937">
                  <c:v>5.1785473049026365E-4</c:v>
                </c:pt>
                <c:pt idx="2938">
                  <c:v>1.2760367798847483E-4</c:v>
                </c:pt>
                <c:pt idx="2939">
                  <c:v>5.1303330944207914E-3</c:v>
                </c:pt>
                <c:pt idx="2940">
                  <c:v>-1.3185654008438519E-3</c:v>
                </c:pt>
                <c:pt idx="2941">
                  <c:v>2.8865480814277422E-3</c:v>
                </c:pt>
                <c:pt idx="2942">
                  <c:v>5.7836855985469171E-3</c:v>
                </c:pt>
                <c:pt idx="2943">
                  <c:v>7.0567525161686628E-3</c:v>
                </c:pt>
                <c:pt idx="2944">
                  <c:v>3.9572767788533803E-3</c:v>
                </c:pt>
                <c:pt idx="2945">
                  <c:v>1.0692225444419723E-3</c:v>
                </c:pt>
                <c:pt idx="2946">
                  <c:v>-3.9000842847290995E-3</c:v>
                </c:pt>
                <c:pt idx="2947">
                  <c:v>1.3394417051675322E-2</c:v>
                </c:pt>
                <c:pt idx="2948">
                  <c:v>-1.1437344079831213E-2</c:v>
                </c:pt>
                <c:pt idx="2949">
                  <c:v>-1.7651844233990133E-4</c:v>
                </c:pt>
                <c:pt idx="2950">
                  <c:v>1.0720158863135598E-2</c:v>
                </c:pt>
                <c:pt idx="2951">
                  <c:v>6.1658055351763164E-3</c:v>
                </c:pt>
                <c:pt idx="2952">
                  <c:v>1.0274161626834255E-2</c:v>
                </c:pt>
                <c:pt idx="2953">
                  <c:v>-2.3599191334376934E-3</c:v>
                </c:pt>
                <c:pt idx="2954">
                  <c:v>9.8504166567368046E-3</c:v>
                </c:pt>
                <c:pt idx="2955">
                  <c:v>1.6743397140780214E-2</c:v>
                </c:pt>
                <c:pt idx="2956">
                  <c:v>-1.9668853886211091E-3</c:v>
                </c:pt>
                <c:pt idx="2957">
                  <c:v>8.1482497398210896E-4</c:v>
                </c:pt>
                <c:pt idx="2958">
                  <c:v>1.26821545122624E-3</c:v>
                </c:pt>
                <c:pt idx="2959">
                  <c:v>4.756107458810277E-3</c:v>
                </c:pt>
                <c:pt idx="2960">
                  <c:v>2.9140754729266583E-3</c:v>
                </c:pt>
                <c:pt idx="2961">
                  <c:v>-3.7384541775807856E-3</c:v>
                </c:pt>
                <c:pt idx="2962">
                  <c:v>-6.1574667343664569E-3</c:v>
                </c:pt>
                <c:pt idx="2963">
                  <c:v>-3.1413696693126658E-3</c:v>
                </c:pt>
                <c:pt idx="2964">
                  <c:v>-4.2563101806114556E-4</c:v>
                </c:pt>
                <c:pt idx="2965">
                  <c:v>1.606664925908996E-2</c:v>
                </c:pt>
                <c:pt idx="2966">
                  <c:v>-2.7585421226942186E-3</c:v>
                </c:pt>
                <c:pt idx="2967">
                  <c:v>-9.6224362332271163E-3</c:v>
                </c:pt>
                <c:pt idx="2968">
                  <c:v>-1.3761910893639318E-3</c:v>
                </c:pt>
                <c:pt idx="2969">
                  <c:v>2.0457438508602488E-2</c:v>
                </c:pt>
                <c:pt idx="2970">
                  <c:v>4.7611974782981736E-3</c:v>
                </c:pt>
                <c:pt idx="2971">
                  <c:v>-1.5420112766683314E-2</c:v>
                </c:pt>
                <c:pt idx="2972">
                  <c:v>-5.0345925228190147E-4</c:v>
                </c:pt>
                <c:pt idx="2973">
                  <c:v>-6.5665284522675726E-3</c:v>
                </c:pt>
                <c:pt idx="2974">
                  <c:v>-1.3775547195347126E-3</c:v>
                </c:pt>
                <c:pt idx="2975">
                  <c:v>2.3173941830982869E-3</c:v>
                </c:pt>
                <c:pt idx="2976">
                  <c:v>5.4720228623388323E-3</c:v>
                </c:pt>
                <c:pt idx="2977">
                  <c:v>-1.9770532183833733E-3</c:v>
                </c:pt>
                <c:pt idx="2978">
                  <c:v>1.4483699672842798E-2</c:v>
                </c:pt>
                <c:pt idx="2979">
                  <c:v>-2.1326508850502135E-3</c:v>
                </c:pt>
                <c:pt idx="2980">
                  <c:v>-7.6190476190475254E-3</c:v>
                </c:pt>
                <c:pt idx="2981">
                  <c:v>2.3498311058893773E-3</c:v>
                </c:pt>
                <c:pt idx="2982">
                  <c:v>7.0167942945409401E-3</c:v>
                </c:pt>
                <c:pt idx="2983">
                  <c:v>3.024534164050019E-3</c:v>
                </c:pt>
                <c:pt idx="2984">
                  <c:v>5.4356382317604091E-3</c:v>
                </c:pt>
                <c:pt idx="2985">
                  <c:v>2.0425277526381347E-3</c:v>
                </c:pt>
                <c:pt idx="2986">
                  <c:v>1.1794850254127187E-2</c:v>
                </c:pt>
                <c:pt idx="2987">
                  <c:v>4.5741098630298627E-3</c:v>
                </c:pt>
                <c:pt idx="2988">
                  <c:v>5.6352850316985226E-3</c:v>
                </c:pt>
                <c:pt idx="2989">
                  <c:v>5.4097871069584968E-3</c:v>
                </c:pt>
                <c:pt idx="2990">
                  <c:v>5.1891242816708427E-3</c:v>
                </c:pt>
                <c:pt idx="2991">
                  <c:v>9.9593042224022099E-4</c:v>
                </c:pt>
                <c:pt idx="2992">
                  <c:v>-7.5496302396993453E-4</c:v>
                </c:pt>
                <c:pt idx="2993">
                  <c:v>5.5795428208438302E-4</c:v>
                </c:pt>
                <c:pt idx="2994">
                  <c:v>4.4663258003605488E-3</c:v>
                </c:pt>
                <c:pt idx="2995">
                  <c:v>2.6736123089654562E-4</c:v>
                </c:pt>
                <c:pt idx="2996">
                  <c:v>6.5542177042008376E-3</c:v>
                </c:pt>
                <c:pt idx="2997">
                  <c:v>-1.1619135154820048E-3</c:v>
                </c:pt>
                <c:pt idx="2998">
                  <c:v>6.0804326965018252E-3</c:v>
                </c:pt>
                <c:pt idx="2999">
                  <c:v>7.629964311457238E-3</c:v>
                </c:pt>
                <c:pt idx="3000">
                  <c:v>7.0371738709740228E-4</c:v>
                </c:pt>
                <c:pt idx="3001">
                  <c:v>1.1351707204241723E-2</c:v>
                </c:pt>
                <c:pt idx="3002">
                  <c:v>-4.0932771024561054E-3</c:v>
                </c:pt>
                <c:pt idx="3003">
                  <c:v>9.0834316775740831E-3</c:v>
                </c:pt>
                <c:pt idx="3004">
                  <c:v>-1.1430612609394375E-3</c:v>
                </c:pt>
                <c:pt idx="3005">
                  <c:v>1.5921003202088446E-3</c:v>
                </c:pt>
                <c:pt idx="3006">
                  <c:v>3.2303799285726686E-3</c:v>
                </c:pt>
                <c:pt idx="3007">
                  <c:v>-1.8182632451072545E-3</c:v>
                </c:pt>
                <c:pt idx="3008">
                  <c:v>-1.1807504049424988E-2</c:v>
                </c:pt>
                <c:pt idx="3009">
                  <c:v>-1.1280498477264089E-2</c:v>
                </c:pt>
                <c:pt idx="3010">
                  <c:v>-1.1375469238095182E-4</c:v>
                </c:pt>
                <c:pt idx="3011">
                  <c:v>8.4982085811609043E-3</c:v>
                </c:pt>
                <c:pt idx="3012">
                  <c:v>-6.2962573222489215E-3</c:v>
                </c:pt>
                <c:pt idx="3013">
                  <c:v>-5.3814553478758187E-3</c:v>
                </c:pt>
                <c:pt idx="3014">
                  <c:v>1.6652626911992874E-2</c:v>
                </c:pt>
                <c:pt idx="3015">
                  <c:v>1.7347454263342055E-2</c:v>
                </c:pt>
                <c:pt idx="3016">
                  <c:v>-1.0576863000615777E-2</c:v>
                </c:pt>
                <c:pt idx="3017">
                  <c:v>-5.9534372005536351E-3</c:v>
                </c:pt>
                <c:pt idx="3018">
                  <c:v>-1.0370042100599219E-3</c:v>
                </c:pt>
                <c:pt idx="3019">
                  <c:v>-2.4755757924052046E-3</c:v>
                </c:pt>
                <c:pt idx="3020">
                  <c:v>-5.3030569528969007E-3</c:v>
                </c:pt>
                <c:pt idx="3021">
                  <c:v>3.1495090471189702E-3</c:v>
                </c:pt>
                <c:pt idx="3022">
                  <c:v>3.4169875625191803E-3</c:v>
                </c:pt>
                <c:pt idx="3023">
                  <c:v>-4.1170040200294578E-3</c:v>
                </c:pt>
                <c:pt idx="3024">
                  <c:v>-4.9344424080088878E-4</c:v>
                </c:pt>
                <c:pt idx="3025">
                  <c:v>3.4128485791586893E-3</c:v>
                </c:pt>
                <c:pt idx="3026">
                  <c:v>4.779503215948111E-3</c:v>
                </c:pt>
                <c:pt idx="3027">
                  <c:v>9.678432076064114E-3</c:v>
                </c:pt>
                <c:pt idx="3028">
                  <c:v>8.3300170037261534E-3</c:v>
                </c:pt>
                <c:pt idx="3029">
                  <c:v>-1.3156250557846416E-2</c:v>
                </c:pt>
                <c:pt idx="3030">
                  <c:v>1.5158791283468531E-2</c:v>
                </c:pt>
                <c:pt idx="3031">
                  <c:v>6.612550164173614E-3</c:v>
                </c:pt>
                <c:pt idx="3032">
                  <c:v>2.9194949273780857E-4</c:v>
                </c:pt>
                <c:pt idx="3033">
                  <c:v>6.2796077999338618E-3</c:v>
                </c:pt>
                <c:pt idx="3034">
                  <c:v>-1.951675417136145E-3</c:v>
                </c:pt>
                <c:pt idx="3035">
                  <c:v>-3.8468936333913017E-4</c:v>
                </c:pt>
                <c:pt idx="3036">
                  <c:v>1.9455431460899675E-3</c:v>
                </c:pt>
                <c:pt idx="3037">
                  <c:v>2.1059795103828272E-3</c:v>
                </c:pt>
                <c:pt idx="3038">
                  <c:v>1.233556459646401E-2</c:v>
                </c:pt>
                <c:pt idx="3039">
                  <c:v>-9.7811457123364587E-3</c:v>
                </c:pt>
                <c:pt idx="3040">
                  <c:v>5.1334321719791465E-3</c:v>
                </c:pt>
                <c:pt idx="3041">
                  <c:v>1.2221315550053014E-2</c:v>
                </c:pt>
                <c:pt idx="3042">
                  <c:v>1.9214775301844123E-2</c:v>
                </c:pt>
                <c:pt idx="3043">
                  <c:v>-6.7827050574142955E-4</c:v>
                </c:pt>
                <c:pt idx="3044">
                  <c:v>-3.3134652371793472E-3</c:v>
                </c:pt>
                <c:pt idx="3045">
                  <c:v>-2.4884127345947693E-3</c:v>
                </c:pt>
                <c:pt idx="3046">
                  <c:v>6.6063080203064839E-3</c:v>
                </c:pt>
                <c:pt idx="3047">
                  <c:v>1.1566619278343682E-2</c:v>
                </c:pt>
                <c:pt idx="3048">
                  <c:v>8.4655671832483126E-3</c:v>
                </c:pt>
                <c:pt idx="3049">
                  <c:v>-8.7699638482607867E-4</c:v>
                </c:pt>
                <c:pt idx="3050">
                  <c:v>-7.3128972034939288E-3</c:v>
                </c:pt>
                <c:pt idx="3051">
                  <c:v>1.9235319635603654E-2</c:v>
                </c:pt>
                <c:pt idx="3052">
                  <c:v>-4.50499082316691E-3</c:v>
                </c:pt>
                <c:pt idx="3053">
                  <c:v>-9.5076070577942984E-3</c:v>
                </c:pt>
                <c:pt idx="3054">
                  <c:v>-1.1920542523965794E-2</c:v>
                </c:pt>
                <c:pt idx="3055">
                  <c:v>-1.1254523178619413E-2</c:v>
                </c:pt>
                <c:pt idx="3056">
                  <c:v>9.8984260351626663E-3</c:v>
                </c:pt>
                <c:pt idx="3057">
                  <c:v>-1.5384179510426255E-2</c:v>
                </c:pt>
                <c:pt idx="3058">
                  <c:v>-3.1491525733780779E-2</c:v>
                </c:pt>
                <c:pt idx="3059">
                  <c:v>2.2734981619501049E-3</c:v>
                </c:pt>
                <c:pt idx="3060">
                  <c:v>2.2050108872411212E-3</c:v>
                </c:pt>
                <c:pt idx="3061">
                  <c:v>1.8661849900326599E-2</c:v>
                </c:pt>
                <c:pt idx="3062">
                  <c:v>-1.4835235759464438E-2</c:v>
                </c:pt>
                <c:pt idx="3063">
                  <c:v>1.7611018849513549E-2</c:v>
                </c:pt>
                <c:pt idx="3064">
                  <c:v>1.4931484673325945E-2</c:v>
                </c:pt>
                <c:pt idx="3065">
                  <c:v>-7.1007147989864405E-3</c:v>
                </c:pt>
                <c:pt idx="3066">
                  <c:v>-7.3675022759480679E-3</c:v>
                </c:pt>
                <c:pt idx="3067">
                  <c:v>-4.0753376641584627E-3</c:v>
                </c:pt>
                <c:pt idx="3068">
                  <c:v>-2.4722645104241825E-2</c:v>
                </c:pt>
                <c:pt idx="3069">
                  <c:v>2.2384241493988988E-3</c:v>
                </c:pt>
                <c:pt idx="3070">
                  <c:v>-2.3880270521539071E-3</c:v>
                </c:pt>
                <c:pt idx="3071">
                  <c:v>-4.0998915806433889E-4</c:v>
                </c:pt>
                <c:pt idx="3072">
                  <c:v>1.2471519366830552E-2</c:v>
                </c:pt>
                <c:pt idx="3073">
                  <c:v>-6.1151145094157089E-3</c:v>
                </c:pt>
                <c:pt idx="3074">
                  <c:v>1.4849550605705364E-2</c:v>
                </c:pt>
                <c:pt idx="3075">
                  <c:v>1.3991226001226487E-2</c:v>
                </c:pt>
                <c:pt idx="3076">
                  <c:v>-3.6565648969768549E-3</c:v>
                </c:pt>
                <c:pt idx="3077">
                  <c:v>3.8025683848992298E-3</c:v>
                </c:pt>
                <c:pt idx="3078">
                  <c:v>-3.1730224569225474E-2</c:v>
                </c:pt>
                <c:pt idx="3079">
                  <c:v>-1.7838875827784983E-2</c:v>
                </c:pt>
                <c:pt idx="3080">
                  <c:v>7.4035236795242376E-3</c:v>
                </c:pt>
                <c:pt idx="3081">
                  <c:v>-7.3402069256378599E-3</c:v>
                </c:pt>
                <c:pt idx="3082">
                  <c:v>-7.2513473787357841E-3</c:v>
                </c:pt>
                <c:pt idx="3083">
                  <c:v>-2.1197007481296715E-2</c:v>
                </c:pt>
                <c:pt idx="3084">
                  <c:v>-6.5745593139591163E-3</c:v>
                </c:pt>
                <c:pt idx="3085">
                  <c:v>4.8531489136749428E-4</c:v>
                </c:pt>
                <c:pt idx="3086">
                  <c:v>-1.1242405806291211E-2</c:v>
                </c:pt>
                <c:pt idx="3087">
                  <c:v>-1.6277227055094712E-2</c:v>
                </c:pt>
                <c:pt idx="3088">
                  <c:v>-6.9561286758244023E-3</c:v>
                </c:pt>
                <c:pt idx="3089">
                  <c:v>-4.6740651869625616E-3</c:v>
                </c:pt>
                <c:pt idx="3090">
                  <c:v>-3.2057138111452055E-3</c:v>
                </c:pt>
                <c:pt idx="3091">
                  <c:v>3.9353666060797377E-3</c:v>
                </c:pt>
                <c:pt idx="3092">
                  <c:v>-6.2493229900095759E-4</c:v>
                </c:pt>
                <c:pt idx="3093">
                  <c:v>-7.9095480733992751E-4</c:v>
                </c:pt>
                <c:pt idx="3094">
                  <c:v>-6.3947187730082344E-3</c:v>
                </c:pt>
                <c:pt idx="3095">
                  <c:v>1.4995857497928089E-3</c:v>
                </c:pt>
                <c:pt idx="3096">
                  <c:v>4.2683484902694691E-3</c:v>
                </c:pt>
                <c:pt idx="3097">
                  <c:v>-6.1933584705959888E-3</c:v>
                </c:pt>
                <c:pt idx="3098">
                  <c:v>-2.3973876741223421E-4</c:v>
                </c:pt>
                <c:pt idx="3099">
                  <c:v>3.3093907071646278E-3</c:v>
                </c:pt>
                <c:pt idx="3100">
                  <c:v>3.2368922505972009E-3</c:v>
                </c:pt>
                <c:pt idx="3101">
                  <c:v>5.8420308171309721E-3</c:v>
                </c:pt>
                <c:pt idx="3102">
                  <c:v>-1.1009113559420247E-2</c:v>
                </c:pt>
                <c:pt idx="3103">
                  <c:v>-4.8927950709620749E-3</c:v>
                </c:pt>
                <c:pt idx="3104">
                  <c:v>-1.2258128208503249E-3</c:v>
                </c:pt>
                <c:pt idx="3105">
                  <c:v>-1.1105054630360378E-2</c:v>
                </c:pt>
                <c:pt idx="3106">
                  <c:v>9.1873429777171722E-3</c:v>
                </c:pt>
                <c:pt idx="3107">
                  <c:v>8.6289708171851665E-3</c:v>
                </c:pt>
                <c:pt idx="3108">
                  <c:v>-9.4741245662819384E-3</c:v>
                </c:pt>
                <c:pt idx="3109">
                  <c:v>-2.6832680241168916E-3</c:v>
                </c:pt>
                <c:pt idx="3110">
                  <c:v>2.1808105072433914E-3</c:v>
                </c:pt>
                <c:pt idx="3111">
                  <c:v>3.3809907701420894E-3</c:v>
                </c:pt>
                <c:pt idx="3112">
                  <c:v>-7.2843680075783679E-3</c:v>
                </c:pt>
                <c:pt idx="3113">
                  <c:v>-9.7765701948037131E-3</c:v>
                </c:pt>
                <c:pt idx="3114">
                  <c:v>5.3657227872492275E-3</c:v>
                </c:pt>
                <c:pt idx="3115">
                  <c:v>-6.6785108616651545E-3</c:v>
                </c:pt>
                <c:pt idx="3116">
                  <c:v>-2.4168210746797758E-3</c:v>
                </c:pt>
                <c:pt idx="3117">
                  <c:v>4.8489852749511453E-3</c:v>
                </c:pt>
                <c:pt idx="3118">
                  <c:v>-1.3419888922124867E-3</c:v>
                </c:pt>
                <c:pt idx="3119">
                  <c:v>-4.9952541064045564E-3</c:v>
                </c:pt>
                <c:pt idx="3120">
                  <c:v>-2.0790354559829805E-3</c:v>
                </c:pt>
                <c:pt idx="3121">
                  <c:v>6.1543431732826726E-3</c:v>
                </c:pt>
                <c:pt idx="3122">
                  <c:v>4.5923293495282458E-3</c:v>
                </c:pt>
                <c:pt idx="3123">
                  <c:v>1.3360849832269928E-2</c:v>
                </c:pt>
                <c:pt idx="3124">
                  <c:v>5.3471976571062285E-4</c:v>
                </c:pt>
                <c:pt idx="3125">
                  <c:v>-6.1888877988163227E-3</c:v>
                </c:pt>
                <c:pt idx="3126">
                  <c:v>1.4819666762191375E-3</c:v>
                </c:pt>
                <c:pt idx="3127">
                  <c:v>4.2179868773739582E-3</c:v>
                </c:pt>
                <c:pt idx="3128">
                  <c:v>2.8860742793059835E-3</c:v>
                </c:pt>
                <c:pt idx="3129">
                  <c:v>-7.155371440734859E-3</c:v>
                </c:pt>
                <c:pt idx="3130">
                  <c:v>6.3687970141630412E-3</c:v>
                </c:pt>
                <c:pt idx="3131">
                  <c:v>7.6796625929862472E-3</c:v>
                </c:pt>
                <c:pt idx="3132">
                  <c:v>-3.9693040486901143E-3</c:v>
                </c:pt>
                <c:pt idx="3133">
                  <c:v>1.963692404570283E-3</c:v>
                </c:pt>
                <c:pt idx="3134">
                  <c:v>6.4964307158583701E-3</c:v>
                </c:pt>
                <c:pt idx="3135">
                  <c:v>-4.0779714791160382E-3</c:v>
                </c:pt>
                <c:pt idx="3136">
                  <c:v>-2.3118609237500198E-3</c:v>
                </c:pt>
                <c:pt idx="3137">
                  <c:v>-6.3399532325527641E-3</c:v>
                </c:pt>
                <c:pt idx="3138">
                  <c:v>-8.3284342543602508E-3</c:v>
                </c:pt>
                <c:pt idx="3139">
                  <c:v>-9.558930564316559E-3</c:v>
                </c:pt>
                <c:pt idx="3140">
                  <c:v>-4.4459174352706743E-4</c:v>
                </c:pt>
                <c:pt idx="3141">
                  <c:v>6.0662924438270593E-4</c:v>
                </c:pt>
                <c:pt idx="3142">
                  <c:v>1.193360398114196E-2</c:v>
                </c:pt>
                <c:pt idx="3143">
                  <c:v>-8.4967903719272986E-3</c:v>
                </c:pt>
                <c:pt idx="3144">
                  <c:v>-3.2356438526811582E-3</c:v>
                </c:pt>
                <c:pt idx="3145">
                  <c:v>2.7497485480678652E-3</c:v>
                </c:pt>
                <c:pt idx="3146">
                  <c:v>6.4120774319231799E-4</c:v>
                </c:pt>
                <c:pt idx="3147">
                  <c:v>-1.0290313770223158E-2</c:v>
                </c:pt>
                <c:pt idx="3148">
                  <c:v>1.1464554133658211E-2</c:v>
                </c:pt>
                <c:pt idx="3149">
                  <c:v>3.0562347188263228E-3</c:v>
                </c:pt>
                <c:pt idx="3150">
                  <c:v>-8.7892202798333097E-3</c:v>
                </c:pt>
                <c:pt idx="3151">
                  <c:v>2.8029357917078723E-3</c:v>
                </c:pt>
                <c:pt idx="3152">
                  <c:v>-1.181344467100387E-3</c:v>
                </c:pt>
                <c:pt idx="3153">
                  <c:v>-1.2122387625467246E-3</c:v>
                </c:pt>
                <c:pt idx="3154">
                  <c:v>2.2737980113566092E-2</c:v>
                </c:pt>
                <c:pt idx="3155">
                  <c:v>1.2604514525321964E-2</c:v>
                </c:pt>
                <c:pt idx="3156">
                  <c:v>9.0704096886164987E-3</c:v>
                </c:pt>
                <c:pt idx="3157">
                  <c:v>4.8968853432911352E-3</c:v>
                </c:pt>
                <c:pt idx="3158">
                  <c:v>-7.6052992849502399E-3</c:v>
                </c:pt>
                <c:pt idx="3159">
                  <c:v>-8.3310892688837068E-4</c:v>
                </c:pt>
                <c:pt idx="3160">
                  <c:v>-7.7571162565442942E-3</c:v>
                </c:pt>
                <c:pt idx="3161">
                  <c:v>-9.4537815126051195E-3</c:v>
                </c:pt>
                <c:pt idx="3162">
                  <c:v>-1.602008290805812E-3</c:v>
                </c:pt>
                <c:pt idx="3163">
                  <c:v>-9.1071998428945422E-3</c:v>
                </c:pt>
                <c:pt idx="3164">
                  <c:v>2.5183751148443179E-3</c:v>
                </c:pt>
                <c:pt idx="3165">
                  <c:v>1.8336131786248266E-2</c:v>
                </c:pt>
                <c:pt idx="3166">
                  <c:v>2.8399095250062345E-3</c:v>
                </c:pt>
                <c:pt idx="3167">
                  <c:v>-1.0116925118169084E-2</c:v>
                </c:pt>
                <c:pt idx="3168">
                  <c:v>-5.8696476562627442E-3</c:v>
                </c:pt>
                <c:pt idx="3169">
                  <c:v>8.5809996864627536E-4</c:v>
                </c:pt>
                <c:pt idx="3170">
                  <c:v>1.3632410009366991E-2</c:v>
                </c:pt>
                <c:pt idx="3171">
                  <c:v>2.1792335803132445E-3</c:v>
                </c:pt>
                <c:pt idx="3172">
                  <c:v>4.9528301886792025E-3</c:v>
                </c:pt>
                <c:pt idx="3173">
                  <c:v>-2.2439426155796971E-3</c:v>
                </c:pt>
                <c:pt idx="3174">
                  <c:v>-1.060185262177582E-2</c:v>
                </c:pt>
                <c:pt idx="3175">
                  <c:v>-1.3121507291093959E-2</c:v>
                </c:pt>
                <c:pt idx="3176">
                  <c:v>-6.0688071513514963E-4</c:v>
                </c:pt>
                <c:pt idx="3177">
                  <c:v>1.5030553912871447E-3</c:v>
                </c:pt>
                <c:pt idx="3178">
                  <c:v>6.2065602763612393E-3</c:v>
                </c:pt>
                <c:pt idx="3179">
                  <c:v>8.6947098151020086E-3</c:v>
                </c:pt>
                <c:pt idx="3180">
                  <c:v>-7.3810508895325588E-3</c:v>
                </c:pt>
                <c:pt idx="3181">
                  <c:v>4.8642580967031002E-3</c:v>
                </c:pt>
                <c:pt idx="3182">
                  <c:v>-1.90879289597079E-3</c:v>
                </c:pt>
                <c:pt idx="3183">
                  <c:v>2.8630639778279843E-3</c:v>
                </c:pt>
                <c:pt idx="3184">
                  <c:v>-5.7593485978137959E-3</c:v>
                </c:pt>
                <c:pt idx="3185">
                  <c:v>1.1178887299077234E-2</c:v>
                </c:pt>
                <c:pt idx="3186">
                  <c:v>3.3666358827975085E-3</c:v>
                </c:pt>
                <c:pt idx="3187">
                  <c:v>-1.123746268156145E-3</c:v>
                </c:pt>
                <c:pt idx="3188">
                  <c:v>-7.5570943471602314E-3</c:v>
                </c:pt>
                <c:pt idx="3189">
                  <c:v>6.8462730967444596E-3</c:v>
                </c:pt>
                <c:pt idx="3190">
                  <c:v>9.7475948317440331E-3</c:v>
                </c:pt>
                <c:pt idx="3191">
                  <c:v>-1.3341014017248187E-2</c:v>
                </c:pt>
                <c:pt idx="3192">
                  <c:v>1.9213260383073916E-2</c:v>
                </c:pt>
                <c:pt idx="3193">
                  <c:v>4.0410081161896816E-3</c:v>
                </c:pt>
                <c:pt idx="3194">
                  <c:v>-4.6430150685398131E-3</c:v>
                </c:pt>
                <c:pt idx="3195">
                  <c:v>-8.9166821177540934E-3</c:v>
                </c:pt>
                <c:pt idx="3196">
                  <c:v>1.2086627941690908E-2</c:v>
                </c:pt>
                <c:pt idx="3197">
                  <c:v>2.4368971885901924E-3</c:v>
                </c:pt>
                <c:pt idx="3198">
                  <c:v>4.03495819096511E-3</c:v>
                </c:pt>
                <c:pt idx="3199">
                  <c:v>1.3503871922039501E-2</c:v>
                </c:pt>
                <c:pt idx="3200">
                  <c:v>9.8853301700276841E-3</c:v>
                </c:pt>
                <c:pt idx="3201">
                  <c:v>1.2274849899933216E-2</c:v>
                </c:pt>
                <c:pt idx="3202">
                  <c:v>-2.3155791119993108E-2</c:v>
                </c:pt>
                <c:pt idx="3203">
                  <c:v>-7.0573213238084298E-3</c:v>
                </c:pt>
                <c:pt idx="3204">
                  <c:v>3.124269777666111E-3</c:v>
                </c:pt>
                <c:pt idx="3205">
                  <c:v>-1.0374609871441898E-3</c:v>
                </c:pt>
                <c:pt idx="3206">
                  <c:v>-1.7422993934657405E-2</c:v>
                </c:pt>
                <c:pt idx="3207">
                  <c:v>-7.7295907615795301E-3</c:v>
                </c:pt>
                <c:pt idx="3208">
                  <c:v>-1.3938759226012398E-2</c:v>
                </c:pt>
                <c:pt idx="3209">
                  <c:v>-2.4542318917485373E-3</c:v>
                </c:pt>
                <c:pt idx="3210">
                  <c:v>-3.5639986407076663E-4</c:v>
                </c:pt>
                <c:pt idx="3211">
                  <c:v>-6.7260513056937032E-3</c:v>
                </c:pt>
                <c:pt idx="3212">
                  <c:v>-3.9524395243951682E-3</c:v>
                </c:pt>
                <c:pt idx="3213">
                  <c:v>1.7521902377972465E-2</c:v>
                </c:pt>
                <c:pt idx="3214">
                  <c:v>3.7184061102457644E-3</c:v>
                </c:pt>
                <c:pt idx="3215">
                  <c:v>1.3249698108144248E-3</c:v>
                </c:pt>
                <c:pt idx="3216">
                  <c:v>-3.9591720819899257E-3</c:v>
                </c:pt>
                <c:pt idx="3217">
                  <c:v>-9.2628908564407197E-4</c:v>
                </c:pt>
                <c:pt idx="3218">
                  <c:v>-1.0356190177310487E-2</c:v>
                </c:pt>
                <c:pt idx="3219">
                  <c:v>1.1790166783649081E-2</c:v>
                </c:pt>
                <c:pt idx="3220">
                  <c:v>-2.1720606171993229E-4</c:v>
                </c:pt>
                <c:pt idx="3221">
                  <c:v>-6.3832789634020726E-3</c:v>
                </c:pt>
                <c:pt idx="3222">
                  <c:v>4.7336688424937101E-4</c:v>
                </c:pt>
                <c:pt idx="3223">
                  <c:v>-4.5550365808291193E-3</c:v>
                </c:pt>
                <c:pt idx="3224">
                  <c:v>1.4866644853305244E-2</c:v>
                </c:pt>
                <c:pt idx="3225">
                  <c:v>7.70193266938346E-3</c:v>
                </c:pt>
                <c:pt idx="3226">
                  <c:v>9.257916158263324E-3</c:v>
                </c:pt>
                <c:pt idx="3227">
                  <c:v>1.161837187421777E-2</c:v>
                </c:pt>
                <c:pt idx="3228">
                  <c:v>-7.8276880914658342E-3</c:v>
                </c:pt>
                <c:pt idx="3229">
                  <c:v>4.1968747043699128E-3</c:v>
                </c:pt>
                <c:pt idx="3230">
                  <c:v>6.779572964829228E-3</c:v>
                </c:pt>
                <c:pt idx="3231">
                  <c:v>-8.3713262756612838E-3</c:v>
                </c:pt>
                <c:pt idx="3232">
                  <c:v>6.7335119716482872E-3</c:v>
                </c:pt>
                <c:pt idx="3233">
                  <c:v>1.7520097099333443E-2</c:v>
                </c:pt>
                <c:pt idx="3234">
                  <c:v>-7.645999033263351E-4</c:v>
                </c:pt>
                <c:pt idx="3235">
                  <c:v>8.0620155038759744E-3</c:v>
                </c:pt>
                <c:pt idx="3236">
                  <c:v>-1.0198354934320197E-2</c:v>
                </c:pt>
                <c:pt idx="3237">
                  <c:v>3.2896762857091311E-2</c:v>
                </c:pt>
                <c:pt idx="3238">
                  <c:v>5.7023137183458417E-3</c:v>
                </c:pt>
                <c:pt idx="3239">
                  <c:v>6.6295606884474445E-3</c:v>
                </c:pt>
                <c:pt idx="3240">
                  <c:v>-3.391570572167657E-4</c:v>
                </c:pt>
                <c:pt idx="3241">
                  <c:v>4.132725850246155E-3</c:v>
                </c:pt>
                <c:pt idx="3242">
                  <c:v>-1.1951275568834463E-3</c:v>
                </c:pt>
                <c:pt idx="3243">
                  <c:v>-4.9216470136215218E-3</c:v>
                </c:pt>
                <c:pt idx="3244">
                  <c:v>-5.1330123683753781E-3</c:v>
                </c:pt>
                <c:pt idx="3245">
                  <c:v>9.2917330904129791E-4</c:v>
                </c:pt>
                <c:pt idx="3246">
                  <c:v>4.0702460440866783E-3</c:v>
                </c:pt>
                <c:pt idx="3247">
                  <c:v>-6.398022429430883E-3</c:v>
                </c:pt>
                <c:pt idx="3248">
                  <c:v>2.5602944794218541E-3</c:v>
                </c:pt>
                <c:pt idx="3249">
                  <c:v>-3.5679915748189073E-3</c:v>
                </c:pt>
                <c:pt idx="3250">
                  <c:v>7.2056913988918225E-3</c:v>
                </c:pt>
                <c:pt idx="3251">
                  <c:v>1.1656089844400475E-2</c:v>
                </c:pt>
                <c:pt idx="3252">
                  <c:v>-1.4133818625231553E-3</c:v>
                </c:pt>
                <c:pt idx="3253">
                  <c:v>4.8734752984422869E-3</c:v>
                </c:pt>
                <c:pt idx="3254">
                  <c:v>-1.2238313337906703E-3</c:v>
                </c:pt>
                <c:pt idx="3255">
                  <c:v>-3.9984855620505133E-3</c:v>
                </c:pt>
                <c:pt idx="3256">
                  <c:v>1.779168781368079E-2</c:v>
                </c:pt>
                <c:pt idx="3257">
                  <c:v>1.1214811153984927E-2</c:v>
                </c:pt>
                <c:pt idx="3258">
                  <c:v>-1.6277265120279605E-2</c:v>
                </c:pt>
                <c:pt idx="3259">
                  <c:v>-3.4566290878599304E-3</c:v>
                </c:pt>
                <c:pt idx="3260">
                  <c:v>5.2166746274806552E-3</c:v>
                </c:pt>
                <c:pt idx="3261">
                  <c:v>8.9581856839120455E-3</c:v>
                </c:pt>
                <c:pt idx="3262">
                  <c:v>9.4241536861987552E-3</c:v>
                </c:pt>
                <c:pt idx="3263">
                  <c:v>-6.6609816183439419E-3</c:v>
                </c:pt>
                <c:pt idx="3264">
                  <c:v>-1.3976606001718905E-2</c:v>
                </c:pt>
                <c:pt idx="3265">
                  <c:v>3.4405497379743633E-3</c:v>
                </c:pt>
                <c:pt idx="3266">
                  <c:v>-1.0488757363200651E-3</c:v>
                </c:pt>
                <c:pt idx="3267">
                  <c:v>-5.8745763974229481E-3</c:v>
                </c:pt>
                <c:pt idx="3268">
                  <c:v>-8.5381725541596731E-3</c:v>
                </c:pt>
                <c:pt idx="3269">
                  <c:v>2.5077267595727815E-3</c:v>
                </c:pt>
                <c:pt idx="3270">
                  <c:v>-1.0583948288806266E-2</c:v>
                </c:pt>
                <c:pt idx="3271">
                  <c:v>7.5272586388208662E-3</c:v>
                </c:pt>
                <c:pt idx="3272">
                  <c:v>2.598843930635697E-3</c:v>
                </c:pt>
                <c:pt idx="3273">
                  <c:v>-4.2525260929460185E-4</c:v>
                </c:pt>
                <c:pt idx="3274">
                  <c:v>1.5356455624912169E-2</c:v>
                </c:pt>
                <c:pt idx="3275">
                  <c:v>-9.8609613740289204E-3</c:v>
                </c:pt>
                <c:pt idx="3276">
                  <c:v>9.5232733789325508E-3</c:v>
                </c:pt>
                <c:pt idx="3277">
                  <c:v>-3.0958485625443233E-2</c:v>
                </c:pt>
                <c:pt idx="3278">
                  <c:v>3.3937270786577045E-3</c:v>
                </c:pt>
                <c:pt idx="3279">
                  <c:v>-1.0739684487924506E-2</c:v>
                </c:pt>
                <c:pt idx="3280">
                  <c:v>-4.849834746371684E-3</c:v>
                </c:pt>
                <c:pt idx="3281">
                  <c:v>1.2577186457016776E-2</c:v>
                </c:pt>
                <c:pt idx="3282">
                  <c:v>5.5323896265409012E-3</c:v>
                </c:pt>
                <c:pt idx="3283">
                  <c:v>-1.1599974425252624E-3</c:v>
                </c:pt>
                <c:pt idx="3284">
                  <c:v>-4.6560885204594005E-4</c:v>
                </c:pt>
                <c:pt idx="3285">
                  <c:v>-1.0943961858667639E-2</c:v>
                </c:pt>
                <c:pt idx="3286">
                  <c:v>-2.1983962519146472E-3</c:v>
                </c:pt>
                <c:pt idx="3287">
                  <c:v>4.056063815405242E-4</c:v>
                </c:pt>
                <c:pt idx="3288">
                  <c:v>-3.3686669062162888E-3</c:v>
                </c:pt>
                <c:pt idx="3289">
                  <c:v>9.6777411952508885E-3</c:v>
                </c:pt>
                <c:pt idx="3290">
                  <c:v>-1.1954797601871126E-2</c:v>
                </c:pt>
                <c:pt idx="3291">
                  <c:v>-9.6121416526139258E-3</c:v>
                </c:pt>
                <c:pt idx="3292">
                  <c:v>1.1818335303057648E-3</c:v>
                </c:pt>
                <c:pt idx="3293">
                  <c:v>-3.1799178004536799E-3</c:v>
                </c:pt>
                <c:pt idx="3294">
                  <c:v>8.8584944103020646E-5</c:v>
                </c:pt>
                <c:pt idx="3295">
                  <c:v>-4.5150708125364369E-3</c:v>
                </c:pt>
                <c:pt idx="3296">
                  <c:v>6.3809582974645451E-3</c:v>
                </c:pt>
                <c:pt idx="3297">
                  <c:v>-3.3434462262398323E-3</c:v>
                </c:pt>
                <c:pt idx="3298">
                  <c:v>2.5069814673774893E-2</c:v>
                </c:pt>
                <c:pt idx="3299">
                  <c:v>4.7737045404854239E-3</c:v>
                </c:pt>
                <c:pt idx="3300">
                  <c:v>-3.811667332195956E-3</c:v>
                </c:pt>
                <c:pt idx="3301">
                  <c:v>5.3573536489048834E-4</c:v>
                </c:pt>
                <c:pt idx="3302">
                  <c:v>6.2589086656188453E-3</c:v>
                </c:pt>
                <c:pt idx="3303">
                  <c:v>3.6498358490912874E-3</c:v>
                </c:pt>
                <c:pt idx="3304">
                  <c:v>6.4979417031252318E-3</c:v>
                </c:pt>
                <c:pt idx="3305">
                  <c:v>1.1105718978647205E-2</c:v>
                </c:pt>
                <c:pt idx="3306">
                  <c:v>-2.7985159247802427E-2</c:v>
                </c:pt>
                <c:pt idx="3307">
                  <c:v>2.0179066490930708E-3</c:v>
                </c:pt>
                <c:pt idx="3308">
                  <c:v>3.5118124600932443E-3</c:v>
                </c:pt>
                <c:pt idx="3309">
                  <c:v>-1.4915985263725506E-2</c:v>
                </c:pt>
                <c:pt idx="3310">
                  <c:v>-7.1105480564203072E-3</c:v>
                </c:pt>
                <c:pt idx="3311">
                  <c:v>-1.4593791484610708E-2</c:v>
                </c:pt>
                <c:pt idx="3312">
                  <c:v>-7.6943879820987604E-3</c:v>
                </c:pt>
                <c:pt idx="3313">
                  <c:v>-1.1955247552061898E-2</c:v>
                </c:pt>
                <c:pt idx="3314">
                  <c:v>-2.433382918167748E-3</c:v>
                </c:pt>
                <c:pt idx="3315">
                  <c:v>-4.7324821141272455E-3</c:v>
                </c:pt>
                <c:pt idx="3316">
                  <c:v>-2.5182036245060546E-3</c:v>
                </c:pt>
                <c:pt idx="3317">
                  <c:v>4.0540308894869703E-3</c:v>
                </c:pt>
                <c:pt idx="3318">
                  <c:v>4.8055392882977443E-3</c:v>
                </c:pt>
                <c:pt idx="3319">
                  <c:v>1.4834747809286952E-3</c:v>
                </c:pt>
                <c:pt idx="3320">
                  <c:v>-3.0353319518130473E-3</c:v>
                </c:pt>
                <c:pt idx="3321">
                  <c:v>9.8982630700117369E-4</c:v>
                </c:pt>
                <c:pt idx="3322">
                  <c:v>4.2701058018115301E-3</c:v>
                </c:pt>
                <c:pt idx="3323">
                  <c:v>-6.4787540060295967E-4</c:v>
                </c:pt>
                <c:pt idx="3324">
                  <c:v>-7.3997221888771891E-3</c:v>
                </c:pt>
                <c:pt idx="3325">
                  <c:v>-2.6595517244327738E-3</c:v>
                </c:pt>
                <c:pt idx="3326">
                  <c:v>2.4805830225482772E-4</c:v>
                </c:pt>
                <c:pt idx="3327">
                  <c:v>2.9167524535034239E-3</c:v>
                </c:pt>
                <c:pt idx="3328">
                  <c:v>-1.3915559202456573E-2</c:v>
                </c:pt>
                <c:pt idx="3329">
                  <c:v>5.9250230652696523E-4</c:v>
                </c:pt>
                <c:pt idx="3330">
                  <c:v>-1.3102503846218472E-3</c:v>
                </c:pt>
                <c:pt idx="3331">
                  <c:v>4.7904598501709028E-3</c:v>
                </c:pt>
                <c:pt idx="3332">
                  <c:v>-6.1034805878926734E-3</c:v>
                </c:pt>
                <c:pt idx="3333">
                  <c:v>-6.7530494238909888E-5</c:v>
                </c:pt>
                <c:pt idx="3334">
                  <c:v>-1.8200048870500307E-3</c:v>
                </c:pt>
                <c:pt idx="3335">
                  <c:v>3.7381912905216641E-3</c:v>
                </c:pt>
                <c:pt idx="3336">
                  <c:v>1.7113278039937452E-3</c:v>
                </c:pt>
                <c:pt idx="3337">
                  <c:v>-1.2438231909565056E-3</c:v>
                </c:pt>
                <c:pt idx="3338">
                  <c:v>1.1078886807141641E-2</c:v>
                </c:pt>
                <c:pt idx="3339">
                  <c:v>5.0644883920896167E-3</c:v>
                </c:pt>
                <c:pt idx="3340">
                  <c:v>-7.738445655976145E-3</c:v>
                </c:pt>
                <c:pt idx="3341">
                  <c:v>2.6175995072752478E-3</c:v>
                </c:pt>
                <c:pt idx="3342">
                  <c:v>-2.6448029621792823E-3</c:v>
                </c:pt>
                <c:pt idx="3343">
                  <c:v>2.1631696848440907E-3</c:v>
                </c:pt>
                <c:pt idx="3344">
                  <c:v>-4.8245054243778451E-3</c:v>
                </c:pt>
                <c:pt idx="3345">
                  <c:v>-6.7610395098246512E-3</c:v>
                </c:pt>
                <c:pt idx="3346">
                  <c:v>-6.3344594594594295E-4</c:v>
                </c:pt>
                <c:pt idx="3347">
                  <c:v>3.2707983798532236E-3</c:v>
                </c:pt>
                <c:pt idx="3348">
                  <c:v>2.1058709644550255E-3</c:v>
                </c:pt>
                <c:pt idx="3349">
                  <c:v>5.1824476445361256E-4</c:v>
                </c:pt>
                <c:pt idx="3350">
                  <c:v>6.5848548338820478E-3</c:v>
                </c:pt>
                <c:pt idx="3351">
                  <c:v>-1.8778541248772873E-3</c:v>
                </c:pt>
                <c:pt idx="3352">
                  <c:v>-2.5796454903028732E-3</c:v>
                </c:pt>
                <c:pt idx="3353">
                  <c:v>-3.1147888818162661E-3</c:v>
                </c:pt>
                <c:pt idx="3354">
                  <c:v>-3.3918089083619929E-3</c:v>
                </c:pt>
                <c:pt idx="3355">
                  <c:v>-5.0577730650441799E-3</c:v>
                </c:pt>
                <c:pt idx="3356">
                  <c:v>7.7087467562204637E-3</c:v>
                </c:pt>
                <c:pt idx="3357">
                  <c:v>1.4409469817537435E-2</c:v>
                </c:pt>
                <c:pt idx="3358">
                  <c:v>3.5828987809511936E-3</c:v>
                </c:pt>
                <c:pt idx="3359">
                  <c:v>-8.2624814843356154E-3</c:v>
                </c:pt>
                <c:pt idx="3360">
                  <c:v>8.1311339565477425E-3</c:v>
                </c:pt>
                <c:pt idx="3361">
                  <c:v>1.4101890756302415E-2</c:v>
                </c:pt>
                <c:pt idx="3362">
                  <c:v>2.9146328616076467E-3</c:v>
                </c:pt>
                <c:pt idx="3363">
                  <c:v>-3.0719680725369569E-3</c:v>
                </c:pt>
                <c:pt idx="3364">
                  <c:v>-6.297504613796967E-4</c:v>
                </c:pt>
                <c:pt idx="3365">
                  <c:v>-3.3213613222679017E-3</c:v>
                </c:pt>
                <c:pt idx="3366">
                  <c:v>-2.5303687729886226E-3</c:v>
                </c:pt>
                <c:pt idx="3367">
                  <c:v>2.9773097655760417E-2</c:v>
                </c:pt>
                <c:pt idx="3368">
                  <c:v>7.5240879073290579E-3</c:v>
                </c:pt>
                <c:pt idx="3369">
                  <c:v>1.2024432331753987E-2</c:v>
                </c:pt>
                <c:pt idx="3370">
                  <c:v>7.3022909328355201E-3</c:v>
                </c:pt>
                <c:pt idx="3371">
                  <c:v>-6.369368546102594E-3</c:v>
                </c:pt>
                <c:pt idx="3372">
                  <c:v>-2.3521260301948566E-3</c:v>
                </c:pt>
                <c:pt idx="3373">
                  <c:v>-7.743251983638455E-4</c:v>
                </c:pt>
                <c:pt idx="3374">
                  <c:v>-2.4898452479394928E-3</c:v>
                </c:pt>
                <c:pt idx="3375">
                  <c:v>4.0143421496803278E-3</c:v>
                </c:pt>
                <c:pt idx="3376">
                  <c:v>4.289886820008082E-4</c:v>
                </c:pt>
                <c:pt idx="3377">
                  <c:v>-7.5817277643415171E-3</c:v>
                </c:pt>
                <c:pt idx="3378">
                  <c:v>-2.1151395178565791E-3</c:v>
                </c:pt>
                <c:pt idx="3379">
                  <c:v>-1.0084289267882407E-2</c:v>
                </c:pt>
                <c:pt idx="3380">
                  <c:v>-6.666192626302081E-3</c:v>
                </c:pt>
                <c:pt idx="3381">
                  <c:v>-1.5175853530826622E-3</c:v>
                </c:pt>
                <c:pt idx="3382">
                  <c:v>-2.4699445811717791E-3</c:v>
                </c:pt>
                <c:pt idx="3383">
                  <c:v>-1.6703933820605421E-3</c:v>
                </c:pt>
                <c:pt idx="3384">
                  <c:v>6.8967358416687219E-3</c:v>
                </c:pt>
                <c:pt idx="3385">
                  <c:v>-7.4810764977609745E-3</c:v>
                </c:pt>
                <c:pt idx="3386">
                  <c:v>-4.0114361117219444E-3</c:v>
                </c:pt>
                <c:pt idx="3387">
                  <c:v>2.8937686925987194E-3</c:v>
                </c:pt>
                <c:pt idx="3388">
                  <c:v>3.5947972835372877E-3</c:v>
                </c:pt>
                <c:pt idx="3389">
                  <c:v>-6.2297072565530298E-3</c:v>
                </c:pt>
                <c:pt idx="3390">
                  <c:v>8.3660637229865387E-4</c:v>
                </c:pt>
                <c:pt idx="3391">
                  <c:v>7.6674275339949638E-4</c:v>
                </c:pt>
                <c:pt idx="3392">
                  <c:v>-9.0391434210755905E-3</c:v>
                </c:pt>
                <c:pt idx="3393">
                  <c:v>-1.3194522247981122E-2</c:v>
                </c:pt>
                <c:pt idx="3394">
                  <c:v>-1.0933195592286449E-3</c:v>
                </c:pt>
                <c:pt idx="3395">
                  <c:v>-6.5511520106734666E-3</c:v>
                </c:pt>
                <c:pt idx="3396">
                  <c:v>3.0367498198538012E-3</c:v>
                </c:pt>
                <c:pt idx="3397">
                  <c:v>3.7974356545626975E-3</c:v>
                </c:pt>
                <c:pt idx="3398">
                  <c:v>4.6281878265683751E-3</c:v>
                </c:pt>
                <c:pt idx="3399">
                  <c:v>8.6294903452670546E-3</c:v>
                </c:pt>
                <c:pt idx="3400">
                  <c:v>1.0225039004997827E-2</c:v>
                </c:pt>
                <c:pt idx="3401">
                  <c:v>3.006003165144655E-3</c:v>
                </c:pt>
                <c:pt idx="3402">
                  <c:v>-5.1804812834225222E-3</c:v>
                </c:pt>
                <c:pt idx="3403">
                  <c:v>4.5768612274470488E-3</c:v>
                </c:pt>
                <c:pt idx="3404">
                  <c:v>-3.2681181822202809E-4</c:v>
                </c:pt>
                <c:pt idx="3405">
                  <c:v>-5.8394801545484931E-3</c:v>
                </c:pt>
                <c:pt idx="3406">
                  <c:v>8.64451215191675E-3</c:v>
                </c:pt>
                <c:pt idx="3407">
                  <c:v>-7.2017094167406981E-3</c:v>
                </c:pt>
                <c:pt idx="3408">
                  <c:v>1.022456738798283E-2</c:v>
                </c:pt>
                <c:pt idx="3409">
                  <c:v>-1.0303840202560144E-2</c:v>
                </c:pt>
                <c:pt idx="3410">
                  <c:v>-9.5737486056579613E-4</c:v>
                </c:pt>
                <c:pt idx="3411">
                  <c:v>-1.9023406680109822E-3</c:v>
                </c:pt>
                <c:pt idx="3412">
                  <c:v>-3.0153388978718665E-3</c:v>
                </c:pt>
                <c:pt idx="3413">
                  <c:v>8.1327318225072887E-3</c:v>
                </c:pt>
                <c:pt idx="3414">
                  <c:v>-9.0285175418681751E-3</c:v>
                </c:pt>
                <c:pt idx="3415">
                  <c:v>-3.2810283456480294E-3</c:v>
                </c:pt>
                <c:pt idx="3416">
                  <c:v>1.7261671243624654E-3</c:v>
                </c:pt>
                <c:pt idx="3417">
                  <c:v>5.117375417320158E-3</c:v>
                </c:pt>
                <c:pt idx="3418">
                  <c:v>3.1028057098656525E-3</c:v>
                </c:pt>
                <c:pt idx="3419">
                  <c:v>8.39382739029082E-3</c:v>
                </c:pt>
                <c:pt idx="3420">
                  <c:v>1.7730339270038975E-4</c:v>
                </c:pt>
                <c:pt idx="3421">
                  <c:v>-1.5490015578529803E-3</c:v>
                </c:pt>
                <c:pt idx="3422">
                  <c:v>-3.6774756819204502E-3</c:v>
                </c:pt>
                <c:pt idx="3423">
                  <c:v>1.2803758123764997E-3</c:v>
                </c:pt>
                <c:pt idx="3424">
                  <c:v>-8.4491257562625544E-3</c:v>
                </c:pt>
                <c:pt idx="3425">
                  <c:v>-4.6450420929704528E-3</c:v>
                </c:pt>
                <c:pt idx="3426">
                  <c:v>5.2828469551351454E-3</c:v>
                </c:pt>
                <c:pt idx="3427">
                  <c:v>1.5904802591762079E-2</c:v>
                </c:pt>
                <c:pt idx="3428">
                  <c:v>-1.1569027044833202E-4</c:v>
                </c:pt>
                <c:pt idx="3429">
                  <c:v>2.095706922075502E-3</c:v>
                </c:pt>
                <c:pt idx="3430">
                  <c:v>-5.7720441548078094E-3</c:v>
                </c:pt>
                <c:pt idx="3431">
                  <c:v>-2.4852740877011614E-3</c:v>
                </c:pt>
                <c:pt idx="3432">
                  <c:v>8.0957221063144846E-3</c:v>
                </c:pt>
                <c:pt idx="3433">
                  <c:v>8.9239500972704278E-4</c:v>
                </c:pt>
                <c:pt idx="3434">
                  <c:v>1.0123045026366739E-2</c:v>
                </c:pt>
                <c:pt idx="3435">
                  <c:v>-7.1509119873987004E-3</c:v>
                </c:pt>
                <c:pt idx="3436">
                  <c:v>1.1558621925540358E-3</c:v>
                </c:pt>
                <c:pt idx="3437">
                  <c:v>1.4626442454370725E-3</c:v>
                </c:pt>
                <c:pt idx="3438">
                  <c:v>6.9392992030650191E-3</c:v>
                </c:pt>
                <c:pt idx="3439">
                  <c:v>-1.422451033659633E-2</c:v>
                </c:pt>
                <c:pt idx="3440">
                  <c:v>0</c:v>
                </c:pt>
                <c:pt idx="3441">
                  <c:v>-6.5128708841044602E-3</c:v>
                </c:pt>
                <c:pt idx="3442">
                  <c:v>1.3261243813212698E-2</c:v>
                </c:pt>
                <c:pt idx="3443">
                  <c:v>1.4816411195817114E-3</c:v>
                </c:pt>
                <c:pt idx="3444">
                  <c:v>-6.3085571517800254E-3</c:v>
                </c:pt>
                <c:pt idx="3445">
                  <c:v>-8.1686476153389753E-3</c:v>
                </c:pt>
                <c:pt idx="3446">
                  <c:v>2.2707717963048601E-3</c:v>
                </c:pt>
                <c:pt idx="3447">
                  <c:v>1.9229726064551089E-2</c:v>
                </c:pt>
                <c:pt idx="3448">
                  <c:v>1.4758209820093793E-3</c:v>
                </c:pt>
                <c:pt idx="3449">
                  <c:v>5.0595590175719352E-3</c:v>
                </c:pt>
                <c:pt idx="3450">
                  <c:v>-8.4187540604921951E-3</c:v>
                </c:pt>
                <c:pt idx="3451">
                  <c:v>1.3609424160386352E-2</c:v>
                </c:pt>
                <c:pt idx="3452">
                  <c:v>-1.7054291442287872E-2</c:v>
                </c:pt>
                <c:pt idx="3453">
                  <c:v>1.3170958310182446E-2</c:v>
                </c:pt>
                <c:pt idx="3454">
                  <c:v>4.0422515890070621E-3</c:v>
                </c:pt>
                <c:pt idx="3455">
                  <c:v>1.1919635007449969E-2</c:v>
                </c:pt>
                <c:pt idx="3456">
                  <c:v>-8.7241303390577229E-3</c:v>
                </c:pt>
                <c:pt idx="3457">
                  <c:v>3.1715835202589471E-2</c:v>
                </c:pt>
                <c:pt idx="3458">
                  <c:v>5.1275709202989184E-3</c:v>
                </c:pt>
                <c:pt idx="3459">
                  <c:v>2.1187716758794384E-2</c:v>
                </c:pt>
                <c:pt idx="3460">
                  <c:v>-8.686524330935641E-3</c:v>
                </c:pt>
                <c:pt idx="3461">
                  <c:v>-2.7214644382822395E-2</c:v>
                </c:pt>
                <c:pt idx="3462">
                  <c:v>-1.7515439910904096E-2</c:v>
                </c:pt>
                <c:pt idx="3463">
                  <c:v>2.1676567169688354E-3</c:v>
                </c:pt>
                <c:pt idx="3464">
                  <c:v>-9.5923699548702279E-3</c:v>
                </c:pt>
                <c:pt idx="3465">
                  <c:v>6.2510341784485224E-3</c:v>
                </c:pt>
                <c:pt idx="3466">
                  <c:v>-1.1202526996253459E-3</c:v>
                </c:pt>
                <c:pt idx="3467">
                  <c:v>3.270412440464554E-3</c:v>
                </c:pt>
                <c:pt idx="3468">
                  <c:v>-1.066360429825286E-2</c:v>
                </c:pt>
                <c:pt idx="3469">
                  <c:v>7.0397973419487059E-3</c:v>
                </c:pt>
                <c:pt idx="3470">
                  <c:v>-5.9623728409341492E-4</c:v>
                </c:pt>
                <c:pt idx="3471">
                  <c:v>-2.2400573913823218E-2</c:v>
                </c:pt>
                <c:pt idx="3472">
                  <c:v>9.1124624461578208E-3</c:v>
                </c:pt>
                <c:pt idx="3473">
                  <c:v>-1.2121862261317506E-2</c:v>
                </c:pt>
                <c:pt idx="3474">
                  <c:v>7.7293119290851031E-3</c:v>
                </c:pt>
                <c:pt idx="3475">
                  <c:v>-1.7680790060528806E-2</c:v>
                </c:pt>
                <c:pt idx="3476">
                  <c:v>1.6259577682650406E-2</c:v>
                </c:pt>
                <c:pt idx="3477">
                  <c:v>1.2409749346735666E-2</c:v>
                </c:pt>
                <c:pt idx="3478">
                  <c:v>-5.4241524195884905E-3</c:v>
                </c:pt>
                <c:pt idx="3479">
                  <c:v>1.7000349953032678E-2</c:v>
                </c:pt>
                <c:pt idx="3480">
                  <c:v>3.3620804538618154E-2</c:v>
                </c:pt>
                <c:pt idx="3481">
                  <c:v>-1.2678213960132689E-2</c:v>
                </c:pt>
                <c:pt idx="3482">
                  <c:v>-3.4595702983233001E-2</c:v>
                </c:pt>
                <c:pt idx="3483">
                  <c:v>2.4503353329285993E-4</c:v>
                </c:pt>
                <c:pt idx="3484">
                  <c:v>2.547562074079579E-3</c:v>
                </c:pt>
                <c:pt idx="3485">
                  <c:v>-2.3907425333700494E-2</c:v>
                </c:pt>
                <c:pt idx="3486">
                  <c:v>-2.5006710595814385E-2</c:v>
                </c:pt>
                <c:pt idx="3487">
                  <c:v>4.977505503972468E-3</c:v>
                </c:pt>
                <c:pt idx="3488">
                  <c:v>7.8582015593620103E-3</c:v>
                </c:pt>
                <c:pt idx="3489">
                  <c:v>-2.0218464447011586E-3</c:v>
                </c:pt>
                <c:pt idx="3490">
                  <c:v>-2.2492962928106319E-2</c:v>
                </c:pt>
                <c:pt idx="3491">
                  <c:v>1.8570806100217885E-2</c:v>
                </c:pt>
                <c:pt idx="3492">
                  <c:v>-1.1287265207651109E-2</c:v>
                </c:pt>
                <c:pt idx="3493">
                  <c:v>-6.973262032085592E-3</c:v>
                </c:pt>
                <c:pt idx="3494">
                  <c:v>3.339457102141008E-3</c:v>
                </c:pt>
                <c:pt idx="3495">
                  <c:v>-2.4094770529984433E-2</c:v>
                </c:pt>
                <c:pt idx="3496">
                  <c:v>-9.7069657850198388E-3</c:v>
                </c:pt>
                <c:pt idx="3497">
                  <c:v>2.8204637541286992E-3</c:v>
                </c:pt>
                <c:pt idx="3498">
                  <c:v>-3.5978678073730341E-3</c:v>
                </c:pt>
                <c:pt idx="3499">
                  <c:v>-1.5836107303700886E-2</c:v>
                </c:pt>
                <c:pt idx="3500">
                  <c:v>-8.293349947003481E-3</c:v>
                </c:pt>
                <c:pt idx="3501">
                  <c:v>1.0068567599153422E-2</c:v>
                </c:pt>
                <c:pt idx="3502">
                  <c:v>2.5752584060558581E-2</c:v>
                </c:pt>
                <c:pt idx="3503">
                  <c:v>-1.2725948376185459E-3</c:v>
                </c:pt>
                <c:pt idx="3504">
                  <c:v>-8.6896620410331638E-3</c:v>
                </c:pt>
                <c:pt idx="3505">
                  <c:v>5.8940408408609812E-3</c:v>
                </c:pt>
                <c:pt idx="3506">
                  <c:v>-2.2988888703793231E-3</c:v>
                </c:pt>
                <c:pt idx="3507">
                  <c:v>1.5828189171829266E-4</c:v>
                </c:pt>
                <c:pt idx="3508">
                  <c:v>3.7544945229535109E-3</c:v>
                </c:pt>
                <c:pt idx="3509">
                  <c:v>1.2993833434980173E-2</c:v>
                </c:pt>
                <c:pt idx="3510">
                  <c:v>6.2391326582795781E-3</c:v>
                </c:pt>
                <c:pt idx="3511">
                  <c:v>1.6998517722319972E-2</c:v>
                </c:pt>
                <c:pt idx="3512">
                  <c:v>-2.412618252883858E-3</c:v>
                </c:pt>
                <c:pt idx="3513">
                  <c:v>5.0844364097795136E-3</c:v>
                </c:pt>
                <c:pt idx="3514">
                  <c:v>2.0990105908582635E-3</c:v>
                </c:pt>
                <c:pt idx="3515">
                  <c:v>-1.9471488178025576E-3</c:v>
                </c:pt>
                <c:pt idx="3516">
                  <c:v>3.4104091618767374E-3</c:v>
                </c:pt>
                <c:pt idx="3517">
                  <c:v>3.8262179105523764E-3</c:v>
                </c:pt>
                <c:pt idx="3518">
                  <c:v>-5.338558676246552E-3</c:v>
                </c:pt>
                <c:pt idx="3519">
                  <c:v>4.7689884494224177E-3</c:v>
                </c:pt>
                <c:pt idx="3520">
                  <c:v>-1.8255229586357946E-2</c:v>
                </c:pt>
                <c:pt idx="3521">
                  <c:v>1.5830213542075589E-2</c:v>
                </c:pt>
                <c:pt idx="3522">
                  <c:v>9.4433530950766009E-3</c:v>
                </c:pt>
                <c:pt idx="3523">
                  <c:v>-1.0383941849924083E-3</c:v>
                </c:pt>
                <c:pt idx="3524">
                  <c:v>-4.8428058498994897E-3</c:v>
                </c:pt>
                <c:pt idx="3525">
                  <c:v>-1.232539030402624E-2</c:v>
                </c:pt>
                <c:pt idx="3526">
                  <c:v>2.9842718463446438E-3</c:v>
                </c:pt>
                <c:pt idx="3527">
                  <c:v>8.8040957423531907E-3</c:v>
                </c:pt>
                <c:pt idx="3528">
                  <c:v>-1.040355294446571E-3</c:v>
                </c:pt>
                <c:pt idx="3529">
                  <c:v>-8.9930862400583456E-3</c:v>
                </c:pt>
                <c:pt idx="3530">
                  <c:v>-5.7284622739840474E-3</c:v>
                </c:pt>
                <c:pt idx="3531">
                  <c:v>-5.4573181179535801E-3</c:v>
                </c:pt>
                <c:pt idx="3532">
                  <c:v>1.097807815019447E-3</c:v>
                </c:pt>
                <c:pt idx="3533">
                  <c:v>-5.721984872129493E-3</c:v>
                </c:pt>
                <c:pt idx="3534">
                  <c:v>1.1696405703065516E-3</c:v>
                </c:pt>
                <c:pt idx="3535">
                  <c:v>7.0056728863376883E-4</c:v>
                </c:pt>
                <c:pt idx="3536">
                  <c:v>8.061182306738468E-3</c:v>
                </c:pt>
                <c:pt idx="3537">
                  <c:v>-5.7669630484002976E-4</c:v>
                </c:pt>
                <c:pt idx="3538">
                  <c:v>5.1647112496056025E-5</c:v>
                </c:pt>
                <c:pt idx="3539">
                  <c:v>-4.0293888188747129E-3</c:v>
                </c:pt>
                <c:pt idx="3540">
                  <c:v>2.7768225584594575E-3</c:v>
                </c:pt>
                <c:pt idx="3541">
                  <c:v>1.4964443087125412E-2</c:v>
                </c:pt>
                <c:pt idx="3542">
                  <c:v>1.7919580419580861E-3</c:v>
                </c:pt>
                <c:pt idx="3543">
                  <c:v>5.7725610929382221E-4</c:v>
                </c:pt>
                <c:pt idx="3544">
                  <c:v>1.1679968853416156E-2</c:v>
                </c:pt>
                <c:pt idx="3545">
                  <c:v>6.4565540703007684E-3</c:v>
                </c:pt>
                <c:pt idx="3546">
                  <c:v>3.5570331840808489E-3</c:v>
                </c:pt>
                <c:pt idx="3547">
                  <c:v>-1.5526703252576324E-3</c:v>
                </c:pt>
                <c:pt idx="3548">
                  <c:v>0</c:v>
                </c:pt>
                <c:pt idx="3549">
                  <c:v>1.7072778304163538E-3</c:v>
                </c:pt>
                <c:pt idx="3550">
                  <c:v>-2.4128470701778593E-4</c:v>
                </c:pt>
                <c:pt idx="3551">
                  <c:v>2.0057845393410823E-3</c:v>
                </c:pt>
                <c:pt idx="3552">
                  <c:v>1.5874439461882606E-3</c:v>
                </c:pt>
                <c:pt idx="3553">
                  <c:v>4.5678556305353002E-3</c:v>
                </c:pt>
                <c:pt idx="3554">
                  <c:v>-1.6909364010037065E-3</c:v>
                </c:pt>
                <c:pt idx="3555">
                  <c:v>-4.47703727581239E-3</c:v>
                </c:pt>
                <c:pt idx="3556">
                  <c:v>-6.8120981440146222E-3</c:v>
                </c:pt>
                <c:pt idx="3557">
                  <c:v>3.6474921267548588E-4</c:v>
                </c:pt>
                <c:pt idx="3558">
                  <c:v>-1.1798009635334283E-2</c:v>
                </c:pt>
                <c:pt idx="3559">
                  <c:v>1.2309423743128711E-4</c:v>
                </c:pt>
                <c:pt idx="3560">
                  <c:v>5.0369375419743179E-3</c:v>
                </c:pt>
                <c:pt idx="3561">
                  <c:v>3.5650307727781438E-3</c:v>
                </c:pt>
                <c:pt idx="3562">
                  <c:v>7.5952534133962857E-3</c:v>
                </c:pt>
                <c:pt idx="3563">
                  <c:v>-1.6948850154324679E-3</c:v>
                </c:pt>
                <c:pt idx="3564">
                  <c:v>4.4982078853046392E-3</c:v>
                </c:pt>
                <c:pt idx="3565">
                  <c:v>-3.5829451809399337E-4</c:v>
                </c:pt>
                <c:pt idx="3566">
                  <c:v>-6.5346020606371624E-4</c:v>
                </c:pt>
                <c:pt idx="3567">
                  <c:v>1.667757583365681E-3</c:v>
                </c:pt>
                <c:pt idx="3568">
                  <c:v>-1.0513521186741315E-2</c:v>
                </c:pt>
                <c:pt idx="3569">
                  <c:v>6.5368815859974116E-3</c:v>
                </c:pt>
                <c:pt idx="3570">
                  <c:v>-1.1580694135508329E-2</c:v>
                </c:pt>
                <c:pt idx="3571">
                  <c:v>5.1012713255320641E-3</c:v>
                </c:pt>
                <c:pt idx="3572">
                  <c:v>-1.6894308092172849E-2</c:v>
                </c:pt>
                <c:pt idx="3573">
                  <c:v>-1.6967753551739184E-2</c:v>
                </c:pt>
                <c:pt idx="3574">
                  <c:v>3.6917834153729068E-3</c:v>
                </c:pt>
                <c:pt idx="3575">
                  <c:v>-1.3766061819971864E-2</c:v>
                </c:pt>
                <c:pt idx="3576">
                  <c:v>-1.7502605795288728E-2</c:v>
                </c:pt>
                <c:pt idx="3577">
                  <c:v>0</c:v>
                </c:pt>
                <c:pt idx="3578">
                  <c:v>-1.066195763537725E-3</c:v>
                </c:pt>
                <c:pt idx="3579">
                  <c:v>-4.56041723671885E-3</c:v>
                </c:pt>
                <c:pt idx="3580">
                  <c:v>-5.9664387818525455E-4</c:v>
                </c:pt>
                <c:pt idx="3581">
                  <c:v>1.6184854277365712E-2</c:v>
                </c:pt>
                <c:pt idx="3582">
                  <c:v>-1.2227277642381296E-2</c:v>
                </c:pt>
                <c:pt idx="3583">
                  <c:v>-1.2212345268755032E-3</c:v>
                </c:pt>
                <c:pt idx="3584">
                  <c:v>1.5892038789065532E-2</c:v>
                </c:pt>
                <c:pt idx="3585">
                  <c:v>4.195199674553951E-3</c:v>
                </c:pt>
                <c:pt idx="3586">
                  <c:v>-1.649565311616974E-2</c:v>
                </c:pt>
                <c:pt idx="3587">
                  <c:v>-2.8840240030585385E-3</c:v>
                </c:pt>
                <c:pt idx="3588">
                  <c:v>-6.5559151859434506E-3</c:v>
                </c:pt>
                <c:pt idx="3589">
                  <c:v>-9.8159711624923318E-4</c:v>
                </c:pt>
                <c:pt idx="3590">
                  <c:v>-3.5426016340351918E-3</c:v>
                </c:pt>
                <c:pt idx="3591">
                  <c:v>-6.1268503087932302E-3</c:v>
                </c:pt>
                <c:pt idx="3592">
                  <c:v>2.7688123597160441E-3</c:v>
                </c:pt>
                <c:pt idx="3593">
                  <c:v>-3.2756276921575012E-4</c:v>
                </c:pt>
                <c:pt idx="3594">
                  <c:v>1.3873782619164388E-2</c:v>
                </c:pt>
                <c:pt idx="3595">
                  <c:v>1.6045081448612608E-2</c:v>
                </c:pt>
                <c:pt idx="3596">
                  <c:v>-1.8524599826540422E-3</c:v>
                </c:pt>
                <c:pt idx="3597">
                  <c:v>-3.8500251635632532E-3</c:v>
                </c:pt>
                <c:pt idx="3598">
                  <c:v>1.4261386038949553E-4</c:v>
                </c:pt>
                <c:pt idx="3599">
                  <c:v>-1.3320822372278052E-3</c:v>
                </c:pt>
                <c:pt idx="3600">
                  <c:v>-3.3566013159215258E-3</c:v>
                </c:pt>
                <c:pt idx="3601">
                  <c:v>7.6140637225621255E-3</c:v>
                </c:pt>
                <c:pt idx="3602">
                  <c:v>1.8205878138617404E-3</c:v>
                </c:pt>
                <c:pt idx="3603">
                  <c:v>2.5688910671883836E-3</c:v>
                </c:pt>
                <c:pt idx="3604">
                  <c:v>7.4319377522007457E-3</c:v>
                </c:pt>
                <c:pt idx="3605">
                  <c:v>7.332069873339675E-3</c:v>
                </c:pt>
                <c:pt idx="3606">
                  <c:v>1.339573225709545E-3</c:v>
                </c:pt>
                <c:pt idx="3607">
                  <c:v>-1.6459917528955925E-3</c:v>
                </c:pt>
                <c:pt idx="3608">
                  <c:v>-1.282973519629671E-2</c:v>
                </c:pt>
                <c:pt idx="3609">
                  <c:v>-6.5828190943788556E-3</c:v>
                </c:pt>
                <c:pt idx="3610">
                  <c:v>-1.3191079843366205E-2</c:v>
                </c:pt>
                <c:pt idx="3611">
                  <c:v>3.7556730649124237E-3</c:v>
                </c:pt>
                <c:pt idx="3612">
                  <c:v>5.804409005628397E-3</c:v>
                </c:pt>
                <c:pt idx="3613">
                  <c:v>-1.652416020033276E-2</c:v>
                </c:pt>
                <c:pt idx="3614">
                  <c:v>-7.6548880163973543E-4</c:v>
                </c:pt>
                <c:pt idx="3615">
                  <c:v>7.4958813838565952E-4</c:v>
                </c:pt>
                <c:pt idx="3616">
                  <c:v>-1.6741315493208786E-2</c:v>
                </c:pt>
                <c:pt idx="3617">
                  <c:v>-1.7248515529235564E-2</c:v>
                </c:pt>
                <c:pt idx="3618">
                  <c:v>-3.5374365482233605E-3</c:v>
                </c:pt>
                <c:pt idx="3619">
                  <c:v>1.286551565304217E-3</c:v>
                </c:pt>
                <c:pt idx="3620">
                  <c:v>1.2121212121212199E-2</c:v>
                </c:pt>
                <c:pt idx="3621">
                  <c:v>-5.7460700557026012E-3</c:v>
                </c:pt>
                <c:pt idx="3622">
                  <c:v>-9.8595450049456801E-3</c:v>
                </c:pt>
                <c:pt idx="3623">
                  <c:v>2.6119580187100588E-4</c:v>
                </c:pt>
                <c:pt idx="3624">
                  <c:v>7.9058005121619424E-3</c:v>
                </c:pt>
                <c:pt idx="3625">
                  <c:v>-2.1413787613437929E-3</c:v>
                </c:pt>
                <c:pt idx="3626">
                  <c:v>-9.7433310210001123E-3</c:v>
                </c:pt>
                <c:pt idx="3627">
                  <c:v>0</c:v>
                </c:pt>
                <c:pt idx="3628">
                  <c:v>1.4685650295952479E-2</c:v>
                </c:pt>
                <c:pt idx="3629">
                  <c:v>1.4986929059704224E-2</c:v>
                </c:pt>
                <c:pt idx="3630">
                  <c:v>3.0460207641404446E-2</c:v>
                </c:pt>
                <c:pt idx="3631">
                  <c:v>0</c:v>
                </c:pt>
                <c:pt idx="3632">
                  <c:v>-9.1940188728145689E-4</c:v>
                </c:pt>
                <c:pt idx="3633">
                  <c:v>-1.079793962744624E-2</c:v>
                </c:pt>
                <c:pt idx="3634">
                  <c:v>-6.4974535896172858E-3</c:v>
                </c:pt>
                <c:pt idx="3635">
                  <c:v>-7.961407140005039E-3</c:v>
                </c:pt>
                <c:pt idx="3636">
                  <c:v>-2.9327185486294205E-4</c:v>
                </c:pt>
                <c:pt idx="3637">
                  <c:v>1.9390788752511989E-2</c:v>
                </c:pt>
                <c:pt idx="3638">
                  <c:v>5.1166478861484066E-3</c:v>
                </c:pt>
                <c:pt idx="3639">
                  <c:v>2.5606908844424403E-3</c:v>
                </c:pt>
                <c:pt idx="3640">
                  <c:v>0</c:v>
                </c:pt>
                <c:pt idx="3641">
                  <c:v>5.7399193718070673E-3</c:v>
                </c:pt>
                <c:pt idx="3642">
                  <c:v>-7.1445283775652957E-3</c:v>
                </c:pt>
                <c:pt idx="3643">
                  <c:v>-1.0861845678233895E-4</c:v>
                </c:pt>
                <c:pt idx="3644">
                  <c:v>-1.0426140591669131E-2</c:v>
                </c:pt>
                <c:pt idx="3645">
                  <c:v>3.6179570160153052E-3</c:v>
                </c:pt>
                <c:pt idx="3646">
                  <c:v>-8.2624224369209909E-3</c:v>
                </c:pt>
                <c:pt idx="3647">
                  <c:v>1.0948601474234154E-2</c:v>
                </c:pt>
                <c:pt idx="3648">
                  <c:v>5.7484248311872044E-3</c:v>
                </c:pt>
                <c:pt idx="3649">
                  <c:v>-2.5455698738066079E-3</c:v>
                </c:pt>
                <c:pt idx="3650">
                  <c:v>1.9979739335484359E-2</c:v>
                </c:pt>
                <c:pt idx="3651">
                  <c:v>1.7396495117893984E-3</c:v>
                </c:pt>
                <c:pt idx="3652">
                  <c:v>-2.1372657019344654E-2</c:v>
                </c:pt>
                <c:pt idx="3653">
                  <c:v>6.924253373892908E-3</c:v>
                </c:pt>
                <c:pt idx="3654">
                  <c:v>1.7087685923282692E-3</c:v>
                </c:pt>
                <c:pt idx="3655">
                  <c:v>-4.2939200348025008E-2</c:v>
                </c:pt>
                <c:pt idx="3656">
                  <c:v>4.0281159256174703E-3</c:v>
                </c:pt>
                <c:pt idx="3657">
                  <c:v>1.0808689466842214E-2</c:v>
                </c:pt>
                <c:pt idx="3658">
                  <c:v>1.6706932558043786E-3</c:v>
                </c:pt>
                <c:pt idx="3659">
                  <c:v>-1.9008443733881886E-2</c:v>
                </c:pt>
                <c:pt idx="3660">
                  <c:v>-1.16485889882324E-2</c:v>
                </c:pt>
                <c:pt idx="3661">
                  <c:v>1.9385962782189292E-2</c:v>
                </c:pt>
                <c:pt idx="3662">
                  <c:v>-1.9017294224142112E-2</c:v>
                </c:pt>
                <c:pt idx="3663">
                  <c:v>-1.2885830289539157E-2</c:v>
                </c:pt>
                <c:pt idx="3664">
                  <c:v>-1.0877233786874441E-2</c:v>
                </c:pt>
                <c:pt idx="3665">
                  <c:v>-9.7805142063120964E-3</c:v>
                </c:pt>
                <c:pt idx="3666">
                  <c:v>-7.300883269698355E-3</c:v>
                </c:pt>
                <c:pt idx="3667">
                  <c:v>-1.0638779141659338E-2</c:v>
                </c:pt>
                <c:pt idx="3668">
                  <c:v>1.6953311301440621E-2</c:v>
                </c:pt>
                <c:pt idx="3669">
                  <c:v>4.3433728908843783E-3</c:v>
                </c:pt>
                <c:pt idx="3670">
                  <c:v>1.2270129951122088E-2</c:v>
                </c:pt>
                <c:pt idx="3671">
                  <c:v>1.4881564581717965E-2</c:v>
                </c:pt>
                <c:pt idx="3672">
                  <c:v>-6.7969480524583403E-3</c:v>
                </c:pt>
                <c:pt idx="3673">
                  <c:v>1.2474640996061881E-2</c:v>
                </c:pt>
                <c:pt idx="3674">
                  <c:v>9.2822328748423111E-3</c:v>
                </c:pt>
                <c:pt idx="3675">
                  <c:v>-3.7198809638090413E-3</c:v>
                </c:pt>
                <c:pt idx="3676">
                  <c:v>5.4534047584575696E-3</c:v>
                </c:pt>
                <c:pt idx="3677">
                  <c:v>2.9009857557874774E-2</c:v>
                </c:pt>
                <c:pt idx="3678">
                  <c:v>5.2170456615718841E-4</c:v>
                </c:pt>
                <c:pt idx="3679">
                  <c:v>-4.1387987550489669E-4</c:v>
                </c:pt>
                <c:pt idx="3680">
                  <c:v>9.2480430405761371E-3</c:v>
                </c:pt>
                <c:pt idx="3681">
                  <c:v>1.0202460298212035E-3</c:v>
                </c:pt>
                <c:pt idx="3682">
                  <c:v>-1.5332548315643124E-2</c:v>
                </c:pt>
                <c:pt idx="3683">
                  <c:v>8.7802365762892354E-3</c:v>
                </c:pt>
                <c:pt idx="3684">
                  <c:v>2.7419797093486409E-4</c:v>
                </c:pt>
                <c:pt idx="3685">
                  <c:v>-2.9905891709191001E-3</c:v>
                </c:pt>
                <c:pt idx="3686">
                  <c:v>1.104754885127246E-2</c:v>
                </c:pt>
                <c:pt idx="3687">
                  <c:v>3.504908552985464E-3</c:v>
                </c:pt>
                <c:pt idx="3688">
                  <c:v>6.2331379663222997E-3</c:v>
                </c:pt>
                <c:pt idx="3689">
                  <c:v>9.2271226614748514E-4</c:v>
                </c:pt>
                <c:pt idx="3690">
                  <c:v>3.1590210431562404E-3</c:v>
                </c:pt>
                <c:pt idx="3691">
                  <c:v>2.5052228412256294E-2</c:v>
                </c:pt>
                <c:pt idx="3692">
                  <c:v>-1.9150807270988723E-2</c:v>
                </c:pt>
                <c:pt idx="3693">
                  <c:v>-1.5226932584458508E-2</c:v>
                </c:pt>
                <c:pt idx="3694">
                  <c:v>-1.3151453297820415E-2</c:v>
                </c:pt>
                <c:pt idx="3695">
                  <c:v>6.4805458356647083E-3</c:v>
                </c:pt>
                <c:pt idx="3696">
                  <c:v>-4.4811359970734488E-3</c:v>
                </c:pt>
                <c:pt idx="3697">
                  <c:v>-8.6784522190629376E-3</c:v>
                </c:pt>
                <c:pt idx="3698">
                  <c:v>9.2410833111524759E-3</c:v>
                </c:pt>
                <c:pt idx="3699">
                  <c:v>-6.3064626778082111E-3</c:v>
                </c:pt>
                <c:pt idx="3700">
                  <c:v>7.5113461298246254E-3</c:v>
                </c:pt>
                <c:pt idx="3701">
                  <c:v>1.5801449876075235E-2</c:v>
                </c:pt>
                <c:pt idx="3702">
                  <c:v>-3.8928538326071793E-3</c:v>
                </c:pt>
                <c:pt idx="3703">
                  <c:v>3.4751581154663924E-3</c:v>
                </c:pt>
                <c:pt idx="3704">
                  <c:v>9.1470698658657756E-3</c:v>
                </c:pt>
                <c:pt idx="3705">
                  <c:v>2.2599165837739799E-2</c:v>
                </c:pt>
                <c:pt idx="3706">
                  <c:v>-5.216696902097917E-3</c:v>
                </c:pt>
                <c:pt idx="3707">
                  <c:v>-3.5375726543039887E-3</c:v>
                </c:pt>
                <c:pt idx="3708">
                  <c:v>-4.8031401174100097E-3</c:v>
                </c:pt>
                <c:pt idx="3709">
                  <c:v>-9.3966369930761351E-3</c:v>
                </c:pt>
                <c:pt idx="3710">
                  <c:v>-2.8568513416997732E-3</c:v>
                </c:pt>
                <c:pt idx="3711">
                  <c:v>-2.9839612085044154E-3</c:v>
                </c:pt>
                <c:pt idx="3712">
                  <c:v>-4.5988068416743522E-3</c:v>
                </c:pt>
                <c:pt idx="3713">
                  <c:v>2.3022737867094634E-2</c:v>
                </c:pt>
                <c:pt idx="3714">
                  <c:v>6.3056604099553937E-4</c:v>
                </c:pt>
                <c:pt idx="3715">
                  <c:v>1.4938850655328073E-2</c:v>
                </c:pt>
                <c:pt idx="3716">
                  <c:v>3.0866911725908608E-3</c:v>
                </c:pt>
                <c:pt idx="3717">
                  <c:v>-5.9704362876648043E-3</c:v>
                </c:pt>
                <c:pt idx="3718">
                  <c:v>2.6626581710490926E-2</c:v>
                </c:pt>
                <c:pt idx="3719">
                  <c:v>1.8099754223428244E-2</c:v>
                </c:pt>
                <c:pt idx="3720">
                  <c:v>1.7481557414560367E-3</c:v>
                </c:pt>
                <c:pt idx="3721">
                  <c:v>1.4573919100999699E-3</c:v>
                </c:pt>
                <c:pt idx="3722">
                  <c:v>-2.3486658969057439E-2</c:v>
                </c:pt>
                <c:pt idx="3723">
                  <c:v>5.9335158107036712E-3</c:v>
                </c:pt>
                <c:pt idx="3724">
                  <c:v>5.7138717593474553E-3</c:v>
                </c:pt>
                <c:pt idx="3725">
                  <c:v>1.430067232447918E-2</c:v>
                </c:pt>
                <c:pt idx="3726">
                  <c:v>2.2031559481455742E-2</c:v>
                </c:pt>
                <c:pt idx="3727">
                  <c:v>-6.8892866465303237E-3</c:v>
                </c:pt>
                <c:pt idx="3728">
                  <c:v>-9.7028222195552072E-3</c:v>
                </c:pt>
                <c:pt idx="3729">
                  <c:v>8.8667840211611448E-3</c:v>
                </c:pt>
                <c:pt idx="3730">
                  <c:v>1.0541474112210292E-2</c:v>
                </c:pt>
                <c:pt idx="3731">
                  <c:v>2.6517939716512728E-3</c:v>
                </c:pt>
                <c:pt idx="3732">
                  <c:v>1.5340391893834182E-2</c:v>
                </c:pt>
                <c:pt idx="3733">
                  <c:v>2.9819523795427516E-2</c:v>
                </c:pt>
                <c:pt idx="3734">
                  <c:v>2.1557478368354754E-3</c:v>
                </c:pt>
                <c:pt idx="3735">
                  <c:v>-3.4919453351656693E-2</c:v>
                </c:pt>
                <c:pt idx="3736">
                  <c:v>-8.4315117104329929E-3</c:v>
                </c:pt>
                <c:pt idx="3737">
                  <c:v>-1.0209579989222117E-3</c:v>
                </c:pt>
                <c:pt idx="3738">
                  <c:v>-1.0865398101828183E-2</c:v>
                </c:pt>
                <c:pt idx="3739">
                  <c:v>8.4489245537440194E-3</c:v>
                </c:pt>
                <c:pt idx="3740">
                  <c:v>-1.8346585702252116E-2</c:v>
                </c:pt>
                <c:pt idx="3741">
                  <c:v>-7.0588884089008985E-3</c:v>
                </c:pt>
                <c:pt idx="3742">
                  <c:v>-3.5127704859879261E-2</c:v>
                </c:pt>
                <c:pt idx="3743">
                  <c:v>-8.5551247219365356E-3</c:v>
                </c:pt>
                <c:pt idx="3744">
                  <c:v>-3.6530880420500011E-3</c:v>
                </c:pt>
                <c:pt idx="3745">
                  <c:v>-5.3409916733060392E-4</c:v>
                </c:pt>
                <c:pt idx="3746">
                  <c:v>9.8160369503674794E-4</c:v>
                </c:pt>
                <c:pt idx="3747">
                  <c:v>8.9577843411210445E-3</c:v>
                </c:pt>
                <c:pt idx="3748">
                  <c:v>9.0027391882365748E-3</c:v>
                </c:pt>
                <c:pt idx="3749">
                  <c:v>1.2059816690785929E-3</c:v>
                </c:pt>
                <c:pt idx="3750">
                  <c:v>1.6868783212971916E-2</c:v>
                </c:pt>
                <c:pt idx="3751">
                  <c:v>7.0715017564402238E-3</c:v>
                </c:pt>
                <c:pt idx="3752">
                  <c:v>4.9552738271445573E-3</c:v>
                </c:pt>
                <c:pt idx="3753">
                  <c:v>-2.1191882866683498E-3</c:v>
                </c:pt>
                <c:pt idx="3754">
                  <c:v>4.1361521809222257E-3</c:v>
                </c:pt>
                <c:pt idx="3755">
                  <c:v>-1.2144966739351393E-3</c:v>
                </c:pt>
                <c:pt idx="3756">
                  <c:v>-6.671723772357252E-3</c:v>
                </c:pt>
                <c:pt idx="3757">
                  <c:v>1.5286041189932487E-3</c:v>
                </c:pt>
                <c:pt idx="3758">
                  <c:v>-1.4771661496284616E-2</c:v>
                </c:pt>
                <c:pt idx="3759">
                  <c:v>-1.5877242028097927E-2</c:v>
                </c:pt>
                <c:pt idx="3760">
                  <c:v>-1.1789734952574182E-3</c:v>
                </c:pt>
                <c:pt idx="3761">
                  <c:v>-2.2112152839199872E-3</c:v>
                </c:pt>
                <c:pt idx="3762">
                  <c:v>-7.9236243342138968E-3</c:v>
                </c:pt>
                <c:pt idx="3763">
                  <c:v>4.8583924099745435E-3</c:v>
                </c:pt>
                <c:pt idx="3764">
                  <c:v>-3.032780400327062E-3</c:v>
                </c:pt>
                <c:pt idx="3765">
                  <c:v>2.0553352591821561E-2</c:v>
                </c:pt>
                <c:pt idx="3766">
                  <c:v>1.9369352891685399E-2</c:v>
                </c:pt>
                <c:pt idx="3767">
                  <c:v>-3.4343898195819289E-2</c:v>
                </c:pt>
                <c:pt idx="3768">
                  <c:v>-1.0987379361544258E-2</c:v>
                </c:pt>
                <c:pt idx="3769">
                  <c:v>-6.1973011190064042E-4</c:v>
                </c:pt>
                <c:pt idx="3770">
                  <c:v>1.2872425072937954E-2</c:v>
                </c:pt>
                <c:pt idx="3771">
                  <c:v>5.6614121684961383E-4</c:v>
                </c:pt>
                <c:pt idx="3772">
                  <c:v>-2.1017900288379132E-2</c:v>
                </c:pt>
                <c:pt idx="3773">
                  <c:v>1.5602599846964438E-2</c:v>
                </c:pt>
                <c:pt idx="3774">
                  <c:v>2.6053135039526554E-2</c:v>
                </c:pt>
                <c:pt idx="3775">
                  <c:v>1.6089086537591779E-3</c:v>
                </c:pt>
                <c:pt idx="3776">
                  <c:v>-1.8061756117476957E-2</c:v>
                </c:pt>
                <c:pt idx="3777">
                  <c:v>-2.7350457611216017E-3</c:v>
                </c:pt>
                <c:pt idx="3778">
                  <c:v>1.9611028383195617E-2</c:v>
                </c:pt>
                <c:pt idx="3779">
                  <c:v>-8.4741212685232048E-3</c:v>
                </c:pt>
                <c:pt idx="3780">
                  <c:v>-1.9039509835763413E-2</c:v>
                </c:pt>
                <c:pt idx="3781">
                  <c:v>2.2081463886689523E-3</c:v>
                </c:pt>
                <c:pt idx="3782">
                  <c:v>-8.0113100848256957E-3</c:v>
                </c:pt>
                <c:pt idx="3783">
                  <c:v>-7.8531538161824566E-3</c:v>
                </c:pt>
                <c:pt idx="3784">
                  <c:v>-9.5151593789188915E-4</c:v>
                </c:pt>
                <c:pt idx="3785">
                  <c:v>-1.9399111050792395E-2</c:v>
                </c:pt>
                <c:pt idx="3786">
                  <c:v>1.361901158991663E-2</c:v>
                </c:pt>
                <c:pt idx="3787">
                  <c:v>-1.4355688886629081E-2</c:v>
                </c:pt>
                <c:pt idx="3788">
                  <c:v>2.654174387347652E-2</c:v>
                </c:pt>
                <c:pt idx="3789">
                  <c:v>4.2961094577919745E-2</c:v>
                </c:pt>
                <c:pt idx="3790">
                  <c:v>1.2703943667102813E-4</c:v>
                </c:pt>
                <c:pt idx="3791">
                  <c:v>-1.0931610123855684E-2</c:v>
                </c:pt>
                <c:pt idx="3792">
                  <c:v>1.8976633590927827E-2</c:v>
                </c:pt>
                <c:pt idx="3793">
                  <c:v>-5.36680765907116E-3</c:v>
                </c:pt>
                <c:pt idx="3794">
                  <c:v>1.6400164001639794E-3</c:v>
                </c:pt>
                <c:pt idx="3795">
                  <c:v>-9.9853872381879816E-3</c:v>
                </c:pt>
                <c:pt idx="3796">
                  <c:v>2.5892063962096312E-2</c:v>
                </c:pt>
                <c:pt idx="3797">
                  <c:v>-1.2221094871161964E-2</c:v>
                </c:pt>
                <c:pt idx="3798">
                  <c:v>3.5827565638107517E-2</c:v>
                </c:pt>
                <c:pt idx="3799">
                  <c:v>-7.8345905627941193E-3</c:v>
                </c:pt>
                <c:pt idx="3800">
                  <c:v>-1.2229862019690341E-2</c:v>
                </c:pt>
                <c:pt idx="3801">
                  <c:v>6.8763839189782683E-3</c:v>
                </c:pt>
                <c:pt idx="3802">
                  <c:v>3.7734751456743432E-2</c:v>
                </c:pt>
                <c:pt idx="3803">
                  <c:v>2.3427267314943601E-2</c:v>
                </c:pt>
                <c:pt idx="3804">
                  <c:v>-1.9010444550436545E-2</c:v>
                </c:pt>
                <c:pt idx="3805">
                  <c:v>-9.6878675123871494E-3</c:v>
                </c:pt>
                <c:pt idx="3806">
                  <c:v>1.7957373317109671E-2</c:v>
                </c:pt>
                <c:pt idx="3807">
                  <c:v>3.1937946817344187E-2</c:v>
                </c:pt>
                <c:pt idx="3808">
                  <c:v>5.5801071217644882E-3</c:v>
                </c:pt>
                <c:pt idx="3809">
                  <c:v>-6.2239792215729062E-2</c:v>
                </c:pt>
                <c:pt idx="3810">
                  <c:v>-2.063031890021505E-2</c:v>
                </c:pt>
                <c:pt idx="3811">
                  <c:v>-1.3569985516738825E-2</c:v>
                </c:pt>
                <c:pt idx="3812">
                  <c:v>-1.0307678261663455E-2</c:v>
                </c:pt>
                <c:pt idx="3813">
                  <c:v>-1.9839458777416885E-2</c:v>
                </c:pt>
                <c:pt idx="3814">
                  <c:v>1.9691206086380753E-4</c:v>
                </c:pt>
                <c:pt idx="3815">
                  <c:v>1.8366602862091019E-2</c:v>
                </c:pt>
                <c:pt idx="3816">
                  <c:v>2.2184125446058411E-2</c:v>
                </c:pt>
                <c:pt idx="3817">
                  <c:v>-2.9250291688901475E-2</c:v>
                </c:pt>
                <c:pt idx="3818">
                  <c:v>6.3898926825718405E-3</c:v>
                </c:pt>
                <c:pt idx="3819">
                  <c:v>-4.1160093212424864E-2</c:v>
                </c:pt>
                <c:pt idx="3820">
                  <c:v>1.5384479045736921E-2</c:v>
                </c:pt>
                <c:pt idx="3821">
                  <c:v>-3.1698631312481074E-2</c:v>
                </c:pt>
                <c:pt idx="3822">
                  <c:v>1.1333952390457203E-2</c:v>
                </c:pt>
                <c:pt idx="3823">
                  <c:v>-1.1851369081818941E-2</c:v>
                </c:pt>
                <c:pt idx="3824">
                  <c:v>-3.3629183966056075E-2</c:v>
                </c:pt>
                <c:pt idx="3825">
                  <c:v>-9.2729816775805052E-4</c:v>
                </c:pt>
                <c:pt idx="3826">
                  <c:v>3.4509044812936818E-2</c:v>
                </c:pt>
                <c:pt idx="3827">
                  <c:v>2.5444644503974434E-2</c:v>
                </c:pt>
                <c:pt idx="3828">
                  <c:v>1.2260393328354491E-2</c:v>
                </c:pt>
                <c:pt idx="3829">
                  <c:v>-3.1606498661179372E-2</c:v>
                </c:pt>
                <c:pt idx="3830">
                  <c:v>1.2668491812998006E-2</c:v>
                </c:pt>
                <c:pt idx="3831">
                  <c:v>-4.9932903696095154E-2</c:v>
                </c:pt>
                <c:pt idx="3832">
                  <c:v>-2.8167152639535509E-3</c:v>
                </c:pt>
                <c:pt idx="3833">
                  <c:v>1.5637715081502357E-2</c:v>
                </c:pt>
                <c:pt idx="3834">
                  <c:v>-4.9942214960347564E-2</c:v>
                </c:pt>
                <c:pt idx="3835">
                  <c:v>-4.0178400667089997E-2</c:v>
                </c:pt>
                <c:pt idx="3836">
                  <c:v>1.9498194467192365E-2</c:v>
                </c:pt>
                <c:pt idx="3837">
                  <c:v>-1.2431545624696616E-2</c:v>
                </c:pt>
                <c:pt idx="3838">
                  <c:v>-5.0526546731022526E-2</c:v>
                </c:pt>
                <c:pt idx="3839">
                  <c:v>-1.5777502663173237E-2</c:v>
                </c:pt>
                <c:pt idx="3840">
                  <c:v>1.5391811497814656E-2</c:v>
                </c:pt>
                <c:pt idx="3841">
                  <c:v>1.9567809239940281E-2</c:v>
                </c:pt>
                <c:pt idx="3842">
                  <c:v>-2.6520427112349032E-2</c:v>
                </c:pt>
                <c:pt idx="3843">
                  <c:v>-1.4941370661750608E-2</c:v>
                </c:pt>
                <c:pt idx="3844">
                  <c:v>4.7239911263630141E-3</c:v>
                </c:pt>
                <c:pt idx="3845">
                  <c:v>-2.3691201312127985E-2</c:v>
                </c:pt>
                <c:pt idx="3846">
                  <c:v>2.3254506877994352E-3</c:v>
                </c:pt>
                <c:pt idx="3847">
                  <c:v>6.1071292251579923E-3</c:v>
                </c:pt>
                <c:pt idx="3848">
                  <c:v>-1.4345133174949232E-2</c:v>
                </c:pt>
                <c:pt idx="3849">
                  <c:v>-1.9462775477859351E-2</c:v>
                </c:pt>
                <c:pt idx="3850">
                  <c:v>3.3036326250857062E-3</c:v>
                </c:pt>
                <c:pt idx="3851">
                  <c:v>-3.0475721919287491E-3</c:v>
                </c:pt>
                <c:pt idx="3852">
                  <c:v>-1.4929592633477817E-2</c:v>
                </c:pt>
                <c:pt idx="3853">
                  <c:v>1.4067971304341897E-2</c:v>
                </c:pt>
                <c:pt idx="3854">
                  <c:v>-2.1976701492039119E-2</c:v>
                </c:pt>
                <c:pt idx="3855">
                  <c:v>-1.0542238310071284E-2</c:v>
                </c:pt>
                <c:pt idx="3856">
                  <c:v>-4.1703667160005731E-3</c:v>
                </c:pt>
                <c:pt idx="3857">
                  <c:v>-4.6681245007791361E-3</c:v>
                </c:pt>
                <c:pt idx="3858">
                  <c:v>-7.2471775006011097E-3</c:v>
                </c:pt>
                <c:pt idx="3859">
                  <c:v>3.9544004124061338E-3</c:v>
                </c:pt>
                <c:pt idx="3860">
                  <c:v>2.5251699256187976E-3</c:v>
                </c:pt>
                <c:pt idx="3861">
                  <c:v>7.5071512371309712E-3</c:v>
                </c:pt>
                <c:pt idx="3862">
                  <c:v>3.1073969269828083E-3</c:v>
                </c:pt>
                <c:pt idx="3863">
                  <c:v>1.2909034338031145E-3</c:v>
                </c:pt>
                <c:pt idx="3864">
                  <c:v>1.8371136755537254E-3</c:v>
                </c:pt>
                <c:pt idx="3865">
                  <c:v>2.3932987634622815E-3</c:v>
                </c:pt>
                <c:pt idx="3866">
                  <c:v>-3.4978933142538748E-3</c:v>
                </c:pt>
                <c:pt idx="3867">
                  <c:v>-9.5340581754712606E-3</c:v>
                </c:pt>
                <c:pt idx="3868">
                  <c:v>-1.670422387590409E-3</c:v>
                </c:pt>
                <c:pt idx="3869">
                  <c:v>-1.2496156287006288E-3</c:v>
                </c:pt>
                <c:pt idx="3870">
                  <c:v>-4.6820259692901267E-3</c:v>
                </c:pt>
                <c:pt idx="3871">
                  <c:v>1.6515413282496283E-2</c:v>
                </c:pt>
                <c:pt idx="3872">
                  <c:v>4.782111312120918E-3</c:v>
                </c:pt>
                <c:pt idx="3873">
                  <c:v>8.8368504042675156E-3</c:v>
                </c:pt>
                <c:pt idx="3874">
                  <c:v>-4.9739618106556804E-3</c:v>
                </c:pt>
                <c:pt idx="3875">
                  <c:v>2.899288234782027E-3</c:v>
                </c:pt>
                <c:pt idx="3876">
                  <c:v>-6.2216366564191716E-3</c:v>
                </c:pt>
                <c:pt idx="3877">
                  <c:v>1.684112238062685E-2</c:v>
                </c:pt>
                <c:pt idx="3878">
                  <c:v>3.6398948776630302E-3</c:v>
                </c:pt>
                <c:pt idx="3879">
                  <c:v>6.5551135353865142E-3</c:v>
                </c:pt>
                <c:pt idx="3880">
                  <c:v>-1.2440850271025594E-2</c:v>
                </c:pt>
                <c:pt idx="3881">
                  <c:v>-1.3886361031905103E-3</c:v>
                </c:pt>
                <c:pt idx="3882">
                  <c:v>-5.1170276976727491E-3</c:v>
                </c:pt>
                <c:pt idx="3883">
                  <c:v>5.0484965725494657E-3</c:v>
                </c:pt>
                <c:pt idx="3884">
                  <c:v>-2.1992359840741216E-3</c:v>
                </c:pt>
                <c:pt idx="3885">
                  <c:v>-2.1493346670702906E-2</c:v>
                </c:pt>
                <c:pt idx="3886">
                  <c:v>-2.7954760625367836E-2</c:v>
                </c:pt>
                <c:pt idx="3887">
                  <c:v>-1.6310503662312237E-2</c:v>
                </c:pt>
                <c:pt idx="3888">
                  <c:v>8.3762115591734521E-4</c:v>
                </c:pt>
                <c:pt idx="3889">
                  <c:v>6.0955132713642612E-3</c:v>
                </c:pt>
                <c:pt idx="3890">
                  <c:v>1.1481857396600237E-3</c:v>
                </c:pt>
                <c:pt idx="3891">
                  <c:v>-7.1172135793915459E-3</c:v>
                </c:pt>
                <c:pt idx="3892">
                  <c:v>1.6971501757085949E-3</c:v>
                </c:pt>
                <c:pt idx="3893">
                  <c:v>-5.6749752508034046E-4</c:v>
                </c:pt>
                <c:pt idx="3894">
                  <c:v>-1.7058830935023916E-3</c:v>
                </c:pt>
                <c:pt idx="3895">
                  <c:v>1.1848191890289073E-3</c:v>
                </c:pt>
                <c:pt idx="3896">
                  <c:v>-2.5679127572825089E-2</c:v>
                </c:pt>
                <c:pt idx="3897">
                  <c:v>1.1352062995255485E-2</c:v>
                </c:pt>
                <c:pt idx="3898">
                  <c:v>1.9787194325182611E-3</c:v>
                </c:pt>
                <c:pt idx="3899">
                  <c:v>7.8452768423231678E-3</c:v>
                </c:pt>
                <c:pt idx="3900">
                  <c:v>5.7078345547889597E-3</c:v>
                </c:pt>
                <c:pt idx="3901">
                  <c:v>7.3764398670841391E-3</c:v>
                </c:pt>
                <c:pt idx="3902">
                  <c:v>6.3362361095127273E-3</c:v>
                </c:pt>
                <c:pt idx="3903">
                  <c:v>-1.0155785923696703E-3</c:v>
                </c:pt>
                <c:pt idx="3904">
                  <c:v>-8.4298127834216974E-3</c:v>
                </c:pt>
                <c:pt idx="3905">
                  <c:v>-1.024966150809159E-3</c:v>
                </c:pt>
                <c:pt idx="3906">
                  <c:v>-1.2653742977208893E-5</c:v>
                </c:pt>
                <c:pt idx="3907">
                  <c:v>7.0660796319776953E-3</c:v>
                </c:pt>
                <c:pt idx="3908">
                  <c:v>1.4616707394334405E-2</c:v>
                </c:pt>
                <c:pt idx="3909">
                  <c:v>-4.6970710866320875E-3</c:v>
                </c:pt>
                <c:pt idx="3910">
                  <c:v>6.8250595583041473E-4</c:v>
                </c:pt>
                <c:pt idx="3911">
                  <c:v>-8.8957525015316286E-3</c:v>
                </c:pt>
                <c:pt idx="3912">
                  <c:v>1.0074706234973307E-2</c:v>
                </c:pt>
                <c:pt idx="3913">
                  <c:v>9.9996744897627998E-3</c:v>
                </c:pt>
                <c:pt idx="3914">
                  <c:v>7.5696453286628884E-3</c:v>
                </c:pt>
                <c:pt idx="3915">
                  <c:v>-2.3166781191714669E-3</c:v>
                </c:pt>
                <c:pt idx="3916">
                  <c:v>-2.1791318041854191E-2</c:v>
                </c:pt>
                <c:pt idx="3917">
                  <c:v>-4.3786967162962043E-3</c:v>
                </c:pt>
                <c:pt idx="3918">
                  <c:v>4.1279735809691687E-3</c:v>
                </c:pt>
                <c:pt idx="3919">
                  <c:v>1.8226960522371494E-2</c:v>
                </c:pt>
                <c:pt idx="3920">
                  <c:v>1.8274717982747157E-2</c:v>
                </c:pt>
                <c:pt idx="3921">
                  <c:v>1.3177356460938539E-2</c:v>
                </c:pt>
                <c:pt idx="3922">
                  <c:v>-9.0012059350660367E-3</c:v>
                </c:pt>
                <c:pt idx="3923">
                  <c:v>-1.4902039051325477E-3</c:v>
                </c:pt>
                <c:pt idx="3924">
                  <c:v>-2.740035029987764E-3</c:v>
                </c:pt>
                <c:pt idx="3925">
                  <c:v>9.8286625049803789E-4</c:v>
                </c:pt>
                <c:pt idx="3926">
                  <c:v>-4.1334611950663014E-3</c:v>
                </c:pt>
                <c:pt idx="3927">
                  <c:v>-1.3067288048196235E-2</c:v>
                </c:pt>
                <c:pt idx="3928">
                  <c:v>-1.1197738508603283E-2</c:v>
                </c:pt>
                <c:pt idx="3929">
                  <c:v>1.003239832337055E-2</c:v>
                </c:pt>
                <c:pt idx="3930">
                  <c:v>5.8949273461679219E-3</c:v>
                </c:pt>
                <c:pt idx="3931">
                  <c:v>1.3820840950639735E-2</c:v>
                </c:pt>
                <c:pt idx="3932">
                  <c:v>5.3802967517710965E-3</c:v>
                </c:pt>
                <c:pt idx="3933">
                  <c:v>-6.718359976631727E-3</c:v>
                </c:pt>
                <c:pt idx="3934">
                  <c:v>-2.3181571313136695E-3</c:v>
                </c:pt>
                <c:pt idx="3935">
                  <c:v>2.0534796950197221E-2</c:v>
                </c:pt>
                <c:pt idx="3936">
                  <c:v>-6.6605790406616405E-3</c:v>
                </c:pt>
                <c:pt idx="3937">
                  <c:v>1.5373497590008167E-2</c:v>
                </c:pt>
                <c:pt idx="3938">
                  <c:v>1.4552798854589488E-2</c:v>
                </c:pt>
                <c:pt idx="3939">
                  <c:v>1.7946479302650697E-3</c:v>
                </c:pt>
                <c:pt idx="3940">
                  <c:v>8.5326736409567783E-3</c:v>
                </c:pt>
                <c:pt idx="3941">
                  <c:v>1.5210744006867616E-2</c:v>
                </c:pt>
                <c:pt idx="3942">
                  <c:v>-3.7108242977706984E-3</c:v>
                </c:pt>
                <c:pt idx="3943">
                  <c:v>6.5238579691380139E-3</c:v>
                </c:pt>
                <c:pt idx="3944">
                  <c:v>-3.939993055408042E-3</c:v>
                </c:pt>
                <c:pt idx="3945">
                  <c:v>2.3582057747630891E-3</c:v>
                </c:pt>
                <c:pt idx="3946">
                  <c:v>-7.0529322565856534E-3</c:v>
                </c:pt>
                <c:pt idx="3947">
                  <c:v>6.7454823019845733E-3</c:v>
                </c:pt>
                <c:pt idx="3948">
                  <c:v>-7.1663733893401194E-4</c:v>
                </c:pt>
                <c:pt idx="3949">
                  <c:v>3.4531616008428578E-3</c:v>
                </c:pt>
                <c:pt idx="3950">
                  <c:v>9.7705116038304674E-3</c:v>
                </c:pt>
                <c:pt idx="3951">
                  <c:v>-1.4580233793836328E-2</c:v>
                </c:pt>
                <c:pt idx="3952">
                  <c:v>-1.0015570424609654E-2</c:v>
                </c:pt>
                <c:pt idx="3953">
                  <c:v>6.9992301553110092E-3</c:v>
                </c:pt>
                <c:pt idx="3954">
                  <c:v>9.2307472984916039E-3</c:v>
                </c:pt>
                <c:pt idx="3955">
                  <c:v>7.0417985657988957E-3</c:v>
                </c:pt>
                <c:pt idx="3956">
                  <c:v>1.47871883217634E-2</c:v>
                </c:pt>
                <c:pt idx="3957">
                  <c:v>1.1084433184067821E-2</c:v>
                </c:pt>
                <c:pt idx="3958">
                  <c:v>3.3890812642756174E-4</c:v>
                </c:pt>
                <c:pt idx="3959">
                  <c:v>1.4644429659642189E-2</c:v>
                </c:pt>
                <c:pt idx="3960">
                  <c:v>-1.1381188521258356E-2</c:v>
                </c:pt>
                <c:pt idx="3961">
                  <c:v>2.8236863558881442E-3</c:v>
                </c:pt>
                <c:pt idx="3962">
                  <c:v>6.0618713511335631E-3</c:v>
                </c:pt>
                <c:pt idx="3963">
                  <c:v>2.535742786184958E-4</c:v>
                </c:pt>
                <c:pt idx="3964">
                  <c:v>2.9096294523314192E-3</c:v>
                </c:pt>
                <c:pt idx="3965">
                  <c:v>2.2715175686516265E-3</c:v>
                </c:pt>
                <c:pt idx="3966">
                  <c:v>-1.1178733719301004E-2</c:v>
                </c:pt>
                <c:pt idx="3967">
                  <c:v>6.686417468265704E-3</c:v>
                </c:pt>
                <c:pt idx="3968">
                  <c:v>-8.6995761175922004E-3</c:v>
                </c:pt>
                <c:pt idx="3969">
                  <c:v>6.2902913633182678E-3</c:v>
                </c:pt>
                <c:pt idx="3970">
                  <c:v>-8.0121696364617856E-3</c:v>
                </c:pt>
                <c:pt idx="3971">
                  <c:v>7.2420392991490168E-4</c:v>
                </c:pt>
                <c:pt idx="3972">
                  <c:v>-9.1527483872857474E-3</c:v>
                </c:pt>
                <c:pt idx="3973">
                  <c:v>1.1659518359667276E-2</c:v>
                </c:pt>
                <c:pt idx="3974">
                  <c:v>4.6736970581011672E-3</c:v>
                </c:pt>
                <c:pt idx="3975">
                  <c:v>8.526416128136427E-3</c:v>
                </c:pt>
                <c:pt idx="3976">
                  <c:v>2.3698821830000494E-3</c:v>
                </c:pt>
                <c:pt idx="3977">
                  <c:v>1.10831349221443E-2</c:v>
                </c:pt>
                <c:pt idx="3978">
                  <c:v>5.2225909556653516E-3</c:v>
                </c:pt>
                <c:pt idx="3979">
                  <c:v>6.8288026114202705E-3</c:v>
                </c:pt>
                <c:pt idx="3980">
                  <c:v>2.0675343110405642E-3</c:v>
                </c:pt>
                <c:pt idx="3981">
                  <c:v>-8.8696543128693461E-3</c:v>
                </c:pt>
                <c:pt idx="3982">
                  <c:v>-9.4148122339540175E-3</c:v>
                </c:pt>
                <c:pt idx="3983">
                  <c:v>2.4696532240538804E-2</c:v>
                </c:pt>
                <c:pt idx="3984">
                  <c:v>1.9077448747152781E-2</c:v>
                </c:pt>
                <c:pt idx="3985">
                  <c:v>-2.0049571381209885E-3</c:v>
                </c:pt>
                <c:pt idx="3986">
                  <c:v>9.1446414631424222E-3</c:v>
                </c:pt>
                <c:pt idx="3987">
                  <c:v>7.7788213761047498E-3</c:v>
                </c:pt>
                <c:pt idx="3988">
                  <c:v>-3.9320162416345283E-4</c:v>
                </c:pt>
                <c:pt idx="3989">
                  <c:v>-4.0817111937254125E-2</c:v>
                </c:pt>
                <c:pt idx="3990">
                  <c:v>-1.2450687524228621E-2</c:v>
                </c:pt>
                <c:pt idx="3991">
                  <c:v>-6.7120681323992182E-3</c:v>
                </c:pt>
                <c:pt idx="3992">
                  <c:v>-8.1847522483732282E-3</c:v>
                </c:pt>
                <c:pt idx="3993">
                  <c:v>1.8751478071145966E-2</c:v>
                </c:pt>
                <c:pt idx="3994">
                  <c:v>1.2270838803342121E-2</c:v>
                </c:pt>
                <c:pt idx="3995">
                  <c:v>8.0413510715315883E-3</c:v>
                </c:pt>
                <c:pt idx="3996">
                  <c:v>1.7754713991443349E-2</c:v>
                </c:pt>
                <c:pt idx="3997">
                  <c:v>1.1410622135324955E-2</c:v>
                </c:pt>
                <c:pt idx="3998">
                  <c:v>-1.608038592926242E-3</c:v>
                </c:pt>
                <c:pt idx="3999">
                  <c:v>-1.2786693624818435E-2</c:v>
                </c:pt>
                <c:pt idx="4000">
                  <c:v>7.8250353707409737E-4</c:v>
                </c:pt>
                <c:pt idx="4001">
                  <c:v>4.0075548360474222E-3</c:v>
                </c:pt>
                <c:pt idx="4002">
                  <c:v>-1.3975179580275277E-2</c:v>
                </c:pt>
                <c:pt idx="4003">
                  <c:v>5.1437739885484834E-3</c:v>
                </c:pt>
                <c:pt idx="4004">
                  <c:v>-2.6343196716289818E-2</c:v>
                </c:pt>
                <c:pt idx="4005">
                  <c:v>-1.3567004079166112E-2</c:v>
                </c:pt>
                <c:pt idx="4006">
                  <c:v>1.5760477571628018E-2</c:v>
                </c:pt>
                <c:pt idx="4007">
                  <c:v>-1.2261851846174787E-3</c:v>
                </c:pt>
                <c:pt idx="4008">
                  <c:v>1.5439448413254286E-2</c:v>
                </c:pt>
                <c:pt idx="4009">
                  <c:v>6.9900478018964929E-3</c:v>
                </c:pt>
                <c:pt idx="4010">
                  <c:v>1.0956451472347473E-2</c:v>
                </c:pt>
                <c:pt idx="4011">
                  <c:v>2.0651233494780596E-2</c:v>
                </c:pt>
                <c:pt idx="4012">
                  <c:v>-1.4212154061981841E-2</c:v>
                </c:pt>
                <c:pt idx="4013">
                  <c:v>-1.1942104676527787E-3</c:v>
                </c:pt>
                <c:pt idx="4014">
                  <c:v>-3.3168285405954512E-3</c:v>
                </c:pt>
                <c:pt idx="4015">
                  <c:v>3.4926178758531989E-4</c:v>
                </c:pt>
                <c:pt idx="4016">
                  <c:v>-2.4182429396910954E-2</c:v>
                </c:pt>
                <c:pt idx="4017">
                  <c:v>1.1683945741354673E-2</c:v>
                </c:pt>
                <c:pt idx="4018">
                  <c:v>8.0733713039835564E-3</c:v>
                </c:pt>
                <c:pt idx="4019">
                  <c:v>-5.241403155843205E-3</c:v>
                </c:pt>
                <c:pt idx="4020">
                  <c:v>8.2638080070989162E-3</c:v>
                </c:pt>
                <c:pt idx="4021">
                  <c:v>8.5502185499788386E-3</c:v>
                </c:pt>
                <c:pt idx="4022">
                  <c:v>1.5589748583856755E-2</c:v>
                </c:pt>
                <c:pt idx="4023">
                  <c:v>-1.434371429266057E-3</c:v>
                </c:pt>
                <c:pt idx="4024">
                  <c:v>-1.9576841486378171E-2</c:v>
                </c:pt>
                <c:pt idx="4025">
                  <c:v>-1.1754082914572694E-2</c:v>
                </c:pt>
                <c:pt idx="4026">
                  <c:v>1.1555422794837789E-3</c:v>
                </c:pt>
                <c:pt idx="4027">
                  <c:v>-2.806258881774959E-2</c:v>
                </c:pt>
                <c:pt idx="4028">
                  <c:v>-6.2486238601766608E-3</c:v>
                </c:pt>
                <c:pt idx="4029">
                  <c:v>5.9727939997096247E-3</c:v>
                </c:pt>
                <c:pt idx="4030">
                  <c:v>-2.5093635747634013E-2</c:v>
                </c:pt>
                <c:pt idx="4031">
                  <c:v>2.7505317439671995E-2</c:v>
                </c:pt>
                <c:pt idx="4032">
                  <c:v>3.0691585837079094E-2</c:v>
                </c:pt>
                <c:pt idx="4033">
                  <c:v>-2.7739442451007457E-2</c:v>
                </c:pt>
                <c:pt idx="4034">
                  <c:v>5.4031775791566261E-2</c:v>
                </c:pt>
                <c:pt idx="4035">
                  <c:v>-8.3317899977035204E-2</c:v>
                </c:pt>
                <c:pt idx="4036">
                  <c:v>-2.6453767209733248E-2</c:v>
                </c:pt>
                <c:pt idx="4037">
                  <c:v>9.0823745169530401E-3</c:v>
                </c:pt>
                <c:pt idx="4038">
                  <c:v>-3.0979816927829029E-2</c:v>
                </c:pt>
                <c:pt idx="4039">
                  <c:v>-5.08675549194193E-3</c:v>
                </c:pt>
                <c:pt idx="4040">
                  <c:v>1.1618993541060219E-2</c:v>
                </c:pt>
                <c:pt idx="4041">
                  <c:v>1.578184093041779E-3</c:v>
                </c:pt>
                <c:pt idx="4042">
                  <c:v>-1.1760408031361136E-2</c:v>
                </c:pt>
                <c:pt idx="4043">
                  <c:v>-7.2256552609186731E-3</c:v>
                </c:pt>
                <c:pt idx="4044">
                  <c:v>1.5017846790021938E-3</c:v>
                </c:pt>
                <c:pt idx="4045">
                  <c:v>1.329228155855211E-2</c:v>
                </c:pt>
                <c:pt idx="4046">
                  <c:v>4.3862143486790295E-3</c:v>
                </c:pt>
                <c:pt idx="4047">
                  <c:v>-3.4289276807979441E-3</c:v>
                </c:pt>
                <c:pt idx="4048">
                  <c:v>-1.6218401299144758E-2</c:v>
                </c:pt>
                <c:pt idx="4049">
                  <c:v>-4.0606952465571666E-3</c:v>
                </c:pt>
                <c:pt idx="4050">
                  <c:v>-1.1784719649888031E-2</c:v>
                </c:pt>
                <c:pt idx="4051">
                  <c:v>-4.860267314702349E-3</c:v>
                </c:pt>
                <c:pt idx="4052">
                  <c:v>4.2089388538526507E-3</c:v>
                </c:pt>
                <c:pt idx="4053">
                  <c:v>1.3421513324255896E-2</c:v>
                </c:pt>
                <c:pt idx="4054">
                  <c:v>1.1034085561572482E-2</c:v>
                </c:pt>
                <c:pt idx="4055">
                  <c:v>7.030548227155986E-3</c:v>
                </c:pt>
                <c:pt idx="4056">
                  <c:v>3.5377441927919584E-4</c:v>
                </c:pt>
                <c:pt idx="4057">
                  <c:v>-4.1150813503668671E-3</c:v>
                </c:pt>
                <c:pt idx="4058">
                  <c:v>-7.3228607036990301E-4</c:v>
                </c:pt>
                <c:pt idx="4059">
                  <c:v>2.8031971982149795E-3</c:v>
                </c:pt>
                <c:pt idx="4060">
                  <c:v>5.5737402282036719E-3</c:v>
                </c:pt>
                <c:pt idx="4061">
                  <c:v>1.4368643945723347E-2</c:v>
                </c:pt>
                <c:pt idx="4062">
                  <c:v>8.0590122990693569E-3</c:v>
                </c:pt>
                <c:pt idx="4063">
                  <c:v>6.5920252572497784E-3</c:v>
                </c:pt>
                <c:pt idx="4064">
                  <c:v>1.4096198028607398E-2</c:v>
                </c:pt>
                <c:pt idx="4065">
                  <c:v>1.1037262938624393E-2</c:v>
                </c:pt>
                <c:pt idx="4066">
                  <c:v>-6.9129224770436704E-3</c:v>
                </c:pt>
                <c:pt idx="4067">
                  <c:v>4.988072001734789E-3</c:v>
                </c:pt>
                <c:pt idx="4068">
                  <c:v>-2.4739080015461767E-2</c:v>
                </c:pt>
                <c:pt idx="4069">
                  <c:v>-1.6462706052824183E-2</c:v>
                </c:pt>
                <c:pt idx="4070">
                  <c:v>1.9117435676296868E-3</c:v>
                </c:pt>
                <c:pt idx="4071">
                  <c:v>-7.4827554230360027E-3</c:v>
                </c:pt>
                <c:pt idx="4072">
                  <c:v>5.6455431055508765E-3</c:v>
                </c:pt>
                <c:pt idx="4073">
                  <c:v>1.158149862850677E-2</c:v>
                </c:pt>
                <c:pt idx="4074">
                  <c:v>-1.0728213752410065E-3</c:v>
                </c:pt>
                <c:pt idx="4075">
                  <c:v>1.0637206780853115E-2</c:v>
                </c:pt>
                <c:pt idx="4076">
                  <c:v>2.1798038775357353E-2</c:v>
                </c:pt>
                <c:pt idx="4077">
                  <c:v>-1.3280349809436598E-2</c:v>
                </c:pt>
                <c:pt idx="4078">
                  <c:v>-5.6841250507511099E-4</c:v>
                </c:pt>
                <c:pt idx="4079">
                  <c:v>1.75468906098597E-2</c:v>
                </c:pt>
                <c:pt idx="4080">
                  <c:v>-1.1435445425450608E-2</c:v>
                </c:pt>
                <c:pt idx="4081">
                  <c:v>1.2533646110584939E-2</c:v>
                </c:pt>
                <c:pt idx="4082">
                  <c:v>-4.1917289170946836E-2</c:v>
                </c:pt>
                <c:pt idx="4083">
                  <c:v>-1.2954786231806792E-2</c:v>
                </c:pt>
                <c:pt idx="4084">
                  <c:v>1.214053369411916E-2</c:v>
                </c:pt>
                <c:pt idx="4085">
                  <c:v>2.9471469424646957E-2</c:v>
                </c:pt>
                <c:pt idx="4086">
                  <c:v>-2.3843789549810146E-2</c:v>
                </c:pt>
                <c:pt idx="4087">
                  <c:v>-1.8030877611601159E-2</c:v>
                </c:pt>
                <c:pt idx="4088">
                  <c:v>-1.5493253163671894E-2</c:v>
                </c:pt>
                <c:pt idx="4089">
                  <c:v>3.3038952293436008E-3</c:v>
                </c:pt>
                <c:pt idx="4090">
                  <c:v>-4.9418219129319096E-3</c:v>
                </c:pt>
                <c:pt idx="4091">
                  <c:v>-2.2068259385665479E-2</c:v>
                </c:pt>
                <c:pt idx="4092">
                  <c:v>1.1391094235415844E-2</c:v>
                </c:pt>
                <c:pt idx="4093">
                  <c:v>8.3676765426599076E-3</c:v>
                </c:pt>
                <c:pt idx="4094">
                  <c:v>-1.0763647382085351E-2</c:v>
                </c:pt>
                <c:pt idx="4095">
                  <c:v>-1.3150204558737721E-2</c:v>
                </c:pt>
                <c:pt idx="4096">
                  <c:v>-6.0993319779262256E-3</c:v>
                </c:pt>
                <c:pt idx="4097">
                  <c:v>4.3961709893420853E-3</c:v>
                </c:pt>
                <c:pt idx="4098">
                  <c:v>1.0377895220273325E-2</c:v>
                </c:pt>
                <c:pt idx="4099">
                  <c:v>-3.5925771618642299E-3</c:v>
                </c:pt>
                <c:pt idx="4100">
                  <c:v>2.0086393088553089E-2</c:v>
                </c:pt>
                <c:pt idx="4101">
                  <c:v>-3.0215677421596698E-3</c:v>
                </c:pt>
                <c:pt idx="4102">
                  <c:v>-9.0378446839850524E-3</c:v>
                </c:pt>
                <c:pt idx="4103">
                  <c:v>3.1481639260458216E-2</c:v>
                </c:pt>
                <c:pt idx="4104">
                  <c:v>5.8561389476090575E-3</c:v>
                </c:pt>
                <c:pt idx="4105">
                  <c:v>-2.096865539109094E-2</c:v>
                </c:pt>
                <c:pt idx="4106">
                  <c:v>6.5766919239629296E-4</c:v>
                </c:pt>
                <c:pt idx="4107">
                  <c:v>1.6318955586842376E-2</c:v>
                </c:pt>
                <c:pt idx="4108">
                  <c:v>1.1653502524925363E-2</c:v>
                </c:pt>
                <c:pt idx="4109">
                  <c:v>-2.6974675371260748E-3</c:v>
                </c:pt>
                <c:pt idx="4110">
                  <c:v>5.0834625229838615E-3</c:v>
                </c:pt>
                <c:pt idx="4111">
                  <c:v>1.1188912148991648E-3</c:v>
                </c:pt>
                <c:pt idx="4112">
                  <c:v>-1.0075746748606673E-2</c:v>
                </c:pt>
                <c:pt idx="4113">
                  <c:v>5.7496047146758933E-3</c:v>
                </c:pt>
                <c:pt idx="4114">
                  <c:v>5.896820031929817E-4</c:v>
                </c:pt>
                <c:pt idx="4115">
                  <c:v>1.7288824215879739E-3</c:v>
                </c:pt>
                <c:pt idx="4116">
                  <c:v>4.9080642826118126E-3</c:v>
                </c:pt>
                <c:pt idx="4117">
                  <c:v>1.2200036636746736E-2</c:v>
                </c:pt>
                <c:pt idx="4118">
                  <c:v>1.8568965645920921E-2</c:v>
                </c:pt>
                <c:pt idx="4119">
                  <c:v>2.3035809727418366E-2</c:v>
                </c:pt>
                <c:pt idx="4120">
                  <c:v>1.1320113664442966E-2</c:v>
                </c:pt>
                <c:pt idx="4121">
                  <c:v>-9.5658345419202817E-4</c:v>
                </c:pt>
                <c:pt idx="4122">
                  <c:v>2.8551365449747124E-4</c:v>
                </c:pt>
                <c:pt idx="4123">
                  <c:v>9.5194322616831695E-3</c:v>
                </c:pt>
                <c:pt idx="4124">
                  <c:v>-5.5621402619937532E-3</c:v>
                </c:pt>
                <c:pt idx="4125">
                  <c:v>-8.9061552281435308E-3</c:v>
                </c:pt>
                <c:pt idx="4126">
                  <c:v>1.9308286408812325E-3</c:v>
                </c:pt>
                <c:pt idx="4127">
                  <c:v>1.9191195172143516E-3</c:v>
                </c:pt>
                <c:pt idx="4128">
                  <c:v>-4.542002010142876E-3</c:v>
                </c:pt>
                <c:pt idx="4129">
                  <c:v>-3.5016093641291324E-3</c:v>
                </c:pt>
                <c:pt idx="4130">
                  <c:v>4.3615477351435228E-3</c:v>
                </c:pt>
                <c:pt idx="4131">
                  <c:v>4.7913709030307228E-3</c:v>
                </c:pt>
                <c:pt idx="4132">
                  <c:v>-3.4446699883127208E-3</c:v>
                </c:pt>
                <c:pt idx="4133">
                  <c:v>2.1807309686914245E-3</c:v>
                </c:pt>
                <c:pt idx="4134">
                  <c:v>-5.3911262062644738E-4</c:v>
                </c:pt>
                <c:pt idx="4135">
                  <c:v>-5.3012601984141483E-3</c:v>
                </c:pt>
                <c:pt idx="4136">
                  <c:v>-1.2012977075874787E-3</c:v>
                </c:pt>
                <c:pt idx="4137">
                  <c:v>2.1086208086369407E-3</c:v>
                </c:pt>
                <c:pt idx="4138">
                  <c:v>4.1191235121111891E-3</c:v>
                </c:pt>
                <c:pt idx="4139">
                  <c:v>-1.1766062983042946E-3</c:v>
                </c:pt>
                <c:pt idx="4140">
                  <c:v>1.5882564334932292E-2</c:v>
                </c:pt>
                <c:pt idx="4141">
                  <c:v>-1.8833503246230565E-2</c:v>
                </c:pt>
                <c:pt idx="4142">
                  <c:v>-4.6616311894408513E-3</c:v>
                </c:pt>
                <c:pt idx="4143">
                  <c:v>1.2069176240530055E-3</c:v>
                </c:pt>
                <c:pt idx="4144">
                  <c:v>1.4271325637251087E-2</c:v>
                </c:pt>
                <c:pt idx="4145">
                  <c:v>2.726870159028616E-3</c:v>
                </c:pt>
                <c:pt idx="4146">
                  <c:v>-2.2633728906835682E-3</c:v>
                </c:pt>
                <c:pt idx="4147">
                  <c:v>1.554677414276262E-2</c:v>
                </c:pt>
                <c:pt idx="4148">
                  <c:v>1.5167255350093223E-2</c:v>
                </c:pt>
                <c:pt idx="4149">
                  <c:v>1.5927772753103753E-3</c:v>
                </c:pt>
                <c:pt idx="4150">
                  <c:v>-9.5761294362924909E-3</c:v>
                </c:pt>
                <c:pt idx="4151">
                  <c:v>4.2191741563641916E-3</c:v>
                </c:pt>
                <c:pt idx="4152">
                  <c:v>-2.5963920472590329E-3</c:v>
                </c:pt>
                <c:pt idx="4153">
                  <c:v>1.4826274737317124E-2</c:v>
                </c:pt>
                <c:pt idx="4154">
                  <c:v>1.1269464883760572E-2</c:v>
                </c:pt>
                <c:pt idx="4155">
                  <c:v>8.0001971301140173E-3</c:v>
                </c:pt>
                <c:pt idx="4156">
                  <c:v>4.8033673090412954E-3</c:v>
                </c:pt>
                <c:pt idx="4157">
                  <c:v>4.9265577958215179E-3</c:v>
                </c:pt>
                <c:pt idx="4158">
                  <c:v>9.6128886395419055E-3</c:v>
                </c:pt>
                <c:pt idx="4159">
                  <c:v>-3.2883480641311413E-3</c:v>
                </c:pt>
                <c:pt idx="4160">
                  <c:v>-3.658830670979496E-3</c:v>
                </c:pt>
                <c:pt idx="4161">
                  <c:v>-3.0177166496713204E-3</c:v>
                </c:pt>
                <c:pt idx="4162">
                  <c:v>-7.4551334271395486E-3</c:v>
                </c:pt>
                <c:pt idx="4163">
                  <c:v>4.5961428772185453E-3</c:v>
                </c:pt>
                <c:pt idx="4164">
                  <c:v>8.789412677101538E-3</c:v>
                </c:pt>
                <c:pt idx="4165">
                  <c:v>4.2122364211900631E-3</c:v>
                </c:pt>
                <c:pt idx="4166">
                  <c:v>1.8541357294472594E-3</c:v>
                </c:pt>
                <c:pt idx="4167">
                  <c:v>1.0555499033472415E-2</c:v>
                </c:pt>
                <c:pt idx="4168">
                  <c:v>7.2846833767452601E-3</c:v>
                </c:pt>
                <c:pt idx="4169">
                  <c:v>3.58253983218626E-3</c:v>
                </c:pt>
                <c:pt idx="4170">
                  <c:v>2.0353830298864839E-3</c:v>
                </c:pt>
                <c:pt idx="4171">
                  <c:v>3.8661454529842487E-4</c:v>
                </c:pt>
                <c:pt idx="4172">
                  <c:v>-1.0911037653277056E-2</c:v>
                </c:pt>
                <c:pt idx="4173">
                  <c:v>-6.8612226985789171E-3</c:v>
                </c:pt>
                <c:pt idx="4174">
                  <c:v>-1.0201242696837864E-3</c:v>
                </c:pt>
                <c:pt idx="4175">
                  <c:v>6.6537100374273184E-3</c:v>
                </c:pt>
                <c:pt idx="4176">
                  <c:v>8.9827025175543973E-3</c:v>
                </c:pt>
                <c:pt idx="4177">
                  <c:v>-9.3250861928850792E-4</c:v>
                </c:pt>
                <c:pt idx="4178">
                  <c:v>-6.5190045556536846E-3</c:v>
                </c:pt>
                <c:pt idx="4179">
                  <c:v>-5.8555627846454961E-3</c:v>
                </c:pt>
                <c:pt idx="4180">
                  <c:v>-2.6126526447450726E-2</c:v>
                </c:pt>
                <c:pt idx="4181">
                  <c:v>-6.73488737045147E-3</c:v>
                </c:pt>
                <c:pt idx="4182">
                  <c:v>6.5817619376706826E-3</c:v>
                </c:pt>
                <c:pt idx="4183">
                  <c:v>-1.7274140611511779E-4</c:v>
                </c:pt>
                <c:pt idx="4184">
                  <c:v>-7.4798619102400821E-4</c:v>
                </c:pt>
                <c:pt idx="4185">
                  <c:v>5.8701942951631114E-3</c:v>
                </c:pt>
                <c:pt idx="4186">
                  <c:v>-3.4522818841714598E-3</c:v>
                </c:pt>
                <c:pt idx="4187">
                  <c:v>-9.0624485088119933E-5</c:v>
                </c:pt>
                <c:pt idx="4188">
                  <c:v>-8.1307456588355365E-3</c:v>
                </c:pt>
                <c:pt idx="4189">
                  <c:v>-1.151848531110411E-2</c:v>
                </c:pt>
                <c:pt idx="4190">
                  <c:v>-3.1884828135945176E-3</c:v>
                </c:pt>
                <c:pt idx="4191">
                  <c:v>-6.3604070660522316E-3</c:v>
                </c:pt>
                <c:pt idx="4192">
                  <c:v>-5.1813471502590858E-3</c:v>
                </c:pt>
                <c:pt idx="4193">
                  <c:v>8.4031590099200582E-3</c:v>
                </c:pt>
                <c:pt idx="4194">
                  <c:v>1.5675115151807528E-3</c:v>
                </c:pt>
                <c:pt idx="4195">
                  <c:v>-5.0785373812340939E-3</c:v>
                </c:pt>
                <c:pt idx="4196">
                  <c:v>2.1881487299919566E-3</c:v>
                </c:pt>
                <c:pt idx="4197">
                  <c:v>5.4720995454693444E-3</c:v>
                </c:pt>
                <c:pt idx="4198">
                  <c:v>3.0961754553318066E-3</c:v>
                </c:pt>
                <c:pt idx="4199">
                  <c:v>1.0653855895160769E-2</c:v>
                </c:pt>
                <c:pt idx="4200">
                  <c:v>-9.5647318719199736E-3</c:v>
                </c:pt>
                <c:pt idx="4201">
                  <c:v>0</c:v>
                </c:pt>
                <c:pt idx="4202">
                  <c:v>1.0086231558298131E-2</c:v>
                </c:pt>
                <c:pt idx="4203">
                  <c:v>9.6137976563790417E-3</c:v>
                </c:pt>
                <c:pt idx="4204">
                  <c:v>1.8767620480681924E-3</c:v>
                </c:pt>
                <c:pt idx="4205">
                  <c:v>-2.9428736295440405E-3</c:v>
                </c:pt>
                <c:pt idx="4206">
                  <c:v>-5.3553038105058626E-4</c:v>
                </c:pt>
                <c:pt idx="4207">
                  <c:v>2.3536212734329709E-3</c:v>
                </c:pt>
                <c:pt idx="4208">
                  <c:v>-1.0724302920309681E-3</c:v>
                </c:pt>
                <c:pt idx="4209">
                  <c:v>-9.560229445505497E-4</c:v>
                </c:pt>
                <c:pt idx="4210">
                  <c:v>1.0973325742762441E-3</c:v>
                </c:pt>
                <c:pt idx="4211">
                  <c:v>2.929275376709839E-3</c:v>
                </c:pt>
                <c:pt idx="4212">
                  <c:v>6.8820142805963158E-3</c:v>
                </c:pt>
                <c:pt idx="4213">
                  <c:v>-1.4393157842190751E-3</c:v>
                </c:pt>
                <c:pt idx="4214">
                  <c:v>4.1772490308782384E-3</c:v>
                </c:pt>
                <c:pt idx="4215">
                  <c:v>7.6099400633038439E-3</c:v>
                </c:pt>
                <c:pt idx="4216">
                  <c:v>7.6663212609839881E-4</c:v>
                </c:pt>
                <c:pt idx="4217">
                  <c:v>5.1059289742416691E-3</c:v>
                </c:pt>
                <c:pt idx="4218">
                  <c:v>-9.9817283616432384E-4</c:v>
                </c:pt>
                <c:pt idx="4219">
                  <c:v>6.4190972399587043E-3</c:v>
                </c:pt>
                <c:pt idx="4220">
                  <c:v>3.8114445887740267E-3</c:v>
                </c:pt>
                <c:pt idx="4221">
                  <c:v>-2.3105715040880881E-3</c:v>
                </c:pt>
                <c:pt idx="4222">
                  <c:v>-5.9679096970133294E-5</c:v>
                </c:pt>
                <c:pt idx="4223">
                  <c:v>-1.9315696769087731E-3</c:v>
                </c:pt>
                <c:pt idx="4224">
                  <c:v>-3.1807694917554974E-3</c:v>
                </c:pt>
                <c:pt idx="4225">
                  <c:v>-6.6562189306235142E-3</c:v>
                </c:pt>
                <c:pt idx="4226">
                  <c:v>5.5579090061848024E-3</c:v>
                </c:pt>
                <c:pt idx="4227">
                  <c:v>4.5191873973395857E-3</c:v>
                </c:pt>
                <c:pt idx="4228">
                  <c:v>-9.1831268546938016E-4</c:v>
                </c:pt>
                <c:pt idx="4229">
                  <c:v>8.4893283140536901E-3</c:v>
                </c:pt>
                <c:pt idx="4230">
                  <c:v>-1.515488809356591E-3</c:v>
                </c:pt>
                <c:pt idx="4231">
                  <c:v>-1.2143394677428532E-3</c:v>
                </c:pt>
                <c:pt idx="4232">
                  <c:v>4.7515530618733592E-3</c:v>
                </c:pt>
                <c:pt idx="4233">
                  <c:v>-3.083696667038005E-3</c:v>
                </c:pt>
                <c:pt idx="4234">
                  <c:v>2.2885981897994512E-2</c:v>
                </c:pt>
                <c:pt idx="4235">
                  <c:v>9.8122489426837323E-3</c:v>
                </c:pt>
                <c:pt idx="4236">
                  <c:v>-6.2077940348902461E-3</c:v>
                </c:pt>
                <c:pt idx="4237">
                  <c:v>1.6709319403052092E-4</c:v>
                </c:pt>
                <c:pt idx="4238">
                  <c:v>-2.2200382583668077E-3</c:v>
                </c:pt>
                <c:pt idx="4239">
                  <c:v>4.1855014230705034E-3</c:v>
                </c:pt>
                <c:pt idx="4240">
                  <c:v>-4.6658890184970714E-3</c:v>
                </c:pt>
                <c:pt idx="4241">
                  <c:v>-2.327514546965781E-3</c:v>
                </c:pt>
                <c:pt idx="4242">
                  <c:v>1.7005713065299632E-2</c:v>
                </c:pt>
                <c:pt idx="4243">
                  <c:v>-3.2906115570535688E-3</c:v>
                </c:pt>
                <c:pt idx="4244">
                  <c:v>6.4540893753013417E-3</c:v>
                </c:pt>
                <c:pt idx="4245">
                  <c:v>-4.9211199545196038E-3</c:v>
                </c:pt>
                <c:pt idx="4246">
                  <c:v>-3.196817390686002E-4</c:v>
                </c:pt>
                <c:pt idx="4247">
                  <c:v>1.3694001316046922E-3</c:v>
                </c:pt>
                <c:pt idx="4248">
                  <c:v>1.437797662000273E-2</c:v>
                </c:pt>
                <c:pt idx="4249">
                  <c:v>-1.181923522595596E-2</c:v>
                </c:pt>
                <c:pt idx="4250">
                  <c:v>1.7827218597332717E-5</c:v>
                </c:pt>
                <c:pt idx="4251">
                  <c:v>-5.399079762759551E-3</c:v>
                </c:pt>
                <c:pt idx="4252">
                  <c:v>4.9536265713954197E-3</c:v>
                </c:pt>
                <c:pt idx="4253">
                  <c:v>1.2639841212558567E-2</c:v>
                </c:pt>
                <c:pt idx="4254">
                  <c:v>-1.9947655089481486E-2</c:v>
                </c:pt>
                <c:pt idx="4255">
                  <c:v>-1.509707152127282E-3</c:v>
                </c:pt>
                <c:pt idx="4256">
                  <c:v>2.4249289779012528E-3</c:v>
                </c:pt>
                <c:pt idx="4257">
                  <c:v>2.528658125421579E-3</c:v>
                </c:pt>
                <c:pt idx="4258">
                  <c:v>7.8602151499163053E-3</c:v>
                </c:pt>
                <c:pt idx="4259">
                  <c:v>9.1594924828990454E-3</c:v>
                </c:pt>
                <c:pt idx="4260">
                  <c:v>2.2520689187355281E-3</c:v>
                </c:pt>
                <c:pt idx="4261">
                  <c:v>2.9572111503188836E-3</c:v>
                </c:pt>
                <c:pt idx="4262">
                  <c:v>1.3989190171233012E-3</c:v>
                </c:pt>
                <c:pt idx="4263">
                  <c:v>2.8879090445301792E-3</c:v>
                </c:pt>
                <c:pt idx="4264">
                  <c:v>1.0950552132548808E-2</c:v>
                </c:pt>
                <c:pt idx="4265">
                  <c:v>5.2587236485173161E-3</c:v>
                </c:pt>
                <c:pt idx="4266">
                  <c:v>-9.5269807795494987E-4</c:v>
                </c:pt>
                <c:pt idx="4267">
                  <c:v>-3.0522384618930642E-3</c:v>
                </c:pt>
                <c:pt idx="4268">
                  <c:v>-2.850443657762769E-3</c:v>
                </c:pt>
                <c:pt idx="4269">
                  <c:v>2.4426214397639257E-3</c:v>
                </c:pt>
                <c:pt idx="4270">
                  <c:v>8.5619462856398876E-3</c:v>
                </c:pt>
                <c:pt idx="4271">
                  <c:v>2.6004287445242635E-3</c:v>
                </c:pt>
                <c:pt idx="4272">
                  <c:v>-1.7705877419393889E-4</c:v>
                </c:pt>
                <c:pt idx="4273">
                  <c:v>2.7004298262005566E-3</c:v>
                </c:pt>
                <c:pt idx="4274">
                  <c:v>1.3942042275265631E-3</c:v>
                </c:pt>
                <c:pt idx="4275">
                  <c:v>-6.9227624145108413E-3</c:v>
                </c:pt>
                <c:pt idx="4276">
                  <c:v>1.4869888475854687E-4</c:v>
                </c:pt>
                <c:pt idx="4277">
                  <c:v>5.4665233845720973E-3</c:v>
                </c:pt>
                <c:pt idx="4278">
                  <c:v>2.886408576757038E-3</c:v>
                </c:pt>
                <c:pt idx="4279">
                  <c:v>6.3849853814956781E-3</c:v>
                </c:pt>
                <c:pt idx="4280">
                  <c:v>-1.8263292664558728E-3</c:v>
                </c:pt>
                <c:pt idx="4281">
                  <c:v>-1.3329122507175328E-2</c:v>
                </c:pt>
                <c:pt idx="4282">
                  <c:v>7.1566224484067575E-3</c:v>
                </c:pt>
                <c:pt idx="4283">
                  <c:v>-5.868402697047137E-3</c:v>
                </c:pt>
                <c:pt idx="4284">
                  <c:v>-5.7606243296224324E-3</c:v>
                </c:pt>
                <c:pt idx="4285">
                  <c:v>-6.5405107477493063E-3</c:v>
                </c:pt>
                <c:pt idx="4286">
                  <c:v>-5.5813868513123754E-3</c:v>
                </c:pt>
                <c:pt idx="4287">
                  <c:v>1.5645013723697421E-3</c:v>
                </c:pt>
                <c:pt idx="4288">
                  <c:v>2.9363185905670885E-3</c:v>
                </c:pt>
                <c:pt idx="4289">
                  <c:v>1.5146151983158607E-2</c:v>
                </c:pt>
                <c:pt idx="4290">
                  <c:v>-1.3761805019659734E-2</c:v>
                </c:pt>
                <c:pt idx="4291">
                  <c:v>6.2025679185808702E-3</c:v>
                </c:pt>
                <c:pt idx="4292">
                  <c:v>4.4389779253317663E-4</c:v>
                </c:pt>
                <c:pt idx="4293">
                  <c:v>7.8853915199419422E-3</c:v>
                </c:pt>
                <c:pt idx="4294">
                  <c:v>-7.7135801555665573E-3</c:v>
                </c:pt>
                <c:pt idx="4295">
                  <c:v>9.882032074572944E-3</c:v>
                </c:pt>
                <c:pt idx="4296">
                  <c:v>-2.7013683828117641E-3</c:v>
                </c:pt>
                <c:pt idx="4297">
                  <c:v>-2.9627015380043753E-3</c:v>
                </c:pt>
                <c:pt idx="4298">
                  <c:v>2.2246423352230149E-3</c:v>
                </c:pt>
                <c:pt idx="4299">
                  <c:v>4.8637677363836396E-3</c:v>
                </c:pt>
                <c:pt idx="4300">
                  <c:v>1.4807361916604256E-2</c:v>
                </c:pt>
                <c:pt idx="4301">
                  <c:v>-6.2607309877737993E-4</c:v>
                </c:pt>
                <c:pt idx="4302">
                  <c:v>5.1296230966524359E-3</c:v>
                </c:pt>
                <c:pt idx="4303">
                  <c:v>5.5993940381793283E-3</c:v>
                </c:pt>
                <c:pt idx="4304">
                  <c:v>2.2004842987277673E-3</c:v>
                </c:pt>
                <c:pt idx="4305">
                  <c:v>1.2157404345542577E-2</c:v>
                </c:pt>
                <c:pt idx="4306">
                  <c:v>-7.5578421057711509E-3</c:v>
                </c:pt>
                <c:pt idx="4307">
                  <c:v>-3.3861456619818098E-3</c:v>
                </c:pt>
                <c:pt idx="4308">
                  <c:v>-5.748225797195694E-3</c:v>
                </c:pt>
                <c:pt idx="4309">
                  <c:v>1.4368457306957128E-2</c:v>
                </c:pt>
                <c:pt idx="4310">
                  <c:v>1.963624345053594E-3</c:v>
                </c:pt>
                <c:pt idx="4311">
                  <c:v>5.2082315464441198E-3</c:v>
                </c:pt>
                <c:pt idx="4312">
                  <c:v>1.0995307483329109E-2</c:v>
                </c:pt>
                <c:pt idx="4313">
                  <c:v>-1.5682947999684504E-3</c:v>
                </c:pt>
                <c:pt idx="4314">
                  <c:v>-1.9184072286126175E-2</c:v>
                </c:pt>
                <c:pt idx="4315">
                  <c:v>-2.2682959788420387E-3</c:v>
                </c:pt>
                <c:pt idx="4316">
                  <c:v>5.3566229985444469E-3</c:v>
                </c:pt>
                <c:pt idx="4317">
                  <c:v>8.7216985287639215E-3</c:v>
                </c:pt>
                <c:pt idx="4318">
                  <c:v>-1.1294349921607272E-2</c:v>
                </c:pt>
                <c:pt idx="4319">
                  <c:v>2.9410908243789891E-3</c:v>
                </c:pt>
                <c:pt idx="4320">
                  <c:v>7.6880190146424443E-3</c:v>
                </c:pt>
                <c:pt idx="4321">
                  <c:v>-1.0654357545143212E-2</c:v>
                </c:pt>
                <c:pt idx="4322">
                  <c:v>-6.2985008606347703E-3</c:v>
                </c:pt>
                <c:pt idx="4323">
                  <c:v>1.3962714736923676E-3</c:v>
                </c:pt>
                <c:pt idx="4324">
                  <c:v>2.7809965237544088E-3</c:v>
                </c:pt>
                <c:pt idx="4325">
                  <c:v>-2.2204415782511866E-4</c:v>
                </c:pt>
                <c:pt idx="4326">
                  <c:v>7.0681340903788747E-3</c:v>
                </c:pt>
                <c:pt idx="4327">
                  <c:v>-5.23226012360134E-3</c:v>
                </c:pt>
                <c:pt idx="4328">
                  <c:v>7.9448636212982038E-3</c:v>
                </c:pt>
                <c:pt idx="4329">
                  <c:v>-1.8518338027895265E-4</c:v>
                </c:pt>
                <c:pt idx="4330">
                  <c:v>-2.9154235624532232E-3</c:v>
                </c:pt>
                <c:pt idx="4331">
                  <c:v>-4.305923789987065E-3</c:v>
                </c:pt>
                <c:pt idx="4332">
                  <c:v>-5.2171569382412075E-3</c:v>
                </c:pt>
                <c:pt idx="4333">
                  <c:v>4.6418072102740737E-3</c:v>
                </c:pt>
                <c:pt idx="4334">
                  <c:v>-8.4001380844616058E-3</c:v>
                </c:pt>
                <c:pt idx="4335">
                  <c:v>-2.8766768628840644E-5</c:v>
                </c:pt>
                <c:pt idx="4336">
                  <c:v>2.6246466821771008E-3</c:v>
                </c:pt>
                <c:pt idx="4337">
                  <c:v>4.8593869250612709E-3</c:v>
                </c:pt>
                <c:pt idx="4338">
                  <c:v>7.2298770045149396E-3</c:v>
                </c:pt>
                <c:pt idx="4339">
                  <c:v>-4.0852057192863889E-4</c:v>
                </c:pt>
                <c:pt idx="4340">
                  <c:v>-3.2768449218599782E-3</c:v>
                </c:pt>
                <c:pt idx="4341">
                  <c:v>-1.7130413743043915E-3</c:v>
                </c:pt>
                <c:pt idx="4342">
                  <c:v>-3.09708044690582E-3</c:v>
                </c:pt>
                <c:pt idx="4343">
                  <c:v>7.5435015067562006E-3</c:v>
                </c:pt>
                <c:pt idx="4344">
                  <c:v>9.123013537374991E-3</c:v>
                </c:pt>
                <c:pt idx="4345">
                  <c:v>-7.4968357511439043E-3</c:v>
                </c:pt>
                <c:pt idx="4346">
                  <c:v>3.9096862476786232E-3</c:v>
                </c:pt>
                <c:pt idx="4347">
                  <c:v>6.6315085206030133E-3</c:v>
                </c:pt>
                <c:pt idx="4348">
                  <c:v>4.099939735825453E-3</c:v>
                </c:pt>
                <c:pt idx="4349">
                  <c:v>-1.1706697910564334E-2</c:v>
                </c:pt>
                <c:pt idx="4350">
                  <c:v>9.432009698116639E-3</c:v>
                </c:pt>
                <c:pt idx="4351">
                  <c:v>-1.0580411124546552E-2</c:v>
                </c:pt>
                <c:pt idx="4352">
                  <c:v>-3.8757807415465972E-3</c:v>
                </c:pt>
                <c:pt idx="4353">
                  <c:v>-6.7824409068981684E-3</c:v>
                </c:pt>
                <c:pt idx="4354">
                  <c:v>5.3346265761395895E-3</c:v>
                </c:pt>
                <c:pt idx="4355">
                  <c:v>-1.7992361104496757E-2</c:v>
                </c:pt>
                <c:pt idx="4356">
                  <c:v>-6.5856081752375673E-3</c:v>
                </c:pt>
                <c:pt idx="4357">
                  <c:v>-2.3695150115473518E-2</c:v>
                </c:pt>
                <c:pt idx="4358">
                  <c:v>-2.6993910247552488E-3</c:v>
                </c:pt>
                <c:pt idx="4359">
                  <c:v>2.3363191430418873E-3</c:v>
                </c:pt>
                <c:pt idx="4360">
                  <c:v>5.7396537632812272E-3</c:v>
                </c:pt>
                <c:pt idx="4361">
                  <c:v>-8.7368004345383943E-3</c:v>
                </c:pt>
                <c:pt idx="4362">
                  <c:v>7.9237112452212877E-4</c:v>
                </c:pt>
                <c:pt idx="4363">
                  <c:v>3.9404674911431847E-3</c:v>
                </c:pt>
                <c:pt idx="4364">
                  <c:v>6.030094638985295E-3</c:v>
                </c:pt>
                <c:pt idx="4365">
                  <c:v>-1.0782974055792982E-3</c:v>
                </c:pt>
                <c:pt idx="4366">
                  <c:v>-1.3181793164180888E-2</c:v>
                </c:pt>
                <c:pt idx="4367">
                  <c:v>-2.2241137867594629E-3</c:v>
                </c:pt>
                <c:pt idx="4368">
                  <c:v>-5.3348870660853143E-3</c:v>
                </c:pt>
                <c:pt idx="4369">
                  <c:v>-1.0276838007929889E-3</c:v>
                </c:pt>
                <c:pt idx="4370">
                  <c:v>8.5763293310461286E-3</c:v>
                </c:pt>
                <c:pt idx="4371">
                  <c:v>3.313056202317366E-3</c:v>
                </c:pt>
                <c:pt idx="4372">
                  <c:v>-1.3392532868453544E-2</c:v>
                </c:pt>
                <c:pt idx="4373">
                  <c:v>-8.7214796813824824E-3</c:v>
                </c:pt>
                <c:pt idx="4374">
                  <c:v>6.0578072367707403E-3</c:v>
                </c:pt>
                <c:pt idx="4375">
                  <c:v>2.8984457084879622E-4</c:v>
                </c:pt>
                <c:pt idx="4376">
                  <c:v>-8.0324893529084562E-3</c:v>
                </c:pt>
                <c:pt idx="4377">
                  <c:v>-7.0923251228890427E-3</c:v>
                </c:pt>
                <c:pt idx="4378">
                  <c:v>-2.2874944370271377E-3</c:v>
                </c:pt>
                <c:pt idx="4379">
                  <c:v>4.8655707207128085E-3</c:v>
                </c:pt>
                <c:pt idx="4380">
                  <c:v>-9.7776990523424923E-3</c:v>
                </c:pt>
                <c:pt idx="4381">
                  <c:v>-6.1789247614688625E-3</c:v>
                </c:pt>
                <c:pt idx="4382">
                  <c:v>-2.432192749080464E-3</c:v>
                </c:pt>
                <c:pt idx="4383">
                  <c:v>3.5953155153727323E-3</c:v>
                </c:pt>
                <c:pt idx="4384">
                  <c:v>-2.6103464641671348E-3</c:v>
                </c:pt>
                <c:pt idx="4385">
                  <c:v>-9.4831673779038894E-4</c:v>
                </c:pt>
                <c:pt idx="4386">
                  <c:v>7.8763850047787187E-3</c:v>
                </c:pt>
                <c:pt idx="4387">
                  <c:v>-8.2589501215583061E-3</c:v>
                </c:pt>
                <c:pt idx="4388">
                  <c:v>-2.7483348066976721E-3</c:v>
                </c:pt>
                <c:pt idx="4389">
                  <c:v>7.4155718190636044E-3</c:v>
                </c:pt>
                <c:pt idx="4390">
                  <c:v>-2.8750538523083513E-3</c:v>
                </c:pt>
                <c:pt idx="4391">
                  <c:v>-1.2307584109161329E-4</c:v>
                </c:pt>
                <c:pt idx="4392">
                  <c:v>5.5070362774909398E-3</c:v>
                </c:pt>
                <c:pt idx="4393">
                  <c:v>7.4987086546853821E-3</c:v>
                </c:pt>
                <c:pt idx="4394">
                  <c:v>1.1713189050871264E-2</c:v>
                </c:pt>
                <c:pt idx="4395">
                  <c:v>-2.5613142687673784E-3</c:v>
                </c:pt>
                <c:pt idx="4396">
                  <c:v>5.1671650150408865E-3</c:v>
                </c:pt>
                <c:pt idx="4397">
                  <c:v>6.8213444415137214E-3</c:v>
                </c:pt>
                <c:pt idx="4398">
                  <c:v>-8.9052859232874315E-4</c:v>
                </c:pt>
                <c:pt idx="4399">
                  <c:v>-5.0449798833687165E-3</c:v>
                </c:pt>
                <c:pt idx="4400">
                  <c:v>-4.4464846668287317E-3</c:v>
                </c:pt>
                <c:pt idx="4401">
                  <c:v>8.0172957391244637E-4</c:v>
                </c:pt>
                <c:pt idx="4402">
                  <c:v>8.5400199872807114E-3</c:v>
                </c:pt>
                <c:pt idx="4403">
                  <c:v>-6.4270368832480829E-3</c:v>
                </c:pt>
                <c:pt idx="4404">
                  <c:v>-1.2910871327886264E-2</c:v>
                </c:pt>
                <c:pt idx="4405">
                  <c:v>3.3345849201666944E-3</c:v>
                </c:pt>
                <c:pt idx="4406">
                  <c:v>9.3061545895456455E-4</c:v>
                </c:pt>
                <c:pt idx="4407">
                  <c:v>-1.2084405194437875E-2</c:v>
                </c:pt>
                <c:pt idx="4408">
                  <c:v>9.0250311894468638E-4</c:v>
                </c:pt>
                <c:pt idx="4409">
                  <c:v>1.1693109038242167E-3</c:v>
                </c:pt>
                <c:pt idx="4410">
                  <c:v>9.8582099566131287E-3</c:v>
                </c:pt>
                <c:pt idx="4411">
                  <c:v>2.5650454264163347E-3</c:v>
                </c:pt>
                <c:pt idx="4412">
                  <c:v>1.0897848536224997E-2</c:v>
                </c:pt>
                <c:pt idx="4413">
                  <c:v>1.0832607799110994E-2</c:v>
                </c:pt>
                <c:pt idx="4414">
                  <c:v>4.899477818811615E-3</c:v>
                </c:pt>
                <c:pt idx="4415">
                  <c:v>1.01315256235468E-4</c:v>
                </c:pt>
                <c:pt idx="4416">
                  <c:v>-8.058179691925349E-3</c:v>
                </c:pt>
                <c:pt idx="4417">
                  <c:v>1.3040862603544756E-2</c:v>
                </c:pt>
                <c:pt idx="4418">
                  <c:v>8.8046908554462178E-3</c:v>
                </c:pt>
                <c:pt idx="4419">
                  <c:v>-1.0166867205789742E-3</c:v>
                </c:pt>
                <c:pt idx="4420">
                  <c:v>1.0147549324438954E-2</c:v>
                </c:pt>
                <c:pt idx="4421">
                  <c:v>-5.966039467645845E-3</c:v>
                </c:pt>
                <c:pt idx="4422">
                  <c:v>7.0265783864336129E-3</c:v>
                </c:pt>
                <c:pt idx="4423">
                  <c:v>-2.5213088226994085E-3</c:v>
                </c:pt>
                <c:pt idx="4424">
                  <c:v>4.8876409805533871E-3</c:v>
                </c:pt>
                <c:pt idx="4425">
                  <c:v>6.6234619008194162E-3</c:v>
                </c:pt>
                <c:pt idx="4426">
                  <c:v>-8.17389826988979E-3</c:v>
                </c:pt>
                <c:pt idx="4427">
                  <c:v>-7.4571634673936682E-3</c:v>
                </c:pt>
                <c:pt idx="4428">
                  <c:v>-9.2660189812998617E-4</c:v>
                </c:pt>
                <c:pt idx="4429">
                  <c:v>1.123279977535141E-4</c:v>
                </c:pt>
                <c:pt idx="4430">
                  <c:v>1.0184108252248247E-2</c:v>
                </c:pt>
                <c:pt idx="4431">
                  <c:v>-2.9415924197426779E-3</c:v>
                </c:pt>
                <c:pt idx="4432">
                  <c:v>9.4282697238323721E-6</c:v>
                </c:pt>
                <c:pt idx="4433">
                  <c:v>3.5956246924795376E-3</c:v>
                </c:pt>
                <c:pt idx="4434">
                  <c:v>1.3337424371721918E-2</c:v>
                </c:pt>
                <c:pt idx="4435">
                  <c:v>6.7377769197354276E-3</c:v>
                </c:pt>
                <c:pt idx="4436">
                  <c:v>-2.9834945382800626E-3</c:v>
                </c:pt>
                <c:pt idx="4437">
                  <c:v>-3.8349072431810294E-3</c:v>
                </c:pt>
                <c:pt idx="4438">
                  <c:v>4.7780057605795179E-3</c:v>
                </c:pt>
                <c:pt idx="4439">
                  <c:v>-3.3602473142023692E-3</c:v>
                </c:pt>
                <c:pt idx="4440">
                  <c:v>-1.965231959490632E-2</c:v>
                </c:pt>
                <c:pt idx="4441">
                  <c:v>3.0127571435301093E-4</c:v>
                </c:pt>
                <c:pt idx="4442">
                  <c:v>1.2304143951812785E-2</c:v>
                </c:pt>
                <c:pt idx="4443">
                  <c:v>-8.9916506101477278E-3</c:v>
                </c:pt>
                <c:pt idx="4444">
                  <c:v>-1.048617731172552E-2</c:v>
                </c:pt>
                <c:pt idx="4445">
                  <c:v>-3.7615686858717412E-3</c:v>
                </c:pt>
                <c:pt idx="4446">
                  <c:v>6.5886278221913841E-3</c:v>
                </c:pt>
                <c:pt idx="4447">
                  <c:v>-1.0048059972908252E-2</c:v>
                </c:pt>
                <c:pt idx="4448">
                  <c:v>2.9684635642033275E-3</c:v>
                </c:pt>
                <c:pt idx="4449">
                  <c:v>1.4724383765902793E-3</c:v>
                </c:pt>
                <c:pt idx="4450">
                  <c:v>-6.4261366811335652E-4</c:v>
                </c:pt>
                <c:pt idx="4451">
                  <c:v>1.7068919789338111E-2</c:v>
                </c:pt>
                <c:pt idx="4452">
                  <c:v>9.3214910561487674E-3</c:v>
                </c:pt>
                <c:pt idx="4453">
                  <c:v>8.0084035233121131E-3</c:v>
                </c:pt>
                <c:pt idx="4454">
                  <c:v>-4.2606275789269787E-3</c:v>
                </c:pt>
                <c:pt idx="4455">
                  <c:v>-1.6738375603864708E-2</c:v>
                </c:pt>
                <c:pt idx="4456">
                  <c:v>8.4925690021053768E-5</c:v>
                </c:pt>
                <c:pt idx="4457">
                  <c:v>4.3786073753944166E-3</c:v>
                </c:pt>
                <c:pt idx="4458">
                  <c:v>-8.5600992257384156E-3</c:v>
                </c:pt>
                <c:pt idx="4459">
                  <c:v>1.2889629023304927E-3</c:v>
                </c:pt>
                <c:pt idx="4460">
                  <c:v>-1.3202239367183788E-2</c:v>
                </c:pt>
                <c:pt idx="4461">
                  <c:v>-3.3312050634318746E-3</c:v>
                </c:pt>
                <c:pt idx="4462">
                  <c:v>-1.3050466675190386E-2</c:v>
                </c:pt>
                <c:pt idx="4463">
                  <c:v>5.4081848148455069E-3</c:v>
                </c:pt>
                <c:pt idx="4464">
                  <c:v>1.2683062903900533E-2</c:v>
                </c:pt>
                <c:pt idx="4465">
                  <c:v>-8.354003190380821E-3</c:v>
                </c:pt>
                <c:pt idx="4466">
                  <c:v>1.9771427515544726E-3</c:v>
                </c:pt>
                <c:pt idx="4467">
                  <c:v>-3.8653745271819417E-3</c:v>
                </c:pt>
                <c:pt idx="4468">
                  <c:v>1.1186077893071467E-2</c:v>
                </c:pt>
                <c:pt idx="4469">
                  <c:v>5.1917680074835548E-3</c:v>
                </c:pt>
                <c:pt idx="4470">
                  <c:v>5.5025161077928431E-3</c:v>
                </c:pt>
                <c:pt idx="4471">
                  <c:v>-5.7514261666509192E-3</c:v>
                </c:pt>
                <c:pt idx="4472">
                  <c:v>9.9645808736716912E-3</c:v>
                </c:pt>
                <c:pt idx="4473">
                  <c:v>1.2431269423858415E-2</c:v>
                </c:pt>
                <c:pt idx="4474">
                  <c:v>-4.4742729306488371E-3</c:v>
                </c:pt>
                <c:pt idx="4475">
                  <c:v>-1.587271413907021E-3</c:v>
                </c:pt>
                <c:pt idx="4476">
                  <c:v>2.8646291625114673E-2</c:v>
                </c:pt>
                <c:pt idx="4477">
                  <c:v>-7.3563664596273393E-3</c:v>
                </c:pt>
                <c:pt idx="4478">
                  <c:v>-2.6038389685311136E-3</c:v>
                </c:pt>
                <c:pt idx="4479">
                  <c:v>8.8276939602558446E-3</c:v>
                </c:pt>
                <c:pt idx="4480">
                  <c:v>-6.7988283902004065E-3</c:v>
                </c:pt>
                <c:pt idx="4481">
                  <c:v>8.1054391505421819E-3</c:v>
                </c:pt>
                <c:pt idx="4482">
                  <c:v>3.1385780279922226E-3</c:v>
                </c:pt>
                <c:pt idx="4483">
                  <c:v>-1.0260741258469763E-2</c:v>
                </c:pt>
                <c:pt idx="4484">
                  <c:v>1.2581831049599979E-2</c:v>
                </c:pt>
                <c:pt idx="4485">
                  <c:v>-1.6388455461673335E-3</c:v>
                </c:pt>
                <c:pt idx="4486">
                  <c:v>1.3667969799158408E-2</c:v>
                </c:pt>
                <c:pt idx="4487">
                  <c:v>1.7582751290616372E-2</c:v>
                </c:pt>
                <c:pt idx="4488">
                  <c:v>1.2950259928020014E-2</c:v>
                </c:pt>
                <c:pt idx="4489">
                  <c:v>1.6128528115525231E-2</c:v>
                </c:pt>
                <c:pt idx="4490">
                  <c:v>6.1851995513109159E-3</c:v>
                </c:pt>
                <c:pt idx="4491">
                  <c:v>4.4119195535432532E-3</c:v>
                </c:pt>
                <c:pt idx="4492">
                  <c:v>1.9095042673729079E-3</c:v>
                </c:pt>
                <c:pt idx="4493">
                  <c:v>8.061171315842719E-3</c:v>
                </c:pt>
                <c:pt idx="4494">
                  <c:v>1.9892187381367998E-2</c:v>
                </c:pt>
                <c:pt idx="4495">
                  <c:v>-1.8010821404226274E-2</c:v>
                </c:pt>
                <c:pt idx="4496">
                  <c:v>-1.5250361855215888E-2</c:v>
                </c:pt>
                <c:pt idx="4497">
                  <c:v>-6.1398296692414256E-3</c:v>
                </c:pt>
                <c:pt idx="4498">
                  <c:v>1.7647918798688877E-3</c:v>
                </c:pt>
                <c:pt idx="4499">
                  <c:v>-3.0191979344521558E-3</c:v>
                </c:pt>
                <c:pt idx="4500">
                  <c:v>-3.1446214519225135E-3</c:v>
                </c:pt>
                <c:pt idx="4501">
                  <c:v>-1.926642566370762E-3</c:v>
                </c:pt>
                <c:pt idx="4502">
                  <c:v>1.8128704309126498E-2</c:v>
                </c:pt>
                <c:pt idx="4503">
                  <c:v>-9.4022272831741915E-3</c:v>
                </c:pt>
                <c:pt idx="4504">
                  <c:v>1.1774902756637839E-2</c:v>
                </c:pt>
                <c:pt idx="4505">
                  <c:v>-2.2321428571428492E-2</c:v>
                </c:pt>
                <c:pt idx="4506">
                  <c:v>2.9260665624301962E-2</c:v>
                </c:pt>
                <c:pt idx="4507">
                  <c:v>1.0435698471723542E-2</c:v>
                </c:pt>
                <c:pt idx="4508">
                  <c:v>1.7872523686477404E-3</c:v>
                </c:pt>
                <c:pt idx="4509">
                  <c:v>-8.9311437626043988E-3</c:v>
                </c:pt>
                <c:pt idx="4510">
                  <c:v>1.4198365889291686E-2</c:v>
                </c:pt>
                <c:pt idx="4511">
                  <c:v>5.5222296814427807E-4</c:v>
                </c:pt>
                <c:pt idx="4512">
                  <c:v>-6.7967220871959499E-3</c:v>
                </c:pt>
                <c:pt idx="4513">
                  <c:v>5.99359529167387E-3</c:v>
                </c:pt>
                <c:pt idx="4514">
                  <c:v>1.0274122327635249E-2</c:v>
                </c:pt>
                <c:pt idx="4515">
                  <c:v>1.4942592489877393E-2</c:v>
                </c:pt>
                <c:pt idx="4516">
                  <c:v>9.9849116889982881E-5</c:v>
                </c:pt>
                <c:pt idx="4517">
                  <c:v>-9.0890953024891363E-4</c:v>
                </c:pt>
                <c:pt idx="4518">
                  <c:v>-5.6211974252711183E-3</c:v>
                </c:pt>
                <c:pt idx="4519">
                  <c:v>-5.7532355100654575E-3</c:v>
                </c:pt>
                <c:pt idx="4520">
                  <c:v>1.591517759143013E-3</c:v>
                </c:pt>
                <c:pt idx="4521">
                  <c:v>-1.4579908280695553E-2</c:v>
                </c:pt>
                <c:pt idx="4522">
                  <c:v>2.9071028767300167E-3</c:v>
                </c:pt>
                <c:pt idx="4523">
                  <c:v>5.398449172783204E-3</c:v>
                </c:pt>
                <c:pt idx="4524">
                  <c:v>6.4982821264309987E-3</c:v>
                </c:pt>
                <c:pt idx="4525">
                  <c:v>-1.3375064980072793E-2</c:v>
                </c:pt>
                <c:pt idx="4526">
                  <c:v>-6.7101019502591175E-4</c:v>
                </c:pt>
                <c:pt idx="4527">
                  <c:v>-1.0811044563125982E-3</c:v>
                </c:pt>
                <c:pt idx="4528">
                  <c:v>2.9517173830777121E-2</c:v>
                </c:pt>
                <c:pt idx="4529">
                  <c:v>8.2707695070083354E-3</c:v>
                </c:pt>
                <c:pt idx="4530">
                  <c:v>-1.3844621513944166E-2</c:v>
                </c:pt>
                <c:pt idx="4531">
                  <c:v>1.334529550297181E-2</c:v>
                </c:pt>
                <c:pt idx="4532">
                  <c:v>1.0825823272686108E-2</c:v>
                </c:pt>
                <c:pt idx="4533">
                  <c:v>-1.5138828415447003E-2</c:v>
                </c:pt>
                <c:pt idx="4534">
                  <c:v>-2.2236049253340329E-2</c:v>
                </c:pt>
                <c:pt idx="4535">
                  <c:v>3.0329241987934186E-3</c:v>
                </c:pt>
                <c:pt idx="4536">
                  <c:v>1.2864446440651545E-2</c:v>
                </c:pt>
                <c:pt idx="4537">
                  <c:v>-2.8560039645773583E-2</c:v>
                </c:pt>
                <c:pt idx="4538">
                  <c:v>-1.8182587448831611E-2</c:v>
                </c:pt>
                <c:pt idx="4539">
                  <c:v>9.934729892854488E-3</c:v>
                </c:pt>
                <c:pt idx="4540">
                  <c:v>-2.7751524152758056E-2</c:v>
                </c:pt>
                <c:pt idx="4541">
                  <c:v>-1.0869006893292621E-2</c:v>
                </c:pt>
                <c:pt idx="4542">
                  <c:v>-6.927157722913746E-3</c:v>
                </c:pt>
                <c:pt idx="4543">
                  <c:v>-3.4674771044518327E-4</c:v>
                </c:pt>
                <c:pt idx="4544">
                  <c:v>3.0791893854920094E-3</c:v>
                </c:pt>
                <c:pt idx="4545">
                  <c:v>4.8932430070829369E-3</c:v>
                </c:pt>
                <c:pt idx="4546">
                  <c:v>3.6730945821854544E-3</c:v>
                </c:pt>
                <c:pt idx="4547">
                  <c:v>-7.4044488140592168E-3</c:v>
                </c:pt>
                <c:pt idx="4548">
                  <c:v>-1.1763622786649108E-3</c:v>
                </c:pt>
                <c:pt idx="4549">
                  <c:v>3.8713519952351394E-3</c:v>
                </c:pt>
                <c:pt idx="4550">
                  <c:v>1.4088127924314353E-3</c:v>
                </c:pt>
                <c:pt idx="4551">
                  <c:v>-8.7661179348655915E-3</c:v>
                </c:pt>
                <c:pt idx="4552">
                  <c:v>6.2154483635727953E-3</c:v>
                </c:pt>
                <c:pt idx="4553">
                  <c:v>-2.7106092222085598E-3</c:v>
                </c:pt>
                <c:pt idx="4554">
                  <c:v>-1.8088685783156699E-2</c:v>
                </c:pt>
                <c:pt idx="4555">
                  <c:v>5.3259908352765173E-4</c:v>
                </c:pt>
                <c:pt idx="4556">
                  <c:v>5.7507858059691053E-3</c:v>
                </c:pt>
                <c:pt idx="4557">
                  <c:v>-1.2899557045372934E-2</c:v>
                </c:pt>
                <c:pt idx="4558">
                  <c:v>-1.1235511713933444E-2</c:v>
                </c:pt>
                <c:pt idx="4559">
                  <c:v>-1.1835836941620492E-4</c:v>
                </c:pt>
                <c:pt idx="4560">
                  <c:v>-4.1156709820638904E-3</c:v>
                </c:pt>
                <c:pt idx="4561">
                  <c:v>9.2417807141731423E-4</c:v>
                </c:pt>
                <c:pt idx="4562">
                  <c:v>2.3059185242122471E-3</c:v>
                </c:pt>
                <c:pt idx="4563">
                  <c:v>-5.2931835558430729E-3</c:v>
                </c:pt>
                <c:pt idx="4564">
                  <c:v>-1.4701126106264617E-4</c:v>
                </c:pt>
                <c:pt idx="4565">
                  <c:v>-2.7854336480384045E-3</c:v>
                </c:pt>
                <c:pt idx="4566">
                  <c:v>-5.1629087302745846E-3</c:v>
                </c:pt>
                <c:pt idx="4567">
                  <c:v>1.8507875588114064E-3</c:v>
                </c:pt>
                <c:pt idx="4568">
                  <c:v>2.9210629152012224E-3</c:v>
                </c:pt>
                <c:pt idx="4569">
                  <c:v>1.0933009392314341E-2</c:v>
                </c:pt>
                <c:pt idx="4570">
                  <c:v>-8.979317966530953E-4</c:v>
                </c:pt>
                <c:pt idx="4571">
                  <c:v>1.1854896072078791E-3</c:v>
                </c:pt>
                <c:pt idx="4572">
                  <c:v>8.9980520700461142E-4</c:v>
                </c:pt>
                <c:pt idx="4573">
                  <c:v>-4.8315358576713763E-3</c:v>
                </c:pt>
                <c:pt idx="4574">
                  <c:v>-3.6081261275393572E-3</c:v>
                </c:pt>
                <c:pt idx="4575">
                  <c:v>-6.3714124271769812E-3</c:v>
                </c:pt>
                <c:pt idx="4576">
                  <c:v>-1.6534391534391846E-3</c:v>
                </c:pt>
                <c:pt idx="4577">
                  <c:v>-3.7788500668564096E-3</c:v>
                </c:pt>
                <c:pt idx="4578">
                  <c:v>7.4677131226754678E-3</c:v>
                </c:pt>
                <c:pt idx="4579">
                  <c:v>1.1715432153014405E-4</c:v>
                </c:pt>
                <c:pt idx="4580">
                  <c:v>-4.3353584447144433E-3</c:v>
                </c:pt>
                <c:pt idx="4581">
                  <c:v>1.6747319941969874E-3</c:v>
                </c:pt>
                <c:pt idx="4582">
                  <c:v>-8.2945481933527354E-3</c:v>
                </c:pt>
                <c:pt idx="4583">
                  <c:v>9.022175455005943E-3</c:v>
                </c:pt>
                <c:pt idx="4584">
                  <c:v>8.7765490609070795E-4</c:v>
                </c:pt>
                <c:pt idx="4585">
                  <c:v>1.1031601144164682E-3</c:v>
                </c:pt>
                <c:pt idx="4586">
                  <c:v>-7.8359582340521428E-3</c:v>
                </c:pt>
                <c:pt idx="4587">
                  <c:v>-6.218235022331764E-3</c:v>
                </c:pt>
                <c:pt idx="4588">
                  <c:v>-9.3545280302090861E-3</c:v>
                </c:pt>
                <c:pt idx="4589">
                  <c:v>3.1087389041934976E-3</c:v>
                </c:pt>
                <c:pt idx="4590">
                  <c:v>4.1590225816678927E-3</c:v>
                </c:pt>
                <c:pt idx="4591">
                  <c:v>6.6814929414038549E-3</c:v>
                </c:pt>
                <c:pt idx="4592">
                  <c:v>-9.0072824837100773E-3</c:v>
                </c:pt>
                <c:pt idx="4593">
                  <c:v>-3.6755931070696635E-3</c:v>
                </c:pt>
                <c:pt idx="4594">
                  <c:v>-2.6565356489944847E-3</c:v>
                </c:pt>
                <c:pt idx="4595">
                  <c:v>7.1636123018499198E-3</c:v>
                </c:pt>
                <c:pt idx="4596">
                  <c:v>7.5461853598206563E-3</c:v>
                </c:pt>
                <c:pt idx="4597">
                  <c:v>5.9680021772516856E-3</c:v>
                </c:pt>
                <c:pt idx="4598">
                  <c:v>-4.3645302081619652E-3</c:v>
                </c:pt>
                <c:pt idx="4599">
                  <c:v>-6.8431928492480587E-3</c:v>
                </c:pt>
                <c:pt idx="4600">
                  <c:v>-7.7533426157277985E-3</c:v>
                </c:pt>
                <c:pt idx="4601">
                  <c:v>-5.2083827449790343E-3</c:v>
                </c:pt>
                <c:pt idx="4602">
                  <c:v>4.8810715477380917E-3</c:v>
                </c:pt>
                <c:pt idx="4603">
                  <c:v>-5.4423574699674626E-3</c:v>
                </c:pt>
                <c:pt idx="4604">
                  <c:v>-1.0040255742362891E-3</c:v>
                </c:pt>
                <c:pt idx="4605">
                  <c:v>2.1547632608118761E-3</c:v>
                </c:pt>
                <c:pt idx="4606">
                  <c:v>7.0740287549710956E-3</c:v>
                </c:pt>
                <c:pt idx="4607">
                  <c:v>1.3830065612855158E-2</c:v>
                </c:pt>
                <c:pt idx="4608">
                  <c:v>1.0557965975534378E-2</c:v>
                </c:pt>
                <c:pt idx="4609">
                  <c:v>-5.1737241070209938E-3</c:v>
                </c:pt>
                <c:pt idx="4610">
                  <c:v>-4.2397958688672466E-3</c:v>
                </c:pt>
                <c:pt idx="4611">
                  <c:v>6.601749463608364E-4</c:v>
                </c:pt>
                <c:pt idx="4612">
                  <c:v>3.2048169369702784E-4</c:v>
                </c:pt>
                <c:pt idx="4613">
                  <c:v>1.2154212650103968E-3</c:v>
                </c:pt>
                <c:pt idx="4614">
                  <c:v>8.155823277425478E-3</c:v>
                </c:pt>
                <c:pt idx="4615">
                  <c:v>-4.5071968175269816E-4</c:v>
                </c:pt>
                <c:pt idx="4616">
                  <c:v>-7.092267579873246E-3</c:v>
                </c:pt>
                <c:pt idx="4617">
                  <c:v>-1.5167048318019294E-2</c:v>
                </c:pt>
                <c:pt idx="4618">
                  <c:v>4.620226968649721E-3</c:v>
                </c:pt>
                <c:pt idx="4619">
                  <c:v>5.3027297446368582E-3</c:v>
                </c:pt>
                <c:pt idx="4620">
                  <c:v>4.6468672531958521E-3</c:v>
                </c:pt>
                <c:pt idx="4621">
                  <c:v>9.9656357388318018E-3</c:v>
                </c:pt>
                <c:pt idx="4622">
                  <c:v>9.5653466818654831E-3</c:v>
                </c:pt>
                <c:pt idx="4623">
                  <c:v>-7.6429737758454408E-3</c:v>
                </c:pt>
                <c:pt idx="4624">
                  <c:v>-4.2021333907983349E-3</c:v>
                </c:pt>
                <c:pt idx="4625">
                  <c:v>-6.597320203563406E-3</c:v>
                </c:pt>
                <c:pt idx="4626">
                  <c:v>-8.2605548854040034E-3</c:v>
                </c:pt>
                <c:pt idx="4627">
                  <c:v>-5.9475274593505656E-3</c:v>
                </c:pt>
                <c:pt idx="4628">
                  <c:v>-3.260483894167443E-4</c:v>
                </c:pt>
                <c:pt idx="4629">
                  <c:v>2.7817745803360161E-4</c:v>
                </c:pt>
                <c:pt idx="4630">
                  <c:v>-9.8022453980737279E-3</c:v>
                </c:pt>
                <c:pt idx="4631">
                  <c:v>6.2795698924731358E-3</c:v>
                </c:pt>
                <c:pt idx="4632">
                  <c:v>1.0977012049589785E-2</c:v>
                </c:pt>
                <c:pt idx="4633">
                  <c:v>-5.9873878571903294E-4</c:v>
                </c:pt>
                <c:pt idx="4634">
                  <c:v>1.1250109864354041E-2</c:v>
                </c:pt>
                <c:pt idx="4635">
                  <c:v>-3.4063591859774256E-3</c:v>
                </c:pt>
                <c:pt idx="4636">
                  <c:v>-5.8248105968978781E-3</c:v>
                </c:pt>
                <c:pt idx="4637">
                  <c:v>1.7164171759819657E-2</c:v>
                </c:pt>
                <c:pt idx="4638">
                  <c:v>-2.6502547189256598E-3</c:v>
                </c:pt>
                <c:pt idx="4639">
                  <c:v>-3.8427691405105158E-3</c:v>
                </c:pt>
                <c:pt idx="4640">
                  <c:v>1.1322620519159443E-2</c:v>
                </c:pt>
                <c:pt idx="4641">
                  <c:v>6.719761075161701E-3</c:v>
                </c:pt>
                <c:pt idx="4642">
                  <c:v>-5.6818181818182323E-3</c:v>
                </c:pt>
                <c:pt idx="4643">
                  <c:v>-2.7048905210369512E-3</c:v>
                </c:pt>
                <c:pt idx="4644">
                  <c:v>7.804858771573997E-4</c:v>
                </c:pt>
                <c:pt idx="4645">
                  <c:v>6.5933410239071844E-3</c:v>
                </c:pt>
                <c:pt idx="4646">
                  <c:v>8.444150269771411E-3</c:v>
                </c:pt>
                <c:pt idx="4647">
                  <c:v>6.2566855712757885E-3</c:v>
                </c:pt>
                <c:pt idx="4648">
                  <c:v>3.9105239696883842E-3</c:v>
                </c:pt>
                <c:pt idx="4649">
                  <c:v>-8.6373131929936564E-3</c:v>
                </c:pt>
                <c:pt idx="4650">
                  <c:v>-6.0224033404265853E-4</c:v>
                </c:pt>
                <c:pt idx="4651">
                  <c:v>1.9556474308462191E-2</c:v>
                </c:pt>
                <c:pt idx="4652">
                  <c:v>9.9322005870436936E-3</c:v>
                </c:pt>
                <c:pt idx="4653">
                  <c:v>1.2144986662482316E-2</c:v>
                </c:pt>
                <c:pt idx="4654">
                  <c:v>-3.5232922977495029E-3</c:v>
                </c:pt>
                <c:pt idx="4655">
                  <c:v>-2.3969319271321954E-4</c:v>
                </c:pt>
                <c:pt idx="4656">
                  <c:v>-2.500520941862705E-4</c:v>
                </c:pt>
                <c:pt idx="4657">
                  <c:v>5.7633867756470281E-3</c:v>
                </c:pt>
                <c:pt idx="4658">
                  <c:v>-6.2170014683370356E-3</c:v>
                </c:pt>
                <c:pt idx="4659">
                  <c:v>5.4446270953960596E-3</c:v>
                </c:pt>
                <c:pt idx="4660">
                  <c:v>4.9560166673681127E-3</c:v>
                </c:pt>
                <c:pt idx="4661">
                  <c:v>-5.2583976610642846E-4</c:v>
                </c:pt>
                <c:pt idx="4662">
                  <c:v>-6.4158829676070894E-3</c:v>
                </c:pt>
                <c:pt idx="4663">
                  <c:v>9.517932412219654E-4</c:v>
                </c:pt>
                <c:pt idx="4664">
                  <c:v>-7.9481193255511728E-3</c:v>
                </c:pt>
                <c:pt idx="4665">
                  <c:v>1.0282936557397537E-3</c:v>
                </c:pt>
                <c:pt idx="4666">
                  <c:v>3.5754120062960748E-3</c:v>
                </c:pt>
                <c:pt idx="4667">
                  <c:v>5.5343011372570583E-3</c:v>
                </c:pt>
                <c:pt idx="4668">
                  <c:v>5.9467951624296855E-3</c:v>
                </c:pt>
                <c:pt idx="4669">
                  <c:v>-4.6805965136902383E-3</c:v>
                </c:pt>
                <c:pt idx="4670">
                  <c:v>7.8694350718722106E-3</c:v>
                </c:pt>
                <c:pt idx="4671">
                  <c:v>8.0285744748906929E-3</c:v>
                </c:pt>
                <c:pt idx="4672">
                  <c:v>3.2840195543573092E-3</c:v>
                </c:pt>
                <c:pt idx="4673">
                  <c:v>-1.6341175975419842E-2</c:v>
                </c:pt>
                <c:pt idx="4674">
                  <c:v>-1.4499758337360724E-3</c:v>
                </c:pt>
                <c:pt idx="4675">
                  <c:v>-1.2072204864174707E-2</c:v>
                </c:pt>
                <c:pt idx="4676">
                  <c:v>-4.2584419477204039E-3</c:v>
                </c:pt>
                <c:pt idx="4677">
                  <c:v>3.8257920423534486E-4</c:v>
                </c:pt>
                <c:pt idx="4678">
                  <c:v>-1.0699891568976438E-2</c:v>
                </c:pt>
                <c:pt idx="4679">
                  <c:v>-8.7004137259673042E-3</c:v>
                </c:pt>
                <c:pt idx="4680">
                  <c:v>-1.1344299489506326E-3</c:v>
                </c:pt>
                <c:pt idx="4681">
                  <c:v>-6.8105226095266369E-3</c:v>
                </c:pt>
                <c:pt idx="4682">
                  <c:v>4.7810617393764243E-3</c:v>
                </c:pt>
                <c:pt idx="4683">
                  <c:v>7.0760677280734541E-5</c:v>
                </c:pt>
                <c:pt idx="4684">
                  <c:v>5.2332080073163034E-3</c:v>
                </c:pt>
                <c:pt idx="4685">
                  <c:v>-3.6044792742441212E-3</c:v>
                </c:pt>
                <c:pt idx="4686">
                  <c:v>-8.0933978107367022E-4</c:v>
                </c:pt>
                <c:pt idx="4687">
                  <c:v>-6.4630260631828307E-3</c:v>
                </c:pt>
                <c:pt idx="4688">
                  <c:v>-1.8159927761614014E-3</c:v>
                </c:pt>
                <c:pt idx="4689">
                  <c:v>-8.742006384946599E-3</c:v>
                </c:pt>
                <c:pt idx="4690">
                  <c:v>-5.7254172929356306E-3</c:v>
                </c:pt>
                <c:pt idx="4691">
                  <c:v>-9.917662838625052E-3</c:v>
                </c:pt>
                <c:pt idx="4692">
                  <c:v>-7.3953859011486323E-3</c:v>
                </c:pt>
                <c:pt idx="4693">
                  <c:v>4.1766692038955888E-3</c:v>
                </c:pt>
                <c:pt idx="4694">
                  <c:v>7.2144682524082349E-3</c:v>
                </c:pt>
                <c:pt idx="4695">
                  <c:v>1.5795043830747257E-2</c:v>
                </c:pt>
                <c:pt idx="4696">
                  <c:v>-7.4521851154494279E-3</c:v>
                </c:pt>
                <c:pt idx="4697">
                  <c:v>2.5832091405861846E-3</c:v>
                </c:pt>
                <c:pt idx="4698">
                  <c:v>-1.2800285773821862E-3</c:v>
                </c:pt>
                <c:pt idx="4699">
                  <c:v>1.0518399679133594E-2</c:v>
                </c:pt>
                <c:pt idx="4700">
                  <c:v>8.1884350990699684E-3</c:v>
                </c:pt>
                <c:pt idx="4701">
                  <c:v>-1.2318006502290979E-3</c:v>
                </c:pt>
                <c:pt idx="4702">
                  <c:v>1.4036919863623654E-2</c:v>
                </c:pt>
                <c:pt idx="4703">
                  <c:v>-8.8891594873512503E-3</c:v>
                </c:pt>
                <c:pt idx="4704">
                  <c:v>-1.4894522463372306E-3</c:v>
                </c:pt>
                <c:pt idx="4705">
                  <c:v>3.6303731047317989E-3</c:v>
                </c:pt>
                <c:pt idx="4706">
                  <c:v>2.364813210335992E-3</c:v>
                </c:pt>
                <c:pt idx="4707">
                  <c:v>-1.5063153287940834E-3</c:v>
                </c:pt>
                <c:pt idx="4708">
                  <c:v>8.3642931915679508E-3</c:v>
                </c:pt>
                <c:pt idx="4709">
                  <c:v>-3.5995500562429061E-3</c:v>
                </c:pt>
                <c:pt idx="4710">
                  <c:v>3.1492670516910515E-3</c:v>
                </c:pt>
                <c:pt idx="4711">
                  <c:v>6.7437777548280398E-3</c:v>
                </c:pt>
                <c:pt idx="4712">
                  <c:v>-7.3197736406135361E-3</c:v>
                </c:pt>
                <c:pt idx="4713">
                  <c:v>-1.0810262650846725E-2</c:v>
                </c:pt>
                <c:pt idx="4714">
                  <c:v>-7.2185810504695747E-3</c:v>
                </c:pt>
                <c:pt idx="4715">
                  <c:v>1.7144528374193335E-3</c:v>
                </c:pt>
                <c:pt idx="4716">
                  <c:v>-9.0682841798739311E-4</c:v>
                </c:pt>
                <c:pt idx="4717">
                  <c:v>-2.141564448019273E-3</c:v>
                </c:pt>
                <c:pt idx="4718">
                  <c:v>7.9962704340688084E-3</c:v>
                </c:pt>
                <c:pt idx="4719">
                  <c:v>5.3184444059541924E-3</c:v>
                </c:pt>
                <c:pt idx="4720">
                  <c:v>2.5638930315226016E-3</c:v>
                </c:pt>
                <c:pt idx="4721">
                  <c:v>-6.3537818196581775E-3</c:v>
                </c:pt>
                <c:pt idx="4722">
                  <c:v>-2.2142821696193637E-2</c:v>
                </c:pt>
                <c:pt idx="4723">
                  <c:v>-6.302148056098078E-3</c:v>
                </c:pt>
                <c:pt idx="4724">
                  <c:v>-1.0780592981394888E-2</c:v>
                </c:pt>
                <c:pt idx="4725">
                  <c:v>-4.6224811847536129E-3</c:v>
                </c:pt>
                <c:pt idx="4726">
                  <c:v>2.8925378367323784E-3</c:v>
                </c:pt>
                <c:pt idx="4727">
                  <c:v>-6.5117899197879581E-3</c:v>
                </c:pt>
                <c:pt idx="4728">
                  <c:v>-4.5653744281242137E-3</c:v>
                </c:pt>
                <c:pt idx="4729">
                  <c:v>2.7719291467864782E-3</c:v>
                </c:pt>
                <c:pt idx="4730">
                  <c:v>-2.3703075618590752E-3</c:v>
                </c:pt>
                <c:pt idx="4731">
                  <c:v>-8.1425130930081746E-3</c:v>
                </c:pt>
                <c:pt idx="4732">
                  <c:v>-1.5363035201390041E-3</c:v>
                </c:pt>
                <c:pt idx="4733">
                  <c:v>-5.3530243638536534E-3</c:v>
                </c:pt>
                <c:pt idx="4734">
                  <c:v>-2.5560678209995968E-3</c:v>
                </c:pt>
                <c:pt idx="4735">
                  <c:v>1.0139873393730792E-3</c:v>
                </c:pt>
                <c:pt idx="4736">
                  <c:v>-7.5754706261121907E-4</c:v>
                </c:pt>
                <c:pt idx="4737">
                  <c:v>7.2018800697448704E-4</c:v>
                </c:pt>
                <c:pt idx="4738">
                  <c:v>3.2323078678175854E-3</c:v>
                </c:pt>
                <c:pt idx="4739">
                  <c:v>-5.8907363420412917E-4</c:v>
                </c:pt>
                <c:pt idx="4740">
                  <c:v>6.9939436848802661E-3</c:v>
                </c:pt>
                <c:pt idx="4741">
                  <c:v>9.5430354193430933E-3</c:v>
                </c:pt>
                <c:pt idx="4742">
                  <c:v>-3.8634278263338651E-5</c:v>
                </c:pt>
                <c:pt idx="4743">
                  <c:v>7.9145655263719306E-3</c:v>
                </c:pt>
                <c:pt idx="4744">
                  <c:v>-9.7349181780170824E-6</c:v>
                </c:pt>
                <c:pt idx="4745">
                  <c:v>3.895484159988083E-4</c:v>
                </c:pt>
                <c:pt idx="4746">
                  <c:v>-3.1744490826133287E-3</c:v>
                </c:pt>
                <c:pt idx="4747">
                  <c:v>-7.7602095256590342E-4</c:v>
                </c:pt>
                <c:pt idx="4748">
                  <c:v>-2.7858925496719866E-3</c:v>
                </c:pt>
                <c:pt idx="4749">
                  <c:v>-9.7987567168896783E-3</c:v>
                </c:pt>
                <c:pt idx="4750">
                  <c:v>-7.7525315365323255E-4</c:v>
                </c:pt>
                <c:pt idx="4751">
                  <c:v>-5.3785448418327553E-3</c:v>
                </c:pt>
                <c:pt idx="4752">
                  <c:v>1.1672364809553804E-2</c:v>
                </c:pt>
                <c:pt idx="4753">
                  <c:v>5.4808316145211755E-3</c:v>
                </c:pt>
                <c:pt idx="4754">
                  <c:v>-5.2881003294226181E-3</c:v>
                </c:pt>
                <c:pt idx="4755">
                  <c:v>4.2367962855485164E-3</c:v>
                </c:pt>
                <c:pt idx="4756">
                  <c:v>9.0040372941424529E-4</c:v>
                </c:pt>
                <c:pt idx="4757">
                  <c:v>2.9909010574971084E-3</c:v>
                </c:pt>
                <c:pt idx="4758">
                  <c:v>4.9771150299113831E-3</c:v>
                </c:pt>
                <c:pt idx="4759">
                  <c:v>2.612473337116672E-3</c:v>
                </c:pt>
                <c:pt idx="4760">
                  <c:v>-9.6417531517389854E-3</c:v>
                </c:pt>
                <c:pt idx="4761">
                  <c:v>-1.5383722280273293E-3</c:v>
                </c:pt>
                <c:pt idx="4762">
                  <c:v>9.2078154140586843E-3</c:v>
                </c:pt>
                <c:pt idx="4763">
                  <c:v>-1.452779781985325E-3</c:v>
                </c:pt>
                <c:pt idx="4764">
                  <c:v>-5.8546420332281635E-3</c:v>
                </c:pt>
                <c:pt idx="4765">
                  <c:v>4.8505863560213136E-3</c:v>
                </c:pt>
                <c:pt idx="4766">
                  <c:v>1.8509678613543024E-4</c:v>
                </c:pt>
                <c:pt idx="4767">
                  <c:v>-4.18121847109032E-3</c:v>
                </c:pt>
                <c:pt idx="4768">
                  <c:v>-3.8847335768539271E-3</c:v>
                </c:pt>
                <c:pt idx="4769">
                  <c:v>-6.347042047953444E-3</c:v>
                </c:pt>
                <c:pt idx="4770">
                  <c:v>1.2660320300269312E-2</c:v>
                </c:pt>
                <c:pt idx="4771">
                  <c:v>-7.2016758859700936E-3</c:v>
                </c:pt>
                <c:pt idx="4772">
                  <c:v>-8.0913896123794293E-3</c:v>
                </c:pt>
                <c:pt idx="4773">
                  <c:v>-1.6252079310147272E-3</c:v>
                </c:pt>
                <c:pt idx="4774">
                  <c:v>2.6359427569084826E-3</c:v>
                </c:pt>
                <c:pt idx="4775">
                  <c:v>2.6910915259450441E-3</c:v>
                </c:pt>
                <c:pt idx="4776">
                  <c:v>1.4963955790972872E-2</c:v>
                </c:pt>
                <c:pt idx="4777">
                  <c:v>4.8422352699006854E-3</c:v>
                </c:pt>
                <c:pt idx="4778">
                  <c:v>8.0032408185042314E-3</c:v>
                </c:pt>
                <c:pt idx="4779">
                  <c:v>-1.253731925771262E-2</c:v>
                </c:pt>
                <c:pt idx="4780">
                  <c:v>3.0730084165200289E-3</c:v>
                </c:pt>
                <c:pt idx="4781">
                  <c:v>-3.1285551763367447E-2</c:v>
                </c:pt>
                <c:pt idx="4782">
                  <c:v>-7.125577717744247E-3</c:v>
                </c:pt>
                <c:pt idx="4783">
                  <c:v>1.7916584156081328E-3</c:v>
                </c:pt>
                <c:pt idx="4784">
                  <c:v>-4.2161207932692735E-3</c:v>
                </c:pt>
                <c:pt idx="4785">
                  <c:v>4.2718519845723613E-3</c:v>
                </c:pt>
                <c:pt idx="4786">
                  <c:v>2.6379486403691477E-3</c:v>
                </c:pt>
                <c:pt idx="4787">
                  <c:v>-7.2184205832932502E-3</c:v>
                </c:pt>
                <c:pt idx="4788">
                  <c:v>2.7201536086742806E-3</c:v>
                </c:pt>
                <c:pt idx="4789">
                  <c:v>4.1431261770252803E-4</c:v>
                </c:pt>
                <c:pt idx="4790">
                  <c:v>1.168871995656029E-2</c:v>
                </c:pt>
                <c:pt idx="4791">
                  <c:v>-2.0953378732324612E-4</c:v>
                </c:pt>
                <c:pt idx="4792">
                  <c:v>1.7173114535133926E-3</c:v>
                </c:pt>
                <c:pt idx="4793">
                  <c:v>-3.2238431253208688E-3</c:v>
                </c:pt>
                <c:pt idx="4794">
                  <c:v>-7.9436959885279546E-3</c:v>
                </c:pt>
                <c:pt idx="4795">
                  <c:v>-9.5035182641362015E-3</c:v>
                </c:pt>
                <c:pt idx="4796">
                  <c:v>-1.9771508510141311E-3</c:v>
                </c:pt>
                <c:pt idx="4797">
                  <c:v>-8.4795916480183697E-3</c:v>
                </c:pt>
                <c:pt idx="4798">
                  <c:v>9.4087777922975402E-3</c:v>
                </c:pt>
                <c:pt idx="4799">
                  <c:v>-1.257166030710255E-2</c:v>
                </c:pt>
                <c:pt idx="4800">
                  <c:v>-3.7189058152667931E-3</c:v>
                </c:pt>
                <c:pt idx="4801">
                  <c:v>1.0888331940963614E-2</c:v>
                </c:pt>
                <c:pt idx="4802">
                  <c:v>-6.400801491664998E-4</c:v>
                </c:pt>
                <c:pt idx="4803">
                  <c:v>-3.3376479289939365E-3</c:v>
                </c:pt>
                <c:pt idx="4804">
                  <c:v>-1.4586237370286304E-2</c:v>
                </c:pt>
                <c:pt idx="4805">
                  <c:v>-1.3283958255616568E-3</c:v>
                </c:pt>
                <c:pt idx="4806">
                  <c:v>-1.8853944420143098E-2</c:v>
                </c:pt>
                <c:pt idx="4807">
                  <c:v>-4.7621162986982712E-3</c:v>
                </c:pt>
                <c:pt idx="4808">
                  <c:v>-2.7643155218090021E-3</c:v>
                </c:pt>
                <c:pt idx="4809">
                  <c:v>-7.1516537649541911E-3</c:v>
                </c:pt>
                <c:pt idx="4810">
                  <c:v>-1.2156866152816748E-2</c:v>
                </c:pt>
                <c:pt idx="4811">
                  <c:v>7.5470376563908648E-3</c:v>
                </c:pt>
                <c:pt idx="4812">
                  <c:v>1.5872180714864292E-3</c:v>
                </c:pt>
                <c:pt idx="4813">
                  <c:v>5.3513651711643018E-3</c:v>
                </c:pt>
                <c:pt idx="4814">
                  <c:v>-2.0850562173386766E-3</c:v>
                </c:pt>
                <c:pt idx="4815">
                  <c:v>-9.3430249786470299E-3</c:v>
                </c:pt>
                <c:pt idx="4816">
                  <c:v>-3.4394705299909401E-3</c:v>
                </c:pt>
                <c:pt idx="4817">
                  <c:v>4.9227546478134432E-3</c:v>
                </c:pt>
                <c:pt idx="4818">
                  <c:v>6.0501751828663242E-3</c:v>
                </c:pt>
                <c:pt idx="4819">
                  <c:v>-4.4235796025772212E-3</c:v>
                </c:pt>
                <c:pt idx="4820">
                  <c:v>1.0753733321551495E-2</c:v>
                </c:pt>
                <c:pt idx="4821">
                  <c:v>8.2498841808915646E-3</c:v>
                </c:pt>
                <c:pt idx="4822">
                  <c:v>1.3462389280651577E-2</c:v>
                </c:pt>
                <c:pt idx="4823">
                  <c:v>7.5507400634988731E-3</c:v>
                </c:pt>
                <c:pt idx="4824">
                  <c:v>1.6858335307732286E-3</c:v>
                </c:pt>
                <c:pt idx="4825">
                  <c:v>-1.2810132959104492E-2</c:v>
                </c:pt>
                <c:pt idx="4826">
                  <c:v>-2.5035669098448787E-3</c:v>
                </c:pt>
                <c:pt idx="4827">
                  <c:v>-3.4250250393474957E-3</c:v>
                </c:pt>
                <c:pt idx="4828">
                  <c:v>9.5243253979000464E-3</c:v>
                </c:pt>
                <c:pt idx="4829">
                  <c:v>2.8064711793518438E-3</c:v>
                </c:pt>
                <c:pt idx="4830">
                  <c:v>-9.2296928817452439E-3</c:v>
                </c:pt>
                <c:pt idx="4831">
                  <c:v>-4.5723917194884223E-4</c:v>
                </c:pt>
                <c:pt idx="4832">
                  <c:v>2.5526942609321868E-3</c:v>
                </c:pt>
                <c:pt idx="4833">
                  <c:v>-1.0855649205163798E-2</c:v>
                </c:pt>
                <c:pt idx="4834">
                  <c:v>3.2017075773738135E-4</c:v>
                </c:pt>
                <c:pt idx="4835">
                  <c:v>8.3671877101887393E-3</c:v>
                </c:pt>
                <c:pt idx="4836">
                  <c:v>-1.4775413711585195E-3</c:v>
                </c:pt>
                <c:pt idx="4837">
                  <c:v>3.8564224265795755E-3</c:v>
                </c:pt>
                <c:pt idx="4838">
                  <c:v>1.353899979044626E-2</c:v>
                </c:pt>
                <c:pt idx="4839">
                  <c:v>1.8437413009186221E-2</c:v>
                </c:pt>
                <c:pt idx="4840">
                  <c:v>-1.577184632653994E-4</c:v>
                </c:pt>
                <c:pt idx="4841">
                  <c:v>-3.6788833941858723E-3</c:v>
                </c:pt>
                <c:pt idx="4842">
                  <c:v>-5.0032649982986177E-3</c:v>
                </c:pt>
                <c:pt idx="4843">
                  <c:v>9.6855672975131313E-3</c:v>
                </c:pt>
                <c:pt idx="4844">
                  <c:v>-2.692289838928108E-4</c:v>
                </c:pt>
                <c:pt idx="4845">
                  <c:v>3.3533603465141226E-3</c:v>
                </c:pt>
                <c:pt idx="4846">
                  <c:v>-2.2398602178520521E-3</c:v>
                </c:pt>
                <c:pt idx="4847">
                  <c:v>1.0885847467878573E-3</c:v>
                </c:pt>
                <c:pt idx="4848">
                  <c:v>1.132909903552104E-2</c:v>
                </c:pt>
                <c:pt idx="4849">
                  <c:v>5.1071073911193032E-3</c:v>
                </c:pt>
                <c:pt idx="4850">
                  <c:v>2.1135036773067828E-3</c:v>
                </c:pt>
                <c:pt idx="4851">
                  <c:v>7.5630252100837847E-3</c:v>
                </c:pt>
                <c:pt idx="4852">
                  <c:v>1.2415597811044066E-4</c:v>
                </c:pt>
                <c:pt idx="4853">
                  <c:v>-5.8014774302589389E-3</c:v>
                </c:pt>
                <c:pt idx="4854">
                  <c:v>-1.6778046352907694E-3</c:v>
                </c:pt>
                <c:pt idx="4855">
                  <c:v>4.5038182476053734E-3</c:v>
                </c:pt>
                <c:pt idx="4856">
                  <c:v>1.8888804090666511E-3</c:v>
                </c:pt>
                <c:pt idx="4857">
                  <c:v>4.1478671532986233E-3</c:v>
                </c:pt>
                <c:pt idx="4858">
                  <c:v>-1.5838447832112412E-2</c:v>
                </c:pt>
                <c:pt idx="4859">
                  <c:v>3.8518322228950908E-3</c:v>
                </c:pt>
                <c:pt idx="4860">
                  <c:v>-1.8892163530567219E-3</c:v>
                </c:pt>
                <c:pt idx="4861">
                  <c:v>-6.4289669541712779E-3</c:v>
                </c:pt>
                <c:pt idx="4862">
                  <c:v>1.1141162514828107E-2</c:v>
                </c:pt>
                <c:pt idx="4863">
                  <c:v>1.6789694601244909E-2</c:v>
                </c:pt>
                <c:pt idx="4864">
                  <c:v>-2.2188350151464142E-4</c:v>
                </c:pt>
                <c:pt idx="4865">
                  <c:v>1.4394883536696934E-3</c:v>
                </c:pt>
                <c:pt idx="4866">
                  <c:v>8.780991735537258E-3</c:v>
                </c:pt>
                <c:pt idx="4867">
                  <c:v>-1.6443367679539467E-3</c:v>
                </c:pt>
                <c:pt idx="4868">
                  <c:v>-1.7090011858766019E-2</c:v>
                </c:pt>
                <c:pt idx="4869">
                  <c:v>-2.7763830776383003E-2</c:v>
                </c:pt>
                <c:pt idx="4870">
                  <c:v>1.6018178770325076E-3</c:v>
                </c:pt>
                <c:pt idx="4871">
                  <c:v>-8.4767673782966124E-3</c:v>
                </c:pt>
                <c:pt idx="4872">
                  <c:v>9.4893640821045455E-3</c:v>
                </c:pt>
                <c:pt idx="4873">
                  <c:v>-1.8319912152269358E-2</c:v>
                </c:pt>
                <c:pt idx="4874">
                  <c:v>7.6347139748460524E-3</c:v>
                </c:pt>
                <c:pt idx="4875">
                  <c:v>1.5801058399288026E-2</c:v>
                </c:pt>
                <c:pt idx="4876">
                  <c:v>1.4076346608664414E-2</c:v>
                </c:pt>
                <c:pt idx="4877">
                  <c:v>3.5954304381623281E-2</c:v>
                </c:pt>
                <c:pt idx="4878">
                  <c:v>4.8547529118629917E-3</c:v>
                </c:pt>
                <c:pt idx="4879">
                  <c:v>-1.042043775623025E-2</c:v>
                </c:pt>
                <c:pt idx="4880">
                  <c:v>-1.1824879624079077E-2</c:v>
                </c:pt>
                <c:pt idx="4881">
                  <c:v>-7.9326254400352569E-3</c:v>
                </c:pt>
                <c:pt idx="4882">
                  <c:v>-9.0019011406844429E-3</c:v>
                </c:pt>
                <c:pt idx="4883">
                  <c:v>-8.6974548401383966E-3</c:v>
                </c:pt>
                <c:pt idx="4884">
                  <c:v>9.407042441075264E-3</c:v>
                </c:pt>
                <c:pt idx="4885">
                  <c:v>-8.8523941059459599E-3</c:v>
                </c:pt>
                <c:pt idx="4886">
                  <c:v>-1.0282248658735726E-2</c:v>
                </c:pt>
                <c:pt idx="4887">
                  <c:v>-6.6179128548786714E-3</c:v>
                </c:pt>
                <c:pt idx="4888">
                  <c:v>-2.4225388577081564E-3</c:v>
                </c:pt>
                <c:pt idx="4889">
                  <c:v>3.7961055113140407E-3</c:v>
                </c:pt>
                <c:pt idx="4890">
                  <c:v>8.8580096632833172E-3</c:v>
                </c:pt>
                <c:pt idx="4891">
                  <c:v>-2.0650924619453059E-3</c:v>
                </c:pt>
                <c:pt idx="4892">
                  <c:v>2.3791013740714906E-3</c:v>
                </c:pt>
                <c:pt idx="4893">
                  <c:v>1.7452170731022676E-3</c:v>
                </c:pt>
                <c:pt idx="4894">
                  <c:v>2.9549325729556486E-3</c:v>
                </c:pt>
                <c:pt idx="4895">
                  <c:v>8.321788472852365E-3</c:v>
                </c:pt>
                <c:pt idx="4896">
                  <c:v>-2.076732236273604E-2</c:v>
                </c:pt>
                <c:pt idx="4897">
                  <c:v>-7.18634686346864E-3</c:v>
                </c:pt>
                <c:pt idx="4898">
                  <c:v>-1.4993184915947255E-2</c:v>
                </c:pt>
                <c:pt idx="4899">
                  <c:v>-6.8406613240921121E-3</c:v>
                </c:pt>
                <c:pt idx="4900">
                  <c:v>4.8789335267978018E-3</c:v>
                </c:pt>
                <c:pt idx="4901">
                  <c:v>9.5119517353132732E-3</c:v>
                </c:pt>
                <c:pt idx="4902">
                  <c:v>-3.1121089329391172E-3</c:v>
                </c:pt>
                <c:pt idx="4903">
                  <c:v>1.0131553474136412E-2</c:v>
                </c:pt>
                <c:pt idx="4904">
                  <c:v>4.3517309704359519E-3</c:v>
                </c:pt>
                <c:pt idx="4905">
                  <c:v>1.1339800734137206E-2</c:v>
                </c:pt>
                <c:pt idx="4906">
                  <c:v>-1.9870224033334161E-2</c:v>
                </c:pt>
                <c:pt idx="4907">
                  <c:v>-1.4240348861405461E-2</c:v>
                </c:pt>
                <c:pt idx="4908">
                  <c:v>1.1762789771796456E-4</c:v>
                </c:pt>
                <c:pt idx="4909">
                  <c:v>-1.0307247311250212E-2</c:v>
                </c:pt>
                <c:pt idx="4910">
                  <c:v>-1.7447999155316141E-2</c:v>
                </c:pt>
                <c:pt idx="4911">
                  <c:v>3.0359727468494135E-3</c:v>
                </c:pt>
                <c:pt idx="4912">
                  <c:v>2.7789086146166042E-3</c:v>
                </c:pt>
                <c:pt idx="4913">
                  <c:v>-2.419041565137503E-3</c:v>
                </c:pt>
                <c:pt idx="4914">
                  <c:v>-4.2461165176569393E-3</c:v>
                </c:pt>
                <c:pt idx="4915">
                  <c:v>-3.9578645044350269E-3</c:v>
                </c:pt>
                <c:pt idx="4916">
                  <c:v>5.7862011871840924E-3</c:v>
                </c:pt>
                <c:pt idx="4917">
                  <c:v>5.4012892257562228E-3</c:v>
                </c:pt>
                <c:pt idx="4918">
                  <c:v>5.1174339851016715E-3</c:v>
                </c:pt>
                <c:pt idx="4919">
                  <c:v>9.0160474869114271E-3</c:v>
                </c:pt>
                <c:pt idx="4920">
                  <c:v>-7.3895138430819518E-3</c:v>
                </c:pt>
                <c:pt idx="4921">
                  <c:v>1.2137438643462506E-3</c:v>
                </c:pt>
                <c:pt idx="4922">
                  <c:v>-1.0141521935016495E-2</c:v>
                </c:pt>
                <c:pt idx="4923">
                  <c:v>1.5903869941702453E-4</c:v>
                </c:pt>
                <c:pt idx="4924">
                  <c:v>-1.0238666854964773E-3</c:v>
                </c:pt>
                <c:pt idx="4925">
                  <c:v>-1.9667904022705018E-2</c:v>
                </c:pt>
                <c:pt idx="4926">
                  <c:v>-3.7928091785981444E-3</c:v>
                </c:pt>
                <c:pt idx="4927">
                  <c:v>4.1026528757519554E-3</c:v>
                </c:pt>
                <c:pt idx="4928">
                  <c:v>-2.6071117173269709E-3</c:v>
                </c:pt>
                <c:pt idx="4929">
                  <c:v>-4.7427162360705877E-3</c:v>
                </c:pt>
                <c:pt idx="4930">
                  <c:v>-5.0436403115088346E-3</c:v>
                </c:pt>
                <c:pt idx="4931">
                  <c:v>1.5389745299709823E-4</c:v>
                </c:pt>
                <c:pt idx="4932">
                  <c:v>5.3637277908147318E-3</c:v>
                </c:pt>
                <c:pt idx="4933">
                  <c:v>4.8629225905643114E-3</c:v>
                </c:pt>
                <c:pt idx="4934">
                  <c:v>4.607655128727961E-3</c:v>
                </c:pt>
                <c:pt idx="4935">
                  <c:v>-4.1306245193180047E-3</c:v>
                </c:pt>
                <c:pt idx="4936">
                  <c:v>3.5294933832838993E-3</c:v>
                </c:pt>
                <c:pt idx="4937">
                  <c:v>-7.1925613317502801E-4</c:v>
                </c:pt>
                <c:pt idx="4938">
                  <c:v>1.1625586701715651E-3</c:v>
                </c:pt>
                <c:pt idx="4939">
                  <c:v>8.2046796413732803E-3</c:v>
                </c:pt>
                <c:pt idx="4940">
                  <c:v>4.966596343178642E-3</c:v>
                </c:pt>
                <c:pt idx="4941">
                  <c:v>5.4266169374082018E-3</c:v>
                </c:pt>
                <c:pt idx="4942">
                  <c:v>-2.099971446618154E-2</c:v>
                </c:pt>
                <c:pt idx="4943">
                  <c:v>-2.7869814316283659E-3</c:v>
                </c:pt>
                <c:pt idx="4944">
                  <c:v>-1.7657039991041401E-3</c:v>
                </c:pt>
                <c:pt idx="4945">
                  <c:v>-6.4779475945163645E-3</c:v>
                </c:pt>
                <c:pt idx="4946">
                  <c:v>-8.240755671354294E-3</c:v>
                </c:pt>
                <c:pt idx="4947">
                  <c:v>6.8789308176100405E-3</c:v>
                </c:pt>
                <c:pt idx="4948">
                  <c:v>2.2696323195643409E-3</c:v>
                </c:pt>
                <c:pt idx="4949">
                  <c:v>-4.0602209237855513E-3</c:v>
                </c:pt>
                <c:pt idx="4950">
                  <c:v>-3.9845714674098254E-3</c:v>
                </c:pt>
                <c:pt idx="4951">
                  <c:v>-5.9707290707788907E-3</c:v>
                </c:pt>
                <c:pt idx="4952">
                  <c:v>8.2422962628678764E-3</c:v>
                </c:pt>
                <c:pt idx="4953">
                  <c:v>-3.6395411972308667E-3</c:v>
                </c:pt>
                <c:pt idx="4954">
                  <c:v>-2.6399512624381005E-3</c:v>
                </c:pt>
                <c:pt idx="4955">
                  <c:v>-1.7507689749771571E-2</c:v>
                </c:pt>
                <c:pt idx="4956">
                  <c:v>3.2945493973894902E-3</c:v>
                </c:pt>
                <c:pt idx="4957">
                  <c:v>-3.3997207075407987E-3</c:v>
                </c:pt>
                <c:pt idx="4958">
                  <c:v>8.7201502548965859E-3</c:v>
                </c:pt>
                <c:pt idx="4959">
                  <c:v>-1.1135340403127358E-2</c:v>
                </c:pt>
                <c:pt idx="4960">
                  <c:v>-3.2232204104234441E-3</c:v>
                </c:pt>
                <c:pt idx="4961">
                  <c:v>-8.6357342422429539E-3</c:v>
                </c:pt>
                <c:pt idx="4962">
                  <c:v>-1.4236040089997681E-3</c:v>
                </c:pt>
                <c:pt idx="4963">
                  <c:v>5.6525531109610228E-3</c:v>
                </c:pt>
                <c:pt idx="4964">
                  <c:v>1.1939652301338866E-2</c:v>
                </c:pt>
                <c:pt idx="4965">
                  <c:v>6.5115187677557973E-3</c:v>
                </c:pt>
                <c:pt idx="4966">
                  <c:v>3.2115683719364796E-3</c:v>
                </c:pt>
                <c:pt idx="4967">
                  <c:v>3.3640301080706259E-4</c:v>
                </c:pt>
                <c:pt idx="4968">
                  <c:v>8.8236541806303581E-3</c:v>
                </c:pt>
                <c:pt idx="4969">
                  <c:v>-4.955593827035365E-3</c:v>
                </c:pt>
                <c:pt idx="4970">
                  <c:v>-7.4575589482328564E-3</c:v>
                </c:pt>
                <c:pt idx="4971">
                  <c:v>-1.0381942716884751E-2</c:v>
                </c:pt>
                <c:pt idx="4972">
                  <c:v>6.5688983114509103E-3</c:v>
                </c:pt>
                <c:pt idx="4973">
                  <c:v>2.3593390504077494E-3</c:v>
                </c:pt>
                <c:pt idx="4974">
                  <c:v>1.4910545219879445E-2</c:v>
                </c:pt>
                <c:pt idx="4975">
                  <c:v>3.1858256314152289E-3</c:v>
                </c:pt>
                <c:pt idx="4976">
                  <c:v>-1.5316093641220885E-2</c:v>
                </c:pt>
                <c:pt idx="4977">
                  <c:v>9.2270445522344424E-3</c:v>
                </c:pt>
                <c:pt idx="4978">
                  <c:v>9.9946991330517321E-3</c:v>
                </c:pt>
                <c:pt idx="4979">
                  <c:v>6.6442895257765588E-3</c:v>
                </c:pt>
                <c:pt idx="4980">
                  <c:v>-3.9690363728321909E-3</c:v>
                </c:pt>
                <c:pt idx="4981">
                  <c:v>3.2940569364410255E-3</c:v>
                </c:pt>
                <c:pt idx="4982">
                  <c:v>1.1430460350047023E-2</c:v>
                </c:pt>
                <c:pt idx="4983">
                  <c:v>1.8409256010914365E-2</c:v>
                </c:pt>
                <c:pt idx="4984">
                  <c:v>9.3894194656078955E-3</c:v>
                </c:pt>
                <c:pt idx="4985">
                  <c:v>-5.4429028815369263E-3</c:v>
                </c:pt>
                <c:pt idx="4986">
                  <c:v>5.4280604027456825E-4</c:v>
                </c:pt>
                <c:pt idx="4987">
                  <c:v>2.0745719605794966E-2</c:v>
                </c:pt>
                <c:pt idx="4988">
                  <c:v>2.214279082722137E-2</c:v>
                </c:pt>
                <c:pt idx="4989">
                  <c:v>1.5808071415286395E-3</c:v>
                </c:pt>
                <c:pt idx="4990">
                  <c:v>-4.0840518239319001E-3</c:v>
                </c:pt>
                <c:pt idx="4991">
                  <c:v>-5.5562243603368699E-5</c:v>
                </c:pt>
                <c:pt idx="4992">
                  <c:v>-3.8375321716189736E-3</c:v>
                </c:pt>
                <c:pt idx="4993">
                  <c:v>3.9266894488743098E-3</c:v>
                </c:pt>
                <c:pt idx="4994">
                  <c:v>-9.1033394205798368E-3</c:v>
                </c:pt>
                <c:pt idx="4995">
                  <c:v>-8.1372593637646373E-3</c:v>
                </c:pt>
                <c:pt idx="4996">
                  <c:v>2.6465890942277692E-3</c:v>
                </c:pt>
                <c:pt idx="4997">
                  <c:v>-7.9334682934828482E-4</c:v>
                </c:pt>
                <c:pt idx="4998">
                  <c:v>9.1099823321554307E-3</c:v>
                </c:pt>
                <c:pt idx="4999">
                  <c:v>-4.6346333510414173E-3</c:v>
                </c:pt>
                <c:pt idx="5000">
                  <c:v>9.6453507190086274E-3</c:v>
                </c:pt>
                <c:pt idx="5001">
                  <c:v>1.0069402281027928E-2</c:v>
                </c:pt>
                <c:pt idx="5002">
                  <c:v>5.466071847851639E-3</c:v>
                </c:pt>
                <c:pt idx="5003">
                  <c:v>7.3225418870208614E-3</c:v>
                </c:pt>
                <c:pt idx="5004">
                  <c:v>1.39184652278177E-2</c:v>
                </c:pt>
                <c:pt idx="5005">
                  <c:v>-4.4501317850186295E-3</c:v>
                </c:pt>
                <c:pt idx="5006">
                  <c:v>-6.555541852058977E-3</c:v>
                </c:pt>
                <c:pt idx="5007">
                  <c:v>4.8235955805950859E-3</c:v>
                </c:pt>
                <c:pt idx="5008">
                  <c:v>-5.5363321799307696E-3</c:v>
                </c:pt>
                <c:pt idx="5009">
                  <c:v>-1.4149664950139806E-2</c:v>
                </c:pt>
                <c:pt idx="5010">
                  <c:v>-7.2186087940840915E-3</c:v>
                </c:pt>
                <c:pt idx="5011">
                  <c:v>-6.2126775713078342E-4</c:v>
                </c:pt>
                <c:pt idx="5012">
                  <c:v>4.6111281893637113E-3</c:v>
                </c:pt>
                <c:pt idx="5013">
                  <c:v>5.517047583364576E-3</c:v>
                </c:pt>
                <c:pt idx="5014">
                  <c:v>3.0629310182836988E-3</c:v>
                </c:pt>
                <c:pt idx="5015">
                  <c:v>1.0951643696393454E-2</c:v>
                </c:pt>
                <c:pt idx="5016">
                  <c:v>-1.8203710902316983E-3</c:v>
                </c:pt>
                <c:pt idx="5017">
                  <c:v>-1.1805158666953863E-2</c:v>
                </c:pt>
                <c:pt idx="5018">
                  <c:v>-1.6275828523857339E-3</c:v>
                </c:pt>
                <c:pt idx="5019">
                  <c:v>5.2185196329170846E-3</c:v>
                </c:pt>
                <c:pt idx="5020">
                  <c:v>7.8561071993783482E-3</c:v>
                </c:pt>
                <c:pt idx="5021">
                  <c:v>-1.3287327947337002E-2</c:v>
                </c:pt>
                <c:pt idx="5022">
                  <c:v>-1.4867628364560792E-2</c:v>
                </c:pt>
                <c:pt idx="5023">
                  <c:v>-8.0864011403197766E-3</c:v>
                </c:pt>
                <c:pt idx="5024">
                  <c:v>7.7438721202187644E-3</c:v>
                </c:pt>
                <c:pt idx="5025">
                  <c:v>1.4118965356242352E-2</c:v>
                </c:pt>
                <c:pt idx="5026">
                  <c:v>-2.1472650378573377E-4</c:v>
                </c:pt>
                <c:pt idx="5027">
                  <c:v>-3.453103126457302E-4</c:v>
                </c:pt>
                <c:pt idx="5028">
                  <c:v>-2.8662361108525714E-3</c:v>
                </c:pt>
                <c:pt idx="5029">
                  <c:v>3.3333022100634491E-3</c:v>
                </c:pt>
                <c:pt idx="5030">
                  <c:v>-1.6685309470544363E-3</c:v>
                </c:pt>
                <c:pt idx="5031">
                  <c:v>-5.0360312734760715E-3</c:v>
                </c:pt>
                <c:pt idx="5032">
                  <c:v>6.2177512157113313E-4</c:v>
                </c:pt>
                <c:pt idx="5033">
                  <c:v>3.2313690926683458E-2</c:v>
                </c:pt>
                <c:pt idx="5034">
                  <c:v>9.5653519546587962E-3</c:v>
                </c:pt>
                <c:pt idx="5035">
                  <c:v>-3.5369743930762088E-3</c:v>
                </c:pt>
                <c:pt idx="5036">
                  <c:v>2.9771973746530733E-3</c:v>
                </c:pt>
                <c:pt idx="5037">
                  <c:v>7.2045408078820206E-3</c:v>
                </c:pt>
                <c:pt idx="5038">
                  <c:v>1.9676167217639318E-2</c:v>
                </c:pt>
                <c:pt idx="5039">
                  <c:v>5.2693033142721113E-3</c:v>
                </c:pt>
                <c:pt idx="5040">
                  <c:v>-7.2799074554230625E-4</c:v>
                </c:pt>
                <c:pt idx="5041">
                  <c:v>4.7594713479823803E-3</c:v>
                </c:pt>
                <c:pt idx="5042">
                  <c:v>2.2383625635141735E-2</c:v>
                </c:pt>
                <c:pt idx="5043">
                  <c:v>7.7218482883925077E-3</c:v>
                </c:pt>
                <c:pt idx="5044">
                  <c:v>6.0340440557915542E-3</c:v>
                </c:pt>
                <c:pt idx="5045">
                  <c:v>9.4564134822037182E-3</c:v>
                </c:pt>
                <c:pt idx="5046">
                  <c:v>-7.6053934828748115E-3</c:v>
                </c:pt>
                <c:pt idx="5047">
                  <c:v>4.9664892671552607E-3</c:v>
                </c:pt>
                <c:pt idx="5048">
                  <c:v>1.3930263869305737E-2</c:v>
                </c:pt>
                <c:pt idx="5049">
                  <c:v>-1.5581298267585142E-2</c:v>
                </c:pt>
                <c:pt idx="5050">
                  <c:v>8.8545889091273811E-3</c:v>
                </c:pt>
                <c:pt idx="5051">
                  <c:v>-2.7651515151515094E-2</c:v>
                </c:pt>
                <c:pt idx="5052">
                  <c:v>5.6338028169000687E-4</c:v>
                </c:pt>
                <c:pt idx="5053">
                  <c:v>1.068400401685432E-2</c:v>
                </c:pt>
                <c:pt idx="5054">
                  <c:v>7.3838452312664504E-3</c:v>
                </c:pt>
                <c:pt idx="5055">
                  <c:v>-1.2787381469622217E-2</c:v>
                </c:pt>
                <c:pt idx="5056">
                  <c:v>-1.4839233187950107E-2</c:v>
                </c:pt>
                <c:pt idx="5057">
                  <c:v>-2.9429314023927677E-3</c:v>
                </c:pt>
                <c:pt idx="5058">
                  <c:v>1.3363804995029538E-2</c:v>
                </c:pt>
                <c:pt idx="5059">
                  <c:v>1.6218602120734449E-3</c:v>
                </c:pt>
                <c:pt idx="5060">
                  <c:v>3.4816287430086135E-3</c:v>
                </c:pt>
                <c:pt idx="5061">
                  <c:v>-4.0862700929685691E-2</c:v>
                </c:pt>
                <c:pt idx="5062">
                  <c:v>-6.8293544493833735E-3</c:v>
                </c:pt>
                <c:pt idx="5063">
                  <c:v>1.6683677475071157E-4</c:v>
                </c:pt>
                <c:pt idx="5064">
                  <c:v>3.7135905594025687E-3</c:v>
                </c:pt>
                <c:pt idx="5065">
                  <c:v>8.675848606443104E-4</c:v>
                </c:pt>
                <c:pt idx="5066">
                  <c:v>2.2680656358464724E-4</c:v>
                </c:pt>
                <c:pt idx="5067">
                  <c:v>6.2813197717688229E-3</c:v>
                </c:pt>
                <c:pt idx="5068">
                  <c:v>3.4951804349556692E-3</c:v>
                </c:pt>
                <c:pt idx="5069">
                  <c:v>-1.9280844381720508E-3</c:v>
                </c:pt>
                <c:pt idx="5070">
                  <c:v>2.4209215442092535E-3</c:v>
                </c:pt>
                <c:pt idx="5071">
                  <c:v>8.0037759344433468E-3</c:v>
                </c:pt>
                <c:pt idx="5072">
                  <c:v>8.5277912818020329E-3</c:v>
                </c:pt>
                <c:pt idx="5073">
                  <c:v>-1.3291227789658744E-2</c:v>
                </c:pt>
                <c:pt idx="5074">
                  <c:v>1.3008325328209835E-3</c:v>
                </c:pt>
                <c:pt idx="5075">
                  <c:v>5.1597718837692597E-3</c:v>
                </c:pt>
                <c:pt idx="5076">
                  <c:v>1.3723910804775974E-2</c:v>
                </c:pt>
                <c:pt idx="5077">
                  <c:v>-8.9528409607630977E-3</c:v>
                </c:pt>
                <c:pt idx="5078">
                  <c:v>-1.1002958106811622E-2</c:v>
                </c:pt>
                <c:pt idx="5079">
                  <c:v>-5.6739702886670074E-3</c:v>
                </c:pt>
                <c:pt idx="5080">
                  <c:v>4.6725255497670481E-4</c:v>
                </c:pt>
                <c:pt idx="5081">
                  <c:v>-3.7833019708825022E-3</c:v>
                </c:pt>
                <c:pt idx="5082">
                  <c:v>4.6466274638568006E-3</c:v>
                </c:pt>
                <c:pt idx="5083">
                  <c:v>1.6002830570157611E-2</c:v>
                </c:pt>
                <c:pt idx="5084">
                  <c:v>7.7424612876935139E-3</c:v>
                </c:pt>
                <c:pt idx="5085">
                  <c:v>-4.0733197556008793E-4</c:v>
                </c:pt>
                <c:pt idx="5086">
                  <c:v>6.4195970938585312E-4</c:v>
                </c:pt>
                <c:pt idx="5087">
                  <c:v>3.2347310176516375E-2</c:v>
                </c:pt>
                <c:pt idx="5088">
                  <c:v>2.1400183430142494E-3</c:v>
                </c:pt>
                <c:pt idx="5089">
                  <c:v>-2.1880574545529496E-2</c:v>
                </c:pt>
                <c:pt idx="5090">
                  <c:v>3.507070873776108E-4</c:v>
                </c:pt>
                <c:pt idx="5091">
                  <c:v>-6.8126869647174848E-3</c:v>
                </c:pt>
                <c:pt idx="5092">
                  <c:v>1.4234949398391539E-2</c:v>
                </c:pt>
                <c:pt idx="5093">
                  <c:v>2.7238766143665272E-2</c:v>
                </c:pt>
                <c:pt idx="5094">
                  <c:v>1.4784727863525582E-2</c:v>
                </c:pt>
                <c:pt idx="5095">
                  <c:v>1.1703211808409053E-2</c:v>
                </c:pt>
                <c:pt idx="5096">
                  <c:v>9.5247577326429411E-3</c:v>
                </c:pt>
                <c:pt idx="5097">
                  <c:v>5.774558563369947E-3</c:v>
                </c:pt>
                <c:pt idx="5098">
                  <c:v>2.3667695531839783E-2</c:v>
                </c:pt>
                <c:pt idx="5099">
                  <c:v>1.2886891864152261E-3</c:v>
                </c:pt>
                <c:pt idx="5100">
                  <c:v>6.33507012188117E-3</c:v>
                </c:pt>
                <c:pt idx="5101">
                  <c:v>1.954831884457997E-3</c:v>
                </c:pt>
                <c:pt idx="5102">
                  <c:v>-8.1094952951240584E-3</c:v>
                </c:pt>
                <c:pt idx="5103">
                  <c:v>9.6270109052385422E-3</c:v>
                </c:pt>
                <c:pt idx="5104">
                  <c:v>1.0907778631463749E-2</c:v>
                </c:pt>
                <c:pt idx="5105">
                  <c:v>2.9395199463145172E-2</c:v>
                </c:pt>
                <c:pt idx="5106">
                  <c:v>5.5186706992325085E-3</c:v>
                </c:pt>
                <c:pt idx="5107">
                  <c:v>5.4031134532677161E-3</c:v>
                </c:pt>
                <c:pt idx="5108">
                  <c:v>-1.7321428571428488E-2</c:v>
                </c:pt>
                <c:pt idx="5109">
                  <c:v>-1.4755213586994831E-2</c:v>
                </c:pt>
                <c:pt idx="5110">
                  <c:v>1.0332276623223891E-3</c:v>
                </c:pt>
                <c:pt idx="5111">
                  <c:v>-6.6364198322815815E-3</c:v>
                </c:pt>
                <c:pt idx="5112">
                  <c:v>-3.6489140413465959E-3</c:v>
                </c:pt>
                <c:pt idx="5113">
                  <c:v>8.6030075364220693E-3</c:v>
                </c:pt>
                <c:pt idx="5114">
                  <c:v>-3.8064101815634688E-3</c:v>
                </c:pt>
                <c:pt idx="5115">
                  <c:v>-3.7803885076189703E-3</c:v>
                </c:pt>
                <c:pt idx="5116">
                  <c:v>3.3027180319069593E-3</c:v>
                </c:pt>
                <c:pt idx="5117">
                  <c:v>1.0352674834038789E-2</c:v>
                </c:pt>
                <c:pt idx="5118">
                  <c:v>1.0846374807804704E-2</c:v>
                </c:pt>
                <c:pt idx="5119">
                  <c:v>7.0216290179321295E-3</c:v>
                </c:pt>
                <c:pt idx="5120">
                  <c:v>-7.5877595263903475E-3</c:v>
                </c:pt>
                <c:pt idx="5121">
                  <c:v>-5.7557705745111543E-3</c:v>
                </c:pt>
                <c:pt idx="5122">
                  <c:v>-6.8455286465378684E-3</c:v>
                </c:pt>
                <c:pt idx="5123">
                  <c:v>1.4873527270122811E-2</c:v>
                </c:pt>
                <c:pt idx="5124">
                  <c:v>1.5061189870350322E-2</c:v>
                </c:pt>
                <c:pt idx="5125">
                  <c:v>5.8746099843993704E-3</c:v>
                </c:pt>
                <c:pt idx="5126">
                  <c:v>-1.909859497597366E-3</c:v>
                </c:pt>
                <c:pt idx="5127">
                  <c:v>7.6982482807654851E-3</c:v>
                </c:pt>
                <c:pt idx="5128">
                  <c:v>1.2586423047800999E-2</c:v>
                </c:pt>
                <c:pt idx="5129">
                  <c:v>6.9997375098433956E-3</c:v>
                </c:pt>
                <c:pt idx="5130">
                  <c:v>7.6706048315993147E-3</c:v>
                </c:pt>
                <c:pt idx="5131">
                  <c:v>-4.5263619835745894E-3</c:v>
                </c:pt>
                <c:pt idx="5132">
                  <c:v>1.1285832518237449E-4</c:v>
                </c:pt>
                <c:pt idx="5133">
                  <c:v>1.5699375792819215E-3</c:v>
                </c:pt>
                <c:pt idx="5134">
                  <c:v>1.5724061588004989E-3</c:v>
                </c:pt>
                <c:pt idx="5135">
                  <c:v>4.1304045775492071E-3</c:v>
                </c:pt>
                <c:pt idx="5136">
                  <c:v>-1.0807906639678122E-2</c:v>
                </c:pt>
                <c:pt idx="5137">
                  <c:v>1.8150183379439522E-3</c:v>
                </c:pt>
                <c:pt idx="5138">
                  <c:v>-2.135898076442766E-3</c:v>
                </c:pt>
                <c:pt idx="5139">
                  <c:v>6.3731097507322421E-3</c:v>
                </c:pt>
                <c:pt idx="5140">
                  <c:v>6.1721368494276341E-3</c:v>
                </c:pt>
                <c:pt idx="5141">
                  <c:v>2.0658538440090357E-3</c:v>
                </c:pt>
                <c:pt idx="5142">
                  <c:v>1.5234565995007721E-2</c:v>
                </c:pt>
                <c:pt idx="5143">
                  <c:v>1.0466371094613347E-2</c:v>
                </c:pt>
                <c:pt idx="5144">
                  <c:v>-7.8004134219211707E-5</c:v>
                </c:pt>
                <c:pt idx="5145">
                  <c:v>-1.5058090478353714E-3</c:v>
                </c:pt>
                <c:pt idx="5146">
                  <c:v>7.7892741694673973E-5</c:v>
                </c:pt>
                <c:pt idx="5147">
                  <c:v>7.8636101952163084E-3</c:v>
                </c:pt>
                <c:pt idx="5148">
                  <c:v>-7.060484819958468E-4</c:v>
                </c:pt>
                <c:pt idx="5149">
                  <c:v>4.0301936330817689E-3</c:v>
                </c:pt>
                <c:pt idx="5150">
                  <c:v>-2.7492308699352819E-3</c:v>
                </c:pt>
                <c:pt idx="5151">
                  <c:v>-3.2718230598094422E-4</c:v>
                </c:pt>
                <c:pt idx="5152">
                  <c:v>-7.0691581984041463E-3</c:v>
                </c:pt>
                <c:pt idx="5153">
                  <c:v>-3.0703061237709051E-3</c:v>
                </c:pt>
                <c:pt idx="5154">
                  <c:v>5.0549564496060739E-4</c:v>
                </c:pt>
                <c:pt idx="5155">
                  <c:v>-9.4494658997534842E-3</c:v>
                </c:pt>
                <c:pt idx="5156">
                  <c:v>-2.1267327747456211E-3</c:v>
                </c:pt>
                <c:pt idx="5157">
                  <c:v>1.1101467673614085E-2</c:v>
                </c:pt>
                <c:pt idx="5158">
                  <c:v>3.6141915521521462E-3</c:v>
                </c:pt>
                <c:pt idx="5159">
                  <c:v>-3.3300507929925338E-3</c:v>
                </c:pt>
                <c:pt idx="5160">
                  <c:v>8.2303451519347703E-3</c:v>
                </c:pt>
                <c:pt idx="5161">
                  <c:v>-1.2653656145600767E-2</c:v>
                </c:pt>
                <c:pt idx="5162">
                  <c:v>-5.8856717872438624E-3</c:v>
                </c:pt>
                <c:pt idx="5163">
                  <c:v>-1.1822248127827284E-2</c:v>
                </c:pt>
                <c:pt idx="5164">
                  <c:v>7.8540049039641513E-3</c:v>
                </c:pt>
                <c:pt idx="5165">
                  <c:v>4.8636509464228261E-3</c:v>
                </c:pt>
                <c:pt idx="5166">
                  <c:v>1.2077449859311251E-3</c:v>
                </c:pt>
                <c:pt idx="5167">
                  <c:v>1.2067149526026277E-2</c:v>
                </c:pt>
                <c:pt idx="5168">
                  <c:v>1.8760015112233575E-3</c:v>
                </c:pt>
                <c:pt idx="5169">
                  <c:v>-2.4562041898424924E-3</c:v>
                </c:pt>
                <c:pt idx="5170">
                  <c:v>-1.1827556537261308E-2</c:v>
                </c:pt>
                <c:pt idx="5171">
                  <c:v>-1.6408144704931127E-2</c:v>
                </c:pt>
                <c:pt idx="5172">
                  <c:v>-7.496928515909107E-3</c:v>
                </c:pt>
                <c:pt idx="5173">
                  <c:v>7.9100328531716002E-3</c:v>
                </c:pt>
                <c:pt idx="5174">
                  <c:v>1.216283620458114E-2</c:v>
                </c:pt>
                <c:pt idx="5175">
                  <c:v>3.9289703786449248E-3</c:v>
                </c:pt>
                <c:pt idx="5176">
                  <c:v>6.938287784759023E-4</c:v>
                </c:pt>
                <c:pt idx="5177">
                  <c:v>-7.1058607404383967E-3</c:v>
                </c:pt>
                <c:pt idx="5178">
                  <c:v>-4.0504314829548971E-2</c:v>
                </c:pt>
                <c:pt idx="5179">
                  <c:v>-1.3059340871750202E-2</c:v>
                </c:pt>
                <c:pt idx="5180">
                  <c:v>-2.3862896811049916E-3</c:v>
                </c:pt>
                <c:pt idx="5181">
                  <c:v>-9.9513172966781971E-3</c:v>
                </c:pt>
                <c:pt idx="5182">
                  <c:v>-3.2942855443895969E-3</c:v>
                </c:pt>
                <c:pt idx="5183">
                  <c:v>5.5247958097652816E-3</c:v>
                </c:pt>
                <c:pt idx="5184">
                  <c:v>-2.9806970061879712E-3</c:v>
                </c:pt>
                <c:pt idx="5185">
                  <c:v>-9.4130152356206587E-3</c:v>
                </c:pt>
                <c:pt idx="5186">
                  <c:v>-1.0829818802060798E-2</c:v>
                </c:pt>
                <c:pt idx="5187">
                  <c:v>1.4273179292190186E-3</c:v>
                </c:pt>
                <c:pt idx="5188">
                  <c:v>-4.1476855681512603E-3</c:v>
                </c:pt>
                <c:pt idx="5189">
                  <c:v>4.8703389334425751E-3</c:v>
                </c:pt>
                <c:pt idx="5190">
                  <c:v>-6.9986165525419697E-3</c:v>
                </c:pt>
                <c:pt idx="5191">
                  <c:v>1.0464142870425519E-4</c:v>
                </c:pt>
                <c:pt idx="5192">
                  <c:v>3.2076330001282738E-3</c:v>
                </c:pt>
                <c:pt idx="5193">
                  <c:v>2.4142297400611579E-2</c:v>
                </c:pt>
                <c:pt idx="5194">
                  <c:v>1.3376590361591667E-2</c:v>
                </c:pt>
                <c:pt idx="5195">
                  <c:v>6.7026579085269766E-3</c:v>
                </c:pt>
                <c:pt idx="5196">
                  <c:v>-1.3346639893226819E-2</c:v>
                </c:pt>
                <c:pt idx="5197">
                  <c:v>-6.5104166666667407E-3</c:v>
                </c:pt>
                <c:pt idx="5198">
                  <c:v>2.3349062370113138E-2</c:v>
                </c:pt>
                <c:pt idx="5199">
                  <c:v>3.3238890728679582E-3</c:v>
                </c:pt>
                <c:pt idx="5200">
                  <c:v>9.8218930367359736E-3</c:v>
                </c:pt>
                <c:pt idx="5201">
                  <c:v>-9.5684388723962233E-3</c:v>
                </c:pt>
                <c:pt idx="5202">
                  <c:v>1.7283765739458001E-2</c:v>
                </c:pt>
                <c:pt idx="5203">
                  <c:v>1.3046611294421195E-2</c:v>
                </c:pt>
                <c:pt idx="5204">
                  <c:v>1.0552539124880189E-2</c:v>
                </c:pt>
                <c:pt idx="5205">
                  <c:v>-1.0742496050552885E-2</c:v>
                </c:pt>
                <c:pt idx="5206">
                  <c:v>-5.8424425179042228E-3</c:v>
                </c:pt>
                <c:pt idx="5207">
                  <c:v>-4.0668209973095948E-3</c:v>
                </c:pt>
                <c:pt idx="5208">
                  <c:v>-2.7951434382760265E-3</c:v>
                </c:pt>
                <c:pt idx="5209">
                  <c:v>7.7335144107439913E-3</c:v>
                </c:pt>
                <c:pt idx="5210">
                  <c:v>-2.4460918977911028E-3</c:v>
                </c:pt>
                <c:pt idx="5211">
                  <c:v>1.1315919672193697E-2</c:v>
                </c:pt>
                <c:pt idx="5212">
                  <c:v>3.6802964542248517E-4</c:v>
                </c:pt>
                <c:pt idx="5213">
                  <c:v>2.1493388644023836E-2</c:v>
                </c:pt>
                <c:pt idx="5214">
                  <c:v>1.0400020957221034E-2</c:v>
                </c:pt>
                <c:pt idx="5215">
                  <c:v>3.2721395061565683E-3</c:v>
                </c:pt>
                <c:pt idx="5216">
                  <c:v>2.3207970848852399E-2</c:v>
                </c:pt>
                <c:pt idx="5217">
                  <c:v>2.1313118828877098E-2</c:v>
                </c:pt>
                <c:pt idx="5218">
                  <c:v>-3.8031656565932215E-3</c:v>
                </c:pt>
                <c:pt idx="5219">
                  <c:v>-1.9524849808847389E-3</c:v>
                </c:pt>
                <c:pt idx="5220">
                  <c:v>1.7781425249623339E-3</c:v>
                </c:pt>
                <c:pt idx="5221">
                  <c:v>6.2958502135113115E-4</c:v>
                </c:pt>
                <c:pt idx="5222">
                  <c:v>1.607609723535619E-2</c:v>
                </c:pt>
                <c:pt idx="5223">
                  <c:v>9.8587197708059904E-3</c:v>
                </c:pt>
                <c:pt idx="5224">
                  <c:v>-2.5272380096608149E-4</c:v>
                </c:pt>
                <c:pt idx="5225">
                  <c:v>-4.6311239597518483E-4</c:v>
                </c:pt>
                <c:pt idx="5226">
                  <c:v>-5.1100903341104731E-3</c:v>
                </c:pt>
                <c:pt idx="5227">
                  <c:v>-7.0978027309904768E-3</c:v>
                </c:pt>
                <c:pt idx="5228">
                  <c:v>-6.1311656103608669E-3</c:v>
                </c:pt>
                <c:pt idx="5229">
                  <c:v>-7.0592098062822739E-3</c:v>
                </c:pt>
                <c:pt idx="5230">
                  <c:v>-7.2929257262368541E-3</c:v>
                </c:pt>
                <c:pt idx="5231">
                  <c:v>1.840889601947393E-2</c:v>
                </c:pt>
                <c:pt idx="5232">
                  <c:v>-3.3007890865320411E-2</c:v>
                </c:pt>
                <c:pt idx="5233">
                  <c:v>-2.3084210666771687E-3</c:v>
                </c:pt>
                <c:pt idx="5234">
                  <c:v>-4.5559599394310313E-3</c:v>
                </c:pt>
                <c:pt idx="5235">
                  <c:v>7.3108160199919503E-4</c:v>
                </c:pt>
                <c:pt idx="5236">
                  <c:v>1.7418822606602324E-2</c:v>
                </c:pt>
                <c:pt idx="5237">
                  <c:v>2.2866233227278876E-2</c:v>
                </c:pt>
                <c:pt idx="5238">
                  <c:v>8.5522552562189436E-3</c:v>
                </c:pt>
                <c:pt idx="5239">
                  <c:v>-5.7979055412997749E-3</c:v>
                </c:pt>
                <c:pt idx="5240">
                  <c:v>-2.4121174384449717E-2</c:v>
                </c:pt>
                <c:pt idx="5241">
                  <c:v>-1.7344807863688971E-2</c:v>
                </c:pt>
                <c:pt idx="5242">
                  <c:v>3.5640868195530029E-3</c:v>
                </c:pt>
                <c:pt idx="5243">
                  <c:v>8.6982280389940048E-3</c:v>
                </c:pt>
                <c:pt idx="5244">
                  <c:v>-1.2354216258627426E-2</c:v>
                </c:pt>
                <c:pt idx="5245">
                  <c:v>-5.6726522624493958E-3</c:v>
                </c:pt>
                <c:pt idx="5246">
                  <c:v>6.748263314588776E-4</c:v>
                </c:pt>
                <c:pt idx="5247">
                  <c:v>1.9090294441277411E-3</c:v>
                </c:pt>
                <c:pt idx="5248">
                  <c:v>3.68576522873032E-3</c:v>
                </c:pt>
                <c:pt idx="5249">
                  <c:v>-1.1014462238949307E-2</c:v>
                </c:pt>
                <c:pt idx="5250">
                  <c:v>-2.4996710959090951E-4</c:v>
                </c:pt>
                <c:pt idx="5251">
                  <c:v>-3.1213933480221945E-3</c:v>
                </c:pt>
                <c:pt idx="5252">
                  <c:v>1.6552376448333295E-3</c:v>
                </c:pt>
                <c:pt idx="5253">
                  <c:v>-4.0689231091283196E-3</c:v>
                </c:pt>
                <c:pt idx="5254">
                  <c:v>-5.5296781076791257E-3</c:v>
                </c:pt>
                <c:pt idx="5255">
                  <c:v>-1.3772672937996111E-3</c:v>
                </c:pt>
                <c:pt idx="5256">
                  <c:v>-1.185050136736554E-2</c:v>
                </c:pt>
                <c:pt idx="5257">
                  <c:v>-1.1798048192461774E-3</c:v>
                </c:pt>
                <c:pt idx="5258">
                  <c:v>-5.0018501741716515E-3</c:v>
                </c:pt>
                <c:pt idx="5259">
                  <c:v>9.1293039066724369E-3</c:v>
                </c:pt>
                <c:pt idx="5260">
                  <c:v>4.0985196198848328E-3</c:v>
                </c:pt>
                <c:pt idx="5261">
                  <c:v>1.2541401023734355E-2</c:v>
                </c:pt>
                <c:pt idx="5262">
                  <c:v>3.178146956464678E-3</c:v>
                </c:pt>
                <c:pt idx="5263">
                  <c:v>4.1937568412306891E-3</c:v>
                </c:pt>
                <c:pt idx="5264">
                  <c:v>5.2779500442023952E-4</c:v>
                </c:pt>
                <c:pt idx="5265">
                  <c:v>-6.996763669239181E-3</c:v>
                </c:pt>
                <c:pt idx="5266">
                  <c:v>-1.5306522933619116E-3</c:v>
                </c:pt>
                <c:pt idx="5267">
                  <c:v>-2.0239178640552691E-2</c:v>
                </c:pt>
                <c:pt idx="5268">
                  <c:v>-1.1704944198832057E-2</c:v>
                </c:pt>
                <c:pt idx="5269">
                  <c:v>-8.3785549191036646E-3</c:v>
                </c:pt>
                <c:pt idx="5270">
                  <c:v>-8.2842300649035305E-3</c:v>
                </c:pt>
                <c:pt idx="5271">
                  <c:v>1.0244276922689588E-2</c:v>
                </c:pt>
                <c:pt idx="5272">
                  <c:v>-4.8717563370404005E-3</c:v>
                </c:pt>
                <c:pt idx="5273">
                  <c:v>4.0868679501528948E-3</c:v>
                </c:pt>
                <c:pt idx="5274">
                  <c:v>-7.327424790912529E-3</c:v>
                </c:pt>
                <c:pt idx="5275">
                  <c:v>-6.6955982641041523E-3</c:v>
                </c:pt>
                <c:pt idx="5276">
                  <c:v>-6.4434586503425706E-4</c:v>
                </c:pt>
                <c:pt idx="5277">
                  <c:v>2.2309255862373867E-4</c:v>
                </c:pt>
                <c:pt idx="5278">
                  <c:v>8.1593382564257855E-3</c:v>
                </c:pt>
                <c:pt idx="5279">
                  <c:v>2.2094226127380212E-2</c:v>
                </c:pt>
                <c:pt idx="5280">
                  <c:v>1.6566049983771425E-2</c:v>
                </c:pt>
                <c:pt idx="5281">
                  <c:v>-1.6296088172564782E-2</c:v>
                </c:pt>
                <c:pt idx="5282">
                  <c:v>4.2452225214826278E-3</c:v>
                </c:pt>
                <c:pt idx="5283">
                  <c:v>1.2456178649853378E-3</c:v>
                </c:pt>
                <c:pt idx="5284">
                  <c:v>7.7054464664216837E-5</c:v>
                </c:pt>
                <c:pt idx="5285">
                  <c:v>1.0577272491304468E-2</c:v>
                </c:pt>
                <c:pt idx="5286">
                  <c:v>-7.2665429808286275E-3</c:v>
                </c:pt>
                <c:pt idx="5287">
                  <c:v>2.6352503487829804E-3</c:v>
                </c:pt>
                <c:pt idx="5288">
                  <c:v>3.3569660285406311E-3</c:v>
                </c:pt>
                <c:pt idx="5289">
                  <c:v>3.8774315269012316E-3</c:v>
                </c:pt>
                <c:pt idx="5290">
                  <c:v>-1.1696666450062843E-3</c:v>
                </c:pt>
                <c:pt idx="5291">
                  <c:v>-3.7369263874293179E-2</c:v>
                </c:pt>
                <c:pt idx="5292">
                  <c:v>-3.7888229722318201E-3</c:v>
                </c:pt>
                <c:pt idx="5293">
                  <c:v>8.5474382824677342E-3</c:v>
                </c:pt>
                <c:pt idx="5294">
                  <c:v>-2.0801024050414951E-2</c:v>
                </c:pt>
                <c:pt idx="5295">
                  <c:v>-5.7029567260622471E-3</c:v>
                </c:pt>
                <c:pt idx="5296">
                  <c:v>-1.3295014067839617E-2</c:v>
                </c:pt>
                <c:pt idx="5297">
                  <c:v>2.4151380855208515E-5</c:v>
                </c:pt>
                <c:pt idx="5298">
                  <c:v>-9.497039650738559E-3</c:v>
                </c:pt>
                <c:pt idx="5299">
                  <c:v>1.6548319634258846E-2</c:v>
                </c:pt>
                <c:pt idx="5300">
                  <c:v>-2.0589951532040018E-2</c:v>
                </c:pt>
                <c:pt idx="5301">
                  <c:v>4.822304654780396E-3</c:v>
                </c:pt>
                <c:pt idx="5302">
                  <c:v>3.6835771268346695E-2</c:v>
                </c:pt>
                <c:pt idx="5303">
                  <c:v>1.2893496701225304E-2</c:v>
                </c:pt>
                <c:pt idx="5304">
                  <c:v>-4.3666483159001679E-3</c:v>
                </c:pt>
                <c:pt idx="5305">
                  <c:v>-5.9698522461568704E-3</c:v>
                </c:pt>
                <c:pt idx="5306">
                  <c:v>7.8018368304618724E-2</c:v>
                </c:pt>
                <c:pt idx="5307">
                  <c:v>6.9767753880833894E-4</c:v>
                </c:pt>
                <c:pt idx="5308">
                  <c:v>-6.5578140619793057E-3</c:v>
                </c:pt>
                <c:pt idx="5309">
                  <c:v>-1.2802968499171063E-2</c:v>
                </c:pt>
                <c:pt idx="5310">
                  <c:v>1.987465947367717E-2</c:v>
                </c:pt>
                <c:pt idx="5311">
                  <c:v>2.0040244753808834E-2</c:v>
                </c:pt>
                <c:pt idx="5312">
                  <c:v>1.2922727083650942E-2</c:v>
                </c:pt>
                <c:pt idx="5313">
                  <c:v>4.6666480929429266E-3</c:v>
                </c:pt>
                <c:pt idx="5314">
                  <c:v>-9.3016836875517983E-3</c:v>
                </c:pt>
                <c:pt idx="5315">
                  <c:v>-1.4926996383806013E-2</c:v>
                </c:pt>
                <c:pt idx="5316">
                  <c:v>2.5398684063789423E-2</c:v>
                </c:pt>
                <c:pt idx="5317">
                  <c:v>1.0326253802572793E-3</c:v>
                </c:pt>
                <c:pt idx="5318">
                  <c:v>1.5459608054299911E-2</c:v>
                </c:pt>
                <c:pt idx="5319">
                  <c:v>3.8977481258091196E-3</c:v>
                </c:pt>
                <c:pt idx="5320">
                  <c:v>-3.1388219083706481E-2</c:v>
                </c:pt>
                <c:pt idx="5321">
                  <c:v>-3.4714371217663076E-2</c:v>
                </c:pt>
                <c:pt idx="5322">
                  <c:v>8.2472844307361903E-3</c:v>
                </c:pt>
                <c:pt idx="5323">
                  <c:v>1.8465404681909048E-2</c:v>
                </c:pt>
                <c:pt idx="5324">
                  <c:v>6.5990266435700384E-3</c:v>
                </c:pt>
                <c:pt idx="5325">
                  <c:v>-8.3570776131204338E-3</c:v>
                </c:pt>
                <c:pt idx="5326">
                  <c:v>5.3772554878749546E-2</c:v>
                </c:pt>
                <c:pt idx="5327">
                  <c:v>1.9210495490219026E-2</c:v>
                </c:pt>
                <c:pt idx="5328">
                  <c:v>-5.7648634484364081E-3</c:v>
                </c:pt>
                <c:pt idx="5329">
                  <c:v>5.0771819445458721E-3</c:v>
                </c:pt>
                <c:pt idx="5330">
                  <c:v>-2.326611693081615E-2</c:v>
                </c:pt>
                <c:pt idx="5331">
                  <c:v>-2.7179957735513183E-2</c:v>
                </c:pt>
                <c:pt idx="5332">
                  <c:v>-3.3498609263514445E-2</c:v>
                </c:pt>
                <c:pt idx="5333">
                  <c:v>-2.5966886983835979E-2</c:v>
                </c:pt>
                <c:pt idx="5334">
                  <c:v>-8.4998702309889707E-3</c:v>
                </c:pt>
                <c:pt idx="5335">
                  <c:v>3.0850136026971953E-3</c:v>
                </c:pt>
                <c:pt idx="5336">
                  <c:v>-1.8386956632848617E-2</c:v>
                </c:pt>
                <c:pt idx="5337">
                  <c:v>-1.2043021611795601E-2</c:v>
                </c:pt>
                <c:pt idx="5338">
                  <c:v>2.4097631606164072E-2</c:v>
                </c:pt>
                <c:pt idx="5339">
                  <c:v>1.0120532274703997E-2</c:v>
                </c:pt>
                <c:pt idx="5340">
                  <c:v>-6.8606852903794202E-3</c:v>
                </c:pt>
                <c:pt idx="5341">
                  <c:v>-2.9331789113248519E-2</c:v>
                </c:pt>
                <c:pt idx="5342">
                  <c:v>-1.0993662769705814E-2</c:v>
                </c:pt>
                <c:pt idx="5343">
                  <c:v>-1.0788841677443206E-2</c:v>
                </c:pt>
                <c:pt idx="5344">
                  <c:v>1.4189535217776994E-2</c:v>
                </c:pt>
                <c:pt idx="5345">
                  <c:v>-5.5785538218400932E-2</c:v>
                </c:pt>
                <c:pt idx="5346">
                  <c:v>-1.5843721707639813E-2</c:v>
                </c:pt>
                <c:pt idx="5347">
                  <c:v>1.6625780423433767E-3</c:v>
                </c:pt>
                <c:pt idx="5348">
                  <c:v>-4.3409811775055873E-3</c:v>
                </c:pt>
                <c:pt idx="5349">
                  <c:v>-1.3987307385530112E-3</c:v>
                </c:pt>
                <c:pt idx="5350">
                  <c:v>-2.6994499870651389E-2</c:v>
                </c:pt>
                <c:pt idx="5351">
                  <c:v>-1.2418772563176805E-2</c:v>
                </c:pt>
                <c:pt idx="5352">
                  <c:v>-8.1201383839051289E-3</c:v>
                </c:pt>
                <c:pt idx="5353">
                  <c:v>-1.9043707578574209E-2</c:v>
                </c:pt>
                <c:pt idx="5354">
                  <c:v>-3.2533988322237528E-3</c:v>
                </c:pt>
                <c:pt idx="5355">
                  <c:v>-5.3149310987763432E-3</c:v>
                </c:pt>
                <c:pt idx="5356">
                  <c:v>6.0043316964386584E-4</c:v>
                </c:pt>
                <c:pt idx="5357">
                  <c:v>-2.6200126188363759E-3</c:v>
                </c:pt>
                <c:pt idx="5358">
                  <c:v>-7.4512010019848196E-3</c:v>
                </c:pt>
                <c:pt idx="5359">
                  <c:v>1.4243348675049283E-3</c:v>
                </c:pt>
                <c:pt idx="5360">
                  <c:v>-1.6660299673161294E-3</c:v>
                </c:pt>
                <c:pt idx="5361">
                  <c:v>-3.3209941829719369E-3</c:v>
                </c:pt>
                <c:pt idx="5362">
                  <c:v>-7.9427534179021819E-3</c:v>
                </c:pt>
                <c:pt idx="5363">
                  <c:v>-3.6484904240192684E-3</c:v>
                </c:pt>
                <c:pt idx="5364">
                  <c:v>-3.0537056144410712E-3</c:v>
                </c:pt>
                <c:pt idx="5365">
                  <c:v>-1.3053138307720702E-2</c:v>
                </c:pt>
                <c:pt idx="5366">
                  <c:v>-4.7297297297297369E-3</c:v>
                </c:pt>
                <c:pt idx="5367">
                  <c:v>-1.2195861901583727E-2</c:v>
                </c:pt>
                <c:pt idx="5368">
                  <c:v>-3.67754481063165E-3</c:v>
                </c:pt>
                <c:pt idx="5369">
                  <c:v>-9.3614108552109165E-4</c:v>
                </c:pt>
                <c:pt idx="5370">
                  <c:v>-2.2697599678618285E-3</c:v>
                </c:pt>
                <c:pt idx="5371">
                  <c:v>-2.364587299360621E-3</c:v>
                </c:pt>
                <c:pt idx="5372">
                  <c:v>-4.021594866728595E-3</c:v>
                </c:pt>
                <c:pt idx="5373">
                  <c:v>-1.3851795750786655E-3</c:v>
                </c:pt>
                <c:pt idx="5374">
                  <c:v>2.1928513047475562E-4</c:v>
                </c:pt>
                <c:pt idx="5375">
                  <c:v>-3.6447419383670576E-3</c:v>
                </c:pt>
                <c:pt idx="5376">
                  <c:v>4.8299054975100564E-3</c:v>
                </c:pt>
                <c:pt idx="5377">
                  <c:v>1.2007675217127867E-2</c:v>
                </c:pt>
                <c:pt idx="5378">
                  <c:v>3.0998642543105248E-3</c:v>
                </c:pt>
                <c:pt idx="5379">
                  <c:v>3.6194310579718003E-3</c:v>
                </c:pt>
                <c:pt idx="5380">
                  <c:v>-8.2779620685830002E-3</c:v>
                </c:pt>
                <c:pt idx="5381">
                  <c:v>7.1081144203333224E-3</c:v>
                </c:pt>
                <c:pt idx="5382">
                  <c:v>6.6133780358164085E-3</c:v>
                </c:pt>
                <c:pt idx="5383">
                  <c:v>2.880544535678764E-3</c:v>
                </c:pt>
                <c:pt idx="5384">
                  <c:v>-6.1737828173232812E-3</c:v>
                </c:pt>
                <c:pt idx="5385">
                  <c:v>3.9582694077937575E-3</c:v>
                </c:pt>
                <c:pt idx="5386">
                  <c:v>5.3883964378997895E-3</c:v>
                </c:pt>
                <c:pt idx="5387">
                  <c:v>1.563462803789073E-2</c:v>
                </c:pt>
                <c:pt idx="5388">
                  <c:v>-6.2067319169253343E-3</c:v>
                </c:pt>
                <c:pt idx="5389">
                  <c:v>-3.3928109645720017E-3</c:v>
                </c:pt>
                <c:pt idx="5390">
                  <c:v>-1.8687536136119398E-3</c:v>
                </c:pt>
                <c:pt idx="5391">
                  <c:v>-2.1531963117499275E-3</c:v>
                </c:pt>
                <c:pt idx="5392">
                  <c:v>-1.2142041303521145E-3</c:v>
                </c:pt>
                <c:pt idx="5393">
                  <c:v>-3.2615050102049459E-3</c:v>
                </c:pt>
                <c:pt idx="5394">
                  <c:v>8.5336588191484708E-3</c:v>
                </c:pt>
                <c:pt idx="5395">
                  <c:v>1.1996231550298386E-2</c:v>
                </c:pt>
                <c:pt idx="5396">
                  <c:v>6.2992457759236675E-3</c:v>
                </c:pt>
                <c:pt idx="5397">
                  <c:v>-1.125889202503827E-2</c:v>
                </c:pt>
                <c:pt idx="5398">
                  <c:v>-8.222376018758637E-3</c:v>
                </c:pt>
                <c:pt idx="5399">
                  <c:v>-2.5757528925705042E-3</c:v>
                </c:pt>
                <c:pt idx="5400">
                  <c:v>1.0829878086515698E-3</c:v>
                </c:pt>
                <c:pt idx="5401">
                  <c:v>-1.043112599003837E-2</c:v>
                </c:pt>
                <c:pt idx="5402">
                  <c:v>-1.1401933283554988E-2</c:v>
                </c:pt>
                <c:pt idx="5403">
                  <c:v>-4.1099331759031354E-3</c:v>
                </c:pt>
                <c:pt idx="5404">
                  <c:v>3.772404958594322E-3</c:v>
                </c:pt>
                <c:pt idx="5405">
                  <c:v>6.2726469961327247E-3</c:v>
                </c:pt>
                <c:pt idx="5406">
                  <c:v>1.2631816967130449E-2</c:v>
                </c:pt>
                <c:pt idx="5407">
                  <c:v>5.1240728114216871E-3</c:v>
                </c:pt>
                <c:pt idx="5408">
                  <c:v>-2.6582591493570229E-3</c:v>
                </c:pt>
                <c:pt idx="5409">
                  <c:v>3.2115360074864929E-2</c:v>
                </c:pt>
                <c:pt idx="5410">
                  <c:v>-2.2149200341076813E-2</c:v>
                </c:pt>
                <c:pt idx="5411">
                  <c:v>-2.8027370399943408E-2</c:v>
                </c:pt>
                <c:pt idx="5412">
                  <c:v>8.8815923644818273E-3</c:v>
                </c:pt>
                <c:pt idx="5413">
                  <c:v>-1.8013958564891297E-2</c:v>
                </c:pt>
                <c:pt idx="5414">
                  <c:v>5.2847738116807985E-3</c:v>
                </c:pt>
                <c:pt idx="5415">
                  <c:v>-1.2043399998010962E-2</c:v>
                </c:pt>
                <c:pt idx="5416">
                  <c:v>-1.4534086008859637E-2</c:v>
                </c:pt>
                <c:pt idx="5417">
                  <c:v>2.0585208057632975E-4</c:v>
                </c:pt>
                <c:pt idx="5418">
                  <c:v>-1.3489991296779746E-2</c:v>
                </c:pt>
                <c:pt idx="5419">
                  <c:v>-1.5641293013557434E-3</c:v>
                </c:pt>
                <c:pt idx="5420">
                  <c:v>3.0700692460414736E-3</c:v>
                </c:pt>
                <c:pt idx="5421">
                  <c:v>6.5606051743971605E-3</c:v>
                </c:pt>
                <c:pt idx="5422">
                  <c:v>-8.8599889854008573E-3</c:v>
                </c:pt>
                <c:pt idx="5423">
                  <c:v>-1.0960762953194592E-2</c:v>
                </c:pt>
                <c:pt idx="5424">
                  <c:v>-3.6276386072152667E-3</c:v>
                </c:pt>
                <c:pt idx="5425">
                  <c:v>-1.9765287214329463E-3</c:v>
                </c:pt>
                <c:pt idx="5426">
                  <c:v>1.1262408348788444E-2</c:v>
                </c:pt>
                <c:pt idx="5427">
                  <c:v>1.5169547742615475E-2</c:v>
                </c:pt>
                <c:pt idx="5428">
                  <c:v>1.6586822257558254E-4</c:v>
                </c:pt>
                <c:pt idx="5429">
                  <c:v>1.1727194653662787E-2</c:v>
                </c:pt>
                <c:pt idx="5430">
                  <c:v>-8.873887095196209E-3</c:v>
                </c:pt>
                <c:pt idx="5431">
                  <c:v>-1.5782530404722217E-2</c:v>
                </c:pt>
                <c:pt idx="5432">
                  <c:v>-9.2356534705861915E-4</c:v>
                </c:pt>
                <c:pt idx="5433">
                  <c:v>-2.1298031203216272E-2</c:v>
                </c:pt>
                <c:pt idx="5434">
                  <c:v>-2.2386067618442862E-2</c:v>
                </c:pt>
                <c:pt idx="5435">
                  <c:v>-3.6044464010563937E-3</c:v>
                </c:pt>
                <c:pt idx="5436">
                  <c:v>9.7425449157251265E-3</c:v>
                </c:pt>
                <c:pt idx="5437">
                  <c:v>-5.0310524666900003E-3</c:v>
                </c:pt>
                <c:pt idx="5438">
                  <c:v>-3.562443762969103E-3</c:v>
                </c:pt>
                <c:pt idx="5439">
                  <c:v>1.7659719284046638E-3</c:v>
                </c:pt>
                <c:pt idx="5440">
                  <c:v>5.205299605210989E-3</c:v>
                </c:pt>
                <c:pt idx="5441">
                  <c:v>-1.1352729865357736E-2</c:v>
                </c:pt>
                <c:pt idx="5442">
                  <c:v>-4.9298272741330473E-3</c:v>
                </c:pt>
                <c:pt idx="5443">
                  <c:v>5.2482879060793408E-3</c:v>
                </c:pt>
                <c:pt idx="5444">
                  <c:v>1.3069897552752119E-2</c:v>
                </c:pt>
                <c:pt idx="5445">
                  <c:v>3.4670260724078972E-3</c:v>
                </c:pt>
                <c:pt idx="5446">
                  <c:v>-7.3810951699958549E-3</c:v>
                </c:pt>
                <c:pt idx="5447">
                  <c:v>-7.8358857937955717E-3</c:v>
                </c:pt>
                <c:pt idx="5448">
                  <c:v>2.3958382153067559E-2</c:v>
                </c:pt>
                <c:pt idx="5449">
                  <c:v>1.7734149924636844E-2</c:v>
                </c:pt>
                <c:pt idx="5450">
                  <c:v>1.1638679791545981E-2</c:v>
                </c:pt>
                <c:pt idx="5451">
                  <c:v>4.8779541685657346E-3</c:v>
                </c:pt>
                <c:pt idx="5452">
                  <c:v>6.8544646780257512E-3</c:v>
                </c:pt>
                <c:pt idx="5453">
                  <c:v>1.2415923666511119E-3</c:v>
                </c:pt>
                <c:pt idx="5454">
                  <c:v>-2.8343286061938144E-4</c:v>
                </c:pt>
                <c:pt idx="5455">
                  <c:v>2.233345414295318E-3</c:v>
                </c:pt>
                <c:pt idx="5456">
                  <c:v>1.2215314752570317E-2</c:v>
                </c:pt>
                <c:pt idx="5457">
                  <c:v>-5.3648386110589641E-3</c:v>
                </c:pt>
                <c:pt idx="5458">
                  <c:v>1.1158532937117327E-2</c:v>
                </c:pt>
                <c:pt idx="5459">
                  <c:v>1.1100916506185721E-2</c:v>
                </c:pt>
                <c:pt idx="5460">
                  <c:v>8.6750467821983257E-3</c:v>
                </c:pt>
                <c:pt idx="5461">
                  <c:v>-1.7664615946884066E-3</c:v>
                </c:pt>
                <c:pt idx="5462">
                  <c:v>1.5536883344502206E-2</c:v>
                </c:pt>
                <c:pt idx="5463">
                  <c:v>8.4212715080314027E-3</c:v>
                </c:pt>
                <c:pt idx="5464">
                  <c:v>-3.9042273358049773E-3</c:v>
                </c:pt>
                <c:pt idx="5465">
                  <c:v>5.7389257480913169E-3</c:v>
                </c:pt>
                <c:pt idx="5466">
                  <c:v>-3.0217440966957554E-3</c:v>
                </c:pt>
                <c:pt idx="5467">
                  <c:v>5.8700647587215382E-3</c:v>
                </c:pt>
                <c:pt idx="5468">
                  <c:v>-9.9685638649900099E-3</c:v>
                </c:pt>
                <c:pt idx="5469">
                  <c:v>1.3461180027749542E-3</c:v>
                </c:pt>
                <c:pt idx="5470">
                  <c:v>3.6477765191273992E-3</c:v>
                </c:pt>
                <c:pt idx="5471">
                  <c:v>2.6214472351090645E-2</c:v>
                </c:pt>
                <c:pt idx="5472">
                  <c:v>7.3592608508810109E-3</c:v>
                </c:pt>
                <c:pt idx="5473">
                  <c:v>4.2992261392948983E-4</c:v>
                </c:pt>
                <c:pt idx="5474">
                  <c:v>1.500027273223159E-2</c:v>
                </c:pt>
                <c:pt idx="5475">
                  <c:v>5.1648134745705399E-3</c:v>
                </c:pt>
                <c:pt idx="5476">
                  <c:v>-1.259244020485728E-2</c:v>
                </c:pt>
                <c:pt idx="5477">
                  <c:v>2.4322345947384916E-2</c:v>
                </c:pt>
                <c:pt idx="5478">
                  <c:v>2.2140095906406199E-2</c:v>
                </c:pt>
                <c:pt idx="5479">
                  <c:v>-1.2906878007359346E-3</c:v>
                </c:pt>
                <c:pt idx="5480">
                  <c:v>-5.3490990990990861E-3</c:v>
                </c:pt>
                <c:pt idx="5481">
                  <c:v>3.6620100366200337E-3</c:v>
                </c:pt>
                <c:pt idx="5482">
                  <c:v>-2.3605363350438613E-2</c:v>
                </c:pt>
                <c:pt idx="5483">
                  <c:v>-1.371428571428579E-2</c:v>
                </c:pt>
                <c:pt idx="5484">
                  <c:v>-7.3577077661091117E-3</c:v>
                </c:pt>
                <c:pt idx="5485">
                  <c:v>-1.1655011655011815E-3</c:v>
                </c:pt>
                <c:pt idx="5486">
                  <c:v>7.5568941708619164E-3</c:v>
                </c:pt>
                <c:pt idx="5487">
                  <c:v>6.3685206867498678E-3</c:v>
                </c:pt>
                <c:pt idx="5488">
                  <c:v>5.4902737435085225E-3</c:v>
                </c:pt>
                <c:pt idx="5489">
                  <c:v>-1.1100242886502576E-3</c:v>
                </c:pt>
                <c:pt idx="5490">
                  <c:v>-9.0179378546456634E-3</c:v>
                </c:pt>
                <c:pt idx="5491">
                  <c:v>-1.5293373229089524E-2</c:v>
                </c:pt>
                <c:pt idx="5492">
                  <c:v>-1.7615761470789693E-2</c:v>
                </c:pt>
                <c:pt idx="5493">
                  <c:v>-7.3936960113781813E-3</c:v>
                </c:pt>
                <c:pt idx="5494">
                  <c:v>-8.6772618418188285E-3</c:v>
                </c:pt>
                <c:pt idx="5495">
                  <c:v>2.7131541196283582E-3</c:v>
                </c:pt>
                <c:pt idx="5496">
                  <c:v>-8.8281420396130184E-4</c:v>
                </c:pt>
                <c:pt idx="5497">
                  <c:v>-1.9271708683473388E-2</c:v>
                </c:pt>
                <c:pt idx="5498">
                  <c:v>-7.0394756804320613E-3</c:v>
                </c:pt>
                <c:pt idx="5499">
                  <c:v>-2.6328531654763454E-3</c:v>
                </c:pt>
                <c:pt idx="5500">
                  <c:v>-3.4280659073315789E-3</c:v>
                </c:pt>
                <c:pt idx="5501">
                  <c:v>1.8935388024374777E-3</c:v>
                </c:pt>
                <c:pt idx="5502">
                  <c:v>-1.1617488949946186E-2</c:v>
                </c:pt>
                <c:pt idx="5503">
                  <c:v>-2.0465338075463801E-3</c:v>
                </c:pt>
                <c:pt idx="5504">
                  <c:v>7.7288108443624992E-3</c:v>
                </c:pt>
                <c:pt idx="5505">
                  <c:v>9.1186933213083243E-4</c:v>
                </c:pt>
                <c:pt idx="5506">
                  <c:v>1.1053250121575653E-2</c:v>
                </c:pt>
                <c:pt idx="5507">
                  <c:v>-1.4024853158588813E-2</c:v>
                </c:pt>
                <c:pt idx="5508">
                  <c:v>5.5970895134538345E-4</c:v>
                </c:pt>
                <c:pt idx="5509">
                  <c:v>-8.0307747218972825E-3</c:v>
                </c:pt>
                <c:pt idx="5510">
                  <c:v>2.0863966935580347E-3</c:v>
                </c:pt>
                <c:pt idx="5511">
                  <c:v>0</c:v>
                </c:pt>
                <c:pt idx="5512">
                  <c:v>9.7613338817603701E-3</c:v>
                </c:pt>
                <c:pt idx="5513">
                  <c:v>4.2067847995400198E-2</c:v>
                </c:pt>
                <c:pt idx="5514">
                  <c:v>7.9345008535121053E-3</c:v>
                </c:pt>
                <c:pt idx="5515">
                  <c:v>-7.0549337152125968E-4</c:v>
                </c:pt>
                <c:pt idx="5516">
                  <c:v>3.0434876958465473E-2</c:v>
                </c:pt>
                <c:pt idx="5517">
                  <c:v>-4.9663154258076103E-3</c:v>
                </c:pt>
                <c:pt idx="5518">
                  <c:v>-7.5964557016275913E-3</c:v>
                </c:pt>
                <c:pt idx="5519">
                  <c:v>-2.0917473538451747E-2</c:v>
                </c:pt>
                <c:pt idx="5520">
                  <c:v>-1.4246357227407636E-3</c:v>
                </c:pt>
                <c:pt idx="5521">
                  <c:v>-2.5310898286741046E-2</c:v>
                </c:pt>
                <c:pt idx="5522">
                  <c:v>-1.8076094039801593E-2</c:v>
                </c:pt>
                <c:pt idx="5523">
                  <c:v>-4.2089650956533831E-4</c:v>
                </c:pt>
                <c:pt idx="5524">
                  <c:v>-8.0124859582674235E-3</c:v>
                </c:pt>
                <c:pt idx="5525">
                  <c:v>-2.7164483924375649E-3</c:v>
                </c:pt>
                <c:pt idx="5526">
                  <c:v>1.4615647695495504E-2</c:v>
                </c:pt>
                <c:pt idx="5527">
                  <c:v>6.1840227523455304E-3</c:v>
                </c:pt>
                <c:pt idx="5528">
                  <c:v>6.9813897551926907E-3</c:v>
                </c:pt>
                <c:pt idx="5529">
                  <c:v>-4.8177862525736748E-3</c:v>
                </c:pt>
                <c:pt idx="5530">
                  <c:v>-6.1189516129033228E-3</c:v>
                </c:pt>
                <c:pt idx="5531">
                  <c:v>-2.9107209270460177E-2</c:v>
                </c:pt>
                <c:pt idx="5532">
                  <c:v>-6.9202806990259491E-3</c:v>
                </c:pt>
                <c:pt idx="5533">
                  <c:v>-1.3273232952910829E-2</c:v>
                </c:pt>
                <c:pt idx="5534">
                  <c:v>1.2194770651892117E-3</c:v>
                </c:pt>
                <c:pt idx="5535">
                  <c:v>-2.0162580208117564E-2</c:v>
                </c:pt>
                <c:pt idx="5536">
                  <c:v>-1.3458825276602027E-2</c:v>
                </c:pt>
                <c:pt idx="5537">
                  <c:v>-8.6404416839200859E-3</c:v>
                </c:pt>
                <c:pt idx="5538">
                  <c:v>-4.0324428355406061E-3</c:v>
                </c:pt>
                <c:pt idx="5539">
                  <c:v>-2.8785524993144573E-3</c:v>
                </c:pt>
                <c:pt idx="5540">
                  <c:v>5.9661154061829702E-3</c:v>
                </c:pt>
                <c:pt idx="5541">
                  <c:v>1.8050375282037123E-3</c:v>
                </c:pt>
                <c:pt idx="5542">
                  <c:v>-4.0723110365132875E-3</c:v>
                </c:pt>
                <c:pt idx="5543">
                  <c:v>-2.3059818266669696E-3</c:v>
                </c:pt>
                <c:pt idx="5544">
                  <c:v>-2.3006765084494507E-3</c:v>
                </c:pt>
                <c:pt idx="5545">
                  <c:v>2.4619270757064715E-3</c:v>
                </c:pt>
                <c:pt idx="5546">
                  <c:v>-7.5209824510409362E-3</c:v>
                </c:pt>
                <c:pt idx="5547">
                  <c:v>-7.5811525875978392E-3</c:v>
                </c:pt>
                <c:pt idx="5548">
                  <c:v>-8.074323115991211E-3</c:v>
                </c:pt>
                <c:pt idx="5549">
                  <c:v>1.3161546795117385E-3</c:v>
                </c:pt>
                <c:pt idx="5550">
                  <c:v>1.8747757445283231E-3</c:v>
                </c:pt>
                <c:pt idx="5551">
                  <c:v>-6.1513773736293631E-3</c:v>
                </c:pt>
                <c:pt idx="5552">
                  <c:v>8.3149804485593837E-3</c:v>
                </c:pt>
                <c:pt idx="5553">
                  <c:v>-1.1217079826144061E-2</c:v>
                </c:pt>
                <c:pt idx="5554">
                  <c:v>-1.677925664397395E-2</c:v>
                </c:pt>
                <c:pt idx="5555">
                  <c:v>-5.0604735281586377E-3</c:v>
                </c:pt>
                <c:pt idx="5556">
                  <c:v>7.1369774243830175E-3</c:v>
                </c:pt>
                <c:pt idx="5557">
                  <c:v>-1.7745220591448563E-3</c:v>
                </c:pt>
                <c:pt idx="5558">
                  <c:v>1.6040358465596594E-2</c:v>
                </c:pt>
                <c:pt idx="5559">
                  <c:v>7.9857474104514381E-3</c:v>
                </c:pt>
                <c:pt idx="5560">
                  <c:v>3.7652767792955011E-3</c:v>
                </c:pt>
                <c:pt idx="5561">
                  <c:v>5.502796577242286E-3</c:v>
                </c:pt>
                <c:pt idx="5562">
                  <c:v>1.5837677381986826E-3</c:v>
                </c:pt>
                <c:pt idx="5563">
                  <c:v>8.7089883332420737E-3</c:v>
                </c:pt>
                <c:pt idx="5564">
                  <c:v>-1.2764172790429296E-3</c:v>
                </c:pt>
                <c:pt idx="5565">
                  <c:v>-1.0483201616686588E-2</c:v>
                </c:pt>
                <c:pt idx="5566">
                  <c:v>1.1839666992250031E-2</c:v>
                </c:pt>
                <c:pt idx="5567">
                  <c:v>2.0123116887869053E-3</c:v>
                </c:pt>
                <c:pt idx="5568">
                  <c:v>7.911204990524312E-2</c:v>
                </c:pt>
                <c:pt idx="5569">
                  <c:v>4.7845603293134475E-2</c:v>
                </c:pt>
                <c:pt idx="5570">
                  <c:v>-4.7559942470989158E-2</c:v>
                </c:pt>
                <c:pt idx="5571">
                  <c:v>-7.1973817729711898E-2</c:v>
                </c:pt>
                <c:pt idx="5572">
                  <c:v>9.7758658887820982E-3</c:v>
                </c:pt>
                <c:pt idx="5573">
                  <c:v>4.1341465675459599E-3</c:v>
                </c:pt>
                <c:pt idx="5574">
                  <c:v>-9.7233926305939633E-4</c:v>
                </c:pt>
                <c:pt idx="5575">
                  <c:v>-3.6537095300923639E-3</c:v>
                </c:pt>
                <c:pt idx="5576">
                  <c:v>-3.9334258484895468E-3</c:v>
                </c:pt>
                <c:pt idx="5577">
                  <c:v>-3.2610587448589357E-3</c:v>
                </c:pt>
                <c:pt idx="5578">
                  <c:v>4.5803484729267652E-5</c:v>
                </c:pt>
                <c:pt idx="5579">
                  <c:v>-7.6362247959128604E-3</c:v>
                </c:pt>
                <c:pt idx="5580">
                  <c:v>-1.1531930735773077E-3</c:v>
                </c:pt>
                <c:pt idx="5581">
                  <c:v>-2.3010789704935863E-3</c:v>
                </c:pt>
                <c:pt idx="5582">
                  <c:v>2.5521788886668784E-3</c:v>
                </c:pt>
                <c:pt idx="5583">
                  <c:v>1.346017425468915E-3</c:v>
                </c:pt>
                <c:pt idx="5584">
                  <c:v>1.676232121708976E-3</c:v>
                </c:pt>
                <c:pt idx="5585">
                  <c:v>-3.8658390504192619E-3</c:v>
                </c:pt>
                <c:pt idx="5586">
                  <c:v>-2.3087160822445885E-3</c:v>
                </c:pt>
                <c:pt idx="5587">
                  <c:v>-1.04010274406241E-3</c:v>
                </c:pt>
                <c:pt idx="5588">
                  <c:v>2.4843143655024491E-3</c:v>
                </c:pt>
                <c:pt idx="5589">
                  <c:v>-1.6724912631053357E-2</c:v>
                </c:pt>
                <c:pt idx="5590">
                  <c:v>-8.5297835291204827E-3</c:v>
                </c:pt>
                <c:pt idx="5591">
                  <c:v>-9.3607326097910892E-4</c:v>
                </c:pt>
                <c:pt idx="5592">
                  <c:v>-6.0738517172673756E-3</c:v>
                </c:pt>
                <c:pt idx="5593">
                  <c:v>-6.4619087484303339E-3</c:v>
                </c:pt>
                <c:pt idx="5594">
                  <c:v>-1.1323844532324934E-3</c:v>
                </c:pt>
                <c:pt idx="5595">
                  <c:v>8.1947205077237406E-4</c:v>
                </c:pt>
                <c:pt idx="5596">
                  <c:v>-1.0972360102408096E-3</c:v>
                </c:pt>
                <c:pt idx="5597">
                  <c:v>3.4779265266176029E-3</c:v>
                </c:pt>
                <c:pt idx="5598">
                  <c:v>-1.230613473908404E-3</c:v>
                </c:pt>
                <c:pt idx="5599">
                  <c:v>1.1645976443165118E-2</c:v>
                </c:pt>
                <c:pt idx="5600">
                  <c:v>1.0411183770329346E-2</c:v>
                </c:pt>
                <c:pt idx="5601">
                  <c:v>4.0937348836378451E-3</c:v>
                </c:pt>
                <c:pt idx="5602">
                  <c:v>1.6425384685422983E-2</c:v>
                </c:pt>
                <c:pt idx="5603">
                  <c:v>-2.5353412549806054E-2</c:v>
                </c:pt>
                <c:pt idx="5604">
                  <c:v>-1.3257326993634133E-2</c:v>
                </c:pt>
                <c:pt idx="5605">
                  <c:v>2.4407965554359645E-2</c:v>
                </c:pt>
                <c:pt idx="5606">
                  <c:v>-2.93088135416123E-2</c:v>
                </c:pt>
                <c:pt idx="5607">
                  <c:v>-2.0085324232081869E-2</c:v>
                </c:pt>
                <c:pt idx="5608">
                  <c:v>-3.8672389613700897E-3</c:v>
                </c:pt>
                <c:pt idx="5609">
                  <c:v>-7.8843072771735967E-3</c:v>
                </c:pt>
                <c:pt idx="5610">
                  <c:v>-4.8669967273642367E-3</c:v>
                </c:pt>
                <c:pt idx="5611">
                  <c:v>3.2495959051725976E-3</c:v>
                </c:pt>
                <c:pt idx="5612">
                  <c:v>-3.431409562642207E-3</c:v>
                </c:pt>
                <c:pt idx="5613">
                  <c:v>-4.4435163917310172E-3</c:v>
                </c:pt>
                <c:pt idx="5614">
                  <c:v>-4.3741839984698938E-3</c:v>
                </c:pt>
                <c:pt idx="5615">
                  <c:v>8.239563219920587E-4</c:v>
                </c:pt>
                <c:pt idx="5616">
                  <c:v>-7.0693713249658785E-4</c:v>
                </c:pt>
                <c:pt idx="5617">
                  <c:v>-4.792411601112545E-3</c:v>
                </c:pt>
                <c:pt idx="5618">
                  <c:v>-2.5840219930816088E-3</c:v>
                </c:pt>
                <c:pt idx="5619">
                  <c:v>-7.4295431656601352E-5</c:v>
                </c:pt>
                <c:pt idx="5620">
                  <c:v>-4.3888487080018246E-3</c:v>
                </c:pt>
                <c:pt idx="5621">
                  <c:v>-5.1999869182718372E-3</c:v>
                </c:pt>
                <c:pt idx="5622">
                  <c:v>-3.2029078817613632E-3</c:v>
                </c:pt>
                <c:pt idx="5623">
                  <c:v>-8.4687105573877375E-4</c:v>
                </c:pt>
                <c:pt idx="5624">
                  <c:v>-1.1955885223502438E-3</c:v>
                </c:pt>
                <c:pt idx="5625">
                  <c:v>2.0958581060882775E-2</c:v>
                </c:pt>
                <c:pt idx="5626">
                  <c:v>1.6604620930095182E-2</c:v>
                </c:pt>
                <c:pt idx="5627">
                  <c:v>1.2314134336010918E-2</c:v>
                </c:pt>
                <c:pt idx="5628">
                  <c:v>-4.7881071243290885E-3</c:v>
                </c:pt>
                <c:pt idx="5629">
                  <c:v>2.1563112588425248E-3</c:v>
                </c:pt>
                <c:pt idx="5630">
                  <c:v>-3.0673278462256537E-4</c:v>
                </c:pt>
                <c:pt idx="5631">
                  <c:v>-5.9606934841094361E-4</c:v>
                </c:pt>
                <c:pt idx="5632">
                  <c:v>2.0393013473039012E-3</c:v>
                </c:pt>
                <c:pt idx="5633">
                  <c:v>1.7779449349937249E-3</c:v>
                </c:pt>
                <c:pt idx="5634">
                  <c:v>-9.1807610546017493E-3</c:v>
                </c:pt>
                <c:pt idx="5635">
                  <c:v>-2.3742332325058513E-3</c:v>
                </c:pt>
                <c:pt idx="5636">
                  <c:v>-5.1276016273832381E-3</c:v>
                </c:pt>
                <c:pt idx="5637">
                  <c:v>-2.7662749174308665E-3</c:v>
                </c:pt>
                <c:pt idx="5638">
                  <c:v>9.4775500533113011E-3</c:v>
                </c:pt>
                <c:pt idx="5639">
                  <c:v>1.4099252559404807E-2</c:v>
                </c:pt>
                <c:pt idx="5640">
                  <c:v>-2.5587209739863503E-2</c:v>
                </c:pt>
                <c:pt idx="5641">
                  <c:v>-1.1701802375069126E-2</c:v>
                </c:pt>
                <c:pt idx="5642">
                  <c:v>-1.0976706170821471E-2</c:v>
                </c:pt>
                <c:pt idx="5643">
                  <c:v>1.0964194540812322E-3</c:v>
                </c:pt>
                <c:pt idx="5644">
                  <c:v>1.7622806370440891E-3</c:v>
                </c:pt>
                <c:pt idx="5645">
                  <c:v>-7.3229672663362999E-3</c:v>
                </c:pt>
                <c:pt idx="5646">
                  <c:v>1.1322722014956987E-3</c:v>
                </c:pt>
                <c:pt idx="5647">
                  <c:v>-3.555194805194839E-3</c:v>
                </c:pt>
                <c:pt idx="5648">
                  <c:v>2.5633722586158036E-3</c:v>
                </c:pt>
                <c:pt idx="5649">
                  <c:v>6.2560902711243926E-3</c:v>
                </c:pt>
                <c:pt idx="5650">
                  <c:v>5.6988034159879408E-3</c:v>
                </c:pt>
                <c:pt idx="5651">
                  <c:v>-1.6275377112396572E-2</c:v>
                </c:pt>
                <c:pt idx="5652">
                  <c:v>-1.2661872805368679E-2</c:v>
                </c:pt>
                <c:pt idx="5653">
                  <c:v>-3.4514642817287111E-3</c:v>
                </c:pt>
                <c:pt idx="5654">
                  <c:v>-2.7186873986454474E-3</c:v>
                </c:pt>
                <c:pt idx="5655">
                  <c:v>6.7868233185004456E-3</c:v>
                </c:pt>
                <c:pt idx="5656">
                  <c:v>8.1817741701228908E-3</c:v>
                </c:pt>
                <c:pt idx="5657">
                  <c:v>3.3110706334749107E-3</c:v>
                </c:pt>
                <c:pt idx="5658">
                  <c:v>1.7354493921872827E-3</c:v>
                </c:pt>
                <c:pt idx="5659">
                  <c:v>-1.1281450953350869E-2</c:v>
                </c:pt>
                <c:pt idx="5660">
                  <c:v>6.7646109137875499E-3</c:v>
                </c:pt>
                <c:pt idx="5661">
                  <c:v>5.3154798133494552E-3</c:v>
                </c:pt>
                <c:pt idx="5662">
                  <c:v>4.5652794195572E-3</c:v>
                </c:pt>
                <c:pt idx="5663">
                  <c:v>4.9977469173734246E-3</c:v>
                </c:pt>
                <c:pt idx="5664">
                  <c:v>2.191094961402551E-2</c:v>
                </c:pt>
                <c:pt idx="5665">
                  <c:v>4.7698765889072625E-3</c:v>
                </c:pt>
                <c:pt idx="5666">
                  <c:v>3.9186872397747319E-3</c:v>
                </c:pt>
                <c:pt idx="5667">
                  <c:v>6.3380995842199361E-4</c:v>
                </c:pt>
                <c:pt idx="5668">
                  <c:v>3.017562894148007E-3</c:v>
                </c:pt>
                <c:pt idx="5669">
                  <c:v>1.6215986755530043E-3</c:v>
                </c:pt>
                <c:pt idx="5670">
                  <c:v>4.5628997867803722E-3</c:v>
                </c:pt>
                <c:pt idx="5671">
                  <c:v>1.150833362089787E-2</c:v>
                </c:pt>
                <c:pt idx="5672">
                  <c:v>-1.5826116488368069E-2</c:v>
                </c:pt>
                <c:pt idx="5673">
                  <c:v>-7.7840679336838026E-3</c:v>
                </c:pt>
                <c:pt idx="5674">
                  <c:v>7.2635937818206209E-3</c:v>
                </c:pt>
                <c:pt idx="5675">
                  <c:v>6.708047109171833E-4</c:v>
                </c:pt>
                <c:pt idx="5676">
                  <c:v>-5.9403083868669881E-4</c:v>
                </c:pt>
                <c:pt idx="5677">
                  <c:v>-6.5924246128424846E-3</c:v>
                </c:pt>
                <c:pt idx="5678">
                  <c:v>-7.0565191187303977E-3</c:v>
                </c:pt>
                <c:pt idx="5679">
                  <c:v>-8.0871485743702065E-3</c:v>
                </c:pt>
                <c:pt idx="5680">
                  <c:v>6.2578850186734147E-3</c:v>
                </c:pt>
                <c:pt idx="5681">
                  <c:v>1.6318810986326593E-3</c:v>
                </c:pt>
                <c:pt idx="5682">
                  <c:v>3.3586769425054896E-2</c:v>
                </c:pt>
                <c:pt idx="5683">
                  <c:v>4.0470710842848145E-3</c:v>
                </c:pt>
                <c:pt idx="5684">
                  <c:v>-1.1104074674902487E-3</c:v>
                </c:pt>
                <c:pt idx="5685">
                  <c:v>-1.3605675021178709E-2</c:v>
                </c:pt>
                <c:pt idx="5686">
                  <c:v>7.7350257834192249E-3</c:v>
                </c:pt>
                <c:pt idx="5687">
                  <c:v>-1.3214884401671179E-2</c:v>
                </c:pt>
                <c:pt idx="5688">
                  <c:v>-1.5110373610901617E-2</c:v>
                </c:pt>
                <c:pt idx="5689">
                  <c:v>1.6804431188751634E-2</c:v>
                </c:pt>
                <c:pt idx="5690">
                  <c:v>1.7074016293985084E-2</c:v>
                </c:pt>
                <c:pt idx="5691">
                  <c:v>-1.0505552935122897E-2</c:v>
                </c:pt>
                <c:pt idx="5692">
                  <c:v>-1.5692531064289694E-2</c:v>
                </c:pt>
                <c:pt idx="5693">
                  <c:v>2.45889587531678E-2</c:v>
                </c:pt>
                <c:pt idx="5694">
                  <c:v>1.8741078823550028E-2</c:v>
                </c:pt>
                <c:pt idx="5695">
                  <c:v>4.8424047592654285E-2</c:v>
                </c:pt>
                <c:pt idx="5696">
                  <c:v>1.7951346115870237E-2</c:v>
                </c:pt>
                <c:pt idx="5697">
                  <c:v>1.2333822920198578E-3</c:v>
                </c:pt>
                <c:pt idx="5698">
                  <c:v>2.2576949367941523E-2</c:v>
                </c:pt>
                <c:pt idx="5699">
                  <c:v>1.6072546564407597E-2</c:v>
                </c:pt>
                <c:pt idx="5700">
                  <c:v>-2.5856433373337984E-3</c:v>
                </c:pt>
                <c:pt idx="5701">
                  <c:v>2.8376011506963117E-3</c:v>
                </c:pt>
                <c:pt idx="5702">
                  <c:v>-2.2162341592955048E-3</c:v>
                </c:pt>
                <c:pt idx="5703">
                  <c:v>1.1175390447607958E-2</c:v>
                </c:pt>
                <c:pt idx="5704">
                  <c:v>7.4193420058081827E-3</c:v>
                </c:pt>
                <c:pt idx="5705">
                  <c:v>-2.6583082050467555E-3</c:v>
                </c:pt>
                <c:pt idx="5706">
                  <c:v>1.7829379101463871E-2</c:v>
                </c:pt>
                <c:pt idx="5707">
                  <c:v>1.1116668878431213E-2</c:v>
                </c:pt>
                <c:pt idx="5708">
                  <c:v>4.0279599868811022E-3</c:v>
                </c:pt>
                <c:pt idx="5709">
                  <c:v>1.7351307508290947E-3</c:v>
                </c:pt>
                <c:pt idx="5710">
                  <c:v>2.3360638867162553E-3</c:v>
                </c:pt>
                <c:pt idx="5711">
                  <c:v>1.1797290683992934E-2</c:v>
                </c:pt>
                <c:pt idx="5712">
                  <c:v>-1.8086455095697729E-2</c:v>
                </c:pt>
                <c:pt idx="5713">
                  <c:v>-1.1840775914326085E-2</c:v>
                </c:pt>
                <c:pt idx="5714">
                  <c:v>-2.0000000000000018E-2</c:v>
                </c:pt>
                <c:pt idx="5715">
                  <c:v>8.5174793054210163E-3</c:v>
                </c:pt>
                <c:pt idx="5716">
                  <c:v>7.6189862127513219E-2</c:v>
                </c:pt>
                <c:pt idx="5717">
                  <c:v>9.7878574141392338E-3</c:v>
                </c:pt>
                <c:pt idx="5718">
                  <c:v>-1.7202030543469027E-2</c:v>
                </c:pt>
                <c:pt idx="5719">
                  <c:v>-2.9859084983549611E-2</c:v>
                </c:pt>
                <c:pt idx="5720">
                  <c:v>7.6417051531989522E-3</c:v>
                </c:pt>
                <c:pt idx="5721">
                  <c:v>-5.216543599103951E-3</c:v>
                </c:pt>
                <c:pt idx="5722">
                  <c:v>9.9715099715098621E-3</c:v>
                </c:pt>
                <c:pt idx="5723">
                  <c:v>-3.1331168831168821E-2</c:v>
                </c:pt>
                <c:pt idx="5724">
                  <c:v>-3.3299004462753135E-2</c:v>
                </c:pt>
                <c:pt idx="5725">
                  <c:v>1.325766987010657E-2</c:v>
                </c:pt>
                <c:pt idx="5726">
                  <c:v>6.2100000000000488E-3</c:v>
                </c:pt>
              </c:numCache>
            </c:numRef>
          </c: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41335440"/>
        <c:axId val="-125670432"/>
      </c:lineChart>
      <c:dateAx>
        <c:axId val="-4133544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-125670432"/>
        <c:crossesAt val="-0.15000000000000002"/>
        <c:auto val="0"/>
        <c:lblOffset val="100"/>
        <c:baseTimeUnit val="days"/>
      </c:dateAx>
      <c:valAx>
        <c:axId val="-1256704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-41335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5400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AT"/>
              <a:t>ATX</a:t>
            </a:r>
            <a:r>
              <a:rPr lang="de-AT" baseline="0"/>
              <a:t> - Volatilität seit 1991</a:t>
            </a:r>
            <a:endParaRPr lang="de-AT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Analyse!$M$12</c:f>
              <c:strCache>
                <c:ptCount val="1"/>
                <c:pt idx="0">
                  <c:v>30 Tage</c:v>
                </c:pt>
              </c:strCache>
            </c:strRef>
          </c:tx>
          <c:spPr>
            <a:ln w="31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Analyse!$B$14:$B$5741</c:f>
              <c:numCache>
                <c:formatCode>m/d/yyyy</c:formatCode>
                <c:ptCount val="5728"/>
                <c:pt idx="0">
                  <c:v>41638</c:v>
                </c:pt>
                <c:pt idx="1">
                  <c:v>41635</c:v>
                </c:pt>
                <c:pt idx="2">
                  <c:v>41631</c:v>
                </c:pt>
                <c:pt idx="3">
                  <c:v>41628</c:v>
                </c:pt>
                <c:pt idx="4">
                  <c:v>41627</c:v>
                </c:pt>
                <c:pt idx="5">
                  <c:v>41626</c:v>
                </c:pt>
                <c:pt idx="6">
                  <c:v>41625</c:v>
                </c:pt>
                <c:pt idx="7">
                  <c:v>41624</c:v>
                </c:pt>
                <c:pt idx="8">
                  <c:v>41621</c:v>
                </c:pt>
                <c:pt idx="9">
                  <c:v>41620</c:v>
                </c:pt>
                <c:pt idx="10">
                  <c:v>41619</c:v>
                </c:pt>
                <c:pt idx="11">
                  <c:v>41618</c:v>
                </c:pt>
                <c:pt idx="12">
                  <c:v>41617</c:v>
                </c:pt>
                <c:pt idx="13">
                  <c:v>41614</c:v>
                </c:pt>
                <c:pt idx="14">
                  <c:v>41613</c:v>
                </c:pt>
                <c:pt idx="15">
                  <c:v>41612</c:v>
                </c:pt>
                <c:pt idx="16">
                  <c:v>41611</c:v>
                </c:pt>
                <c:pt idx="17">
                  <c:v>41610</c:v>
                </c:pt>
                <c:pt idx="18">
                  <c:v>41607</c:v>
                </c:pt>
                <c:pt idx="19">
                  <c:v>41606</c:v>
                </c:pt>
                <c:pt idx="20">
                  <c:v>41605</c:v>
                </c:pt>
                <c:pt idx="21">
                  <c:v>41604</c:v>
                </c:pt>
                <c:pt idx="22">
                  <c:v>41603</c:v>
                </c:pt>
                <c:pt idx="23">
                  <c:v>41600</c:v>
                </c:pt>
                <c:pt idx="24">
                  <c:v>41599</c:v>
                </c:pt>
                <c:pt idx="25">
                  <c:v>41598</c:v>
                </c:pt>
                <c:pt idx="26">
                  <c:v>41597</c:v>
                </c:pt>
                <c:pt idx="27">
                  <c:v>41596</c:v>
                </c:pt>
                <c:pt idx="28">
                  <c:v>41593</c:v>
                </c:pt>
                <c:pt idx="29">
                  <c:v>41592</c:v>
                </c:pt>
                <c:pt idx="30">
                  <c:v>41591</c:v>
                </c:pt>
                <c:pt idx="31">
                  <c:v>41590</c:v>
                </c:pt>
                <c:pt idx="32">
                  <c:v>41589</c:v>
                </c:pt>
                <c:pt idx="33">
                  <c:v>41586</c:v>
                </c:pt>
                <c:pt idx="34">
                  <c:v>41585</c:v>
                </c:pt>
                <c:pt idx="35">
                  <c:v>41584</c:v>
                </c:pt>
                <c:pt idx="36">
                  <c:v>41583</c:v>
                </c:pt>
                <c:pt idx="37">
                  <c:v>41582</c:v>
                </c:pt>
                <c:pt idx="38">
                  <c:v>41578</c:v>
                </c:pt>
                <c:pt idx="39">
                  <c:v>41577</c:v>
                </c:pt>
                <c:pt idx="40">
                  <c:v>41576</c:v>
                </c:pt>
                <c:pt idx="41">
                  <c:v>41575</c:v>
                </c:pt>
                <c:pt idx="42">
                  <c:v>41572</c:v>
                </c:pt>
                <c:pt idx="43">
                  <c:v>41571</c:v>
                </c:pt>
                <c:pt idx="44">
                  <c:v>41570</c:v>
                </c:pt>
                <c:pt idx="45">
                  <c:v>41569</c:v>
                </c:pt>
                <c:pt idx="46">
                  <c:v>41568</c:v>
                </c:pt>
                <c:pt idx="47">
                  <c:v>41565</c:v>
                </c:pt>
                <c:pt idx="48">
                  <c:v>41564</c:v>
                </c:pt>
                <c:pt idx="49">
                  <c:v>41563</c:v>
                </c:pt>
                <c:pt idx="50">
                  <c:v>41562</c:v>
                </c:pt>
                <c:pt idx="51">
                  <c:v>41561</c:v>
                </c:pt>
                <c:pt idx="52">
                  <c:v>41558</c:v>
                </c:pt>
                <c:pt idx="53">
                  <c:v>41557</c:v>
                </c:pt>
                <c:pt idx="54">
                  <c:v>41556</c:v>
                </c:pt>
                <c:pt idx="55">
                  <c:v>41555</c:v>
                </c:pt>
                <c:pt idx="56">
                  <c:v>41554</c:v>
                </c:pt>
                <c:pt idx="57">
                  <c:v>41551</c:v>
                </c:pt>
                <c:pt idx="58">
                  <c:v>41550</c:v>
                </c:pt>
                <c:pt idx="59">
                  <c:v>41549</c:v>
                </c:pt>
                <c:pt idx="60">
                  <c:v>41548</c:v>
                </c:pt>
                <c:pt idx="61">
                  <c:v>41547</c:v>
                </c:pt>
                <c:pt idx="62">
                  <c:v>41544</c:v>
                </c:pt>
                <c:pt idx="63">
                  <c:v>41543</c:v>
                </c:pt>
                <c:pt idx="64">
                  <c:v>41542</c:v>
                </c:pt>
                <c:pt idx="65">
                  <c:v>41541</c:v>
                </c:pt>
                <c:pt idx="66">
                  <c:v>41540</c:v>
                </c:pt>
                <c:pt idx="67">
                  <c:v>41537</c:v>
                </c:pt>
                <c:pt idx="68">
                  <c:v>41536</c:v>
                </c:pt>
                <c:pt idx="69">
                  <c:v>41535</c:v>
                </c:pt>
                <c:pt idx="70">
                  <c:v>41534</c:v>
                </c:pt>
                <c:pt idx="71">
                  <c:v>41533</c:v>
                </c:pt>
                <c:pt idx="72">
                  <c:v>41530</c:v>
                </c:pt>
                <c:pt idx="73">
                  <c:v>41529</c:v>
                </c:pt>
                <c:pt idx="74">
                  <c:v>41528</c:v>
                </c:pt>
                <c:pt idx="75">
                  <c:v>41527</c:v>
                </c:pt>
                <c:pt idx="76">
                  <c:v>41526</c:v>
                </c:pt>
                <c:pt idx="77">
                  <c:v>41523</c:v>
                </c:pt>
                <c:pt idx="78">
                  <c:v>41522</c:v>
                </c:pt>
                <c:pt idx="79">
                  <c:v>41521</c:v>
                </c:pt>
                <c:pt idx="80">
                  <c:v>41519</c:v>
                </c:pt>
                <c:pt idx="81">
                  <c:v>41516</c:v>
                </c:pt>
                <c:pt idx="82">
                  <c:v>41515</c:v>
                </c:pt>
                <c:pt idx="83">
                  <c:v>41514</c:v>
                </c:pt>
                <c:pt idx="84">
                  <c:v>41513</c:v>
                </c:pt>
                <c:pt idx="85">
                  <c:v>41512</c:v>
                </c:pt>
                <c:pt idx="86">
                  <c:v>41509</c:v>
                </c:pt>
                <c:pt idx="87">
                  <c:v>41508</c:v>
                </c:pt>
                <c:pt idx="88">
                  <c:v>41507</c:v>
                </c:pt>
                <c:pt idx="89">
                  <c:v>41506</c:v>
                </c:pt>
                <c:pt idx="90">
                  <c:v>41505</c:v>
                </c:pt>
                <c:pt idx="91">
                  <c:v>41502</c:v>
                </c:pt>
                <c:pt idx="92">
                  <c:v>41500</c:v>
                </c:pt>
                <c:pt idx="93">
                  <c:v>41499</c:v>
                </c:pt>
                <c:pt idx="94">
                  <c:v>41498</c:v>
                </c:pt>
                <c:pt idx="95">
                  <c:v>41495</c:v>
                </c:pt>
                <c:pt idx="96">
                  <c:v>41494</c:v>
                </c:pt>
                <c:pt idx="97">
                  <c:v>41493</c:v>
                </c:pt>
                <c:pt idx="98">
                  <c:v>41492</c:v>
                </c:pt>
                <c:pt idx="99">
                  <c:v>41491</c:v>
                </c:pt>
                <c:pt idx="100">
                  <c:v>41488</c:v>
                </c:pt>
                <c:pt idx="101">
                  <c:v>41487</c:v>
                </c:pt>
                <c:pt idx="102">
                  <c:v>41486</c:v>
                </c:pt>
                <c:pt idx="103">
                  <c:v>41485</c:v>
                </c:pt>
                <c:pt idx="104">
                  <c:v>41484</c:v>
                </c:pt>
                <c:pt idx="105">
                  <c:v>41481</c:v>
                </c:pt>
                <c:pt idx="106">
                  <c:v>41480</c:v>
                </c:pt>
                <c:pt idx="107">
                  <c:v>41479</c:v>
                </c:pt>
                <c:pt idx="108">
                  <c:v>41478</c:v>
                </c:pt>
                <c:pt idx="109">
                  <c:v>41477</c:v>
                </c:pt>
                <c:pt idx="110">
                  <c:v>41474</c:v>
                </c:pt>
                <c:pt idx="111">
                  <c:v>41473</c:v>
                </c:pt>
                <c:pt idx="112">
                  <c:v>41472</c:v>
                </c:pt>
                <c:pt idx="113">
                  <c:v>41471</c:v>
                </c:pt>
                <c:pt idx="114">
                  <c:v>41470</c:v>
                </c:pt>
                <c:pt idx="115">
                  <c:v>41467</c:v>
                </c:pt>
                <c:pt idx="116">
                  <c:v>41466</c:v>
                </c:pt>
                <c:pt idx="117">
                  <c:v>41465</c:v>
                </c:pt>
                <c:pt idx="118">
                  <c:v>41464</c:v>
                </c:pt>
                <c:pt idx="119">
                  <c:v>41463</c:v>
                </c:pt>
                <c:pt idx="120">
                  <c:v>41460</c:v>
                </c:pt>
                <c:pt idx="121">
                  <c:v>41459</c:v>
                </c:pt>
                <c:pt idx="122">
                  <c:v>41458</c:v>
                </c:pt>
                <c:pt idx="123">
                  <c:v>41457</c:v>
                </c:pt>
                <c:pt idx="124">
                  <c:v>41456</c:v>
                </c:pt>
                <c:pt idx="125">
                  <c:v>41453</c:v>
                </c:pt>
                <c:pt idx="126">
                  <c:v>41452</c:v>
                </c:pt>
                <c:pt idx="127">
                  <c:v>41451</c:v>
                </c:pt>
                <c:pt idx="128">
                  <c:v>41450</c:v>
                </c:pt>
                <c:pt idx="129">
                  <c:v>41449</c:v>
                </c:pt>
                <c:pt idx="130">
                  <c:v>41446</c:v>
                </c:pt>
                <c:pt idx="131">
                  <c:v>41445</c:v>
                </c:pt>
                <c:pt idx="132">
                  <c:v>41444</c:v>
                </c:pt>
                <c:pt idx="133">
                  <c:v>41443</c:v>
                </c:pt>
                <c:pt idx="134">
                  <c:v>41442</c:v>
                </c:pt>
                <c:pt idx="135">
                  <c:v>41439</c:v>
                </c:pt>
                <c:pt idx="136">
                  <c:v>41438</c:v>
                </c:pt>
                <c:pt idx="137">
                  <c:v>41437</c:v>
                </c:pt>
                <c:pt idx="138">
                  <c:v>41436</c:v>
                </c:pt>
                <c:pt idx="139">
                  <c:v>41435</c:v>
                </c:pt>
                <c:pt idx="140">
                  <c:v>41432</c:v>
                </c:pt>
                <c:pt idx="141">
                  <c:v>41431</c:v>
                </c:pt>
                <c:pt idx="142">
                  <c:v>41430</c:v>
                </c:pt>
                <c:pt idx="143">
                  <c:v>41429</c:v>
                </c:pt>
                <c:pt idx="144">
                  <c:v>41428</c:v>
                </c:pt>
                <c:pt idx="145">
                  <c:v>41425</c:v>
                </c:pt>
                <c:pt idx="146">
                  <c:v>41423</c:v>
                </c:pt>
                <c:pt idx="147">
                  <c:v>41422</c:v>
                </c:pt>
                <c:pt idx="148">
                  <c:v>41421</c:v>
                </c:pt>
                <c:pt idx="149">
                  <c:v>41418</c:v>
                </c:pt>
                <c:pt idx="150">
                  <c:v>41417</c:v>
                </c:pt>
                <c:pt idx="151">
                  <c:v>41416</c:v>
                </c:pt>
                <c:pt idx="152">
                  <c:v>41415</c:v>
                </c:pt>
                <c:pt idx="153">
                  <c:v>41411</c:v>
                </c:pt>
                <c:pt idx="154">
                  <c:v>41410</c:v>
                </c:pt>
                <c:pt idx="155">
                  <c:v>41409</c:v>
                </c:pt>
                <c:pt idx="156">
                  <c:v>41408</c:v>
                </c:pt>
                <c:pt idx="157">
                  <c:v>41407</c:v>
                </c:pt>
                <c:pt idx="158">
                  <c:v>41404</c:v>
                </c:pt>
                <c:pt idx="159">
                  <c:v>41402</c:v>
                </c:pt>
                <c:pt idx="160">
                  <c:v>41401</c:v>
                </c:pt>
                <c:pt idx="161">
                  <c:v>41400</c:v>
                </c:pt>
                <c:pt idx="162">
                  <c:v>41397</c:v>
                </c:pt>
                <c:pt idx="163">
                  <c:v>41396</c:v>
                </c:pt>
                <c:pt idx="164">
                  <c:v>41394</c:v>
                </c:pt>
                <c:pt idx="165">
                  <c:v>41393</c:v>
                </c:pt>
                <c:pt idx="166">
                  <c:v>41390</c:v>
                </c:pt>
                <c:pt idx="167">
                  <c:v>41389</c:v>
                </c:pt>
                <c:pt idx="168">
                  <c:v>41388</c:v>
                </c:pt>
                <c:pt idx="169">
                  <c:v>41387</c:v>
                </c:pt>
                <c:pt idx="170">
                  <c:v>41386</c:v>
                </c:pt>
                <c:pt idx="171">
                  <c:v>41383</c:v>
                </c:pt>
                <c:pt idx="172">
                  <c:v>41382</c:v>
                </c:pt>
                <c:pt idx="173">
                  <c:v>41381</c:v>
                </c:pt>
                <c:pt idx="174">
                  <c:v>41380</c:v>
                </c:pt>
                <c:pt idx="175">
                  <c:v>41379</c:v>
                </c:pt>
                <c:pt idx="176">
                  <c:v>41376</c:v>
                </c:pt>
                <c:pt idx="177">
                  <c:v>41375</c:v>
                </c:pt>
                <c:pt idx="178">
                  <c:v>41374</c:v>
                </c:pt>
                <c:pt idx="179">
                  <c:v>41373</c:v>
                </c:pt>
                <c:pt idx="180">
                  <c:v>41372</c:v>
                </c:pt>
                <c:pt idx="181">
                  <c:v>41369</c:v>
                </c:pt>
                <c:pt idx="182">
                  <c:v>41368</c:v>
                </c:pt>
                <c:pt idx="183">
                  <c:v>41367</c:v>
                </c:pt>
                <c:pt idx="184">
                  <c:v>41366</c:v>
                </c:pt>
                <c:pt idx="185">
                  <c:v>41361</c:v>
                </c:pt>
                <c:pt idx="186">
                  <c:v>41360</c:v>
                </c:pt>
                <c:pt idx="187">
                  <c:v>41359</c:v>
                </c:pt>
                <c:pt idx="188">
                  <c:v>41358</c:v>
                </c:pt>
                <c:pt idx="189">
                  <c:v>41355</c:v>
                </c:pt>
                <c:pt idx="190">
                  <c:v>41354</c:v>
                </c:pt>
                <c:pt idx="191">
                  <c:v>41353</c:v>
                </c:pt>
                <c:pt idx="192">
                  <c:v>41352</c:v>
                </c:pt>
                <c:pt idx="193">
                  <c:v>41351</c:v>
                </c:pt>
                <c:pt idx="194">
                  <c:v>41348</c:v>
                </c:pt>
                <c:pt idx="195">
                  <c:v>41347</c:v>
                </c:pt>
                <c:pt idx="196">
                  <c:v>41346</c:v>
                </c:pt>
                <c:pt idx="197">
                  <c:v>41345</c:v>
                </c:pt>
                <c:pt idx="198">
                  <c:v>41344</c:v>
                </c:pt>
                <c:pt idx="199">
                  <c:v>41341</c:v>
                </c:pt>
                <c:pt idx="200">
                  <c:v>41340</c:v>
                </c:pt>
                <c:pt idx="201">
                  <c:v>41339</c:v>
                </c:pt>
                <c:pt idx="202">
                  <c:v>41338</c:v>
                </c:pt>
                <c:pt idx="203">
                  <c:v>41337</c:v>
                </c:pt>
                <c:pt idx="204">
                  <c:v>41334</c:v>
                </c:pt>
                <c:pt idx="205">
                  <c:v>41333</c:v>
                </c:pt>
                <c:pt idx="206">
                  <c:v>41332</c:v>
                </c:pt>
                <c:pt idx="207">
                  <c:v>41331</c:v>
                </c:pt>
                <c:pt idx="208">
                  <c:v>41330</c:v>
                </c:pt>
                <c:pt idx="209">
                  <c:v>41327</c:v>
                </c:pt>
                <c:pt idx="210">
                  <c:v>41326</c:v>
                </c:pt>
                <c:pt idx="211">
                  <c:v>41325</c:v>
                </c:pt>
                <c:pt idx="212">
                  <c:v>41324</c:v>
                </c:pt>
                <c:pt idx="213">
                  <c:v>41323</c:v>
                </c:pt>
                <c:pt idx="214">
                  <c:v>41320</c:v>
                </c:pt>
                <c:pt idx="215">
                  <c:v>41319</c:v>
                </c:pt>
                <c:pt idx="216">
                  <c:v>41318</c:v>
                </c:pt>
                <c:pt idx="217">
                  <c:v>41317</c:v>
                </c:pt>
                <c:pt idx="218">
                  <c:v>41316</c:v>
                </c:pt>
                <c:pt idx="219">
                  <c:v>41313</c:v>
                </c:pt>
                <c:pt idx="220">
                  <c:v>41312</c:v>
                </c:pt>
                <c:pt idx="221">
                  <c:v>41311</c:v>
                </c:pt>
                <c:pt idx="222">
                  <c:v>41310</c:v>
                </c:pt>
                <c:pt idx="223">
                  <c:v>41309</c:v>
                </c:pt>
                <c:pt idx="224">
                  <c:v>41306</c:v>
                </c:pt>
                <c:pt idx="225">
                  <c:v>41305</c:v>
                </c:pt>
                <c:pt idx="226">
                  <c:v>41304</c:v>
                </c:pt>
                <c:pt idx="227">
                  <c:v>41303</c:v>
                </c:pt>
                <c:pt idx="228">
                  <c:v>41302</c:v>
                </c:pt>
                <c:pt idx="229">
                  <c:v>41299</c:v>
                </c:pt>
                <c:pt idx="230">
                  <c:v>41298</c:v>
                </c:pt>
                <c:pt idx="231">
                  <c:v>41297</c:v>
                </c:pt>
                <c:pt idx="232">
                  <c:v>41296</c:v>
                </c:pt>
                <c:pt idx="233">
                  <c:v>41295</c:v>
                </c:pt>
                <c:pt idx="234">
                  <c:v>41292</c:v>
                </c:pt>
                <c:pt idx="235">
                  <c:v>41291</c:v>
                </c:pt>
                <c:pt idx="236">
                  <c:v>41290</c:v>
                </c:pt>
                <c:pt idx="237">
                  <c:v>41289</c:v>
                </c:pt>
                <c:pt idx="238">
                  <c:v>41288</c:v>
                </c:pt>
                <c:pt idx="239">
                  <c:v>41285</c:v>
                </c:pt>
                <c:pt idx="240">
                  <c:v>41284</c:v>
                </c:pt>
                <c:pt idx="241">
                  <c:v>41283</c:v>
                </c:pt>
                <c:pt idx="242">
                  <c:v>41282</c:v>
                </c:pt>
                <c:pt idx="243">
                  <c:v>41281</c:v>
                </c:pt>
                <c:pt idx="244">
                  <c:v>41278</c:v>
                </c:pt>
                <c:pt idx="245">
                  <c:v>41277</c:v>
                </c:pt>
                <c:pt idx="246">
                  <c:v>41276</c:v>
                </c:pt>
                <c:pt idx="247">
                  <c:v>41271</c:v>
                </c:pt>
                <c:pt idx="248">
                  <c:v>41270</c:v>
                </c:pt>
                <c:pt idx="249">
                  <c:v>41264</c:v>
                </c:pt>
                <c:pt idx="250">
                  <c:v>41263</c:v>
                </c:pt>
                <c:pt idx="251">
                  <c:v>41262</c:v>
                </c:pt>
                <c:pt idx="252">
                  <c:v>41261</c:v>
                </c:pt>
                <c:pt idx="253">
                  <c:v>41260</c:v>
                </c:pt>
                <c:pt idx="254">
                  <c:v>41257</c:v>
                </c:pt>
                <c:pt idx="255">
                  <c:v>41256</c:v>
                </c:pt>
                <c:pt idx="256">
                  <c:v>41255</c:v>
                </c:pt>
                <c:pt idx="257">
                  <c:v>41254</c:v>
                </c:pt>
                <c:pt idx="258">
                  <c:v>41253</c:v>
                </c:pt>
                <c:pt idx="259">
                  <c:v>41250</c:v>
                </c:pt>
                <c:pt idx="260">
                  <c:v>41249</c:v>
                </c:pt>
                <c:pt idx="261">
                  <c:v>41248</c:v>
                </c:pt>
                <c:pt idx="262">
                  <c:v>41247</c:v>
                </c:pt>
                <c:pt idx="263">
                  <c:v>41246</c:v>
                </c:pt>
                <c:pt idx="264">
                  <c:v>41243</c:v>
                </c:pt>
                <c:pt idx="265">
                  <c:v>41242</c:v>
                </c:pt>
                <c:pt idx="266">
                  <c:v>41241</c:v>
                </c:pt>
                <c:pt idx="267">
                  <c:v>41240</c:v>
                </c:pt>
                <c:pt idx="268">
                  <c:v>41239</c:v>
                </c:pt>
                <c:pt idx="269">
                  <c:v>41236</c:v>
                </c:pt>
                <c:pt idx="270">
                  <c:v>41235</c:v>
                </c:pt>
                <c:pt idx="271">
                  <c:v>41234</c:v>
                </c:pt>
                <c:pt idx="272">
                  <c:v>41233</c:v>
                </c:pt>
                <c:pt idx="273">
                  <c:v>41232</c:v>
                </c:pt>
                <c:pt idx="274">
                  <c:v>41229</c:v>
                </c:pt>
                <c:pt idx="275">
                  <c:v>41228</c:v>
                </c:pt>
                <c:pt idx="276">
                  <c:v>41227</c:v>
                </c:pt>
                <c:pt idx="277">
                  <c:v>41226</c:v>
                </c:pt>
                <c:pt idx="278">
                  <c:v>41225</c:v>
                </c:pt>
                <c:pt idx="279">
                  <c:v>41222</c:v>
                </c:pt>
                <c:pt idx="280">
                  <c:v>41221</c:v>
                </c:pt>
                <c:pt idx="281">
                  <c:v>41220</c:v>
                </c:pt>
                <c:pt idx="282">
                  <c:v>41219</c:v>
                </c:pt>
                <c:pt idx="283">
                  <c:v>41218</c:v>
                </c:pt>
                <c:pt idx="284">
                  <c:v>41215</c:v>
                </c:pt>
                <c:pt idx="285">
                  <c:v>41213</c:v>
                </c:pt>
                <c:pt idx="286">
                  <c:v>41212</c:v>
                </c:pt>
                <c:pt idx="287">
                  <c:v>41211</c:v>
                </c:pt>
                <c:pt idx="288">
                  <c:v>41207</c:v>
                </c:pt>
                <c:pt idx="289">
                  <c:v>41206</c:v>
                </c:pt>
                <c:pt idx="290">
                  <c:v>41205</c:v>
                </c:pt>
                <c:pt idx="291">
                  <c:v>41204</c:v>
                </c:pt>
                <c:pt idx="292">
                  <c:v>41201</c:v>
                </c:pt>
                <c:pt idx="293">
                  <c:v>41200</c:v>
                </c:pt>
                <c:pt idx="294">
                  <c:v>41199</c:v>
                </c:pt>
                <c:pt idx="295">
                  <c:v>41198</c:v>
                </c:pt>
                <c:pt idx="296">
                  <c:v>41197</c:v>
                </c:pt>
                <c:pt idx="297">
                  <c:v>41194</c:v>
                </c:pt>
                <c:pt idx="298">
                  <c:v>41193</c:v>
                </c:pt>
                <c:pt idx="299">
                  <c:v>41192</c:v>
                </c:pt>
                <c:pt idx="300">
                  <c:v>41191</c:v>
                </c:pt>
                <c:pt idx="301">
                  <c:v>41190</c:v>
                </c:pt>
                <c:pt idx="302">
                  <c:v>41187</c:v>
                </c:pt>
                <c:pt idx="303">
                  <c:v>41186</c:v>
                </c:pt>
                <c:pt idx="304">
                  <c:v>41185</c:v>
                </c:pt>
                <c:pt idx="305">
                  <c:v>41184</c:v>
                </c:pt>
                <c:pt idx="306">
                  <c:v>41183</c:v>
                </c:pt>
                <c:pt idx="307">
                  <c:v>41180</c:v>
                </c:pt>
                <c:pt idx="308">
                  <c:v>41179</c:v>
                </c:pt>
                <c:pt idx="309">
                  <c:v>41178</c:v>
                </c:pt>
                <c:pt idx="310">
                  <c:v>41177</c:v>
                </c:pt>
                <c:pt idx="311">
                  <c:v>41176</c:v>
                </c:pt>
                <c:pt idx="312">
                  <c:v>41173</c:v>
                </c:pt>
                <c:pt idx="313">
                  <c:v>41172</c:v>
                </c:pt>
                <c:pt idx="314">
                  <c:v>41171</c:v>
                </c:pt>
                <c:pt idx="315">
                  <c:v>41170</c:v>
                </c:pt>
                <c:pt idx="316">
                  <c:v>41169</c:v>
                </c:pt>
                <c:pt idx="317">
                  <c:v>41166</c:v>
                </c:pt>
                <c:pt idx="318">
                  <c:v>41165</c:v>
                </c:pt>
                <c:pt idx="319">
                  <c:v>41164</c:v>
                </c:pt>
                <c:pt idx="320">
                  <c:v>41163</c:v>
                </c:pt>
                <c:pt idx="321">
                  <c:v>41162</c:v>
                </c:pt>
                <c:pt idx="322">
                  <c:v>41159</c:v>
                </c:pt>
                <c:pt idx="323">
                  <c:v>41158</c:v>
                </c:pt>
                <c:pt idx="324">
                  <c:v>41157</c:v>
                </c:pt>
                <c:pt idx="325">
                  <c:v>41156</c:v>
                </c:pt>
                <c:pt idx="326">
                  <c:v>41155</c:v>
                </c:pt>
                <c:pt idx="327">
                  <c:v>41152</c:v>
                </c:pt>
                <c:pt idx="328">
                  <c:v>41151</c:v>
                </c:pt>
                <c:pt idx="329">
                  <c:v>41150</c:v>
                </c:pt>
                <c:pt idx="330">
                  <c:v>41149</c:v>
                </c:pt>
                <c:pt idx="331">
                  <c:v>41148</c:v>
                </c:pt>
                <c:pt idx="332">
                  <c:v>41145</c:v>
                </c:pt>
                <c:pt idx="333">
                  <c:v>41144</c:v>
                </c:pt>
                <c:pt idx="334">
                  <c:v>41143</c:v>
                </c:pt>
                <c:pt idx="335">
                  <c:v>41142</c:v>
                </c:pt>
                <c:pt idx="336">
                  <c:v>41141</c:v>
                </c:pt>
                <c:pt idx="337">
                  <c:v>41138</c:v>
                </c:pt>
                <c:pt idx="338">
                  <c:v>41137</c:v>
                </c:pt>
                <c:pt idx="339">
                  <c:v>41135</c:v>
                </c:pt>
                <c:pt idx="340">
                  <c:v>41134</c:v>
                </c:pt>
                <c:pt idx="341">
                  <c:v>41131</c:v>
                </c:pt>
                <c:pt idx="342">
                  <c:v>41130</c:v>
                </c:pt>
                <c:pt idx="343">
                  <c:v>41129</c:v>
                </c:pt>
                <c:pt idx="344">
                  <c:v>41128</c:v>
                </c:pt>
                <c:pt idx="345">
                  <c:v>41127</c:v>
                </c:pt>
                <c:pt idx="346">
                  <c:v>41124</c:v>
                </c:pt>
                <c:pt idx="347">
                  <c:v>41123</c:v>
                </c:pt>
                <c:pt idx="348">
                  <c:v>41122</c:v>
                </c:pt>
                <c:pt idx="349">
                  <c:v>41121</c:v>
                </c:pt>
                <c:pt idx="350">
                  <c:v>41120</c:v>
                </c:pt>
                <c:pt idx="351">
                  <c:v>41117</c:v>
                </c:pt>
                <c:pt idx="352">
                  <c:v>41116</c:v>
                </c:pt>
                <c:pt idx="353">
                  <c:v>41115</c:v>
                </c:pt>
                <c:pt idx="354">
                  <c:v>41114</c:v>
                </c:pt>
                <c:pt idx="355">
                  <c:v>41113</c:v>
                </c:pt>
                <c:pt idx="356">
                  <c:v>41110</c:v>
                </c:pt>
                <c:pt idx="357">
                  <c:v>41109</c:v>
                </c:pt>
                <c:pt idx="358">
                  <c:v>41108</c:v>
                </c:pt>
                <c:pt idx="359">
                  <c:v>41107</c:v>
                </c:pt>
                <c:pt idx="360">
                  <c:v>41106</c:v>
                </c:pt>
                <c:pt idx="361">
                  <c:v>41103</c:v>
                </c:pt>
                <c:pt idx="362">
                  <c:v>41102</c:v>
                </c:pt>
                <c:pt idx="363">
                  <c:v>41101</c:v>
                </c:pt>
                <c:pt idx="364">
                  <c:v>41100</c:v>
                </c:pt>
                <c:pt idx="365">
                  <c:v>41099</c:v>
                </c:pt>
                <c:pt idx="366">
                  <c:v>41096</c:v>
                </c:pt>
                <c:pt idx="367">
                  <c:v>41095</c:v>
                </c:pt>
                <c:pt idx="368">
                  <c:v>41094</c:v>
                </c:pt>
                <c:pt idx="369">
                  <c:v>41093</c:v>
                </c:pt>
                <c:pt idx="370">
                  <c:v>41092</c:v>
                </c:pt>
                <c:pt idx="371">
                  <c:v>41089</c:v>
                </c:pt>
                <c:pt idx="372">
                  <c:v>41088</c:v>
                </c:pt>
                <c:pt idx="373">
                  <c:v>41087</c:v>
                </c:pt>
                <c:pt idx="374">
                  <c:v>41086</c:v>
                </c:pt>
                <c:pt idx="375">
                  <c:v>41085</c:v>
                </c:pt>
                <c:pt idx="376">
                  <c:v>41082</c:v>
                </c:pt>
                <c:pt idx="377">
                  <c:v>41081</c:v>
                </c:pt>
                <c:pt idx="378">
                  <c:v>41080</c:v>
                </c:pt>
                <c:pt idx="379">
                  <c:v>41079</c:v>
                </c:pt>
                <c:pt idx="380">
                  <c:v>41078</c:v>
                </c:pt>
                <c:pt idx="381">
                  <c:v>41075</c:v>
                </c:pt>
                <c:pt idx="382">
                  <c:v>41074</c:v>
                </c:pt>
                <c:pt idx="383">
                  <c:v>41073</c:v>
                </c:pt>
                <c:pt idx="384">
                  <c:v>41072</c:v>
                </c:pt>
                <c:pt idx="385">
                  <c:v>41071</c:v>
                </c:pt>
                <c:pt idx="386">
                  <c:v>41068</c:v>
                </c:pt>
                <c:pt idx="387">
                  <c:v>41066</c:v>
                </c:pt>
                <c:pt idx="388">
                  <c:v>41065</c:v>
                </c:pt>
                <c:pt idx="389">
                  <c:v>41064</c:v>
                </c:pt>
                <c:pt idx="390">
                  <c:v>41061</c:v>
                </c:pt>
                <c:pt idx="391">
                  <c:v>41060</c:v>
                </c:pt>
                <c:pt idx="392">
                  <c:v>41059</c:v>
                </c:pt>
                <c:pt idx="393">
                  <c:v>41058</c:v>
                </c:pt>
                <c:pt idx="394">
                  <c:v>41054</c:v>
                </c:pt>
                <c:pt idx="395">
                  <c:v>41053</c:v>
                </c:pt>
                <c:pt idx="396">
                  <c:v>41052</c:v>
                </c:pt>
                <c:pt idx="397">
                  <c:v>41051</c:v>
                </c:pt>
                <c:pt idx="398">
                  <c:v>41050</c:v>
                </c:pt>
                <c:pt idx="399">
                  <c:v>41047</c:v>
                </c:pt>
                <c:pt idx="400">
                  <c:v>41045</c:v>
                </c:pt>
                <c:pt idx="401">
                  <c:v>41044</c:v>
                </c:pt>
                <c:pt idx="402">
                  <c:v>41043</c:v>
                </c:pt>
                <c:pt idx="403">
                  <c:v>41040</c:v>
                </c:pt>
                <c:pt idx="404">
                  <c:v>41039</c:v>
                </c:pt>
                <c:pt idx="405">
                  <c:v>41038</c:v>
                </c:pt>
                <c:pt idx="406">
                  <c:v>41037</c:v>
                </c:pt>
                <c:pt idx="407">
                  <c:v>41036</c:v>
                </c:pt>
                <c:pt idx="408">
                  <c:v>41033</c:v>
                </c:pt>
                <c:pt idx="409">
                  <c:v>41032</c:v>
                </c:pt>
                <c:pt idx="410">
                  <c:v>41031</c:v>
                </c:pt>
                <c:pt idx="411">
                  <c:v>41029</c:v>
                </c:pt>
                <c:pt idx="412">
                  <c:v>41026</c:v>
                </c:pt>
                <c:pt idx="413">
                  <c:v>41025</c:v>
                </c:pt>
                <c:pt idx="414">
                  <c:v>41024</c:v>
                </c:pt>
                <c:pt idx="415">
                  <c:v>41023</c:v>
                </c:pt>
                <c:pt idx="416">
                  <c:v>41022</c:v>
                </c:pt>
                <c:pt idx="417">
                  <c:v>41019</c:v>
                </c:pt>
                <c:pt idx="418">
                  <c:v>41018</c:v>
                </c:pt>
                <c:pt idx="419">
                  <c:v>41017</c:v>
                </c:pt>
                <c:pt idx="420">
                  <c:v>41016</c:v>
                </c:pt>
                <c:pt idx="421">
                  <c:v>41015</c:v>
                </c:pt>
                <c:pt idx="422">
                  <c:v>41012</c:v>
                </c:pt>
                <c:pt idx="423">
                  <c:v>41011</c:v>
                </c:pt>
                <c:pt idx="424">
                  <c:v>41010</c:v>
                </c:pt>
                <c:pt idx="425">
                  <c:v>41009</c:v>
                </c:pt>
                <c:pt idx="426">
                  <c:v>41004</c:v>
                </c:pt>
                <c:pt idx="427">
                  <c:v>41003</c:v>
                </c:pt>
                <c:pt idx="428">
                  <c:v>41002</c:v>
                </c:pt>
                <c:pt idx="429">
                  <c:v>41001</c:v>
                </c:pt>
                <c:pt idx="430">
                  <c:v>40998</c:v>
                </c:pt>
                <c:pt idx="431">
                  <c:v>40997</c:v>
                </c:pt>
                <c:pt idx="432">
                  <c:v>40996</c:v>
                </c:pt>
                <c:pt idx="433">
                  <c:v>40995</c:v>
                </c:pt>
                <c:pt idx="434">
                  <c:v>40994</c:v>
                </c:pt>
                <c:pt idx="435">
                  <c:v>40991</c:v>
                </c:pt>
                <c:pt idx="436">
                  <c:v>40990</c:v>
                </c:pt>
                <c:pt idx="437">
                  <c:v>40989</c:v>
                </c:pt>
                <c:pt idx="438">
                  <c:v>40988</c:v>
                </c:pt>
                <c:pt idx="439">
                  <c:v>40987</c:v>
                </c:pt>
                <c:pt idx="440">
                  <c:v>40984</c:v>
                </c:pt>
                <c:pt idx="441">
                  <c:v>40983</c:v>
                </c:pt>
                <c:pt idx="442">
                  <c:v>40982</c:v>
                </c:pt>
                <c:pt idx="443">
                  <c:v>40981</c:v>
                </c:pt>
                <c:pt idx="444">
                  <c:v>40980</c:v>
                </c:pt>
                <c:pt idx="445">
                  <c:v>40977</c:v>
                </c:pt>
                <c:pt idx="446">
                  <c:v>40976</c:v>
                </c:pt>
                <c:pt idx="447">
                  <c:v>40975</c:v>
                </c:pt>
                <c:pt idx="448">
                  <c:v>40974</c:v>
                </c:pt>
                <c:pt idx="449">
                  <c:v>40973</c:v>
                </c:pt>
                <c:pt idx="450">
                  <c:v>40970</c:v>
                </c:pt>
                <c:pt idx="451">
                  <c:v>40969</c:v>
                </c:pt>
                <c:pt idx="452">
                  <c:v>40968</c:v>
                </c:pt>
                <c:pt idx="453">
                  <c:v>40967</c:v>
                </c:pt>
                <c:pt idx="454">
                  <c:v>40966</c:v>
                </c:pt>
                <c:pt idx="455">
                  <c:v>40963</c:v>
                </c:pt>
                <c:pt idx="456">
                  <c:v>40962</c:v>
                </c:pt>
                <c:pt idx="457">
                  <c:v>40961</c:v>
                </c:pt>
                <c:pt idx="458">
                  <c:v>40960</c:v>
                </c:pt>
                <c:pt idx="459">
                  <c:v>40959</c:v>
                </c:pt>
                <c:pt idx="460">
                  <c:v>40956</c:v>
                </c:pt>
                <c:pt idx="461">
                  <c:v>40955</c:v>
                </c:pt>
                <c:pt idx="462">
                  <c:v>40954</c:v>
                </c:pt>
                <c:pt idx="463">
                  <c:v>40953</c:v>
                </c:pt>
                <c:pt idx="464">
                  <c:v>40952</c:v>
                </c:pt>
                <c:pt idx="465">
                  <c:v>40949</c:v>
                </c:pt>
                <c:pt idx="466">
                  <c:v>40948</c:v>
                </c:pt>
                <c:pt idx="467">
                  <c:v>40947</c:v>
                </c:pt>
                <c:pt idx="468">
                  <c:v>40946</c:v>
                </c:pt>
                <c:pt idx="469">
                  <c:v>40945</c:v>
                </c:pt>
                <c:pt idx="470">
                  <c:v>40942</c:v>
                </c:pt>
                <c:pt idx="471">
                  <c:v>40941</c:v>
                </c:pt>
                <c:pt idx="472">
                  <c:v>40940</c:v>
                </c:pt>
                <c:pt idx="473">
                  <c:v>40939</c:v>
                </c:pt>
                <c:pt idx="474">
                  <c:v>40938</c:v>
                </c:pt>
                <c:pt idx="475">
                  <c:v>40935</c:v>
                </c:pt>
                <c:pt idx="476">
                  <c:v>40934</c:v>
                </c:pt>
                <c:pt idx="477">
                  <c:v>40933</c:v>
                </c:pt>
                <c:pt idx="478">
                  <c:v>40932</c:v>
                </c:pt>
                <c:pt idx="479">
                  <c:v>40931</c:v>
                </c:pt>
                <c:pt idx="480">
                  <c:v>40928</c:v>
                </c:pt>
                <c:pt idx="481">
                  <c:v>40927</c:v>
                </c:pt>
                <c:pt idx="482">
                  <c:v>40926</c:v>
                </c:pt>
                <c:pt idx="483">
                  <c:v>40925</c:v>
                </c:pt>
                <c:pt idx="484">
                  <c:v>40924</c:v>
                </c:pt>
                <c:pt idx="485">
                  <c:v>40921</c:v>
                </c:pt>
                <c:pt idx="486">
                  <c:v>40920</c:v>
                </c:pt>
                <c:pt idx="487">
                  <c:v>40919</c:v>
                </c:pt>
                <c:pt idx="488">
                  <c:v>40918</c:v>
                </c:pt>
                <c:pt idx="489">
                  <c:v>40917</c:v>
                </c:pt>
                <c:pt idx="490">
                  <c:v>40913</c:v>
                </c:pt>
                <c:pt idx="491">
                  <c:v>40912</c:v>
                </c:pt>
                <c:pt idx="492">
                  <c:v>40911</c:v>
                </c:pt>
                <c:pt idx="493">
                  <c:v>40910</c:v>
                </c:pt>
                <c:pt idx="494">
                  <c:v>40906</c:v>
                </c:pt>
                <c:pt idx="495">
                  <c:v>40905</c:v>
                </c:pt>
                <c:pt idx="496">
                  <c:v>40904</c:v>
                </c:pt>
                <c:pt idx="497">
                  <c:v>40900</c:v>
                </c:pt>
                <c:pt idx="498">
                  <c:v>40899</c:v>
                </c:pt>
                <c:pt idx="499">
                  <c:v>40898</c:v>
                </c:pt>
                <c:pt idx="500">
                  <c:v>40897</c:v>
                </c:pt>
                <c:pt idx="501">
                  <c:v>40896</c:v>
                </c:pt>
                <c:pt idx="502">
                  <c:v>40893</c:v>
                </c:pt>
                <c:pt idx="503">
                  <c:v>40892</c:v>
                </c:pt>
                <c:pt idx="504">
                  <c:v>40891</c:v>
                </c:pt>
                <c:pt idx="505">
                  <c:v>40890</c:v>
                </c:pt>
                <c:pt idx="506">
                  <c:v>40889</c:v>
                </c:pt>
                <c:pt idx="507">
                  <c:v>40886</c:v>
                </c:pt>
                <c:pt idx="508">
                  <c:v>40884</c:v>
                </c:pt>
                <c:pt idx="509">
                  <c:v>40883</c:v>
                </c:pt>
                <c:pt idx="510">
                  <c:v>40882</c:v>
                </c:pt>
                <c:pt idx="511">
                  <c:v>40879</c:v>
                </c:pt>
                <c:pt idx="512">
                  <c:v>40878</c:v>
                </c:pt>
                <c:pt idx="513">
                  <c:v>40877</c:v>
                </c:pt>
                <c:pt idx="514">
                  <c:v>40876</c:v>
                </c:pt>
                <c:pt idx="515">
                  <c:v>40875</c:v>
                </c:pt>
                <c:pt idx="516">
                  <c:v>40872</c:v>
                </c:pt>
                <c:pt idx="517">
                  <c:v>40871</c:v>
                </c:pt>
                <c:pt idx="518">
                  <c:v>40870</c:v>
                </c:pt>
                <c:pt idx="519">
                  <c:v>40869</c:v>
                </c:pt>
                <c:pt idx="520">
                  <c:v>40868</c:v>
                </c:pt>
                <c:pt idx="521">
                  <c:v>40865</c:v>
                </c:pt>
                <c:pt idx="522">
                  <c:v>40864</c:v>
                </c:pt>
                <c:pt idx="523">
                  <c:v>40863</c:v>
                </c:pt>
                <c:pt idx="524">
                  <c:v>40862</c:v>
                </c:pt>
                <c:pt idx="525">
                  <c:v>40861</c:v>
                </c:pt>
                <c:pt idx="526">
                  <c:v>40858</c:v>
                </c:pt>
                <c:pt idx="527">
                  <c:v>40857</c:v>
                </c:pt>
                <c:pt idx="528">
                  <c:v>40856</c:v>
                </c:pt>
                <c:pt idx="529">
                  <c:v>40855</c:v>
                </c:pt>
                <c:pt idx="530">
                  <c:v>40854</c:v>
                </c:pt>
                <c:pt idx="531">
                  <c:v>40851</c:v>
                </c:pt>
                <c:pt idx="532">
                  <c:v>40850</c:v>
                </c:pt>
                <c:pt idx="533">
                  <c:v>40849</c:v>
                </c:pt>
                <c:pt idx="534">
                  <c:v>40847</c:v>
                </c:pt>
                <c:pt idx="535">
                  <c:v>40844</c:v>
                </c:pt>
                <c:pt idx="536">
                  <c:v>40843</c:v>
                </c:pt>
                <c:pt idx="537">
                  <c:v>40841</c:v>
                </c:pt>
                <c:pt idx="538">
                  <c:v>40840</c:v>
                </c:pt>
                <c:pt idx="539">
                  <c:v>40837</c:v>
                </c:pt>
                <c:pt idx="540">
                  <c:v>40836</c:v>
                </c:pt>
                <c:pt idx="541">
                  <c:v>40835</c:v>
                </c:pt>
                <c:pt idx="542">
                  <c:v>40834</c:v>
                </c:pt>
                <c:pt idx="543">
                  <c:v>40833</c:v>
                </c:pt>
                <c:pt idx="544">
                  <c:v>40830</c:v>
                </c:pt>
                <c:pt idx="545">
                  <c:v>40829</c:v>
                </c:pt>
                <c:pt idx="546">
                  <c:v>40828</c:v>
                </c:pt>
                <c:pt idx="547">
                  <c:v>40827</c:v>
                </c:pt>
                <c:pt idx="548">
                  <c:v>40826</c:v>
                </c:pt>
                <c:pt idx="549">
                  <c:v>40823</c:v>
                </c:pt>
                <c:pt idx="550">
                  <c:v>40822</c:v>
                </c:pt>
                <c:pt idx="551">
                  <c:v>40821</c:v>
                </c:pt>
                <c:pt idx="552">
                  <c:v>40820</c:v>
                </c:pt>
                <c:pt idx="553">
                  <c:v>40819</c:v>
                </c:pt>
                <c:pt idx="554">
                  <c:v>40816</c:v>
                </c:pt>
                <c:pt idx="555">
                  <c:v>40815</c:v>
                </c:pt>
                <c:pt idx="556">
                  <c:v>40814</c:v>
                </c:pt>
                <c:pt idx="557">
                  <c:v>40813</c:v>
                </c:pt>
                <c:pt idx="558">
                  <c:v>40812</c:v>
                </c:pt>
                <c:pt idx="559">
                  <c:v>40809</c:v>
                </c:pt>
                <c:pt idx="560">
                  <c:v>40808</c:v>
                </c:pt>
                <c:pt idx="561">
                  <c:v>40807</c:v>
                </c:pt>
                <c:pt idx="562">
                  <c:v>40806</c:v>
                </c:pt>
                <c:pt idx="563">
                  <c:v>40805</c:v>
                </c:pt>
                <c:pt idx="564">
                  <c:v>40802</c:v>
                </c:pt>
                <c:pt idx="565">
                  <c:v>40801</c:v>
                </c:pt>
                <c:pt idx="566">
                  <c:v>40800</c:v>
                </c:pt>
                <c:pt idx="567">
                  <c:v>40799</c:v>
                </c:pt>
                <c:pt idx="568">
                  <c:v>40798</c:v>
                </c:pt>
                <c:pt idx="569">
                  <c:v>40795</c:v>
                </c:pt>
                <c:pt idx="570">
                  <c:v>40794</c:v>
                </c:pt>
                <c:pt idx="571">
                  <c:v>40793</c:v>
                </c:pt>
                <c:pt idx="572">
                  <c:v>40792</c:v>
                </c:pt>
                <c:pt idx="573">
                  <c:v>40791</c:v>
                </c:pt>
                <c:pt idx="574">
                  <c:v>40788</c:v>
                </c:pt>
                <c:pt idx="575">
                  <c:v>40787</c:v>
                </c:pt>
                <c:pt idx="576">
                  <c:v>40786</c:v>
                </c:pt>
                <c:pt idx="577">
                  <c:v>40785</c:v>
                </c:pt>
                <c:pt idx="578">
                  <c:v>40784</c:v>
                </c:pt>
                <c:pt idx="579">
                  <c:v>40781</c:v>
                </c:pt>
                <c:pt idx="580">
                  <c:v>40780</c:v>
                </c:pt>
                <c:pt idx="581">
                  <c:v>40779</c:v>
                </c:pt>
                <c:pt idx="582">
                  <c:v>40778</c:v>
                </c:pt>
                <c:pt idx="583">
                  <c:v>40777</c:v>
                </c:pt>
                <c:pt idx="584">
                  <c:v>40774</c:v>
                </c:pt>
                <c:pt idx="585">
                  <c:v>40773</c:v>
                </c:pt>
                <c:pt idx="586">
                  <c:v>40772</c:v>
                </c:pt>
                <c:pt idx="587">
                  <c:v>40771</c:v>
                </c:pt>
                <c:pt idx="588">
                  <c:v>40767</c:v>
                </c:pt>
                <c:pt idx="589">
                  <c:v>40766</c:v>
                </c:pt>
                <c:pt idx="590">
                  <c:v>40765</c:v>
                </c:pt>
                <c:pt idx="591">
                  <c:v>40764</c:v>
                </c:pt>
                <c:pt idx="592">
                  <c:v>40763</c:v>
                </c:pt>
                <c:pt idx="593">
                  <c:v>40760</c:v>
                </c:pt>
                <c:pt idx="594">
                  <c:v>40759</c:v>
                </c:pt>
                <c:pt idx="595">
                  <c:v>40758</c:v>
                </c:pt>
                <c:pt idx="596">
                  <c:v>40757</c:v>
                </c:pt>
                <c:pt idx="597">
                  <c:v>40756</c:v>
                </c:pt>
                <c:pt idx="598">
                  <c:v>40753</c:v>
                </c:pt>
                <c:pt idx="599">
                  <c:v>40752</c:v>
                </c:pt>
                <c:pt idx="600">
                  <c:v>40751</c:v>
                </c:pt>
                <c:pt idx="601">
                  <c:v>40750</c:v>
                </c:pt>
                <c:pt idx="602">
                  <c:v>40749</c:v>
                </c:pt>
                <c:pt idx="603">
                  <c:v>40746</c:v>
                </c:pt>
                <c:pt idx="604">
                  <c:v>40745</c:v>
                </c:pt>
                <c:pt idx="605">
                  <c:v>40744</c:v>
                </c:pt>
                <c:pt idx="606">
                  <c:v>40743</c:v>
                </c:pt>
                <c:pt idx="607">
                  <c:v>40742</c:v>
                </c:pt>
                <c:pt idx="608">
                  <c:v>40739</c:v>
                </c:pt>
                <c:pt idx="609">
                  <c:v>40738</c:v>
                </c:pt>
                <c:pt idx="610">
                  <c:v>40737</c:v>
                </c:pt>
                <c:pt idx="611">
                  <c:v>40736</c:v>
                </c:pt>
                <c:pt idx="612">
                  <c:v>40735</c:v>
                </c:pt>
                <c:pt idx="613">
                  <c:v>40732</c:v>
                </c:pt>
                <c:pt idx="614">
                  <c:v>40731</c:v>
                </c:pt>
                <c:pt idx="615">
                  <c:v>40730</c:v>
                </c:pt>
                <c:pt idx="616">
                  <c:v>40729</c:v>
                </c:pt>
                <c:pt idx="617">
                  <c:v>40728</c:v>
                </c:pt>
                <c:pt idx="618">
                  <c:v>40725</c:v>
                </c:pt>
                <c:pt idx="619">
                  <c:v>40724</c:v>
                </c:pt>
                <c:pt idx="620">
                  <c:v>40723</c:v>
                </c:pt>
                <c:pt idx="621">
                  <c:v>40722</c:v>
                </c:pt>
                <c:pt idx="622">
                  <c:v>40721</c:v>
                </c:pt>
                <c:pt idx="623">
                  <c:v>40718</c:v>
                </c:pt>
                <c:pt idx="624">
                  <c:v>40716</c:v>
                </c:pt>
                <c:pt idx="625">
                  <c:v>40715</c:v>
                </c:pt>
                <c:pt idx="626">
                  <c:v>40714</c:v>
                </c:pt>
                <c:pt idx="627">
                  <c:v>40711</c:v>
                </c:pt>
                <c:pt idx="628">
                  <c:v>40710</c:v>
                </c:pt>
                <c:pt idx="629">
                  <c:v>40709</c:v>
                </c:pt>
                <c:pt idx="630">
                  <c:v>40708</c:v>
                </c:pt>
                <c:pt idx="631">
                  <c:v>40704</c:v>
                </c:pt>
                <c:pt idx="632">
                  <c:v>40703</c:v>
                </c:pt>
                <c:pt idx="633">
                  <c:v>40702</c:v>
                </c:pt>
                <c:pt idx="634">
                  <c:v>40701</c:v>
                </c:pt>
                <c:pt idx="635">
                  <c:v>40700</c:v>
                </c:pt>
                <c:pt idx="636">
                  <c:v>40697</c:v>
                </c:pt>
                <c:pt idx="637">
                  <c:v>40695</c:v>
                </c:pt>
                <c:pt idx="638">
                  <c:v>40694</c:v>
                </c:pt>
                <c:pt idx="639">
                  <c:v>40693</c:v>
                </c:pt>
                <c:pt idx="640">
                  <c:v>40690</c:v>
                </c:pt>
                <c:pt idx="641">
                  <c:v>40689</c:v>
                </c:pt>
                <c:pt idx="642">
                  <c:v>40688</c:v>
                </c:pt>
                <c:pt idx="643">
                  <c:v>40687</c:v>
                </c:pt>
                <c:pt idx="644">
                  <c:v>40686</c:v>
                </c:pt>
                <c:pt idx="645">
                  <c:v>40683</c:v>
                </c:pt>
                <c:pt idx="646">
                  <c:v>40682</c:v>
                </c:pt>
                <c:pt idx="647">
                  <c:v>40681</c:v>
                </c:pt>
                <c:pt idx="648">
                  <c:v>40680</c:v>
                </c:pt>
                <c:pt idx="649">
                  <c:v>40679</c:v>
                </c:pt>
                <c:pt idx="650">
                  <c:v>40676</c:v>
                </c:pt>
                <c:pt idx="651">
                  <c:v>40675</c:v>
                </c:pt>
                <c:pt idx="652">
                  <c:v>40674</c:v>
                </c:pt>
                <c:pt idx="653">
                  <c:v>40673</c:v>
                </c:pt>
                <c:pt idx="654">
                  <c:v>40672</c:v>
                </c:pt>
                <c:pt idx="655">
                  <c:v>40669</c:v>
                </c:pt>
                <c:pt idx="656">
                  <c:v>40668</c:v>
                </c:pt>
                <c:pt idx="657">
                  <c:v>40667</c:v>
                </c:pt>
                <c:pt idx="658">
                  <c:v>40666</c:v>
                </c:pt>
                <c:pt idx="659">
                  <c:v>40665</c:v>
                </c:pt>
                <c:pt idx="660">
                  <c:v>40662</c:v>
                </c:pt>
                <c:pt idx="661">
                  <c:v>40661</c:v>
                </c:pt>
                <c:pt idx="662">
                  <c:v>40660</c:v>
                </c:pt>
                <c:pt idx="663">
                  <c:v>40659</c:v>
                </c:pt>
                <c:pt idx="664">
                  <c:v>40654</c:v>
                </c:pt>
                <c:pt idx="665">
                  <c:v>40653</c:v>
                </c:pt>
                <c:pt idx="666">
                  <c:v>40652</c:v>
                </c:pt>
                <c:pt idx="667">
                  <c:v>40651</c:v>
                </c:pt>
                <c:pt idx="668">
                  <c:v>40648</c:v>
                </c:pt>
                <c:pt idx="669">
                  <c:v>40647</c:v>
                </c:pt>
                <c:pt idx="670">
                  <c:v>40646</c:v>
                </c:pt>
                <c:pt idx="671">
                  <c:v>40645</c:v>
                </c:pt>
                <c:pt idx="672">
                  <c:v>40644</c:v>
                </c:pt>
                <c:pt idx="673">
                  <c:v>40641</c:v>
                </c:pt>
                <c:pt idx="674">
                  <c:v>40640</c:v>
                </c:pt>
                <c:pt idx="675">
                  <c:v>40639</c:v>
                </c:pt>
                <c:pt idx="676">
                  <c:v>40638</c:v>
                </c:pt>
                <c:pt idx="677">
                  <c:v>40637</c:v>
                </c:pt>
                <c:pt idx="678">
                  <c:v>40634</c:v>
                </c:pt>
                <c:pt idx="679">
                  <c:v>40633</c:v>
                </c:pt>
                <c:pt idx="680">
                  <c:v>40632</c:v>
                </c:pt>
                <c:pt idx="681">
                  <c:v>40631</c:v>
                </c:pt>
                <c:pt idx="682">
                  <c:v>40630</c:v>
                </c:pt>
                <c:pt idx="683">
                  <c:v>40627</c:v>
                </c:pt>
                <c:pt idx="684">
                  <c:v>40626</c:v>
                </c:pt>
                <c:pt idx="685">
                  <c:v>40625</c:v>
                </c:pt>
                <c:pt idx="686">
                  <c:v>40624</c:v>
                </c:pt>
                <c:pt idx="687">
                  <c:v>40623</c:v>
                </c:pt>
                <c:pt idx="688">
                  <c:v>40620</c:v>
                </c:pt>
                <c:pt idx="689">
                  <c:v>40619</c:v>
                </c:pt>
                <c:pt idx="690">
                  <c:v>40618</c:v>
                </c:pt>
                <c:pt idx="691">
                  <c:v>40617</c:v>
                </c:pt>
                <c:pt idx="692">
                  <c:v>40616</c:v>
                </c:pt>
                <c:pt idx="693">
                  <c:v>40613</c:v>
                </c:pt>
                <c:pt idx="694">
                  <c:v>40612</c:v>
                </c:pt>
                <c:pt idx="695">
                  <c:v>40611</c:v>
                </c:pt>
                <c:pt idx="696">
                  <c:v>40610</c:v>
                </c:pt>
                <c:pt idx="697">
                  <c:v>40609</c:v>
                </c:pt>
                <c:pt idx="698">
                  <c:v>40606</c:v>
                </c:pt>
                <c:pt idx="699">
                  <c:v>40605</c:v>
                </c:pt>
                <c:pt idx="700">
                  <c:v>40604</c:v>
                </c:pt>
                <c:pt idx="701">
                  <c:v>40603</c:v>
                </c:pt>
                <c:pt idx="702">
                  <c:v>40602</c:v>
                </c:pt>
                <c:pt idx="703">
                  <c:v>40599</c:v>
                </c:pt>
                <c:pt idx="704">
                  <c:v>40598</c:v>
                </c:pt>
                <c:pt idx="705">
                  <c:v>40597</c:v>
                </c:pt>
                <c:pt idx="706">
                  <c:v>40596</c:v>
                </c:pt>
                <c:pt idx="707">
                  <c:v>40595</c:v>
                </c:pt>
                <c:pt idx="708">
                  <c:v>40592</c:v>
                </c:pt>
                <c:pt idx="709">
                  <c:v>40591</c:v>
                </c:pt>
                <c:pt idx="710">
                  <c:v>40590</c:v>
                </c:pt>
                <c:pt idx="711">
                  <c:v>40589</c:v>
                </c:pt>
                <c:pt idx="712">
                  <c:v>40588</c:v>
                </c:pt>
                <c:pt idx="713">
                  <c:v>40585</c:v>
                </c:pt>
                <c:pt idx="714">
                  <c:v>40584</c:v>
                </c:pt>
                <c:pt idx="715">
                  <c:v>40583</c:v>
                </c:pt>
                <c:pt idx="716">
                  <c:v>40582</c:v>
                </c:pt>
                <c:pt idx="717">
                  <c:v>40581</c:v>
                </c:pt>
                <c:pt idx="718">
                  <c:v>40578</c:v>
                </c:pt>
                <c:pt idx="719">
                  <c:v>40577</c:v>
                </c:pt>
                <c:pt idx="720">
                  <c:v>40576</c:v>
                </c:pt>
                <c:pt idx="721">
                  <c:v>40575</c:v>
                </c:pt>
                <c:pt idx="722">
                  <c:v>40574</c:v>
                </c:pt>
                <c:pt idx="723">
                  <c:v>40571</c:v>
                </c:pt>
                <c:pt idx="724">
                  <c:v>40570</c:v>
                </c:pt>
                <c:pt idx="725">
                  <c:v>40569</c:v>
                </c:pt>
                <c:pt idx="726">
                  <c:v>40568</c:v>
                </c:pt>
                <c:pt idx="727">
                  <c:v>40567</c:v>
                </c:pt>
                <c:pt idx="728">
                  <c:v>40564</c:v>
                </c:pt>
                <c:pt idx="729">
                  <c:v>40563</c:v>
                </c:pt>
                <c:pt idx="730">
                  <c:v>40562</c:v>
                </c:pt>
                <c:pt idx="731">
                  <c:v>40561</c:v>
                </c:pt>
                <c:pt idx="732">
                  <c:v>40560</c:v>
                </c:pt>
                <c:pt idx="733">
                  <c:v>40557</c:v>
                </c:pt>
                <c:pt idx="734">
                  <c:v>40556</c:v>
                </c:pt>
                <c:pt idx="735">
                  <c:v>40555</c:v>
                </c:pt>
                <c:pt idx="736">
                  <c:v>40554</c:v>
                </c:pt>
                <c:pt idx="737">
                  <c:v>40553</c:v>
                </c:pt>
                <c:pt idx="738">
                  <c:v>40550</c:v>
                </c:pt>
                <c:pt idx="739">
                  <c:v>40548</c:v>
                </c:pt>
                <c:pt idx="740">
                  <c:v>40547</c:v>
                </c:pt>
                <c:pt idx="741">
                  <c:v>40546</c:v>
                </c:pt>
                <c:pt idx="742">
                  <c:v>40542</c:v>
                </c:pt>
                <c:pt idx="743">
                  <c:v>40541</c:v>
                </c:pt>
                <c:pt idx="744">
                  <c:v>40540</c:v>
                </c:pt>
                <c:pt idx="745">
                  <c:v>40539</c:v>
                </c:pt>
                <c:pt idx="746">
                  <c:v>40535</c:v>
                </c:pt>
                <c:pt idx="747">
                  <c:v>40534</c:v>
                </c:pt>
                <c:pt idx="748">
                  <c:v>40533</c:v>
                </c:pt>
                <c:pt idx="749">
                  <c:v>40532</c:v>
                </c:pt>
                <c:pt idx="750">
                  <c:v>40529</c:v>
                </c:pt>
                <c:pt idx="751">
                  <c:v>40528</c:v>
                </c:pt>
                <c:pt idx="752">
                  <c:v>40527</c:v>
                </c:pt>
                <c:pt idx="753">
                  <c:v>40526</c:v>
                </c:pt>
                <c:pt idx="754">
                  <c:v>40525</c:v>
                </c:pt>
                <c:pt idx="755">
                  <c:v>40522</c:v>
                </c:pt>
                <c:pt idx="756">
                  <c:v>40521</c:v>
                </c:pt>
                <c:pt idx="757">
                  <c:v>40519</c:v>
                </c:pt>
                <c:pt idx="758">
                  <c:v>40518</c:v>
                </c:pt>
                <c:pt idx="759">
                  <c:v>40515</c:v>
                </c:pt>
                <c:pt idx="760">
                  <c:v>40514</c:v>
                </c:pt>
                <c:pt idx="761">
                  <c:v>40513</c:v>
                </c:pt>
                <c:pt idx="762">
                  <c:v>40512</c:v>
                </c:pt>
                <c:pt idx="763">
                  <c:v>40511</c:v>
                </c:pt>
                <c:pt idx="764">
                  <c:v>40508</c:v>
                </c:pt>
                <c:pt idx="765">
                  <c:v>40507</c:v>
                </c:pt>
                <c:pt idx="766">
                  <c:v>40506</c:v>
                </c:pt>
                <c:pt idx="767">
                  <c:v>40505</c:v>
                </c:pt>
                <c:pt idx="768">
                  <c:v>40504</c:v>
                </c:pt>
                <c:pt idx="769">
                  <c:v>40501</c:v>
                </c:pt>
                <c:pt idx="770">
                  <c:v>40500</c:v>
                </c:pt>
                <c:pt idx="771">
                  <c:v>40499</c:v>
                </c:pt>
                <c:pt idx="772">
                  <c:v>40498</c:v>
                </c:pt>
                <c:pt idx="773">
                  <c:v>40497</c:v>
                </c:pt>
                <c:pt idx="774">
                  <c:v>40494</c:v>
                </c:pt>
                <c:pt idx="775">
                  <c:v>40493</c:v>
                </c:pt>
                <c:pt idx="776">
                  <c:v>40492</c:v>
                </c:pt>
                <c:pt idx="777">
                  <c:v>40491</c:v>
                </c:pt>
                <c:pt idx="778">
                  <c:v>40490</c:v>
                </c:pt>
                <c:pt idx="779">
                  <c:v>40487</c:v>
                </c:pt>
                <c:pt idx="780">
                  <c:v>40486</c:v>
                </c:pt>
                <c:pt idx="781">
                  <c:v>40485</c:v>
                </c:pt>
                <c:pt idx="782">
                  <c:v>40484</c:v>
                </c:pt>
                <c:pt idx="783">
                  <c:v>40480</c:v>
                </c:pt>
                <c:pt idx="784">
                  <c:v>40479</c:v>
                </c:pt>
                <c:pt idx="785">
                  <c:v>40478</c:v>
                </c:pt>
                <c:pt idx="786">
                  <c:v>40476</c:v>
                </c:pt>
                <c:pt idx="787">
                  <c:v>40473</c:v>
                </c:pt>
                <c:pt idx="788">
                  <c:v>40472</c:v>
                </c:pt>
                <c:pt idx="789">
                  <c:v>40471</c:v>
                </c:pt>
                <c:pt idx="790">
                  <c:v>40470</c:v>
                </c:pt>
                <c:pt idx="791">
                  <c:v>40469</c:v>
                </c:pt>
                <c:pt idx="792">
                  <c:v>40466</c:v>
                </c:pt>
                <c:pt idx="793">
                  <c:v>40465</c:v>
                </c:pt>
                <c:pt idx="794">
                  <c:v>40464</c:v>
                </c:pt>
                <c:pt idx="795">
                  <c:v>40463</c:v>
                </c:pt>
                <c:pt idx="796">
                  <c:v>40462</c:v>
                </c:pt>
                <c:pt idx="797">
                  <c:v>40459</c:v>
                </c:pt>
                <c:pt idx="798">
                  <c:v>40458</c:v>
                </c:pt>
                <c:pt idx="799">
                  <c:v>40457</c:v>
                </c:pt>
                <c:pt idx="800">
                  <c:v>40456</c:v>
                </c:pt>
                <c:pt idx="801">
                  <c:v>40455</c:v>
                </c:pt>
                <c:pt idx="802">
                  <c:v>40452</c:v>
                </c:pt>
                <c:pt idx="803">
                  <c:v>40451</c:v>
                </c:pt>
                <c:pt idx="804">
                  <c:v>40450</c:v>
                </c:pt>
                <c:pt idx="805">
                  <c:v>40449</c:v>
                </c:pt>
                <c:pt idx="806">
                  <c:v>40448</c:v>
                </c:pt>
                <c:pt idx="807">
                  <c:v>40445</c:v>
                </c:pt>
                <c:pt idx="808">
                  <c:v>40444</c:v>
                </c:pt>
                <c:pt idx="809">
                  <c:v>40443</c:v>
                </c:pt>
                <c:pt idx="810">
                  <c:v>40442</c:v>
                </c:pt>
                <c:pt idx="811">
                  <c:v>40441</c:v>
                </c:pt>
                <c:pt idx="812">
                  <c:v>40438</c:v>
                </c:pt>
                <c:pt idx="813">
                  <c:v>40437</c:v>
                </c:pt>
                <c:pt idx="814">
                  <c:v>40436</c:v>
                </c:pt>
                <c:pt idx="815">
                  <c:v>40435</c:v>
                </c:pt>
                <c:pt idx="816">
                  <c:v>40434</c:v>
                </c:pt>
                <c:pt idx="817">
                  <c:v>40431</c:v>
                </c:pt>
                <c:pt idx="818">
                  <c:v>40430</c:v>
                </c:pt>
                <c:pt idx="819">
                  <c:v>40429</c:v>
                </c:pt>
                <c:pt idx="820">
                  <c:v>40428</c:v>
                </c:pt>
                <c:pt idx="821">
                  <c:v>40427</c:v>
                </c:pt>
                <c:pt idx="822">
                  <c:v>40424</c:v>
                </c:pt>
                <c:pt idx="823">
                  <c:v>40423</c:v>
                </c:pt>
                <c:pt idx="824">
                  <c:v>40422</c:v>
                </c:pt>
                <c:pt idx="825">
                  <c:v>40421</c:v>
                </c:pt>
                <c:pt idx="826">
                  <c:v>40420</c:v>
                </c:pt>
                <c:pt idx="827">
                  <c:v>40417</c:v>
                </c:pt>
                <c:pt idx="828">
                  <c:v>40416</c:v>
                </c:pt>
                <c:pt idx="829">
                  <c:v>40415</c:v>
                </c:pt>
                <c:pt idx="830">
                  <c:v>40414</c:v>
                </c:pt>
                <c:pt idx="831">
                  <c:v>40413</c:v>
                </c:pt>
                <c:pt idx="832">
                  <c:v>40410</c:v>
                </c:pt>
                <c:pt idx="833">
                  <c:v>40409</c:v>
                </c:pt>
                <c:pt idx="834">
                  <c:v>40408</c:v>
                </c:pt>
                <c:pt idx="835">
                  <c:v>40407</c:v>
                </c:pt>
                <c:pt idx="836">
                  <c:v>40406</c:v>
                </c:pt>
                <c:pt idx="837">
                  <c:v>40403</c:v>
                </c:pt>
                <c:pt idx="838">
                  <c:v>40402</c:v>
                </c:pt>
                <c:pt idx="839">
                  <c:v>40401</c:v>
                </c:pt>
                <c:pt idx="840">
                  <c:v>40400</c:v>
                </c:pt>
                <c:pt idx="841">
                  <c:v>40399</c:v>
                </c:pt>
                <c:pt idx="842">
                  <c:v>40396</c:v>
                </c:pt>
                <c:pt idx="843">
                  <c:v>40395</c:v>
                </c:pt>
                <c:pt idx="844">
                  <c:v>40394</c:v>
                </c:pt>
                <c:pt idx="845">
                  <c:v>40393</c:v>
                </c:pt>
                <c:pt idx="846">
                  <c:v>40392</c:v>
                </c:pt>
                <c:pt idx="847">
                  <c:v>40389</c:v>
                </c:pt>
                <c:pt idx="848">
                  <c:v>40388</c:v>
                </c:pt>
                <c:pt idx="849">
                  <c:v>40387</c:v>
                </c:pt>
                <c:pt idx="850">
                  <c:v>40386</c:v>
                </c:pt>
                <c:pt idx="851">
                  <c:v>40385</c:v>
                </c:pt>
                <c:pt idx="852">
                  <c:v>40382</c:v>
                </c:pt>
                <c:pt idx="853">
                  <c:v>40381</c:v>
                </c:pt>
                <c:pt idx="854">
                  <c:v>40380</c:v>
                </c:pt>
                <c:pt idx="855">
                  <c:v>40379</c:v>
                </c:pt>
                <c:pt idx="856">
                  <c:v>40378</c:v>
                </c:pt>
                <c:pt idx="857">
                  <c:v>40375</c:v>
                </c:pt>
                <c:pt idx="858">
                  <c:v>40374</c:v>
                </c:pt>
                <c:pt idx="859">
                  <c:v>40373</c:v>
                </c:pt>
                <c:pt idx="860">
                  <c:v>40372</c:v>
                </c:pt>
                <c:pt idx="861">
                  <c:v>40371</c:v>
                </c:pt>
                <c:pt idx="862">
                  <c:v>40368</c:v>
                </c:pt>
                <c:pt idx="863">
                  <c:v>40367</c:v>
                </c:pt>
                <c:pt idx="864">
                  <c:v>40366</c:v>
                </c:pt>
                <c:pt idx="865">
                  <c:v>40365</c:v>
                </c:pt>
                <c:pt idx="866">
                  <c:v>40364</c:v>
                </c:pt>
                <c:pt idx="867">
                  <c:v>40361</c:v>
                </c:pt>
                <c:pt idx="868">
                  <c:v>40360</c:v>
                </c:pt>
                <c:pt idx="869">
                  <c:v>40359</c:v>
                </c:pt>
                <c:pt idx="870">
                  <c:v>40358</c:v>
                </c:pt>
                <c:pt idx="871">
                  <c:v>40357</c:v>
                </c:pt>
                <c:pt idx="872">
                  <c:v>40354</c:v>
                </c:pt>
                <c:pt idx="873">
                  <c:v>40353</c:v>
                </c:pt>
                <c:pt idx="874">
                  <c:v>40352</c:v>
                </c:pt>
                <c:pt idx="875">
                  <c:v>40351</c:v>
                </c:pt>
                <c:pt idx="876">
                  <c:v>40350</c:v>
                </c:pt>
                <c:pt idx="877">
                  <c:v>40347</c:v>
                </c:pt>
                <c:pt idx="878">
                  <c:v>40346</c:v>
                </c:pt>
                <c:pt idx="879">
                  <c:v>40345</c:v>
                </c:pt>
                <c:pt idx="880">
                  <c:v>40344</c:v>
                </c:pt>
                <c:pt idx="881">
                  <c:v>40343</c:v>
                </c:pt>
                <c:pt idx="882">
                  <c:v>40340</c:v>
                </c:pt>
                <c:pt idx="883">
                  <c:v>40339</c:v>
                </c:pt>
                <c:pt idx="884">
                  <c:v>40338</c:v>
                </c:pt>
                <c:pt idx="885">
                  <c:v>40337</c:v>
                </c:pt>
                <c:pt idx="886">
                  <c:v>40336</c:v>
                </c:pt>
                <c:pt idx="887">
                  <c:v>40333</c:v>
                </c:pt>
                <c:pt idx="888">
                  <c:v>40331</c:v>
                </c:pt>
                <c:pt idx="889">
                  <c:v>40330</c:v>
                </c:pt>
                <c:pt idx="890">
                  <c:v>40329</c:v>
                </c:pt>
                <c:pt idx="891">
                  <c:v>40326</c:v>
                </c:pt>
                <c:pt idx="892">
                  <c:v>40325</c:v>
                </c:pt>
                <c:pt idx="893">
                  <c:v>40324</c:v>
                </c:pt>
                <c:pt idx="894">
                  <c:v>40323</c:v>
                </c:pt>
                <c:pt idx="895">
                  <c:v>40319</c:v>
                </c:pt>
                <c:pt idx="896">
                  <c:v>40318</c:v>
                </c:pt>
                <c:pt idx="897">
                  <c:v>40317</c:v>
                </c:pt>
                <c:pt idx="898">
                  <c:v>40316</c:v>
                </c:pt>
                <c:pt idx="899">
                  <c:v>40315</c:v>
                </c:pt>
                <c:pt idx="900">
                  <c:v>40312</c:v>
                </c:pt>
                <c:pt idx="901">
                  <c:v>40310</c:v>
                </c:pt>
                <c:pt idx="902">
                  <c:v>40309</c:v>
                </c:pt>
                <c:pt idx="903">
                  <c:v>40308</c:v>
                </c:pt>
                <c:pt idx="904">
                  <c:v>40305</c:v>
                </c:pt>
                <c:pt idx="905">
                  <c:v>40304</c:v>
                </c:pt>
                <c:pt idx="906">
                  <c:v>40303</c:v>
                </c:pt>
                <c:pt idx="907">
                  <c:v>40302</c:v>
                </c:pt>
                <c:pt idx="908">
                  <c:v>40301</c:v>
                </c:pt>
                <c:pt idx="909">
                  <c:v>40298</c:v>
                </c:pt>
                <c:pt idx="910">
                  <c:v>40297</c:v>
                </c:pt>
                <c:pt idx="911">
                  <c:v>40296</c:v>
                </c:pt>
                <c:pt idx="912">
                  <c:v>40295</c:v>
                </c:pt>
                <c:pt idx="913">
                  <c:v>40294</c:v>
                </c:pt>
                <c:pt idx="914">
                  <c:v>40291</c:v>
                </c:pt>
                <c:pt idx="915">
                  <c:v>40290</c:v>
                </c:pt>
                <c:pt idx="916">
                  <c:v>40289</c:v>
                </c:pt>
                <c:pt idx="917">
                  <c:v>40288</c:v>
                </c:pt>
                <c:pt idx="918">
                  <c:v>40287</c:v>
                </c:pt>
                <c:pt idx="919">
                  <c:v>40284</c:v>
                </c:pt>
                <c:pt idx="920">
                  <c:v>40283</c:v>
                </c:pt>
                <c:pt idx="921">
                  <c:v>40282</c:v>
                </c:pt>
                <c:pt idx="922">
                  <c:v>40281</c:v>
                </c:pt>
                <c:pt idx="923">
                  <c:v>40280</c:v>
                </c:pt>
                <c:pt idx="924">
                  <c:v>40277</c:v>
                </c:pt>
                <c:pt idx="925">
                  <c:v>40276</c:v>
                </c:pt>
                <c:pt idx="926">
                  <c:v>40275</c:v>
                </c:pt>
                <c:pt idx="927">
                  <c:v>40274</c:v>
                </c:pt>
                <c:pt idx="928">
                  <c:v>40269</c:v>
                </c:pt>
                <c:pt idx="929">
                  <c:v>40268</c:v>
                </c:pt>
                <c:pt idx="930">
                  <c:v>40267</c:v>
                </c:pt>
                <c:pt idx="931">
                  <c:v>40266</c:v>
                </c:pt>
                <c:pt idx="932">
                  <c:v>40263</c:v>
                </c:pt>
                <c:pt idx="933">
                  <c:v>40262</c:v>
                </c:pt>
                <c:pt idx="934">
                  <c:v>40261</c:v>
                </c:pt>
                <c:pt idx="935">
                  <c:v>40260</c:v>
                </c:pt>
                <c:pt idx="936">
                  <c:v>40259</c:v>
                </c:pt>
                <c:pt idx="937">
                  <c:v>40256</c:v>
                </c:pt>
                <c:pt idx="938">
                  <c:v>40255</c:v>
                </c:pt>
                <c:pt idx="939">
                  <c:v>40254</c:v>
                </c:pt>
                <c:pt idx="940">
                  <c:v>40253</c:v>
                </c:pt>
                <c:pt idx="941">
                  <c:v>40252</c:v>
                </c:pt>
                <c:pt idx="942">
                  <c:v>40249</c:v>
                </c:pt>
                <c:pt idx="943">
                  <c:v>40248</c:v>
                </c:pt>
                <c:pt idx="944">
                  <c:v>40247</c:v>
                </c:pt>
                <c:pt idx="945">
                  <c:v>40246</c:v>
                </c:pt>
                <c:pt idx="946">
                  <c:v>40245</c:v>
                </c:pt>
                <c:pt idx="947">
                  <c:v>40242</c:v>
                </c:pt>
                <c:pt idx="948">
                  <c:v>40241</c:v>
                </c:pt>
                <c:pt idx="949">
                  <c:v>40240</c:v>
                </c:pt>
                <c:pt idx="950">
                  <c:v>40239</c:v>
                </c:pt>
                <c:pt idx="951">
                  <c:v>40238</c:v>
                </c:pt>
                <c:pt idx="952">
                  <c:v>40235</c:v>
                </c:pt>
                <c:pt idx="953">
                  <c:v>40234</c:v>
                </c:pt>
                <c:pt idx="954">
                  <c:v>40233</c:v>
                </c:pt>
                <c:pt idx="955">
                  <c:v>40232</c:v>
                </c:pt>
                <c:pt idx="956">
                  <c:v>40231</c:v>
                </c:pt>
                <c:pt idx="957">
                  <c:v>40228</c:v>
                </c:pt>
                <c:pt idx="958">
                  <c:v>40227</c:v>
                </c:pt>
                <c:pt idx="959">
                  <c:v>40226</c:v>
                </c:pt>
                <c:pt idx="960">
                  <c:v>40225</c:v>
                </c:pt>
                <c:pt idx="961">
                  <c:v>40224</c:v>
                </c:pt>
                <c:pt idx="962">
                  <c:v>40221</c:v>
                </c:pt>
                <c:pt idx="963">
                  <c:v>40220</c:v>
                </c:pt>
                <c:pt idx="964">
                  <c:v>40219</c:v>
                </c:pt>
                <c:pt idx="965">
                  <c:v>40218</c:v>
                </c:pt>
                <c:pt idx="966">
                  <c:v>40217</c:v>
                </c:pt>
                <c:pt idx="967">
                  <c:v>40214</c:v>
                </c:pt>
                <c:pt idx="968">
                  <c:v>40213</c:v>
                </c:pt>
                <c:pt idx="969">
                  <c:v>40212</c:v>
                </c:pt>
                <c:pt idx="970">
                  <c:v>40211</c:v>
                </c:pt>
                <c:pt idx="971">
                  <c:v>40210</c:v>
                </c:pt>
                <c:pt idx="972">
                  <c:v>40207</c:v>
                </c:pt>
                <c:pt idx="973">
                  <c:v>40206</c:v>
                </c:pt>
                <c:pt idx="974">
                  <c:v>40205</c:v>
                </c:pt>
                <c:pt idx="975">
                  <c:v>40204</c:v>
                </c:pt>
                <c:pt idx="976">
                  <c:v>40203</c:v>
                </c:pt>
                <c:pt idx="977">
                  <c:v>40200</c:v>
                </c:pt>
                <c:pt idx="978">
                  <c:v>40199</c:v>
                </c:pt>
                <c:pt idx="979">
                  <c:v>40198</c:v>
                </c:pt>
                <c:pt idx="980">
                  <c:v>40197</c:v>
                </c:pt>
                <c:pt idx="981">
                  <c:v>40196</c:v>
                </c:pt>
                <c:pt idx="982">
                  <c:v>40193</c:v>
                </c:pt>
                <c:pt idx="983">
                  <c:v>40192</c:v>
                </c:pt>
                <c:pt idx="984">
                  <c:v>40191</c:v>
                </c:pt>
                <c:pt idx="985">
                  <c:v>40190</c:v>
                </c:pt>
                <c:pt idx="986">
                  <c:v>40189</c:v>
                </c:pt>
                <c:pt idx="987">
                  <c:v>40186</c:v>
                </c:pt>
                <c:pt idx="988">
                  <c:v>40185</c:v>
                </c:pt>
                <c:pt idx="989">
                  <c:v>40183</c:v>
                </c:pt>
                <c:pt idx="990">
                  <c:v>40182</c:v>
                </c:pt>
                <c:pt idx="991">
                  <c:v>40177</c:v>
                </c:pt>
                <c:pt idx="992">
                  <c:v>40176</c:v>
                </c:pt>
                <c:pt idx="993">
                  <c:v>40175</c:v>
                </c:pt>
                <c:pt idx="994">
                  <c:v>40170</c:v>
                </c:pt>
                <c:pt idx="995">
                  <c:v>40169</c:v>
                </c:pt>
                <c:pt idx="996">
                  <c:v>40168</c:v>
                </c:pt>
                <c:pt idx="997">
                  <c:v>40165</c:v>
                </c:pt>
                <c:pt idx="998">
                  <c:v>40164</c:v>
                </c:pt>
                <c:pt idx="999">
                  <c:v>40163</c:v>
                </c:pt>
                <c:pt idx="1000">
                  <c:v>40162</c:v>
                </c:pt>
                <c:pt idx="1001">
                  <c:v>40161</c:v>
                </c:pt>
                <c:pt idx="1002">
                  <c:v>40158</c:v>
                </c:pt>
                <c:pt idx="1003">
                  <c:v>40157</c:v>
                </c:pt>
                <c:pt idx="1004">
                  <c:v>40156</c:v>
                </c:pt>
                <c:pt idx="1005">
                  <c:v>40154</c:v>
                </c:pt>
                <c:pt idx="1006">
                  <c:v>40151</c:v>
                </c:pt>
                <c:pt idx="1007">
                  <c:v>40150</c:v>
                </c:pt>
                <c:pt idx="1008">
                  <c:v>40149</c:v>
                </c:pt>
                <c:pt idx="1009">
                  <c:v>40148</c:v>
                </c:pt>
                <c:pt idx="1010">
                  <c:v>40147</c:v>
                </c:pt>
                <c:pt idx="1011">
                  <c:v>40144</c:v>
                </c:pt>
                <c:pt idx="1012">
                  <c:v>40143</c:v>
                </c:pt>
                <c:pt idx="1013">
                  <c:v>40142</c:v>
                </c:pt>
                <c:pt idx="1014">
                  <c:v>40141</c:v>
                </c:pt>
                <c:pt idx="1015">
                  <c:v>40140</c:v>
                </c:pt>
                <c:pt idx="1016">
                  <c:v>40137</c:v>
                </c:pt>
                <c:pt idx="1017">
                  <c:v>40136</c:v>
                </c:pt>
                <c:pt idx="1018">
                  <c:v>40135</c:v>
                </c:pt>
                <c:pt idx="1019">
                  <c:v>40134</c:v>
                </c:pt>
                <c:pt idx="1020">
                  <c:v>40133</c:v>
                </c:pt>
                <c:pt idx="1021">
                  <c:v>40130</c:v>
                </c:pt>
                <c:pt idx="1022">
                  <c:v>40129</c:v>
                </c:pt>
                <c:pt idx="1023">
                  <c:v>40128</c:v>
                </c:pt>
                <c:pt idx="1024">
                  <c:v>40127</c:v>
                </c:pt>
                <c:pt idx="1025">
                  <c:v>40126</c:v>
                </c:pt>
                <c:pt idx="1026">
                  <c:v>40123</c:v>
                </c:pt>
                <c:pt idx="1027">
                  <c:v>40122</c:v>
                </c:pt>
                <c:pt idx="1028">
                  <c:v>40121</c:v>
                </c:pt>
                <c:pt idx="1029">
                  <c:v>40120</c:v>
                </c:pt>
                <c:pt idx="1030">
                  <c:v>40119</c:v>
                </c:pt>
                <c:pt idx="1031">
                  <c:v>40116</c:v>
                </c:pt>
                <c:pt idx="1032">
                  <c:v>40115</c:v>
                </c:pt>
                <c:pt idx="1033">
                  <c:v>40114</c:v>
                </c:pt>
                <c:pt idx="1034">
                  <c:v>40113</c:v>
                </c:pt>
                <c:pt idx="1035">
                  <c:v>40109</c:v>
                </c:pt>
                <c:pt idx="1036">
                  <c:v>40108</c:v>
                </c:pt>
                <c:pt idx="1037">
                  <c:v>40107</c:v>
                </c:pt>
                <c:pt idx="1038">
                  <c:v>40106</c:v>
                </c:pt>
                <c:pt idx="1039">
                  <c:v>40105</c:v>
                </c:pt>
                <c:pt idx="1040">
                  <c:v>40102</c:v>
                </c:pt>
                <c:pt idx="1041">
                  <c:v>40101</c:v>
                </c:pt>
                <c:pt idx="1042">
                  <c:v>40100</c:v>
                </c:pt>
                <c:pt idx="1043">
                  <c:v>40099</c:v>
                </c:pt>
                <c:pt idx="1044">
                  <c:v>40098</c:v>
                </c:pt>
                <c:pt idx="1045">
                  <c:v>40095</c:v>
                </c:pt>
                <c:pt idx="1046">
                  <c:v>40094</c:v>
                </c:pt>
                <c:pt idx="1047">
                  <c:v>40093</c:v>
                </c:pt>
                <c:pt idx="1048">
                  <c:v>40092</c:v>
                </c:pt>
                <c:pt idx="1049">
                  <c:v>40091</c:v>
                </c:pt>
                <c:pt idx="1050">
                  <c:v>40088</c:v>
                </c:pt>
                <c:pt idx="1051">
                  <c:v>40087</c:v>
                </c:pt>
                <c:pt idx="1052">
                  <c:v>40086</c:v>
                </c:pt>
                <c:pt idx="1053">
                  <c:v>40085</c:v>
                </c:pt>
                <c:pt idx="1054">
                  <c:v>40084</c:v>
                </c:pt>
                <c:pt idx="1055">
                  <c:v>40081</c:v>
                </c:pt>
                <c:pt idx="1056">
                  <c:v>40080</c:v>
                </c:pt>
                <c:pt idx="1057">
                  <c:v>40079</c:v>
                </c:pt>
                <c:pt idx="1058">
                  <c:v>40078</c:v>
                </c:pt>
                <c:pt idx="1059">
                  <c:v>40077</c:v>
                </c:pt>
                <c:pt idx="1060">
                  <c:v>40074</c:v>
                </c:pt>
                <c:pt idx="1061">
                  <c:v>40073</c:v>
                </c:pt>
                <c:pt idx="1062">
                  <c:v>40072</c:v>
                </c:pt>
                <c:pt idx="1063">
                  <c:v>40071</c:v>
                </c:pt>
                <c:pt idx="1064">
                  <c:v>40070</c:v>
                </c:pt>
                <c:pt idx="1065">
                  <c:v>40067</c:v>
                </c:pt>
                <c:pt idx="1066">
                  <c:v>40066</c:v>
                </c:pt>
                <c:pt idx="1067">
                  <c:v>40065</c:v>
                </c:pt>
                <c:pt idx="1068">
                  <c:v>40064</c:v>
                </c:pt>
                <c:pt idx="1069">
                  <c:v>40063</c:v>
                </c:pt>
                <c:pt idx="1070">
                  <c:v>40060</c:v>
                </c:pt>
                <c:pt idx="1071">
                  <c:v>40059</c:v>
                </c:pt>
                <c:pt idx="1072">
                  <c:v>40058</c:v>
                </c:pt>
                <c:pt idx="1073">
                  <c:v>40057</c:v>
                </c:pt>
                <c:pt idx="1074">
                  <c:v>40056</c:v>
                </c:pt>
                <c:pt idx="1075">
                  <c:v>40053</c:v>
                </c:pt>
                <c:pt idx="1076">
                  <c:v>40052</c:v>
                </c:pt>
                <c:pt idx="1077">
                  <c:v>40051</c:v>
                </c:pt>
                <c:pt idx="1078">
                  <c:v>40050</c:v>
                </c:pt>
                <c:pt idx="1079">
                  <c:v>40049</c:v>
                </c:pt>
                <c:pt idx="1080">
                  <c:v>40046</c:v>
                </c:pt>
                <c:pt idx="1081">
                  <c:v>40045</c:v>
                </c:pt>
                <c:pt idx="1082">
                  <c:v>40044</c:v>
                </c:pt>
                <c:pt idx="1083">
                  <c:v>40043</c:v>
                </c:pt>
                <c:pt idx="1084">
                  <c:v>40042</c:v>
                </c:pt>
                <c:pt idx="1085">
                  <c:v>40039</c:v>
                </c:pt>
                <c:pt idx="1086">
                  <c:v>40038</c:v>
                </c:pt>
                <c:pt idx="1087">
                  <c:v>40037</c:v>
                </c:pt>
                <c:pt idx="1088">
                  <c:v>40036</c:v>
                </c:pt>
                <c:pt idx="1089">
                  <c:v>40035</c:v>
                </c:pt>
                <c:pt idx="1090">
                  <c:v>40032</c:v>
                </c:pt>
                <c:pt idx="1091">
                  <c:v>40031</c:v>
                </c:pt>
                <c:pt idx="1092">
                  <c:v>40030</c:v>
                </c:pt>
                <c:pt idx="1093">
                  <c:v>40029</c:v>
                </c:pt>
                <c:pt idx="1094">
                  <c:v>40028</c:v>
                </c:pt>
                <c:pt idx="1095">
                  <c:v>40025</c:v>
                </c:pt>
                <c:pt idx="1096">
                  <c:v>40024</c:v>
                </c:pt>
                <c:pt idx="1097">
                  <c:v>40023</c:v>
                </c:pt>
                <c:pt idx="1098">
                  <c:v>40022</c:v>
                </c:pt>
                <c:pt idx="1099">
                  <c:v>40021</c:v>
                </c:pt>
                <c:pt idx="1100">
                  <c:v>40018</c:v>
                </c:pt>
                <c:pt idx="1101">
                  <c:v>40017</c:v>
                </c:pt>
                <c:pt idx="1102">
                  <c:v>40016</c:v>
                </c:pt>
                <c:pt idx="1103">
                  <c:v>40015</c:v>
                </c:pt>
                <c:pt idx="1104">
                  <c:v>40014</c:v>
                </c:pt>
                <c:pt idx="1105">
                  <c:v>40011</c:v>
                </c:pt>
                <c:pt idx="1106">
                  <c:v>40010</c:v>
                </c:pt>
                <c:pt idx="1107">
                  <c:v>40009</c:v>
                </c:pt>
                <c:pt idx="1108">
                  <c:v>40008</c:v>
                </c:pt>
                <c:pt idx="1109">
                  <c:v>40007</c:v>
                </c:pt>
                <c:pt idx="1110">
                  <c:v>40004</c:v>
                </c:pt>
                <c:pt idx="1111">
                  <c:v>40003</c:v>
                </c:pt>
                <c:pt idx="1112">
                  <c:v>40002</c:v>
                </c:pt>
                <c:pt idx="1113">
                  <c:v>40001</c:v>
                </c:pt>
                <c:pt idx="1114">
                  <c:v>40000</c:v>
                </c:pt>
                <c:pt idx="1115">
                  <c:v>39997</c:v>
                </c:pt>
                <c:pt idx="1116">
                  <c:v>39996</c:v>
                </c:pt>
                <c:pt idx="1117">
                  <c:v>39995</c:v>
                </c:pt>
                <c:pt idx="1118">
                  <c:v>39994</c:v>
                </c:pt>
                <c:pt idx="1119">
                  <c:v>39993</c:v>
                </c:pt>
                <c:pt idx="1120">
                  <c:v>39990</c:v>
                </c:pt>
                <c:pt idx="1121">
                  <c:v>39989</c:v>
                </c:pt>
                <c:pt idx="1122">
                  <c:v>39988</c:v>
                </c:pt>
                <c:pt idx="1123">
                  <c:v>39987</c:v>
                </c:pt>
                <c:pt idx="1124">
                  <c:v>39986</c:v>
                </c:pt>
                <c:pt idx="1125">
                  <c:v>39983</c:v>
                </c:pt>
                <c:pt idx="1126">
                  <c:v>39982</c:v>
                </c:pt>
                <c:pt idx="1127">
                  <c:v>39981</c:v>
                </c:pt>
                <c:pt idx="1128">
                  <c:v>39980</c:v>
                </c:pt>
                <c:pt idx="1129">
                  <c:v>39979</c:v>
                </c:pt>
                <c:pt idx="1130">
                  <c:v>39976</c:v>
                </c:pt>
                <c:pt idx="1131">
                  <c:v>39975</c:v>
                </c:pt>
                <c:pt idx="1132">
                  <c:v>39974</c:v>
                </c:pt>
                <c:pt idx="1133">
                  <c:v>39973</c:v>
                </c:pt>
                <c:pt idx="1134">
                  <c:v>39972</c:v>
                </c:pt>
                <c:pt idx="1135">
                  <c:v>39969</c:v>
                </c:pt>
                <c:pt idx="1136">
                  <c:v>39968</c:v>
                </c:pt>
                <c:pt idx="1137">
                  <c:v>39967</c:v>
                </c:pt>
                <c:pt idx="1138">
                  <c:v>39966</c:v>
                </c:pt>
                <c:pt idx="1139">
                  <c:v>39965</c:v>
                </c:pt>
                <c:pt idx="1140">
                  <c:v>39962</c:v>
                </c:pt>
                <c:pt idx="1141">
                  <c:v>39961</c:v>
                </c:pt>
                <c:pt idx="1142">
                  <c:v>39960</c:v>
                </c:pt>
                <c:pt idx="1143">
                  <c:v>39959</c:v>
                </c:pt>
                <c:pt idx="1144">
                  <c:v>39958</c:v>
                </c:pt>
                <c:pt idx="1145">
                  <c:v>39955</c:v>
                </c:pt>
                <c:pt idx="1146">
                  <c:v>39954</c:v>
                </c:pt>
                <c:pt idx="1147">
                  <c:v>39953</c:v>
                </c:pt>
                <c:pt idx="1148">
                  <c:v>39952</c:v>
                </c:pt>
                <c:pt idx="1149">
                  <c:v>39951</c:v>
                </c:pt>
                <c:pt idx="1150">
                  <c:v>39948</c:v>
                </c:pt>
                <c:pt idx="1151">
                  <c:v>39947</c:v>
                </c:pt>
                <c:pt idx="1152">
                  <c:v>39946</c:v>
                </c:pt>
                <c:pt idx="1153">
                  <c:v>39945</c:v>
                </c:pt>
                <c:pt idx="1154">
                  <c:v>39944</c:v>
                </c:pt>
                <c:pt idx="1155">
                  <c:v>39941</c:v>
                </c:pt>
                <c:pt idx="1156">
                  <c:v>39940</c:v>
                </c:pt>
                <c:pt idx="1157">
                  <c:v>39939</c:v>
                </c:pt>
                <c:pt idx="1158">
                  <c:v>39938</c:v>
                </c:pt>
                <c:pt idx="1159">
                  <c:v>39937</c:v>
                </c:pt>
                <c:pt idx="1160">
                  <c:v>39933</c:v>
                </c:pt>
                <c:pt idx="1161">
                  <c:v>39932</c:v>
                </c:pt>
                <c:pt idx="1162">
                  <c:v>39931</c:v>
                </c:pt>
                <c:pt idx="1163">
                  <c:v>39930</c:v>
                </c:pt>
                <c:pt idx="1164">
                  <c:v>39927</c:v>
                </c:pt>
                <c:pt idx="1165">
                  <c:v>39926</c:v>
                </c:pt>
                <c:pt idx="1166">
                  <c:v>39925</c:v>
                </c:pt>
                <c:pt idx="1167">
                  <c:v>39924</c:v>
                </c:pt>
                <c:pt idx="1168">
                  <c:v>39923</c:v>
                </c:pt>
                <c:pt idx="1169">
                  <c:v>39920</c:v>
                </c:pt>
                <c:pt idx="1170">
                  <c:v>39919</c:v>
                </c:pt>
                <c:pt idx="1171">
                  <c:v>39918</c:v>
                </c:pt>
                <c:pt idx="1172">
                  <c:v>39917</c:v>
                </c:pt>
                <c:pt idx="1173">
                  <c:v>39912</c:v>
                </c:pt>
                <c:pt idx="1174">
                  <c:v>39911</c:v>
                </c:pt>
                <c:pt idx="1175">
                  <c:v>39910</c:v>
                </c:pt>
                <c:pt idx="1176">
                  <c:v>39909</c:v>
                </c:pt>
                <c:pt idx="1177">
                  <c:v>39906</c:v>
                </c:pt>
                <c:pt idx="1178">
                  <c:v>39905</c:v>
                </c:pt>
                <c:pt idx="1179">
                  <c:v>39904</c:v>
                </c:pt>
                <c:pt idx="1180">
                  <c:v>39903</c:v>
                </c:pt>
                <c:pt idx="1181">
                  <c:v>39902</c:v>
                </c:pt>
                <c:pt idx="1182">
                  <c:v>39899</c:v>
                </c:pt>
                <c:pt idx="1183">
                  <c:v>39898</c:v>
                </c:pt>
                <c:pt idx="1184">
                  <c:v>39897</c:v>
                </c:pt>
                <c:pt idx="1185">
                  <c:v>39896</c:v>
                </c:pt>
                <c:pt idx="1186">
                  <c:v>39895</c:v>
                </c:pt>
                <c:pt idx="1187">
                  <c:v>39892</c:v>
                </c:pt>
                <c:pt idx="1188">
                  <c:v>39889</c:v>
                </c:pt>
                <c:pt idx="1189">
                  <c:v>39888</c:v>
                </c:pt>
                <c:pt idx="1190">
                  <c:v>39885</c:v>
                </c:pt>
                <c:pt idx="1191">
                  <c:v>39884</c:v>
                </c:pt>
                <c:pt idx="1192">
                  <c:v>39883</c:v>
                </c:pt>
                <c:pt idx="1193">
                  <c:v>39882</c:v>
                </c:pt>
                <c:pt idx="1194">
                  <c:v>39881</c:v>
                </c:pt>
                <c:pt idx="1195">
                  <c:v>39878</c:v>
                </c:pt>
                <c:pt idx="1196">
                  <c:v>39877</c:v>
                </c:pt>
                <c:pt idx="1197">
                  <c:v>39876</c:v>
                </c:pt>
                <c:pt idx="1198">
                  <c:v>39875</c:v>
                </c:pt>
                <c:pt idx="1199">
                  <c:v>39874</c:v>
                </c:pt>
                <c:pt idx="1200">
                  <c:v>39871</c:v>
                </c:pt>
                <c:pt idx="1201">
                  <c:v>39870</c:v>
                </c:pt>
                <c:pt idx="1202">
                  <c:v>39869</c:v>
                </c:pt>
                <c:pt idx="1203">
                  <c:v>39868</c:v>
                </c:pt>
                <c:pt idx="1204">
                  <c:v>39867</c:v>
                </c:pt>
                <c:pt idx="1205">
                  <c:v>39864</c:v>
                </c:pt>
                <c:pt idx="1206">
                  <c:v>39863</c:v>
                </c:pt>
                <c:pt idx="1207">
                  <c:v>39862</c:v>
                </c:pt>
                <c:pt idx="1208">
                  <c:v>39861</c:v>
                </c:pt>
                <c:pt idx="1209">
                  <c:v>39860</c:v>
                </c:pt>
                <c:pt idx="1210">
                  <c:v>39857</c:v>
                </c:pt>
                <c:pt idx="1211">
                  <c:v>39856</c:v>
                </c:pt>
                <c:pt idx="1212">
                  <c:v>39855</c:v>
                </c:pt>
                <c:pt idx="1213">
                  <c:v>39854</c:v>
                </c:pt>
                <c:pt idx="1214">
                  <c:v>39853</c:v>
                </c:pt>
                <c:pt idx="1215">
                  <c:v>39850</c:v>
                </c:pt>
                <c:pt idx="1216">
                  <c:v>39849</c:v>
                </c:pt>
                <c:pt idx="1217">
                  <c:v>39848</c:v>
                </c:pt>
                <c:pt idx="1218">
                  <c:v>39847</c:v>
                </c:pt>
                <c:pt idx="1219">
                  <c:v>39846</c:v>
                </c:pt>
                <c:pt idx="1220">
                  <c:v>39843</c:v>
                </c:pt>
                <c:pt idx="1221">
                  <c:v>39842</c:v>
                </c:pt>
                <c:pt idx="1222">
                  <c:v>39841</c:v>
                </c:pt>
                <c:pt idx="1223">
                  <c:v>39840</c:v>
                </c:pt>
                <c:pt idx="1224">
                  <c:v>39839</c:v>
                </c:pt>
                <c:pt idx="1225">
                  <c:v>39836</c:v>
                </c:pt>
                <c:pt idx="1226">
                  <c:v>39835</c:v>
                </c:pt>
                <c:pt idx="1227">
                  <c:v>39834</c:v>
                </c:pt>
                <c:pt idx="1228">
                  <c:v>39833</c:v>
                </c:pt>
                <c:pt idx="1229">
                  <c:v>39832</c:v>
                </c:pt>
                <c:pt idx="1230">
                  <c:v>39829</c:v>
                </c:pt>
                <c:pt idx="1231">
                  <c:v>39828</c:v>
                </c:pt>
                <c:pt idx="1232">
                  <c:v>39827</c:v>
                </c:pt>
                <c:pt idx="1233">
                  <c:v>39826</c:v>
                </c:pt>
                <c:pt idx="1234">
                  <c:v>39825</c:v>
                </c:pt>
                <c:pt idx="1235">
                  <c:v>39822</c:v>
                </c:pt>
                <c:pt idx="1236">
                  <c:v>39821</c:v>
                </c:pt>
                <c:pt idx="1237">
                  <c:v>39820</c:v>
                </c:pt>
                <c:pt idx="1238">
                  <c:v>39819</c:v>
                </c:pt>
                <c:pt idx="1239">
                  <c:v>39818</c:v>
                </c:pt>
                <c:pt idx="1240">
                  <c:v>39815</c:v>
                </c:pt>
                <c:pt idx="1241">
                  <c:v>39814</c:v>
                </c:pt>
                <c:pt idx="1242">
                  <c:v>39813</c:v>
                </c:pt>
                <c:pt idx="1243">
                  <c:v>39812</c:v>
                </c:pt>
                <c:pt idx="1244">
                  <c:v>39811</c:v>
                </c:pt>
                <c:pt idx="1245">
                  <c:v>39808</c:v>
                </c:pt>
                <c:pt idx="1246">
                  <c:v>39807</c:v>
                </c:pt>
                <c:pt idx="1247">
                  <c:v>39806</c:v>
                </c:pt>
                <c:pt idx="1248">
                  <c:v>39805</c:v>
                </c:pt>
                <c:pt idx="1249">
                  <c:v>39804</c:v>
                </c:pt>
                <c:pt idx="1250">
                  <c:v>39801</c:v>
                </c:pt>
                <c:pt idx="1251">
                  <c:v>39800</c:v>
                </c:pt>
                <c:pt idx="1252">
                  <c:v>39799</c:v>
                </c:pt>
                <c:pt idx="1253">
                  <c:v>39798</c:v>
                </c:pt>
                <c:pt idx="1254">
                  <c:v>39797</c:v>
                </c:pt>
                <c:pt idx="1255">
                  <c:v>39794</c:v>
                </c:pt>
                <c:pt idx="1256">
                  <c:v>39793</c:v>
                </c:pt>
                <c:pt idx="1257">
                  <c:v>39792</c:v>
                </c:pt>
                <c:pt idx="1258">
                  <c:v>39791</c:v>
                </c:pt>
                <c:pt idx="1259">
                  <c:v>39790</c:v>
                </c:pt>
                <c:pt idx="1260">
                  <c:v>39787</c:v>
                </c:pt>
                <c:pt idx="1261">
                  <c:v>39786</c:v>
                </c:pt>
                <c:pt idx="1262">
                  <c:v>39785</c:v>
                </c:pt>
                <c:pt idx="1263">
                  <c:v>39784</c:v>
                </c:pt>
                <c:pt idx="1264">
                  <c:v>39783</c:v>
                </c:pt>
                <c:pt idx="1265">
                  <c:v>39780</c:v>
                </c:pt>
                <c:pt idx="1266">
                  <c:v>39779</c:v>
                </c:pt>
                <c:pt idx="1267">
                  <c:v>39778</c:v>
                </c:pt>
                <c:pt idx="1268">
                  <c:v>39777</c:v>
                </c:pt>
                <c:pt idx="1269">
                  <c:v>39776</c:v>
                </c:pt>
                <c:pt idx="1270">
                  <c:v>39773</c:v>
                </c:pt>
                <c:pt idx="1271">
                  <c:v>39772</c:v>
                </c:pt>
                <c:pt idx="1272">
                  <c:v>39771</c:v>
                </c:pt>
                <c:pt idx="1273">
                  <c:v>39770</c:v>
                </c:pt>
                <c:pt idx="1274">
                  <c:v>39769</c:v>
                </c:pt>
                <c:pt idx="1275">
                  <c:v>39766</c:v>
                </c:pt>
                <c:pt idx="1276">
                  <c:v>39765</c:v>
                </c:pt>
                <c:pt idx="1277">
                  <c:v>39764</c:v>
                </c:pt>
                <c:pt idx="1278">
                  <c:v>39763</c:v>
                </c:pt>
                <c:pt idx="1279">
                  <c:v>39762</c:v>
                </c:pt>
                <c:pt idx="1280">
                  <c:v>39759</c:v>
                </c:pt>
                <c:pt idx="1281">
                  <c:v>39758</c:v>
                </c:pt>
                <c:pt idx="1282">
                  <c:v>39757</c:v>
                </c:pt>
                <c:pt idx="1283">
                  <c:v>39756</c:v>
                </c:pt>
                <c:pt idx="1284">
                  <c:v>39755</c:v>
                </c:pt>
                <c:pt idx="1285">
                  <c:v>39752</c:v>
                </c:pt>
                <c:pt idx="1286">
                  <c:v>39751</c:v>
                </c:pt>
                <c:pt idx="1287">
                  <c:v>39750</c:v>
                </c:pt>
                <c:pt idx="1288">
                  <c:v>39749</c:v>
                </c:pt>
                <c:pt idx="1289">
                  <c:v>39748</c:v>
                </c:pt>
                <c:pt idx="1290">
                  <c:v>39745</c:v>
                </c:pt>
                <c:pt idx="1291">
                  <c:v>39744</c:v>
                </c:pt>
                <c:pt idx="1292">
                  <c:v>39743</c:v>
                </c:pt>
                <c:pt idx="1293">
                  <c:v>39742</c:v>
                </c:pt>
                <c:pt idx="1294">
                  <c:v>39741</c:v>
                </c:pt>
                <c:pt idx="1295">
                  <c:v>39738</c:v>
                </c:pt>
                <c:pt idx="1296">
                  <c:v>39737</c:v>
                </c:pt>
                <c:pt idx="1297">
                  <c:v>39736</c:v>
                </c:pt>
                <c:pt idx="1298">
                  <c:v>39735</c:v>
                </c:pt>
                <c:pt idx="1299">
                  <c:v>39734</c:v>
                </c:pt>
                <c:pt idx="1300">
                  <c:v>39731</c:v>
                </c:pt>
                <c:pt idx="1301">
                  <c:v>39730</c:v>
                </c:pt>
                <c:pt idx="1302">
                  <c:v>39729</c:v>
                </c:pt>
                <c:pt idx="1303">
                  <c:v>39728</c:v>
                </c:pt>
                <c:pt idx="1304">
                  <c:v>39727</c:v>
                </c:pt>
                <c:pt idx="1305">
                  <c:v>39724</c:v>
                </c:pt>
                <c:pt idx="1306">
                  <c:v>39723</c:v>
                </c:pt>
                <c:pt idx="1307">
                  <c:v>39722</c:v>
                </c:pt>
                <c:pt idx="1308">
                  <c:v>39721</c:v>
                </c:pt>
                <c:pt idx="1309">
                  <c:v>39720</c:v>
                </c:pt>
                <c:pt idx="1310">
                  <c:v>39717</c:v>
                </c:pt>
                <c:pt idx="1311">
                  <c:v>39716</c:v>
                </c:pt>
                <c:pt idx="1312">
                  <c:v>39715</c:v>
                </c:pt>
                <c:pt idx="1313">
                  <c:v>39714</c:v>
                </c:pt>
                <c:pt idx="1314">
                  <c:v>39713</c:v>
                </c:pt>
                <c:pt idx="1315">
                  <c:v>39710</c:v>
                </c:pt>
                <c:pt idx="1316">
                  <c:v>39709</c:v>
                </c:pt>
                <c:pt idx="1317">
                  <c:v>39708</c:v>
                </c:pt>
                <c:pt idx="1318">
                  <c:v>39707</c:v>
                </c:pt>
                <c:pt idx="1319">
                  <c:v>39706</c:v>
                </c:pt>
                <c:pt idx="1320">
                  <c:v>39703</c:v>
                </c:pt>
                <c:pt idx="1321">
                  <c:v>39702</c:v>
                </c:pt>
                <c:pt idx="1322">
                  <c:v>39701</c:v>
                </c:pt>
                <c:pt idx="1323">
                  <c:v>39700</c:v>
                </c:pt>
                <c:pt idx="1324">
                  <c:v>39699</c:v>
                </c:pt>
                <c:pt idx="1325">
                  <c:v>39696</c:v>
                </c:pt>
                <c:pt idx="1326">
                  <c:v>39695</c:v>
                </c:pt>
                <c:pt idx="1327">
                  <c:v>39694</c:v>
                </c:pt>
                <c:pt idx="1328">
                  <c:v>39693</c:v>
                </c:pt>
                <c:pt idx="1329">
                  <c:v>39692</c:v>
                </c:pt>
                <c:pt idx="1330">
                  <c:v>39689</c:v>
                </c:pt>
                <c:pt idx="1331">
                  <c:v>39688</c:v>
                </c:pt>
                <c:pt idx="1332">
                  <c:v>39687</c:v>
                </c:pt>
                <c:pt idx="1333">
                  <c:v>39686</c:v>
                </c:pt>
                <c:pt idx="1334">
                  <c:v>39685</c:v>
                </c:pt>
                <c:pt idx="1335">
                  <c:v>39682</c:v>
                </c:pt>
                <c:pt idx="1336">
                  <c:v>39681</c:v>
                </c:pt>
                <c:pt idx="1337">
                  <c:v>39680</c:v>
                </c:pt>
                <c:pt idx="1338">
                  <c:v>39679</c:v>
                </c:pt>
                <c:pt idx="1339">
                  <c:v>39678</c:v>
                </c:pt>
                <c:pt idx="1340">
                  <c:v>39675</c:v>
                </c:pt>
                <c:pt idx="1341">
                  <c:v>39674</c:v>
                </c:pt>
                <c:pt idx="1342">
                  <c:v>39673</c:v>
                </c:pt>
                <c:pt idx="1343">
                  <c:v>39672</c:v>
                </c:pt>
                <c:pt idx="1344">
                  <c:v>39671</c:v>
                </c:pt>
                <c:pt idx="1345">
                  <c:v>39668</c:v>
                </c:pt>
                <c:pt idx="1346">
                  <c:v>39667</c:v>
                </c:pt>
                <c:pt idx="1347">
                  <c:v>39666</c:v>
                </c:pt>
                <c:pt idx="1348">
                  <c:v>39665</c:v>
                </c:pt>
                <c:pt idx="1349">
                  <c:v>39664</c:v>
                </c:pt>
                <c:pt idx="1350">
                  <c:v>39661</c:v>
                </c:pt>
                <c:pt idx="1351">
                  <c:v>39660</c:v>
                </c:pt>
                <c:pt idx="1352">
                  <c:v>39659</c:v>
                </c:pt>
                <c:pt idx="1353">
                  <c:v>39658</c:v>
                </c:pt>
                <c:pt idx="1354">
                  <c:v>39657</c:v>
                </c:pt>
                <c:pt idx="1355">
                  <c:v>39654</c:v>
                </c:pt>
                <c:pt idx="1356">
                  <c:v>39653</c:v>
                </c:pt>
                <c:pt idx="1357">
                  <c:v>39652</c:v>
                </c:pt>
                <c:pt idx="1358">
                  <c:v>39651</c:v>
                </c:pt>
                <c:pt idx="1359">
                  <c:v>39650</c:v>
                </c:pt>
                <c:pt idx="1360">
                  <c:v>39647</c:v>
                </c:pt>
                <c:pt idx="1361">
                  <c:v>39646</c:v>
                </c:pt>
                <c:pt idx="1362">
                  <c:v>39645</c:v>
                </c:pt>
                <c:pt idx="1363">
                  <c:v>39644</c:v>
                </c:pt>
                <c:pt idx="1364">
                  <c:v>39643</c:v>
                </c:pt>
                <c:pt idx="1365">
                  <c:v>39640</c:v>
                </c:pt>
                <c:pt idx="1366">
                  <c:v>39639</c:v>
                </c:pt>
                <c:pt idx="1367">
                  <c:v>39638</c:v>
                </c:pt>
                <c:pt idx="1368">
                  <c:v>39637</c:v>
                </c:pt>
                <c:pt idx="1369">
                  <c:v>39636</c:v>
                </c:pt>
                <c:pt idx="1370">
                  <c:v>39633</c:v>
                </c:pt>
                <c:pt idx="1371">
                  <c:v>39632</c:v>
                </c:pt>
                <c:pt idx="1372">
                  <c:v>39631</c:v>
                </c:pt>
                <c:pt idx="1373">
                  <c:v>39630</c:v>
                </c:pt>
                <c:pt idx="1374">
                  <c:v>39629</c:v>
                </c:pt>
                <c:pt idx="1375">
                  <c:v>39626</c:v>
                </c:pt>
                <c:pt idx="1376">
                  <c:v>39625</c:v>
                </c:pt>
                <c:pt idx="1377">
                  <c:v>39624</c:v>
                </c:pt>
                <c:pt idx="1378">
                  <c:v>39623</c:v>
                </c:pt>
                <c:pt idx="1379">
                  <c:v>39622</c:v>
                </c:pt>
                <c:pt idx="1380">
                  <c:v>39619</c:v>
                </c:pt>
                <c:pt idx="1381">
                  <c:v>39618</c:v>
                </c:pt>
                <c:pt idx="1382">
                  <c:v>39617</c:v>
                </c:pt>
                <c:pt idx="1383">
                  <c:v>39616</c:v>
                </c:pt>
                <c:pt idx="1384">
                  <c:v>39615</c:v>
                </c:pt>
                <c:pt idx="1385">
                  <c:v>39612</c:v>
                </c:pt>
                <c:pt idx="1386">
                  <c:v>39611</c:v>
                </c:pt>
                <c:pt idx="1387">
                  <c:v>39610</c:v>
                </c:pt>
                <c:pt idx="1388">
                  <c:v>39609</c:v>
                </c:pt>
                <c:pt idx="1389">
                  <c:v>39608</c:v>
                </c:pt>
                <c:pt idx="1390">
                  <c:v>39605</c:v>
                </c:pt>
                <c:pt idx="1391">
                  <c:v>39604</c:v>
                </c:pt>
                <c:pt idx="1392">
                  <c:v>39603</c:v>
                </c:pt>
                <c:pt idx="1393">
                  <c:v>39602</c:v>
                </c:pt>
                <c:pt idx="1394">
                  <c:v>39601</c:v>
                </c:pt>
                <c:pt idx="1395">
                  <c:v>39598</c:v>
                </c:pt>
                <c:pt idx="1396">
                  <c:v>39597</c:v>
                </c:pt>
                <c:pt idx="1397">
                  <c:v>39596</c:v>
                </c:pt>
                <c:pt idx="1398">
                  <c:v>39595</c:v>
                </c:pt>
                <c:pt idx="1399">
                  <c:v>39594</c:v>
                </c:pt>
                <c:pt idx="1400">
                  <c:v>39591</c:v>
                </c:pt>
                <c:pt idx="1401">
                  <c:v>39590</c:v>
                </c:pt>
                <c:pt idx="1402">
                  <c:v>39589</c:v>
                </c:pt>
                <c:pt idx="1403">
                  <c:v>39588</c:v>
                </c:pt>
                <c:pt idx="1404">
                  <c:v>39587</c:v>
                </c:pt>
                <c:pt idx="1405">
                  <c:v>39584</c:v>
                </c:pt>
                <c:pt idx="1406">
                  <c:v>39583</c:v>
                </c:pt>
                <c:pt idx="1407">
                  <c:v>39582</c:v>
                </c:pt>
                <c:pt idx="1408">
                  <c:v>39581</c:v>
                </c:pt>
                <c:pt idx="1409">
                  <c:v>39580</c:v>
                </c:pt>
                <c:pt idx="1410">
                  <c:v>39577</c:v>
                </c:pt>
                <c:pt idx="1411">
                  <c:v>39576</c:v>
                </c:pt>
                <c:pt idx="1412">
                  <c:v>39575</c:v>
                </c:pt>
                <c:pt idx="1413">
                  <c:v>39574</c:v>
                </c:pt>
                <c:pt idx="1414">
                  <c:v>39573</c:v>
                </c:pt>
                <c:pt idx="1415">
                  <c:v>39570</c:v>
                </c:pt>
                <c:pt idx="1416">
                  <c:v>39569</c:v>
                </c:pt>
                <c:pt idx="1417">
                  <c:v>39568</c:v>
                </c:pt>
                <c:pt idx="1418">
                  <c:v>39567</c:v>
                </c:pt>
                <c:pt idx="1419">
                  <c:v>39566</c:v>
                </c:pt>
                <c:pt idx="1420">
                  <c:v>39563</c:v>
                </c:pt>
                <c:pt idx="1421">
                  <c:v>39562</c:v>
                </c:pt>
                <c:pt idx="1422">
                  <c:v>39561</c:v>
                </c:pt>
                <c:pt idx="1423">
                  <c:v>39560</c:v>
                </c:pt>
                <c:pt idx="1424">
                  <c:v>39559</c:v>
                </c:pt>
                <c:pt idx="1425">
                  <c:v>39556</c:v>
                </c:pt>
                <c:pt idx="1426">
                  <c:v>39555</c:v>
                </c:pt>
                <c:pt idx="1427">
                  <c:v>39554</c:v>
                </c:pt>
                <c:pt idx="1428">
                  <c:v>39553</c:v>
                </c:pt>
                <c:pt idx="1429">
                  <c:v>39552</c:v>
                </c:pt>
                <c:pt idx="1430">
                  <c:v>39549</c:v>
                </c:pt>
                <c:pt idx="1431">
                  <c:v>39548</c:v>
                </c:pt>
                <c:pt idx="1432">
                  <c:v>39547</c:v>
                </c:pt>
                <c:pt idx="1433">
                  <c:v>39546</c:v>
                </c:pt>
                <c:pt idx="1434">
                  <c:v>39545</c:v>
                </c:pt>
                <c:pt idx="1435">
                  <c:v>39542</c:v>
                </c:pt>
                <c:pt idx="1436">
                  <c:v>39541</c:v>
                </c:pt>
                <c:pt idx="1437">
                  <c:v>39540</c:v>
                </c:pt>
                <c:pt idx="1438">
                  <c:v>39539</c:v>
                </c:pt>
                <c:pt idx="1439">
                  <c:v>39538</c:v>
                </c:pt>
                <c:pt idx="1440">
                  <c:v>39535</c:v>
                </c:pt>
                <c:pt idx="1441">
                  <c:v>39534</c:v>
                </c:pt>
                <c:pt idx="1442">
                  <c:v>39533</c:v>
                </c:pt>
                <c:pt idx="1443">
                  <c:v>39532</c:v>
                </c:pt>
                <c:pt idx="1444">
                  <c:v>39531</c:v>
                </c:pt>
                <c:pt idx="1445">
                  <c:v>39528</c:v>
                </c:pt>
                <c:pt idx="1446">
                  <c:v>39527</c:v>
                </c:pt>
                <c:pt idx="1447">
                  <c:v>39526</c:v>
                </c:pt>
                <c:pt idx="1448">
                  <c:v>39525</c:v>
                </c:pt>
                <c:pt idx="1449">
                  <c:v>39524</c:v>
                </c:pt>
                <c:pt idx="1450">
                  <c:v>39521</c:v>
                </c:pt>
                <c:pt idx="1451">
                  <c:v>39520</c:v>
                </c:pt>
                <c:pt idx="1452">
                  <c:v>39519</c:v>
                </c:pt>
                <c:pt idx="1453">
                  <c:v>39518</c:v>
                </c:pt>
                <c:pt idx="1454">
                  <c:v>39517</c:v>
                </c:pt>
                <c:pt idx="1455">
                  <c:v>39514</c:v>
                </c:pt>
                <c:pt idx="1456">
                  <c:v>39513</c:v>
                </c:pt>
                <c:pt idx="1457">
                  <c:v>39512</c:v>
                </c:pt>
                <c:pt idx="1458">
                  <c:v>39511</c:v>
                </c:pt>
                <c:pt idx="1459">
                  <c:v>39510</c:v>
                </c:pt>
                <c:pt idx="1460">
                  <c:v>39507</c:v>
                </c:pt>
                <c:pt idx="1461">
                  <c:v>39506</c:v>
                </c:pt>
                <c:pt idx="1462">
                  <c:v>39505</c:v>
                </c:pt>
                <c:pt idx="1463">
                  <c:v>39504</c:v>
                </c:pt>
                <c:pt idx="1464">
                  <c:v>39503</c:v>
                </c:pt>
                <c:pt idx="1465">
                  <c:v>39500</c:v>
                </c:pt>
                <c:pt idx="1466">
                  <c:v>39499</c:v>
                </c:pt>
                <c:pt idx="1467">
                  <c:v>39498</c:v>
                </c:pt>
                <c:pt idx="1468">
                  <c:v>39497</c:v>
                </c:pt>
                <c:pt idx="1469">
                  <c:v>39496</c:v>
                </c:pt>
                <c:pt idx="1470">
                  <c:v>39493</c:v>
                </c:pt>
                <c:pt idx="1471">
                  <c:v>39492</c:v>
                </c:pt>
                <c:pt idx="1472">
                  <c:v>39491</c:v>
                </c:pt>
                <c:pt idx="1473">
                  <c:v>39490</c:v>
                </c:pt>
                <c:pt idx="1474">
                  <c:v>39489</c:v>
                </c:pt>
                <c:pt idx="1475">
                  <c:v>39486</c:v>
                </c:pt>
                <c:pt idx="1476">
                  <c:v>39485</c:v>
                </c:pt>
                <c:pt idx="1477">
                  <c:v>39484</c:v>
                </c:pt>
                <c:pt idx="1478">
                  <c:v>39483</c:v>
                </c:pt>
                <c:pt idx="1479">
                  <c:v>39482</c:v>
                </c:pt>
                <c:pt idx="1480">
                  <c:v>39479</c:v>
                </c:pt>
                <c:pt idx="1481">
                  <c:v>39478</c:v>
                </c:pt>
                <c:pt idx="1482">
                  <c:v>39477</c:v>
                </c:pt>
                <c:pt idx="1483">
                  <c:v>39476</c:v>
                </c:pt>
                <c:pt idx="1484">
                  <c:v>39475</c:v>
                </c:pt>
                <c:pt idx="1485">
                  <c:v>39472</c:v>
                </c:pt>
                <c:pt idx="1486">
                  <c:v>39471</c:v>
                </c:pt>
                <c:pt idx="1487">
                  <c:v>39470</c:v>
                </c:pt>
                <c:pt idx="1488">
                  <c:v>39469</c:v>
                </c:pt>
                <c:pt idx="1489">
                  <c:v>39468</c:v>
                </c:pt>
                <c:pt idx="1490">
                  <c:v>39465</c:v>
                </c:pt>
                <c:pt idx="1491">
                  <c:v>39464</c:v>
                </c:pt>
                <c:pt idx="1492">
                  <c:v>39463</c:v>
                </c:pt>
                <c:pt idx="1493">
                  <c:v>39462</c:v>
                </c:pt>
                <c:pt idx="1494">
                  <c:v>39461</c:v>
                </c:pt>
                <c:pt idx="1495">
                  <c:v>39458</c:v>
                </c:pt>
                <c:pt idx="1496">
                  <c:v>39457</c:v>
                </c:pt>
                <c:pt idx="1497">
                  <c:v>39456</c:v>
                </c:pt>
                <c:pt idx="1498">
                  <c:v>39455</c:v>
                </c:pt>
                <c:pt idx="1499">
                  <c:v>39454</c:v>
                </c:pt>
                <c:pt idx="1500">
                  <c:v>39451</c:v>
                </c:pt>
                <c:pt idx="1501">
                  <c:v>39450</c:v>
                </c:pt>
                <c:pt idx="1502">
                  <c:v>39449</c:v>
                </c:pt>
                <c:pt idx="1503">
                  <c:v>39448</c:v>
                </c:pt>
                <c:pt idx="1504">
                  <c:v>39447</c:v>
                </c:pt>
                <c:pt idx="1505">
                  <c:v>39444</c:v>
                </c:pt>
                <c:pt idx="1506">
                  <c:v>39443</c:v>
                </c:pt>
                <c:pt idx="1507">
                  <c:v>39442</c:v>
                </c:pt>
                <c:pt idx="1508">
                  <c:v>39441</c:v>
                </c:pt>
                <c:pt idx="1509">
                  <c:v>39440</c:v>
                </c:pt>
                <c:pt idx="1510">
                  <c:v>39437</c:v>
                </c:pt>
                <c:pt idx="1511">
                  <c:v>39436</c:v>
                </c:pt>
                <c:pt idx="1512">
                  <c:v>39435</c:v>
                </c:pt>
                <c:pt idx="1513">
                  <c:v>39434</c:v>
                </c:pt>
                <c:pt idx="1514">
                  <c:v>39433</c:v>
                </c:pt>
                <c:pt idx="1515">
                  <c:v>39430</c:v>
                </c:pt>
                <c:pt idx="1516">
                  <c:v>39429</c:v>
                </c:pt>
                <c:pt idx="1517">
                  <c:v>39428</c:v>
                </c:pt>
                <c:pt idx="1518">
                  <c:v>39427</c:v>
                </c:pt>
                <c:pt idx="1519">
                  <c:v>39426</c:v>
                </c:pt>
                <c:pt idx="1520">
                  <c:v>39423</c:v>
                </c:pt>
                <c:pt idx="1521">
                  <c:v>39422</c:v>
                </c:pt>
                <c:pt idx="1522">
                  <c:v>39421</c:v>
                </c:pt>
                <c:pt idx="1523">
                  <c:v>39420</c:v>
                </c:pt>
                <c:pt idx="1524">
                  <c:v>39419</c:v>
                </c:pt>
                <c:pt idx="1525">
                  <c:v>39416</c:v>
                </c:pt>
                <c:pt idx="1526">
                  <c:v>39415</c:v>
                </c:pt>
                <c:pt idx="1527">
                  <c:v>39414</c:v>
                </c:pt>
                <c:pt idx="1528">
                  <c:v>39413</c:v>
                </c:pt>
                <c:pt idx="1529">
                  <c:v>39412</c:v>
                </c:pt>
                <c:pt idx="1530">
                  <c:v>39409</c:v>
                </c:pt>
                <c:pt idx="1531">
                  <c:v>39408</c:v>
                </c:pt>
                <c:pt idx="1532">
                  <c:v>39407</c:v>
                </c:pt>
                <c:pt idx="1533">
                  <c:v>39406</c:v>
                </c:pt>
                <c:pt idx="1534">
                  <c:v>39405</c:v>
                </c:pt>
                <c:pt idx="1535">
                  <c:v>39402</c:v>
                </c:pt>
                <c:pt idx="1536">
                  <c:v>39401</c:v>
                </c:pt>
                <c:pt idx="1537">
                  <c:v>39400</c:v>
                </c:pt>
                <c:pt idx="1538">
                  <c:v>39399</c:v>
                </c:pt>
                <c:pt idx="1539">
                  <c:v>39398</c:v>
                </c:pt>
                <c:pt idx="1540">
                  <c:v>39395</c:v>
                </c:pt>
                <c:pt idx="1541">
                  <c:v>39394</c:v>
                </c:pt>
                <c:pt idx="1542">
                  <c:v>39393</c:v>
                </c:pt>
                <c:pt idx="1543">
                  <c:v>39392</c:v>
                </c:pt>
                <c:pt idx="1544">
                  <c:v>39391</c:v>
                </c:pt>
                <c:pt idx="1545">
                  <c:v>39389</c:v>
                </c:pt>
                <c:pt idx="1546">
                  <c:v>39388</c:v>
                </c:pt>
                <c:pt idx="1547">
                  <c:v>39387</c:v>
                </c:pt>
                <c:pt idx="1548">
                  <c:v>39386</c:v>
                </c:pt>
                <c:pt idx="1549">
                  <c:v>39385</c:v>
                </c:pt>
                <c:pt idx="1550">
                  <c:v>39384</c:v>
                </c:pt>
                <c:pt idx="1551">
                  <c:v>39381</c:v>
                </c:pt>
                <c:pt idx="1552">
                  <c:v>39380</c:v>
                </c:pt>
                <c:pt idx="1553">
                  <c:v>39379</c:v>
                </c:pt>
                <c:pt idx="1554">
                  <c:v>39378</c:v>
                </c:pt>
                <c:pt idx="1555">
                  <c:v>39377</c:v>
                </c:pt>
                <c:pt idx="1556">
                  <c:v>39374</c:v>
                </c:pt>
                <c:pt idx="1557">
                  <c:v>39373</c:v>
                </c:pt>
                <c:pt idx="1558">
                  <c:v>39372</c:v>
                </c:pt>
                <c:pt idx="1559">
                  <c:v>39371</c:v>
                </c:pt>
                <c:pt idx="1560">
                  <c:v>39370</c:v>
                </c:pt>
                <c:pt idx="1561">
                  <c:v>39367</c:v>
                </c:pt>
                <c:pt idx="1562">
                  <c:v>39366</c:v>
                </c:pt>
                <c:pt idx="1563">
                  <c:v>39365</c:v>
                </c:pt>
                <c:pt idx="1564">
                  <c:v>39364</c:v>
                </c:pt>
                <c:pt idx="1565">
                  <c:v>39363</c:v>
                </c:pt>
                <c:pt idx="1566">
                  <c:v>39360</c:v>
                </c:pt>
                <c:pt idx="1567">
                  <c:v>39359</c:v>
                </c:pt>
                <c:pt idx="1568">
                  <c:v>39358</c:v>
                </c:pt>
                <c:pt idx="1569">
                  <c:v>39357</c:v>
                </c:pt>
                <c:pt idx="1570">
                  <c:v>39356</c:v>
                </c:pt>
                <c:pt idx="1571">
                  <c:v>39353</c:v>
                </c:pt>
                <c:pt idx="1572">
                  <c:v>39352</c:v>
                </c:pt>
                <c:pt idx="1573">
                  <c:v>39351</c:v>
                </c:pt>
                <c:pt idx="1574">
                  <c:v>39350</c:v>
                </c:pt>
                <c:pt idx="1575">
                  <c:v>39349</c:v>
                </c:pt>
                <c:pt idx="1576">
                  <c:v>39346</c:v>
                </c:pt>
                <c:pt idx="1577">
                  <c:v>39345</c:v>
                </c:pt>
                <c:pt idx="1578">
                  <c:v>39344</c:v>
                </c:pt>
                <c:pt idx="1579">
                  <c:v>39343</c:v>
                </c:pt>
                <c:pt idx="1580">
                  <c:v>39342</c:v>
                </c:pt>
                <c:pt idx="1581">
                  <c:v>39339</c:v>
                </c:pt>
                <c:pt idx="1582">
                  <c:v>39338</c:v>
                </c:pt>
                <c:pt idx="1583">
                  <c:v>39337</c:v>
                </c:pt>
                <c:pt idx="1584">
                  <c:v>39336</c:v>
                </c:pt>
                <c:pt idx="1585">
                  <c:v>39335</c:v>
                </c:pt>
                <c:pt idx="1586">
                  <c:v>39332</c:v>
                </c:pt>
                <c:pt idx="1587">
                  <c:v>39331</c:v>
                </c:pt>
                <c:pt idx="1588">
                  <c:v>39330</c:v>
                </c:pt>
                <c:pt idx="1589">
                  <c:v>39329</c:v>
                </c:pt>
                <c:pt idx="1590">
                  <c:v>39328</c:v>
                </c:pt>
                <c:pt idx="1591">
                  <c:v>39325</c:v>
                </c:pt>
                <c:pt idx="1592">
                  <c:v>39324</c:v>
                </c:pt>
                <c:pt idx="1593">
                  <c:v>39323</c:v>
                </c:pt>
                <c:pt idx="1594">
                  <c:v>39322</c:v>
                </c:pt>
                <c:pt idx="1595">
                  <c:v>39321</c:v>
                </c:pt>
                <c:pt idx="1596">
                  <c:v>39318</c:v>
                </c:pt>
                <c:pt idx="1597">
                  <c:v>39317</c:v>
                </c:pt>
                <c:pt idx="1598">
                  <c:v>39316</c:v>
                </c:pt>
                <c:pt idx="1599">
                  <c:v>39315</c:v>
                </c:pt>
                <c:pt idx="1600">
                  <c:v>39314</c:v>
                </c:pt>
                <c:pt idx="1601">
                  <c:v>39311</c:v>
                </c:pt>
                <c:pt idx="1602">
                  <c:v>39310</c:v>
                </c:pt>
                <c:pt idx="1603">
                  <c:v>39309</c:v>
                </c:pt>
                <c:pt idx="1604">
                  <c:v>39308</c:v>
                </c:pt>
                <c:pt idx="1605">
                  <c:v>39307</c:v>
                </c:pt>
                <c:pt idx="1606">
                  <c:v>39304</c:v>
                </c:pt>
                <c:pt idx="1607">
                  <c:v>39303</c:v>
                </c:pt>
                <c:pt idx="1608">
                  <c:v>39302</c:v>
                </c:pt>
                <c:pt idx="1609">
                  <c:v>39301</c:v>
                </c:pt>
                <c:pt idx="1610">
                  <c:v>39300</c:v>
                </c:pt>
                <c:pt idx="1611">
                  <c:v>39297</c:v>
                </c:pt>
                <c:pt idx="1612">
                  <c:v>39296</c:v>
                </c:pt>
                <c:pt idx="1613">
                  <c:v>39295</c:v>
                </c:pt>
                <c:pt idx="1614">
                  <c:v>39294</c:v>
                </c:pt>
                <c:pt idx="1615">
                  <c:v>39293</c:v>
                </c:pt>
                <c:pt idx="1616">
                  <c:v>39290</c:v>
                </c:pt>
                <c:pt idx="1617">
                  <c:v>39289</c:v>
                </c:pt>
                <c:pt idx="1618">
                  <c:v>39288</c:v>
                </c:pt>
                <c:pt idx="1619">
                  <c:v>39287</c:v>
                </c:pt>
                <c:pt idx="1620">
                  <c:v>39286</c:v>
                </c:pt>
                <c:pt idx="1621">
                  <c:v>39283</c:v>
                </c:pt>
                <c:pt idx="1622">
                  <c:v>39282</c:v>
                </c:pt>
                <c:pt idx="1623">
                  <c:v>39281</c:v>
                </c:pt>
                <c:pt idx="1624">
                  <c:v>39280</c:v>
                </c:pt>
                <c:pt idx="1625">
                  <c:v>39279</c:v>
                </c:pt>
                <c:pt idx="1626">
                  <c:v>39276</c:v>
                </c:pt>
                <c:pt idx="1627">
                  <c:v>39275</c:v>
                </c:pt>
                <c:pt idx="1628">
                  <c:v>39274</c:v>
                </c:pt>
                <c:pt idx="1629">
                  <c:v>39273</c:v>
                </c:pt>
                <c:pt idx="1630">
                  <c:v>39272</c:v>
                </c:pt>
                <c:pt idx="1631">
                  <c:v>39269</c:v>
                </c:pt>
                <c:pt idx="1632">
                  <c:v>39268</c:v>
                </c:pt>
                <c:pt idx="1633">
                  <c:v>39267</c:v>
                </c:pt>
                <c:pt idx="1634">
                  <c:v>39266</c:v>
                </c:pt>
                <c:pt idx="1635">
                  <c:v>39265</c:v>
                </c:pt>
                <c:pt idx="1636">
                  <c:v>39262</c:v>
                </c:pt>
                <c:pt idx="1637">
                  <c:v>39261</c:v>
                </c:pt>
                <c:pt idx="1638">
                  <c:v>39260</c:v>
                </c:pt>
                <c:pt idx="1639">
                  <c:v>39259</c:v>
                </c:pt>
                <c:pt idx="1640">
                  <c:v>39258</c:v>
                </c:pt>
                <c:pt idx="1641">
                  <c:v>39255</c:v>
                </c:pt>
                <c:pt idx="1642">
                  <c:v>39254</c:v>
                </c:pt>
                <c:pt idx="1643">
                  <c:v>39253</c:v>
                </c:pt>
                <c:pt idx="1644">
                  <c:v>39252</c:v>
                </c:pt>
                <c:pt idx="1645">
                  <c:v>39251</c:v>
                </c:pt>
                <c:pt idx="1646">
                  <c:v>39248</c:v>
                </c:pt>
                <c:pt idx="1647">
                  <c:v>39247</c:v>
                </c:pt>
                <c:pt idx="1648">
                  <c:v>39246</c:v>
                </c:pt>
                <c:pt idx="1649">
                  <c:v>39245</c:v>
                </c:pt>
                <c:pt idx="1650">
                  <c:v>39244</c:v>
                </c:pt>
                <c:pt idx="1651">
                  <c:v>39241</c:v>
                </c:pt>
                <c:pt idx="1652">
                  <c:v>39240</c:v>
                </c:pt>
                <c:pt idx="1653">
                  <c:v>39239</c:v>
                </c:pt>
                <c:pt idx="1654">
                  <c:v>39238</c:v>
                </c:pt>
                <c:pt idx="1655">
                  <c:v>39237</c:v>
                </c:pt>
                <c:pt idx="1656">
                  <c:v>39234</c:v>
                </c:pt>
                <c:pt idx="1657">
                  <c:v>39233</c:v>
                </c:pt>
                <c:pt idx="1658">
                  <c:v>39232</c:v>
                </c:pt>
                <c:pt idx="1659">
                  <c:v>39231</c:v>
                </c:pt>
                <c:pt idx="1660">
                  <c:v>39230</c:v>
                </c:pt>
                <c:pt idx="1661">
                  <c:v>39227</c:v>
                </c:pt>
                <c:pt idx="1662">
                  <c:v>39226</c:v>
                </c:pt>
                <c:pt idx="1663">
                  <c:v>39225</c:v>
                </c:pt>
                <c:pt idx="1664">
                  <c:v>39224</c:v>
                </c:pt>
                <c:pt idx="1665">
                  <c:v>39223</c:v>
                </c:pt>
                <c:pt idx="1666">
                  <c:v>39220</c:v>
                </c:pt>
                <c:pt idx="1667">
                  <c:v>39219</c:v>
                </c:pt>
                <c:pt idx="1668">
                  <c:v>39218</c:v>
                </c:pt>
                <c:pt idx="1669">
                  <c:v>39217</c:v>
                </c:pt>
                <c:pt idx="1670">
                  <c:v>39216</c:v>
                </c:pt>
                <c:pt idx="1671">
                  <c:v>39213</c:v>
                </c:pt>
                <c:pt idx="1672">
                  <c:v>39212</c:v>
                </c:pt>
                <c:pt idx="1673">
                  <c:v>39211</c:v>
                </c:pt>
                <c:pt idx="1674">
                  <c:v>39210</c:v>
                </c:pt>
                <c:pt idx="1675">
                  <c:v>39209</c:v>
                </c:pt>
                <c:pt idx="1676">
                  <c:v>39206</c:v>
                </c:pt>
                <c:pt idx="1677">
                  <c:v>39205</c:v>
                </c:pt>
                <c:pt idx="1678">
                  <c:v>39204</c:v>
                </c:pt>
                <c:pt idx="1679">
                  <c:v>39203</c:v>
                </c:pt>
                <c:pt idx="1680">
                  <c:v>39202</c:v>
                </c:pt>
                <c:pt idx="1681">
                  <c:v>39199</c:v>
                </c:pt>
                <c:pt idx="1682">
                  <c:v>39198</c:v>
                </c:pt>
                <c:pt idx="1683">
                  <c:v>39197</c:v>
                </c:pt>
                <c:pt idx="1684">
                  <c:v>39196</c:v>
                </c:pt>
                <c:pt idx="1685">
                  <c:v>39195</c:v>
                </c:pt>
                <c:pt idx="1686">
                  <c:v>39192</c:v>
                </c:pt>
                <c:pt idx="1687">
                  <c:v>39191</c:v>
                </c:pt>
                <c:pt idx="1688">
                  <c:v>39190</c:v>
                </c:pt>
                <c:pt idx="1689">
                  <c:v>39189</c:v>
                </c:pt>
                <c:pt idx="1690">
                  <c:v>39188</c:v>
                </c:pt>
                <c:pt idx="1691">
                  <c:v>39185</c:v>
                </c:pt>
                <c:pt idx="1692">
                  <c:v>39184</c:v>
                </c:pt>
                <c:pt idx="1693">
                  <c:v>39183</c:v>
                </c:pt>
                <c:pt idx="1694">
                  <c:v>39182</c:v>
                </c:pt>
                <c:pt idx="1695">
                  <c:v>39181</c:v>
                </c:pt>
                <c:pt idx="1696">
                  <c:v>39178</c:v>
                </c:pt>
                <c:pt idx="1697">
                  <c:v>39177</c:v>
                </c:pt>
                <c:pt idx="1698">
                  <c:v>39176</c:v>
                </c:pt>
                <c:pt idx="1699">
                  <c:v>39175</c:v>
                </c:pt>
                <c:pt idx="1700">
                  <c:v>39174</c:v>
                </c:pt>
                <c:pt idx="1701">
                  <c:v>39171</c:v>
                </c:pt>
                <c:pt idx="1702">
                  <c:v>39170</c:v>
                </c:pt>
                <c:pt idx="1703">
                  <c:v>39169</c:v>
                </c:pt>
                <c:pt idx="1704">
                  <c:v>39168</c:v>
                </c:pt>
                <c:pt idx="1705">
                  <c:v>39167</c:v>
                </c:pt>
                <c:pt idx="1706">
                  <c:v>39164</c:v>
                </c:pt>
                <c:pt idx="1707">
                  <c:v>39163</c:v>
                </c:pt>
                <c:pt idx="1708">
                  <c:v>39162</c:v>
                </c:pt>
                <c:pt idx="1709">
                  <c:v>39161</c:v>
                </c:pt>
                <c:pt idx="1710">
                  <c:v>39160</c:v>
                </c:pt>
                <c:pt idx="1711">
                  <c:v>39157</c:v>
                </c:pt>
                <c:pt idx="1712">
                  <c:v>39156</c:v>
                </c:pt>
                <c:pt idx="1713">
                  <c:v>39155</c:v>
                </c:pt>
                <c:pt idx="1714">
                  <c:v>39154</c:v>
                </c:pt>
                <c:pt idx="1715">
                  <c:v>39153</c:v>
                </c:pt>
                <c:pt idx="1716">
                  <c:v>39150</c:v>
                </c:pt>
                <c:pt idx="1717">
                  <c:v>39149</c:v>
                </c:pt>
                <c:pt idx="1718">
                  <c:v>39148</c:v>
                </c:pt>
                <c:pt idx="1719">
                  <c:v>39147</c:v>
                </c:pt>
                <c:pt idx="1720">
                  <c:v>39146</c:v>
                </c:pt>
                <c:pt idx="1721">
                  <c:v>39143</c:v>
                </c:pt>
                <c:pt idx="1722">
                  <c:v>39142</c:v>
                </c:pt>
                <c:pt idx="1723">
                  <c:v>39141</c:v>
                </c:pt>
                <c:pt idx="1724">
                  <c:v>39140</c:v>
                </c:pt>
                <c:pt idx="1725">
                  <c:v>39139</c:v>
                </c:pt>
                <c:pt idx="1726">
                  <c:v>39136</c:v>
                </c:pt>
                <c:pt idx="1727">
                  <c:v>39135</c:v>
                </c:pt>
                <c:pt idx="1728">
                  <c:v>39134</c:v>
                </c:pt>
                <c:pt idx="1729">
                  <c:v>39133</c:v>
                </c:pt>
                <c:pt idx="1730">
                  <c:v>39132</c:v>
                </c:pt>
                <c:pt idx="1731">
                  <c:v>39129</c:v>
                </c:pt>
                <c:pt idx="1732">
                  <c:v>39128</c:v>
                </c:pt>
                <c:pt idx="1733">
                  <c:v>39127</c:v>
                </c:pt>
                <c:pt idx="1734">
                  <c:v>39126</c:v>
                </c:pt>
                <c:pt idx="1735">
                  <c:v>39125</c:v>
                </c:pt>
                <c:pt idx="1736">
                  <c:v>39122</c:v>
                </c:pt>
                <c:pt idx="1737">
                  <c:v>39121</c:v>
                </c:pt>
                <c:pt idx="1738">
                  <c:v>39120</c:v>
                </c:pt>
                <c:pt idx="1739">
                  <c:v>39119</c:v>
                </c:pt>
                <c:pt idx="1740">
                  <c:v>39118</c:v>
                </c:pt>
                <c:pt idx="1741">
                  <c:v>39115</c:v>
                </c:pt>
                <c:pt idx="1742">
                  <c:v>39114</c:v>
                </c:pt>
                <c:pt idx="1743">
                  <c:v>39113</c:v>
                </c:pt>
                <c:pt idx="1744">
                  <c:v>39112</c:v>
                </c:pt>
                <c:pt idx="1745">
                  <c:v>39111</c:v>
                </c:pt>
                <c:pt idx="1746">
                  <c:v>39108</c:v>
                </c:pt>
                <c:pt idx="1747">
                  <c:v>39107</c:v>
                </c:pt>
                <c:pt idx="1748">
                  <c:v>39106</c:v>
                </c:pt>
                <c:pt idx="1749">
                  <c:v>39105</c:v>
                </c:pt>
                <c:pt idx="1750">
                  <c:v>39104</c:v>
                </c:pt>
                <c:pt idx="1751">
                  <c:v>39101</c:v>
                </c:pt>
                <c:pt idx="1752">
                  <c:v>39100</c:v>
                </c:pt>
                <c:pt idx="1753">
                  <c:v>39099</c:v>
                </c:pt>
                <c:pt idx="1754">
                  <c:v>39098</c:v>
                </c:pt>
                <c:pt idx="1755">
                  <c:v>39097</c:v>
                </c:pt>
                <c:pt idx="1756">
                  <c:v>39094</c:v>
                </c:pt>
                <c:pt idx="1757">
                  <c:v>39093</c:v>
                </c:pt>
                <c:pt idx="1758">
                  <c:v>39092</c:v>
                </c:pt>
                <c:pt idx="1759">
                  <c:v>39091</c:v>
                </c:pt>
                <c:pt idx="1760">
                  <c:v>39090</c:v>
                </c:pt>
                <c:pt idx="1761">
                  <c:v>39087</c:v>
                </c:pt>
                <c:pt idx="1762">
                  <c:v>39086</c:v>
                </c:pt>
                <c:pt idx="1763">
                  <c:v>39085</c:v>
                </c:pt>
                <c:pt idx="1764">
                  <c:v>39084</c:v>
                </c:pt>
                <c:pt idx="1765">
                  <c:v>39083</c:v>
                </c:pt>
                <c:pt idx="1766">
                  <c:v>39080</c:v>
                </c:pt>
                <c:pt idx="1767">
                  <c:v>39079</c:v>
                </c:pt>
                <c:pt idx="1768">
                  <c:v>39078</c:v>
                </c:pt>
                <c:pt idx="1769">
                  <c:v>39077</c:v>
                </c:pt>
                <c:pt idx="1770">
                  <c:v>39076</c:v>
                </c:pt>
                <c:pt idx="1771">
                  <c:v>39073</c:v>
                </c:pt>
                <c:pt idx="1772">
                  <c:v>39072</c:v>
                </c:pt>
                <c:pt idx="1773">
                  <c:v>39071</c:v>
                </c:pt>
                <c:pt idx="1774">
                  <c:v>39070</c:v>
                </c:pt>
                <c:pt idx="1775">
                  <c:v>39069</c:v>
                </c:pt>
                <c:pt idx="1776">
                  <c:v>39066</c:v>
                </c:pt>
                <c:pt idx="1777">
                  <c:v>39065</c:v>
                </c:pt>
                <c:pt idx="1778">
                  <c:v>39064</c:v>
                </c:pt>
                <c:pt idx="1779">
                  <c:v>39063</c:v>
                </c:pt>
                <c:pt idx="1780">
                  <c:v>39062</c:v>
                </c:pt>
                <c:pt idx="1781">
                  <c:v>39059</c:v>
                </c:pt>
                <c:pt idx="1782">
                  <c:v>39058</c:v>
                </c:pt>
                <c:pt idx="1783">
                  <c:v>39057</c:v>
                </c:pt>
                <c:pt idx="1784">
                  <c:v>39056</c:v>
                </c:pt>
                <c:pt idx="1785">
                  <c:v>39055</c:v>
                </c:pt>
                <c:pt idx="1786">
                  <c:v>39052</c:v>
                </c:pt>
                <c:pt idx="1787">
                  <c:v>39051</c:v>
                </c:pt>
                <c:pt idx="1788">
                  <c:v>39050</c:v>
                </c:pt>
                <c:pt idx="1789">
                  <c:v>39049</c:v>
                </c:pt>
                <c:pt idx="1790">
                  <c:v>39048</c:v>
                </c:pt>
                <c:pt idx="1791">
                  <c:v>39045</c:v>
                </c:pt>
                <c:pt idx="1792">
                  <c:v>39044</c:v>
                </c:pt>
                <c:pt idx="1793">
                  <c:v>39043</c:v>
                </c:pt>
                <c:pt idx="1794">
                  <c:v>39042</c:v>
                </c:pt>
                <c:pt idx="1795">
                  <c:v>39041</c:v>
                </c:pt>
                <c:pt idx="1796">
                  <c:v>39038</c:v>
                </c:pt>
                <c:pt idx="1797">
                  <c:v>39037</c:v>
                </c:pt>
                <c:pt idx="1798">
                  <c:v>39036</c:v>
                </c:pt>
                <c:pt idx="1799">
                  <c:v>39035</c:v>
                </c:pt>
                <c:pt idx="1800">
                  <c:v>39034</c:v>
                </c:pt>
                <c:pt idx="1801">
                  <c:v>39031</c:v>
                </c:pt>
                <c:pt idx="1802">
                  <c:v>39030</c:v>
                </c:pt>
                <c:pt idx="1803">
                  <c:v>39029</c:v>
                </c:pt>
                <c:pt idx="1804">
                  <c:v>39028</c:v>
                </c:pt>
                <c:pt idx="1805">
                  <c:v>39027</c:v>
                </c:pt>
                <c:pt idx="1806">
                  <c:v>39024</c:v>
                </c:pt>
                <c:pt idx="1807">
                  <c:v>39023</c:v>
                </c:pt>
                <c:pt idx="1808">
                  <c:v>39022</c:v>
                </c:pt>
                <c:pt idx="1809">
                  <c:v>39021</c:v>
                </c:pt>
                <c:pt idx="1810">
                  <c:v>39020</c:v>
                </c:pt>
                <c:pt idx="1811">
                  <c:v>39017</c:v>
                </c:pt>
                <c:pt idx="1812">
                  <c:v>39016</c:v>
                </c:pt>
                <c:pt idx="1813">
                  <c:v>39015</c:v>
                </c:pt>
                <c:pt idx="1814">
                  <c:v>39014</c:v>
                </c:pt>
                <c:pt idx="1815">
                  <c:v>39013</c:v>
                </c:pt>
                <c:pt idx="1816">
                  <c:v>39010</c:v>
                </c:pt>
                <c:pt idx="1817">
                  <c:v>39009</c:v>
                </c:pt>
                <c:pt idx="1818">
                  <c:v>39008</c:v>
                </c:pt>
                <c:pt idx="1819">
                  <c:v>39007</c:v>
                </c:pt>
                <c:pt idx="1820">
                  <c:v>39006</c:v>
                </c:pt>
                <c:pt idx="1821">
                  <c:v>39003</c:v>
                </c:pt>
                <c:pt idx="1822">
                  <c:v>39002</c:v>
                </c:pt>
                <c:pt idx="1823">
                  <c:v>39001</c:v>
                </c:pt>
                <c:pt idx="1824">
                  <c:v>39000</c:v>
                </c:pt>
                <c:pt idx="1825">
                  <c:v>38999</c:v>
                </c:pt>
                <c:pt idx="1826">
                  <c:v>38996</c:v>
                </c:pt>
                <c:pt idx="1827">
                  <c:v>38995</c:v>
                </c:pt>
                <c:pt idx="1828">
                  <c:v>38994</c:v>
                </c:pt>
                <c:pt idx="1829">
                  <c:v>38993</c:v>
                </c:pt>
                <c:pt idx="1830">
                  <c:v>38992</c:v>
                </c:pt>
                <c:pt idx="1831">
                  <c:v>38989</c:v>
                </c:pt>
                <c:pt idx="1832">
                  <c:v>38988</c:v>
                </c:pt>
                <c:pt idx="1833">
                  <c:v>38987</c:v>
                </c:pt>
                <c:pt idx="1834">
                  <c:v>38986</c:v>
                </c:pt>
                <c:pt idx="1835">
                  <c:v>38985</c:v>
                </c:pt>
                <c:pt idx="1836">
                  <c:v>38982</c:v>
                </c:pt>
                <c:pt idx="1837">
                  <c:v>38981</c:v>
                </c:pt>
                <c:pt idx="1838">
                  <c:v>38980</c:v>
                </c:pt>
                <c:pt idx="1839">
                  <c:v>38979</c:v>
                </c:pt>
                <c:pt idx="1840">
                  <c:v>38978</c:v>
                </c:pt>
                <c:pt idx="1841">
                  <c:v>38975</c:v>
                </c:pt>
                <c:pt idx="1842">
                  <c:v>38974</c:v>
                </c:pt>
                <c:pt idx="1843">
                  <c:v>38973</c:v>
                </c:pt>
                <c:pt idx="1844">
                  <c:v>38972</c:v>
                </c:pt>
                <c:pt idx="1845">
                  <c:v>38971</c:v>
                </c:pt>
                <c:pt idx="1846">
                  <c:v>38968</c:v>
                </c:pt>
                <c:pt idx="1847">
                  <c:v>38967</c:v>
                </c:pt>
                <c:pt idx="1848">
                  <c:v>38966</c:v>
                </c:pt>
                <c:pt idx="1849">
                  <c:v>38965</c:v>
                </c:pt>
                <c:pt idx="1850">
                  <c:v>38964</c:v>
                </c:pt>
                <c:pt idx="1851">
                  <c:v>38961</c:v>
                </c:pt>
                <c:pt idx="1852">
                  <c:v>38960</c:v>
                </c:pt>
                <c:pt idx="1853">
                  <c:v>38959</c:v>
                </c:pt>
                <c:pt idx="1854">
                  <c:v>38958</c:v>
                </c:pt>
                <c:pt idx="1855">
                  <c:v>38957</c:v>
                </c:pt>
                <c:pt idx="1856">
                  <c:v>38954</c:v>
                </c:pt>
                <c:pt idx="1857">
                  <c:v>38953</c:v>
                </c:pt>
                <c:pt idx="1858">
                  <c:v>38952</c:v>
                </c:pt>
                <c:pt idx="1859">
                  <c:v>38951</c:v>
                </c:pt>
                <c:pt idx="1860">
                  <c:v>38950</c:v>
                </c:pt>
                <c:pt idx="1861">
                  <c:v>38947</c:v>
                </c:pt>
                <c:pt idx="1862">
                  <c:v>38946</c:v>
                </c:pt>
                <c:pt idx="1863">
                  <c:v>38945</c:v>
                </c:pt>
                <c:pt idx="1864">
                  <c:v>38944</c:v>
                </c:pt>
                <c:pt idx="1865">
                  <c:v>38943</c:v>
                </c:pt>
                <c:pt idx="1866">
                  <c:v>38940</c:v>
                </c:pt>
                <c:pt idx="1867">
                  <c:v>38939</c:v>
                </c:pt>
                <c:pt idx="1868">
                  <c:v>38938</c:v>
                </c:pt>
                <c:pt idx="1869">
                  <c:v>38937</c:v>
                </c:pt>
                <c:pt idx="1870">
                  <c:v>38936</c:v>
                </c:pt>
                <c:pt idx="1871">
                  <c:v>38933</c:v>
                </c:pt>
                <c:pt idx="1872">
                  <c:v>38932</c:v>
                </c:pt>
                <c:pt idx="1873">
                  <c:v>38931</c:v>
                </c:pt>
                <c:pt idx="1874">
                  <c:v>38930</c:v>
                </c:pt>
                <c:pt idx="1875">
                  <c:v>38929</c:v>
                </c:pt>
                <c:pt idx="1876">
                  <c:v>38926</c:v>
                </c:pt>
                <c:pt idx="1877">
                  <c:v>38925</c:v>
                </c:pt>
                <c:pt idx="1878">
                  <c:v>38924</c:v>
                </c:pt>
                <c:pt idx="1879">
                  <c:v>38923</c:v>
                </c:pt>
                <c:pt idx="1880">
                  <c:v>38922</c:v>
                </c:pt>
                <c:pt idx="1881">
                  <c:v>38919</c:v>
                </c:pt>
                <c:pt idx="1882">
                  <c:v>38918</c:v>
                </c:pt>
                <c:pt idx="1883">
                  <c:v>38917</c:v>
                </c:pt>
                <c:pt idx="1884">
                  <c:v>38916</c:v>
                </c:pt>
                <c:pt idx="1885">
                  <c:v>38915</c:v>
                </c:pt>
                <c:pt idx="1886">
                  <c:v>38912</c:v>
                </c:pt>
                <c:pt idx="1887">
                  <c:v>38911</c:v>
                </c:pt>
                <c:pt idx="1888">
                  <c:v>38910</c:v>
                </c:pt>
                <c:pt idx="1889">
                  <c:v>38909</c:v>
                </c:pt>
                <c:pt idx="1890">
                  <c:v>38908</c:v>
                </c:pt>
                <c:pt idx="1891">
                  <c:v>38905</c:v>
                </c:pt>
                <c:pt idx="1892">
                  <c:v>38904</c:v>
                </c:pt>
                <c:pt idx="1893">
                  <c:v>38903</c:v>
                </c:pt>
                <c:pt idx="1894">
                  <c:v>38902</c:v>
                </c:pt>
                <c:pt idx="1895">
                  <c:v>38901</c:v>
                </c:pt>
                <c:pt idx="1896">
                  <c:v>38898</c:v>
                </c:pt>
                <c:pt idx="1897">
                  <c:v>38897</c:v>
                </c:pt>
                <c:pt idx="1898">
                  <c:v>38896</c:v>
                </c:pt>
                <c:pt idx="1899">
                  <c:v>38895</c:v>
                </c:pt>
                <c:pt idx="1900">
                  <c:v>38894</c:v>
                </c:pt>
                <c:pt idx="1901">
                  <c:v>38891</c:v>
                </c:pt>
                <c:pt idx="1902">
                  <c:v>38890</c:v>
                </c:pt>
                <c:pt idx="1903">
                  <c:v>38889</c:v>
                </c:pt>
                <c:pt idx="1904">
                  <c:v>38888</c:v>
                </c:pt>
                <c:pt idx="1905">
                  <c:v>38887</c:v>
                </c:pt>
                <c:pt idx="1906">
                  <c:v>38884</c:v>
                </c:pt>
                <c:pt idx="1907">
                  <c:v>38883</c:v>
                </c:pt>
                <c:pt idx="1908">
                  <c:v>38882</c:v>
                </c:pt>
                <c:pt idx="1909">
                  <c:v>38881</c:v>
                </c:pt>
                <c:pt idx="1910">
                  <c:v>38880</c:v>
                </c:pt>
                <c:pt idx="1911">
                  <c:v>38877</c:v>
                </c:pt>
                <c:pt idx="1912">
                  <c:v>38876</c:v>
                </c:pt>
                <c:pt idx="1913">
                  <c:v>38875</c:v>
                </c:pt>
                <c:pt idx="1914">
                  <c:v>38874</c:v>
                </c:pt>
                <c:pt idx="1915">
                  <c:v>38873</c:v>
                </c:pt>
                <c:pt idx="1916">
                  <c:v>38870</c:v>
                </c:pt>
                <c:pt idx="1917">
                  <c:v>38869</c:v>
                </c:pt>
                <c:pt idx="1918">
                  <c:v>38868</c:v>
                </c:pt>
                <c:pt idx="1919">
                  <c:v>38867</c:v>
                </c:pt>
                <c:pt idx="1920">
                  <c:v>38866</c:v>
                </c:pt>
                <c:pt idx="1921">
                  <c:v>38863</c:v>
                </c:pt>
                <c:pt idx="1922">
                  <c:v>38862</c:v>
                </c:pt>
                <c:pt idx="1923">
                  <c:v>38861</c:v>
                </c:pt>
                <c:pt idx="1924">
                  <c:v>38860</c:v>
                </c:pt>
                <c:pt idx="1925">
                  <c:v>38859</c:v>
                </c:pt>
                <c:pt idx="1926">
                  <c:v>38856</c:v>
                </c:pt>
                <c:pt idx="1927">
                  <c:v>38855</c:v>
                </c:pt>
                <c:pt idx="1928">
                  <c:v>38854</c:v>
                </c:pt>
                <c:pt idx="1929">
                  <c:v>38853</c:v>
                </c:pt>
                <c:pt idx="1930">
                  <c:v>38852</c:v>
                </c:pt>
                <c:pt idx="1931">
                  <c:v>38849</c:v>
                </c:pt>
                <c:pt idx="1932">
                  <c:v>38848</c:v>
                </c:pt>
                <c:pt idx="1933">
                  <c:v>38847</c:v>
                </c:pt>
                <c:pt idx="1934">
                  <c:v>38846</c:v>
                </c:pt>
                <c:pt idx="1935">
                  <c:v>38845</c:v>
                </c:pt>
                <c:pt idx="1936">
                  <c:v>38842</c:v>
                </c:pt>
                <c:pt idx="1937">
                  <c:v>38841</c:v>
                </c:pt>
                <c:pt idx="1938">
                  <c:v>38840</c:v>
                </c:pt>
                <c:pt idx="1939">
                  <c:v>38839</c:v>
                </c:pt>
                <c:pt idx="1940">
                  <c:v>38838</c:v>
                </c:pt>
                <c:pt idx="1941">
                  <c:v>38835</c:v>
                </c:pt>
                <c:pt idx="1942">
                  <c:v>38834</c:v>
                </c:pt>
                <c:pt idx="1943">
                  <c:v>38833</c:v>
                </c:pt>
                <c:pt idx="1944">
                  <c:v>38832</c:v>
                </c:pt>
                <c:pt idx="1945">
                  <c:v>38831</c:v>
                </c:pt>
                <c:pt idx="1946">
                  <c:v>38828</c:v>
                </c:pt>
                <c:pt idx="1947">
                  <c:v>38827</c:v>
                </c:pt>
                <c:pt idx="1948">
                  <c:v>38826</c:v>
                </c:pt>
                <c:pt idx="1949">
                  <c:v>38825</c:v>
                </c:pt>
                <c:pt idx="1950">
                  <c:v>38824</c:v>
                </c:pt>
                <c:pt idx="1951">
                  <c:v>38821</c:v>
                </c:pt>
                <c:pt idx="1952">
                  <c:v>38820</c:v>
                </c:pt>
                <c:pt idx="1953">
                  <c:v>38819</c:v>
                </c:pt>
                <c:pt idx="1954">
                  <c:v>38818</c:v>
                </c:pt>
                <c:pt idx="1955">
                  <c:v>38817</c:v>
                </c:pt>
                <c:pt idx="1956">
                  <c:v>38814</c:v>
                </c:pt>
                <c:pt idx="1957">
                  <c:v>38813</c:v>
                </c:pt>
                <c:pt idx="1958">
                  <c:v>38812</c:v>
                </c:pt>
                <c:pt idx="1959">
                  <c:v>38811</c:v>
                </c:pt>
                <c:pt idx="1960">
                  <c:v>38810</c:v>
                </c:pt>
                <c:pt idx="1961">
                  <c:v>38807</c:v>
                </c:pt>
                <c:pt idx="1962">
                  <c:v>38806</c:v>
                </c:pt>
                <c:pt idx="1963">
                  <c:v>38805</c:v>
                </c:pt>
                <c:pt idx="1964">
                  <c:v>38804</c:v>
                </c:pt>
                <c:pt idx="1965">
                  <c:v>38803</c:v>
                </c:pt>
                <c:pt idx="1966">
                  <c:v>38800</c:v>
                </c:pt>
                <c:pt idx="1967">
                  <c:v>38799</c:v>
                </c:pt>
                <c:pt idx="1968">
                  <c:v>38798</c:v>
                </c:pt>
                <c:pt idx="1969">
                  <c:v>38797</c:v>
                </c:pt>
                <c:pt idx="1970">
                  <c:v>38796</c:v>
                </c:pt>
                <c:pt idx="1971">
                  <c:v>38793</c:v>
                </c:pt>
                <c:pt idx="1972">
                  <c:v>38792</c:v>
                </c:pt>
                <c:pt idx="1973">
                  <c:v>38791</c:v>
                </c:pt>
                <c:pt idx="1974">
                  <c:v>38790</c:v>
                </c:pt>
                <c:pt idx="1975">
                  <c:v>38789</c:v>
                </c:pt>
                <c:pt idx="1976">
                  <c:v>38786</c:v>
                </c:pt>
                <c:pt idx="1977">
                  <c:v>38785</c:v>
                </c:pt>
                <c:pt idx="1978">
                  <c:v>38784</c:v>
                </c:pt>
                <c:pt idx="1979">
                  <c:v>38783</c:v>
                </c:pt>
                <c:pt idx="1980">
                  <c:v>38782</c:v>
                </c:pt>
                <c:pt idx="1981">
                  <c:v>38779</c:v>
                </c:pt>
                <c:pt idx="1982">
                  <c:v>38778</c:v>
                </c:pt>
                <c:pt idx="1983">
                  <c:v>38777</c:v>
                </c:pt>
                <c:pt idx="1984">
                  <c:v>38776</c:v>
                </c:pt>
                <c:pt idx="1985">
                  <c:v>38775</c:v>
                </c:pt>
                <c:pt idx="1986">
                  <c:v>38772</c:v>
                </c:pt>
                <c:pt idx="1987">
                  <c:v>38771</c:v>
                </c:pt>
                <c:pt idx="1988">
                  <c:v>38770</c:v>
                </c:pt>
                <c:pt idx="1989">
                  <c:v>38769</c:v>
                </c:pt>
                <c:pt idx="1990">
                  <c:v>38768</c:v>
                </c:pt>
                <c:pt idx="1991">
                  <c:v>38765</c:v>
                </c:pt>
                <c:pt idx="1992">
                  <c:v>38764</c:v>
                </c:pt>
                <c:pt idx="1993">
                  <c:v>38763</c:v>
                </c:pt>
                <c:pt idx="1994">
                  <c:v>38762</c:v>
                </c:pt>
                <c:pt idx="1995">
                  <c:v>38761</c:v>
                </c:pt>
                <c:pt idx="1996">
                  <c:v>38758</c:v>
                </c:pt>
                <c:pt idx="1997">
                  <c:v>38757</c:v>
                </c:pt>
                <c:pt idx="1998">
                  <c:v>38756</c:v>
                </c:pt>
                <c:pt idx="1999">
                  <c:v>38755</c:v>
                </c:pt>
                <c:pt idx="2000">
                  <c:v>38754</c:v>
                </c:pt>
                <c:pt idx="2001">
                  <c:v>38751</c:v>
                </c:pt>
                <c:pt idx="2002">
                  <c:v>38750</c:v>
                </c:pt>
                <c:pt idx="2003">
                  <c:v>38749</c:v>
                </c:pt>
                <c:pt idx="2004">
                  <c:v>38748</c:v>
                </c:pt>
                <c:pt idx="2005">
                  <c:v>38747</c:v>
                </c:pt>
                <c:pt idx="2006">
                  <c:v>38744</c:v>
                </c:pt>
                <c:pt idx="2007">
                  <c:v>38743</c:v>
                </c:pt>
                <c:pt idx="2008">
                  <c:v>38742</c:v>
                </c:pt>
                <c:pt idx="2009">
                  <c:v>38741</c:v>
                </c:pt>
                <c:pt idx="2010">
                  <c:v>38740</c:v>
                </c:pt>
                <c:pt idx="2011">
                  <c:v>38737</c:v>
                </c:pt>
                <c:pt idx="2012">
                  <c:v>38736</c:v>
                </c:pt>
                <c:pt idx="2013">
                  <c:v>38735</c:v>
                </c:pt>
                <c:pt idx="2014">
                  <c:v>38734</c:v>
                </c:pt>
                <c:pt idx="2015">
                  <c:v>38733</c:v>
                </c:pt>
                <c:pt idx="2016">
                  <c:v>38730</c:v>
                </c:pt>
                <c:pt idx="2017">
                  <c:v>38729</c:v>
                </c:pt>
                <c:pt idx="2018">
                  <c:v>38728</c:v>
                </c:pt>
                <c:pt idx="2019">
                  <c:v>38727</c:v>
                </c:pt>
                <c:pt idx="2020">
                  <c:v>38726</c:v>
                </c:pt>
                <c:pt idx="2021">
                  <c:v>38722</c:v>
                </c:pt>
                <c:pt idx="2022">
                  <c:v>38721</c:v>
                </c:pt>
                <c:pt idx="2023">
                  <c:v>38720</c:v>
                </c:pt>
                <c:pt idx="2024">
                  <c:v>38719</c:v>
                </c:pt>
                <c:pt idx="2025">
                  <c:v>38715</c:v>
                </c:pt>
                <c:pt idx="2026">
                  <c:v>38714</c:v>
                </c:pt>
                <c:pt idx="2027">
                  <c:v>38713</c:v>
                </c:pt>
                <c:pt idx="2028">
                  <c:v>38709</c:v>
                </c:pt>
                <c:pt idx="2029">
                  <c:v>38708</c:v>
                </c:pt>
                <c:pt idx="2030">
                  <c:v>38707</c:v>
                </c:pt>
                <c:pt idx="2031">
                  <c:v>38706</c:v>
                </c:pt>
                <c:pt idx="2032">
                  <c:v>38705</c:v>
                </c:pt>
                <c:pt idx="2033">
                  <c:v>38702</c:v>
                </c:pt>
                <c:pt idx="2034">
                  <c:v>38701</c:v>
                </c:pt>
                <c:pt idx="2035">
                  <c:v>38700</c:v>
                </c:pt>
                <c:pt idx="2036">
                  <c:v>38699</c:v>
                </c:pt>
                <c:pt idx="2037">
                  <c:v>38698</c:v>
                </c:pt>
                <c:pt idx="2038">
                  <c:v>38695</c:v>
                </c:pt>
                <c:pt idx="2039">
                  <c:v>38693</c:v>
                </c:pt>
                <c:pt idx="2040">
                  <c:v>38692</c:v>
                </c:pt>
                <c:pt idx="2041">
                  <c:v>38691</c:v>
                </c:pt>
                <c:pt idx="2042">
                  <c:v>38688</c:v>
                </c:pt>
                <c:pt idx="2043">
                  <c:v>38687</c:v>
                </c:pt>
                <c:pt idx="2044">
                  <c:v>38686</c:v>
                </c:pt>
                <c:pt idx="2045">
                  <c:v>38685</c:v>
                </c:pt>
                <c:pt idx="2046">
                  <c:v>38684</c:v>
                </c:pt>
                <c:pt idx="2047">
                  <c:v>38681</c:v>
                </c:pt>
                <c:pt idx="2048">
                  <c:v>38680</c:v>
                </c:pt>
                <c:pt idx="2049">
                  <c:v>38679</c:v>
                </c:pt>
                <c:pt idx="2050">
                  <c:v>38678</c:v>
                </c:pt>
                <c:pt idx="2051">
                  <c:v>38677</c:v>
                </c:pt>
                <c:pt idx="2052">
                  <c:v>38674</c:v>
                </c:pt>
                <c:pt idx="2053">
                  <c:v>38673</c:v>
                </c:pt>
                <c:pt idx="2054">
                  <c:v>38672</c:v>
                </c:pt>
                <c:pt idx="2055">
                  <c:v>38671</c:v>
                </c:pt>
                <c:pt idx="2056">
                  <c:v>38670</c:v>
                </c:pt>
                <c:pt idx="2057">
                  <c:v>38667</c:v>
                </c:pt>
                <c:pt idx="2058">
                  <c:v>38666</c:v>
                </c:pt>
                <c:pt idx="2059">
                  <c:v>38665</c:v>
                </c:pt>
                <c:pt idx="2060">
                  <c:v>38664</c:v>
                </c:pt>
                <c:pt idx="2061">
                  <c:v>38663</c:v>
                </c:pt>
                <c:pt idx="2062">
                  <c:v>38660</c:v>
                </c:pt>
                <c:pt idx="2063">
                  <c:v>38659</c:v>
                </c:pt>
                <c:pt idx="2064">
                  <c:v>38658</c:v>
                </c:pt>
                <c:pt idx="2065">
                  <c:v>38656</c:v>
                </c:pt>
                <c:pt idx="2066">
                  <c:v>38653</c:v>
                </c:pt>
                <c:pt idx="2067">
                  <c:v>38652</c:v>
                </c:pt>
                <c:pt idx="2068">
                  <c:v>38650</c:v>
                </c:pt>
                <c:pt idx="2069">
                  <c:v>38649</c:v>
                </c:pt>
                <c:pt idx="2070">
                  <c:v>38646</c:v>
                </c:pt>
                <c:pt idx="2071">
                  <c:v>38645</c:v>
                </c:pt>
                <c:pt idx="2072">
                  <c:v>38644</c:v>
                </c:pt>
                <c:pt idx="2073">
                  <c:v>38643</c:v>
                </c:pt>
                <c:pt idx="2074">
                  <c:v>38642</c:v>
                </c:pt>
                <c:pt idx="2075">
                  <c:v>38639</c:v>
                </c:pt>
                <c:pt idx="2076">
                  <c:v>38638</c:v>
                </c:pt>
                <c:pt idx="2077">
                  <c:v>38637</c:v>
                </c:pt>
                <c:pt idx="2078">
                  <c:v>38636</c:v>
                </c:pt>
                <c:pt idx="2079">
                  <c:v>38635</c:v>
                </c:pt>
                <c:pt idx="2080">
                  <c:v>38632</c:v>
                </c:pt>
                <c:pt idx="2081">
                  <c:v>38631</c:v>
                </c:pt>
                <c:pt idx="2082">
                  <c:v>38630</c:v>
                </c:pt>
                <c:pt idx="2083">
                  <c:v>38629</c:v>
                </c:pt>
                <c:pt idx="2084">
                  <c:v>38628</c:v>
                </c:pt>
                <c:pt idx="2085">
                  <c:v>38625</c:v>
                </c:pt>
                <c:pt idx="2086">
                  <c:v>38624</c:v>
                </c:pt>
                <c:pt idx="2087">
                  <c:v>38623</c:v>
                </c:pt>
                <c:pt idx="2088">
                  <c:v>38622</c:v>
                </c:pt>
                <c:pt idx="2089">
                  <c:v>38621</c:v>
                </c:pt>
                <c:pt idx="2090">
                  <c:v>38618</c:v>
                </c:pt>
                <c:pt idx="2091">
                  <c:v>38617</c:v>
                </c:pt>
                <c:pt idx="2092">
                  <c:v>38616</c:v>
                </c:pt>
                <c:pt idx="2093">
                  <c:v>38615</c:v>
                </c:pt>
                <c:pt idx="2094">
                  <c:v>38614</c:v>
                </c:pt>
                <c:pt idx="2095">
                  <c:v>38611</c:v>
                </c:pt>
                <c:pt idx="2096">
                  <c:v>38610</c:v>
                </c:pt>
                <c:pt idx="2097">
                  <c:v>38609</c:v>
                </c:pt>
                <c:pt idx="2098">
                  <c:v>38608</c:v>
                </c:pt>
                <c:pt idx="2099">
                  <c:v>38607</c:v>
                </c:pt>
                <c:pt idx="2100">
                  <c:v>38604</c:v>
                </c:pt>
                <c:pt idx="2101">
                  <c:v>38603</c:v>
                </c:pt>
                <c:pt idx="2102">
                  <c:v>38602</c:v>
                </c:pt>
                <c:pt idx="2103">
                  <c:v>38601</c:v>
                </c:pt>
                <c:pt idx="2104">
                  <c:v>38600</c:v>
                </c:pt>
                <c:pt idx="2105">
                  <c:v>38597</c:v>
                </c:pt>
                <c:pt idx="2106">
                  <c:v>38596</c:v>
                </c:pt>
                <c:pt idx="2107">
                  <c:v>38595</c:v>
                </c:pt>
                <c:pt idx="2108">
                  <c:v>38594</c:v>
                </c:pt>
                <c:pt idx="2109">
                  <c:v>38593</c:v>
                </c:pt>
                <c:pt idx="2110">
                  <c:v>38590</c:v>
                </c:pt>
                <c:pt idx="2111">
                  <c:v>38589</c:v>
                </c:pt>
                <c:pt idx="2112">
                  <c:v>38588</c:v>
                </c:pt>
                <c:pt idx="2113">
                  <c:v>38587</c:v>
                </c:pt>
                <c:pt idx="2114">
                  <c:v>38586</c:v>
                </c:pt>
                <c:pt idx="2115">
                  <c:v>38583</c:v>
                </c:pt>
                <c:pt idx="2116">
                  <c:v>38582</c:v>
                </c:pt>
                <c:pt idx="2117">
                  <c:v>38581</c:v>
                </c:pt>
                <c:pt idx="2118">
                  <c:v>38580</c:v>
                </c:pt>
                <c:pt idx="2119">
                  <c:v>38576</c:v>
                </c:pt>
                <c:pt idx="2120">
                  <c:v>38575</c:v>
                </c:pt>
                <c:pt idx="2121">
                  <c:v>38574</c:v>
                </c:pt>
                <c:pt idx="2122">
                  <c:v>38573</c:v>
                </c:pt>
                <c:pt idx="2123">
                  <c:v>38572</c:v>
                </c:pt>
                <c:pt idx="2124">
                  <c:v>38569</c:v>
                </c:pt>
                <c:pt idx="2125">
                  <c:v>38568</c:v>
                </c:pt>
                <c:pt idx="2126">
                  <c:v>38567</c:v>
                </c:pt>
                <c:pt idx="2127">
                  <c:v>38566</c:v>
                </c:pt>
                <c:pt idx="2128">
                  <c:v>38565</c:v>
                </c:pt>
                <c:pt idx="2129">
                  <c:v>38562</c:v>
                </c:pt>
                <c:pt idx="2130">
                  <c:v>38561</c:v>
                </c:pt>
                <c:pt idx="2131">
                  <c:v>38560</c:v>
                </c:pt>
                <c:pt idx="2132">
                  <c:v>38559</c:v>
                </c:pt>
                <c:pt idx="2133">
                  <c:v>38558</c:v>
                </c:pt>
                <c:pt idx="2134">
                  <c:v>38555</c:v>
                </c:pt>
                <c:pt idx="2135">
                  <c:v>38554</c:v>
                </c:pt>
                <c:pt idx="2136">
                  <c:v>38553</c:v>
                </c:pt>
                <c:pt idx="2137">
                  <c:v>38552</c:v>
                </c:pt>
                <c:pt idx="2138">
                  <c:v>38551</c:v>
                </c:pt>
                <c:pt idx="2139">
                  <c:v>38548</c:v>
                </c:pt>
                <c:pt idx="2140">
                  <c:v>38547</c:v>
                </c:pt>
                <c:pt idx="2141">
                  <c:v>38546</c:v>
                </c:pt>
                <c:pt idx="2142">
                  <c:v>38545</c:v>
                </c:pt>
                <c:pt idx="2143">
                  <c:v>38544</c:v>
                </c:pt>
                <c:pt idx="2144">
                  <c:v>38541</c:v>
                </c:pt>
                <c:pt idx="2145">
                  <c:v>38540</c:v>
                </c:pt>
                <c:pt idx="2146">
                  <c:v>38539</c:v>
                </c:pt>
                <c:pt idx="2147">
                  <c:v>38538</c:v>
                </c:pt>
                <c:pt idx="2148">
                  <c:v>38537</c:v>
                </c:pt>
                <c:pt idx="2149">
                  <c:v>38534</c:v>
                </c:pt>
                <c:pt idx="2150">
                  <c:v>38533</c:v>
                </c:pt>
                <c:pt idx="2151">
                  <c:v>38532</c:v>
                </c:pt>
                <c:pt idx="2152">
                  <c:v>38531</c:v>
                </c:pt>
                <c:pt idx="2153">
                  <c:v>38530</c:v>
                </c:pt>
                <c:pt idx="2154">
                  <c:v>38527</c:v>
                </c:pt>
                <c:pt idx="2155">
                  <c:v>38526</c:v>
                </c:pt>
                <c:pt idx="2156">
                  <c:v>38525</c:v>
                </c:pt>
                <c:pt idx="2157">
                  <c:v>38524</c:v>
                </c:pt>
                <c:pt idx="2158">
                  <c:v>38523</c:v>
                </c:pt>
                <c:pt idx="2159">
                  <c:v>38520</c:v>
                </c:pt>
                <c:pt idx="2160">
                  <c:v>38519</c:v>
                </c:pt>
                <c:pt idx="2161">
                  <c:v>38518</c:v>
                </c:pt>
                <c:pt idx="2162">
                  <c:v>38517</c:v>
                </c:pt>
                <c:pt idx="2163">
                  <c:v>38516</c:v>
                </c:pt>
                <c:pt idx="2164">
                  <c:v>38513</c:v>
                </c:pt>
                <c:pt idx="2165">
                  <c:v>38512</c:v>
                </c:pt>
                <c:pt idx="2166">
                  <c:v>38511</c:v>
                </c:pt>
                <c:pt idx="2167">
                  <c:v>38510</c:v>
                </c:pt>
                <c:pt idx="2168">
                  <c:v>38509</c:v>
                </c:pt>
                <c:pt idx="2169">
                  <c:v>38506</c:v>
                </c:pt>
                <c:pt idx="2170">
                  <c:v>38505</c:v>
                </c:pt>
                <c:pt idx="2171">
                  <c:v>38504</c:v>
                </c:pt>
                <c:pt idx="2172">
                  <c:v>38503</c:v>
                </c:pt>
                <c:pt idx="2173">
                  <c:v>38502</c:v>
                </c:pt>
                <c:pt idx="2174">
                  <c:v>38499</c:v>
                </c:pt>
                <c:pt idx="2175">
                  <c:v>38497</c:v>
                </c:pt>
                <c:pt idx="2176">
                  <c:v>38496</c:v>
                </c:pt>
                <c:pt idx="2177">
                  <c:v>38495</c:v>
                </c:pt>
                <c:pt idx="2178">
                  <c:v>38492</c:v>
                </c:pt>
                <c:pt idx="2179">
                  <c:v>38491</c:v>
                </c:pt>
                <c:pt idx="2180">
                  <c:v>38490</c:v>
                </c:pt>
                <c:pt idx="2181">
                  <c:v>38489</c:v>
                </c:pt>
                <c:pt idx="2182">
                  <c:v>38485</c:v>
                </c:pt>
                <c:pt idx="2183">
                  <c:v>38484</c:v>
                </c:pt>
                <c:pt idx="2184">
                  <c:v>38483</c:v>
                </c:pt>
                <c:pt idx="2185">
                  <c:v>38482</c:v>
                </c:pt>
                <c:pt idx="2186">
                  <c:v>38481</c:v>
                </c:pt>
                <c:pt idx="2187">
                  <c:v>38478</c:v>
                </c:pt>
                <c:pt idx="2188">
                  <c:v>38476</c:v>
                </c:pt>
                <c:pt idx="2189">
                  <c:v>38475</c:v>
                </c:pt>
                <c:pt idx="2190">
                  <c:v>38474</c:v>
                </c:pt>
                <c:pt idx="2191">
                  <c:v>38471</c:v>
                </c:pt>
                <c:pt idx="2192">
                  <c:v>38470</c:v>
                </c:pt>
                <c:pt idx="2193">
                  <c:v>38469</c:v>
                </c:pt>
                <c:pt idx="2194">
                  <c:v>38468</c:v>
                </c:pt>
                <c:pt idx="2195">
                  <c:v>38467</c:v>
                </c:pt>
                <c:pt idx="2196">
                  <c:v>38464</c:v>
                </c:pt>
                <c:pt idx="2197">
                  <c:v>38463</c:v>
                </c:pt>
                <c:pt idx="2198">
                  <c:v>38462</c:v>
                </c:pt>
                <c:pt idx="2199">
                  <c:v>38461</c:v>
                </c:pt>
                <c:pt idx="2200">
                  <c:v>38460</c:v>
                </c:pt>
                <c:pt idx="2201">
                  <c:v>38457</c:v>
                </c:pt>
                <c:pt idx="2202">
                  <c:v>38456</c:v>
                </c:pt>
                <c:pt idx="2203">
                  <c:v>38455</c:v>
                </c:pt>
                <c:pt idx="2204">
                  <c:v>38454</c:v>
                </c:pt>
                <c:pt idx="2205">
                  <c:v>38453</c:v>
                </c:pt>
                <c:pt idx="2206">
                  <c:v>38450</c:v>
                </c:pt>
                <c:pt idx="2207">
                  <c:v>38449</c:v>
                </c:pt>
                <c:pt idx="2208">
                  <c:v>38448</c:v>
                </c:pt>
                <c:pt idx="2209">
                  <c:v>38447</c:v>
                </c:pt>
                <c:pt idx="2210">
                  <c:v>38446</c:v>
                </c:pt>
                <c:pt idx="2211">
                  <c:v>38443</c:v>
                </c:pt>
                <c:pt idx="2212">
                  <c:v>38442</c:v>
                </c:pt>
                <c:pt idx="2213">
                  <c:v>38441</c:v>
                </c:pt>
                <c:pt idx="2214">
                  <c:v>38440</c:v>
                </c:pt>
                <c:pt idx="2215">
                  <c:v>38435</c:v>
                </c:pt>
                <c:pt idx="2216">
                  <c:v>38434</c:v>
                </c:pt>
                <c:pt idx="2217">
                  <c:v>38433</c:v>
                </c:pt>
                <c:pt idx="2218">
                  <c:v>38432</c:v>
                </c:pt>
                <c:pt idx="2219">
                  <c:v>38429</c:v>
                </c:pt>
                <c:pt idx="2220">
                  <c:v>38428</c:v>
                </c:pt>
                <c:pt idx="2221">
                  <c:v>38427</c:v>
                </c:pt>
                <c:pt idx="2222">
                  <c:v>38426</c:v>
                </c:pt>
                <c:pt idx="2223">
                  <c:v>38425</c:v>
                </c:pt>
                <c:pt idx="2224">
                  <c:v>38422</c:v>
                </c:pt>
                <c:pt idx="2225">
                  <c:v>38421</c:v>
                </c:pt>
                <c:pt idx="2226">
                  <c:v>38420</c:v>
                </c:pt>
                <c:pt idx="2227">
                  <c:v>38419</c:v>
                </c:pt>
                <c:pt idx="2228">
                  <c:v>38418</c:v>
                </c:pt>
                <c:pt idx="2229">
                  <c:v>38415</c:v>
                </c:pt>
                <c:pt idx="2230">
                  <c:v>38414</c:v>
                </c:pt>
                <c:pt idx="2231">
                  <c:v>38413</c:v>
                </c:pt>
                <c:pt idx="2232">
                  <c:v>38412</c:v>
                </c:pt>
                <c:pt idx="2233">
                  <c:v>38411</c:v>
                </c:pt>
                <c:pt idx="2234">
                  <c:v>38408</c:v>
                </c:pt>
                <c:pt idx="2235">
                  <c:v>38407</c:v>
                </c:pt>
                <c:pt idx="2236">
                  <c:v>38406</c:v>
                </c:pt>
                <c:pt idx="2237">
                  <c:v>38405</c:v>
                </c:pt>
                <c:pt idx="2238">
                  <c:v>38404</c:v>
                </c:pt>
                <c:pt idx="2239">
                  <c:v>38401</c:v>
                </c:pt>
                <c:pt idx="2240">
                  <c:v>38400</c:v>
                </c:pt>
                <c:pt idx="2241">
                  <c:v>38399</c:v>
                </c:pt>
                <c:pt idx="2242">
                  <c:v>38398</c:v>
                </c:pt>
                <c:pt idx="2243">
                  <c:v>38397</c:v>
                </c:pt>
                <c:pt idx="2244">
                  <c:v>38394</c:v>
                </c:pt>
                <c:pt idx="2245">
                  <c:v>38393</c:v>
                </c:pt>
                <c:pt idx="2246">
                  <c:v>38392</c:v>
                </c:pt>
                <c:pt idx="2247">
                  <c:v>38391</c:v>
                </c:pt>
                <c:pt idx="2248">
                  <c:v>38390</c:v>
                </c:pt>
                <c:pt idx="2249">
                  <c:v>38387</c:v>
                </c:pt>
                <c:pt idx="2250">
                  <c:v>38386</c:v>
                </c:pt>
                <c:pt idx="2251">
                  <c:v>38385</c:v>
                </c:pt>
                <c:pt idx="2252">
                  <c:v>38384</c:v>
                </c:pt>
                <c:pt idx="2253">
                  <c:v>38383</c:v>
                </c:pt>
                <c:pt idx="2254">
                  <c:v>38380</c:v>
                </c:pt>
                <c:pt idx="2255">
                  <c:v>38379</c:v>
                </c:pt>
                <c:pt idx="2256">
                  <c:v>38378</c:v>
                </c:pt>
                <c:pt idx="2257">
                  <c:v>38377</c:v>
                </c:pt>
                <c:pt idx="2258">
                  <c:v>38376</c:v>
                </c:pt>
                <c:pt idx="2259">
                  <c:v>38373</c:v>
                </c:pt>
                <c:pt idx="2260">
                  <c:v>38372</c:v>
                </c:pt>
                <c:pt idx="2261">
                  <c:v>38371</c:v>
                </c:pt>
                <c:pt idx="2262">
                  <c:v>38370</c:v>
                </c:pt>
                <c:pt idx="2263">
                  <c:v>38369</c:v>
                </c:pt>
                <c:pt idx="2264">
                  <c:v>38366</c:v>
                </c:pt>
                <c:pt idx="2265">
                  <c:v>38365</c:v>
                </c:pt>
                <c:pt idx="2266">
                  <c:v>38364</c:v>
                </c:pt>
                <c:pt idx="2267">
                  <c:v>38363</c:v>
                </c:pt>
                <c:pt idx="2268">
                  <c:v>38362</c:v>
                </c:pt>
                <c:pt idx="2269">
                  <c:v>38359</c:v>
                </c:pt>
                <c:pt idx="2270">
                  <c:v>38357</c:v>
                </c:pt>
                <c:pt idx="2271">
                  <c:v>38356</c:v>
                </c:pt>
                <c:pt idx="2272">
                  <c:v>38355</c:v>
                </c:pt>
                <c:pt idx="2273">
                  <c:v>38351</c:v>
                </c:pt>
                <c:pt idx="2274">
                  <c:v>38350</c:v>
                </c:pt>
                <c:pt idx="2275">
                  <c:v>38349</c:v>
                </c:pt>
                <c:pt idx="2276">
                  <c:v>38348</c:v>
                </c:pt>
                <c:pt idx="2277">
                  <c:v>38344</c:v>
                </c:pt>
                <c:pt idx="2278">
                  <c:v>38343</c:v>
                </c:pt>
                <c:pt idx="2279">
                  <c:v>38342</c:v>
                </c:pt>
                <c:pt idx="2280">
                  <c:v>38341</c:v>
                </c:pt>
                <c:pt idx="2281">
                  <c:v>38338</c:v>
                </c:pt>
                <c:pt idx="2282">
                  <c:v>38337</c:v>
                </c:pt>
                <c:pt idx="2283">
                  <c:v>38336</c:v>
                </c:pt>
                <c:pt idx="2284">
                  <c:v>38335</c:v>
                </c:pt>
                <c:pt idx="2285">
                  <c:v>38334</c:v>
                </c:pt>
                <c:pt idx="2286">
                  <c:v>38331</c:v>
                </c:pt>
                <c:pt idx="2287">
                  <c:v>38330</c:v>
                </c:pt>
                <c:pt idx="2288">
                  <c:v>38328</c:v>
                </c:pt>
                <c:pt idx="2289">
                  <c:v>38327</c:v>
                </c:pt>
                <c:pt idx="2290">
                  <c:v>38324</c:v>
                </c:pt>
                <c:pt idx="2291">
                  <c:v>38323</c:v>
                </c:pt>
                <c:pt idx="2292">
                  <c:v>38322</c:v>
                </c:pt>
                <c:pt idx="2293">
                  <c:v>38321</c:v>
                </c:pt>
                <c:pt idx="2294">
                  <c:v>38320</c:v>
                </c:pt>
                <c:pt idx="2295">
                  <c:v>38317</c:v>
                </c:pt>
                <c:pt idx="2296">
                  <c:v>38316</c:v>
                </c:pt>
                <c:pt idx="2297">
                  <c:v>38315</c:v>
                </c:pt>
                <c:pt idx="2298">
                  <c:v>38314</c:v>
                </c:pt>
                <c:pt idx="2299">
                  <c:v>38313</c:v>
                </c:pt>
                <c:pt idx="2300">
                  <c:v>38310</c:v>
                </c:pt>
                <c:pt idx="2301">
                  <c:v>38309</c:v>
                </c:pt>
                <c:pt idx="2302">
                  <c:v>38308</c:v>
                </c:pt>
                <c:pt idx="2303">
                  <c:v>38307</c:v>
                </c:pt>
                <c:pt idx="2304">
                  <c:v>38306</c:v>
                </c:pt>
                <c:pt idx="2305">
                  <c:v>38303</c:v>
                </c:pt>
                <c:pt idx="2306">
                  <c:v>38302</c:v>
                </c:pt>
                <c:pt idx="2307">
                  <c:v>38301</c:v>
                </c:pt>
                <c:pt idx="2308">
                  <c:v>38300</c:v>
                </c:pt>
                <c:pt idx="2309">
                  <c:v>38299</c:v>
                </c:pt>
                <c:pt idx="2310">
                  <c:v>38296</c:v>
                </c:pt>
                <c:pt idx="2311">
                  <c:v>38295</c:v>
                </c:pt>
                <c:pt idx="2312">
                  <c:v>38294</c:v>
                </c:pt>
                <c:pt idx="2313">
                  <c:v>38293</c:v>
                </c:pt>
                <c:pt idx="2314">
                  <c:v>38289</c:v>
                </c:pt>
                <c:pt idx="2315">
                  <c:v>38288</c:v>
                </c:pt>
                <c:pt idx="2316">
                  <c:v>38287</c:v>
                </c:pt>
                <c:pt idx="2317">
                  <c:v>38285</c:v>
                </c:pt>
                <c:pt idx="2318">
                  <c:v>38282</c:v>
                </c:pt>
                <c:pt idx="2319">
                  <c:v>38281</c:v>
                </c:pt>
                <c:pt idx="2320">
                  <c:v>38280</c:v>
                </c:pt>
                <c:pt idx="2321">
                  <c:v>38279</c:v>
                </c:pt>
                <c:pt idx="2322">
                  <c:v>38278</c:v>
                </c:pt>
                <c:pt idx="2323">
                  <c:v>38275</c:v>
                </c:pt>
                <c:pt idx="2324">
                  <c:v>38274</c:v>
                </c:pt>
                <c:pt idx="2325">
                  <c:v>38273</c:v>
                </c:pt>
                <c:pt idx="2326">
                  <c:v>38272</c:v>
                </c:pt>
                <c:pt idx="2327">
                  <c:v>38271</c:v>
                </c:pt>
                <c:pt idx="2328">
                  <c:v>38268</c:v>
                </c:pt>
                <c:pt idx="2329">
                  <c:v>38267</c:v>
                </c:pt>
                <c:pt idx="2330">
                  <c:v>38266</c:v>
                </c:pt>
                <c:pt idx="2331">
                  <c:v>38265</c:v>
                </c:pt>
                <c:pt idx="2332">
                  <c:v>38264</c:v>
                </c:pt>
                <c:pt idx="2333">
                  <c:v>38261</c:v>
                </c:pt>
                <c:pt idx="2334">
                  <c:v>38260</c:v>
                </c:pt>
                <c:pt idx="2335">
                  <c:v>38259</c:v>
                </c:pt>
                <c:pt idx="2336">
                  <c:v>38258</c:v>
                </c:pt>
                <c:pt idx="2337">
                  <c:v>38257</c:v>
                </c:pt>
                <c:pt idx="2338">
                  <c:v>38254</c:v>
                </c:pt>
                <c:pt idx="2339">
                  <c:v>38253</c:v>
                </c:pt>
                <c:pt idx="2340">
                  <c:v>38252</c:v>
                </c:pt>
                <c:pt idx="2341">
                  <c:v>38251</c:v>
                </c:pt>
                <c:pt idx="2342">
                  <c:v>38250</c:v>
                </c:pt>
                <c:pt idx="2343">
                  <c:v>38247</c:v>
                </c:pt>
                <c:pt idx="2344">
                  <c:v>38246</c:v>
                </c:pt>
                <c:pt idx="2345">
                  <c:v>38245</c:v>
                </c:pt>
                <c:pt idx="2346">
                  <c:v>38244</c:v>
                </c:pt>
                <c:pt idx="2347">
                  <c:v>38243</c:v>
                </c:pt>
                <c:pt idx="2348">
                  <c:v>38240</c:v>
                </c:pt>
                <c:pt idx="2349">
                  <c:v>38239</c:v>
                </c:pt>
                <c:pt idx="2350">
                  <c:v>38238</c:v>
                </c:pt>
                <c:pt idx="2351">
                  <c:v>38237</c:v>
                </c:pt>
                <c:pt idx="2352">
                  <c:v>38236</c:v>
                </c:pt>
                <c:pt idx="2353">
                  <c:v>38233</c:v>
                </c:pt>
                <c:pt idx="2354">
                  <c:v>38232</c:v>
                </c:pt>
                <c:pt idx="2355">
                  <c:v>38231</c:v>
                </c:pt>
                <c:pt idx="2356">
                  <c:v>38230</c:v>
                </c:pt>
                <c:pt idx="2357">
                  <c:v>38229</c:v>
                </c:pt>
                <c:pt idx="2358">
                  <c:v>38226</c:v>
                </c:pt>
                <c:pt idx="2359">
                  <c:v>38225</c:v>
                </c:pt>
                <c:pt idx="2360">
                  <c:v>38224</c:v>
                </c:pt>
                <c:pt idx="2361">
                  <c:v>38223</c:v>
                </c:pt>
                <c:pt idx="2362">
                  <c:v>38222</c:v>
                </c:pt>
                <c:pt idx="2363">
                  <c:v>38219</c:v>
                </c:pt>
                <c:pt idx="2364">
                  <c:v>38218</c:v>
                </c:pt>
                <c:pt idx="2365">
                  <c:v>38217</c:v>
                </c:pt>
                <c:pt idx="2366">
                  <c:v>38216</c:v>
                </c:pt>
                <c:pt idx="2367">
                  <c:v>38215</c:v>
                </c:pt>
                <c:pt idx="2368">
                  <c:v>38212</c:v>
                </c:pt>
                <c:pt idx="2369">
                  <c:v>38211</c:v>
                </c:pt>
                <c:pt idx="2370">
                  <c:v>38210</c:v>
                </c:pt>
                <c:pt idx="2371">
                  <c:v>38209</c:v>
                </c:pt>
                <c:pt idx="2372">
                  <c:v>38208</c:v>
                </c:pt>
                <c:pt idx="2373">
                  <c:v>38205</c:v>
                </c:pt>
                <c:pt idx="2374">
                  <c:v>38204</c:v>
                </c:pt>
                <c:pt idx="2375">
                  <c:v>38203</c:v>
                </c:pt>
                <c:pt idx="2376">
                  <c:v>38202</c:v>
                </c:pt>
                <c:pt idx="2377">
                  <c:v>38201</c:v>
                </c:pt>
                <c:pt idx="2378">
                  <c:v>38198</c:v>
                </c:pt>
                <c:pt idx="2379">
                  <c:v>38197</c:v>
                </c:pt>
                <c:pt idx="2380">
                  <c:v>38196</c:v>
                </c:pt>
                <c:pt idx="2381">
                  <c:v>38195</c:v>
                </c:pt>
                <c:pt idx="2382">
                  <c:v>38194</c:v>
                </c:pt>
                <c:pt idx="2383">
                  <c:v>38191</c:v>
                </c:pt>
                <c:pt idx="2384">
                  <c:v>38190</c:v>
                </c:pt>
                <c:pt idx="2385">
                  <c:v>38189</c:v>
                </c:pt>
                <c:pt idx="2386">
                  <c:v>38188</c:v>
                </c:pt>
                <c:pt idx="2387">
                  <c:v>38187</c:v>
                </c:pt>
                <c:pt idx="2388">
                  <c:v>38184</c:v>
                </c:pt>
                <c:pt idx="2389">
                  <c:v>38183</c:v>
                </c:pt>
                <c:pt idx="2390">
                  <c:v>38182</c:v>
                </c:pt>
                <c:pt idx="2391">
                  <c:v>38181</c:v>
                </c:pt>
                <c:pt idx="2392">
                  <c:v>38180</c:v>
                </c:pt>
                <c:pt idx="2393">
                  <c:v>38177</c:v>
                </c:pt>
                <c:pt idx="2394">
                  <c:v>38176</c:v>
                </c:pt>
                <c:pt idx="2395">
                  <c:v>38175</c:v>
                </c:pt>
                <c:pt idx="2396">
                  <c:v>38174</c:v>
                </c:pt>
                <c:pt idx="2397">
                  <c:v>38173</c:v>
                </c:pt>
                <c:pt idx="2398">
                  <c:v>38170</c:v>
                </c:pt>
                <c:pt idx="2399">
                  <c:v>38169</c:v>
                </c:pt>
                <c:pt idx="2400">
                  <c:v>38168</c:v>
                </c:pt>
                <c:pt idx="2401">
                  <c:v>38167</c:v>
                </c:pt>
                <c:pt idx="2402">
                  <c:v>38166</c:v>
                </c:pt>
                <c:pt idx="2403">
                  <c:v>38163</c:v>
                </c:pt>
                <c:pt idx="2404">
                  <c:v>38162</c:v>
                </c:pt>
                <c:pt idx="2405">
                  <c:v>38161</c:v>
                </c:pt>
                <c:pt idx="2406">
                  <c:v>38160</c:v>
                </c:pt>
                <c:pt idx="2407">
                  <c:v>38159</c:v>
                </c:pt>
                <c:pt idx="2408">
                  <c:v>38156</c:v>
                </c:pt>
                <c:pt idx="2409">
                  <c:v>38155</c:v>
                </c:pt>
                <c:pt idx="2410">
                  <c:v>38154</c:v>
                </c:pt>
                <c:pt idx="2411">
                  <c:v>38153</c:v>
                </c:pt>
                <c:pt idx="2412">
                  <c:v>38152</c:v>
                </c:pt>
                <c:pt idx="2413">
                  <c:v>38149</c:v>
                </c:pt>
                <c:pt idx="2414">
                  <c:v>38147</c:v>
                </c:pt>
                <c:pt idx="2415">
                  <c:v>38146</c:v>
                </c:pt>
                <c:pt idx="2416">
                  <c:v>38145</c:v>
                </c:pt>
                <c:pt idx="2417">
                  <c:v>38142</c:v>
                </c:pt>
                <c:pt idx="2418">
                  <c:v>38141</c:v>
                </c:pt>
                <c:pt idx="2419">
                  <c:v>38140</c:v>
                </c:pt>
                <c:pt idx="2420">
                  <c:v>38139</c:v>
                </c:pt>
                <c:pt idx="2421">
                  <c:v>38135</c:v>
                </c:pt>
                <c:pt idx="2422">
                  <c:v>38134</c:v>
                </c:pt>
                <c:pt idx="2423">
                  <c:v>38133</c:v>
                </c:pt>
                <c:pt idx="2424">
                  <c:v>38132</c:v>
                </c:pt>
                <c:pt idx="2425">
                  <c:v>38131</c:v>
                </c:pt>
                <c:pt idx="2426">
                  <c:v>38128</c:v>
                </c:pt>
                <c:pt idx="2427">
                  <c:v>38126</c:v>
                </c:pt>
                <c:pt idx="2428">
                  <c:v>38125</c:v>
                </c:pt>
                <c:pt idx="2429">
                  <c:v>38124</c:v>
                </c:pt>
                <c:pt idx="2430">
                  <c:v>38121</c:v>
                </c:pt>
                <c:pt idx="2431">
                  <c:v>38120</c:v>
                </c:pt>
                <c:pt idx="2432">
                  <c:v>38119</c:v>
                </c:pt>
                <c:pt idx="2433">
                  <c:v>38118</c:v>
                </c:pt>
                <c:pt idx="2434">
                  <c:v>38117</c:v>
                </c:pt>
                <c:pt idx="2435">
                  <c:v>38114</c:v>
                </c:pt>
                <c:pt idx="2436">
                  <c:v>38113</c:v>
                </c:pt>
                <c:pt idx="2437">
                  <c:v>38112</c:v>
                </c:pt>
                <c:pt idx="2438">
                  <c:v>38111</c:v>
                </c:pt>
                <c:pt idx="2439">
                  <c:v>38110</c:v>
                </c:pt>
                <c:pt idx="2440">
                  <c:v>38107</c:v>
                </c:pt>
                <c:pt idx="2441">
                  <c:v>38106</c:v>
                </c:pt>
                <c:pt idx="2442">
                  <c:v>38105</c:v>
                </c:pt>
                <c:pt idx="2443">
                  <c:v>38104</c:v>
                </c:pt>
                <c:pt idx="2444">
                  <c:v>38103</c:v>
                </c:pt>
                <c:pt idx="2445">
                  <c:v>38100</c:v>
                </c:pt>
                <c:pt idx="2446">
                  <c:v>38099</c:v>
                </c:pt>
                <c:pt idx="2447">
                  <c:v>38098</c:v>
                </c:pt>
                <c:pt idx="2448">
                  <c:v>38097</c:v>
                </c:pt>
                <c:pt idx="2449">
                  <c:v>38096</c:v>
                </c:pt>
                <c:pt idx="2450">
                  <c:v>38093</c:v>
                </c:pt>
                <c:pt idx="2451">
                  <c:v>38092</c:v>
                </c:pt>
                <c:pt idx="2452">
                  <c:v>38091</c:v>
                </c:pt>
                <c:pt idx="2453">
                  <c:v>38090</c:v>
                </c:pt>
                <c:pt idx="2454">
                  <c:v>38085</c:v>
                </c:pt>
                <c:pt idx="2455">
                  <c:v>38084</c:v>
                </c:pt>
                <c:pt idx="2456">
                  <c:v>38083</c:v>
                </c:pt>
                <c:pt idx="2457">
                  <c:v>38082</c:v>
                </c:pt>
                <c:pt idx="2458">
                  <c:v>38079</c:v>
                </c:pt>
                <c:pt idx="2459">
                  <c:v>38078</c:v>
                </c:pt>
                <c:pt idx="2460">
                  <c:v>38077</c:v>
                </c:pt>
                <c:pt idx="2461">
                  <c:v>38076</c:v>
                </c:pt>
                <c:pt idx="2462">
                  <c:v>38075</c:v>
                </c:pt>
                <c:pt idx="2463">
                  <c:v>38072</c:v>
                </c:pt>
                <c:pt idx="2464">
                  <c:v>38071</c:v>
                </c:pt>
                <c:pt idx="2465">
                  <c:v>38070</c:v>
                </c:pt>
                <c:pt idx="2466">
                  <c:v>38069</c:v>
                </c:pt>
                <c:pt idx="2467">
                  <c:v>38068</c:v>
                </c:pt>
                <c:pt idx="2468">
                  <c:v>38065</c:v>
                </c:pt>
                <c:pt idx="2469">
                  <c:v>38064</c:v>
                </c:pt>
                <c:pt idx="2470">
                  <c:v>38063</c:v>
                </c:pt>
                <c:pt idx="2471">
                  <c:v>38062</c:v>
                </c:pt>
                <c:pt idx="2472">
                  <c:v>38061</c:v>
                </c:pt>
                <c:pt idx="2473">
                  <c:v>38058</c:v>
                </c:pt>
                <c:pt idx="2474">
                  <c:v>38057</c:v>
                </c:pt>
                <c:pt idx="2475">
                  <c:v>38056</c:v>
                </c:pt>
                <c:pt idx="2476">
                  <c:v>38055</c:v>
                </c:pt>
                <c:pt idx="2477">
                  <c:v>38054</c:v>
                </c:pt>
                <c:pt idx="2478">
                  <c:v>38051</c:v>
                </c:pt>
                <c:pt idx="2479">
                  <c:v>38050</c:v>
                </c:pt>
                <c:pt idx="2480">
                  <c:v>38049</c:v>
                </c:pt>
                <c:pt idx="2481">
                  <c:v>38048</c:v>
                </c:pt>
                <c:pt idx="2482">
                  <c:v>38047</c:v>
                </c:pt>
                <c:pt idx="2483">
                  <c:v>38044</c:v>
                </c:pt>
                <c:pt idx="2484">
                  <c:v>38043</c:v>
                </c:pt>
                <c:pt idx="2485">
                  <c:v>38042</c:v>
                </c:pt>
                <c:pt idx="2486">
                  <c:v>38041</c:v>
                </c:pt>
                <c:pt idx="2487">
                  <c:v>38040</c:v>
                </c:pt>
                <c:pt idx="2488">
                  <c:v>38037</c:v>
                </c:pt>
                <c:pt idx="2489">
                  <c:v>38036</c:v>
                </c:pt>
                <c:pt idx="2490">
                  <c:v>38035</c:v>
                </c:pt>
                <c:pt idx="2491">
                  <c:v>38034</c:v>
                </c:pt>
                <c:pt idx="2492">
                  <c:v>38033</c:v>
                </c:pt>
                <c:pt idx="2493">
                  <c:v>38030</c:v>
                </c:pt>
                <c:pt idx="2494">
                  <c:v>38029</c:v>
                </c:pt>
                <c:pt idx="2495">
                  <c:v>38028</c:v>
                </c:pt>
                <c:pt idx="2496">
                  <c:v>38027</c:v>
                </c:pt>
                <c:pt idx="2497">
                  <c:v>38026</c:v>
                </c:pt>
                <c:pt idx="2498">
                  <c:v>38023</c:v>
                </c:pt>
                <c:pt idx="2499">
                  <c:v>38022</c:v>
                </c:pt>
                <c:pt idx="2500">
                  <c:v>38021</c:v>
                </c:pt>
                <c:pt idx="2501">
                  <c:v>38020</c:v>
                </c:pt>
                <c:pt idx="2502">
                  <c:v>38019</c:v>
                </c:pt>
                <c:pt idx="2503">
                  <c:v>38016</c:v>
                </c:pt>
                <c:pt idx="2504">
                  <c:v>38015</c:v>
                </c:pt>
                <c:pt idx="2505">
                  <c:v>38014</c:v>
                </c:pt>
                <c:pt idx="2506">
                  <c:v>38013</c:v>
                </c:pt>
                <c:pt idx="2507">
                  <c:v>38012</c:v>
                </c:pt>
                <c:pt idx="2508">
                  <c:v>38009</c:v>
                </c:pt>
                <c:pt idx="2509">
                  <c:v>38008</c:v>
                </c:pt>
                <c:pt idx="2510">
                  <c:v>38007</c:v>
                </c:pt>
                <c:pt idx="2511">
                  <c:v>38006</c:v>
                </c:pt>
                <c:pt idx="2512">
                  <c:v>38005</c:v>
                </c:pt>
                <c:pt idx="2513">
                  <c:v>38002</c:v>
                </c:pt>
                <c:pt idx="2514">
                  <c:v>38001</c:v>
                </c:pt>
                <c:pt idx="2515">
                  <c:v>38000</c:v>
                </c:pt>
                <c:pt idx="2516">
                  <c:v>37999</c:v>
                </c:pt>
                <c:pt idx="2517">
                  <c:v>37998</c:v>
                </c:pt>
                <c:pt idx="2518">
                  <c:v>37995</c:v>
                </c:pt>
                <c:pt idx="2519">
                  <c:v>37994</c:v>
                </c:pt>
                <c:pt idx="2520">
                  <c:v>37993</c:v>
                </c:pt>
                <c:pt idx="2521">
                  <c:v>37991</c:v>
                </c:pt>
                <c:pt idx="2522">
                  <c:v>37988</c:v>
                </c:pt>
                <c:pt idx="2523">
                  <c:v>37985</c:v>
                </c:pt>
                <c:pt idx="2524">
                  <c:v>37984</c:v>
                </c:pt>
                <c:pt idx="2525">
                  <c:v>37978</c:v>
                </c:pt>
                <c:pt idx="2526">
                  <c:v>37977</c:v>
                </c:pt>
                <c:pt idx="2527">
                  <c:v>37974</c:v>
                </c:pt>
                <c:pt idx="2528">
                  <c:v>37973</c:v>
                </c:pt>
                <c:pt idx="2529">
                  <c:v>37972</c:v>
                </c:pt>
                <c:pt idx="2530">
                  <c:v>37971</c:v>
                </c:pt>
                <c:pt idx="2531">
                  <c:v>37970</c:v>
                </c:pt>
                <c:pt idx="2532">
                  <c:v>37967</c:v>
                </c:pt>
                <c:pt idx="2533">
                  <c:v>37966</c:v>
                </c:pt>
                <c:pt idx="2534">
                  <c:v>37965</c:v>
                </c:pt>
                <c:pt idx="2535">
                  <c:v>37964</c:v>
                </c:pt>
                <c:pt idx="2536">
                  <c:v>37960</c:v>
                </c:pt>
                <c:pt idx="2537">
                  <c:v>37959</c:v>
                </c:pt>
                <c:pt idx="2538">
                  <c:v>37958</c:v>
                </c:pt>
                <c:pt idx="2539">
                  <c:v>37957</c:v>
                </c:pt>
                <c:pt idx="2540">
                  <c:v>37956</c:v>
                </c:pt>
                <c:pt idx="2541">
                  <c:v>37953</c:v>
                </c:pt>
                <c:pt idx="2542">
                  <c:v>37952</c:v>
                </c:pt>
                <c:pt idx="2543">
                  <c:v>37951</c:v>
                </c:pt>
                <c:pt idx="2544">
                  <c:v>37950</c:v>
                </c:pt>
                <c:pt idx="2545">
                  <c:v>37949</c:v>
                </c:pt>
                <c:pt idx="2546">
                  <c:v>37946</c:v>
                </c:pt>
                <c:pt idx="2547">
                  <c:v>37945</c:v>
                </c:pt>
                <c:pt idx="2548">
                  <c:v>37944</c:v>
                </c:pt>
                <c:pt idx="2549">
                  <c:v>37943</c:v>
                </c:pt>
                <c:pt idx="2550">
                  <c:v>37942</c:v>
                </c:pt>
                <c:pt idx="2551">
                  <c:v>37939</c:v>
                </c:pt>
                <c:pt idx="2552">
                  <c:v>37938</c:v>
                </c:pt>
                <c:pt idx="2553">
                  <c:v>37937</c:v>
                </c:pt>
                <c:pt idx="2554">
                  <c:v>37936</c:v>
                </c:pt>
                <c:pt idx="2555">
                  <c:v>37935</c:v>
                </c:pt>
                <c:pt idx="2556">
                  <c:v>37932</c:v>
                </c:pt>
                <c:pt idx="2557">
                  <c:v>37931</c:v>
                </c:pt>
                <c:pt idx="2558">
                  <c:v>37930</c:v>
                </c:pt>
                <c:pt idx="2559">
                  <c:v>37929</c:v>
                </c:pt>
                <c:pt idx="2560">
                  <c:v>37928</c:v>
                </c:pt>
                <c:pt idx="2561">
                  <c:v>37925</c:v>
                </c:pt>
                <c:pt idx="2562">
                  <c:v>37924</c:v>
                </c:pt>
                <c:pt idx="2563">
                  <c:v>37923</c:v>
                </c:pt>
                <c:pt idx="2564">
                  <c:v>37922</c:v>
                </c:pt>
                <c:pt idx="2565">
                  <c:v>37921</c:v>
                </c:pt>
                <c:pt idx="2566">
                  <c:v>37918</c:v>
                </c:pt>
                <c:pt idx="2567">
                  <c:v>37917</c:v>
                </c:pt>
                <c:pt idx="2568">
                  <c:v>37916</c:v>
                </c:pt>
                <c:pt idx="2569">
                  <c:v>37915</c:v>
                </c:pt>
                <c:pt idx="2570">
                  <c:v>37914</c:v>
                </c:pt>
                <c:pt idx="2571">
                  <c:v>37911</c:v>
                </c:pt>
                <c:pt idx="2572">
                  <c:v>37910</c:v>
                </c:pt>
                <c:pt idx="2573">
                  <c:v>37909</c:v>
                </c:pt>
                <c:pt idx="2574">
                  <c:v>37908</c:v>
                </c:pt>
                <c:pt idx="2575">
                  <c:v>37907</c:v>
                </c:pt>
                <c:pt idx="2576">
                  <c:v>37904</c:v>
                </c:pt>
                <c:pt idx="2577">
                  <c:v>37903</c:v>
                </c:pt>
                <c:pt idx="2578">
                  <c:v>37902</c:v>
                </c:pt>
                <c:pt idx="2579">
                  <c:v>37901</c:v>
                </c:pt>
                <c:pt idx="2580">
                  <c:v>37900</c:v>
                </c:pt>
                <c:pt idx="2581">
                  <c:v>37897</c:v>
                </c:pt>
                <c:pt idx="2582">
                  <c:v>37896</c:v>
                </c:pt>
                <c:pt idx="2583">
                  <c:v>37895</c:v>
                </c:pt>
                <c:pt idx="2584">
                  <c:v>37894</c:v>
                </c:pt>
                <c:pt idx="2585">
                  <c:v>37893</c:v>
                </c:pt>
                <c:pt idx="2586">
                  <c:v>37890</c:v>
                </c:pt>
                <c:pt idx="2587">
                  <c:v>37889</c:v>
                </c:pt>
                <c:pt idx="2588">
                  <c:v>37888</c:v>
                </c:pt>
                <c:pt idx="2589">
                  <c:v>37887</c:v>
                </c:pt>
                <c:pt idx="2590">
                  <c:v>37886</c:v>
                </c:pt>
                <c:pt idx="2591">
                  <c:v>37883</c:v>
                </c:pt>
                <c:pt idx="2592">
                  <c:v>37882</c:v>
                </c:pt>
                <c:pt idx="2593">
                  <c:v>37881</c:v>
                </c:pt>
                <c:pt idx="2594">
                  <c:v>37880</c:v>
                </c:pt>
                <c:pt idx="2595">
                  <c:v>37879</c:v>
                </c:pt>
                <c:pt idx="2596">
                  <c:v>37876</c:v>
                </c:pt>
                <c:pt idx="2597">
                  <c:v>37875</c:v>
                </c:pt>
                <c:pt idx="2598">
                  <c:v>37874</c:v>
                </c:pt>
                <c:pt idx="2599">
                  <c:v>37873</c:v>
                </c:pt>
                <c:pt idx="2600">
                  <c:v>37872</c:v>
                </c:pt>
                <c:pt idx="2601">
                  <c:v>37869</c:v>
                </c:pt>
                <c:pt idx="2602">
                  <c:v>37868</c:v>
                </c:pt>
                <c:pt idx="2603">
                  <c:v>37867</c:v>
                </c:pt>
                <c:pt idx="2604">
                  <c:v>37866</c:v>
                </c:pt>
                <c:pt idx="2605">
                  <c:v>37865</c:v>
                </c:pt>
                <c:pt idx="2606">
                  <c:v>37862</c:v>
                </c:pt>
                <c:pt idx="2607">
                  <c:v>37861</c:v>
                </c:pt>
                <c:pt idx="2608">
                  <c:v>37860</c:v>
                </c:pt>
                <c:pt idx="2609">
                  <c:v>37859</c:v>
                </c:pt>
                <c:pt idx="2610">
                  <c:v>37858</c:v>
                </c:pt>
                <c:pt idx="2611">
                  <c:v>37855</c:v>
                </c:pt>
                <c:pt idx="2612">
                  <c:v>37854</c:v>
                </c:pt>
                <c:pt idx="2613">
                  <c:v>37853</c:v>
                </c:pt>
                <c:pt idx="2614">
                  <c:v>37852</c:v>
                </c:pt>
                <c:pt idx="2615">
                  <c:v>37851</c:v>
                </c:pt>
                <c:pt idx="2616">
                  <c:v>37847</c:v>
                </c:pt>
                <c:pt idx="2617">
                  <c:v>37846</c:v>
                </c:pt>
                <c:pt idx="2618">
                  <c:v>37845</c:v>
                </c:pt>
                <c:pt idx="2619">
                  <c:v>37844</c:v>
                </c:pt>
                <c:pt idx="2620">
                  <c:v>37841</c:v>
                </c:pt>
                <c:pt idx="2621">
                  <c:v>37840</c:v>
                </c:pt>
                <c:pt idx="2622">
                  <c:v>37839</c:v>
                </c:pt>
                <c:pt idx="2623">
                  <c:v>37838</c:v>
                </c:pt>
                <c:pt idx="2624">
                  <c:v>37837</c:v>
                </c:pt>
                <c:pt idx="2625">
                  <c:v>37834</c:v>
                </c:pt>
                <c:pt idx="2626">
                  <c:v>37833</c:v>
                </c:pt>
                <c:pt idx="2627">
                  <c:v>37831</c:v>
                </c:pt>
                <c:pt idx="2628">
                  <c:v>37830</c:v>
                </c:pt>
                <c:pt idx="2629">
                  <c:v>37827</c:v>
                </c:pt>
                <c:pt idx="2630">
                  <c:v>37825</c:v>
                </c:pt>
                <c:pt idx="2631">
                  <c:v>37824</c:v>
                </c:pt>
                <c:pt idx="2632">
                  <c:v>37823</c:v>
                </c:pt>
                <c:pt idx="2633">
                  <c:v>37820</c:v>
                </c:pt>
                <c:pt idx="2634">
                  <c:v>37819</c:v>
                </c:pt>
                <c:pt idx="2635">
                  <c:v>37818</c:v>
                </c:pt>
                <c:pt idx="2636">
                  <c:v>37817</c:v>
                </c:pt>
                <c:pt idx="2637">
                  <c:v>37816</c:v>
                </c:pt>
                <c:pt idx="2638">
                  <c:v>37813</c:v>
                </c:pt>
                <c:pt idx="2639">
                  <c:v>37812</c:v>
                </c:pt>
                <c:pt idx="2640">
                  <c:v>37811</c:v>
                </c:pt>
                <c:pt idx="2641">
                  <c:v>37810</c:v>
                </c:pt>
                <c:pt idx="2642">
                  <c:v>37809</c:v>
                </c:pt>
                <c:pt idx="2643">
                  <c:v>37806</c:v>
                </c:pt>
                <c:pt idx="2644">
                  <c:v>37805</c:v>
                </c:pt>
                <c:pt idx="2645">
                  <c:v>37804</c:v>
                </c:pt>
                <c:pt idx="2646">
                  <c:v>37803</c:v>
                </c:pt>
                <c:pt idx="2647">
                  <c:v>37802</c:v>
                </c:pt>
                <c:pt idx="2648">
                  <c:v>37799</c:v>
                </c:pt>
                <c:pt idx="2649">
                  <c:v>37797</c:v>
                </c:pt>
                <c:pt idx="2650">
                  <c:v>37796</c:v>
                </c:pt>
                <c:pt idx="2651">
                  <c:v>37795</c:v>
                </c:pt>
                <c:pt idx="2652">
                  <c:v>37792</c:v>
                </c:pt>
                <c:pt idx="2653">
                  <c:v>37790</c:v>
                </c:pt>
                <c:pt idx="2654">
                  <c:v>37789</c:v>
                </c:pt>
                <c:pt idx="2655">
                  <c:v>37788</c:v>
                </c:pt>
                <c:pt idx="2656">
                  <c:v>37785</c:v>
                </c:pt>
                <c:pt idx="2657">
                  <c:v>37784</c:v>
                </c:pt>
                <c:pt idx="2658">
                  <c:v>37783</c:v>
                </c:pt>
                <c:pt idx="2659">
                  <c:v>37782</c:v>
                </c:pt>
                <c:pt idx="2660">
                  <c:v>37778</c:v>
                </c:pt>
                <c:pt idx="2661">
                  <c:v>37777</c:v>
                </c:pt>
                <c:pt idx="2662">
                  <c:v>37776</c:v>
                </c:pt>
                <c:pt idx="2663">
                  <c:v>37775</c:v>
                </c:pt>
                <c:pt idx="2664">
                  <c:v>37774</c:v>
                </c:pt>
                <c:pt idx="2665">
                  <c:v>37771</c:v>
                </c:pt>
                <c:pt idx="2666">
                  <c:v>37769</c:v>
                </c:pt>
                <c:pt idx="2667">
                  <c:v>37768</c:v>
                </c:pt>
                <c:pt idx="2668">
                  <c:v>37767</c:v>
                </c:pt>
                <c:pt idx="2669">
                  <c:v>37764</c:v>
                </c:pt>
                <c:pt idx="2670">
                  <c:v>37763</c:v>
                </c:pt>
                <c:pt idx="2671">
                  <c:v>37762</c:v>
                </c:pt>
                <c:pt idx="2672">
                  <c:v>37761</c:v>
                </c:pt>
                <c:pt idx="2673">
                  <c:v>37760</c:v>
                </c:pt>
                <c:pt idx="2674">
                  <c:v>37757</c:v>
                </c:pt>
                <c:pt idx="2675">
                  <c:v>37756</c:v>
                </c:pt>
                <c:pt idx="2676">
                  <c:v>37755</c:v>
                </c:pt>
                <c:pt idx="2677">
                  <c:v>37754</c:v>
                </c:pt>
                <c:pt idx="2678">
                  <c:v>37753</c:v>
                </c:pt>
                <c:pt idx="2679">
                  <c:v>37749</c:v>
                </c:pt>
                <c:pt idx="2680">
                  <c:v>37747</c:v>
                </c:pt>
                <c:pt idx="2681">
                  <c:v>37746</c:v>
                </c:pt>
                <c:pt idx="2682">
                  <c:v>37743</c:v>
                </c:pt>
                <c:pt idx="2683">
                  <c:v>37741</c:v>
                </c:pt>
                <c:pt idx="2684">
                  <c:v>37740</c:v>
                </c:pt>
                <c:pt idx="2685">
                  <c:v>37739</c:v>
                </c:pt>
                <c:pt idx="2686">
                  <c:v>37736</c:v>
                </c:pt>
                <c:pt idx="2687">
                  <c:v>37735</c:v>
                </c:pt>
                <c:pt idx="2688">
                  <c:v>37734</c:v>
                </c:pt>
                <c:pt idx="2689">
                  <c:v>37733</c:v>
                </c:pt>
                <c:pt idx="2690">
                  <c:v>37728</c:v>
                </c:pt>
                <c:pt idx="2691">
                  <c:v>37727</c:v>
                </c:pt>
                <c:pt idx="2692">
                  <c:v>37726</c:v>
                </c:pt>
                <c:pt idx="2693">
                  <c:v>37725</c:v>
                </c:pt>
                <c:pt idx="2694">
                  <c:v>37722</c:v>
                </c:pt>
                <c:pt idx="2695">
                  <c:v>37721</c:v>
                </c:pt>
                <c:pt idx="2696">
                  <c:v>37720</c:v>
                </c:pt>
                <c:pt idx="2697">
                  <c:v>37719</c:v>
                </c:pt>
                <c:pt idx="2698">
                  <c:v>37718</c:v>
                </c:pt>
                <c:pt idx="2699">
                  <c:v>37715</c:v>
                </c:pt>
                <c:pt idx="2700">
                  <c:v>37714</c:v>
                </c:pt>
                <c:pt idx="2701">
                  <c:v>37713</c:v>
                </c:pt>
                <c:pt idx="2702">
                  <c:v>37712</c:v>
                </c:pt>
                <c:pt idx="2703">
                  <c:v>37711</c:v>
                </c:pt>
                <c:pt idx="2704">
                  <c:v>37708</c:v>
                </c:pt>
                <c:pt idx="2705">
                  <c:v>37707</c:v>
                </c:pt>
                <c:pt idx="2706">
                  <c:v>37706</c:v>
                </c:pt>
                <c:pt idx="2707">
                  <c:v>37705</c:v>
                </c:pt>
                <c:pt idx="2708">
                  <c:v>37704</c:v>
                </c:pt>
                <c:pt idx="2709">
                  <c:v>37701</c:v>
                </c:pt>
                <c:pt idx="2710">
                  <c:v>37700</c:v>
                </c:pt>
                <c:pt idx="2711">
                  <c:v>37699</c:v>
                </c:pt>
                <c:pt idx="2712">
                  <c:v>37698</c:v>
                </c:pt>
                <c:pt idx="2713">
                  <c:v>37697</c:v>
                </c:pt>
                <c:pt idx="2714">
                  <c:v>37694</c:v>
                </c:pt>
                <c:pt idx="2715">
                  <c:v>37693</c:v>
                </c:pt>
                <c:pt idx="2716">
                  <c:v>37692</c:v>
                </c:pt>
                <c:pt idx="2717">
                  <c:v>37691</c:v>
                </c:pt>
                <c:pt idx="2718">
                  <c:v>37690</c:v>
                </c:pt>
                <c:pt idx="2719">
                  <c:v>37687</c:v>
                </c:pt>
                <c:pt idx="2720">
                  <c:v>37686</c:v>
                </c:pt>
                <c:pt idx="2721">
                  <c:v>37685</c:v>
                </c:pt>
                <c:pt idx="2722">
                  <c:v>37684</c:v>
                </c:pt>
                <c:pt idx="2723">
                  <c:v>37683</c:v>
                </c:pt>
                <c:pt idx="2724">
                  <c:v>37680</c:v>
                </c:pt>
                <c:pt idx="2725">
                  <c:v>37679</c:v>
                </c:pt>
                <c:pt idx="2726">
                  <c:v>37678</c:v>
                </c:pt>
                <c:pt idx="2727">
                  <c:v>37677</c:v>
                </c:pt>
                <c:pt idx="2728">
                  <c:v>37676</c:v>
                </c:pt>
                <c:pt idx="2729">
                  <c:v>37673</c:v>
                </c:pt>
                <c:pt idx="2730">
                  <c:v>37672</c:v>
                </c:pt>
                <c:pt idx="2731">
                  <c:v>37671</c:v>
                </c:pt>
                <c:pt idx="2732">
                  <c:v>37670</c:v>
                </c:pt>
                <c:pt idx="2733">
                  <c:v>37669</c:v>
                </c:pt>
                <c:pt idx="2734">
                  <c:v>37666</c:v>
                </c:pt>
                <c:pt idx="2735">
                  <c:v>37665</c:v>
                </c:pt>
                <c:pt idx="2736">
                  <c:v>37664</c:v>
                </c:pt>
                <c:pt idx="2737">
                  <c:v>37663</c:v>
                </c:pt>
                <c:pt idx="2738">
                  <c:v>37662</c:v>
                </c:pt>
                <c:pt idx="2739">
                  <c:v>37659</c:v>
                </c:pt>
                <c:pt idx="2740">
                  <c:v>37658</c:v>
                </c:pt>
                <c:pt idx="2741">
                  <c:v>37657</c:v>
                </c:pt>
                <c:pt idx="2742">
                  <c:v>37656</c:v>
                </c:pt>
                <c:pt idx="2743">
                  <c:v>37655</c:v>
                </c:pt>
                <c:pt idx="2744">
                  <c:v>37652</c:v>
                </c:pt>
                <c:pt idx="2745">
                  <c:v>37651</c:v>
                </c:pt>
                <c:pt idx="2746">
                  <c:v>37650</c:v>
                </c:pt>
                <c:pt idx="2747">
                  <c:v>37649</c:v>
                </c:pt>
                <c:pt idx="2748">
                  <c:v>37648</c:v>
                </c:pt>
                <c:pt idx="2749">
                  <c:v>37645</c:v>
                </c:pt>
                <c:pt idx="2750">
                  <c:v>37644</c:v>
                </c:pt>
                <c:pt idx="2751">
                  <c:v>37643</c:v>
                </c:pt>
                <c:pt idx="2752">
                  <c:v>37642</c:v>
                </c:pt>
                <c:pt idx="2753">
                  <c:v>37641</c:v>
                </c:pt>
                <c:pt idx="2754">
                  <c:v>37638</c:v>
                </c:pt>
                <c:pt idx="2755">
                  <c:v>37637</c:v>
                </c:pt>
                <c:pt idx="2756">
                  <c:v>37636</c:v>
                </c:pt>
                <c:pt idx="2757">
                  <c:v>37635</c:v>
                </c:pt>
                <c:pt idx="2758">
                  <c:v>37634</c:v>
                </c:pt>
                <c:pt idx="2759">
                  <c:v>37631</c:v>
                </c:pt>
                <c:pt idx="2760">
                  <c:v>37630</c:v>
                </c:pt>
                <c:pt idx="2761">
                  <c:v>37629</c:v>
                </c:pt>
                <c:pt idx="2762">
                  <c:v>37628</c:v>
                </c:pt>
                <c:pt idx="2763">
                  <c:v>37624</c:v>
                </c:pt>
                <c:pt idx="2764">
                  <c:v>37623</c:v>
                </c:pt>
                <c:pt idx="2765">
                  <c:v>37620</c:v>
                </c:pt>
                <c:pt idx="2766">
                  <c:v>37617</c:v>
                </c:pt>
                <c:pt idx="2767">
                  <c:v>37613</c:v>
                </c:pt>
                <c:pt idx="2768">
                  <c:v>37610</c:v>
                </c:pt>
                <c:pt idx="2769">
                  <c:v>37609</c:v>
                </c:pt>
                <c:pt idx="2770">
                  <c:v>37608</c:v>
                </c:pt>
                <c:pt idx="2771">
                  <c:v>37607</c:v>
                </c:pt>
                <c:pt idx="2772">
                  <c:v>37606</c:v>
                </c:pt>
                <c:pt idx="2773">
                  <c:v>37603</c:v>
                </c:pt>
                <c:pt idx="2774">
                  <c:v>37602</c:v>
                </c:pt>
                <c:pt idx="2775">
                  <c:v>37601</c:v>
                </c:pt>
                <c:pt idx="2776">
                  <c:v>37600</c:v>
                </c:pt>
                <c:pt idx="2777">
                  <c:v>37599</c:v>
                </c:pt>
                <c:pt idx="2778">
                  <c:v>37596</c:v>
                </c:pt>
                <c:pt idx="2779">
                  <c:v>37595</c:v>
                </c:pt>
                <c:pt idx="2780">
                  <c:v>37594</c:v>
                </c:pt>
                <c:pt idx="2781">
                  <c:v>37593</c:v>
                </c:pt>
                <c:pt idx="2782">
                  <c:v>37592</c:v>
                </c:pt>
                <c:pt idx="2783">
                  <c:v>37589</c:v>
                </c:pt>
                <c:pt idx="2784">
                  <c:v>37588</c:v>
                </c:pt>
                <c:pt idx="2785">
                  <c:v>37587</c:v>
                </c:pt>
                <c:pt idx="2786">
                  <c:v>37586</c:v>
                </c:pt>
                <c:pt idx="2787">
                  <c:v>37585</c:v>
                </c:pt>
                <c:pt idx="2788">
                  <c:v>37582</c:v>
                </c:pt>
                <c:pt idx="2789">
                  <c:v>37581</c:v>
                </c:pt>
                <c:pt idx="2790">
                  <c:v>37580</c:v>
                </c:pt>
                <c:pt idx="2791">
                  <c:v>37579</c:v>
                </c:pt>
                <c:pt idx="2792">
                  <c:v>37578</c:v>
                </c:pt>
                <c:pt idx="2793">
                  <c:v>37575</c:v>
                </c:pt>
                <c:pt idx="2794">
                  <c:v>37574</c:v>
                </c:pt>
                <c:pt idx="2795">
                  <c:v>37573</c:v>
                </c:pt>
                <c:pt idx="2796">
                  <c:v>37572</c:v>
                </c:pt>
                <c:pt idx="2797">
                  <c:v>37571</c:v>
                </c:pt>
                <c:pt idx="2798">
                  <c:v>37568</c:v>
                </c:pt>
                <c:pt idx="2799">
                  <c:v>37567</c:v>
                </c:pt>
                <c:pt idx="2800">
                  <c:v>37566</c:v>
                </c:pt>
                <c:pt idx="2801">
                  <c:v>37565</c:v>
                </c:pt>
                <c:pt idx="2802">
                  <c:v>37564</c:v>
                </c:pt>
                <c:pt idx="2803">
                  <c:v>37560</c:v>
                </c:pt>
                <c:pt idx="2804">
                  <c:v>37559</c:v>
                </c:pt>
                <c:pt idx="2805">
                  <c:v>37558</c:v>
                </c:pt>
                <c:pt idx="2806">
                  <c:v>37557</c:v>
                </c:pt>
                <c:pt idx="2807">
                  <c:v>37554</c:v>
                </c:pt>
                <c:pt idx="2808">
                  <c:v>37553</c:v>
                </c:pt>
                <c:pt idx="2809">
                  <c:v>37552</c:v>
                </c:pt>
                <c:pt idx="2810">
                  <c:v>37551</c:v>
                </c:pt>
                <c:pt idx="2811">
                  <c:v>37550</c:v>
                </c:pt>
                <c:pt idx="2812">
                  <c:v>37547</c:v>
                </c:pt>
                <c:pt idx="2813">
                  <c:v>37546</c:v>
                </c:pt>
                <c:pt idx="2814">
                  <c:v>37545</c:v>
                </c:pt>
                <c:pt idx="2815">
                  <c:v>37544</c:v>
                </c:pt>
                <c:pt idx="2816">
                  <c:v>37543</c:v>
                </c:pt>
                <c:pt idx="2817">
                  <c:v>37540</c:v>
                </c:pt>
                <c:pt idx="2818">
                  <c:v>37539</c:v>
                </c:pt>
                <c:pt idx="2819">
                  <c:v>37538</c:v>
                </c:pt>
                <c:pt idx="2820">
                  <c:v>37537</c:v>
                </c:pt>
                <c:pt idx="2821">
                  <c:v>37536</c:v>
                </c:pt>
                <c:pt idx="2822">
                  <c:v>37533</c:v>
                </c:pt>
                <c:pt idx="2823">
                  <c:v>37532</c:v>
                </c:pt>
                <c:pt idx="2824">
                  <c:v>37531</c:v>
                </c:pt>
                <c:pt idx="2825">
                  <c:v>37530</c:v>
                </c:pt>
                <c:pt idx="2826">
                  <c:v>37529</c:v>
                </c:pt>
                <c:pt idx="2827">
                  <c:v>37526</c:v>
                </c:pt>
                <c:pt idx="2828">
                  <c:v>37525</c:v>
                </c:pt>
                <c:pt idx="2829">
                  <c:v>37524</c:v>
                </c:pt>
                <c:pt idx="2830">
                  <c:v>37523</c:v>
                </c:pt>
                <c:pt idx="2831">
                  <c:v>37522</c:v>
                </c:pt>
                <c:pt idx="2832">
                  <c:v>37519</c:v>
                </c:pt>
                <c:pt idx="2833">
                  <c:v>37518</c:v>
                </c:pt>
                <c:pt idx="2834">
                  <c:v>37517</c:v>
                </c:pt>
                <c:pt idx="2835">
                  <c:v>37516</c:v>
                </c:pt>
                <c:pt idx="2836">
                  <c:v>37515</c:v>
                </c:pt>
                <c:pt idx="2837">
                  <c:v>37512</c:v>
                </c:pt>
                <c:pt idx="2838">
                  <c:v>37511</c:v>
                </c:pt>
                <c:pt idx="2839">
                  <c:v>37510</c:v>
                </c:pt>
                <c:pt idx="2840">
                  <c:v>37509</c:v>
                </c:pt>
                <c:pt idx="2841">
                  <c:v>37508</c:v>
                </c:pt>
                <c:pt idx="2842">
                  <c:v>37505</c:v>
                </c:pt>
                <c:pt idx="2843">
                  <c:v>37504</c:v>
                </c:pt>
                <c:pt idx="2844">
                  <c:v>37503</c:v>
                </c:pt>
                <c:pt idx="2845">
                  <c:v>37502</c:v>
                </c:pt>
                <c:pt idx="2846">
                  <c:v>37501</c:v>
                </c:pt>
                <c:pt idx="2847">
                  <c:v>37498</c:v>
                </c:pt>
                <c:pt idx="2848">
                  <c:v>37497</c:v>
                </c:pt>
                <c:pt idx="2849">
                  <c:v>37496</c:v>
                </c:pt>
                <c:pt idx="2850">
                  <c:v>37495</c:v>
                </c:pt>
                <c:pt idx="2851">
                  <c:v>37494</c:v>
                </c:pt>
                <c:pt idx="2852">
                  <c:v>37491</c:v>
                </c:pt>
                <c:pt idx="2853">
                  <c:v>37490</c:v>
                </c:pt>
                <c:pt idx="2854">
                  <c:v>37489</c:v>
                </c:pt>
                <c:pt idx="2855">
                  <c:v>37488</c:v>
                </c:pt>
                <c:pt idx="2856">
                  <c:v>37487</c:v>
                </c:pt>
                <c:pt idx="2857">
                  <c:v>37484</c:v>
                </c:pt>
                <c:pt idx="2858">
                  <c:v>37482</c:v>
                </c:pt>
                <c:pt idx="2859">
                  <c:v>37481</c:v>
                </c:pt>
                <c:pt idx="2860">
                  <c:v>37480</c:v>
                </c:pt>
                <c:pt idx="2861">
                  <c:v>37477</c:v>
                </c:pt>
                <c:pt idx="2862">
                  <c:v>37476</c:v>
                </c:pt>
                <c:pt idx="2863">
                  <c:v>37475</c:v>
                </c:pt>
                <c:pt idx="2864">
                  <c:v>37474</c:v>
                </c:pt>
                <c:pt idx="2865">
                  <c:v>37473</c:v>
                </c:pt>
                <c:pt idx="2866">
                  <c:v>37470</c:v>
                </c:pt>
                <c:pt idx="2867">
                  <c:v>37469</c:v>
                </c:pt>
                <c:pt idx="2868">
                  <c:v>37468</c:v>
                </c:pt>
                <c:pt idx="2869">
                  <c:v>37467</c:v>
                </c:pt>
                <c:pt idx="2870">
                  <c:v>37466</c:v>
                </c:pt>
                <c:pt idx="2871">
                  <c:v>37463</c:v>
                </c:pt>
                <c:pt idx="2872">
                  <c:v>37462</c:v>
                </c:pt>
                <c:pt idx="2873">
                  <c:v>37461</c:v>
                </c:pt>
                <c:pt idx="2874">
                  <c:v>37460</c:v>
                </c:pt>
                <c:pt idx="2875">
                  <c:v>37459</c:v>
                </c:pt>
                <c:pt idx="2876">
                  <c:v>37456</c:v>
                </c:pt>
                <c:pt idx="2877">
                  <c:v>37455</c:v>
                </c:pt>
                <c:pt idx="2878">
                  <c:v>37454</c:v>
                </c:pt>
                <c:pt idx="2879">
                  <c:v>37453</c:v>
                </c:pt>
                <c:pt idx="2880">
                  <c:v>37452</c:v>
                </c:pt>
                <c:pt idx="2881">
                  <c:v>37449</c:v>
                </c:pt>
                <c:pt idx="2882">
                  <c:v>37448</c:v>
                </c:pt>
                <c:pt idx="2883">
                  <c:v>37447</c:v>
                </c:pt>
                <c:pt idx="2884">
                  <c:v>37446</c:v>
                </c:pt>
                <c:pt idx="2885">
                  <c:v>37445</c:v>
                </c:pt>
                <c:pt idx="2886">
                  <c:v>37442</c:v>
                </c:pt>
                <c:pt idx="2887">
                  <c:v>37441</c:v>
                </c:pt>
                <c:pt idx="2888">
                  <c:v>37440</c:v>
                </c:pt>
                <c:pt idx="2889">
                  <c:v>37439</c:v>
                </c:pt>
                <c:pt idx="2890">
                  <c:v>37438</c:v>
                </c:pt>
                <c:pt idx="2891">
                  <c:v>37435</c:v>
                </c:pt>
                <c:pt idx="2892">
                  <c:v>37434</c:v>
                </c:pt>
                <c:pt idx="2893">
                  <c:v>37433</c:v>
                </c:pt>
                <c:pt idx="2894">
                  <c:v>37432</c:v>
                </c:pt>
                <c:pt idx="2895">
                  <c:v>37431</c:v>
                </c:pt>
                <c:pt idx="2896">
                  <c:v>37428</c:v>
                </c:pt>
                <c:pt idx="2897">
                  <c:v>37427</c:v>
                </c:pt>
                <c:pt idx="2898">
                  <c:v>37426</c:v>
                </c:pt>
                <c:pt idx="2899">
                  <c:v>37425</c:v>
                </c:pt>
                <c:pt idx="2900">
                  <c:v>37424</c:v>
                </c:pt>
                <c:pt idx="2901">
                  <c:v>37421</c:v>
                </c:pt>
                <c:pt idx="2902">
                  <c:v>37420</c:v>
                </c:pt>
                <c:pt idx="2903">
                  <c:v>37419</c:v>
                </c:pt>
                <c:pt idx="2904">
                  <c:v>37418</c:v>
                </c:pt>
                <c:pt idx="2905">
                  <c:v>37417</c:v>
                </c:pt>
                <c:pt idx="2906">
                  <c:v>37414</c:v>
                </c:pt>
                <c:pt idx="2907">
                  <c:v>37413</c:v>
                </c:pt>
                <c:pt idx="2908">
                  <c:v>37412</c:v>
                </c:pt>
                <c:pt idx="2909">
                  <c:v>37411</c:v>
                </c:pt>
                <c:pt idx="2910">
                  <c:v>37410</c:v>
                </c:pt>
                <c:pt idx="2911">
                  <c:v>37407</c:v>
                </c:pt>
                <c:pt idx="2912">
                  <c:v>37405</c:v>
                </c:pt>
                <c:pt idx="2913">
                  <c:v>37404</c:v>
                </c:pt>
                <c:pt idx="2914">
                  <c:v>37403</c:v>
                </c:pt>
                <c:pt idx="2915">
                  <c:v>37400</c:v>
                </c:pt>
                <c:pt idx="2916">
                  <c:v>37399</c:v>
                </c:pt>
                <c:pt idx="2917">
                  <c:v>37398</c:v>
                </c:pt>
                <c:pt idx="2918">
                  <c:v>37397</c:v>
                </c:pt>
                <c:pt idx="2919">
                  <c:v>37393</c:v>
                </c:pt>
                <c:pt idx="2920">
                  <c:v>37392</c:v>
                </c:pt>
                <c:pt idx="2921">
                  <c:v>37391</c:v>
                </c:pt>
                <c:pt idx="2922">
                  <c:v>37390</c:v>
                </c:pt>
                <c:pt idx="2923">
                  <c:v>37389</c:v>
                </c:pt>
                <c:pt idx="2924">
                  <c:v>37386</c:v>
                </c:pt>
                <c:pt idx="2925">
                  <c:v>37384</c:v>
                </c:pt>
                <c:pt idx="2926">
                  <c:v>37383</c:v>
                </c:pt>
                <c:pt idx="2927">
                  <c:v>37382</c:v>
                </c:pt>
                <c:pt idx="2928">
                  <c:v>37379</c:v>
                </c:pt>
                <c:pt idx="2929">
                  <c:v>37378</c:v>
                </c:pt>
                <c:pt idx="2930">
                  <c:v>37376</c:v>
                </c:pt>
                <c:pt idx="2931">
                  <c:v>37375</c:v>
                </c:pt>
                <c:pt idx="2932">
                  <c:v>37372</c:v>
                </c:pt>
                <c:pt idx="2933">
                  <c:v>37371</c:v>
                </c:pt>
                <c:pt idx="2934">
                  <c:v>37370</c:v>
                </c:pt>
                <c:pt idx="2935">
                  <c:v>37369</c:v>
                </c:pt>
                <c:pt idx="2936">
                  <c:v>37368</c:v>
                </c:pt>
                <c:pt idx="2937">
                  <c:v>37365</c:v>
                </c:pt>
                <c:pt idx="2938">
                  <c:v>37364</c:v>
                </c:pt>
                <c:pt idx="2939">
                  <c:v>37363</c:v>
                </c:pt>
                <c:pt idx="2940">
                  <c:v>37362</c:v>
                </c:pt>
                <c:pt idx="2941">
                  <c:v>37361</c:v>
                </c:pt>
                <c:pt idx="2942">
                  <c:v>37358</c:v>
                </c:pt>
                <c:pt idx="2943">
                  <c:v>37357</c:v>
                </c:pt>
                <c:pt idx="2944">
                  <c:v>37356</c:v>
                </c:pt>
                <c:pt idx="2945">
                  <c:v>37355</c:v>
                </c:pt>
                <c:pt idx="2946">
                  <c:v>37354</c:v>
                </c:pt>
                <c:pt idx="2947">
                  <c:v>37351</c:v>
                </c:pt>
                <c:pt idx="2948">
                  <c:v>37350</c:v>
                </c:pt>
                <c:pt idx="2949">
                  <c:v>37349</c:v>
                </c:pt>
                <c:pt idx="2950">
                  <c:v>37348</c:v>
                </c:pt>
                <c:pt idx="2951">
                  <c:v>37343</c:v>
                </c:pt>
                <c:pt idx="2952">
                  <c:v>37342</c:v>
                </c:pt>
                <c:pt idx="2953">
                  <c:v>37341</c:v>
                </c:pt>
                <c:pt idx="2954">
                  <c:v>37340</c:v>
                </c:pt>
                <c:pt idx="2955">
                  <c:v>37337</c:v>
                </c:pt>
                <c:pt idx="2956">
                  <c:v>37336</c:v>
                </c:pt>
                <c:pt idx="2957">
                  <c:v>37335</c:v>
                </c:pt>
                <c:pt idx="2958">
                  <c:v>37334</c:v>
                </c:pt>
                <c:pt idx="2959">
                  <c:v>37333</c:v>
                </c:pt>
                <c:pt idx="2960">
                  <c:v>37330</c:v>
                </c:pt>
                <c:pt idx="2961">
                  <c:v>37329</c:v>
                </c:pt>
                <c:pt idx="2962">
                  <c:v>37328</c:v>
                </c:pt>
                <c:pt idx="2963">
                  <c:v>37327</c:v>
                </c:pt>
                <c:pt idx="2964">
                  <c:v>37326</c:v>
                </c:pt>
                <c:pt idx="2965">
                  <c:v>37323</c:v>
                </c:pt>
                <c:pt idx="2966">
                  <c:v>37322</c:v>
                </c:pt>
                <c:pt idx="2967">
                  <c:v>37321</c:v>
                </c:pt>
                <c:pt idx="2968">
                  <c:v>37320</c:v>
                </c:pt>
                <c:pt idx="2969">
                  <c:v>37319</c:v>
                </c:pt>
                <c:pt idx="2970">
                  <c:v>37316</c:v>
                </c:pt>
                <c:pt idx="2971">
                  <c:v>37315</c:v>
                </c:pt>
                <c:pt idx="2972">
                  <c:v>37314</c:v>
                </c:pt>
                <c:pt idx="2973">
                  <c:v>37313</c:v>
                </c:pt>
                <c:pt idx="2974">
                  <c:v>37312</c:v>
                </c:pt>
                <c:pt idx="2975">
                  <c:v>37309</c:v>
                </c:pt>
                <c:pt idx="2976">
                  <c:v>37308</c:v>
                </c:pt>
                <c:pt idx="2977">
                  <c:v>37307</c:v>
                </c:pt>
                <c:pt idx="2978">
                  <c:v>37306</c:v>
                </c:pt>
                <c:pt idx="2979">
                  <c:v>37305</c:v>
                </c:pt>
                <c:pt idx="2980">
                  <c:v>37302</c:v>
                </c:pt>
                <c:pt idx="2981">
                  <c:v>37301</c:v>
                </c:pt>
                <c:pt idx="2982">
                  <c:v>37300</c:v>
                </c:pt>
                <c:pt idx="2983">
                  <c:v>37299</c:v>
                </c:pt>
                <c:pt idx="2984">
                  <c:v>37298</c:v>
                </c:pt>
                <c:pt idx="2985">
                  <c:v>37295</c:v>
                </c:pt>
                <c:pt idx="2986">
                  <c:v>37294</c:v>
                </c:pt>
                <c:pt idx="2987">
                  <c:v>37293</c:v>
                </c:pt>
                <c:pt idx="2988">
                  <c:v>37292</c:v>
                </c:pt>
                <c:pt idx="2989">
                  <c:v>37291</c:v>
                </c:pt>
                <c:pt idx="2990">
                  <c:v>37288</c:v>
                </c:pt>
                <c:pt idx="2991">
                  <c:v>37287</c:v>
                </c:pt>
                <c:pt idx="2992">
                  <c:v>37286</c:v>
                </c:pt>
                <c:pt idx="2993">
                  <c:v>37285</c:v>
                </c:pt>
                <c:pt idx="2994">
                  <c:v>37284</c:v>
                </c:pt>
                <c:pt idx="2995">
                  <c:v>37281</c:v>
                </c:pt>
                <c:pt idx="2996">
                  <c:v>37280</c:v>
                </c:pt>
                <c:pt idx="2997">
                  <c:v>37279</c:v>
                </c:pt>
                <c:pt idx="2998">
                  <c:v>37278</c:v>
                </c:pt>
                <c:pt idx="2999">
                  <c:v>37277</c:v>
                </c:pt>
                <c:pt idx="3000">
                  <c:v>37274</c:v>
                </c:pt>
                <c:pt idx="3001">
                  <c:v>37273</c:v>
                </c:pt>
                <c:pt idx="3002">
                  <c:v>37272</c:v>
                </c:pt>
                <c:pt idx="3003">
                  <c:v>37271</c:v>
                </c:pt>
                <c:pt idx="3004">
                  <c:v>37270</c:v>
                </c:pt>
                <c:pt idx="3005">
                  <c:v>37267</c:v>
                </c:pt>
                <c:pt idx="3006">
                  <c:v>37266</c:v>
                </c:pt>
                <c:pt idx="3007">
                  <c:v>37265</c:v>
                </c:pt>
                <c:pt idx="3008">
                  <c:v>37264</c:v>
                </c:pt>
                <c:pt idx="3009">
                  <c:v>37263</c:v>
                </c:pt>
                <c:pt idx="3010">
                  <c:v>37260</c:v>
                </c:pt>
                <c:pt idx="3011">
                  <c:v>37259</c:v>
                </c:pt>
                <c:pt idx="3012">
                  <c:v>37258</c:v>
                </c:pt>
                <c:pt idx="3013">
                  <c:v>37253</c:v>
                </c:pt>
                <c:pt idx="3014">
                  <c:v>37252</c:v>
                </c:pt>
                <c:pt idx="3015">
                  <c:v>37246</c:v>
                </c:pt>
                <c:pt idx="3016">
                  <c:v>37245</c:v>
                </c:pt>
                <c:pt idx="3017">
                  <c:v>37244</c:v>
                </c:pt>
                <c:pt idx="3018">
                  <c:v>37243</c:v>
                </c:pt>
                <c:pt idx="3019">
                  <c:v>37242</c:v>
                </c:pt>
                <c:pt idx="3020">
                  <c:v>37239</c:v>
                </c:pt>
                <c:pt idx="3021">
                  <c:v>37238</c:v>
                </c:pt>
                <c:pt idx="3022">
                  <c:v>37237</c:v>
                </c:pt>
                <c:pt idx="3023">
                  <c:v>37236</c:v>
                </c:pt>
                <c:pt idx="3024">
                  <c:v>37235</c:v>
                </c:pt>
                <c:pt idx="3025">
                  <c:v>37232</c:v>
                </c:pt>
                <c:pt idx="3026">
                  <c:v>37231</c:v>
                </c:pt>
                <c:pt idx="3027">
                  <c:v>37230</c:v>
                </c:pt>
                <c:pt idx="3028">
                  <c:v>37229</c:v>
                </c:pt>
                <c:pt idx="3029">
                  <c:v>37228</c:v>
                </c:pt>
                <c:pt idx="3030">
                  <c:v>37225</c:v>
                </c:pt>
                <c:pt idx="3031">
                  <c:v>37224</c:v>
                </c:pt>
                <c:pt idx="3032">
                  <c:v>37223</c:v>
                </c:pt>
                <c:pt idx="3033">
                  <c:v>37222</c:v>
                </c:pt>
                <c:pt idx="3034">
                  <c:v>37221</c:v>
                </c:pt>
                <c:pt idx="3035">
                  <c:v>37218</c:v>
                </c:pt>
                <c:pt idx="3036">
                  <c:v>37217</c:v>
                </c:pt>
                <c:pt idx="3037">
                  <c:v>37216</c:v>
                </c:pt>
                <c:pt idx="3038">
                  <c:v>37215</c:v>
                </c:pt>
                <c:pt idx="3039">
                  <c:v>37214</c:v>
                </c:pt>
                <c:pt idx="3040">
                  <c:v>37211</c:v>
                </c:pt>
                <c:pt idx="3041">
                  <c:v>37210</c:v>
                </c:pt>
                <c:pt idx="3042">
                  <c:v>37209</c:v>
                </c:pt>
                <c:pt idx="3043">
                  <c:v>37208</c:v>
                </c:pt>
                <c:pt idx="3044">
                  <c:v>37207</c:v>
                </c:pt>
                <c:pt idx="3045">
                  <c:v>37204</c:v>
                </c:pt>
                <c:pt idx="3046">
                  <c:v>37203</c:v>
                </c:pt>
                <c:pt idx="3047">
                  <c:v>37202</c:v>
                </c:pt>
                <c:pt idx="3048">
                  <c:v>37201</c:v>
                </c:pt>
                <c:pt idx="3049">
                  <c:v>37200</c:v>
                </c:pt>
                <c:pt idx="3050">
                  <c:v>37197</c:v>
                </c:pt>
                <c:pt idx="3051">
                  <c:v>37195</c:v>
                </c:pt>
                <c:pt idx="3052">
                  <c:v>37194</c:v>
                </c:pt>
                <c:pt idx="3053">
                  <c:v>37193</c:v>
                </c:pt>
                <c:pt idx="3054">
                  <c:v>37189</c:v>
                </c:pt>
                <c:pt idx="3055">
                  <c:v>37188</c:v>
                </c:pt>
                <c:pt idx="3056">
                  <c:v>37187</c:v>
                </c:pt>
                <c:pt idx="3057">
                  <c:v>37186</c:v>
                </c:pt>
                <c:pt idx="3058">
                  <c:v>37183</c:v>
                </c:pt>
                <c:pt idx="3059">
                  <c:v>37182</c:v>
                </c:pt>
                <c:pt idx="3060">
                  <c:v>37181</c:v>
                </c:pt>
                <c:pt idx="3061">
                  <c:v>37180</c:v>
                </c:pt>
                <c:pt idx="3062">
                  <c:v>37179</c:v>
                </c:pt>
                <c:pt idx="3063">
                  <c:v>37176</c:v>
                </c:pt>
                <c:pt idx="3064">
                  <c:v>37175</c:v>
                </c:pt>
                <c:pt idx="3065">
                  <c:v>37174</c:v>
                </c:pt>
                <c:pt idx="3066">
                  <c:v>37173</c:v>
                </c:pt>
                <c:pt idx="3067">
                  <c:v>37172</c:v>
                </c:pt>
                <c:pt idx="3068">
                  <c:v>37169</c:v>
                </c:pt>
                <c:pt idx="3069">
                  <c:v>37168</c:v>
                </c:pt>
                <c:pt idx="3070">
                  <c:v>37167</c:v>
                </c:pt>
                <c:pt idx="3071">
                  <c:v>37166</c:v>
                </c:pt>
                <c:pt idx="3072">
                  <c:v>37165</c:v>
                </c:pt>
                <c:pt idx="3073">
                  <c:v>37162</c:v>
                </c:pt>
                <c:pt idx="3074">
                  <c:v>37161</c:v>
                </c:pt>
                <c:pt idx="3075">
                  <c:v>37160</c:v>
                </c:pt>
                <c:pt idx="3076">
                  <c:v>37159</c:v>
                </c:pt>
                <c:pt idx="3077">
                  <c:v>37158</c:v>
                </c:pt>
                <c:pt idx="3078">
                  <c:v>37155</c:v>
                </c:pt>
                <c:pt idx="3079">
                  <c:v>37154</c:v>
                </c:pt>
                <c:pt idx="3080">
                  <c:v>37153</c:v>
                </c:pt>
                <c:pt idx="3081">
                  <c:v>37152</c:v>
                </c:pt>
                <c:pt idx="3082">
                  <c:v>37151</c:v>
                </c:pt>
                <c:pt idx="3083">
                  <c:v>37148</c:v>
                </c:pt>
                <c:pt idx="3084">
                  <c:v>37147</c:v>
                </c:pt>
                <c:pt idx="3085">
                  <c:v>37146</c:v>
                </c:pt>
                <c:pt idx="3086">
                  <c:v>37145</c:v>
                </c:pt>
                <c:pt idx="3087">
                  <c:v>37144</c:v>
                </c:pt>
                <c:pt idx="3088">
                  <c:v>37141</c:v>
                </c:pt>
                <c:pt idx="3089">
                  <c:v>37140</c:v>
                </c:pt>
                <c:pt idx="3090">
                  <c:v>37139</c:v>
                </c:pt>
                <c:pt idx="3091">
                  <c:v>37138</c:v>
                </c:pt>
                <c:pt idx="3092">
                  <c:v>37137</c:v>
                </c:pt>
                <c:pt idx="3093">
                  <c:v>37134</c:v>
                </c:pt>
                <c:pt idx="3094">
                  <c:v>37133</c:v>
                </c:pt>
                <c:pt idx="3095">
                  <c:v>37132</c:v>
                </c:pt>
                <c:pt idx="3096">
                  <c:v>37131</c:v>
                </c:pt>
                <c:pt idx="3097">
                  <c:v>37130</c:v>
                </c:pt>
                <c:pt idx="3098">
                  <c:v>37127</c:v>
                </c:pt>
                <c:pt idx="3099">
                  <c:v>37126</c:v>
                </c:pt>
                <c:pt idx="3100">
                  <c:v>37125</c:v>
                </c:pt>
                <c:pt idx="3101">
                  <c:v>37124</c:v>
                </c:pt>
                <c:pt idx="3102">
                  <c:v>37123</c:v>
                </c:pt>
                <c:pt idx="3103">
                  <c:v>37120</c:v>
                </c:pt>
                <c:pt idx="3104">
                  <c:v>37119</c:v>
                </c:pt>
                <c:pt idx="3105">
                  <c:v>37117</c:v>
                </c:pt>
                <c:pt idx="3106">
                  <c:v>37116</c:v>
                </c:pt>
                <c:pt idx="3107">
                  <c:v>37113</c:v>
                </c:pt>
                <c:pt idx="3108">
                  <c:v>37112</c:v>
                </c:pt>
                <c:pt idx="3109">
                  <c:v>37111</c:v>
                </c:pt>
                <c:pt idx="3110">
                  <c:v>37110</c:v>
                </c:pt>
                <c:pt idx="3111">
                  <c:v>37109</c:v>
                </c:pt>
                <c:pt idx="3112">
                  <c:v>37106</c:v>
                </c:pt>
                <c:pt idx="3113">
                  <c:v>37105</c:v>
                </c:pt>
                <c:pt idx="3114">
                  <c:v>37104</c:v>
                </c:pt>
                <c:pt idx="3115">
                  <c:v>37103</c:v>
                </c:pt>
                <c:pt idx="3116">
                  <c:v>37102</c:v>
                </c:pt>
                <c:pt idx="3117">
                  <c:v>37099</c:v>
                </c:pt>
                <c:pt idx="3118">
                  <c:v>37098</c:v>
                </c:pt>
                <c:pt idx="3119">
                  <c:v>37097</c:v>
                </c:pt>
                <c:pt idx="3120">
                  <c:v>37096</c:v>
                </c:pt>
                <c:pt idx="3121">
                  <c:v>37095</c:v>
                </c:pt>
                <c:pt idx="3122">
                  <c:v>37092</c:v>
                </c:pt>
                <c:pt idx="3123">
                  <c:v>37091</c:v>
                </c:pt>
                <c:pt idx="3124">
                  <c:v>37090</c:v>
                </c:pt>
                <c:pt idx="3125">
                  <c:v>37089</c:v>
                </c:pt>
                <c:pt idx="3126">
                  <c:v>37088</c:v>
                </c:pt>
                <c:pt idx="3127">
                  <c:v>37085</c:v>
                </c:pt>
                <c:pt idx="3128">
                  <c:v>37084</c:v>
                </c:pt>
                <c:pt idx="3129">
                  <c:v>37083</c:v>
                </c:pt>
                <c:pt idx="3130">
                  <c:v>37082</c:v>
                </c:pt>
                <c:pt idx="3131">
                  <c:v>37081</c:v>
                </c:pt>
                <c:pt idx="3132">
                  <c:v>37078</c:v>
                </c:pt>
                <c:pt idx="3133">
                  <c:v>37077</c:v>
                </c:pt>
                <c:pt idx="3134">
                  <c:v>37076</c:v>
                </c:pt>
                <c:pt idx="3135">
                  <c:v>37075</c:v>
                </c:pt>
                <c:pt idx="3136">
                  <c:v>37074</c:v>
                </c:pt>
                <c:pt idx="3137">
                  <c:v>37071</c:v>
                </c:pt>
                <c:pt idx="3138">
                  <c:v>37070</c:v>
                </c:pt>
                <c:pt idx="3139">
                  <c:v>37069</c:v>
                </c:pt>
                <c:pt idx="3140">
                  <c:v>37068</c:v>
                </c:pt>
                <c:pt idx="3141">
                  <c:v>37067</c:v>
                </c:pt>
                <c:pt idx="3142">
                  <c:v>37064</c:v>
                </c:pt>
                <c:pt idx="3143">
                  <c:v>37063</c:v>
                </c:pt>
                <c:pt idx="3144">
                  <c:v>37062</c:v>
                </c:pt>
                <c:pt idx="3145">
                  <c:v>37061</c:v>
                </c:pt>
                <c:pt idx="3146">
                  <c:v>37060</c:v>
                </c:pt>
                <c:pt idx="3147">
                  <c:v>37057</c:v>
                </c:pt>
                <c:pt idx="3148">
                  <c:v>37055</c:v>
                </c:pt>
                <c:pt idx="3149">
                  <c:v>37054</c:v>
                </c:pt>
                <c:pt idx="3150">
                  <c:v>37053</c:v>
                </c:pt>
                <c:pt idx="3151">
                  <c:v>37050</c:v>
                </c:pt>
                <c:pt idx="3152">
                  <c:v>37049</c:v>
                </c:pt>
                <c:pt idx="3153">
                  <c:v>37048</c:v>
                </c:pt>
                <c:pt idx="3154">
                  <c:v>37047</c:v>
                </c:pt>
                <c:pt idx="3155">
                  <c:v>37043</c:v>
                </c:pt>
                <c:pt idx="3156">
                  <c:v>37042</c:v>
                </c:pt>
                <c:pt idx="3157">
                  <c:v>37041</c:v>
                </c:pt>
                <c:pt idx="3158">
                  <c:v>37040</c:v>
                </c:pt>
                <c:pt idx="3159">
                  <c:v>37039</c:v>
                </c:pt>
                <c:pt idx="3160">
                  <c:v>37036</c:v>
                </c:pt>
                <c:pt idx="3161">
                  <c:v>37034</c:v>
                </c:pt>
                <c:pt idx="3162">
                  <c:v>37033</c:v>
                </c:pt>
                <c:pt idx="3163">
                  <c:v>37032</c:v>
                </c:pt>
                <c:pt idx="3164">
                  <c:v>37029</c:v>
                </c:pt>
                <c:pt idx="3165">
                  <c:v>37028</c:v>
                </c:pt>
                <c:pt idx="3166">
                  <c:v>37027</c:v>
                </c:pt>
                <c:pt idx="3167">
                  <c:v>37026</c:v>
                </c:pt>
                <c:pt idx="3168">
                  <c:v>37025</c:v>
                </c:pt>
                <c:pt idx="3169">
                  <c:v>37022</c:v>
                </c:pt>
                <c:pt idx="3170">
                  <c:v>37021</c:v>
                </c:pt>
                <c:pt idx="3171">
                  <c:v>37020</c:v>
                </c:pt>
                <c:pt idx="3172">
                  <c:v>37019</c:v>
                </c:pt>
                <c:pt idx="3173">
                  <c:v>37018</c:v>
                </c:pt>
                <c:pt idx="3174">
                  <c:v>37015</c:v>
                </c:pt>
                <c:pt idx="3175">
                  <c:v>37014</c:v>
                </c:pt>
                <c:pt idx="3176">
                  <c:v>37013</c:v>
                </c:pt>
                <c:pt idx="3177">
                  <c:v>37011</c:v>
                </c:pt>
                <c:pt idx="3178">
                  <c:v>37008</c:v>
                </c:pt>
                <c:pt idx="3179">
                  <c:v>37007</c:v>
                </c:pt>
                <c:pt idx="3180">
                  <c:v>37006</c:v>
                </c:pt>
                <c:pt idx="3181">
                  <c:v>37005</c:v>
                </c:pt>
                <c:pt idx="3182">
                  <c:v>37004</c:v>
                </c:pt>
                <c:pt idx="3183">
                  <c:v>37001</c:v>
                </c:pt>
                <c:pt idx="3184">
                  <c:v>37000</c:v>
                </c:pt>
                <c:pt idx="3185">
                  <c:v>36999</c:v>
                </c:pt>
                <c:pt idx="3186">
                  <c:v>36998</c:v>
                </c:pt>
                <c:pt idx="3187">
                  <c:v>36993</c:v>
                </c:pt>
                <c:pt idx="3188">
                  <c:v>36992</c:v>
                </c:pt>
                <c:pt idx="3189">
                  <c:v>36991</c:v>
                </c:pt>
                <c:pt idx="3190">
                  <c:v>36990</c:v>
                </c:pt>
                <c:pt idx="3191">
                  <c:v>36987</c:v>
                </c:pt>
                <c:pt idx="3192">
                  <c:v>36986</c:v>
                </c:pt>
                <c:pt idx="3193">
                  <c:v>36985</c:v>
                </c:pt>
                <c:pt idx="3194">
                  <c:v>36984</c:v>
                </c:pt>
                <c:pt idx="3195">
                  <c:v>36983</c:v>
                </c:pt>
                <c:pt idx="3196">
                  <c:v>36980</c:v>
                </c:pt>
                <c:pt idx="3197">
                  <c:v>36979</c:v>
                </c:pt>
                <c:pt idx="3198">
                  <c:v>36978</c:v>
                </c:pt>
                <c:pt idx="3199">
                  <c:v>36977</c:v>
                </c:pt>
                <c:pt idx="3200">
                  <c:v>36976</c:v>
                </c:pt>
                <c:pt idx="3201">
                  <c:v>36973</c:v>
                </c:pt>
                <c:pt idx="3202">
                  <c:v>36972</c:v>
                </c:pt>
                <c:pt idx="3203">
                  <c:v>36971</c:v>
                </c:pt>
                <c:pt idx="3204">
                  <c:v>36970</c:v>
                </c:pt>
                <c:pt idx="3205">
                  <c:v>36969</c:v>
                </c:pt>
                <c:pt idx="3206">
                  <c:v>36966</c:v>
                </c:pt>
                <c:pt idx="3207">
                  <c:v>36965</c:v>
                </c:pt>
                <c:pt idx="3208">
                  <c:v>36964</c:v>
                </c:pt>
                <c:pt idx="3209">
                  <c:v>36963</c:v>
                </c:pt>
                <c:pt idx="3210">
                  <c:v>36962</c:v>
                </c:pt>
                <c:pt idx="3211">
                  <c:v>36959</c:v>
                </c:pt>
                <c:pt idx="3212">
                  <c:v>36958</c:v>
                </c:pt>
                <c:pt idx="3213">
                  <c:v>36957</c:v>
                </c:pt>
                <c:pt idx="3214">
                  <c:v>36956</c:v>
                </c:pt>
                <c:pt idx="3215">
                  <c:v>36955</c:v>
                </c:pt>
                <c:pt idx="3216">
                  <c:v>36952</c:v>
                </c:pt>
                <c:pt idx="3217">
                  <c:v>36951</c:v>
                </c:pt>
                <c:pt idx="3218">
                  <c:v>36950</c:v>
                </c:pt>
                <c:pt idx="3219">
                  <c:v>36949</c:v>
                </c:pt>
                <c:pt idx="3220">
                  <c:v>36948</c:v>
                </c:pt>
                <c:pt idx="3221">
                  <c:v>36945</c:v>
                </c:pt>
                <c:pt idx="3222">
                  <c:v>36944</c:v>
                </c:pt>
                <c:pt idx="3223">
                  <c:v>36943</c:v>
                </c:pt>
                <c:pt idx="3224">
                  <c:v>36942</c:v>
                </c:pt>
                <c:pt idx="3225">
                  <c:v>36941</c:v>
                </c:pt>
                <c:pt idx="3226">
                  <c:v>36938</c:v>
                </c:pt>
                <c:pt idx="3227">
                  <c:v>36937</c:v>
                </c:pt>
                <c:pt idx="3228">
                  <c:v>36936</c:v>
                </c:pt>
                <c:pt idx="3229">
                  <c:v>36935</c:v>
                </c:pt>
                <c:pt idx="3230">
                  <c:v>36934</c:v>
                </c:pt>
                <c:pt idx="3231">
                  <c:v>36931</c:v>
                </c:pt>
                <c:pt idx="3232">
                  <c:v>36930</c:v>
                </c:pt>
                <c:pt idx="3233">
                  <c:v>36929</c:v>
                </c:pt>
                <c:pt idx="3234">
                  <c:v>36928</c:v>
                </c:pt>
                <c:pt idx="3235">
                  <c:v>36927</c:v>
                </c:pt>
                <c:pt idx="3236">
                  <c:v>36924</c:v>
                </c:pt>
                <c:pt idx="3237">
                  <c:v>36923</c:v>
                </c:pt>
                <c:pt idx="3238">
                  <c:v>36922</c:v>
                </c:pt>
                <c:pt idx="3239">
                  <c:v>36921</c:v>
                </c:pt>
                <c:pt idx="3240">
                  <c:v>36920</c:v>
                </c:pt>
                <c:pt idx="3241">
                  <c:v>36917</c:v>
                </c:pt>
                <c:pt idx="3242">
                  <c:v>36916</c:v>
                </c:pt>
                <c:pt idx="3243">
                  <c:v>36915</c:v>
                </c:pt>
                <c:pt idx="3244">
                  <c:v>36914</c:v>
                </c:pt>
                <c:pt idx="3245">
                  <c:v>36913</c:v>
                </c:pt>
                <c:pt idx="3246">
                  <c:v>36910</c:v>
                </c:pt>
                <c:pt idx="3247">
                  <c:v>36909</c:v>
                </c:pt>
                <c:pt idx="3248">
                  <c:v>36908</c:v>
                </c:pt>
                <c:pt idx="3249">
                  <c:v>36907</c:v>
                </c:pt>
                <c:pt idx="3250">
                  <c:v>36906</c:v>
                </c:pt>
                <c:pt idx="3251">
                  <c:v>36903</c:v>
                </c:pt>
                <c:pt idx="3252">
                  <c:v>36902</c:v>
                </c:pt>
                <c:pt idx="3253">
                  <c:v>36901</c:v>
                </c:pt>
                <c:pt idx="3254">
                  <c:v>36900</c:v>
                </c:pt>
                <c:pt idx="3255">
                  <c:v>36899</c:v>
                </c:pt>
                <c:pt idx="3256">
                  <c:v>36896</c:v>
                </c:pt>
                <c:pt idx="3257">
                  <c:v>36895</c:v>
                </c:pt>
                <c:pt idx="3258">
                  <c:v>36894</c:v>
                </c:pt>
                <c:pt idx="3259">
                  <c:v>36893</c:v>
                </c:pt>
                <c:pt idx="3260">
                  <c:v>36888</c:v>
                </c:pt>
                <c:pt idx="3261">
                  <c:v>36887</c:v>
                </c:pt>
                <c:pt idx="3262">
                  <c:v>36882</c:v>
                </c:pt>
                <c:pt idx="3263">
                  <c:v>36881</c:v>
                </c:pt>
                <c:pt idx="3264">
                  <c:v>36880</c:v>
                </c:pt>
                <c:pt idx="3265">
                  <c:v>36879</c:v>
                </c:pt>
                <c:pt idx="3266">
                  <c:v>36878</c:v>
                </c:pt>
                <c:pt idx="3267">
                  <c:v>36875</c:v>
                </c:pt>
                <c:pt idx="3268">
                  <c:v>36874</c:v>
                </c:pt>
                <c:pt idx="3269">
                  <c:v>36873</c:v>
                </c:pt>
                <c:pt idx="3270">
                  <c:v>36872</c:v>
                </c:pt>
                <c:pt idx="3271">
                  <c:v>36871</c:v>
                </c:pt>
                <c:pt idx="3272">
                  <c:v>36867</c:v>
                </c:pt>
                <c:pt idx="3273">
                  <c:v>36866</c:v>
                </c:pt>
                <c:pt idx="3274">
                  <c:v>36865</c:v>
                </c:pt>
                <c:pt idx="3275">
                  <c:v>36864</c:v>
                </c:pt>
                <c:pt idx="3276">
                  <c:v>36861</c:v>
                </c:pt>
                <c:pt idx="3277">
                  <c:v>36860</c:v>
                </c:pt>
                <c:pt idx="3278">
                  <c:v>36859</c:v>
                </c:pt>
                <c:pt idx="3279">
                  <c:v>36858</c:v>
                </c:pt>
                <c:pt idx="3280">
                  <c:v>36857</c:v>
                </c:pt>
                <c:pt idx="3281">
                  <c:v>36854</c:v>
                </c:pt>
                <c:pt idx="3282">
                  <c:v>36853</c:v>
                </c:pt>
                <c:pt idx="3283">
                  <c:v>36852</c:v>
                </c:pt>
                <c:pt idx="3284">
                  <c:v>36851</c:v>
                </c:pt>
                <c:pt idx="3285">
                  <c:v>36850</c:v>
                </c:pt>
                <c:pt idx="3286">
                  <c:v>36847</c:v>
                </c:pt>
                <c:pt idx="3287">
                  <c:v>36846</c:v>
                </c:pt>
                <c:pt idx="3288">
                  <c:v>36845</c:v>
                </c:pt>
                <c:pt idx="3289">
                  <c:v>36844</c:v>
                </c:pt>
                <c:pt idx="3290">
                  <c:v>36843</c:v>
                </c:pt>
                <c:pt idx="3291">
                  <c:v>36840</c:v>
                </c:pt>
                <c:pt idx="3292">
                  <c:v>36839</c:v>
                </c:pt>
                <c:pt idx="3293">
                  <c:v>36838</c:v>
                </c:pt>
                <c:pt idx="3294">
                  <c:v>36837</c:v>
                </c:pt>
                <c:pt idx="3295">
                  <c:v>36836</c:v>
                </c:pt>
                <c:pt idx="3296">
                  <c:v>36833</c:v>
                </c:pt>
                <c:pt idx="3297">
                  <c:v>36832</c:v>
                </c:pt>
                <c:pt idx="3298">
                  <c:v>36830</c:v>
                </c:pt>
                <c:pt idx="3299">
                  <c:v>36829</c:v>
                </c:pt>
                <c:pt idx="3300">
                  <c:v>36826</c:v>
                </c:pt>
                <c:pt idx="3301">
                  <c:v>36824</c:v>
                </c:pt>
                <c:pt idx="3302">
                  <c:v>36823</c:v>
                </c:pt>
                <c:pt idx="3303">
                  <c:v>36822</c:v>
                </c:pt>
                <c:pt idx="3304">
                  <c:v>36819</c:v>
                </c:pt>
                <c:pt idx="3305">
                  <c:v>36818</c:v>
                </c:pt>
                <c:pt idx="3306">
                  <c:v>36817</c:v>
                </c:pt>
                <c:pt idx="3307">
                  <c:v>36816</c:v>
                </c:pt>
                <c:pt idx="3308">
                  <c:v>36815</c:v>
                </c:pt>
                <c:pt idx="3309">
                  <c:v>36812</c:v>
                </c:pt>
                <c:pt idx="3310">
                  <c:v>36811</c:v>
                </c:pt>
                <c:pt idx="3311">
                  <c:v>36810</c:v>
                </c:pt>
                <c:pt idx="3312">
                  <c:v>36809</c:v>
                </c:pt>
                <c:pt idx="3313">
                  <c:v>36808</c:v>
                </c:pt>
                <c:pt idx="3314">
                  <c:v>36805</c:v>
                </c:pt>
                <c:pt idx="3315">
                  <c:v>36804</c:v>
                </c:pt>
                <c:pt idx="3316">
                  <c:v>36803</c:v>
                </c:pt>
                <c:pt idx="3317">
                  <c:v>36802</c:v>
                </c:pt>
                <c:pt idx="3318">
                  <c:v>36801</c:v>
                </c:pt>
                <c:pt idx="3319">
                  <c:v>36798</c:v>
                </c:pt>
                <c:pt idx="3320">
                  <c:v>36797</c:v>
                </c:pt>
                <c:pt idx="3321">
                  <c:v>36796</c:v>
                </c:pt>
                <c:pt idx="3322">
                  <c:v>36795</c:v>
                </c:pt>
                <c:pt idx="3323">
                  <c:v>36794</c:v>
                </c:pt>
                <c:pt idx="3324">
                  <c:v>36791</c:v>
                </c:pt>
                <c:pt idx="3325">
                  <c:v>36790</c:v>
                </c:pt>
                <c:pt idx="3326">
                  <c:v>36789</c:v>
                </c:pt>
                <c:pt idx="3327">
                  <c:v>36788</c:v>
                </c:pt>
                <c:pt idx="3328">
                  <c:v>36787</c:v>
                </c:pt>
                <c:pt idx="3329">
                  <c:v>36784</c:v>
                </c:pt>
                <c:pt idx="3330">
                  <c:v>36783</c:v>
                </c:pt>
                <c:pt idx="3331">
                  <c:v>36782</c:v>
                </c:pt>
                <c:pt idx="3332">
                  <c:v>36781</c:v>
                </c:pt>
                <c:pt idx="3333">
                  <c:v>36780</c:v>
                </c:pt>
                <c:pt idx="3334">
                  <c:v>36777</c:v>
                </c:pt>
                <c:pt idx="3335">
                  <c:v>36776</c:v>
                </c:pt>
                <c:pt idx="3336">
                  <c:v>36775</c:v>
                </c:pt>
                <c:pt idx="3337">
                  <c:v>36774</c:v>
                </c:pt>
                <c:pt idx="3338">
                  <c:v>36773</c:v>
                </c:pt>
                <c:pt idx="3339">
                  <c:v>36770</c:v>
                </c:pt>
                <c:pt idx="3340">
                  <c:v>36769</c:v>
                </c:pt>
                <c:pt idx="3341">
                  <c:v>36768</c:v>
                </c:pt>
                <c:pt idx="3342">
                  <c:v>36767</c:v>
                </c:pt>
                <c:pt idx="3343">
                  <c:v>36766</c:v>
                </c:pt>
                <c:pt idx="3344">
                  <c:v>36763</c:v>
                </c:pt>
                <c:pt idx="3345">
                  <c:v>36762</c:v>
                </c:pt>
                <c:pt idx="3346">
                  <c:v>36761</c:v>
                </c:pt>
                <c:pt idx="3347">
                  <c:v>36760</c:v>
                </c:pt>
                <c:pt idx="3348">
                  <c:v>36759</c:v>
                </c:pt>
                <c:pt idx="3349">
                  <c:v>36756</c:v>
                </c:pt>
                <c:pt idx="3350">
                  <c:v>36755</c:v>
                </c:pt>
                <c:pt idx="3351">
                  <c:v>36754</c:v>
                </c:pt>
                <c:pt idx="3352">
                  <c:v>36752</c:v>
                </c:pt>
                <c:pt idx="3353">
                  <c:v>36749</c:v>
                </c:pt>
                <c:pt idx="3354">
                  <c:v>36748</c:v>
                </c:pt>
                <c:pt idx="3355">
                  <c:v>36747</c:v>
                </c:pt>
                <c:pt idx="3356">
                  <c:v>36746</c:v>
                </c:pt>
                <c:pt idx="3357">
                  <c:v>36745</c:v>
                </c:pt>
                <c:pt idx="3358">
                  <c:v>36742</c:v>
                </c:pt>
                <c:pt idx="3359">
                  <c:v>36741</c:v>
                </c:pt>
                <c:pt idx="3360">
                  <c:v>36740</c:v>
                </c:pt>
                <c:pt idx="3361">
                  <c:v>36739</c:v>
                </c:pt>
                <c:pt idx="3362">
                  <c:v>36738</c:v>
                </c:pt>
                <c:pt idx="3363">
                  <c:v>36735</c:v>
                </c:pt>
                <c:pt idx="3364">
                  <c:v>36734</c:v>
                </c:pt>
                <c:pt idx="3365">
                  <c:v>36733</c:v>
                </c:pt>
                <c:pt idx="3366">
                  <c:v>36732</c:v>
                </c:pt>
                <c:pt idx="3367">
                  <c:v>36731</c:v>
                </c:pt>
                <c:pt idx="3368">
                  <c:v>36728</c:v>
                </c:pt>
                <c:pt idx="3369">
                  <c:v>36727</c:v>
                </c:pt>
                <c:pt idx="3370">
                  <c:v>36726</c:v>
                </c:pt>
                <c:pt idx="3371">
                  <c:v>36725</c:v>
                </c:pt>
                <c:pt idx="3372">
                  <c:v>36724</c:v>
                </c:pt>
                <c:pt idx="3373">
                  <c:v>36721</c:v>
                </c:pt>
                <c:pt idx="3374">
                  <c:v>36720</c:v>
                </c:pt>
                <c:pt idx="3375">
                  <c:v>36719</c:v>
                </c:pt>
                <c:pt idx="3376">
                  <c:v>36718</c:v>
                </c:pt>
                <c:pt idx="3377">
                  <c:v>36717</c:v>
                </c:pt>
                <c:pt idx="3378">
                  <c:v>36714</c:v>
                </c:pt>
                <c:pt idx="3379">
                  <c:v>36713</c:v>
                </c:pt>
                <c:pt idx="3380">
                  <c:v>36712</c:v>
                </c:pt>
                <c:pt idx="3381">
                  <c:v>36711</c:v>
                </c:pt>
                <c:pt idx="3382">
                  <c:v>36710</c:v>
                </c:pt>
                <c:pt idx="3383">
                  <c:v>36707</c:v>
                </c:pt>
                <c:pt idx="3384">
                  <c:v>36706</c:v>
                </c:pt>
                <c:pt idx="3385">
                  <c:v>36705</c:v>
                </c:pt>
                <c:pt idx="3386">
                  <c:v>36704</c:v>
                </c:pt>
                <c:pt idx="3387">
                  <c:v>36703</c:v>
                </c:pt>
                <c:pt idx="3388">
                  <c:v>36700</c:v>
                </c:pt>
                <c:pt idx="3389">
                  <c:v>36698</c:v>
                </c:pt>
                <c:pt idx="3390">
                  <c:v>36697</c:v>
                </c:pt>
                <c:pt idx="3391">
                  <c:v>36696</c:v>
                </c:pt>
                <c:pt idx="3392">
                  <c:v>36693</c:v>
                </c:pt>
                <c:pt idx="3393">
                  <c:v>36692</c:v>
                </c:pt>
                <c:pt idx="3394">
                  <c:v>36691</c:v>
                </c:pt>
                <c:pt idx="3395">
                  <c:v>36690</c:v>
                </c:pt>
                <c:pt idx="3396">
                  <c:v>36686</c:v>
                </c:pt>
                <c:pt idx="3397">
                  <c:v>36685</c:v>
                </c:pt>
                <c:pt idx="3398">
                  <c:v>36684</c:v>
                </c:pt>
                <c:pt idx="3399">
                  <c:v>36683</c:v>
                </c:pt>
                <c:pt idx="3400">
                  <c:v>36682</c:v>
                </c:pt>
                <c:pt idx="3401">
                  <c:v>36679</c:v>
                </c:pt>
                <c:pt idx="3402">
                  <c:v>36677</c:v>
                </c:pt>
                <c:pt idx="3403">
                  <c:v>36676</c:v>
                </c:pt>
                <c:pt idx="3404">
                  <c:v>36675</c:v>
                </c:pt>
                <c:pt idx="3405">
                  <c:v>36672</c:v>
                </c:pt>
                <c:pt idx="3406">
                  <c:v>36671</c:v>
                </c:pt>
                <c:pt idx="3407">
                  <c:v>36670</c:v>
                </c:pt>
                <c:pt idx="3408">
                  <c:v>36669</c:v>
                </c:pt>
                <c:pt idx="3409">
                  <c:v>36668</c:v>
                </c:pt>
                <c:pt idx="3410">
                  <c:v>36665</c:v>
                </c:pt>
                <c:pt idx="3411">
                  <c:v>36664</c:v>
                </c:pt>
                <c:pt idx="3412">
                  <c:v>36663</c:v>
                </c:pt>
                <c:pt idx="3413">
                  <c:v>36662</c:v>
                </c:pt>
                <c:pt idx="3414">
                  <c:v>36661</c:v>
                </c:pt>
                <c:pt idx="3415">
                  <c:v>36658</c:v>
                </c:pt>
                <c:pt idx="3416">
                  <c:v>36657</c:v>
                </c:pt>
                <c:pt idx="3417">
                  <c:v>36656</c:v>
                </c:pt>
                <c:pt idx="3418">
                  <c:v>36655</c:v>
                </c:pt>
                <c:pt idx="3419">
                  <c:v>36654</c:v>
                </c:pt>
                <c:pt idx="3420">
                  <c:v>36651</c:v>
                </c:pt>
                <c:pt idx="3421">
                  <c:v>36650</c:v>
                </c:pt>
                <c:pt idx="3422">
                  <c:v>36649</c:v>
                </c:pt>
                <c:pt idx="3423">
                  <c:v>36648</c:v>
                </c:pt>
                <c:pt idx="3424">
                  <c:v>36644</c:v>
                </c:pt>
                <c:pt idx="3425">
                  <c:v>36643</c:v>
                </c:pt>
                <c:pt idx="3426">
                  <c:v>36642</c:v>
                </c:pt>
                <c:pt idx="3427">
                  <c:v>36641</c:v>
                </c:pt>
                <c:pt idx="3428">
                  <c:v>36636</c:v>
                </c:pt>
                <c:pt idx="3429">
                  <c:v>36635</c:v>
                </c:pt>
                <c:pt idx="3430">
                  <c:v>36634</c:v>
                </c:pt>
                <c:pt idx="3431">
                  <c:v>36633</c:v>
                </c:pt>
                <c:pt idx="3432">
                  <c:v>36630</c:v>
                </c:pt>
                <c:pt idx="3433">
                  <c:v>36629</c:v>
                </c:pt>
                <c:pt idx="3434">
                  <c:v>36628</c:v>
                </c:pt>
                <c:pt idx="3435">
                  <c:v>36627</c:v>
                </c:pt>
                <c:pt idx="3436">
                  <c:v>36626</c:v>
                </c:pt>
                <c:pt idx="3437">
                  <c:v>36623</c:v>
                </c:pt>
                <c:pt idx="3438">
                  <c:v>36622</c:v>
                </c:pt>
                <c:pt idx="3439">
                  <c:v>36621</c:v>
                </c:pt>
                <c:pt idx="3440">
                  <c:v>36620</c:v>
                </c:pt>
                <c:pt idx="3441">
                  <c:v>36619</c:v>
                </c:pt>
                <c:pt idx="3442">
                  <c:v>36616</c:v>
                </c:pt>
                <c:pt idx="3443">
                  <c:v>36615</c:v>
                </c:pt>
                <c:pt idx="3444">
                  <c:v>36614</c:v>
                </c:pt>
                <c:pt idx="3445">
                  <c:v>36613</c:v>
                </c:pt>
                <c:pt idx="3446">
                  <c:v>36612</c:v>
                </c:pt>
                <c:pt idx="3447">
                  <c:v>36609</c:v>
                </c:pt>
                <c:pt idx="3448">
                  <c:v>36608</c:v>
                </c:pt>
                <c:pt idx="3449">
                  <c:v>36607</c:v>
                </c:pt>
                <c:pt idx="3450">
                  <c:v>36606</c:v>
                </c:pt>
                <c:pt idx="3451">
                  <c:v>36605</c:v>
                </c:pt>
                <c:pt idx="3452">
                  <c:v>36602</c:v>
                </c:pt>
                <c:pt idx="3453">
                  <c:v>36601</c:v>
                </c:pt>
                <c:pt idx="3454">
                  <c:v>36600</c:v>
                </c:pt>
                <c:pt idx="3455">
                  <c:v>36599</c:v>
                </c:pt>
                <c:pt idx="3456">
                  <c:v>36598</c:v>
                </c:pt>
                <c:pt idx="3457">
                  <c:v>36595</c:v>
                </c:pt>
                <c:pt idx="3458">
                  <c:v>36594</c:v>
                </c:pt>
                <c:pt idx="3459">
                  <c:v>36593</c:v>
                </c:pt>
                <c:pt idx="3460">
                  <c:v>36592</c:v>
                </c:pt>
                <c:pt idx="3461">
                  <c:v>36591</c:v>
                </c:pt>
                <c:pt idx="3462">
                  <c:v>36588</c:v>
                </c:pt>
                <c:pt idx="3463">
                  <c:v>36587</c:v>
                </c:pt>
                <c:pt idx="3464">
                  <c:v>36586</c:v>
                </c:pt>
                <c:pt idx="3465">
                  <c:v>36585</c:v>
                </c:pt>
                <c:pt idx="3466">
                  <c:v>36584</c:v>
                </c:pt>
                <c:pt idx="3467">
                  <c:v>36581</c:v>
                </c:pt>
                <c:pt idx="3468">
                  <c:v>36580</c:v>
                </c:pt>
                <c:pt idx="3469">
                  <c:v>36579</c:v>
                </c:pt>
                <c:pt idx="3470">
                  <c:v>36578</c:v>
                </c:pt>
                <c:pt idx="3471">
                  <c:v>36577</c:v>
                </c:pt>
                <c:pt idx="3472">
                  <c:v>36574</c:v>
                </c:pt>
                <c:pt idx="3473">
                  <c:v>36573</c:v>
                </c:pt>
                <c:pt idx="3474">
                  <c:v>36572</c:v>
                </c:pt>
                <c:pt idx="3475">
                  <c:v>36571</c:v>
                </c:pt>
                <c:pt idx="3476">
                  <c:v>36570</c:v>
                </c:pt>
                <c:pt idx="3477">
                  <c:v>36567</c:v>
                </c:pt>
                <c:pt idx="3478">
                  <c:v>36566</c:v>
                </c:pt>
                <c:pt idx="3479">
                  <c:v>36565</c:v>
                </c:pt>
                <c:pt idx="3480">
                  <c:v>36564</c:v>
                </c:pt>
                <c:pt idx="3481">
                  <c:v>36563</c:v>
                </c:pt>
                <c:pt idx="3482">
                  <c:v>36560</c:v>
                </c:pt>
                <c:pt idx="3483">
                  <c:v>36559</c:v>
                </c:pt>
                <c:pt idx="3484">
                  <c:v>36558</c:v>
                </c:pt>
                <c:pt idx="3485">
                  <c:v>36557</c:v>
                </c:pt>
                <c:pt idx="3486">
                  <c:v>36556</c:v>
                </c:pt>
                <c:pt idx="3487">
                  <c:v>36553</c:v>
                </c:pt>
                <c:pt idx="3488">
                  <c:v>36552</c:v>
                </c:pt>
                <c:pt idx="3489">
                  <c:v>36551</c:v>
                </c:pt>
                <c:pt idx="3490">
                  <c:v>36550</c:v>
                </c:pt>
                <c:pt idx="3491">
                  <c:v>36549</c:v>
                </c:pt>
                <c:pt idx="3492">
                  <c:v>36546</c:v>
                </c:pt>
                <c:pt idx="3493">
                  <c:v>36545</c:v>
                </c:pt>
                <c:pt idx="3494">
                  <c:v>36544</c:v>
                </c:pt>
                <c:pt idx="3495">
                  <c:v>36543</c:v>
                </c:pt>
                <c:pt idx="3496">
                  <c:v>36542</c:v>
                </c:pt>
                <c:pt idx="3497">
                  <c:v>36539</c:v>
                </c:pt>
                <c:pt idx="3498">
                  <c:v>36538</c:v>
                </c:pt>
                <c:pt idx="3499">
                  <c:v>36537</c:v>
                </c:pt>
                <c:pt idx="3500">
                  <c:v>36536</c:v>
                </c:pt>
                <c:pt idx="3501">
                  <c:v>36535</c:v>
                </c:pt>
                <c:pt idx="3502">
                  <c:v>36532</c:v>
                </c:pt>
                <c:pt idx="3503">
                  <c:v>36530</c:v>
                </c:pt>
                <c:pt idx="3504">
                  <c:v>36529</c:v>
                </c:pt>
                <c:pt idx="3505">
                  <c:v>36528</c:v>
                </c:pt>
                <c:pt idx="3506">
                  <c:v>36523</c:v>
                </c:pt>
                <c:pt idx="3507">
                  <c:v>36522</c:v>
                </c:pt>
                <c:pt idx="3508">
                  <c:v>36521</c:v>
                </c:pt>
                <c:pt idx="3509">
                  <c:v>36517</c:v>
                </c:pt>
                <c:pt idx="3510">
                  <c:v>36516</c:v>
                </c:pt>
                <c:pt idx="3511">
                  <c:v>36515</c:v>
                </c:pt>
                <c:pt idx="3512">
                  <c:v>36514</c:v>
                </c:pt>
                <c:pt idx="3513">
                  <c:v>36511</c:v>
                </c:pt>
                <c:pt idx="3514">
                  <c:v>36510</c:v>
                </c:pt>
                <c:pt idx="3515">
                  <c:v>36509</c:v>
                </c:pt>
                <c:pt idx="3516">
                  <c:v>36508</c:v>
                </c:pt>
                <c:pt idx="3517">
                  <c:v>36504</c:v>
                </c:pt>
                <c:pt idx="3518">
                  <c:v>36503</c:v>
                </c:pt>
                <c:pt idx="3519">
                  <c:v>36501</c:v>
                </c:pt>
                <c:pt idx="3520">
                  <c:v>36500</c:v>
                </c:pt>
                <c:pt idx="3521">
                  <c:v>36497</c:v>
                </c:pt>
                <c:pt idx="3522">
                  <c:v>36496</c:v>
                </c:pt>
                <c:pt idx="3523">
                  <c:v>36495</c:v>
                </c:pt>
                <c:pt idx="3524">
                  <c:v>36494</c:v>
                </c:pt>
                <c:pt idx="3525">
                  <c:v>36493</c:v>
                </c:pt>
                <c:pt idx="3526">
                  <c:v>36490</c:v>
                </c:pt>
                <c:pt idx="3527">
                  <c:v>36489</c:v>
                </c:pt>
                <c:pt idx="3528">
                  <c:v>36488</c:v>
                </c:pt>
                <c:pt idx="3529">
                  <c:v>36487</c:v>
                </c:pt>
                <c:pt idx="3530">
                  <c:v>36486</c:v>
                </c:pt>
                <c:pt idx="3531">
                  <c:v>36483</c:v>
                </c:pt>
                <c:pt idx="3532">
                  <c:v>36482</c:v>
                </c:pt>
                <c:pt idx="3533">
                  <c:v>36481</c:v>
                </c:pt>
                <c:pt idx="3534">
                  <c:v>36480</c:v>
                </c:pt>
                <c:pt idx="3535">
                  <c:v>36479</c:v>
                </c:pt>
                <c:pt idx="3536">
                  <c:v>36476</c:v>
                </c:pt>
                <c:pt idx="3537">
                  <c:v>36475</c:v>
                </c:pt>
                <c:pt idx="3538">
                  <c:v>36474</c:v>
                </c:pt>
                <c:pt idx="3539">
                  <c:v>36473</c:v>
                </c:pt>
                <c:pt idx="3540">
                  <c:v>36472</c:v>
                </c:pt>
                <c:pt idx="3541">
                  <c:v>36469</c:v>
                </c:pt>
                <c:pt idx="3542">
                  <c:v>36468</c:v>
                </c:pt>
                <c:pt idx="3543">
                  <c:v>36467</c:v>
                </c:pt>
                <c:pt idx="3544">
                  <c:v>36466</c:v>
                </c:pt>
                <c:pt idx="3545">
                  <c:v>36462</c:v>
                </c:pt>
                <c:pt idx="3546">
                  <c:v>36461</c:v>
                </c:pt>
                <c:pt idx="3547">
                  <c:v>36460</c:v>
                </c:pt>
                <c:pt idx="3548">
                  <c:v>36459</c:v>
                </c:pt>
                <c:pt idx="3549">
                  <c:v>36458</c:v>
                </c:pt>
                <c:pt idx="3550">
                  <c:v>36455</c:v>
                </c:pt>
                <c:pt idx="3551">
                  <c:v>36454</c:v>
                </c:pt>
                <c:pt idx="3552">
                  <c:v>36453</c:v>
                </c:pt>
                <c:pt idx="3553">
                  <c:v>36452</c:v>
                </c:pt>
                <c:pt idx="3554">
                  <c:v>36451</c:v>
                </c:pt>
                <c:pt idx="3555">
                  <c:v>36448</c:v>
                </c:pt>
                <c:pt idx="3556">
                  <c:v>36447</c:v>
                </c:pt>
                <c:pt idx="3557">
                  <c:v>36446</c:v>
                </c:pt>
                <c:pt idx="3558">
                  <c:v>36445</c:v>
                </c:pt>
                <c:pt idx="3559">
                  <c:v>36444</c:v>
                </c:pt>
                <c:pt idx="3560">
                  <c:v>36441</c:v>
                </c:pt>
                <c:pt idx="3561">
                  <c:v>36440</c:v>
                </c:pt>
                <c:pt idx="3562">
                  <c:v>36439</c:v>
                </c:pt>
                <c:pt idx="3563">
                  <c:v>36438</c:v>
                </c:pt>
                <c:pt idx="3564">
                  <c:v>36437</c:v>
                </c:pt>
                <c:pt idx="3565">
                  <c:v>36434</c:v>
                </c:pt>
                <c:pt idx="3566">
                  <c:v>36433</c:v>
                </c:pt>
                <c:pt idx="3567">
                  <c:v>36432</c:v>
                </c:pt>
                <c:pt idx="3568">
                  <c:v>36431</c:v>
                </c:pt>
                <c:pt idx="3569">
                  <c:v>36430</c:v>
                </c:pt>
                <c:pt idx="3570">
                  <c:v>36427</c:v>
                </c:pt>
                <c:pt idx="3571">
                  <c:v>36426</c:v>
                </c:pt>
                <c:pt idx="3572">
                  <c:v>36425</c:v>
                </c:pt>
                <c:pt idx="3573">
                  <c:v>36424</c:v>
                </c:pt>
                <c:pt idx="3574">
                  <c:v>36423</c:v>
                </c:pt>
                <c:pt idx="3575">
                  <c:v>36420</c:v>
                </c:pt>
                <c:pt idx="3576">
                  <c:v>36419</c:v>
                </c:pt>
                <c:pt idx="3577">
                  <c:v>36418</c:v>
                </c:pt>
                <c:pt idx="3578">
                  <c:v>36417</c:v>
                </c:pt>
                <c:pt idx="3579">
                  <c:v>36416</c:v>
                </c:pt>
                <c:pt idx="3580">
                  <c:v>36413</c:v>
                </c:pt>
                <c:pt idx="3581">
                  <c:v>36412</c:v>
                </c:pt>
                <c:pt idx="3582">
                  <c:v>36411</c:v>
                </c:pt>
                <c:pt idx="3583">
                  <c:v>36410</c:v>
                </c:pt>
                <c:pt idx="3584">
                  <c:v>36409</c:v>
                </c:pt>
                <c:pt idx="3585">
                  <c:v>36406</c:v>
                </c:pt>
                <c:pt idx="3586">
                  <c:v>36405</c:v>
                </c:pt>
                <c:pt idx="3587">
                  <c:v>36404</c:v>
                </c:pt>
                <c:pt idx="3588">
                  <c:v>36403</c:v>
                </c:pt>
                <c:pt idx="3589">
                  <c:v>36402</c:v>
                </c:pt>
                <c:pt idx="3590">
                  <c:v>36399</c:v>
                </c:pt>
                <c:pt idx="3591">
                  <c:v>36398</c:v>
                </c:pt>
                <c:pt idx="3592">
                  <c:v>36397</c:v>
                </c:pt>
                <c:pt idx="3593">
                  <c:v>36396</c:v>
                </c:pt>
                <c:pt idx="3594">
                  <c:v>36395</c:v>
                </c:pt>
                <c:pt idx="3595">
                  <c:v>36392</c:v>
                </c:pt>
                <c:pt idx="3596">
                  <c:v>36391</c:v>
                </c:pt>
                <c:pt idx="3597">
                  <c:v>36390</c:v>
                </c:pt>
                <c:pt idx="3598">
                  <c:v>36389</c:v>
                </c:pt>
                <c:pt idx="3599">
                  <c:v>36388</c:v>
                </c:pt>
                <c:pt idx="3600">
                  <c:v>36385</c:v>
                </c:pt>
                <c:pt idx="3601">
                  <c:v>36384</c:v>
                </c:pt>
                <c:pt idx="3602">
                  <c:v>36383</c:v>
                </c:pt>
                <c:pt idx="3603">
                  <c:v>36382</c:v>
                </c:pt>
                <c:pt idx="3604">
                  <c:v>36381</c:v>
                </c:pt>
                <c:pt idx="3605">
                  <c:v>36378</c:v>
                </c:pt>
                <c:pt idx="3606">
                  <c:v>36377</c:v>
                </c:pt>
                <c:pt idx="3607">
                  <c:v>36376</c:v>
                </c:pt>
                <c:pt idx="3608">
                  <c:v>36375</c:v>
                </c:pt>
                <c:pt idx="3609">
                  <c:v>36371</c:v>
                </c:pt>
                <c:pt idx="3610">
                  <c:v>36370</c:v>
                </c:pt>
                <c:pt idx="3611">
                  <c:v>36369</c:v>
                </c:pt>
                <c:pt idx="3612">
                  <c:v>36368</c:v>
                </c:pt>
                <c:pt idx="3613">
                  <c:v>36367</c:v>
                </c:pt>
                <c:pt idx="3614">
                  <c:v>36364</c:v>
                </c:pt>
                <c:pt idx="3615">
                  <c:v>36363</c:v>
                </c:pt>
                <c:pt idx="3616">
                  <c:v>36362</c:v>
                </c:pt>
                <c:pt idx="3617">
                  <c:v>36361</c:v>
                </c:pt>
                <c:pt idx="3618">
                  <c:v>36360</c:v>
                </c:pt>
                <c:pt idx="3619">
                  <c:v>36357</c:v>
                </c:pt>
                <c:pt idx="3620">
                  <c:v>36356</c:v>
                </c:pt>
                <c:pt idx="3621">
                  <c:v>36355</c:v>
                </c:pt>
                <c:pt idx="3622">
                  <c:v>36354</c:v>
                </c:pt>
                <c:pt idx="3623">
                  <c:v>36353</c:v>
                </c:pt>
                <c:pt idx="3624">
                  <c:v>36350</c:v>
                </c:pt>
                <c:pt idx="3625">
                  <c:v>36349</c:v>
                </c:pt>
                <c:pt idx="3626">
                  <c:v>36348</c:v>
                </c:pt>
                <c:pt idx="3627">
                  <c:v>36347</c:v>
                </c:pt>
                <c:pt idx="3628">
                  <c:v>36346</c:v>
                </c:pt>
                <c:pt idx="3629">
                  <c:v>36343</c:v>
                </c:pt>
                <c:pt idx="3630">
                  <c:v>36341</c:v>
                </c:pt>
                <c:pt idx="3631">
                  <c:v>36340</c:v>
                </c:pt>
                <c:pt idx="3632">
                  <c:v>36339</c:v>
                </c:pt>
                <c:pt idx="3633">
                  <c:v>36336</c:v>
                </c:pt>
                <c:pt idx="3634">
                  <c:v>36335</c:v>
                </c:pt>
                <c:pt idx="3635">
                  <c:v>36334</c:v>
                </c:pt>
                <c:pt idx="3636">
                  <c:v>36333</c:v>
                </c:pt>
                <c:pt idx="3637">
                  <c:v>36332</c:v>
                </c:pt>
                <c:pt idx="3638">
                  <c:v>36329</c:v>
                </c:pt>
                <c:pt idx="3639">
                  <c:v>36328</c:v>
                </c:pt>
                <c:pt idx="3640">
                  <c:v>36327</c:v>
                </c:pt>
                <c:pt idx="3641">
                  <c:v>36326</c:v>
                </c:pt>
                <c:pt idx="3642">
                  <c:v>36325</c:v>
                </c:pt>
                <c:pt idx="3643">
                  <c:v>36322</c:v>
                </c:pt>
                <c:pt idx="3644">
                  <c:v>36321</c:v>
                </c:pt>
                <c:pt idx="3645">
                  <c:v>36320</c:v>
                </c:pt>
                <c:pt idx="3646">
                  <c:v>36319</c:v>
                </c:pt>
                <c:pt idx="3647">
                  <c:v>36318</c:v>
                </c:pt>
                <c:pt idx="3648">
                  <c:v>36315</c:v>
                </c:pt>
                <c:pt idx="3649">
                  <c:v>36313</c:v>
                </c:pt>
                <c:pt idx="3650">
                  <c:v>36312</c:v>
                </c:pt>
                <c:pt idx="3651">
                  <c:v>36311</c:v>
                </c:pt>
                <c:pt idx="3652">
                  <c:v>36308</c:v>
                </c:pt>
                <c:pt idx="3653">
                  <c:v>36307</c:v>
                </c:pt>
                <c:pt idx="3654">
                  <c:v>36306</c:v>
                </c:pt>
                <c:pt idx="3655">
                  <c:v>36305</c:v>
                </c:pt>
                <c:pt idx="3656">
                  <c:v>36300</c:v>
                </c:pt>
                <c:pt idx="3657">
                  <c:v>36299</c:v>
                </c:pt>
                <c:pt idx="3658">
                  <c:v>36298</c:v>
                </c:pt>
                <c:pt idx="3659">
                  <c:v>36297</c:v>
                </c:pt>
                <c:pt idx="3660">
                  <c:v>36294</c:v>
                </c:pt>
                <c:pt idx="3661">
                  <c:v>36293</c:v>
                </c:pt>
                <c:pt idx="3662">
                  <c:v>36292</c:v>
                </c:pt>
                <c:pt idx="3663">
                  <c:v>36291</c:v>
                </c:pt>
                <c:pt idx="3664">
                  <c:v>36290</c:v>
                </c:pt>
                <c:pt idx="3665">
                  <c:v>36287</c:v>
                </c:pt>
                <c:pt idx="3666">
                  <c:v>36286</c:v>
                </c:pt>
                <c:pt idx="3667">
                  <c:v>36285</c:v>
                </c:pt>
                <c:pt idx="3668">
                  <c:v>36284</c:v>
                </c:pt>
                <c:pt idx="3669">
                  <c:v>36283</c:v>
                </c:pt>
                <c:pt idx="3670">
                  <c:v>36280</c:v>
                </c:pt>
                <c:pt idx="3671">
                  <c:v>36279</c:v>
                </c:pt>
                <c:pt idx="3672">
                  <c:v>36278</c:v>
                </c:pt>
                <c:pt idx="3673">
                  <c:v>36277</c:v>
                </c:pt>
                <c:pt idx="3674">
                  <c:v>36273</c:v>
                </c:pt>
                <c:pt idx="3675">
                  <c:v>36272</c:v>
                </c:pt>
                <c:pt idx="3676">
                  <c:v>36271</c:v>
                </c:pt>
                <c:pt idx="3677">
                  <c:v>36270</c:v>
                </c:pt>
                <c:pt idx="3678">
                  <c:v>36266</c:v>
                </c:pt>
                <c:pt idx="3679">
                  <c:v>36265</c:v>
                </c:pt>
                <c:pt idx="3680">
                  <c:v>36264</c:v>
                </c:pt>
                <c:pt idx="3681">
                  <c:v>36263</c:v>
                </c:pt>
                <c:pt idx="3682">
                  <c:v>36262</c:v>
                </c:pt>
                <c:pt idx="3683">
                  <c:v>36259</c:v>
                </c:pt>
                <c:pt idx="3684">
                  <c:v>36258</c:v>
                </c:pt>
                <c:pt idx="3685">
                  <c:v>36257</c:v>
                </c:pt>
                <c:pt idx="3686">
                  <c:v>36256</c:v>
                </c:pt>
                <c:pt idx="3687">
                  <c:v>36251</c:v>
                </c:pt>
                <c:pt idx="3688">
                  <c:v>36250</c:v>
                </c:pt>
                <c:pt idx="3689">
                  <c:v>36249</c:v>
                </c:pt>
                <c:pt idx="3690">
                  <c:v>36248</c:v>
                </c:pt>
                <c:pt idx="3691">
                  <c:v>36245</c:v>
                </c:pt>
                <c:pt idx="3692">
                  <c:v>36243</c:v>
                </c:pt>
                <c:pt idx="3693">
                  <c:v>36242</c:v>
                </c:pt>
                <c:pt idx="3694">
                  <c:v>36241</c:v>
                </c:pt>
                <c:pt idx="3695">
                  <c:v>36238</c:v>
                </c:pt>
                <c:pt idx="3696">
                  <c:v>36237</c:v>
                </c:pt>
                <c:pt idx="3697">
                  <c:v>36236</c:v>
                </c:pt>
                <c:pt idx="3698">
                  <c:v>36235</c:v>
                </c:pt>
                <c:pt idx="3699">
                  <c:v>36234</c:v>
                </c:pt>
                <c:pt idx="3700">
                  <c:v>36231</c:v>
                </c:pt>
                <c:pt idx="3701">
                  <c:v>36230</c:v>
                </c:pt>
                <c:pt idx="3702">
                  <c:v>36229</c:v>
                </c:pt>
                <c:pt idx="3703">
                  <c:v>36228</c:v>
                </c:pt>
                <c:pt idx="3704">
                  <c:v>36227</c:v>
                </c:pt>
                <c:pt idx="3705">
                  <c:v>36224</c:v>
                </c:pt>
                <c:pt idx="3706">
                  <c:v>36223</c:v>
                </c:pt>
                <c:pt idx="3707">
                  <c:v>36222</c:v>
                </c:pt>
                <c:pt idx="3708">
                  <c:v>36221</c:v>
                </c:pt>
                <c:pt idx="3709">
                  <c:v>36220</c:v>
                </c:pt>
                <c:pt idx="3710">
                  <c:v>36217</c:v>
                </c:pt>
                <c:pt idx="3711">
                  <c:v>36216</c:v>
                </c:pt>
                <c:pt idx="3712">
                  <c:v>36215</c:v>
                </c:pt>
                <c:pt idx="3713">
                  <c:v>36214</c:v>
                </c:pt>
                <c:pt idx="3714">
                  <c:v>36213</c:v>
                </c:pt>
                <c:pt idx="3715">
                  <c:v>36210</c:v>
                </c:pt>
                <c:pt idx="3716">
                  <c:v>36209</c:v>
                </c:pt>
                <c:pt idx="3717">
                  <c:v>36208</c:v>
                </c:pt>
                <c:pt idx="3718">
                  <c:v>36207</c:v>
                </c:pt>
                <c:pt idx="3719">
                  <c:v>36206</c:v>
                </c:pt>
                <c:pt idx="3720">
                  <c:v>36203</c:v>
                </c:pt>
                <c:pt idx="3721">
                  <c:v>36202</c:v>
                </c:pt>
                <c:pt idx="3722">
                  <c:v>36201</c:v>
                </c:pt>
                <c:pt idx="3723">
                  <c:v>36200</c:v>
                </c:pt>
                <c:pt idx="3724">
                  <c:v>36199</c:v>
                </c:pt>
                <c:pt idx="3725">
                  <c:v>36196</c:v>
                </c:pt>
                <c:pt idx="3726">
                  <c:v>36195</c:v>
                </c:pt>
                <c:pt idx="3727">
                  <c:v>36194</c:v>
                </c:pt>
                <c:pt idx="3728">
                  <c:v>36193</c:v>
                </c:pt>
                <c:pt idx="3729">
                  <c:v>36192</c:v>
                </c:pt>
                <c:pt idx="3730">
                  <c:v>36189</c:v>
                </c:pt>
                <c:pt idx="3731">
                  <c:v>36188</c:v>
                </c:pt>
                <c:pt idx="3732">
                  <c:v>36187</c:v>
                </c:pt>
                <c:pt idx="3733">
                  <c:v>36186</c:v>
                </c:pt>
                <c:pt idx="3734">
                  <c:v>36185</c:v>
                </c:pt>
                <c:pt idx="3735">
                  <c:v>36182</c:v>
                </c:pt>
                <c:pt idx="3736">
                  <c:v>36181</c:v>
                </c:pt>
                <c:pt idx="3737">
                  <c:v>36180</c:v>
                </c:pt>
                <c:pt idx="3738">
                  <c:v>36179</c:v>
                </c:pt>
                <c:pt idx="3739">
                  <c:v>36178</c:v>
                </c:pt>
                <c:pt idx="3740">
                  <c:v>36175</c:v>
                </c:pt>
                <c:pt idx="3741">
                  <c:v>36174</c:v>
                </c:pt>
                <c:pt idx="3742">
                  <c:v>36173</c:v>
                </c:pt>
                <c:pt idx="3743">
                  <c:v>36172</c:v>
                </c:pt>
                <c:pt idx="3744">
                  <c:v>36171</c:v>
                </c:pt>
                <c:pt idx="3745">
                  <c:v>36168</c:v>
                </c:pt>
                <c:pt idx="3746">
                  <c:v>36167</c:v>
                </c:pt>
                <c:pt idx="3747">
                  <c:v>36165</c:v>
                </c:pt>
                <c:pt idx="3748">
                  <c:v>36164</c:v>
                </c:pt>
                <c:pt idx="3749">
                  <c:v>36159</c:v>
                </c:pt>
                <c:pt idx="3750">
                  <c:v>36158</c:v>
                </c:pt>
                <c:pt idx="3751">
                  <c:v>36157</c:v>
                </c:pt>
                <c:pt idx="3752">
                  <c:v>36152</c:v>
                </c:pt>
                <c:pt idx="3753">
                  <c:v>36151</c:v>
                </c:pt>
                <c:pt idx="3754">
                  <c:v>36150</c:v>
                </c:pt>
                <c:pt idx="3755">
                  <c:v>36147</c:v>
                </c:pt>
                <c:pt idx="3756">
                  <c:v>36146</c:v>
                </c:pt>
                <c:pt idx="3757">
                  <c:v>36145</c:v>
                </c:pt>
                <c:pt idx="3758">
                  <c:v>36144</c:v>
                </c:pt>
                <c:pt idx="3759">
                  <c:v>36143</c:v>
                </c:pt>
                <c:pt idx="3760">
                  <c:v>36140</c:v>
                </c:pt>
                <c:pt idx="3761">
                  <c:v>36139</c:v>
                </c:pt>
                <c:pt idx="3762">
                  <c:v>36138</c:v>
                </c:pt>
                <c:pt idx="3763">
                  <c:v>36136</c:v>
                </c:pt>
                <c:pt idx="3764">
                  <c:v>36133</c:v>
                </c:pt>
                <c:pt idx="3765">
                  <c:v>36132</c:v>
                </c:pt>
                <c:pt idx="3766">
                  <c:v>36131</c:v>
                </c:pt>
                <c:pt idx="3767">
                  <c:v>36130</c:v>
                </c:pt>
                <c:pt idx="3768">
                  <c:v>36129</c:v>
                </c:pt>
                <c:pt idx="3769">
                  <c:v>36126</c:v>
                </c:pt>
                <c:pt idx="3770">
                  <c:v>36125</c:v>
                </c:pt>
                <c:pt idx="3771">
                  <c:v>36124</c:v>
                </c:pt>
                <c:pt idx="3772">
                  <c:v>36123</c:v>
                </c:pt>
                <c:pt idx="3773">
                  <c:v>36122</c:v>
                </c:pt>
                <c:pt idx="3774">
                  <c:v>36119</c:v>
                </c:pt>
                <c:pt idx="3775">
                  <c:v>36118</c:v>
                </c:pt>
                <c:pt idx="3776">
                  <c:v>36117</c:v>
                </c:pt>
                <c:pt idx="3777">
                  <c:v>36116</c:v>
                </c:pt>
                <c:pt idx="3778">
                  <c:v>36115</c:v>
                </c:pt>
                <c:pt idx="3779">
                  <c:v>36112</c:v>
                </c:pt>
                <c:pt idx="3780">
                  <c:v>36111</c:v>
                </c:pt>
                <c:pt idx="3781">
                  <c:v>36110</c:v>
                </c:pt>
                <c:pt idx="3782">
                  <c:v>36109</c:v>
                </c:pt>
                <c:pt idx="3783">
                  <c:v>36108</c:v>
                </c:pt>
                <c:pt idx="3784">
                  <c:v>36105</c:v>
                </c:pt>
                <c:pt idx="3785">
                  <c:v>36104</c:v>
                </c:pt>
                <c:pt idx="3786">
                  <c:v>36103</c:v>
                </c:pt>
                <c:pt idx="3787">
                  <c:v>36102</c:v>
                </c:pt>
                <c:pt idx="3788">
                  <c:v>36101</c:v>
                </c:pt>
                <c:pt idx="3789">
                  <c:v>36098</c:v>
                </c:pt>
                <c:pt idx="3790">
                  <c:v>36097</c:v>
                </c:pt>
                <c:pt idx="3791">
                  <c:v>36096</c:v>
                </c:pt>
                <c:pt idx="3792">
                  <c:v>36095</c:v>
                </c:pt>
                <c:pt idx="3793">
                  <c:v>36091</c:v>
                </c:pt>
                <c:pt idx="3794">
                  <c:v>36090</c:v>
                </c:pt>
                <c:pt idx="3795">
                  <c:v>36089</c:v>
                </c:pt>
                <c:pt idx="3796">
                  <c:v>36088</c:v>
                </c:pt>
                <c:pt idx="3797">
                  <c:v>36087</c:v>
                </c:pt>
                <c:pt idx="3798">
                  <c:v>36084</c:v>
                </c:pt>
                <c:pt idx="3799">
                  <c:v>36083</c:v>
                </c:pt>
                <c:pt idx="3800">
                  <c:v>36082</c:v>
                </c:pt>
                <c:pt idx="3801">
                  <c:v>36081</c:v>
                </c:pt>
                <c:pt idx="3802">
                  <c:v>36080</c:v>
                </c:pt>
                <c:pt idx="3803">
                  <c:v>36077</c:v>
                </c:pt>
                <c:pt idx="3804">
                  <c:v>36076</c:v>
                </c:pt>
                <c:pt idx="3805">
                  <c:v>36075</c:v>
                </c:pt>
                <c:pt idx="3806">
                  <c:v>36074</c:v>
                </c:pt>
                <c:pt idx="3807">
                  <c:v>36073</c:v>
                </c:pt>
                <c:pt idx="3808">
                  <c:v>36070</c:v>
                </c:pt>
                <c:pt idx="3809">
                  <c:v>36069</c:v>
                </c:pt>
                <c:pt idx="3810">
                  <c:v>36068</c:v>
                </c:pt>
                <c:pt idx="3811">
                  <c:v>36067</c:v>
                </c:pt>
                <c:pt idx="3812">
                  <c:v>36066</c:v>
                </c:pt>
                <c:pt idx="3813">
                  <c:v>36063</c:v>
                </c:pt>
                <c:pt idx="3814">
                  <c:v>36062</c:v>
                </c:pt>
                <c:pt idx="3815">
                  <c:v>36061</c:v>
                </c:pt>
                <c:pt idx="3816">
                  <c:v>36060</c:v>
                </c:pt>
                <c:pt idx="3817">
                  <c:v>36059</c:v>
                </c:pt>
                <c:pt idx="3818">
                  <c:v>36056</c:v>
                </c:pt>
                <c:pt idx="3819">
                  <c:v>36055</c:v>
                </c:pt>
                <c:pt idx="3820">
                  <c:v>36054</c:v>
                </c:pt>
                <c:pt idx="3821">
                  <c:v>36053</c:v>
                </c:pt>
                <c:pt idx="3822">
                  <c:v>36052</c:v>
                </c:pt>
                <c:pt idx="3823">
                  <c:v>36049</c:v>
                </c:pt>
                <c:pt idx="3824">
                  <c:v>36048</c:v>
                </c:pt>
                <c:pt idx="3825">
                  <c:v>36047</c:v>
                </c:pt>
                <c:pt idx="3826">
                  <c:v>36046</c:v>
                </c:pt>
                <c:pt idx="3827">
                  <c:v>36045</c:v>
                </c:pt>
                <c:pt idx="3828">
                  <c:v>36042</c:v>
                </c:pt>
                <c:pt idx="3829">
                  <c:v>36041</c:v>
                </c:pt>
                <c:pt idx="3830">
                  <c:v>36040</c:v>
                </c:pt>
                <c:pt idx="3831">
                  <c:v>36039</c:v>
                </c:pt>
                <c:pt idx="3832">
                  <c:v>36038</c:v>
                </c:pt>
                <c:pt idx="3833">
                  <c:v>36035</c:v>
                </c:pt>
                <c:pt idx="3834">
                  <c:v>36034</c:v>
                </c:pt>
                <c:pt idx="3835">
                  <c:v>36033</c:v>
                </c:pt>
                <c:pt idx="3836">
                  <c:v>36032</c:v>
                </c:pt>
                <c:pt idx="3837">
                  <c:v>36031</c:v>
                </c:pt>
                <c:pt idx="3838">
                  <c:v>36028</c:v>
                </c:pt>
                <c:pt idx="3839">
                  <c:v>36027</c:v>
                </c:pt>
                <c:pt idx="3840">
                  <c:v>36026</c:v>
                </c:pt>
                <c:pt idx="3841">
                  <c:v>36025</c:v>
                </c:pt>
                <c:pt idx="3842">
                  <c:v>36024</c:v>
                </c:pt>
                <c:pt idx="3843">
                  <c:v>36020</c:v>
                </c:pt>
                <c:pt idx="3844">
                  <c:v>36019</c:v>
                </c:pt>
                <c:pt idx="3845">
                  <c:v>36018</c:v>
                </c:pt>
                <c:pt idx="3846">
                  <c:v>36017</c:v>
                </c:pt>
                <c:pt idx="3847">
                  <c:v>36014</c:v>
                </c:pt>
                <c:pt idx="3848">
                  <c:v>36013</c:v>
                </c:pt>
                <c:pt idx="3849">
                  <c:v>36012</c:v>
                </c:pt>
                <c:pt idx="3850">
                  <c:v>36011</c:v>
                </c:pt>
                <c:pt idx="3851">
                  <c:v>36010</c:v>
                </c:pt>
                <c:pt idx="3852">
                  <c:v>36007</c:v>
                </c:pt>
                <c:pt idx="3853">
                  <c:v>36006</c:v>
                </c:pt>
                <c:pt idx="3854">
                  <c:v>36005</c:v>
                </c:pt>
                <c:pt idx="3855">
                  <c:v>36004</c:v>
                </c:pt>
                <c:pt idx="3856">
                  <c:v>36003</c:v>
                </c:pt>
                <c:pt idx="3857">
                  <c:v>36000</c:v>
                </c:pt>
                <c:pt idx="3858">
                  <c:v>35999</c:v>
                </c:pt>
                <c:pt idx="3859">
                  <c:v>35998</c:v>
                </c:pt>
                <c:pt idx="3860">
                  <c:v>35997</c:v>
                </c:pt>
                <c:pt idx="3861">
                  <c:v>35996</c:v>
                </c:pt>
                <c:pt idx="3862">
                  <c:v>35993</c:v>
                </c:pt>
                <c:pt idx="3863">
                  <c:v>35992</c:v>
                </c:pt>
                <c:pt idx="3864">
                  <c:v>35991</c:v>
                </c:pt>
                <c:pt idx="3865">
                  <c:v>35990</c:v>
                </c:pt>
                <c:pt idx="3866">
                  <c:v>35989</c:v>
                </c:pt>
                <c:pt idx="3867">
                  <c:v>35986</c:v>
                </c:pt>
                <c:pt idx="3868">
                  <c:v>35985</c:v>
                </c:pt>
                <c:pt idx="3869">
                  <c:v>35984</c:v>
                </c:pt>
                <c:pt idx="3870">
                  <c:v>35982</c:v>
                </c:pt>
                <c:pt idx="3871">
                  <c:v>35979</c:v>
                </c:pt>
                <c:pt idx="3872">
                  <c:v>35978</c:v>
                </c:pt>
                <c:pt idx="3873">
                  <c:v>35977</c:v>
                </c:pt>
                <c:pt idx="3874">
                  <c:v>35976</c:v>
                </c:pt>
                <c:pt idx="3875">
                  <c:v>35975</c:v>
                </c:pt>
                <c:pt idx="3876">
                  <c:v>35972</c:v>
                </c:pt>
                <c:pt idx="3877">
                  <c:v>35971</c:v>
                </c:pt>
                <c:pt idx="3878">
                  <c:v>35970</c:v>
                </c:pt>
                <c:pt idx="3879">
                  <c:v>35969</c:v>
                </c:pt>
                <c:pt idx="3880">
                  <c:v>35968</c:v>
                </c:pt>
                <c:pt idx="3881">
                  <c:v>35965</c:v>
                </c:pt>
                <c:pt idx="3882">
                  <c:v>35964</c:v>
                </c:pt>
                <c:pt idx="3883">
                  <c:v>35963</c:v>
                </c:pt>
                <c:pt idx="3884">
                  <c:v>35962</c:v>
                </c:pt>
                <c:pt idx="3885">
                  <c:v>35961</c:v>
                </c:pt>
                <c:pt idx="3886">
                  <c:v>35958</c:v>
                </c:pt>
                <c:pt idx="3887">
                  <c:v>35956</c:v>
                </c:pt>
                <c:pt idx="3888">
                  <c:v>35955</c:v>
                </c:pt>
                <c:pt idx="3889">
                  <c:v>35954</c:v>
                </c:pt>
                <c:pt idx="3890">
                  <c:v>35951</c:v>
                </c:pt>
                <c:pt idx="3891">
                  <c:v>35950</c:v>
                </c:pt>
                <c:pt idx="3892">
                  <c:v>35949</c:v>
                </c:pt>
                <c:pt idx="3893">
                  <c:v>35948</c:v>
                </c:pt>
                <c:pt idx="3894">
                  <c:v>35944</c:v>
                </c:pt>
                <c:pt idx="3895">
                  <c:v>35943</c:v>
                </c:pt>
                <c:pt idx="3896">
                  <c:v>35942</c:v>
                </c:pt>
                <c:pt idx="3897">
                  <c:v>35941</c:v>
                </c:pt>
                <c:pt idx="3898">
                  <c:v>35940</c:v>
                </c:pt>
                <c:pt idx="3899">
                  <c:v>35937</c:v>
                </c:pt>
                <c:pt idx="3900">
                  <c:v>35935</c:v>
                </c:pt>
                <c:pt idx="3901">
                  <c:v>35934</c:v>
                </c:pt>
                <c:pt idx="3902">
                  <c:v>35933</c:v>
                </c:pt>
                <c:pt idx="3903">
                  <c:v>35930</c:v>
                </c:pt>
                <c:pt idx="3904">
                  <c:v>35929</c:v>
                </c:pt>
                <c:pt idx="3905">
                  <c:v>35928</c:v>
                </c:pt>
                <c:pt idx="3906">
                  <c:v>35927</c:v>
                </c:pt>
                <c:pt idx="3907">
                  <c:v>35926</c:v>
                </c:pt>
                <c:pt idx="3908">
                  <c:v>35923</c:v>
                </c:pt>
                <c:pt idx="3909">
                  <c:v>35922</c:v>
                </c:pt>
                <c:pt idx="3910">
                  <c:v>35921</c:v>
                </c:pt>
                <c:pt idx="3911">
                  <c:v>35920</c:v>
                </c:pt>
                <c:pt idx="3912">
                  <c:v>35919</c:v>
                </c:pt>
                <c:pt idx="3913">
                  <c:v>35915</c:v>
                </c:pt>
                <c:pt idx="3914">
                  <c:v>35914</c:v>
                </c:pt>
                <c:pt idx="3915">
                  <c:v>35913</c:v>
                </c:pt>
                <c:pt idx="3916">
                  <c:v>35912</c:v>
                </c:pt>
                <c:pt idx="3917">
                  <c:v>35909</c:v>
                </c:pt>
                <c:pt idx="3918">
                  <c:v>35908</c:v>
                </c:pt>
                <c:pt idx="3919">
                  <c:v>35907</c:v>
                </c:pt>
                <c:pt idx="3920">
                  <c:v>35906</c:v>
                </c:pt>
                <c:pt idx="3921">
                  <c:v>35905</c:v>
                </c:pt>
                <c:pt idx="3922">
                  <c:v>35902</c:v>
                </c:pt>
                <c:pt idx="3923">
                  <c:v>35901</c:v>
                </c:pt>
                <c:pt idx="3924">
                  <c:v>35900</c:v>
                </c:pt>
                <c:pt idx="3925">
                  <c:v>35899</c:v>
                </c:pt>
                <c:pt idx="3926">
                  <c:v>35894</c:v>
                </c:pt>
                <c:pt idx="3927">
                  <c:v>35893</c:v>
                </c:pt>
                <c:pt idx="3928">
                  <c:v>35892</c:v>
                </c:pt>
                <c:pt idx="3929">
                  <c:v>35891</c:v>
                </c:pt>
                <c:pt idx="3930">
                  <c:v>35888</c:v>
                </c:pt>
                <c:pt idx="3931">
                  <c:v>35887</c:v>
                </c:pt>
                <c:pt idx="3932">
                  <c:v>35886</c:v>
                </c:pt>
                <c:pt idx="3933">
                  <c:v>35885</c:v>
                </c:pt>
                <c:pt idx="3934">
                  <c:v>35884</c:v>
                </c:pt>
                <c:pt idx="3935">
                  <c:v>35881</c:v>
                </c:pt>
                <c:pt idx="3936">
                  <c:v>35880</c:v>
                </c:pt>
                <c:pt idx="3937">
                  <c:v>35879</c:v>
                </c:pt>
                <c:pt idx="3938">
                  <c:v>35878</c:v>
                </c:pt>
                <c:pt idx="3939">
                  <c:v>35877</c:v>
                </c:pt>
                <c:pt idx="3940">
                  <c:v>35874</c:v>
                </c:pt>
                <c:pt idx="3941">
                  <c:v>35873</c:v>
                </c:pt>
                <c:pt idx="3942">
                  <c:v>35872</c:v>
                </c:pt>
                <c:pt idx="3943">
                  <c:v>35871</c:v>
                </c:pt>
                <c:pt idx="3944">
                  <c:v>35870</c:v>
                </c:pt>
                <c:pt idx="3945">
                  <c:v>35867</c:v>
                </c:pt>
                <c:pt idx="3946">
                  <c:v>35866</c:v>
                </c:pt>
                <c:pt idx="3947">
                  <c:v>35865</c:v>
                </c:pt>
                <c:pt idx="3948">
                  <c:v>35864</c:v>
                </c:pt>
                <c:pt idx="3949">
                  <c:v>35863</c:v>
                </c:pt>
                <c:pt idx="3950">
                  <c:v>35860</c:v>
                </c:pt>
                <c:pt idx="3951">
                  <c:v>35859</c:v>
                </c:pt>
                <c:pt idx="3952">
                  <c:v>35858</c:v>
                </c:pt>
                <c:pt idx="3953">
                  <c:v>35857</c:v>
                </c:pt>
                <c:pt idx="3954">
                  <c:v>35856</c:v>
                </c:pt>
                <c:pt idx="3955">
                  <c:v>35853</c:v>
                </c:pt>
                <c:pt idx="3956">
                  <c:v>35852</c:v>
                </c:pt>
                <c:pt idx="3957">
                  <c:v>35851</c:v>
                </c:pt>
                <c:pt idx="3958">
                  <c:v>35850</c:v>
                </c:pt>
                <c:pt idx="3959">
                  <c:v>35849</c:v>
                </c:pt>
                <c:pt idx="3960">
                  <c:v>35846</c:v>
                </c:pt>
                <c:pt idx="3961">
                  <c:v>35845</c:v>
                </c:pt>
                <c:pt idx="3962">
                  <c:v>35844</c:v>
                </c:pt>
                <c:pt idx="3963">
                  <c:v>35843</c:v>
                </c:pt>
                <c:pt idx="3964">
                  <c:v>35842</c:v>
                </c:pt>
                <c:pt idx="3965">
                  <c:v>35839</c:v>
                </c:pt>
                <c:pt idx="3966">
                  <c:v>35838</c:v>
                </c:pt>
                <c:pt idx="3967">
                  <c:v>35837</c:v>
                </c:pt>
                <c:pt idx="3968">
                  <c:v>35836</c:v>
                </c:pt>
                <c:pt idx="3969">
                  <c:v>35835</c:v>
                </c:pt>
                <c:pt idx="3970">
                  <c:v>35832</c:v>
                </c:pt>
                <c:pt idx="3971">
                  <c:v>35831</c:v>
                </c:pt>
                <c:pt idx="3972">
                  <c:v>35830</c:v>
                </c:pt>
                <c:pt idx="3973">
                  <c:v>35829</c:v>
                </c:pt>
                <c:pt idx="3974">
                  <c:v>35828</c:v>
                </c:pt>
                <c:pt idx="3975">
                  <c:v>35825</c:v>
                </c:pt>
                <c:pt idx="3976">
                  <c:v>35824</c:v>
                </c:pt>
                <c:pt idx="3977">
                  <c:v>35823</c:v>
                </c:pt>
                <c:pt idx="3978">
                  <c:v>35822</c:v>
                </c:pt>
                <c:pt idx="3979">
                  <c:v>35821</c:v>
                </c:pt>
                <c:pt idx="3980">
                  <c:v>35818</c:v>
                </c:pt>
                <c:pt idx="3981">
                  <c:v>35817</c:v>
                </c:pt>
                <c:pt idx="3982">
                  <c:v>35816</c:v>
                </c:pt>
                <c:pt idx="3983">
                  <c:v>35815</c:v>
                </c:pt>
                <c:pt idx="3984">
                  <c:v>35814</c:v>
                </c:pt>
                <c:pt idx="3985">
                  <c:v>35811</c:v>
                </c:pt>
                <c:pt idx="3986">
                  <c:v>35810</c:v>
                </c:pt>
                <c:pt idx="3987">
                  <c:v>35809</c:v>
                </c:pt>
                <c:pt idx="3988">
                  <c:v>35808</c:v>
                </c:pt>
                <c:pt idx="3989">
                  <c:v>35807</c:v>
                </c:pt>
                <c:pt idx="3990">
                  <c:v>35804</c:v>
                </c:pt>
                <c:pt idx="3991">
                  <c:v>35803</c:v>
                </c:pt>
                <c:pt idx="3992">
                  <c:v>35802</c:v>
                </c:pt>
                <c:pt idx="3993">
                  <c:v>35800</c:v>
                </c:pt>
                <c:pt idx="3994">
                  <c:v>35797</c:v>
                </c:pt>
                <c:pt idx="3995">
                  <c:v>35794</c:v>
                </c:pt>
                <c:pt idx="3996">
                  <c:v>35793</c:v>
                </c:pt>
                <c:pt idx="3997">
                  <c:v>35787</c:v>
                </c:pt>
                <c:pt idx="3998">
                  <c:v>35786</c:v>
                </c:pt>
                <c:pt idx="3999">
                  <c:v>35783</c:v>
                </c:pt>
                <c:pt idx="4000">
                  <c:v>35782</c:v>
                </c:pt>
                <c:pt idx="4001">
                  <c:v>35781</c:v>
                </c:pt>
                <c:pt idx="4002">
                  <c:v>35780</c:v>
                </c:pt>
                <c:pt idx="4003">
                  <c:v>35776</c:v>
                </c:pt>
                <c:pt idx="4004">
                  <c:v>35775</c:v>
                </c:pt>
                <c:pt idx="4005">
                  <c:v>35774</c:v>
                </c:pt>
                <c:pt idx="4006">
                  <c:v>35773</c:v>
                </c:pt>
                <c:pt idx="4007">
                  <c:v>35769</c:v>
                </c:pt>
                <c:pt idx="4008">
                  <c:v>35768</c:v>
                </c:pt>
                <c:pt idx="4009">
                  <c:v>35767</c:v>
                </c:pt>
                <c:pt idx="4010">
                  <c:v>35766</c:v>
                </c:pt>
                <c:pt idx="4011">
                  <c:v>35765</c:v>
                </c:pt>
                <c:pt idx="4012">
                  <c:v>35762</c:v>
                </c:pt>
                <c:pt idx="4013">
                  <c:v>35761</c:v>
                </c:pt>
                <c:pt idx="4014">
                  <c:v>35760</c:v>
                </c:pt>
                <c:pt idx="4015">
                  <c:v>35759</c:v>
                </c:pt>
                <c:pt idx="4016">
                  <c:v>35758</c:v>
                </c:pt>
                <c:pt idx="4017">
                  <c:v>35755</c:v>
                </c:pt>
                <c:pt idx="4018">
                  <c:v>35754</c:v>
                </c:pt>
                <c:pt idx="4019">
                  <c:v>35753</c:v>
                </c:pt>
                <c:pt idx="4020">
                  <c:v>35752</c:v>
                </c:pt>
                <c:pt idx="4021">
                  <c:v>35751</c:v>
                </c:pt>
                <c:pt idx="4022">
                  <c:v>35748</c:v>
                </c:pt>
                <c:pt idx="4023">
                  <c:v>35747</c:v>
                </c:pt>
                <c:pt idx="4024">
                  <c:v>35746</c:v>
                </c:pt>
                <c:pt idx="4025">
                  <c:v>35745</c:v>
                </c:pt>
                <c:pt idx="4026">
                  <c:v>35744</c:v>
                </c:pt>
                <c:pt idx="4027">
                  <c:v>35741</c:v>
                </c:pt>
                <c:pt idx="4028">
                  <c:v>35740</c:v>
                </c:pt>
                <c:pt idx="4029">
                  <c:v>35739</c:v>
                </c:pt>
                <c:pt idx="4030">
                  <c:v>35738</c:v>
                </c:pt>
                <c:pt idx="4031">
                  <c:v>35737</c:v>
                </c:pt>
                <c:pt idx="4032">
                  <c:v>35734</c:v>
                </c:pt>
                <c:pt idx="4033">
                  <c:v>35733</c:v>
                </c:pt>
                <c:pt idx="4034">
                  <c:v>35732</c:v>
                </c:pt>
                <c:pt idx="4035">
                  <c:v>35731</c:v>
                </c:pt>
                <c:pt idx="4036">
                  <c:v>35730</c:v>
                </c:pt>
                <c:pt idx="4037">
                  <c:v>35727</c:v>
                </c:pt>
                <c:pt idx="4038">
                  <c:v>35726</c:v>
                </c:pt>
                <c:pt idx="4039">
                  <c:v>35725</c:v>
                </c:pt>
                <c:pt idx="4040">
                  <c:v>35724</c:v>
                </c:pt>
                <c:pt idx="4041">
                  <c:v>35723</c:v>
                </c:pt>
                <c:pt idx="4042">
                  <c:v>35720</c:v>
                </c:pt>
                <c:pt idx="4043">
                  <c:v>35719</c:v>
                </c:pt>
                <c:pt idx="4044">
                  <c:v>35718</c:v>
                </c:pt>
                <c:pt idx="4045">
                  <c:v>35717</c:v>
                </c:pt>
                <c:pt idx="4046">
                  <c:v>35716</c:v>
                </c:pt>
                <c:pt idx="4047">
                  <c:v>35713</c:v>
                </c:pt>
                <c:pt idx="4048">
                  <c:v>35712</c:v>
                </c:pt>
                <c:pt idx="4049">
                  <c:v>35711</c:v>
                </c:pt>
                <c:pt idx="4050">
                  <c:v>35710</c:v>
                </c:pt>
                <c:pt idx="4051">
                  <c:v>35709</c:v>
                </c:pt>
                <c:pt idx="4052">
                  <c:v>35706</c:v>
                </c:pt>
                <c:pt idx="4053">
                  <c:v>35705</c:v>
                </c:pt>
                <c:pt idx="4054">
                  <c:v>35704</c:v>
                </c:pt>
                <c:pt idx="4055">
                  <c:v>35703</c:v>
                </c:pt>
                <c:pt idx="4056">
                  <c:v>35702</c:v>
                </c:pt>
                <c:pt idx="4057">
                  <c:v>35699</c:v>
                </c:pt>
                <c:pt idx="4058">
                  <c:v>35698</c:v>
                </c:pt>
                <c:pt idx="4059">
                  <c:v>35697</c:v>
                </c:pt>
                <c:pt idx="4060">
                  <c:v>35696</c:v>
                </c:pt>
                <c:pt idx="4061">
                  <c:v>35695</c:v>
                </c:pt>
                <c:pt idx="4062">
                  <c:v>35692</c:v>
                </c:pt>
                <c:pt idx="4063">
                  <c:v>35691</c:v>
                </c:pt>
                <c:pt idx="4064">
                  <c:v>35690</c:v>
                </c:pt>
                <c:pt idx="4065">
                  <c:v>35689</c:v>
                </c:pt>
                <c:pt idx="4066">
                  <c:v>35688</c:v>
                </c:pt>
                <c:pt idx="4067">
                  <c:v>35685</c:v>
                </c:pt>
                <c:pt idx="4068">
                  <c:v>35684</c:v>
                </c:pt>
                <c:pt idx="4069">
                  <c:v>35683</c:v>
                </c:pt>
                <c:pt idx="4070">
                  <c:v>35682</c:v>
                </c:pt>
                <c:pt idx="4071">
                  <c:v>35681</c:v>
                </c:pt>
                <c:pt idx="4072">
                  <c:v>35678</c:v>
                </c:pt>
                <c:pt idx="4073">
                  <c:v>35677</c:v>
                </c:pt>
                <c:pt idx="4074">
                  <c:v>35676</c:v>
                </c:pt>
                <c:pt idx="4075">
                  <c:v>35675</c:v>
                </c:pt>
                <c:pt idx="4076">
                  <c:v>35674</c:v>
                </c:pt>
                <c:pt idx="4077">
                  <c:v>35671</c:v>
                </c:pt>
                <c:pt idx="4078">
                  <c:v>35670</c:v>
                </c:pt>
                <c:pt idx="4079">
                  <c:v>35669</c:v>
                </c:pt>
                <c:pt idx="4080">
                  <c:v>35668</c:v>
                </c:pt>
                <c:pt idx="4081">
                  <c:v>35667</c:v>
                </c:pt>
                <c:pt idx="4082">
                  <c:v>35664</c:v>
                </c:pt>
                <c:pt idx="4083">
                  <c:v>35663</c:v>
                </c:pt>
                <c:pt idx="4084">
                  <c:v>35662</c:v>
                </c:pt>
                <c:pt idx="4085">
                  <c:v>35661</c:v>
                </c:pt>
                <c:pt idx="4086">
                  <c:v>35660</c:v>
                </c:pt>
                <c:pt idx="4087">
                  <c:v>35656</c:v>
                </c:pt>
                <c:pt idx="4088">
                  <c:v>35655</c:v>
                </c:pt>
                <c:pt idx="4089">
                  <c:v>35654</c:v>
                </c:pt>
                <c:pt idx="4090">
                  <c:v>35653</c:v>
                </c:pt>
                <c:pt idx="4091">
                  <c:v>35650</c:v>
                </c:pt>
                <c:pt idx="4092">
                  <c:v>35649</c:v>
                </c:pt>
                <c:pt idx="4093">
                  <c:v>35648</c:v>
                </c:pt>
                <c:pt idx="4094">
                  <c:v>35647</c:v>
                </c:pt>
                <c:pt idx="4095">
                  <c:v>35646</c:v>
                </c:pt>
                <c:pt idx="4096">
                  <c:v>35643</c:v>
                </c:pt>
                <c:pt idx="4097">
                  <c:v>35642</c:v>
                </c:pt>
                <c:pt idx="4098">
                  <c:v>35641</c:v>
                </c:pt>
                <c:pt idx="4099">
                  <c:v>35640</c:v>
                </c:pt>
                <c:pt idx="4100">
                  <c:v>35639</c:v>
                </c:pt>
                <c:pt idx="4101">
                  <c:v>35636</c:v>
                </c:pt>
                <c:pt idx="4102">
                  <c:v>35635</c:v>
                </c:pt>
                <c:pt idx="4103">
                  <c:v>35634</c:v>
                </c:pt>
                <c:pt idx="4104">
                  <c:v>35633</c:v>
                </c:pt>
                <c:pt idx="4105">
                  <c:v>35632</c:v>
                </c:pt>
                <c:pt idx="4106">
                  <c:v>35629</c:v>
                </c:pt>
                <c:pt idx="4107">
                  <c:v>35628</c:v>
                </c:pt>
                <c:pt idx="4108">
                  <c:v>35627</c:v>
                </c:pt>
                <c:pt idx="4109">
                  <c:v>35626</c:v>
                </c:pt>
                <c:pt idx="4110">
                  <c:v>35625</c:v>
                </c:pt>
                <c:pt idx="4111">
                  <c:v>35622</c:v>
                </c:pt>
                <c:pt idx="4112">
                  <c:v>35621</c:v>
                </c:pt>
                <c:pt idx="4113">
                  <c:v>35620</c:v>
                </c:pt>
                <c:pt idx="4114">
                  <c:v>35619</c:v>
                </c:pt>
                <c:pt idx="4115">
                  <c:v>35618</c:v>
                </c:pt>
                <c:pt idx="4116">
                  <c:v>35615</c:v>
                </c:pt>
                <c:pt idx="4117">
                  <c:v>35614</c:v>
                </c:pt>
                <c:pt idx="4118">
                  <c:v>35613</c:v>
                </c:pt>
                <c:pt idx="4119">
                  <c:v>35612</c:v>
                </c:pt>
                <c:pt idx="4120">
                  <c:v>35611</c:v>
                </c:pt>
                <c:pt idx="4121">
                  <c:v>35608</c:v>
                </c:pt>
                <c:pt idx="4122">
                  <c:v>35607</c:v>
                </c:pt>
                <c:pt idx="4123">
                  <c:v>35606</c:v>
                </c:pt>
                <c:pt idx="4124">
                  <c:v>35605</c:v>
                </c:pt>
                <c:pt idx="4125">
                  <c:v>35604</c:v>
                </c:pt>
                <c:pt idx="4126">
                  <c:v>35601</c:v>
                </c:pt>
                <c:pt idx="4127">
                  <c:v>35600</c:v>
                </c:pt>
                <c:pt idx="4128">
                  <c:v>35599</c:v>
                </c:pt>
                <c:pt idx="4129">
                  <c:v>35598</c:v>
                </c:pt>
                <c:pt idx="4130">
                  <c:v>35597</c:v>
                </c:pt>
                <c:pt idx="4131">
                  <c:v>35594</c:v>
                </c:pt>
                <c:pt idx="4132">
                  <c:v>35593</c:v>
                </c:pt>
                <c:pt idx="4133">
                  <c:v>35592</c:v>
                </c:pt>
                <c:pt idx="4134">
                  <c:v>35591</c:v>
                </c:pt>
                <c:pt idx="4135">
                  <c:v>35590</c:v>
                </c:pt>
                <c:pt idx="4136">
                  <c:v>35587</c:v>
                </c:pt>
                <c:pt idx="4137">
                  <c:v>35586</c:v>
                </c:pt>
                <c:pt idx="4138">
                  <c:v>35585</c:v>
                </c:pt>
                <c:pt idx="4139">
                  <c:v>35584</c:v>
                </c:pt>
                <c:pt idx="4140">
                  <c:v>35583</c:v>
                </c:pt>
                <c:pt idx="4141">
                  <c:v>35580</c:v>
                </c:pt>
                <c:pt idx="4142">
                  <c:v>35578</c:v>
                </c:pt>
                <c:pt idx="4143">
                  <c:v>35577</c:v>
                </c:pt>
                <c:pt idx="4144">
                  <c:v>35576</c:v>
                </c:pt>
                <c:pt idx="4145">
                  <c:v>35573</c:v>
                </c:pt>
                <c:pt idx="4146">
                  <c:v>35572</c:v>
                </c:pt>
                <c:pt idx="4147">
                  <c:v>35571</c:v>
                </c:pt>
                <c:pt idx="4148">
                  <c:v>35570</c:v>
                </c:pt>
                <c:pt idx="4149">
                  <c:v>35566</c:v>
                </c:pt>
                <c:pt idx="4150">
                  <c:v>35565</c:v>
                </c:pt>
                <c:pt idx="4151">
                  <c:v>35564</c:v>
                </c:pt>
                <c:pt idx="4152">
                  <c:v>35563</c:v>
                </c:pt>
                <c:pt idx="4153">
                  <c:v>35562</c:v>
                </c:pt>
                <c:pt idx="4154">
                  <c:v>35559</c:v>
                </c:pt>
                <c:pt idx="4155">
                  <c:v>35557</c:v>
                </c:pt>
                <c:pt idx="4156">
                  <c:v>35556</c:v>
                </c:pt>
                <c:pt idx="4157">
                  <c:v>35555</c:v>
                </c:pt>
                <c:pt idx="4158">
                  <c:v>35552</c:v>
                </c:pt>
                <c:pt idx="4159">
                  <c:v>35550</c:v>
                </c:pt>
                <c:pt idx="4160">
                  <c:v>35549</c:v>
                </c:pt>
                <c:pt idx="4161">
                  <c:v>35548</c:v>
                </c:pt>
                <c:pt idx="4162">
                  <c:v>35545</c:v>
                </c:pt>
                <c:pt idx="4163">
                  <c:v>35544</c:v>
                </c:pt>
                <c:pt idx="4164">
                  <c:v>35543</c:v>
                </c:pt>
                <c:pt idx="4165">
                  <c:v>35542</c:v>
                </c:pt>
                <c:pt idx="4166">
                  <c:v>35541</c:v>
                </c:pt>
                <c:pt idx="4167">
                  <c:v>35538</c:v>
                </c:pt>
                <c:pt idx="4168">
                  <c:v>35537</c:v>
                </c:pt>
                <c:pt idx="4169">
                  <c:v>35536</c:v>
                </c:pt>
                <c:pt idx="4170">
                  <c:v>35535</c:v>
                </c:pt>
                <c:pt idx="4171">
                  <c:v>35534</c:v>
                </c:pt>
                <c:pt idx="4172">
                  <c:v>35531</c:v>
                </c:pt>
                <c:pt idx="4173">
                  <c:v>35530</c:v>
                </c:pt>
                <c:pt idx="4174">
                  <c:v>35529</c:v>
                </c:pt>
                <c:pt idx="4175">
                  <c:v>35528</c:v>
                </c:pt>
                <c:pt idx="4176">
                  <c:v>35527</c:v>
                </c:pt>
                <c:pt idx="4177">
                  <c:v>35524</c:v>
                </c:pt>
                <c:pt idx="4178">
                  <c:v>35523</c:v>
                </c:pt>
                <c:pt idx="4179">
                  <c:v>35522</c:v>
                </c:pt>
                <c:pt idx="4180">
                  <c:v>35521</c:v>
                </c:pt>
                <c:pt idx="4181">
                  <c:v>35516</c:v>
                </c:pt>
                <c:pt idx="4182">
                  <c:v>35515</c:v>
                </c:pt>
                <c:pt idx="4183">
                  <c:v>35514</c:v>
                </c:pt>
                <c:pt idx="4184">
                  <c:v>35513</c:v>
                </c:pt>
                <c:pt idx="4185">
                  <c:v>35510</c:v>
                </c:pt>
                <c:pt idx="4186">
                  <c:v>35509</c:v>
                </c:pt>
                <c:pt idx="4187">
                  <c:v>35508</c:v>
                </c:pt>
                <c:pt idx="4188">
                  <c:v>35507</c:v>
                </c:pt>
                <c:pt idx="4189">
                  <c:v>35506</c:v>
                </c:pt>
                <c:pt idx="4190">
                  <c:v>35503</c:v>
                </c:pt>
                <c:pt idx="4191">
                  <c:v>35502</c:v>
                </c:pt>
                <c:pt idx="4192">
                  <c:v>35501</c:v>
                </c:pt>
                <c:pt idx="4193">
                  <c:v>35500</c:v>
                </c:pt>
                <c:pt idx="4194">
                  <c:v>35499</c:v>
                </c:pt>
                <c:pt idx="4195">
                  <c:v>35496</c:v>
                </c:pt>
                <c:pt idx="4196">
                  <c:v>35495</c:v>
                </c:pt>
                <c:pt idx="4197">
                  <c:v>35494</c:v>
                </c:pt>
                <c:pt idx="4198">
                  <c:v>35493</c:v>
                </c:pt>
                <c:pt idx="4199">
                  <c:v>35492</c:v>
                </c:pt>
                <c:pt idx="4200">
                  <c:v>35489</c:v>
                </c:pt>
                <c:pt idx="4201">
                  <c:v>35488</c:v>
                </c:pt>
                <c:pt idx="4202">
                  <c:v>35487</c:v>
                </c:pt>
                <c:pt idx="4203">
                  <c:v>35486</c:v>
                </c:pt>
                <c:pt idx="4204">
                  <c:v>35485</c:v>
                </c:pt>
                <c:pt idx="4205">
                  <c:v>35482</c:v>
                </c:pt>
                <c:pt idx="4206">
                  <c:v>35481</c:v>
                </c:pt>
                <c:pt idx="4207">
                  <c:v>35480</c:v>
                </c:pt>
                <c:pt idx="4208">
                  <c:v>35479</c:v>
                </c:pt>
                <c:pt idx="4209">
                  <c:v>35478</c:v>
                </c:pt>
                <c:pt idx="4210">
                  <c:v>35475</c:v>
                </c:pt>
                <c:pt idx="4211">
                  <c:v>35474</c:v>
                </c:pt>
                <c:pt idx="4212">
                  <c:v>35473</c:v>
                </c:pt>
                <c:pt idx="4213">
                  <c:v>35472</c:v>
                </c:pt>
                <c:pt idx="4214">
                  <c:v>35471</c:v>
                </c:pt>
                <c:pt idx="4215">
                  <c:v>35468</c:v>
                </c:pt>
                <c:pt idx="4216">
                  <c:v>35467</c:v>
                </c:pt>
                <c:pt idx="4217">
                  <c:v>35466</c:v>
                </c:pt>
                <c:pt idx="4218">
                  <c:v>35465</c:v>
                </c:pt>
                <c:pt idx="4219">
                  <c:v>35464</c:v>
                </c:pt>
                <c:pt idx="4220">
                  <c:v>35461</c:v>
                </c:pt>
                <c:pt idx="4221">
                  <c:v>35460</c:v>
                </c:pt>
                <c:pt idx="4222">
                  <c:v>35459</c:v>
                </c:pt>
                <c:pt idx="4223">
                  <c:v>35458</c:v>
                </c:pt>
                <c:pt idx="4224">
                  <c:v>35457</c:v>
                </c:pt>
                <c:pt idx="4225">
                  <c:v>35454</c:v>
                </c:pt>
                <c:pt idx="4226">
                  <c:v>35453</c:v>
                </c:pt>
                <c:pt idx="4227">
                  <c:v>35452</c:v>
                </c:pt>
                <c:pt idx="4228">
                  <c:v>35451</c:v>
                </c:pt>
                <c:pt idx="4229">
                  <c:v>35450</c:v>
                </c:pt>
                <c:pt idx="4230">
                  <c:v>35447</c:v>
                </c:pt>
                <c:pt idx="4231">
                  <c:v>35446</c:v>
                </c:pt>
                <c:pt idx="4232">
                  <c:v>35445</c:v>
                </c:pt>
                <c:pt idx="4233">
                  <c:v>35444</c:v>
                </c:pt>
                <c:pt idx="4234">
                  <c:v>35443</c:v>
                </c:pt>
                <c:pt idx="4235">
                  <c:v>35440</c:v>
                </c:pt>
                <c:pt idx="4236">
                  <c:v>35439</c:v>
                </c:pt>
                <c:pt idx="4237">
                  <c:v>35438</c:v>
                </c:pt>
                <c:pt idx="4238">
                  <c:v>35437</c:v>
                </c:pt>
                <c:pt idx="4239">
                  <c:v>35433</c:v>
                </c:pt>
                <c:pt idx="4240">
                  <c:v>35432</c:v>
                </c:pt>
                <c:pt idx="4241">
                  <c:v>35429</c:v>
                </c:pt>
                <c:pt idx="4242">
                  <c:v>35426</c:v>
                </c:pt>
                <c:pt idx="4243">
                  <c:v>35422</c:v>
                </c:pt>
                <c:pt idx="4244">
                  <c:v>35419</c:v>
                </c:pt>
                <c:pt idx="4245">
                  <c:v>35418</c:v>
                </c:pt>
                <c:pt idx="4246">
                  <c:v>35417</c:v>
                </c:pt>
                <c:pt idx="4247">
                  <c:v>35416</c:v>
                </c:pt>
                <c:pt idx="4248">
                  <c:v>35415</c:v>
                </c:pt>
                <c:pt idx="4249">
                  <c:v>35412</c:v>
                </c:pt>
                <c:pt idx="4250">
                  <c:v>35411</c:v>
                </c:pt>
                <c:pt idx="4251">
                  <c:v>35410</c:v>
                </c:pt>
                <c:pt idx="4252">
                  <c:v>35409</c:v>
                </c:pt>
                <c:pt idx="4253">
                  <c:v>35408</c:v>
                </c:pt>
                <c:pt idx="4254">
                  <c:v>35405</c:v>
                </c:pt>
                <c:pt idx="4255">
                  <c:v>35404</c:v>
                </c:pt>
                <c:pt idx="4256">
                  <c:v>35403</c:v>
                </c:pt>
                <c:pt idx="4257">
                  <c:v>35402</c:v>
                </c:pt>
                <c:pt idx="4258">
                  <c:v>35401</c:v>
                </c:pt>
                <c:pt idx="4259">
                  <c:v>35398</c:v>
                </c:pt>
                <c:pt idx="4260">
                  <c:v>35397</c:v>
                </c:pt>
                <c:pt idx="4261">
                  <c:v>35396</c:v>
                </c:pt>
                <c:pt idx="4262">
                  <c:v>35395</c:v>
                </c:pt>
                <c:pt idx="4263">
                  <c:v>35394</c:v>
                </c:pt>
                <c:pt idx="4264">
                  <c:v>35391</c:v>
                </c:pt>
                <c:pt idx="4265">
                  <c:v>35390</c:v>
                </c:pt>
                <c:pt idx="4266">
                  <c:v>35389</c:v>
                </c:pt>
                <c:pt idx="4267">
                  <c:v>35388</c:v>
                </c:pt>
                <c:pt idx="4268">
                  <c:v>35387</c:v>
                </c:pt>
                <c:pt idx="4269">
                  <c:v>35384</c:v>
                </c:pt>
                <c:pt idx="4270">
                  <c:v>35383</c:v>
                </c:pt>
                <c:pt idx="4271">
                  <c:v>35382</c:v>
                </c:pt>
                <c:pt idx="4272">
                  <c:v>35381</c:v>
                </c:pt>
                <c:pt idx="4273">
                  <c:v>35380</c:v>
                </c:pt>
                <c:pt idx="4274">
                  <c:v>35377</c:v>
                </c:pt>
                <c:pt idx="4275">
                  <c:v>35376</c:v>
                </c:pt>
                <c:pt idx="4276">
                  <c:v>35375</c:v>
                </c:pt>
                <c:pt idx="4277">
                  <c:v>35374</c:v>
                </c:pt>
                <c:pt idx="4278">
                  <c:v>35373</c:v>
                </c:pt>
                <c:pt idx="4279">
                  <c:v>35369</c:v>
                </c:pt>
                <c:pt idx="4280">
                  <c:v>35368</c:v>
                </c:pt>
                <c:pt idx="4281">
                  <c:v>35367</c:v>
                </c:pt>
                <c:pt idx="4282">
                  <c:v>35366</c:v>
                </c:pt>
                <c:pt idx="4283">
                  <c:v>35363</c:v>
                </c:pt>
                <c:pt idx="4284">
                  <c:v>35362</c:v>
                </c:pt>
                <c:pt idx="4285">
                  <c:v>35361</c:v>
                </c:pt>
                <c:pt idx="4286">
                  <c:v>35360</c:v>
                </c:pt>
                <c:pt idx="4287">
                  <c:v>35359</c:v>
                </c:pt>
                <c:pt idx="4288">
                  <c:v>35356</c:v>
                </c:pt>
                <c:pt idx="4289">
                  <c:v>35355</c:v>
                </c:pt>
                <c:pt idx="4290">
                  <c:v>35354</c:v>
                </c:pt>
                <c:pt idx="4291">
                  <c:v>35353</c:v>
                </c:pt>
                <c:pt idx="4292">
                  <c:v>35352</c:v>
                </c:pt>
                <c:pt idx="4293">
                  <c:v>35349</c:v>
                </c:pt>
                <c:pt idx="4294">
                  <c:v>35348</c:v>
                </c:pt>
                <c:pt idx="4295">
                  <c:v>35347</c:v>
                </c:pt>
                <c:pt idx="4296">
                  <c:v>35346</c:v>
                </c:pt>
                <c:pt idx="4297">
                  <c:v>35345</c:v>
                </c:pt>
                <c:pt idx="4298">
                  <c:v>35342</c:v>
                </c:pt>
                <c:pt idx="4299">
                  <c:v>35341</c:v>
                </c:pt>
                <c:pt idx="4300">
                  <c:v>35340</c:v>
                </c:pt>
                <c:pt idx="4301">
                  <c:v>35339</c:v>
                </c:pt>
                <c:pt idx="4302">
                  <c:v>35338</c:v>
                </c:pt>
                <c:pt idx="4303">
                  <c:v>35335</c:v>
                </c:pt>
                <c:pt idx="4304">
                  <c:v>35334</c:v>
                </c:pt>
                <c:pt idx="4305">
                  <c:v>35333</c:v>
                </c:pt>
                <c:pt idx="4306">
                  <c:v>35332</c:v>
                </c:pt>
                <c:pt idx="4307">
                  <c:v>35331</c:v>
                </c:pt>
                <c:pt idx="4308">
                  <c:v>35328</c:v>
                </c:pt>
                <c:pt idx="4309">
                  <c:v>35327</c:v>
                </c:pt>
                <c:pt idx="4310">
                  <c:v>35326</c:v>
                </c:pt>
                <c:pt idx="4311">
                  <c:v>35325</c:v>
                </c:pt>
                <c:pt idx="4312">
                  <c:v>35324</c:v>
                </c:pt>
                <c:pt idx="4313">
                  <c:v>35321</c:v>
                </c:pt>
                <c:pt idx="4314">
                  <c:v>35320</c:v>
                </c:pt>
                <c:pt idx="4315">
                  <c:v>35319</c:v>
                </c:pt>
                <c:pt idx="4316">
                  <c:v>35318</c:v>
                </c:pt>
                <c:pt idx="4317">
                  <c:v>35317</c:v>
                </c:pt>
                <c:pt idx="4318">
                  <c:v>35314</c:v>
                </c:pt>
                <c:pt idx="4319">
                  <c:v>35313</c:v>
                </c:pt>
                <c:pt idx="4320">
                  <c:v>35312</c:v>
                </c:pt>
                <c:pt idx="4321">
                  <c:v>35311</c:v>
                </c:pt>
                <c:pt idx="4322">
                  <c:v>35310</c:v>
                </c:pt>
                <c:pt idx="4323">
                  <c:v>35307</c:v>
                </c:pt>
                <c:pt idx="4324">
                  <c:v>35306</c:v>
                </c:pt>
                <c:pt idx="4325">
                  <c:v>35305</c:v>
                </c:pt>
                <c:pt idx="4326">
                  <c:v>35304</c:v>
                </c:pt>
                <c:pt idx="4327">
                  <c:v>35303</c:v>
                </c:pt>
                <c:pt idx="4328">
                  <c:v>35300</c:v>
                </c:pt>
                <c:pt idx="4329">
                  <c:v>35299</c:v>
                </c:pt>
                <c:pt idx="4330">
                  <c:v>35298</c:v>
                </c:pt>
                <c:pt idx="4331">
                  <c:v>35297</c:v>
                </c:pt>
                <c:pt idx="4332">
                  <c:v>35296</c:v>
                </c:pt>
                <c:pt idx="4333">
                  <c:v>35293</c:v>
                </c:pt>
                <c:pt idx="4334">
                  <c:v>35291</c:v>
                </c:pt>
                <c:pt idx="4335">
                  <c:v>35290</c:v>
                </c:pt>
                <c:pt idx="4336">
                  <c:v>35289</c:v>
                </c:pt>
                <c:pt idx="4337">
                  <c:v>35286</c:v>
                </c:pt>
                <c:pt idx="4338">
                  <c:v>35285</c:v>
                </c:pt>
                <c:pt idx="4339">
                  <c:v>35284</c:v>
                </c:pt>
                <c:pt idx="4340">
                  <c:v>35283</c:v>
                </c:pt>
                <c:pt idx="4341">
                  <c:v>35282</c:v>
                </c:pt>
                <c:pt idx="4342">
                  <c:v>35279</c:v>
                </c:pt>
                <c:pt idx="4343">
                  <c:v>35278</c:v>
                </c:pt>
                <c:pt idx="4344">
                  <c:v>35277</c:v>
                </c:pt>
                <c:pt idx="4345">
                  <c:v>35276</c:v>
                </c:pt>
                <c:pt idx="4346">
                  <c:v>35275</c:v>
                </c:pt>
                <c:pt idx="4347">
                  <c:v>35272</c:v>
                </c:pt>
                <c:pt idx="4348">
                  <c:v>35271</c:v>
                </c:pt>
                <c:pt idx="4349">
                  <c:v>35270</c:v>
                </c:pt>
                <c:pt idx="4350">
                  <c:v>35269</c:v>
                </c:pt>
                <c:pt idx="4351">
                  <c:v>35268</c:v>
                </c:pt>
                <c:pt idx="4352">
                  <c:v>35265</c:v>
                </c:pt>
                <c:pt idx="4353">
                  <c:v>35264</c:v>
                </c:pt>
                <c:pt idx="4354">
                  <c:v>35263</c:v>
                </c:pt>
                <c:pt idx="4355">
                  <c:v>35262</c:v>
                </c:pt>
                <c:pt idx="4356">
                  <c:v>35261</c:v>
                </c:pt>
                <c:pt idx="4357">
                  <c:v>35258</c:v>
                </c:pt>
                <c:pt idx="4358">
                  <c:v>35257</c:v>
                </c:pt>
                <c:pt idx="4359">
                  <c:v>35256</c:v>
                </c:pt>
                <c:pt idx="4360">
                  <c:v>35255</c:v>
                </c:pt>
                <c:pt idx="4361">
                  <c:v>35254</c:v>
                </c:pt>
                <c:pt idx="4362">
                  <c:v>35251</c:v>
                </c:pt>
                <c:pt idx="4363">
                  <c:v>35250</c:v>
                </c:pt>
                <c:pt idx="4364">
                  <c:v>35249</c:v>
                </c:pt>
                <c:pt idx="4365">
                  <c:v>35248</c:v>
                </c:pt>
                <c:pt idx="4366">
                  <c:v>35247</c:v>
                </c:pt>
                <c:pt idx="4367">
                  <c:v>35244</c:v>
                </c:pt>
                <c:pt idx="4368">
                  <c:v>35243</c:v>
                </c:pt>
                <c:pt idx="4369">
                  <c:v>35242</c:v>
                </c:pt>
                <c:pt idx="4370">
                  <c:v>35241</c:v>
                </c:pt>
                <c:pt idx="4371">
                  <c:v>35240</c:v>
                </c:pt>
                <c:pt idx="4372">
                  <c:v>35237</c:v>
                </c:pt>
                <c:pt idx="4373">
                  <c:v>35236</c:v>
                </c:pt>
                <c:pt idx="4374">
                  <c:v>35235</c:v>
                </c:pt>
                <c:pt idx="4375">
                  <c:v>35234</c:v>
                </c:pt>
                <c:pt idx="4376">
                  <c:v>35233</c:v>
                </c:pt>
                <c:pt idx="4377">
                  <c:v>35230</c:v>
                </c:pt>
                <c:pt idx="4378">
                  <c:v>35229</c:v>
                </c:pt>
                <c:pt idx="4379">
                  <c:v>35228</c:v>
                </c:pt>
                <c:pt idx="4380">
                  <c:v>35227</c:v>
                </c:pt>
                <c:pt idx="4381">
                  <c:v>35226</c:v>
                </c:pt>
                <c:pt idx="4382">
                  <c:v>35223</c:v>
                </c:pt>
                <c:pt idx="4383">
                  <c:v>35221</c:v>
                </c:pt>
                <c:pt idx="4384">
                  <c:v>35220</c:v>
                </c:pt>
                <c:pt idx="4385">
                  <c:v>35219</c:v>
                </c:pt>
                <c:pt idx="4386">
                  <c:v>35216</c:v>
                </c:pt>
                <c:pt idx="4387">
                  <c:v>35215</c:v>
                </c:pt>
                <c:pt idx="4388">
                  <c:v>35214</c:v>
                </c:pt>
                <c:pt idx="4389">
                  <c:v>35213</c:v>
                </c:pt>
                <c:pt idx="4390">
                  <c:v>35209</c:v>
                </c:pt>
                <c:pt idx="4391">
                  <c:v>35208</c:v>
                </c:pt>
                <c:pt idx="4392">
                  <c:v>35207</c:v>
                </c:pt>
                <c:pt idx="4393">
                  <c:v>35206</c:v>
                </c:pt>
                <c:pt idx="4394">
                  <c:v>35205</c:v>
                </c:pt>
                <c:pt idx="4395">
                  <c:v>35202</c:v>
                </c:pt>
                <c:pt idx="4396">
                  <c:v>35200</c:v>
                </c:pt>
                <c:pt idx="4397">
                  <c:v>35199</c:v>
                </c:pt>
                <c:pt idx="4398">
                  <c:v>35198</c:v>
                </c:pt>
                <c:pt idx="4399">
                  <c:v>35195</c:v>
                </c:pt>
                <c:pt idx="4400">
                  <c:v>35194</c:v>
                </c:pt>
                <c:pt idx="4401">
                  <c:v>35193</c:v>
                </c:pt>
                <c:pt idx="4402">
                  <c:v>35192</c:v>
                </c:pt>
                <c:pt idx="4403">
                  <c:v>35191</c:v>
                </c:pt>
                <c:pt idx="4404">
                  <c:v>35188</c:v>
                </c:pt>
                <c:pt idx="4405">
                  <c:v>35187</c:v>
                </c:pt>
                <c:pt idx="4406">
                  <c:v>35185</c:v>
                </c:pt>
                <c:pt idx="4407">
                  <c:v>35184</c:v>
                </c:pt>
                <c:pt idx="4408">
                  <c:v>35181</c:v>
                </c:pt>
                <c:pt idx="4409">
                  <c:v>35180</c:v>
                </c:pt>
                <c:pt idx="4410">
                  <c:v>35179</c:v>
                </c:pt>
                <c:pt idx="4411">
                  <c:v>35178</c:v>
                </c:pt>
                <c:pt idx="4412">
                  <c:v>35177</c:v>
                </c:pt>
                <c:pt idx="4413">
                  <c:v>35174</c:v>
                </c:pt>
                <c:pt idx="4414">
                  <c:v>35173</c:v>
                </c:pt>
                <c:pt idx="4415">
                  <c:v>35172</c:v>
                </c:pt>
                <c:pt idx="4416">
                  <c:v>35171</c:v>
                </c:pt>
                <c:pt idx="4417">
                  <c:v>35170</c:v>
                </c:pt>
                <c:pt idx="4418">
                  <c:v>35167</c:v>
                </c:pt>
                <c:pt idx="4419">
                  <c:v>35166</c:v>
                </c:pt>
                <c:pt idx="4420">
                  <c:v>35165</c:v>
                </c:pt>
                <c:pt idx="4421">
                  <c:v>35164</c:v>
                </c:pt>
                <c:pt idx="4422">
                  <c:v>35159</c:v>
                </c:pt>
                <c:pt idx="4423">
                  <c:v>35158</c:v>
                </c:pt>
                <c:pt idx="4424">
                  <c:v>35157</c:v>
                </c:pt>
                <c:pt idx="4425">
                  <c:v>35156</c:v>
                </c:pt>
                <c:pt idx="4426">
                  <c:v>35153</c:v>
                </c:pt>
                <c:pt idx="4427">
                  <c:v>35152</c:v>
                </c:pt>
                <c:pt idx="4428">
                  <c:v>35151</c:v>
                </c:pt>
                <c:pt idx="4429">
                  <c:v>35150</c:v>
                </c:pt>
                <c:pt idx="4430">
                  <c:v>35149</c:v>
                </c:pt>
                <c:pt idx="4431">
                  <c:v>35146</c:v>
                </c:pt>
                <c:pt idx="4432">
                  <c:v>35145</c:v>
                </c:pt>
                <c:pt idx="4433">
                  <c:v>35144</c:v>
                </c:pt>
                <c:pt idx="4434">
                  <c:v>35143</c:v>
                </c:pt>
                <c:pt idx="4435">
                  <c:v>35142</c:v>
                </c:pt>
                <c:pt idx="4436">
                  <c:v>35139</c:v>
                </c:pt>
                <c:pt idx="4437">
                  <c:v>35138</c:v>
                </c:pt>
                <c:pt idx="4438">
                  <c:v>35137</c:v>
                </c:pt>
                <c:pt idx="4439">
                  <c:v>35136</c:v>
                </c:pt>
                <c:pt idx="4440">
                  <c:v>35135</c:v>
                </c:pt>
                <c:pt idx="4441">
                  <c:v>35132</c:v>
                </c:pt>
                <c:pt idx="4442">
                  <c:v>35131</c:v>
                </c:pt>
                <c:pt idx="4443">
                  <c:v>35130</c:v>
                </c:pt>
                <c:pt idx="4444">
                  <c:v>35129</c:v>
                </c:pt>
                <c:pt idx="4445">
                  <c:v>35128</c:v>
                </c:pt>
                <c:pt idx="4446">
                  <c:v>35125</c:v>
                </c:pt>
                <c:pt idx="4447">
                  <c:v>35124</c:v>
                </c:pt>
                <c:pt idx="4448">
                  <c:v>35123</c:v>
                </c:pt>
                <c:pt idx="4449">
                  <c:v>35122</c:v>
                </c:pt>
                <c:pt idx="4450">
                  <c:v>35121</c:v>
                </c:pt>
                <c:pt idx="4451">
                  <c:v>35118</c:v>
                </c:pt>
                <c:pt idx="4452">
                  <c:v>35117</c:v>
                </c:pt>
                <c:pt idx="4453">
                  <c:v>35116</c:v>
                </c:pt>
                <c:pt idx="4454">
                  <c:v>35115</c:v>
                </c:pt>
                <c:pt idx="4455">
                  <c:v>35114</c:v>
                </c:pt>
                <c:pt idx="4456">
                  <c:v>35111</c:v>
                </c:pt>
                <c:pt idx="4457">
                  <c:v>35110</c:v>
                </c:pt>
                <c:pt idx="4458">
                  <c:v>35109</c:v>
                </c:pt>
                <c:pt idx="4459">
                  <c:v>35108</c:v>
                </c:pt>
                <c:pt idx="4460">
                  <c:v>35107</c:v>
                </c:pt>
                <c:pt idx="4461">
                  <c:v>35104</c:v>
                </c:pt>
                <c:pt idx="4462">
                  <c:v>35103</c:v>
                </c:pt>
                <c:pt idx="4463">
                  <c:v>35102</c:v>
                </c:pt>
                <c:pt idx="4464">
                  <c:v>35101</c:v>
                </c:pt>
                <c:pt idx="4465">
                  <c:v>35100</c:v>
                </c:pt>
                <c:pt idx="4466">
                  <c:v>35097</c:v>
                </c:pt>
                <c:pt idx="4467">
                  <c:v>35096</c:v>
                </c:pt>
                <c:pt idx="4468">
                  <c:v>35095</c:v>
                </c:pt>
                <c:pt idx="4469">
                  <c:v>35094</c:v>
                </c:pt>
                <c:pt idx="4470">
                  <c:v>35093</c:v>
                </c:pt>
                <c:pt idx="4471">
                  <c:v>35090</c:v>
                </c:pt>
                <c:pt idx="4472">
                  <c:v>35089</c:v>
                </c:pt>
                <c:pt idx="4473">
                  <c:v>35088</c:v>
                </c:pt>
                <c:pt idx="4474">
                  <c:v>35087</c:v>
                </c:pt>
                <c:pt idx="4475">
                  <c:v>35086</c:v>
                </c:pt>
                <c:pt idx="4476">
                  <c:v>35083</c:v>
                </c:pt>
                <c:pt idx="4477">
                  <c:v>35082</c:v>
                </c:pt>
                <c:pt idx="4478">
                  <c:v>35081</c:v>
                </c:pt>
                <c:pt idx="4479">
                  <c:v>35080</c:v>
                </c:pt>
                <c:pt idx="4480">
                  <c:v>35079</c:v>
                </c:pt>
                <c:pt idx="4481">
                  <c:v>35076</c:v>
                </c:pt>
                <c:pt idx="4482">
                  <c:v>35075</c:v>
                </c:pt>
                <c:pt idx="4483">
                  <c:v>35074</c:v>
                </c:pt>
                <c:pt idx="4484">
                  <c:v>35073</c:v>
                </c:pt>
                <c:pt idx="4485">
                  <c:v>35072</c:v>
                </c:pt>
                <c:pt idx="4486">
                  <c:v>35069</c:v>
                </c:pt>
                <c:pt idx="4487">
                  <c:v>35068</c:v>
                </c:pt>
                <c:pt idx="4488">
                  <c:v>35067</c:v>
                </c:pt>
                <c:pt idx="4489">
                  <c:v>35066</c:v>
                </c:pt>
                <c:pt idx="4490">
                  <c:v>35061</c:v>
                </c:pt>
                <c:pt idx="4491">
                  <c:v>35060</c:v>
                </c:pt>
                <c:pt idx="4492">
                  <c:v>35055</c:v>
                </c:pt>
                <c:pt idx="4493">
                  <c:v>35054</c:v>
                </c:pt>
                <c:pt idx="4494">
                  <c:v>35053</c:v>
                </c:pt>
                <c:pt idx="4495">
                  <c:v>35052</c:v>
                </c:pt>
                <c:pt idx="4496">
                  <c:v>35051</c:v>
                </c:pt>
                <c:pt idx="4497">
                  <c:v>35048</c:v>
                </c:pt>
                <c:pt idx="4498">
                  <c:v>35047</c:v>
                </c:pt>
                <c:pt idx="4499">
                  <c:v>35046</c:v>
                </c:pt>
                <c:pt idx="4500">
                  <c:v>35045</c:v>
                </c:pt>
                <c:pt idx="4501">
                  <c:v>35044</c:v>
                </c:pt>
                <c:pt idx="4502">
                  <c:v>35040</c:v>
                </c:pt>
                <c:pt idx="4503">
                  <c:v>35039</c:v>
                </c:pt>
                <c:pt idx="4504">
                  <c:v>35038</c:v>
                </c:pt>
                <c:pt idx="4505">
                  <c:v>35037</c:v>
                </c:pt>
                <c:pt idx="4506">
                  <c:v>35034</c:v>
                </c:pt>
                <c:pt idx="4507">
                  <c:v>35033</c:v>
                </c:pt>
                <c:pt idx="4508">
                  <c:v>35032</c:v>
                </c:pt>
                <c:pt idx="4509">
                  <c:v>35031</c:v>
                </c:pt>
                <c:pt idx="4510">
                  <c:v>35030</c:v>
                </c:pt>
                <c:pt idx="4511">
                  <c:v>35027</c:v>
                </c:pt>
                <c:pt idx="4512">
                  <c:v>35026</c:v>
                </c:pt>
                <c:pt idx="4513">
                  <c:v>35025</c:v>
                </c:pt>
                <c:pt idx="4514">
                  <c:v>35024</c:v>
                </c:pt>
                <c:pt idx="4515">
                  <c:v>35023</c:v>
                </c:pt>
                <c:pt idx="4516">
                  <c:v>35020</c:v>
                </c:pt>
                <c:pt idx="4517">
                  <c:v>35019</c:v>
                </c:pt>
                <c:pt idx="4518">
                  <c:v>35018</c:v>
                </c:pt>
                <c:pt idx="4519">
                  <c:v>35017</c:v>
                </c:pt>
                <c:pt idx="4520">
                  <c:v>35016</c:v>
                </c:pt>
                <c:pt idx="4521">
                  <c:v>35013</c:v>
                </c:pt>
                <c:pt idx="4522">
                  <c:v>35012</c:v>
                </c:pt>
                <c:pt idx="4523">
                  <c:v>35011</c:v>
                </c:pt>
                <c:pt idx="4524">
                  <c:v>35010</c:v>
                </c:pt>
                <c:pt idx="4525">
                  <c:v>35009</c:v>
                </c:pt>
                <c:pt idx="4526">
                  <c:v>35006</c:v>
                </c:pt>
                <c:pt idx="4527">
                  <c:v>35005</c:v>
                </c:pt>
                <c:pt idx="4528">
                  <c:v>35003</c:v>
                </c:pt>
                <c:pt idx="4529">
                  <c:v>35002</c:v>
                </c:pt>
                <c:pt idx="4530">
                  <c:v>34999</c:v>
                </c:pt>
                <c:pt idx="4531">
                  <c:v>34997</c:v>
                </c:pt>
                <c:pt idx="4532">
                  <c:v>34996</c:v>
                </c:pt>
                <c:pt idx="4533">
                  <c:v>34995</c:v>
                </c:pt>
                <c:pt idx="4534">
                  <c:v>34992</c:v>
                </c:pt>
                <c:pt idx="4535">
                  <c:v>34991</c:v>
                </c:pt>
                <c:pt idx="4536">
                  <c:v>34990</c:v>
                </c:pt>
                <c:pt idx="4537">
                  <c:v>34989</c:v>
                </c:pt>
                <c:pt idx="4538">
                  <c:v>34988</c:v>
                </c:pt>
                <c:pt idx="4539">
                  <c:v>34985</c:v>
                </c:pt>
                <c:pt idx="4540">
                  <c:v>34984</c:v>
                </c:pt>
                <c:pt idx="4541">
                  <c:v>34983</c:v>
                </c:pt>
                <c:pt idx="4542">
                  <c:v>34982</c:v>
                </c:pt>
                <c:pt idx="4543">
                  <c:v>34981</c:v>
                </c:pt>
                <c:pt idx="4544">
                  <c:v>34978</c:v>
                </c:pt>
                <c:pt idx="4545">
                  <c:v>34977</c:v>
                </c:pt>
                <c:pt idx="4546">
                  <c:v>34976</c:v>
                </c:pt>
                <c:pt idx="4547">
                  <c:v>34975</c:v>
                </c:pt>
                <c:pt idx="4548">
                  <c:v>34974</c:v>
                </c:pt>
                <c:pt idx="4549">
                  <c:v>34971</c:v>
                </c:pt>
                <c:pt idx="4550">
                  <c:v>34970</c:v>
                </c:pt>
                <c:pt idx="4551">
                  <c:v>34969</c:v>
                </c:pt>
                <c:pt idx="4552">
                  <c:v>34968</c:v>
                </c:pt>
                <c:pt idx="4553">
                  <c:v>34967</c:v>
                </c:pt>
                <c:pt idx="4554">
                  <c:v>34964</c:v>
                </c:pt>
                <c:pt idx="4555">
                  <c:v>34963</c:v>
                </c:pt>
                <c:pt idx="4556">
                  <c:v>34962</c:v>
                </c:pt>
                <c:pt idx="4557">
                  <c:v>34961</c:v>
                </c:pt>
                <c:pt idx="4558">
                  <c:v>34960</c:v>
                </c:pt>
                <c:pt idx="4559">
                  <c:v>34957</c:v>
                </c:pt>
                <c:pt idx="4560">
                  <c:v>34956</c:v>
                </c:pt>
                <c:pt idx="4561">
                  <c:v>34955</c:v>
                </c:pt>
                <c:pt idx="4562">
                  <c:v>34954</c:v>
                </c:pt>
                <c:pt idx="4563">
                  <c:v>34953</c:v>
                </c:pt>
                <c:pt idx="4564">
                  <c:v>34950</c:v>
                </c:pt>
                <c:pt idx="4565">
                  <c:v>34949</c:v>
                </c:pt>
                <c:pt idx="4566">
                  <c:v>34948</c:v>
                </c:pt>
                <c:pt idx="4567">
                  <c:v>34947</c:v>
                </c:pt>
                <c:pt idx="4568">
                  <c:v>34946</c:v>
                </c:pt>
                <c:pt idx="4569">
                  <c:v>34943</c:v>
                </c:pt>
                <c:pt idx="4570">
                  <c:v>34942</c:v>
                </c:pt>
                <c:pt idx="4571">
                  <c:v>34941</c:v>
                </c:pt>
                <c:pt idx="4572">
                  <c:v>34940</c:v>
                </c:pt>
                <c:pt idx="4573">
                  <c:v>34939</c:v>
                </c:pt>
                <c:pt idx="4574">
                  <c:v>34936</c:v>
                </c:pt>
                <c:pt idx="4575">
                  <c:v>34935</c:v>
                </c:pt>
                <c:pt idx="4576">
                  <c:v>34934</c:v>
                </c:pt>
                <c:pt idx="4577">
                  <c:v>34933</c:v>
                </c:pt>
                <c:pt idx="4578">
                  <c:v>34932</c:v>
                </c:pt>
                <c:pt idx="4579">
                  <c:v>34929</c:v>
                </c:pt>
                <c:pt idx="4580">
                  <c:v>34928</c:v>
                </c:pt>
                <c:pt idx="4581">
                  <c:v>34927</c:v>
                </c:pt>
                <c:pt idx="4582">
                  <c:v>34925</c:v>
                </c:pt>
                <c:pt idx="4583">
                  <c:v>34922</c:v>
                </c:pt>
                <c:pt idx="4584">
                  <c:v>34921</c:v>
                </c:pt>
                <c:pt idx="4585">
                  <c:v>34920</c:v>
                </c:pt>
                <c:pt idx="4586">
                  <c:v>34919</c:v>
                </c:pt>
                <c:pt idx="4587">
                  <c:v>34918</c:v>
                </c:pt>
                <c:pt idx="4588">
                  <c:v>34915</c:v>
                </c:pt>
                <c:pt idx="4589">
                  <c:v>34914</c:v>
                </c:pt>
                <c:pt idx="4590">
                  <c:v>34913</c:v>
                </c:pt>
                <c:pt idx="4591">
                  <c:v>34912</c:v>
                </c:pt>
                <c:pt idx="4592">
                  <c:v>34911</c:v>
                </c:pt>
                <c:pt idx="4593">
                  <c:v>34908</c:v>
                </c:pt>
                <c:pt idx="4594">
                  <c:v>34907</c:v>
                </c:pt>
                <c:pt idx="4595">
                  <c:v>34906</c:v>
                </c:pt>
                <c:pt idx="4596">
                  <c:v>34905</c:v>
                </c:pt>
                <c:pt idx="4597">
                  <c:v>34904</c:v>
                </c:pt>
                <c:pt idx="4598">
                  <c:v>34901</c:v>
                </c:pt>
                <c:pt idx="4599">
                  <c:v>34900</c:v>
                </c:pt>
                <c:pt idx="4600">
                  <c:v>34899</c:v>
                </c:pt>
                <c:pt idx="4601">
                  <c:v>34898</c:v>
                </c:pt>
                <c:pt idx="4602">
                  <c:v>34897</c:v>
                </c:pt>
                <c:pt idx="4603">
                  <c:v>34894</c:v>
                </c:pt>
                <c:pt idx="4604">
                  <c:v>34893</c:v>
                </c:pt>
                <c:pt idx="4605">
                  <c:v>34892</c:v>
                </c:pt>
                <c:pt idx="4606">
                  <c:v>34891</c:v>
                </c:pt>
                <c:pt idx="4607">
                  <c:v>34890</c:v>
                </c:pt>
                <c:pt idx="4608">
                  <c:v>34887</c:v>
                </c:pt>
                <c:pt idx="4609">
                  <c:v>34886</c:v>
                </c:pt>
                <c:pt idx="4610">
                  <c:v>34885</c:v>
                </c:pt>
                <c:pt idx="4611">
                  <c:v>34884</c:v>
                </c:pt>
                <c:pt idx="4612">
                  <c:v>34883</c:v>
                </c:pt>
                <c:pt idx="4613">
                  <c:v>34880</c:v>
                </c:pt>
                <c:pt idx="4614">
                  <c:v>34879</c:v>
                </c:pt>
                <c:pt idx="4615">
                  <c:v>34878</c:v>
                </c:pt>
                <c:pt idx="4616">
                  <c:v>34877</c:v>
                </c:pt>
                <c:pt idx="4617">
                  <c:v>34876</c:v>
                </c:pt>
                <c:pt idx="4618">
                  <c:v>34873</c:v>
                </c:pt>
                <c:pt idx="4619">
                  <c:v>34872</c:v>
                </c:pt>
                <c:pt idx="4620">
                  <c:v>34871</c:v>
                </c:pt>
                <c:pt idx="4621">
                  <c:v>34870</c:v>
                </c:pt>
                <c:pt idx="4622">
                  <c:v>34869</c:v>
                </c:pt>
                <c:pt idx="4623">
                  <c:v>34866</c:v>
                </c:pt>
                <c:pt idx="4624">
                  <c:v>34864</c:v>
                </c:pt>
                <c:pt idx="4625">
                  <c:v>34863</c:v>
                </c:pt>
                <c:pt idx="4626">
                  <c:v>34862</c:v>
                </c:pt>
                <c:pt idx="4627">
                  <c:v>34859</c:v>
                </c:pt>
                <c:pt idx="4628">
                  <c:v>34858</c:v>
                </c:pt>
                <c:pt idx="4629">
                  <c:v>34857</c:v>
                </c:pt>
                <c:pt idx="4630">
                  <c:v>34856</c:v>
                </c:pt>
                <c:pt idx="4631">
                  <c:v>34852</c:v>
                </c:pt>
                <c:pt idx="4632">
                  <c:v>34851</c:v>
                </c:pt>
                <c:pt idx="4633">
                  <c:v>34850</c:v>
                </c:pt>
                <c:pt idx="4634">
                  <c:v>34849</c:v>
                </c:pt>
                <c:pt idx="4635">
                  <c:v>34848</c:v>
                </c:pt>
                <c:pt idx="4636">
                  <c:v>34845</c:v>
                </c:pt>
                <c:pt idx="4637">
                  <c:v>34843</c:v>
                </c:pt>
                <c:pt idx="4638">
                  <c:v>34842</c:v>
                </c:pt>
                <c:pt idx="4639">
                  <c:v>34841</c:v>
                </c:pt>
                <c:pt idx="4640">
                  <c:v>34838</c:v>
                </c:pt>
                <c:pt idx="4641">
                  <c:v>34837</c:v>
                </c:pt>
                <c:pt idx="4642">
                  <c:v>34836</c:v>
                </c:pt>
                <c:pt idx="4643">
                  <c:v>34835</c:v>
                </c:pt>
                <c:pt idx="4644">
                  <c:v>34834</c:v>
                </c:pt>
                <c:pt idx="4645">
                  <c:v>34831</c:v>
                </c:pt>
                <c:pt idx="4646">
                  <c:v>34830</c:v>
                </c:pt>
                <c:pt idx="4647">
                  <c:v>34829</c:v>
                </c:pt>
                <c:pt idx="4648">
                  <c:v>34828</c:v>
                </c:pt>
                <c:pt idx="4649">
                  <c:v>34827</c:v>
                </c:pt>
                <c:pt idx="4650">
                  <c:v>34824</c:v>
                </c:pt>
                <c:pt idx="4651">
                  <c:v>34823</c:v>
                </c:pt>
                <c:pt idx="4652">
                  <c:v>34822</c:v>
                </c:pt>
                <c:pt idx="4653">
                  <c:v>34821</c:v>
                </c:pt>
                <c:pt idx="4654">
                  <c:v>34817</c:v>
                </c:pt>
                <c:pt idx="4655">
                  <c:v>34816</c:v>
                </c:pt>
                <c:pt idx="4656">
                  <c:v>34815</c:v>
                </c:pt>
                <c:pt idx="4657">
                  <c:v>34814</c:v>
                </c:pt>
                <c:pt idx="4658">
                  <c:v>34813</c:v>
                </c:pt>
                <c:pt idx="4659">
                  <c:v>34810</c:v>
                </c:pt>
                <c:pt idx="4660">
                  <c:v>34809</c:v>
                </c:pt>
                <c:pt idx="4661">
                  <c:v>34808</c:v>
                </c:pt>
                <c:pt idx="4662">
                  <c:v>34807</c:v>
                </c:pt>
                <c:pt idx="4663">
                  <c:v>34802</c:v>
                </c:pt>
                <c:pt idx="4664">
                  <c:v>34801</c:v>
                </c:pt>
                <c:pt idx="4665">
                  <c:v>34800</c:v>
                </c:pt>
                <c:pt idx="4666">
                  <c:v>34799</c:v>
                </c:pt>
                <c:pt idx="4667">
                  <c:v>34796</c:v>
                </c:pt>
                <c:pt idx="4668">
                  <c:v>34795</c:v>
                </c:pt>
                <c:pt idx="4669">
                  <c:v>34794</c:v>
                </c:pt>
                <c:pt idx="4670">
                  <c:v>34793</c:v>
                </c:pt>
                <c:pt idx="4671">
                  <c:v>34792</c:v>
                </c:pt>
                <c:pt idx="4672">
                  <c:v>34789</c:v>
                </c:pt>
                <c:pt idx="4673">
                  <c:v>34788</c:v>
                </c:pt>
                <c:pt idx="4674">
                  <c:v>34787</c:v>
                </c:pt>
                <c:pt idx="4675">
                  <c:v>34786</c:v>
                </c:pt>
                <c:pt idx="4676">
                  <c:v>34785</c:v>
                </c:pt>
                <c:pt idx="4677">
                  <c:v>34782</c:v>
                </c:pt>
                <c:pt idx="4678">
                  <c:v>34781</c:v>
                </c:pt>
                <c:pt idx="4679">
                  <c:v>34780</c:v>
                </c:pt>
                <c:pt idx="4680">
                  <c:v>34779</c:v>
                </c:pt>
                <c:pt idx="4681">
                  <c:v>34778</c:v>
                </c:pt>
                <c:pt idx="4682">
                  <c:v>34775</c:v>
                </c:pt>
                <c:pt idx="4683">
                  <c:v>34774</c:v>
                </c:pt>
                <c:pt idx="4684">
                  <c:v>34773</c:v>
                </c:pt>
                <c:pt idx="4685">
                  <c:v>34772</c:v>
                </c:pt>
                <c:pt idx="4686">
                  <c:v>34771</c:v>
                </c:pt>
                <c:pt idx="4687">
                  <c:v>34768</c:v>
                </c:pt>
                <c:pt idx="4688">
                  <c:v>34767</c:v>
                </c:pt>
                <c:pt idx="4689">
                  <c:v>34766</c:v>
                </c:pt>
                <c:pt idx="4690">
                  <c:v>34765</c:v>
                </c:pt>
                <c:pt idx="4691">
                  <c:v>34764</c:v>
                </c:pt>
                <c:pt idx="4692">
                  <c:v>34761</c:v>
                </c:pt>
                <c:pt idx="4693">
                  <c:v>34760</c:v>
                </c:pt>
                <c:pt idx="4694">
                  <c:v>34759</c:v>
                </c:pt>
                <c:pt idx="4695">
                  <c:v>34758</c:v>
                </c:pt>
                <c:pt idx="4696">
                  <c:v>34757</c:v>
                </c:pt>
                <c:pt idx="4697">
                  <c:v>34754</c:v>
                </c:pt>
                <c:pt idx="4698">
                  <c:v>34753</c:v>
                </c:pt>
                <c:pt idx="4699">
                  <c:v>34752</c:v>
                </c:pt>
                <c:pt idx="4700">
                  <c:v>34751</c:v>
                </c:pt>
                <c:pt idx="4701">
                  <c:v>34750</c:v>
                </c:pt>
                <c:pt idx="4702">
                  <c:v>34747</c:v>
                </c:pt>
                <c:pt idx="4703">
                  <c:v>34746</c:v>
                </c:pt>
                <c:pt idx="4704">
                  <c:v>34745</c:v>
                </c:pt>
                <c:pt idx="4705">
                  <c:v>34744</c:v>
                </c:pt>
                <c:pt idx="4706">
                  <c:v>34743</c:v>
                </c:pt>
                <c:pt idx="4707">
                  <c:v>34740</c:v>
                </c:pt>
                <c:pt idx="4708">
                  <c:v>34739</c:v>
                </c:pt>
                <c:pt idx="4709">
                  <c:v>34738</c:v>
                </c:pt>
                <c:pt idx="4710">
                  <c:v>34737</c:v>
                </c:pt>
                <c:pt idx="4711">
                  <c:v>34736</c:v>
                </c:pt>
                <c:pt idx="4712">
                  <c:v>34733</c:v>
                </c:pt>
                <c:pt idx="4713">
                  <c:v>34732</c:v>
                </c:pt>
                <c:pt idx="4714">
                  <c:v>34731</c:v>
                </c:pt>
                <c:pt idx="4715">
                  <c:v>34730</c:v>
                </c:pt>
                <c:pt idx="4716">
                  <c:v>34729</c:v>
                </c:pt>
                <c:pt idx="4717">
                  <c:v>34726</c:v>
                </c:pt>
                <c:pt idx="4718">
                  <c:v>34725</c:v>
                </c:pt>
                <c:pt idx="4719">
                  <c:v>34724</c:v>
                </c:pt>
                <c:pt idx="4720">
                  <c:v>34723</c:v>
                </c:pt>
                <c:pt idx="4721">
                  <c:v>34722</c:v>
                </c:pt>
                <c:pt idx="4722">
                  <c:v>34719</c:v>
                </c:pt>
                <c:pt idx="4723">
                  <c:v>34718</c:v>
                </c:pt>
                <c:pt idx="4724">
                  <c:v>34717</c:v>
                </c:pt>
                <c:pt idx="4725">
                  <c:v>34716</c:v>
                </c:pt>
                <c:pt idx="4726">
                  <c:v>34715</c:v>
                </c:pt>
                <c:pt idx="4727">
                  <c:v>34712</c:v>
                </c:pt>
                <c:pt idx="4728">
                  <c:v>34711</c:v>
                </c:pt>
                <c:pt idx="4729">
                  <c:v>34710</c:v>
                </c:pt>
                <c:pt idx="4730">
                  <c:v>34709</c:v>
                </c:pt>
                <c:pt idx="4731">
                  <c:v>34708</c:v>
                </c:pt>
                <c:pt idx="4732">
                  <c:v>34704</c:v>
                </c:pt>
                <c:pt idx="4733">
                  <c:v>34703</c:v>
                </c:pt>
                <c:pt idx="4734">
                  <c:v>34702</c:v>
                </c:pt>
                <c:pt idx="4735">
                  <c:v>34701</c:v>
                </c:pt>
                <c:pt idx="4736">
                  <c:v>34697</c:v>
                </c:pt>
                <c:pt idx="4737">
                  <c:v>34696</c:v>
                </c:pt>
                <c:pt idx="4738">
                  <c:v>34695</c:v>
                </c:pt>
                <c:pt idx="4739">
                  <c:v>34691</c:v>
                </c:pt>
                <c:pt idx="4740">
                  <c:v>34690</c:v>
                </c:pt>
                <c:pt idx="4741">
                  <c:v>34689</c:v>
                </c:pt>
                <c:pt idx="4742">
                  <c:v>34688</c:v>
                </c:pt>
                <c:pt idx="4743">
                  <c:v>34687</c:v>
                </c:pt>
                <c:pt idx="4744">
                  <c:v>34684</c:v>
                </c:pt>
                <c:pt idx="4745">
                  <c:v>34683</c:v>
                </c:pt>
                <c:pt idx="4746">
                  <c:v>34682</c:v>
                </c:pt>
                <c:pt idx="4747">
                  <c:v>34681</c:v>
                </c:pt>
                <c:pt idx="4748">
                  <c:v>34680</c:v>
                </c:pt>
                <c:pt idx="4749">
                  <c:v>34677</c:v>
                </c:pt>
                <c:pt idx="4750">
                  <c:v>34675</c:v>
                </c:pt>
                <c:pt idx="4751">
                  <c:v>34674</c:v>
                </c:pt>
                <c:pt idx="4752">
                  <c:v>34673</c:v>
                </c:pt>
                <c:pt idx="4753">
                  <c:v>34670</c:v>
                </c:pt>
                <c:pt idx="4754">
                  <c:v>34669</c:v>
                </c:pt>
                <c:pt idx="4755">
                  <c:v>34668</c:v>
                </c:pt>
                <c:pt idx="4756">
                  <c:v>34667</c:v>
                </c:pt>
                <c:pt idx="4757">
                  <c:v>34666</c:v>
                </c:pt>
                <c:pt idx="4758">
                  <c:v>34663</c:v>
                </c:pt>
                <c:pt idx="4759">
                  <c:v>34662</c:v>
                </c:pt>
                <c:pt idx="4760">
                  <c:v>34661</c:v>
                </c:pt>
                <c:pt idx="4761">
                  <c:v>34660</c:v>
                </c:pt>
                <c:pt idx="4762">
                  <c:v>34659</c:v>
                </c:pt>
                <c:pt idx="4763">
                  <c:v>34656</c:v>
                </c:pt>
                <c:pt idx="4764">
                  <c:v>34655</c:v>
                </c:pt>
                <c:pt idx="4765">
                  <c:v>34654</c:v>
                </c:pt>
                <c:pt idx="4766">
                  <c:v>34653</c:v>
                </c:pt>
                <c:pt idx="4767">
                  <c:v>34652</c:v>
                </c:pt>
                <c:pt idx="4768">
                  <c:v>34649</c:v>
                </c:pt>
                <c:pt idx="4769">
                  <c:v>34648</c:v>
                </c:pt>
                <c:pt idx="4770">
                  <c:v>34647</c:v>
                </c:pt>
                <c:pt idx="4771">
                  <c:v>34646</c:v>
                </c:pt>
                <c:pt idx="4772">
                  <c:v>34645</c:v>
                </c:pt>
                <c:pt idx="4773">
                  <c:v>34642</c:v>
                </c:pt>
                <c:pt idx="4774">
                  <c:v>34641</c:v>
                </c:pt>
                <c:pt idx="4775">
                  <c:v>34640</c:v>
                </c:pt>
                <c:pt idx="4776">
                  <c:v>34638</c:v>
                </c:pt>
                <c:pt idx="4777">
                  <c:v>34635</c:v>
                </c:pt>
                <c:pt idx="4778">
                  <c:v>34634</c:v>
                </c:pt>
                <c:pt idx="4779">
                  <c:v>34632</c:v>
                </c:pt>
                <c:pt idx="4780">
                  <c:v>34631</c:v>
                </c:pt>
                <c:pt idx="4781">
                  <c:v>34628</c:v>
                </c:pt>
                <c:pt idx="4782">
                  <c:v>34627</c:v>
                </c:pt>
                <c:pt idx="4783">
                  <c:v>34626</c:v>
                </c:pt>
                <c:pt idx="4784">
                  <c:v>34625</c:v>
                </c:pt>
                <c:pt idx="4785">
                  <c:v>34624</c:v>
                </c:pt>
                <c:pt idx="4786">
                  <c:v>34621</c:v>
                </c:pt>
                <c:pt idx="4787">
                  <c:v>34620</c:v>
                </c:pt>
                <c:pt idx="4788">
                  <c:v>34619</c:v>
                </c:pt>
                <c:pt idx="4789">
                  <c:v>34618</c:v>
                </c:pt>
                <c:pt idx="4790">
                  <c:v>34617</c:v>
                </c:pt>
                <c:pt idx="4791">
                  <c:v>34614</c:v>
                </c:pt>
                <c:pt idx="4792">
                  <c:v>34613</c:v>
                </c:pt>
                <c:pt idx="4793">
                  <c:v>34612</c:v>
                </c:pt>
                <c:pt idx="4794">
                  <c:v>34611</c:v>
                </c:pt>
                <c:pt idx="4795">
                  <c:v>34610</c:v>
                </c:pt>
                <c:pt idx="4796">
                  <c:v>34607</c:v>
                </c:pt>
                <c:pt idx="4797">
                  <c:v>34606</c:v>
                </c:pt>
                <c:pt idx="4798">
                  <c:v>34605</c:v>
                </c:pt>
                <c:pt idx="4799">
                  <c:v>34604</c:v>
                </c:pt>
                <c:pt idx="4800">
                  <c:v>34603</c:v>
                </c:pt>
                <c:pt idx="4801">
                  <c:v>34600</c:v>
                </c:pt>
                <c:pt idx="4802">
                  <c:v>34599</c:v>
                </c:pt>
                <c:pt idx="4803">
                  <c:v>34598</c:v>
                </c:pt>
                <c:pt idx="4804">
                  <c:v>34597</c:v>
                </c:pt>
                <c:pt idx="4805">
                  <c:v>34596</c:v>
                </c:pt>
                <c:pt idx="4806">
                  <c:v>34593</c:v>
                </c:pt>
                <c:pt idx="4807">
                  <c:v>34592</c:v>
                </c:pt>
                <c:pt idx="4808">
                  <c:v>34591</c:v>
                </c:pt>
                <c:pt idx="4809">
                  <c:v>34590</c:v>
                </c:pt>
                <c:pt idx="4810">
                  <c:v>34589</c:v>
                </c:pt>
                <c:pt idx="4811">
                  <c:v>34586</c:v>
                </c:pt>
                <c:pt idx="4812">
                  <c:v>34585</c:v>
                </c:pt>
                <c:pt idx="4813">
                  <c:v>34584</c:v>
                </c:pt>
                <c:pt idx="4814">
                  <c:v>34583</c:v>
                </c:pt>
                <c:pt idx="4815">
                  <c:v>34582</c:v>
                </c:pt>
                <c:pt idx="4816">
                  <c:v>34579</c:v>
                </c:pt>
                <c:pt idx="4817">
                  <c:v>34578</c:v>
                </c:pt>
                <c:pt idx="4818">
                  <c:v>34577</c:v>
                </c:pt>
                <c:pt idx="4819">
                  <c:v>34576</c:v>
                </c:pt>
                <c:pt idx="4820">
                  <c:v>34575</c:v>
                </c:pt>
                <c:pt idx="4821">
                  <c:v>34572</c:v>
                </c:pt>
                <c:pt idx="4822">
                  <c:v>34571</c:v>
                </c:pt>
                <c:pt idx="4823">
                  <c:v>34570</c:v>
                </c:pt>
                <c:pt idx="4824">
                  <c:v>34569</c:v>
                </c:pt>
                <c:pt idx="4825">
                  <c:v>34568</c:v>
                </c:pt>
                <c:pt idx="4826">
                  <c:v>34565</c:v>
                </c:pt>
                <c:pt idx="4827">
                  <c:v>34564</c:v>
                </c:pt>
                <c:pt idx="4828">
                  <c:v>34563</c:v>
                </c:pt>
                <c:pt idx="4829">
                  <c:v>34562</c:v>
                </c:pt>
                <c:pt idx="4830">
                  <c:v>34558</c:v>
                </c:pt>
                <c:pt idx="4831">
                  <c:v>34557</c:v>
                </c:pt>
                <c:pt idx="4832">
                  <c:v>34556</c:v>
                </c:pt>
                <c:pt idx="4833">
                  <c:v>34555</c:v>
                </c:pt>
                <c:pt idx="4834">
                  <c:v>34554</c:v>
                </c:pt>
                <c:pt idx="4835">
                  <c:v>34551</c:v>
                </c:pt>
                <c:pt idx="4836">
                  <c:v>34550</c:v>
                </c:pt>
                <c:pt idx="4837">
                  <c:v>34549</c:v>
                </c:pt>
                <c:pt idx="4838">
                  <c:v>34548</c:v>
                </c:pt>
                <c:pt idx="4839">
                  <c:v>34547</c:v>
                </c:pt>
                <c:pt idx="4840">
                  <c:v>34544</c:v>
                </c:pt>
                <c:pt idx="4841">
                  <c:v>34543</c:v>
                </c:pt>
                <c:pt idx="4842">
                  <c:v>34542</c:v>
                </c:pt>
                <c:pt idx="4843">
                  <c:v>34541</c:v>
                </c:pt>
                <c:pt idx="4844">
                  <c:v>34540</c:v>
                </c:pt>
                <c:pt idx="4845">
                  <c:v>34537</c:v>
                </c:pt>
                <c:pt idx="4846">
                  <c:v>34536</c:v>
                </c:pt>
                <c:pt idx="4847">
                  <c:v>34535</c:v>
                </c:pt>
                <c:pt idx="4848">
                  <c:v>34534</c:v>
                </c:pt>
                <c:pt idx="4849">
                  <c:v>34533</c:v>
                </c:pt>
                <c:pt idx="4850">
                  <c:v>34530</c:v>
                </c:pt>
                <c:pt idx="4851">
                  <c:v>34529</c:v>
                </c:pt>
                <c:pt idx="4852">
                  <c:v>34528</c:v>
                </c:pt>
                <c:pt idx="4853">
                  <c:v>34527</c:v>
                </c:pt>
                <c:pt idx="4854">
                  <c:v>34526</c:v>
                </c:pt>
                <c:pt idx="4855">
                  <c:v>34523</c:v>
                </c:pt>
                <c:pt idx="4856">
                  <c:v>34522</c:v>
                </c:pt>
                <c:pt idx="4857">
                  <c:v>34521</c:v>
                </c:pt>
                <c:pt idx="4858">
                  <c:v>34520</c:v>
                </c:pt>
                <c:pt idx="4859">
                  <c:v>34519</c:v>
                </c:pt>
                <c:pt idx="4860">
                  <c:v>34516</c:v>
                </c:pt>
                <c:pt idx="4861">
                  <c:v>34515</c:v>
                </c:pt>
                <c:pt idx="4862">
                  <c:v>34514</c:v>
                </c:pt>
                <c:pt idx="4863">
                  <c:v>34513</c:v>
                </c:pt>
                <c:pt idx="4864">
                  <c:v>34512</c:v>
                </c:pt>
                <c:pt idx="4865">
                  <c:v>34509</c:v>
                </c:pt>
                <c:pt idx="4866">
                  <c:v>34508</c:v>
                </c:pt>
                <c:pt idx="4867">
                  <c:v>34507</c:v>
                </c:pt>
                <c:pt idx="4868">
                  <c:v>34506</c:v>
                </c:pt>
                <c:pt idx="4869">
                  <c:v>34505</c:v>
                </c:pt>
                <c:pt idx="4870">
                  <c:v>34502</c:v>
                </c:pt>
                <c:pt idx="4871">
                  <c:v>34501</c:v>
                </c:pt>
                <c:pt idx="4872">
                  <c:v>34500</c:v>
                </c:pt>
                <c:pt idx="4873">
                  <c:v>34499</c:v>
                </c:pt>
                <c:pt idx="4874">
                  <c:v>34498</c:v>
                </c:pt>
                <c:pt idx="4875">
                  <c:v>34495</c:v>
                </c:pt>
                <c:pt idx="4876">
                  <c:v>34494</c:v>
                </c:pt>
                <c:pt idx="4877">
                  <c:v>34493</c:v>
                </c:pt>
                <c:pt idx="4878">
                  <c:v>34492</c:v>
                </c:pt>
                <c:pt idx="4879">
                  <c:v>34491</c:v>
                </c:pt>
                <c:pt idx="4880">
                  <c:v>34488</c:v>
                </c:pt>
                <c:pt idx="4881">
                  <c:v>34486</c:v>
                </c:pt>
                <c:pt idx="4882">
                  <c:v>34485</c:v>
                </c:pt>
                <c:pt idx="4883">
                  <c:v>34484</c:v>
                </c:pt>
                <c:pt idx="4884">
                  <c:v>34481</c:v>
                </c:pt>
                <c:pt idx="4885">
                  <c:v>34480</c:v>
                </c:pt>
                <c:pt idx="4886">
                  <c:v>34479</c:v>
                </c:pt>
                <c:pt idx="4887">
                  <c:v>34478</c:v>
                </c:pt>
                <c:pt idx="4888">
                  <c:v>34474</c:v>
                </c:pt>
                <c:pt idx="4889">
                  <c:v>34473</c:v>
                </c:pt>
                <c:pt idx="4890">
                  <c:v>34472</c:v>
                </c:pt>
                <c:pt idx="4891">
                  <c:v>34471</c:v>
                </c:pt>
                <c:pt idx="4892">
                  <c:v>34470</c:v>
                </c:pt>
                <c:pt idx="4893">
                  <c:v>34467</c:v>
                </c:pt>
                <c:pt idx="4894">
                  <c:v>34465</c:v>
                </c:pt>
                <c:pt idx="4895">
                  <c:v>34464</c:v>
                </c:pt>
                <c:pt idx="4896">
                  <c:v>34463</c:v>
                </c:pt>
                <c:pt idx="4897">
                  <c:v>34460</c:v>
                </c:pt>
                <c:pt idx="4898">
                  <c:v>34459</c:v>
                </c:pt>
                <c:pt idx="4899">
                  <c:v>34458</c:v>
                </c:pt>
                <c:pt idx="4900">
                  <c:v>34457</c:v>
                </c:pt>
                <c:pt idx="4901">
                  <c:v>34456</c:v>
                </c:pt>
                <c:pt idx="4902">
                  <c:v>34453</c:v>
                </c:pt>
                <c:pt idx="4903">
                  <c:v>34452</c:v>
                </c:pt>
                <c:pt idx="4904">
                  <c:v>34451</c:v>
                </c:pt>
                <c:pt idx="4905">
                  <c:v>34450</c:v>
                </c:pt>
                <c:pt idx="4906">
                  <c:v>34449</c:v>
                </c:pt>
                <c:pt idx="4907">
                  <c:v>34446</c:v>
                </c:pt>
                <c:pt idx="4908">
                  <c:v>34445</c:v>
                </c:pt>
                <c:pt idx="4909">
                  <c:v>34444</c:v>
                </c:pt>
                <c:pt idx="4910">
                  <c:v>34443</c:v>
                </c:pt>
                <c:pt idx="4911">
                  <c:v>34442</c:v>
                </c:pt>
                <c:pt idx="4912">
                  <c:v>34439</c:v>
                </c:pt>
                <c:pt idx="4913">
                  <c:v>34438</c:v>
                </c:pt>
                <c:pt idx="4914">
                  <c:v>34437</c:v>
                </c:pt>
                <c:pt idx="4915">
                  <c:v>34436</c:v>
                </c:pt>
                <c:pt idx="4916">
                  <c:v>34435</c:v>
                </c:pt>
                <c:pt idx="4917">
                  <c:v>34432</c:v>
                </c:pt>
                <c:pt idx="4918">
                  <c:v>34431</c:v>
                </c:pt>
                <c:pt idx="4919">
                  <c:v>34430</c:v>
                </c:pt>
                <c:pt idx="4920">
                  <c:v>34429</c:v>
                </c:pt>
                <c:pt idx="4921">
                  <c:v>34424</c:v>
                </c:pt>
                <c:pt idx="4922">
                  <c:v>34423</c:v>
                </c:pt>
                <c:pt idx="4923">
                  <c:v>34422</c:v>
                </c:pt>
                <c:pt idx="4924">
                  <c:v>34421</c:v>
                </c:pt>
                <c:pt idx="4925">
                  <c:v>34418</c:v>
                </c:pt>
                <c:pt idx="4926">
                  <c:v>34417</c:v>
                </c:pt>
                <c:pt idx="4927">
                  <c:v>34416</c:v>
                </c:pt>
                <c:pt idx="4928">
                  <c:v>34415</c:v>
                </c:pt>
                <c:pt idx="4929">
                  <c:v>34414</c:v>
                </c:pt>
                <c:pt idx="4930">
                  <c:v>34411</c:v>
                </c:pt>
                <c:pt idx="4931">
                  <c:v>34410</c:v>
                </c:pt>
                <c:pt idx="4932">
                  <c:v>34409</c:v>
                </c:pt>
                <c:pt idx="4933">
                  <c:v>34408</c:v>
                </c:pt>
                <c:pt idx="4934">
                  <c:v>34407</c:v>
                </c:pt>
                <c:pt idx="4935">
                  <c:v>34404</c:v>
                </c:pt>
                <c:pt idx="4936">
                  <c:v>34403</c:v>
                </c:pt>
                <c:pt idx="4937">
                  <c:v>34402</c:v>
                </c:pt>
                <c:pt idx="4938">
                  <c:v>34401</c:v>
                </c:pt>
                <c:pt idx="4939">
                  <c:v>34400</c:v>
                </c:pt>
                <c:pt idx="4940">
                  <c:v>34397</c:v>
                </c:pt>
                <c:pt idx="4941">
                  <c:v>34396</c:v>
                </c:pt>
                <c:pt idx="4942">
                  <c:v>34395</c:v>
                </c:pt>
                <c:pt idx="4943">
                  <c:v>34394</c:v>
                </c:pt>
                <c:pt idx="4944">
                  <c:v>34393</c:v>
                </c:pt>
                <c:pt idx="4945">
                  <c:v>34390</c:v>
                </c:pt>
                <c:pt idx="4946">
                  <c:v>34389</c:v>
                </c:pt>
                <c:pt idx="4947">
                  <c:v>34388</c:v>
                </c:pt>
                <c:pt idx="4948">
                  <c:v>34387</c:v>
                </c:pt>
                <c:pt idx="4949">
                  <c:v>34386</c:v>
                </c:pt>
                <c:pt idx="4950">
                  <c:v>34383</c:v>
                </c:pt>
                <c:pt idx="4951">
                  <c:v>34382</c:v>
                </c:pt>
                <c:pt idx="4952">
                  <c:v>34381</c:v>
                </c:pt>
                <c:pt idx="4953">
                  <c:v>34380</c:v>
                </c:pt>
                <c:pt idx="4954">
                  <c:v>34379</c:v>
                </c:pt>
                <c:pt idx="4955">
                  <c:v>34376</c:v>
                </c:pt>
                <c:pt idx="4956">
                  <c:v>34375</c:v>
                </c:pt>
                <c:pt idx="4957">
                  <c:v>34374</c:v>
                </c:pt>
                <c:pt idx="4958">
                  <c:v>34373</c:v>
                </c:pt>
                <c:pt idx="4959">
                  <c:v>34372</c:v>
                </c:pt>
                <c:pt idx="4960">
                  <c:v>34369</c:v>
                </c:pt>
                <c:pt idx="4961">
                  <c:v>34368</c:v>
                </c:pt>
                <c:pt idx="4962">
                  <c:v>34367</c:v>
                </c:pt>
                <c:pt idx="4963">
                  <c:v>34366</c:v>
                </c:pt>
                <c:pt idx="4964">
                  <c:v>34365</c:v>
                </c:pt>
                <c:pt idx="4965">
                  <c:v>34362</c:v>
                </c:pt>
                <c:pt idx="4966">
                  <c:v>34361</c:v>
                </c:pt>
                <c:pt idx="4967">
                  <c:v>34360</c:v>
                </c:pt>
                <c:pt idx="4968">
                  <c:v>34359</c:v>
                </c:pt>
                <c:pt idx="4969">
                  <c:v>34358</c:v>
                </c:pt>
                <c:pt idx="4970">
                  <c:v>34355</c:v>
                </c:pt>
                <c:pt idx="4971">
                  <c:v>34354</c:v>
                </c:pt>
                <c:pt idx="4972">
                  <c:v>34353</c:v>
                </c:pt>
                <c:pt idx="4973">
                  <c:v>34352</c:v>
                </c:pt>
                <c:pt idx="4974">
                  <c:v>34351</c:v>
                </c:pt>
                <c:pt idx="4975">
                  <c:v>34348</c:v>
                </c:pt>
                <c:pt idx="4976">
                  <c:v>34347</c:v>
                </c:pt>
                <c:pt idx="4977">
                  <c:v>34346</c:v>
                </c:pt>
                <c:pt idx="4978">
                  <c:v>34345</c:v>
                </c:pt>
                <c:pt idx="4979">
                  <c:v>34344</c:v>
                </c:pt>
                <c:pt idx="4980">
                  <c:v>34341</c:v>
                </c:pt>
                <c:pt idx="4981">
                  <c:v>34339</c:v>
                </c:pt>
                <c:pt idx="4982">
                  <c:v>34338</c:v>
                </c:pt>
                <c:pt idx="4983">
                  <c:v>34337</c:v>
                </c:pt>
                <c:pt idx="4984">
                  <c:v>34333</c:v>
                </c:pt>
                <c:pt idx="4985">
                  <c:v>34332</c:v>
                </c:pt>
                <c:pt idx="4986">
                  <c:v>34331</c:v>
                </c:pt>
                <c:pt idx="4987">
                  <c:v>34330</c:v>
                </c:pt>
                <c:pt idx="4988">
                  <c:v>34326</c:v>
                </c:pt>
                <c:pt idx="4989">
                  <c:v>34325</c:v>
                </c:pt>
                <c:pt idx="4990">
                  <c:v>34324</c:v>
                </c:pt>
                <c:pt idx="4991">
                  <c:v>34323</c:v>
                </c:pt>
                <c:pt idx="4992">
                  <c:v>34320</c:v>
                </c:pt>
                <c:pt idx="4993">
                  <c:v>34319</c:v>
                </c:pt>
                <c:pt idx="4994">
                  <c:v>34318</c:v>
                </c:pt>
                <c:pt idx="4995">
                  <c:v>34317</c:v>
                </c:pt>
                <c:pt idx="4996">
                  <c:v>34316</c:v>
                </c:pt>
                <c:pt idx="4997">
                  <c:v>34313</c:v>
                </c:pt>
                <c:pt idx="4998">
                  <c:v>34312</c:v>
                </c:pt>
                <c:pt idx="4999">
                  <c:v>34310</c:v>
                </c:pt>
                <c:pt idx="5000">
                  <c:v>34309</c:v>
                </c:pt>
                <c:pt idx="5001">
                  <c:v>34306</c:v>
                </c:pt>
                <c:pt idx="5002">
                  <c:v>34305</c:v>
                </c:pt>
                <c:pt idx="5003">
                  <c:v>34304</c:v>
                </c:pt>
                <c:pt idx="5004">
                  <c:v>34303</c:v>
                </c:pt>
                <c:pt idx="5005">
                  <c:v>34302</c:v>
                </c:pt>
                <c:pt idx="5006">
                  <c:v>34299</c:v>
                </c:pt>
                <c:pt idx="5007">
                  <c:v>34298</c:v>
                </c:pt>
                <c:pt idx="5008">
                  <c:v>34297</c:v>
                </c:pt>
                <c:pt idx="5009">
                  <c:v>34296</c:v>
                </c:pt>
                <c:pt idx="5010">
                  <c:v>34295</c:v>
                </c:pt>
                <c:pt idx="5011">
                  <c:v>34292</c:v>
                </c:pt>
                <c:pt idx="5012">
                  <c:v>34291</c:v>
                </c:pt>
                <c:pt idx="5013">
                  <c:v>34290</c:v>
                </c:pt>
                <c:pt idx="5014">
                  <c:v>34289</c:v>
                </c:pt>
                <c:pt idx="5015">
                  <c:v>34288</c:v>
                </c:pt>
                <c:pt idx="5016">
                  <c:v>34285</c:v>
                </c:pt>
                <c:pt idx="5017">
                  <c:v>34284</c:v>
                </c:pt>
                <c:pt idx="5018">
                  <c:v>34283</c:v>
                </c:pt>
                <c:pt idx="5019">
                  <c:v>34282</c:v>
                </c:pt>
                <c:pt idx="5020">
                  <c:v>34281</c:v>
                </c:pt>
                <c:pt idx="5021">
                  <c:v>34278</c:v>
                </c:pt>
                <c:pt idx="5022">
                  <c:v>34277</c:v>
                </c:pt>
                <c:pt idx="5023">
                  <c:v>34276</c:v>
                </c:pt>
                <c:pt idx="5024">
                  <c:v>34275</c:v>
                </c:pt>
                <c:pt idx="5025">
                  <c:v>34271</c:v>
                </c:pt>
                <c:pt idx="5026">
                  <c:v>34270</c:v>
                </c:pt>
                <c:pt idx="5027">
                  <c:v>34269</c:v>
                </c:pt>
                <c:pt idx="5028">
                  <c:v>34267</c:v>
                </c:pt>
                <c:pt idx="5029">
                  <c:v>34264</c:v>
                </c:pt>
                <c:pt idx="5030">
                  <c:v>34263</c:v>
                </c:pt>
                <c:pt idx="5031">
                  <c:v>34262</c:v>
                </c:pt>
                <c:pt idx="5032">
                  <c:v>34261</c:v>
                </c:pt>
                <c:pt idx="5033">
                  <c:v>34260</c:v>
                </c:pt>
                <c:pt idx="5034">
                  <c:v>34257</c:v>
                </c:pt>
                <c:pt idx="5035">
                  <c:v>34256</c:v>
                </c:pt>
                <c:pt idx="5036">
                  <c:v>34255</c:v>
                </c:pt>
                <c:pt idx="5037">
                  <c:v>34254</c:v>
                </c:pt>
                <c:pt idx="5038">
                  <c:v>34253</c:v>
                </c:pt>
                <c:pt idx="5039">
                  <c:v>34250</c:v>
                </c:pt>
                <c:pt idx="5040">
                  <c:v>34249</c:v>
                </c:pt>
                <c:pt idx="5041">
                  <c:v>34248</c:v>
                </c:pt>
                <c:pt idx="5042">
                  <c:v>34247</c:v>
                </c:pt>
                <c:pt idx="5043">
                  <c:v>34246</c:v>
                </c:pt>
                <c:pt idx="5044">
                  <c:v>34243</c:v>
                </c:pt>
                <c:pt idx="5045">
                  <c:v>34242</c:v>
                </c:pt>
                <c:pt idx="5046">
                  <c:v>34241</c:v>
                </c:pt>
                <c:pt idx="5047">
                  <c:v>34240</c:v>
                </c:pt>
                <c:pt idx="5048">
                  <c:v>34239</c:v>
                </c:pt>
                <c:pt idx="5049">
                  <c:v>34236</c:v>
                </c:pt>
                <c:pt idx="5050">
                  <c:v>34235</c:v>
                </c:pt>
                <c:pt idx="5051">
                  <c:v>34234</c:v>
                </c:pt>
                <c:pt idx="5052">
                  <c:v>34233</c:v>
                </c:pt>
                <c:pt idx="5053">
                  <c:v>34232</c:v>
                </c:pt>
                <c:pt idx="5054">
                  <c:v>34229</c:v>
                </c:pt>
                <c:pt idx="5055">
                  <c:v>34228</c:v>
                </c:pt>
                <c:pt idx="5056">
                  <c:v>34227</c:v>
                </c:pt>
                <c:pt idx="5057">
                  <c:v>34226</c:v>
                </c:pt>
                <c:pt idx="5058">
                  <c:v>34225</c:v>
                </c:pt>
                <c:pt idx="5059">
                  <c:v>34222</c:v>
                </c:pt>
                <c:pt idx="5060">
                  <c:v>34221</c:v>
                </c:pt>
                <c:pt idx="5061">
                  <c:v>34220</c:v>
                </c:pt>
                <c:pt idx="5062">
                  <c:v>34219</c:v>
                </c:pt>
                <c:pt idx="5063">
                  <c:v>34218</c:v>
                </c:pt>
                <c:pt idx="5064">
                  <c:v>34215</c:v>
                </c:pt>
                <c:pt idx="5065">
                  <c:v>34214</c:v>
                </c:pt>
                <c:pt idx="5066">
                  <c:v>34213</c:v>
                </c:pt>
                <c:pt idx="5067">
                  <c:v>34212</c:v>
                </c:pt>
                <c:pt idx="5068">
                  <c:v>34211</c:v>
                </c:pt>
                <c:pt idx="5069">
                  <c:v>34208</c:v>
                </c:pt>
                <c:pt idx="5070">
                  <c:v>34207</c:v>
                </c:pt>
                <c:pt idx="5071">
                  <c:v>34206</c:v>
                </c:pt>
                <c:pt idx="5072">
                  <c:v>34205</c:v>
                </c:pt>
                <c:pt idx="5073">
                  <c:v>34204</c:v>
                </c:pt>
                <c:pt idx="5074">
                  <c:v>34201</c:v>
                </c:pt>
                <c:pt idx="5075">
                  <c:v>34200</c:v>
                </c:pt>
                <c:pt idx="5076">
                  <c:v>34199</c:v>
                </c:pt>
                <c:pt idx="5077">
                  <c:v>34198</c:v>
                </c:pt>
                <c:pt idx="5078">
                  <c:v>34197</c:v>
                </c:pt>
                <c:pt idx="5079">
                  <c:v>34194</c:v>
                </c:pt>
                <c:pt idx="5080">
                  <c:v>34193</c:v>
                </c:pt>
                <c:pt idx="5081">
                  <c:v>34192</c:v>
                </c:pt>
                <c:pt idx="5082">
                  <c:v>34191</c:v>
                </c:pt>
                <c:pt idx="5083">
                  <c:v>34190</c:v>
                </c:pt>
                <c:pt idx="5084">
                  <c:v>34187</c:v>
                </c:pt>
                <c:pt idx="5085">
                  <c:v>34186</c:v>
                </c:pt>
                <c:pt idx="5086">
                  <c:v>34185</c:v>
                </c:pt>
                <c:pt idx="5087">
                  <c:v>34184</c:v>
                </c:pt>
                <c:pt idx="5088">
                  <c:v>34183</c:v>
                </c:pt>
                <c:pt idx="5089">
                  <c:v>34180</c:v>
                </c:pt>
                <c:pt idx="5090">
                  <c:v>34179</c:v>
                </c:pt>
                <c:pt idx="5091">
                  <c:v>34178</c:v>
                </c:pt>
                <c:pt idx="5092">
                  <c:v>34177</c:v>
                </c:pt>
                <c:pt idx="5093">
                  <c:v>34176</c:v>
                </c:pt>
                <c:pt idx="5094">
                  <c:v>34173</c:v>
                </c:pt>
                <c:pt idx="5095">
                  <c:v>34172</c:v>
                </c:pt>
                <c:pt idx="5096">
                  <c:v>34171</c:v>
                </c:pt>
                <c:pt idx="5097">
                  <c:v>34170</c:v>
                </c:pt>
                <c:pt idx="5098">
                  <c:v>34169</c:v>
                </c:pt>
                <c:pt idx="5099">
                  <c:v>34166</c:v>
                </c:pt>
                <c:pt idx="5100">
                  <c:v>34165</c:v>
                </c:pt>
                <c:pt idx="5101">
                  <c:v>34164</c:v>
                </c:pt>
                <c:pt idx="5102">
                  <c:v>34163</c:v>
                </c:pt>
                <c:pt idx="5103">
                  <c:v>34162</c:v>
                </c:pt>
                <c:pt idx="5104">
                  <c:v>34159</c:v>
                </c:pt>
                <c:pt idx="5105">
                  <c:v>34158</c:v>
                </c:pt>
                <c:pt idx="5106">
                  <c:v>34157</c:v>
                </c:pt>
                <c:pt idx="5107">
                  <c:v>34156</c:v>
                </c:pt>
                <c:pt idx="5108">
                  <c:v>34155</c:v>
                </c:pt>
                <c:pt idx="5109">
                  <c:v>34152</c:v>
                </c:pt>
                <c:pt idx="5110">
                  <c:v>34151</c:v>
                </c:pt>
                <c:pt idx="5111">
                  <c:v>34150</c:v>
                </c:pt>
                <c:pt idx="5112">
                  <c:v>34149</c:v>
                </c:pt>
                <c:pt idx="5113">
                  <c:v>34148</c:v>
                </c:pt>
                <c:pt idx="5114">
                  <c:v>34145</c:v>
                </c:pt>
                <c:pt idx="5115">
                  <c:v>34144</c:v>
                </c:pt>
                <c:pt idx="5116">
                  <c:v>34143</c:v>
                </c:pt>
                <c:pt idx="5117">
                  <c:v>34142</c:v>
                </c:pt>
                <c:pt idx="5118">
                  <c:v>34141</c:v>
                </c:pt>
                <c:pt idx="5119">
                  <c:v>34138</c:v>
                </c:pt>
                <c:pt idx="5120">
                  <c:v>34137</c:v>
                </c:pt>
                <c:pt idx="5121">
                  <c:v>34136</c:v>
                </c:pt>
                <c:pt idx="5122">
                  <c:v>34135</c:v>
                </c:pt>
                <c:pt idx="5123">
                  <c:v>34134</c:v>
                </c:pt>
                <c:pt idx="5124">
                  <c:v>34131</c:v>
                </c:pt>
                <c:pt idx="5125">
                  <c:v>34129</c:v>
                </c:pt>
                <c:pt idx="5126">
                  <c:v>34128</c:v>
                </c:pt>
                <c:pt idx="5127">
                  <c:v>34127</c:v>
                </c:pt>
                <c:pt idx="5128">
                  <c:v>34124</c:v>
                </c:pt>
                <c:pt idx="5129">
                  <c:v>34123</c:v>
                </c:pt>
                <c:pt idx="5130">
                  <c:v>34122</c:v>
                </c:pt>
                <c:pt idx="5131">
                  <c:v>34121</c:v>
                </c:pt>
                <c:pt idx="5132">
                  <c:v>34117</c:v>
                </c:pt>
                <c:pt idx="5133">
                  <c:v>34116</c:v>
                </c:pt>
                <c:pt idx="5134">
                  <c:v>34115</c:v>
                </c:pt>
                <c:pt idx="5135">
                  <c:v>34114</c:v>
                </c:pt>
                <c:pt idx="5136">
                  <c:v>34113</c:v>
                </c:pt>
                <c:pt idx="5137">
                  <c:v>34110</c:v>
                </c:pt>
                <c:pt idx="5138">
                  <c:v>34108</c:v>
                </c:pt>
                <c:pt idx="5139">
                  <c:v>34107</c:v>
                </c:pt>
                <c:pt idx="5140">
                  <c:v>34106</c:v>
                </c:pt>
                <c:pt idx="5141">
                  <c:v>34103</c:v>
                </c:pt>
                <c:pt idx="5142">
                  <c:v>34102</c:v>
                </c:pt>
                <c:pt idx="5143">
                  <c:v>34101</c:v>
                </c:pt>
                <c:pt idx="5144">
                  <c:v>34100</c:v>
                </c:pt>
                <c:pt idx="5145">
                  <c:v>34099</c:v>
                </c:pt>
                <c:pt idx="5146">
                  <c:v>34096</c:v>
                </c:pt>
                <c:pt idx="5147">
                  <c:v>34095</c:v>
                </c:pt>
                <c:pt idx="5148">
                  <c:v>34094</c:v>
                </c:pt>
                <c:pt idx="5149">
                  <c:v>34093</c:v>
                </c:pt>
                <c:pt idx="5150">
                  <c:v>34092</c:v>
                </c:pt>
                <c:pt idx="5151">
                  <c:v>34089</c:v>
                </c:pt>
                <c:pt idx="5152">
                  <c:v>34088</c:v>
                </c:pt>
                <c:pt idx="5153">
                  <c:v>34087</c:v>
                </c:pt>
                <c:pt idx="5154">
                  <c:v>34086</c:v>
                </c:pt>
                <c:pt idx="5155">
                  <c:v>34085</c:v>
                </c:pt>
                <c:pt idx="5156">
                  <c:v>34082</c:v>
                </c:pt>
                <c:pt idx="5157">
                  <c:v>34081</c:v>
                </c:pt>
                <c:pt idx="5158">
                  <c:v>34080</c:v>
                </c:pt>
                <c:pt idx="5159">
                  <c:v>34079</c:v>
                </c:pt>
                <c:pt idx="5160">
                  <c:v>34078</c:v>
                </c:pt>
                <c:pt idx="5161">
                  <c:v>34075</c:v>
                </c:pt>
                <c:pt idx="5162">
                  <c:v>34074</c:v>
                </c:pt>
                <c:pt idx="5163">
                  <c:v>34073</c:v>
                </c:pt>
                <c:pt idx="5164">
                  <c:v>34072</c:v>
                </c:pt>
                <c:pt idx="5165">
                  <c:v>34067</c:v>
                </c:pt>
                <c:pt idx="5166">
                  <c:v>34066</c:v>
                </c:pt>
                <c:pt idx="5167">
                  <c:v>34065</c:v>
                </c:pt>
                <c:pt idx="5168">
                  <c:v>34064</c:v>
                </c:pt>
                <c:pt idx="5169">
                  <c:v>34061</c:v>
                </c:pt>
                <c:pt idx="5170">
                  <c:v>34060</c:v>
                </c:pt>
                <c:pt idx="5171">
                  <c:v>34059</c:v>
                </c:pt>
                <c:pt idx="5172">
                  <c:v>34058</c:v>
                </c:pt>
                <c:pt idx="5173">
                  <c:v>34057</c:v>
                </c:pt>
                <c:pt idx="5174">
                  <c:v>34054</c:v>
                </c:pt>
                <c:pt idx="5175">
                  <c:v>34053</c:v>
                </c:pt>
                <c:pt idx="5176">
                  <c:v>34052</c:v>
                </c:pt>
                <c:pt idx="5177">
                  <c:v>34051</c:v>
                </c:pt>
                <c:pt idx="5178">
                  <c:v>34050</c:v>
                </c:pt>
                <c:pt idx="5179">
                  <c:v>34047</c:v>
                </c:pt>
                <c:pt idx="5180">
                  <c:v>34046</c:v>
                </c:pt>
                <c:pt idx="5181">
                  <c:v>34045</c:v>
                </c:pt>
                <c:pt idx="5182">
                  <c:v>34044</c:v>
                </c:pt>
                <c:pt idx="5183">
                  <c:v>34043</c:v>
                </c:pt>
                <c:pt idx="5184">
                  <c:v>34040</c:v>
                </c:pt>
                <c:pt idx="5185">
                  <c:v>34039</c:v>
                </c:pt>
                <c:pt idx="5186">
                  <c:v>34038</c:v>
                </c:pt>
                <c:pt idx="5187">
                  <c:v>34037</c:v>
                </c:pt>
                <c:pt idx="5188">
                  <c:v>34036</c:v>
                </c:pt>
                <c:pt idx="5189">
                  <c:v>34033</c:v>
                </c:pt>
                <c:pt idx="5190">
                  <c:v>34032</c:v>
                </c:pt>
                <c:pt idx="5191">
                  <c:v>34031</c:v>
                </c:pt>
                <c:pt idx="5192">
                  <c:v>34030</c:v>
                </c:pt>
                <c:pt idx="5193">
                  <c:v>34029</c:v>
                </c:pt>
                <c:pt idx="5194">
                  <c:v>34026</c:v>
                </c:pt>
                <c:pt idx="5195">
                  <c:v>34025</c:v>
                </c:pt>
                <c:pt idx="5196">
                  <c:v>34024</c:v>
                </c:pt>
                <c:pt idx="5197">
                  <c:v>34023</c:v>
                </c:pt>
                <c:pt idx="5198">
                  <c:v>34022</c:v>
                </c:pt>
                <c:pt idx="5199">
                  <c:v>34019</c:v>
                </c:pt>
                <c:pt idx="5200">
                  <c:v>34018</c:v>
                </c:pt>
                <c:pt idx="5201">
                  <c:v>34017</c:v>
                </c:pt>
                <c:pt idx="5202">
                  <c:v>34016</c:v>
                </c:pt>
                <c:pt idx="5203">
                  <c:v>34015</c:v>
                </c:pt>
                <c:pt idx="5204">
                  <c:v>34012</c:v>
                </c:pt>
                <c:pt idx="5205">
                  <c:v>34011</c:v>
                </c:pt>
                <c:pt idx="5206">
                  <c:v>34010</c:v>
                </c:pt>
                <c:pt idx="5207">
                  <c:v>34009</c:v>
                </c:pt>
                <c:pt idx="5208">
                  <c:v>34008</c:v>
                </c:pt>
                <c:pt idx="5209">
                  <c:v>34005</c:v>
                </c:pt>
                <c:pt idx="5210">
                  <c:v>34004</c:v>
                </c:pt>
                <c:pt idx="5211">
                  <c:v>34003</c:v>
                </c:pt>
                <c:pt idx="5212">
                  <c:v>34002</c:v>
                </c:pt>
                <c:pt idx="5213">
                  <c:v>34001</c:v>
                </c:pt>
                <c:pt idx="5214">
                  <c:v>33998</c:v>
                </c:pt>
                <c:pt idx="5215">
                  <c:v>33997</c:v>
                </c:pt>
                <c:pt idx="5216">
                  <c:v>33996</c:v>
                </c:pt>
                <c:pt idx="5217">
                  <c:v>33995</c:v>
                </c:pt>
                <c:pt idx="5218">
                  <c:v>33994</c:v>
                </c:pt>
                <c:pt idx="5219">
                  <c:v>33991</c:v>
                </c:pt>
                <c:pt idx="5220">
                  <c:v>33990</c:v>
                </c:pt>
                <c:pt idx="5221">
                  <c:v>33989</c:v>
                </c:pt>
                <c:pt idx="5222">
                  <c:v>33988</c:v>
                </c:pt>
                <c:pt idx="5223">
                  <c:v>33987</c:v>
                </c:pt>
                <c:pt idx="5224">
                  <c:v>33984</c:v>
                </c:pt>
                <c:pt idx="5225">
                  <c:v>33983</c:v>
                </c:pt>
                <c:pt idx="5226">
                  <c:v>33982</c:v>
                </c:pt>
                <c:pt idx="5227">
                  <c:v>33981</c:v>
                </c:pt>
                <c:pt idx="5228">
                  <c:v>33980</c:v>
                </c:pt>
                <c:pt idx="5229">
                  <c:v>33977</c:v>
                </c:pt>
                <c:pt idx="5230">
                  <c:v>33976</c:v>
                </c:pt>
                <c:pt idx="5231">
                  <c:v>33974</c:v>
                </c:pt>
                <c:pt idx="5232">
                  <c:v>33973</c:v>
                </c:pt>
                <c:pt idx="5233">
                  <c:v>33968</c:v>
                </c:pt>
                <c:pt idx="5234">
                  <c:v>33967</c:v>
                </c:pt>
                <c:pt idx="5235">
                  <c:v>33966</c:v>
                </c:pt>
                <c:pt idx="5236">
                  <c:v>33961</c:v>
                </c:pt>
                <c:pt idx="5237">
                  <c:v>33960</c:v>
                </c:pt>
                <c:pt idx="5238">
                  <c:v>33959</c:v>
                </c:pt>
                <c:pt idx="5239">
                  <c:v>33956</c:v>
                </c:pt>
                <c:pt idx="5240">
                  <c:v>33955</c:v>
                </c:pt>
                <c:pt idx="5241">
                  <c:v>33954</c:v>
                </c:pt>
                <c:pt idx="5242">
                  <c:v>33953</c:v>
                </c:pt>
                <c:pt idx="5243">
                  <c:v>33952</c:v>
                </c:pt>
                <c:pt idx="5244">
                  <c:v>33949</c:v>
                </c:pt>
                <c:pt idx="5245">
                  <c:v>33948</c:v>
                </c:pt>
                <c:pt idx="5246">
                  <c:v>33947</c:v>
                </c:pt>
                <c:pt idx="5247">
                  <c:v>33945</c:v>
                </c:pt>
                <c:pt idx="5248">
                  <c:v>33942</c:v>
                </c:pt>
                <c:pt idx="5249">
                  <c:v>33941</c:v>
                </c:pt>
                <c:pt idx="5250">
                  <c:v>33940</c:v>
                </c:pt>
                <c:pt idx="5251">
                  <c:v>33939</c:v>
                </c:pt>
                <c:pt idx="5252">
                  <c:v>33938</c:v>
                </c:pt>
                <c:pt idx="5253">
                  <c:v>33935</c:v>
                </c:pt>
                <c:pt idx="5254">
                  <c:v>33934</c:v>
                </c:pt>
                <c:pt idx="5255">
                  <c:v>33933</c:v>
                </c:pt>
                <c:pt idx="5256">
                  <c:v>33932</c:v>
                </c:pt>
                <c:pt idx="5257">
                  <c:v>33931</c:v>
                </c:pt>
                <c:pt idx="5258">
                  <c:v>33928</c:v>
                </c:pt>
                <c:pt idx="5259">
                  <c:v>33927</c:v>
                </c:pt>
                <c:pt idx="5260">
                  <c:v>33926</c:v>
                </c:pt>
                <c:pt idx="5261">
                  <c:v>33925</c:v>
                </c:pt>
                <c:pt idx="5262">
                  <c:v>33924</c:v>
                </c:pt>
                <c:pt idx="5263">
                  <c:v>33921</c:v>
                </c:pt>
                <c:pt idx="5264">
                  <c:v>33920</c:v>
                </c:pt>
                <c:pt idx="5265">
                  <c:v>33919</c:v>
                </c:pt>
                <c:pt idx="5266">
                  <c:v>33918</c:v>
                </c:pt>
                <c:pt idx="5267">
                  <c:v>33917</c:v>
                </c:pt>
                <c:pt idx="5268">
                  <c:v>33914</c:v>
                </c:pt>
                <c:pt idx="5269">
                  <c:v>33913</c:v>
                </c:pt>
                <c:pt idx="5270">
                  <c:v>33912</c:v>
                </c:pt>
                <c:pt idx="5271">
                  <c:v>33911</c:v>
                </c:pt>
                <c:pt idx="5272">
                  <c:v>33910</c:v>
                </c:pt>
                <c:pt idx="5273">
                  <c:v>33907</c:v>
                </c:pt>
                <c:pt idx="5274">
                  <c:v>33906</c:v>
                </c:pt>
                <c:pt idx="5275">
                  <c:v>33905</c:v>
                </c:pt>
                <c:pt idx="5276">
                  <c:v>33904</c:v>
                </c:pt>
                <c:pt idx="5277">
                  <c:v>33900</c:v>
                </c:pt>
                <c:pt idx="5278">
                  <c:v>33899</c:v>
                </c:pt>
                <c:pt idx="5279">
                  <c:v>33898</c:v>
                </c:pt>
                <c:pt idx="5280">
                  <c:v>33897</c:v>
                </c:pt>
                <c:pt idx="5281">
                  <c:v>33896</c:v>
                </c:pt>
                <c:pt idx="5282">
                  <c:v>33893</c:v>
                </c:pt>
                <c:pt idx="5283">
                  <c:v>33892</c:v>
                </c:pt>
                <c:pt idx="5284">
                  <c:v>33891</c:v>
                </c:pt>
                <c:pt idx="5285">
                  <c:v>33890</c:v>
                </c:pt>
                <c:pt idx="5286">
                  <c:v>33889</c:v>
                </c:pt>
                <c:pt idx="5287">
                  <c:v>33886</c:v>
                </c:pt>
                <c:pt idx="5288">
                  <c:v>33885</c:v>
                </c:pt>
                <c:pt idx="5289">
                  <c:v>33884</c:v>
                </c:pt>
                <c:pt idx="5290">
                  <c:v>33883</c:v>
                </c:pt>
                <c:pt idx="5291">
                  <c:v>33882</c:v>
                </c:pt>
                <c:pt idx="5292">
                  <c:v>33879</c:v>
                </c:pt>
                <c:pt idx="5293">
                  <c:v>33878</c:v>
                </c:pt>
                <c:pt idx="5294">
                  <c:v>33877</c:v>
                </c:pt>
                <c:pt idx="5295">
                  <c:v>33876</c:v>
                </c:pt>
                <c:pt idx="5296">
                  <c:v>33875</c:v>
                </c:pt>
                <c:pt idx="5297">
                  <c:v>33872</c:v>
                </c:pt>
                <c:pt idx="5298">
                  <c:v>33871</c:v>
                </c:pt>
                <c:pt idx="5299">
                  <c:v>33870</c:v>
                </c:pt>
                <c:pt idx="5300">
                  <c:v>33869</c:v>
                </c:pt>
                <c:pt idx="5301">
                  <c:v>33868</c:v>
                </c:pt>
                <c:pt idx="5302">
                  <c:v>33865</c:v>
                </c:pt>
                <c:pt idx="5303">
                  <c:v>33864</c:v>
                </c:pt>
                <c:pt idx="5304">
                  <c:v>33863</c:v>
                </c:pt>
                <c:pt idx="5305">
                  <c:v>33862</c:v>
                </c:pt>
                <c:pt idx="5306">
                  <c:v>33861</c:v>
                </c:pt>
                <c:pt idx="5307">
                  <c:v>33858</c:v>
                </c:pt>
                <c:pt idx="5308">
                  <c:v>33857</c:v>
                </c:pt>
                <c:pt idx="5309">
                  <c:v>33856</c:v>
                </c:pt>
                <c:pt idx="5310">
                  <c:v>33855</c:v>
                </c:pt>
                <c:pt idx="5311">
                  <c:v>33854</c:v>
                </c:pt>
                <c:pt idx="5312">
                  <c:v>33851</c:v>
                </c:pt>
                <c:pt idx="5313">
                  <c:v>33850</c:v>
                </c:pt>
                <c:pt idx="5314">
                  <c:v>33849</c:v>
                </c:pt>
                <c:pt idx="5315">
                  <c:v>33848</c:v>
                </c:pt>
                <c:pt idx="5316">
                  <c:v>33847</c:v>
                </c:pt>
                <c:pt idx="5317">
                  <c:v>33844</c:v>
                </c:pt>
                <c:pt idx="5318">
                  <c:v>33843</c:v>
                </c:pt>
                <c:pt idx="5319">
                  <c:v>33842</c:v>
                </c:pt>
                <c:pt idx="5320">
                  <c:v>33841</c:v>
                </c:pt>
                <c:pt idx="5321">
                  <c:v>33840</c:v>
                </c:pt>
                <c:pt idx="5322">
                  <c:v>33837</c:v>
                </c:pt>
                <c:pt idx="5323">
                  <c:v>33836</c:v>
                </c:pt>
                <c:pt idx="5324">
                  <c:v>33835</c:v>
                </c:pt>
                <c:pt idx="5325">
                  <c:v>33834</c:v>
                </c:pt>
                <c:pt idx="5326">
                  <c:v>33833</c:v>
                </c:pt>
                <c:pt idx="5327">
                  <c:v>33830</c:v>
                </c:pt>
                <c:pt idx="5328">
                  <c:v>33829</c:v>
                </c:pt>
                <c:pt idx="5329">
                  <c:v>33828</c:v>
                </c:pt>
                <c:pt idx="5330">
                  <c:v>33827</c:v>
                </c:pt>
                <c:pt idx="5331">
                  <c:v>33826</c:v>
                </c:pt>
                <c:pt idx="5332">
                  <c:v>33823</c:v>
                </c:pt>
                <c:pt idx="5333">
                  <c:v>33822</c:v>
                </c:pt>
                <c:pt idx="5334">
                  <c:v>33821</c:v>
                </c:pt>
                <c:pt idx="5335">
                  <c:v>33820</c:v>
                </c:pt>
                <c:pt idx="5336">
                  <c:v>33819</c:v>
                </c:pt>
                <c:pt idx="5337">
                  <c:v>33816</c:v>
                </c:pt>
                <c:pt idx="5338">
                  <c:v>33815</c:v>
                </c:pt>
                <c:pt idx="5339">
                  <c:v>33813</c:v>
                </c:pt>
                <c:pt idx="5340">
                  <c:v>33812</c:v>
                </c:pt>
                <c:pt idx="5341">
                  <c:v>33809</c:v>
                </c:pt>
                <c:pt idx="5342">
                  <c:v>33808</c:v>
                </c:pt>
                <c:pt idx="5343">
                  <c:v>33807</c:v>
                </c:pt>
                <c:pt idx="5344">
                  <c:v>33806</c:v>
                </c:pt>
                <c:pt idx="5345">
                  <c:v>33805</c:v>
                </c:pt>
                <c:pt idx="5346">
                  <c:v>33802</c:v>
                </c:pt>
                <c:pt idx="5347">
                  <c:v>33801</c:v>
                </c:pt>
                <c:pt idx="5348">
                  <c:v>33800</c:v>
                </c:pt>
                <c:pt idx="5349">
                  <c:v>33799</c:v>
                </c:pt>
                <c:pt idx="5350">
                  <c:v>33798</c:v>
                </c:pt>
                <c:pt idx="5351">
                  <c:v>33795</c:v>
                </c:pt>
                <c:pt idx="5352">
                  <c:v>33794</c:v>
                </c:pt>
                <c:pt idx="5353">
                  <c:v>33793</c:v>
                </c:pt>
                <c:pt idx="5354">
                  <c:v>33792</c:v>
                </c:pt>
                <c:pt idx="5355">
                  <c:v>33791</c:v>
                </c:pt>
                <c:pt idx="5356">
                  <c:v>33788</c:v>
                </c:pt>
                <c:pt idx="5357">
                  <c:v>33787</c:v>
                </c:pt>
                <c:pt idx="5358">
                  <c:v>33786</c:v>
                </c:pt>
                <c:pt idx="5359">
                  <c:v>33785</c:v>
                </c:pt>
                <c:pt idx="5360">
                  <c:v>33784</c:v>
                </c:pt>
                <c:pt idx="5361">
                  <c:v>33781</c:v>
                </c:pt>
                <c:pt idx="5362">
                  <c:v>33780</c:v>
                </c:pt>
                <c:pt idx="5363">
                  <c:v>33779</c:v>
                </c:pt>
                <c:pt idx="5364">
                  <c:v>33778</c:v>
                </c:pt>
                <c:pt idx="5365">
                  <c:v>33777</c:v>
                </c:pt>
                <c:pt idx="5366">
                  <c:v>33774</c:v>
                </c:pt>
                <c:pt idx="5367">
                  <c:v>33772</c:v>
                </c:pt>
                <c:pt idx="5368">
                  <c:v>33771</c:v>
                </c:pt>
                <c:pt idx="5369">
                  <c:v>33770</c:v>
                </c:pt>
                <c:pt idx="5370">
                  <c:v>33767</c:v>
                </c:pt>
                <c:pt idx="5371">
                  <c:v>33766</c:v>
                </c:pt>
                <c:pt idx="5372">
                  <c:v>33765</c:v>
                </c:pt>
                <c:pt idx="5373">
                  <c:v>33764</c:v>
                </c:pt>
                <c:pt idx="5374">
                  <c:v>33760</c:v>
                </c:pt>
                <c:pt idx="5375">
                  <c:v>33759</c:v>
                </c:pt>
                <c:pt idx="5376">
                  <c:v>33758</c:v>
                </c:pt>
                <c:pt idx="5377">
                  <c:v>33757</c:v>
                </c:pt>
                <c:pt idx="5378">
                  <c:v>33756</c:v>
                </c:pt>
                <c:pt idx="5379">
                  <c:v>33753</c:v>
                </c:pt>
                <c:pt idx="5380">
                  <c:v>33751</c:v>
                </c:pt>
                <c:pt idx="5381">
                  <c:v>33750</c:v>
                </c:pt>
                <c:pt idx="5382">
                  <c:v>33749</c:v>
                </c:pt>
                <c:pt idx="5383">
                  <c:v>33746</c:v>
                </c:pt>
                <c:pt idx="5384">
                  <c:v>33745</c:v>
                </c:pt>
                <c:pt idx="5385">
                  <c:v>33744</c:v>
                </c:pt>
                <c:pt idx="5386">
                  <c:v>33743</c:v>
                </c:pt>
                <c:pt idx="5387">
                  <c:v>33742</c:v>
                </c:pt>
                <c:pt idx="5388">
                  <c:v>33739</c:v>
                </c:pt>
                <c:pt idx="5389">
                  <c:v>33738</c:v>
                </c:pt>
                <c:pt idx="5390">
                  <c:v>33737</c:v>
                </c:pt>
                <c:pt idx="5391">
                  <c:v>33736</c:v>
                </c:pt>
                <c:pt idx="5392">
                  <c:v>33735</c:v>
                </c:pt>
                <c:pt idx="5393">
                  <c:v>33732</c:v>
                </c:pt>
                <c:pt idx="5394">
                  <c:v>33731</c:v>
                </c:pt>
                <c:pt idx="5395">
                  <c:v>33730</c:v>
                </c:pt>
                <c:pt idx="5396">
                  <c:v>33729</c:v>
                </c:pt>
                <c:pt idx="5397">
                  <c:v>33728</c:v>
                </c:pt>
                <c:pt idx="5398">
                  <c:v>33724</c:v>
                </c:pt>
                <c:pt idx="5399">
                  <c:v>33723</c:v>
                </c:pt>
                <c:pt idx="5400">
                  <c:v>33722</c:v>
                </c:pt>
                <c:pt idx="5401">
                  <c:v>33721</c:v>
                </c:pt>
                <c:pt idx="5402">
                  <c:v>33718</c:v>
                </c:pt>
                <c:pt idx="5403">
                  <c:v>33717</c:v>
                </c:pt>
                <c:pt idx="5404">
                  <c:v>33716</c:v>
                </c:pt>
                <c:pt idx="5405">
                  <c:v>33715</c:v>
                </c:pt>
                <c:pt idx="5406">
                  <c:v>33709</c:v>
                </c:pt>
                <c:pt idx="5407">
                  <c:v>33708</c:v>
                </c:pt>
                <c:pt idx="5408">
                  <c:v>33707</c:v>
                </c:pt>
                <c:pt idx="5409">
                  <c:v>33704</c:v>
                </c:pt>
                <c:pt idx="5410">
                  <c:v>33703</c:v>
                </c:pt>
                <c:pt idx="5411">
                  <c:v>33702</c:v>
                </c:pt>
                <c:pt idx="5412">
                  <c:v>33701</c:v>
                </c:pt>
                <c:pt idx="5413">
                  <c:v>33700</c:v>
                </c:pt>
                <c:pt idx="5414">
                  <c:v>33697</c:v>
                </c:pt>
                <c:pt idx="5415">
                  <c:v>33696</c:v>
                </c:pt>
                <c:pt idx="5416">
                  <c:v>33695</c:v>
                </c:pt>
                <c:pt idx="5417">
                  <c:v>33694</c:v>
                </c:pt>
                <c:pt idx="5418">
                  <c:v>33693</c:v>
                </c:pt>
                <c:pt idx="5419">
                  <c:v>33690</c:v>
                </c:pt>
                <c:pt idx="5420">
                  <c:v>33689</c:v>
                </c:pt>
                <c:pt idx="5421">
                  <c:v>33688</c:v>
                </c:pt>
                <c:pt idx="5422">
                  <c:v>33687</c:v>
                </c:pt>
                <c:pt idx="5423">
                  <c:v>33686</c:v>
                </c:pt>
                <c:pt idx="5424">
                  <c:v>33683</c:v>
                </c:pt>
                <c:pt idx="5425">
                  <c:v>33682</c:v>
                </c:pt>
                <c:pt idx="5426">
                  <c:v>33681</c:v>
                </c:pt>
                <c:pt idx="5427">
                  <c:v>33680</c:v>
                </c:pt>
                <c:pt idx="5428">
                  <c:v>33679</c:v>
                </c:pt>
                <c:pt idx="5429">
                  <c:v>33676</c:v>
                </c:pt>
                <c:pt idx="5430">
                  <c:v>33675</c:v>
                </c:pt>
                <c:pt idx="5431">
                  <c:v>33674</c:v>
                </c:pt>
                <c:pt idx="5432">
                  <c:v>33673</c:v>
                </c:pt>
                <c:pt idx="5433">
                  <c:v>33672</c:v>
                </c:pt>
                <c:pt idx="5434">
                  <c:v>33669</c:v>
                </c:pt>
                <c:pt idx="5435">
                  <c:v>33668</c:v>
                </c:pt>
                <c:pt idx="5436">
                  <c:v>33667</c:v>
                </c:pt>
                <c:pt idx="5437">
                  <c:v>33666</c:v>
                </c:pt>
                <c:pt idx="5438">
                  <c:v>33665</c:v>
                </c:pt>
                <c:pt idx="5439">
                  <c:v>33662</c:v>
                </c:pt>
                <c:pt idx="5440">
                  <c:v>33661</c:v>
                </c:pt>
                <c:pt idx="5441">
                  <c:v>33660</c:v>
                </c:pt>
                <c:pt idx="5442">
                  <c:v>33659</c:v>
                </c:pt>
                <c:pt idx="5443">
                  <c:v>33658</c:v>
                </c:pt>
                <c:pt idx="5444">
                  <c:v>33655</c:v>
                </c:pt>
                <c:pt idx="5445">
                  <c:v>33654</c:v>
                </c:pt>
                <c:pt idx="5446">
                  <c:v>33653</c:v>
                </c:pt>
                <c:pt idx="5447">
                  <c:v>33652</c:v>
                </c:pt>
                <c:pt idx="5448">
                  <c:v>33651</c:v>
                </c:pt>
                <c:pt idx="5449">
                  <c:v>33648</c:v>
                </c:pt>
                <c:pt idx="5450">
                  <c:v>33647</c:v>
                </c:pt>
                <c:pt idx="5451">
                  <c:v>33646</c:v>
                </c:pt>
                <c:pt idx="5452">
                  <c:v>33645</c:v>
                </c:pt>
                <c:pt idx="5453">
                  <c:v>33644</c:v>
                </c:pt>
                <c:pt idx="5454">
                  <c:v>33641</c:v>
                </c:pt>
                <c:pt idx="5455">
                  <c:v>33640</c:v>
                </c:pt>
                <c:pt idx="5456">
                  <c:v>33639</c:v>
                </c:pt>
                <c:pt idx="5457">
                  <c:v>33638</c:v>
                </c:pt>
                <c:pt idx="5458">
                  <c:v>33637</c:v>
                </c:pt>
                <c:pt idx="5459">
                  <c:v>33634</c:v>
                </c:pt>
                <c:pt idx="5460">
                  <c:v>33633</c:v>
                </c:pt>
                <c:pt idx="5461">
                  <c:v>33632</c:v>
                </c:pt>
                <c:pt idx="5462">
                  <c:v>33631</c:v>
                </c:pt>
                <c:pt idx="5463">
                  <c:v>33630</c:v>
                </c:pt>
                <c:pt idx="5464">
                  <c:v>33627</c:v>
                </c:pt>
                <c:pt idx="5465">
                  <c:v>33626</c:v>
                </c:pt>
                <c:pt idx="5466">
                  <c:v>33625</c:v>
                </c:pt>
                <c:pt idx="5467">
                  <c:v>33624</c:v>
                </c:pt>
                <c:pt idx="5468">
                  <c:v>33623</c:v>
                </c:pt>
                <c:pt idx="5469">
                  <c:v>33620</c:v>
                </c:pt>
                <c:pt idx="5470">
                  <c:v>33619</c:v>
                </c:pt>
                <c:pt idx="5471">
                  <c:v>33618</c:v>
                </c:pt>
                <c:pt idx="5472">
                  <c:v>33617</c:v>
                </c:pt>
                <c:pt idx="5473">
                  <c:v>33616</c:v>
                </c:pt>
                <c:pt idx="5474">
                  <c:v>33613</c:v>
                </c:pt>
                <c:pt idx="5475">
                  <c:v>33612</c:v>
                </c:pt>
                <c:pt idx="5476">
                  <c:v>33611</c:v>
                </c:pt>
                <c:pt idx="5477">
                  <c:v>33610</c:v>
                </c:pt>
                <c:pt idx="5478">
                  <c:v>33606</c:v>
                </c:pt>
                <c:pt idx="5479">
                  <c:v>33605</c:v>
                </c:pt>
                <c:pt idx="5480">
                  <c:v>33602</c:v>
                </c:pt>
                <c:pt idx="5481">
                  <c:v>33599</c:v>
                </c:pt>
                <c:pt idx="5482">
                  <c:v>33595</c:v>
                </c:pt>
                <c:pt idx="5483">
                  <c:v>33592</c:v>
                </c:pt>
                <c:pt idx="5484">
                  <c:v>33591</c:v>
                </c:pt>
                <c:pt idx="5485">
                  <c:v>33590</c:v>
                </c:pt>
                <c:pt idx="5486">
                  <c:v>33589</c:v>
                </c:pt>
                <c:pt idx="5487">
                  <c:v>33588</c:v>
                </c:pt>
                <c:pt idx="5488">
                  <c:v>33585</c:v>
                </c:pt>
                <c:pt idx="5489">
                  <c:v>33584</c:v>
                </c:pt>
                <c:pt idx="5490">
                  <c:v>33583</c:v>
                </c:pt>
                <c:pt idx="5491">
                  <c:v>33582</c:v>
                </c:pt>
                <c:pt idx="5492">
                  <c:v>33581</c:v>
                </c:pt>
                <c:pt idx="5493">
                  <c:v>33578</c:v>
                </c:pt>
                <c:pt idx="5494">
                  <c:v>33577</c:v>
                </c:pt>
                <c:pt idx="5495">
                  <c:v>33576</c:v>
                </c:pt>
                <c:pt idx="5496">
                  <c:v>33575</c:v>
                </c:pt>
                <c:pt idx="5497">
                  <c:v>33574</c:v>
                </c:pt>
                <c:pt idx="5498">
                  <c:v>33571</c:v>
                </c:pt>
                <c:pt idx="5499">
                  <c:v>33570</c:v>
                </c:pt>
                <c:pt idx="5500">
                  <c:v>33569</c:v>
                </c:pt>
                <c:pt idx="5501">
                  <c:v>33568</c:v>
                </c:pt>
                <c:pt idx="5502">
                  <c:v>33567</c:v>
                </c:pt>
                <c:pt idx="5503">
                  <c:v>33564</c:v>
                </c:pt>
                <c:pt idx="5504">
                  <c:v>33563</c:v>
                </c:pt>
                <c:pt idx="5505">
                  <c:v>33562</c:v>
                </c:pt>
                <c:pt idx="5506">
                  <c:v>33561</c:v>
                </c:pt>
                <c:pt idx="5507">
                  <c:v>33560</c:v>
                </c:pt>
                <c:pt idx="5508">
                  <c:v>33557</c:v>
                </c:pt>
                <c:pt idx="5509">
                  <c:v>33556</c:v>
                </c:pt>
                <c:pt idx="5510">
                  <c:v>33555</c:v>
                </c:pt>
                <c:pt idx="5511">
                  <c:v>33554</c:v>
                </c:pt>
                <c:pt idx="5512">
                  <c:v>33553</c:v>
                </c:pt>
                <c:pt idx="5513">
                  <c:v>33550</c:v>
                </c:pt>
                <c:pt idx="5514">
                  <c:v>33549</c:v>
                </c:pt>
                <c:pt idx="5515">
                  <c:v>33548</c:v>
                </c:pt>
                <c:pt idx="5516">
                  <c:v>33547</c:v>
                </c:pt>
                <c:pt idx="5517">
                  <c:v>33546</c:v>
                </c:pt>
                <c:pt idx="5518">
                  <c:v>33542</c:v>
                </c:pt>
                <c:pt idx="5519">
                  <c:v>33541</c:v>
                </c:pt>
                <c:pt idx="5520">
                  <c:v>33540</c:v>
                </c:pt>
                <c:pt idx="5521">
                  <c:v>33539</c:v>
                </c:pt>
                <c:pt idx="5522">
                  <c:v>33536</c:v>
                </c:pt>
                <c:pt idx="5523">
                  <c:v>33535</c:v>
                </c:pt>
                <c:pt idx="5524">
                  <c:v>33534</c:v>
                </c:pt>
                <c:pt idx="5525">
                  <c:v>33533</c:v>
                </c:pt>
                <c:pt idx="5526">
                  <c:v>33532</c:v>
                </c:pt>
                <c:pt idx="5527">
                  <c:v>33529</c:v>
                </c:pt>
                <c:pt idx="5528">
                  <c:v>33528</c:v>
                </c:pt>
                <c:pt idx="5529">
                  <c:v>33527</c:v>
                </c:pt>
                <c:pt idx="5530">
                  <c:v>33526</c:v>
                </c:pt>
                <c:pt idx="5531">
                  <c:v>33525</c:v>
                </c:pt>
                <c:pt idx="5532">
                  <c:v>33522</c:v>
                </c:pt>
                <c:pt idx="5533">
                  <c:v>33521</c:v>
                </c:pt>
                <c:pt idx="5534">
                  <c:v>33520</c:v>
                </c:pt>
                <c:pt idx="5535">
                  <c:v>33519</c:v>
                </c:pt>
                <c:pt idx="5536">
                  <c:v>33518</c:v>
                </c:pt>
                <c:pt idx="5537">
                  <c:v>33515</c:v>
                </c:pt>
                <c:pt idx="5538">
                  <c:v>33514</c:v>
                </c:pt>
                <c:pt idx="5539">
                  <c:v>33513</c:v>
                </c:pt>
                <c:pt idx="5540">
                  <c:v>33512</c:v>
                </c:pt>
                <c:pt idx="5541">
                  <c:v>33511</c:v>
                </c:pt>
                <c:pt idx="5542">
                  <c:v>33508</c:v>
                </c:pt>
                <c:pt idx="5543">
                  <c:v>33507</c:v>
                </c:pt>
                <c:pt idx="5544">
                  <c:v>33506</c:v>
                </c:pt>
                <c:pt idx="5545">
                  <c:v>33505</c:v>
                </c:pt>
                <c:pt idx="5546">
                  <c:v>33504</c:v>
                </c:pt>
                <c:pt idx="5547">
                  <c:v>33501</c:v>
                </c:pt>
                <c:pt idx="5548">
                  <c:v>33500</c:v>
                </c:pt>
                <c:pt idx="5549">
                  <c:v>33499</c:v>
                </c:pt>
                <c:pt idx="5550">
                  <c:v>33498</c:v>
                </c:pt>
                <c:pt idx="5551">
                  <c:v>33497</c:v>
                </c:pt>
                <c:pt idx="5552">
                  <c:v>33494</c:v>
                </c:pt>
                <c:pt idx="5553">
                  <c:v>33493</c:v>
                </c:pt>
                <c:pt idx="5554">
                  <c:v>33492</c:v>
                </c:pt>
                <c:pt idx="5555">
                  <c:v>33491</c:v>
                </c:pt>
                <c:pt idx="5556">
                  <c:v>33490</c:v>
                </c:pt>
                <c:pt idx="5557">
                  <c:v>33487</c:v>
                </c:pt>
                <c:pt idx="5558">
                  <c:v>33486</c:v>
                </c:pt>
                <c:pt idx="5559">
                  <c:v>33485</c:v>
                </c:pt>
                <c:pt idx="5560">
                  <c:v>33484</c:v>
                </c:pt>
                <c:pt idx="5561">
                  <c:v>33483</c:v>
                </c:pt>
                <c:pt idx="5562">
                  <c:v>33480</c:v>
                </c:pt>
                <c:pt idx="5563">
                  <c:v>33479</c:v>
                </c:pt>
                <c:pt idx="5564">
                  <c:v>33478</c:v>
                </c:pt>
                <c:pt idx="5565">
                  <c:v>33477</c:v>
                </c:pt>
                <c:pt idx="5566">
                  <c:v>33476</c:v>
                </c:pt>
                <c:pt idx="5567">
                  <c:v>33473</c:v>
                </c:pt>
                <c:pt idx="5568">
                  <c:v>33472</c:v>
                </c:pt>
                <c:pt idx="5569">
                  <c:v>33471</c:v>
                </c:pt>
                <c:pt idx="5570">
                  <c:v>33470</c:v>
                </c:pt>
                <c:pt idx="5571">
                  <c:v>33469</c:v>
                </c:pt>
                <c:pt idx="5572">
                  <c:v>33466</c:v>
                </c:pt>
                <c:pt idx="5573">
                  <c:v>33464</c:v>
                </c:pt>
                <c:pt idx="5574">
                  <c:v>33463</c:v>
                </c:pt>
                <c:pt idx="5575">
                  <c:v>33462</c:v>
                </c:pt>
                <c:pt idx="5576">
                  <c:v>33459</c:v>
                </c:pt>
                <c:pt idx="5577">
                  <c:v>33458</c:v>
                </c:pt>
                <c:pt idx="5578">
                  <c:v>33457</c:v>
                </c:pt>
                <c:pt idx="5579">
                  <c:v>33456</c:v>
                </c:pt>
                <c:pt idx="5580">
                  <c:v>33455</c:v>
                </c:pt>
                <c:pt idx="5581">
                  <c:v>33452</c:v>
                </c:pt>
                <c:pt idx="5582">
                  <c:v>33451</c:v>
                </c:pt>
                <c:pt idx="5583">
                  <c:v>33450</c:v>
                </c:pt>
                <c:pt idx="5584">
                  <c:v>33449</c:v>
                </c:pt>
                <c:pt idx="5585">
                  <c:v>33448</c:v>
                </c:pt>
                <c:pt idx="5586">
                  <c:v>33445</c:v>
                </c:pt>
                <c:pt idx="5587">
                  <c:v>33444</c:v>
                </c:pt>
                <c:pt idx="5588">
                  <c:v>33443</c:v>
                </c:pt>
                <c:pt idx="5589">
                  <c:v>33442</c:v>
                </c:pt>
                <c:pt idx="5590">
                  <c:v>33441</c:v>
                </c:pt>
                <c:pt idx="5591">
                  <c:v>33438</c:v>
                </c:pt>
                <c:pt idx="5592">
                  <c:v>33437</c:v>
                </c:pt>
                <c:pt idx="5593">
                  <c:v>33436</c:v>
                </c:pt>
                <c:pt idx="5594">
                  <c:v>33435</c:v>
                </c:pt>
                <c:pt idx="5595">
                  <c:v>33434</c:v>
                </c:pt>
                <c:pt idx="5596">
                  <c:v>33431</c:v>
                </c:pt>
                <c:pt idx="5597">
                  <c:v>33430</c:v>
                </c:pt>
                <c:pt idx="5598">
                  <c:v>33429</c:v>
                </c:pt>
                <c:pt idx="5599">
                  <c:v>33428</c:v>
                </c:pt>
                <c:pt idx="5600">
                  <c:v>33427</c:v>
                </c:pt>
                <c:pt idx="5601">
                  <c:v>33424</c:v>
                </c:pt>
                <c:pt idx="5602">
                  <c:v>33423</c:v>
                </c:pt>
                <c:pt idx="5603">
                  <c:v>33422</c:v>
                </c:pt>
                <c:pt idx="5604">
                  <c:v>33421</c:v>
                </c:pt>
                <c:pt idx="5605">
                  <c:v>33420</c:v>
                </c:pt>
                <c:pt idx="5606">
                  <c:v>33417</c:v>
                </c:pt>
                <c:pt idx="5607">
                  <c:v>33416</c:v>
                </c:pt>
                <c:pt idx="5608">
                  <c:v>33415</c:v>
                </c:pt>
                <c:pt idx="5609">
                  <c:v>33414</c:v>
                </c:pt>
                <c:pt idx="5610">
                  <c:v>33413</c:v>
                </c:pt>
                <c:pt idx="5611">
                  <c:v>33410</c:v>
                </c:pt>
                <c:pt idx="5612">
                  <c:v>33409</c:v>
                </c:pt>
                <c:pt idx="5613">
                  <c:v>33408</c:v>
                </c:pt>
                <c:pt idx="5614">
                  <c:v>33407</c:v>
                </c:pt>
                <c:pt idx="5615">
                  <c:v>33406</c:v>
                </c:pt>
                <c:pt idx="5616">
                  <c:v>33403</c:v>
                </c:pt>
                <c:pt idx="5617">
                  <c:v>33402</c:v>
                </c:pt>
                <c:pt idx="5618">
                  <c:v>33401</c:v>
                </c:pt>
                <c:pt idx="5619">
                  <c:v>33400</c:v>
                </c:pt>
                <c:pt idx="5620">
                  <c:v>33399</c:v>
                </c:pt>
                <c:pt idx="5621">
                  <c:v>33396</c:v>
                </c:pt>
                <c:pt idx="5622">
                  <c:v>33395</c:v>
                </c:pt>
                <c:pt idx="5623">
                  <c:v>33394</c:v>
                </c:pt>
                <c:pt idx="5624">
                  <c:v>33393</c:v>
                </c:pt>
                <c:pt idx="5625">
                  <c:v>33392</c:v>
                </c:pt>
                <c:pt idx="5626">
                  <c:v>33389</c:v>
                </c:pt>
                <c:pt idx="5627">
                  <c:v>33387</c:v>
                </c:pt>
                <c:pt idx="5628">
                  <c:v>33386</c:v>
                </c:pt>
                <c:pt idx="5629">
                  <c:v>33385</c:v>
                </c:pt>
                <c:pt idx="5630">
                  <c:v>33382</c:v>
                </c:pt>
                <c:pt idx="5631">
                  <c:v>33381</c:v>
                </c:pt>
                <c:pt idx="5632">
                  <c:v>33380</c:v>
                </c:pt>
                <c:pt idx="5633">
                  <c:v>33379</c:v>
                </c:pt>
                <c:pt idx="5634">
                  <c:v>33375</c:v>
                </c:pt>
                <c:pt idx="5635">
                  <c:v>33374</c:v>
                </c:pt>
                <c:pt idx="5636">
                  <c:v>33373</c:v>
                </c:pt>
                <c:pt idx="5637">
                  <c:v>33372</c:v>
                </c:pt>
                <c:pt idx="5638">
                  <c:v>33371</c:v>
                </c:pt>
                <c:pt idx="5639">
                  <c:v>33368</c:v>
                </c:pt>
                <c:pt idx="5640">
                  <c:v>33366</c:v>
                </c:pt>
                <c:pt idx="5641">
                  <c:v>33365</c:v>
                </c:pt>
                <c:pt idx="5642">
                  <c:v>33364</c:v>
                </c:pt>
                <c:pt idx="5643">
                  <c:v>33361</c:v>
                </c:pt>
                <c:pt idx="5644">
                  <c:v>33360</c:v>
                </c:pt>
                <c:pt idx="5645">
                  <c:v>33358</c:v>
                </c:pt>
                <c:pt idx="5646">
                  <c:v>33357</c:v>
                </c:pt>
                <c:pt idx="5647">
                  <c:v>33354</c:v>
                </c:pt>
                <c:pt idx="5648">
                  <c:v>33353</c:v>
                </c:pt>
                <c:pt idx="5649">
                  <c:v>33352</c:v>
                </c:pt>
                <c:pt idx="5650">
                  <c:v>33351</c:v>
                </c:pt>
                <c:pt idx="5651">
                  <c:v>33350</c:v>
                </c:pt>
                <c:pt idx="5652">
                  <c:v>33347</c:v>
                </c:pt>
                <c:pt idx="5653">
                  <c:v>33346</c:v>
                </c:pt>
                <c:pt idx="5654">
                  <c:v>33345</c:v>
                </c:pt>
                <c:pt idx="5655">
                  <c:v>33344</c:v>
                </c:pt>
                <c:pt idx="5656">
                  <c:v>33343</c:v>
                </c:pt>
                <c:pt idx="5657">
                  <c:v>33340</c:v>
                </c:pt>
                <c:pt idx="5658">
                  <c:v>33339</c:v>
                </c:pt>
                <c:pt idx="5659">
                  <c:v>33338</c:v>
                </c:pt>
                <c:pt idx="5660">
                  <c:v>33337</c:v>
                </c:pt>
                <c:pt idx="5661">
                  <c:v>33336</c:v>
                </c:pt>
                <c:pt idx="5662">
                  <c:v>33333</c:v>
                </c:pt>
                <c:pt idx="5663">
                  <c:v>33332</c:v>
                </c:pt>
                <c:pt idx="5664">
                  <c:v>33331</c:v>
                </c:pt>
                <c:pt idx="5665">
                  <c:v>33330</c:v>
                </c:pt>
                <c:pt idx="5666">
                  <c:v>33325</c:v>
                </c:pt>
                <c:pt idx="5667">
                  <c:v>33324</c:v>
                </c:pt>
                <c:pt idx="5668">
                  <c:v>33323</c:v>
                </c:pt>
                <c:pt idx="5669">
                  <c:v>33322</c:v>
                </c:pt>
                <c:pt idx="5670">
                  <c:v>33319</c:v>
                </c:pt>
                <c:pt idx="5671">
                  <c:v>33318</c:v>
                </c:pt>
                <c:pt idx="5672">
                  <c:v>33317</c:v>
                </c:pt>
                <c:pt idx="5673">
                  <c:v>33316</c:v>
                </c:pt>
                <c:pt idx="5674">
                  <c:v>33315</c:v>
                </c:pt>
                <c:pt idx="5675">
                  <c:v>33312</c:v>
                </c:pt>
                <c:pt idx="5676">
                  <c:v>33311</c:v>
                </c:pt>
                <c:pt idx="5677">
                  <c:v>33310</c:v>
                </c:pt>
                <c:pt idx="5678">
                  <c:v>33309</c:v>
                </c:pt>
                <c:pt idx="5679">
                  <c:v>33308</c:v>
                </c:pt>
                <c:pt idx="5680">
                  <c:v>33305</c:v>
                </c:pt>
                <c:pt idx="5681">
                  <c:v>33304</c:v>
                </c:pt>
                <c:pt idx="5682">
                  <c:v>33303</c:v>
                </c:pt>
                <c:pt idx="5683">
                  <c:v>33302</c:v>
                </c:pt>
                <c:pt idx="5684">
                  <c:v>33301</c:v>
                </c:pt>
                <c:pt idx="5685">
                  <c:v>33298</c:v>
                </c:pt>
                <c:pt idx="5686">
                  <c:v>33297</c:v>
                </c:pt>
                <c:pt idx="5687">
                  <c:v>33296</c:v>
                </c:pt>
                <c:pt idx="5688">
                  <c:v>33295</c:v>
                </c:pt>
                <c:pt idx="5689">
                  <c:v>33294</c:v>
                </c:pt>
                <c:pt idx="5690">
                  <c:v>33291</c:v>
                </c:pt>
                <c:pt idx="5691">
                  <c:v>33290</c:v>
                </c:pt>
                <c:pt idx="5692">
                  <c:v>33289</c:v>
                </c:pt>
                <c:pt idx="5693">
                  <c:v>33288</c:v>
                </c:pt>
                <c:pt idx="5694">
                  <c:v>33287</c:v>
                </c:pt>
                <c:pt idx="5695">
                  <c:v>33284</c:v>
                </c:pt>
                <c:pt idx="5696">
                  <c:v>33283</c:v>
                </c:pt>
                <c:pt idx="5697">
                  <c:v>33282</c:v>
                </c:pt>
                <c:pt idx="5698">
                  <c:v>33281</c:v>
                </c:pt>
                <c:pt idx="5699">
                  <c:v>33280</c:v>
                </c:pt>
                <c:pt idx="5700">
                  <c:v>33277</c:v>
                </c:pt>
                <c:pt idx="5701">
                  <c:v>33276</c:v>
                </c:pt>
                <c:pt idx="5702">
                  <c:v>33275</c:v>
                </c:pt>
                <c:pt idx="5703">
                  <c:v>33274</c:v>
                </c:pt>
                <c:pt idx="5704">
                  <c:v>33273</c:v>
                </c:pt>
                <c:pt idx="5705">
                  <c:v>33270</c:v>
                </c:pt>
                <c:pt idx="5706">
                  <c:v>33269</c:v>
                </c:pt>
                <c:pt idx="5707">
                  <c:v>33268</c:v>
                </c:pt>
                <c:pt idx="5708">
                  <c:v>33267</c:v>
                </c:pt>
                <c:pt idx="5709">
                  <c:v>33266</c:v>
                </c:pt>
                <c:pt idx="5710">
                  <c:v>33263</c:v>
                </c:pt>
                <c:pt idx="5711">
                  <c:v>33262</c:v>
                </c:pt>
                <c:pt idx="5712">
                  <c:v>33261</c:v>
                </c:pt>
                <c:pt idx="5713">
                  <c:v>33260</c:v>
                </c:pt>
                <c:pt idx="5714">
                  <c:v>33259</c:v>
                </c:pt>
                <c:pt idx="5715">
                  <c:v>33256</c:v>
                </c:pt>
                <c:pt idx="5716">
                  <c:v>33255</c:v>
                </c:pt>
                <c:pt idx="5717">
                  <c:v>33254</c:v>
                </c:pt>
                <c:pt idx="5718">
                  <c:v>33253</c:v>
                </c:pt>
                <c:pt idx="5719">
                  <c:v>33252</c:v>
                </c:pt>
                <c:pt idx="5720">
                  <c:v>33249</c:v>
                </c:pt>
                <c:pt idx="5721">
                  <c:v>33248</c:v>
                </c:pt>
                <c:pt idx="5722">
                  <c:v>33247</c:v>
                </c:pt>
                <c:pt idx="5723">
                  <c:v>33246</c:v>
                </c:pt>
                <c:pt idx="5724">
                  <c:v>33245</c:v>
                </c:pt>
                <c:pt idx="5725">
                  <c:v>33242</c:v>
                </c:pt>
                <c:pt idx="5726">
                  <c:v>33241</c:v>
                </c:pt>
                <c:pt idx="5727">
                  <c:v>33240</c:v>
                </c:pt>
              </c:numCache>
            </c:numRef>
          </c:cat>
          <c:val>
            <c:numRef>
              <c:f>Analyse!$M$14:$M$5741</c:f>
              <c:numCache>
                <c:formatCode>0.00%</c:formatCode>
                <c:ptCount val="5728"/>
                <c:pt idx="0">
                  <c:v>0.12618170048839589</c:v>
                </c:pt>
                <c:pt idx="1">
                  <c:v>0.1274215781019668</c:v>
                </c:pt>
                <c:pt idx="2">
                  <c:v>0.12447242798748474</c:v>
                </c:pt>
                <c:pt idx="3">
                  <c:v>0.12008277000261208</c:v>
                </c:pt>
                <c:pt idx="4">
                  <c:v>0.1196877888568021</c:v>
                </c:pt>
                <c:pt idx="5">
                  <c:v>0.11901216224683739</c:v>
                </c:pt>
                <c:pt idx="6">
                  <c:v>0.11471171971602159</c:v>
                </c:pt>
                <c:pt idx="7">
                  <c:v>0.11306937297094975</c:v>
                </c:pt>
                <c:pt idx="8">
                  <c:v>0.12994685370841996</c:v>
                </c:pt>
                <c:pt idx="9">
                  <c:v>0.12818859937838709</c:v>
                </c:pt>
                <c:pt idx="10">
                  <c:v>0.13724943440389195</c:v>
                </c:pt>
                <c:pt idx="11">
                  <c:v>0.1384234434232855</c:v>
                </c:pt>
                <c:pt idx="12">
                  <c:v>0.1382711850874237</c:v>
                </c:pt>
                <c:pt idx="13">
                  <c:v>0.13684755166618842</c:v>
                </c:pt>
                <c:pt idx="14">
                  <c:v>0.13684771570252802</c:v>
                </c:pt>
                <c:pt idx="15">
                  <c:v>0.13354210048293208</c:v>
                </c:pt>
                <c:pt idx="16">
                  <c:v>0.12611204600878109</c:v>
                </c:pt>
                <c:pt idx="17">
                  <c:v>0.11204369445941931</c:v>
                </c:pt>
                <c:pt idx="18">
                  <c:v>0.11324817913725216</c:v>
                </c:pt>
                <c:pt idx="19">
                  <c:v>0.11266979661964671</c:v>
                </c:pt>
                <c:pt idx="20">
                  <c:v>0.11250815209121139</c:v>
                </c:pt>
                <c:pt idx="21">
                  <c:v>0.11575797175098364</c:v>
                </c:pt>
                <c:pt idx="22">
                  <c:v>0.11565033929981736</c:v>
                </c:pt>
                <c:pt idx="23">
                  <c:v>0.115587854396126</c:v>
                </c:pt>
                <c:pt idx="24">
                  <c:v>0.12763606486049361</c:v>
                </c:pt>
                <c:pt idx="25">
                  <c:v>0.12810604527120981</c:v>
                </c:pt>
                <c:pt idx="26">
                  <c:v>0.13078547435381163</c:v>
                </c:pt>
                <c:pt idx="27">
                  <c:v>0.13428236387152045</c:v>
                </c:pt>
                <c:pt idx="28">
                  <c:v>0.13480993672171232</c:v>
                </c:pt>
                <c:pt idx="29">
                  <c:v>0.13466055914499647</c:v>
                </c:pt>
                <c:pt idx="30">
                  <c:v>0.13449958591521499</c:v>
                </c:pt>
                <c:pt idx="31">
                  <c:v>0.13415258349671313</c:v>
                </c:pt>
                <c:pt idx="32">
                  <c:v>0.13603546448733841</c:v>
                </c:pt>
                <c:pt idx="33">
                  <c:v>0.13655431635954651</c:v>
                </c:pt>
                <c:pt idx="34">
                  <c:v>0.13243421583982248</c:v>
                </c:pt>
                <c:pt idx="35">
                  <c:v>0.13231501269569856</c:v>
                </c:pt>
                <c:pt idx="36">
                  <c:v>0.13236499939777457</c:v>
                </c:pt>
                <c:pt idx="37">
                  <c:v>0.13242918105296372</c:v>
                </c:pt>
                <c:pt idx="38">
                  <c:v>0.12167250289716573</c:v>
                </c:pt>
                <c:pt idx="39">
                  <c:v>0.12118791990886847</c:v>
                </c:pt>
                <c:pt idx="40">
                  <c:v>0.11173861522798055</c:v>
                </c:pt>
                <c:pt idx="41">
                  <c:v>0.10908501473952074</c:v>
                </c:pt>
                <c:pt idx="42">
                  <c:v>0.11338843614733891</c:v>
                </c:pt>
                <c:pt idx="43">
                  <c:v>0.11611983278033607</c:v>
                </c:pt>
                <c:pt idx="44">
                  <c:v>0.1234597278756223</c:v>
                </c:pt>
                <c:pt idx="45">
                  <c:v>0.12290988087385556</c:v>
                </c:pt>
                <c:pt idx="46">
                  <c:v>0.12572316745896384</c:v>
                </c:pt>
                <c:pt idx="47">
                  <c:v>0.1259792911698826</c:v>
                </c:pt>
                <c:pt idx="48">
                  <c:v>0.12351554364373422</c:v>
                </c:pt>
                <c:pt idx="49">
                  <c:v>0.12574205444200748</c:v>
                </c:pt>
                <c:pt idx="50">
                  <c:v>0.12925888101718871</c:v>
                </c:pt>
                <c:pt idx="51">
                  <c:v>0.12853772095420271</c:v>
                </c:pt>
                <c:pt idx="52">
                  <c:v>0.13396237444820161</c:v>
                </c:pt>
                <c:pt idx="53">
                  <c:v>0.13403364281620522</c:v>
                </c:pt>
                <c:pt idx="54">
                  <c:v>0.1209256743475057</c:v>
                </c:pt>
                <c:pt idx="55">
                  <c:v>0.13586951905354086</c:v>
                </c:pt>
                <c:pt idx="56">
                  <c:v>0.13352535916515001</c:v>
                </c:pt>
                <c:pt idx="57">
                  <c:v>0.13258718649122361</c:v>
                </c:pt>
                <c:pt idx="58">
                  <c:v>0.13548312748102309</c:v>
                </c:pt>
                <c:pt idx="59">
                  <c:v>0.13599609560211337</c:v>
                </c:pt>
                <c:pt idx="60">
                  <c:v>0.1417740617375039</c:v>
                </c:pt>
                <c:pt idx="61">
                  <c:v>0.14646566707636846</c:v>
                </c:pt>
                <c:pt idx="62">
                  <c:v>0.14793012869496502</c:v>
                </c:pt>
                <c:pt idx="63">
                  <c:v>0.14757296595420616</c:v>
                </c:pt>
                <c:pt idx="64">
                  <c:v>0.14794438620226419</c:v>
                </c:pt>
                <c:pt idx="65">
                  <c:v>0.14756185201615385</c:v>
                </c:pt>
                <c:pt idx="66">
                  <c:v>0.14746234915314183</c:v>
                </c:pt>
                <c:pt idx="67">
                  <c:v>0.15370144166437488</c:v>
                </c:pt>
                <c:pt idx="68">
                  <c:v>0.15294291721228084</c:v>
                </c:pt>
                <c:pt idx="69">
                  <c:v>0.15320630506480665</c:v>
                </c:pt>
                <c:pt idx="70">
                  <c:v>0.15312187061863217</c:v>
                </c:pt>
                <c:pt idx="71">
                  <c:v>0.15160897955805192</c:v>
                </c:pt>
                <c:pt idx="72">
                  <c:v>0.17087534210996441</c:v>
                </c:pt>
                <c:pt idx="73">
                  <c:v>0.16777545205086689</c:v>
                </c:pt>
                <c:pt idx="74">
                  <c:v>0.16367772525386332</c:v>
                </c:pt>
                <c:pt idx="75">
                  <c:v>0.16386603676683512</c:v>
                </c:pt>
                <c:pt idx="76">
                  <c:v>0.16268673365655692</c:v>
                </c:pt>
                <c:pt idx="77">
                  <c:v>0.16310193648605503</c:v>
                </c:pt>
                <c:pt idx="78">
                  <c:v>0.16540319349872262</c:v>
                </c:pt>
                <c:pt idx="79">
                  <c:v>0.16464416596127865</c:v>
                </c:pt>
                <c:pt idx="80">
                  <c:v>0.16278593984076153</c:v>
                </c:pt>
                <c:pt idx="81">
                  <c:v>0.16520045618133533</c:v>
                </c:pt>
                <c:pt idx="82">
                  <c:v>0.16166712467679942</c:v>
                </c:pt>
                <c:pt idx="83">
                  <c:v>0.16199079714011391</c:v>
                </c:pt>
                <c:pt idx="84">
                  <c:v>0.16559317417182817</c:v>
                </c:pt>
                <c:pt idx="85">
                  <c:v>0.1497775431569808</c:v>
                </c:pt>
                <c:pt idx="86">
                  <c:v>0.14941465117685179</c:v>
                </c:pt>
                <c:pt idx="87">
                  <c:v>0.15594086701505713</c:v>
                </c:pt>
                <c:pt idx="88">
                  <c:v>0.15986912871187897</c:v>
                </c:pt>
                <c:pt idx="89">
                  <c:v>0.15948684919979442</c:v>
                </c:pt>
                <c:pt idx="90">
                  <c:v>0.15272423089624781</c:v>
                </c:pt>
                <c:pt idx="91">
                  <c:v>0.14293817149399152</c:v>
                </c:pt>
                <c:pt idx="92">
                  <c:v>0.14554571889684428</c:v>
                </c:pt>
                <c:pt idx="93">
                  <c:v>0.15959246848503997</c:v>
                </c:pt>
                <c:pt idx="94">
                  <c:v>0.16004180460765344</c:v>
                </c:pt>
                <c:pt idx="95">
                  <c:v>0.16268704168646808</c:v>
                </c:pt>
                <c:pt idx="96">
                  <c:v>0.16580047134739653</c:v>
                </c:pt>
                <c:pt idx="97">
                  <c:v>0.16104297767655409</c:v>
                </c:pt>
                <c:pt idx="98">
                  <c:v>0.16565552539404627</c:v>
                </c:pt>
                <c:pt idx="99">
                  <c:v>0.16542746407307246</c:v>
                </c:pt>
                <c:pt idx="100">
                  <c:v>0.22263799499338455</c:v>
                </c:pt>
                <c:pt idx="101">
                  <c:v>0.23040341960754374</c:v>
                </c:pt>
                <c:pt idx="102">
                  <c:v>0.22649898111393241</c:v>
                </c:pt>
                <c:pt idx="103">
                  <c:v>0.2264331112644497</c:v>
                </c:pt>
                <c:pt idx="104">
                  <c:v>0.22586969034707552</c:v>
                </c:pt>
                <c:pt idx="105">
                  <c:v>0.22517080768334433</c:v>
                </c:pt>
                <c:pt idx="106">
                  <c:v>0.22561597926031191</c:v>
                </c:pt>
                <c:pt idx="107">
                  <c:v>0.2256468820762729</c:v>
                </c:pt>
                <c:pt idx="108">
                  <c:v>0.22321516611113379</c:v>
                </c:pt>
                <c:pt idx="109">
                  <c:v>0.22470754212499311</c:v>
                </c:pt>
                <c:pt idx="110">
                  <c:v>0.22476690054882667</c:v>
                </c:pt>
                <c:pt idx="111">
                  <c:v>0.23143638010112247</c:v>
                </c:pt>
                <c:pt idx="112">
                  <c:v>0.23593622204532025</c:v>
                </c:pt>
                <c:pt idx="113">
                  <c:v>0.23493459643107734</c:v>
                </c:pt>
                <c:pt idx="114">
                  <c:v>0.23379796316316667</c:v>
                </c:pt>
                <c:pt idx="115">
                  <c:v>0.23318498533203916</c:v>
                </c:pt>
                <c:pt idx="116">
                  <c:v>0.23336987847364682</c:v>
                </c:pt>
                <c:pt idx="117">
                  <c:v>0.22448844211480554</c:v>
                </c:pt>
                <c:pt idx="118">
                  <c:v>0.22482484670557315</c:v>
                </c:pt>
                <c:pt idx="119">
                  <c:v>0.22553914206135328</c:v>
                </c:pt>
                <c:pt idx="120">
                  <c:v>0.2232182030266322</c:v>
                </c:pt>
                <c:pt idx="121">
                  <c:v>0.22760972577660771</c:v>
                </c:pt>
                <c:pt idx="122">
                  <c:v>0.22095607706083545</c:v>
                </c:pt>
                <c:pt idx="123">
                  <c:v>0.21977715078443483</c:v>
                </c:pt>
                <c:pt idx="124">
                  <c:v>0.22139436770975657</c:v>
                </c:pt>
                <c:pt idx="125">
                  <c:v>0.21578808847320891</c:v>
                </c:pt>
                <c:pt idx="126">
                  <c:v>0.21590182328622659</c:v>
                </c:pt>
                <c:pt idx="127">
                  <c:v>0.22197010890294269</c:v>
                </c:pt>
                <c:pt idx="128">
                  <c:v>0.21416423374667859</c:v>
                </c:pt>
                <c:pt idx="129">
                  <c:v>0.21722522544295467</c:v>
                </c:pt>
                <c:pt idx="130">
                  <c:v>0.17208399754483111</c:v>
                </c:pt>
                <c:pt idx="131">
                  <c:v>0.16514312409736837</c:v>
                </c:pt>
                <c:pt idx="132">
                  <c:v>0.14963150780411605</c:v>
                </c:pt>
                <c:pt idx="133">
                  <c:v>0.15620015361167791</c:v>
                </c:pt>
                <c:pt idx="134">
                  <c:v>0.16766851607408861</c:v>
                </c:pt>
                <c:pt idx="135">
                  <c:v>0.16770817728020332</c:v>
                </c:pt>
                <c:pt idx="136">
                  <c:v>0.16690406977710134</c:v>
                </c:pt>
                <c:pt idx="137">
                  <c:v>0.17101742712959137</c:v>
                </c:pt>
                <c:pt idx="138">
                  <c:v>0.17246065808535885</c:v>
                </c:pt>
                <c:pt idx="139">
                  <c:v>0.17194560706800963</c:v>
                </c:pt>
                <c:pt idx="140">
                  <c:v>0.17805531321147203</c:v>
                </c:pt>
                <c:pt idx="141">
                  <c:v>0.16873366192292694</c:v>
                </c:pt>
                <c:pt idx="142">
                  <c:v>0.15897753807667836</c:v>
                </c:pt>
                <c:pt idx="143">
                  <c:v>0.16073962019363217</c:v>
                </c:pt>
                <c:pt idx="144">
                  <c:v>0.16511354082956789</c:v>
                </c:pt>
                <c:pt idx="145">
                  <c:v>0.16535494613186791</c:v>
                </c:pt>
                <c:pt idx="146">
                  <c:v>0.17474632775986154</c:v>
                </c:pt>
                <c:pt idx="147">
                  <c:v>0.17694471214392385</c:v>
                </c:pt>
                <c:pt idx="148">
                  <c:v>0.1792391765635632</c:v>
                </c:pt>
                <c:pt idx="149">
                  <c:v>0.19283222663449939</c:v>
                </c:pt>
                <c:pt idx="150">
                  <c:v>0.19939101515986338</c:v>
                </c:pt>
                <c:pt idx="151">
                  <c:v>0.18987880245774019</c:v>
                </c:pt>
                <c:pt idx="152">
                  <c:v>0.19082636588819435</c:v>
                </c:pt>
                <c:pt idx="153">
                  <c:v>0.19209398807514388</c:v>
                </c:pt>
                <c:pt idx="154">
                  <c:v>0.19226510903865407</c:v>
                </c:pt>
                <c:pt idx="155">
                  <c:v>0.19433141148168712</c:v>
                </c:pt>
                <c:pt idx="156">
                  <c:v>0.19476152355471271</c:v>
                </c:pt>
                <c:pt idx="157">
                  <c:v>0.19105315493695513</c:v>
                </c:pt>
                <c:pt idx="158">
                  <c:v>0.19117697338574233</c:v>
                </c:pt>
                <c:pt idx="159">
                  <c:v>0.19420893707507508</c:v>
                </c:pt>
                <c:pt idx="160">
                  <c:v>0.19714817738923107</c:v>
                </c:pt>
                <c:pt idx="161">
                  <c:v>0.19751233448670408</c:v>
                </c:pt>
                <c:pt idx="162">
                  <c:v>0.19824035834166603</c:v>
                </c:pt>
                <c:pt idx="163">
                  <c:v>0.19456492689808241</c:v>
                </c:pt>
                <c:pt idx="164">
                  <c:v>0.18714642043779844</c:v>
                </c:pt>
                <c:pt idx="165">
                  <c:v>0.18775670313881412</c:v>
                </c:pt>
                <c:pt idx="166">
                  <c:v>0.18819657837942341</c:v>
                </c:pt>
                <c:pt idx="167">
                  <c:v>0.18508930867917467</c:v>
                </c:pt>
                <c:pt idx="168">
                  <c:v>0.18271374671433754</c:v>
                </c:pt>
                <c:pt idx="169">
                  <c:v>0.18123382334190138</c:v>
                </c:pt>
                <c:pt idx="170">
                  <c:v>0.18035473112254663</c:v>
                </c:pt>
                <c:pt idx="171">
                  <c:v>0.17976486073836867</c:v>
                </c:pt>
                <c:pt idx="172">
                  <c:v>0.17736005208349503</c:v>
                </c:pt>
                <c:pt idx="173">
                  <c:v>0.18685037945322405</c:v>
                </c:pt>
                <c:pt idx="174">
                  <c:v>0.18423815169334032</c:v>
                </c:pt>
                <c:pt idx="175">
                  <c:v>0.18417669850385437</c:v>
                </c:pt>
                <c:pt idx="176">
                  <c:v>0.17597082638243294</c:v>
                </c:pt>
                <c:pt idx="177">
                  <c:v>0.17567640516020919</c:v>
                </c:pt>
                <c:pt idx="178">
                  <c:v>0.18045307815443418</c:v>
                </c:pt>
                <c:pt idx="179">
                  <c:v>0.16684674456259671</c:v>
                </c:pt>
                <c:pt idx="180">
                  <c:v>0.16373024122324517</c:v>
                </c:pt>
                <c:pt idx="181">
                  <c:v>0.17050409911247821</c:v>
                </c:pt>
                <c:pt idx="182">
                  <c:v>0.16992781846943986</c:v>
                </c:pt>
                <c:pt idx="183">
                  <c:v>0.16946022962602289</c:v>
                </c:pt>
                <c:pt idx="184">
                  <c:v>0.1692803505953499</c:v>
                </c:pt>
                <c:pt idx="185">
                  <c:v>0.16566894464788598</c:v>
                </c:pt>
                <c:pt idx="186">
                  <c:v>0.16708719884289025</c:v>
                </c:pt>
                <c:pt idx="187">
                  <c:v>0.16761526675490246</c:v>
                </c:pt>
                <c:pt idx="188">
                  <c:v>0.16860504765607134</c:v>
                </c:pt>
                <c:pt idx="189">
                  <c:v>0.16065973186581065</c:v>
                </c:pt>
                <c:pt idx="190">
                  <c:v>0.16204934289588718</c:v>
                </c:pt>
                <c:pt idx="191">
                  <c:v>0.16202339920725858</c:v>
                </c:pt>
                <c:pt idx="192">
                  <c:v>0.16071681511007929</c:v>
                </c:pt>
                <c:pt idx="193">
                  <c:v>0.15679109910010985</c:v>
                </c:pt>
                <c:pt idx="194">
                  <c:v>0.16840306768201105</c:v>
                </c:pt>
                <c:pt idx="195">
                  <c:v>0.16728503796022037</c:v>
                </c:pt>
                <c:pt idx="196">
                  <c:v>0.1661808079424385</c:v>
                </c:pt>
                <c:pt idx="197">
                  <c:v>0.16583123121980772</c:v>
                </c:pt>
                <c:pt idx="198">
                  <c:v>0.16429277239660983</c:v>
                </c:pt>
                <c:pt idx="199">
                  <c:v>0.16182863185350416</c:v>
                </c:pt>
                <c:pt idx="200">
                  <c:v>0.15615196751918581</c:v>
                </c:pt>
                <c:pt idx="201">
                  <c:v>0.15619069904425537</c:v>
                </c:pt>
                <c:pt idx="202">
                  <c:v>0.15605723467214178</c:v>
                </c:pt>
                <c:pt idx="203">
                  <c:v>0.14745390439590472</c:v>
                </c:pt>
                <c:pt idx="204">
                  <c:v>0.14804970921161784</c:v>
                </c:pt>
                <c:pt idx="205">
                  <c:v>0.14872198277384419</c:v>
                </c:pt>
                <c:pt idx="206">
                  <c:v>0.14624081974606579</c:v>
                </c:pt>
                <c:pt idx="207">
                  <c:v>0.14028359703020149</c:v>
                </c:pt>
                <c:pt idx="208">
                  <c:v>0.13130614482636244</c:v>
                </c:pt>
                <c:pt idx="209">
                  <c:v>0.12850060766223292</c:v>
                </c:pt>
                <c:pt idx="210">
                  <c:v>0.11980723978214318</c:v>
                </c:pt>
                <c:pt idx="211">
                  <c:v>0.11021630487662099</c:v>
                </c:pt>
                <c:pt idx="212">
                  <c:v>0.10812944299513394</c:v>
                </c:pt>
                <c:pt idx="213">
                  <c:v>0.10635603747202167</c:v>
                </c:pt>
                <c:pt idx="214">
                  <c:v>0.10639106911246</c:v>
                </c:pt>
                <c:pt idx="215">
                  <c:v>0.10495102682473502</c:v>
                </c:pt>
                <c:pt idx="216">
                  <c:v>0.10346281751464333</c:v>
                </c:pt>
                <c:pt idx="217">
                  <c:v>0.13581732695435531</c:v>
                </c:pt>
                <c:pt idx="218">
                  <c:v>0.13610962929199447</c:v>
                </c:pt>
                <c:pt idx="219">
                  <c:v>0.1369622835172655</c:v>
                </c:pt>
                <c:pt idx="220">
                  <c:v>0.12879157141159286</c:v>
                </c:pt>
                <c:pt idx="221">
                  <c:v>0.12916091124256521</c:v>
                </c:pt>
                <c:pt idx="222">
                  <c:v>0.13212820726958513</c:v>
                </c:pt>
                <c:pt idx="223">
                  <c:v>0.1391560767301066</c:v>
                </c:pt>
                <c:pt idx="224">
                  <c:v>0.12095099926021108</c:v>
                </c:pt>
                <c:pt idx="225">
                  <c:v>0.12071541368648366</c:v>
                </c:pt>
                <c:pt idx="226">
                  <c:v>0.12113654719757516</c:v>
                </c:pt>
                <c:pt idx="227">
                  <c:v>0.11989933922715808</c:v>
                </c:pt>
                <c:pt idx="228">
                  <c:v>0.12090315949626119</c:v>
                </c:pt>
                <c:pt idx="229">
                  <c:v>0.12084190846190489</c:v>
                </c:pt>
                <c:pt idx="230">
                  <c:v>0.12290500036651997</c:v>
                </c:pt>
                <c:pt idx="231">
                  <c:v>0.12503360039730446</c:v>
                </c:pt>
                <c:pt idx="232">
                  <c:v>0.12665246485924561</c:v>
                </c:pt>
                <c:pt idx="233">
                  <c:v>0.12620381114968077</c:v>
                </c:pt>
                <c:pt idx="234">
                  <c:v>0.12460203816893552</c:v>
                </c:pt>
                <c:pt idx="235">
                  <c:v>0.12283751882565014</c:v>
                </c:pt>
                <c:pt idx="236">
                  <c:v>0.12835268086642426</c:v>
                </c:pt>
                <c:pt idx="237">
                  <c:v>0.12863308632256448</c:v>
                </c:pt>
                <c:pt idx="238">
                  <c:v>0.1276726881447004</c:v>
                </c:pt>
                <c:pt idx="239">
                  <c:v>0.12636226561307617</c:v>
                </c:pt>
                <c:pt idx="240">
                  <c:v>0.12748253493552211</c:v>
                </c:pt>
                <c:pt idx="241">
                  <c:v>0.12482753886609295</c:v>
                </c:pt>
                <c:pt idx="242">
                  <c:v>0.12739256529384055</c:v>
                </c:pt>
                <c:pt idx="243">
                  <c:v>0.12654029025179001</c:v>
                </c:pt>
                <c:pt idx="244">
                  <c:v>0.13185127659560253</c:v>
                </c:pt>
                <c:pt idx="245">
                  <c:v>0.1342803628018153</c:v>
                </c:pt>
                <c:pt idx="246">
                  <c:v>0.1359050538620572</c:v>
                </c:pt>
                <c:pt idx="247">
                  <c:v>0.11095056531102837</c:v>
                </c:pt>
                <c:pt idx="248">
                  <c:v>0.10913964230716598</c:v>
                </c:pt>
                <c:pt idx="249">
                  <c:v>0.1094167703725754</c:v>
                </c:pt>
                <c:pt idx="250">
                  <c:v>0.10779583826486937</c:v>
                </c:pt>
                <c:pt idx="251">
                  <c:v>0.11452630327045563</c:v>
                </c:pt>
                <c:pt idx="252">
                  <c:v>0.12142842254011796</c:v>
                </c:pt>
                <c:pt idx="253">
                  <c:v>0.11583432196494464</c:v>
                </c:pt>
                <c:pt idx="254">
                  <c:v>0.11651994789064067</c:v>
                </c:pt>
                <c:pt idx="255">
                  <c:v>0.12624204672723785</c:v>
                </c:pt>
                <c:pt idx="256">
                  <c:v>0.12605518250774186</c:v>
                </c:pt>
                <c:pt idx="257">
                  <c:v>0.13426448470237623</c:v>
                </c:pt>
                <c:pt idx="258">
                  <c:v>0.13576245430730008</c:v>
                </c:pt>
                <c:pt idx="259">
                  <c:v>0.13586267172659061</c:v>
                </c:pt>
                <c:pt idx="260">
                  <c:v>0.13366046980691132</c:v>
                </c:pt>
                <c:pt idx="261">
                  <c:v>0.15044761807898741</c:v>
                </c:pt>
                <c:pt idx="262">
                  <c:v>0.1491036601146595</c:v>
                </c:pt>
                <c:pt idx="263">
                  <c:v>0.15716221283599449</c:v>
                </c:pt>
                <c:pt idx="264">
                  <c:v>0.15716213905681045</c:v>
                </c:pt>
                <c:pt idx="265">
                  <c:v>0.16068989511547674</c:v>
                </c:pt>
                <c:pt idx="266">
                  <c:v>0.15852651597344239</c:v>
                </c:pt>
                <c:pt idx="267">
                  <c:v>0.15948376701794215</c:v>
                </c:pt>
                <c:pt idx="268">
                  <c:v>0.15957465302114748</c:v>
                </c:pt>
                <c:pt idx="269">
                  <c:v>0.16451945924887124</c:v>
                </c:pt>
                <c:pt idx="270">
                  <c:v>0.16150068744088786</c:v>
                </c:pt>
                <c:pt idx="271">
                  <c:v>0.16086346929631848</c:v>
                </c:pt>
                <c:pt idx="272">
                  <c:v>0.16386000007678134</c:v>
                </c:pt>
                <c:pt idx="273">
                  <c:v>0.16731753145928005</c:v>
                </c:pt>
                <c:pt idx="274">
                  <c:v>0.15975788638968166</c:v>
                </c:pt>
                <c:pt idx="275">
                  <c:v>0.15965627318068892</c:v>
                </c:pt>
                <c:pt idx="276">
                  <c:v>0.1593664665358922</c:v>
                </c:pt>
                <c:pt idx="277">
                  <c:v>0.16624334825650602</c:v>
                </c:pt>
                <c:pt idx="278">
                  <c:v>0.16827967564412741</c:v>
                </c:pt>
                <c:pt idx="279">
                  <c:v>0.16971103655861289</c:v>
                </c:pt>
                <c:pt idx="280">
                  <c:v>0.18081896480814555</c:v>
                </c:pt>
                <c:pt idx="281">
                  <c:v>0.1766249368189636</c:v>
                </c:pt>
                <c:pt idx="282">
                  <c:v>0.17410920042618272</c:v>
                </c:pt>
                <c:pt idx="283">
                  <c:v>0.17486195642199726</c:v>
                </c:pt>
                <c:pt idx="284">
                  <c:v>0.17860929936509026</c:v>
                </c:pt>
                <c:pt idx="285">
                  <c:v>0.17004128635173765</c:v>
                </c:pt>
                <c:pt idx="286">
                  <c:v>0.17408718625402023</c:v>
                </c:pt>
                <c:pt idx="287">
                  <c:v>0.1649556733331764</c:v>
                </c:pt>
                <c:pt idx="288">
                  <c:v>0.19532082464309353</c:v>
                </c:pt>
                <c:pt idx="289">
                  <c:v>0.19675607221952343</c:v>
                </c:pt>
                <c:pt idx="290">
                  <c:v>0.19887870513163225</c:v>
                </c:pt>
                <c:pt idx="291">
                  <c:v>0.18781314987269049</c:v>
                </c:pt>
                <c:pt idx="292">
                  <c:v>0.18790803878958526</c:v>
                </c:pt>
                <c:pt idx="293">
                  <c:v>0.18176120869918391</c:v>
                </c:pt>
                <c:pt idx="294">
                  <c:v>0.20200957154511082</c:v>
                </c:pt>
                <c:pt idx="295">
                  <c:v>0.20025439492724054</c:v>
                </c:pt>
                <c:pt idx="296">
                  <c:v>0.19794057022140787</c:v>
                </c:pt>
                <c:pt idx="297">
                  <c:v>0.19714032549476915</c:v>
                </c:pt>
                <c:pt idx="298">
                  <c:v>0.19859624114798549</c:v>
                </c:pt>
                <c:pt idx="299">
                  <c:v>0.20328377893117569</c:v>
                </c:pt>
                <c:pt idx="300">
                  <c:v>0.2031420898931649</c:v>
                </c:pt>
                <c:pt idx="301">
                  <c:v>0.20396660354883828</c:v>
                </c:pt>
                <c:pt idx="302">
                  <c:v>0.20080419849729031</c:v>
                </c:pt>
                <c:pt idx="303">
                  <c:v>0.20222006710604401</c:v>
                </c:pt>
                <c:pt idx="304">
                  <c:v>0.20384125105298684</c:v>
                </c:pt>
                <c:pt idx="305">
                  <c:v>0.20529442062231179</c:v>
                </c:pt>
                <c:pt idx="306">
                  <c:v>0.20556853620776544</c:v>
                </c:pt>
                <c:pt idx="307">
                  <c:v>0.20244905201064084</c:v>
                </c:pt>
                <c:pt idx="308">
                  <c:v>0.2028839098258029</c:v>
                </c:pt>
                <c:pt idx="309">
                  <c:v>0.20535964391732672</c:v>
                </c:pt>
                <c:pt idx="310">
                  <c:v>0.19565097022101313</c:v>
                </c:pt>
                <c:pt idx="311">
                  <c:v>0.19513085283350326</c:v>
                </c:pt>
                <c:pt idx="312">
                  <c:v>0.19415471194096423</c:v>
                </c:pt>
                <c:pt idx="313">
                  <c:v>0.19341419569314564</c:v>
                </c:pt>
                <c:pt idx="314">
                  <c:v>0.18936981643179007</c:v>
                </c:pt>
                <c:pt idx="315">
                  <c:v>0.18939216792546348</c:v>
                </c:pt>
                <c:pt idx="316">
                  <c:v>0.18759937149922293</c:v>
                </c:pt>
                <c:pt idx="317">
                  <c:v>0.20324690584640293</c:v>
                </c:pt>
                <c:pt idx="318">
                  <c:v>0.19893882929376641</c:v>
                </c:pt>
                <c:pt idx="319">
                  <c:v>0.19950475452645347</c:v>
                </c:pt>
                <c:pt idx="320">
                  <c:v>0.19846428057974355</c:v>
                </c:pt>
                <c:pt idx="321">
                  <c:v>0.20612000589915874</c:v>
                </c:pt>
                <c:pt idx="322">
                  <c:v>0.20618481203112793</c:v>
                </c:pt>
                <c:pt idx="323">
                  <c:v>0.22474693243440388</c:v>
                </c:pt>
                <c:pt idx="324">
                  <c:v>0.20706896236935035</c:v>
                </c:pt>
                <c:pt idx="325">
                  <c:v>0.2071462615639551</c:v>
                </c:pt>
                <c:pt idx="326">
                  <c:v>0.22558383862795223</c:v>
                </c:pt>
                <c:pt idx="327">
                  <c:v>0.23884814673948898</c:v>
                </c:pt>
                <c:pt idx="328">
                  <c:v>0.23763039622298912</c:v>
                </c:pt>
                <c:pt idx="329">
                  <c:v>0.2329965540955829</c:v>
                </c:pt>
                <c:pt idx="330">
                  <c:v>0.23292418874349416</c:v>
                </c:pt>
                <c:pt idx="331">
                  <c:v>0.23095279670615929</c:v>
                </c:pt>
                <c:pt idx="332">
                  <c:v>0.23310127146623108</c:v>
                </c:pt>
                <c:pt idx="333">
                  <c:v>0.23409364759738921</c:v>
                </c:pt>
                <c:pt idx="334">
                  <c:v>0.23288727850641977</c:v>
                </c:pt>
                <c:pt idx="335">
                  <c:v>0.23156878083810534</c:v>
                </c:pt>
                <c:pt idx="336">
                  <c:v>0.23241644293059566</c:v>
                </c:pt>
                <c:pt idx="337">
                  <c:v>0.23852136908407059</c:v>
                </c:pt>
                <c:pt idx="338">
                  <c:v>0.23897850380169738</c:v>
                </c:pt>
                <c:pt idx="339">
                  <c:v>0.23604197252488632</c:v>
                </c:pt>
                <c:pt idx="340">
                  <c:v>0.23619390593042786</c:v>
                </c:pt>
                <c:pt idx="341">
                  <c:v>0.24223396497949276</c:v>
                </c:pt>
                <c:pt idx="342">
                  <c:v>0.27467969799916048</c:v>
                </c:pt>
                <c:pt idx="343">
                  <c:v>0.27472570942640151</c:v>
                </c:pt>
                <c:pt idx="344">
                  <c:v>0.27678628990165249</c:v>
                </c:pt>
                <c:pt idx="345">
                  <c:v>0.28094486520335349</c:v>
                </c:pt>
                <c:pt idx="346">
                  <c:v>0.28295573003077151</c:v>
                </c:pt>
                <c:pt idx="347">
                  <c:v>0.27611745852522379</c:v>
                </c:pt>
                <c:pt idx="348">
                  <c:v>0.26791443259920389</c:v>
                </c:pt>
                <c:pt idx="349">
                  <c:v>0.26676373197468134</c:v>
                </c:pt>
                <c:pt idx="350">
                  <c:v>0.27508318250064806</c:v>
                </c:pt>
                <c:pt idx="351">
                  <c:v>0.26918537809335091</c:v>
                </c:pt>
                <c:pt idx="352">
                  <c:v>0.27443928814712759</c:v>
                </c:pt>
                <c:pt idx="353">
                  <c:v>0.25664024480964182</c:v>
                </c:pt>
                <c:pt idx="354">
                  <c:v>0.25657278098091862</c:v>
                </c:pt>
                <c:pt idx="355">
                  <c:v>0.25829853853067103</c:v>
                </c:pt>
                <c:pt idx="356">
                  <c:v>0.24328325545055715</c:v>
                </c:pt>
                <c:pt idx="357">
                  <c:v>0.22940166798149464</c:v>
                </c:pt>
                <c:pt idx="358">
                  <c:v>0.2317328555554187</c:v>
                </c:pt>
                <c:pt idx="359">
                  <c:v>0.23110561791370637</c:v>
                </c:pt>
                <c:pt idx="360">
                  <c:v>0.23147347288789194</c:v>
                </c:pt>
                <c:pt idx="361">
                  <c:v>0.23876690280390653</c:v>
                </c:pt>
                <c:pt idx="362">
                  <c:v>0.2364576227249178</c:v>
                </c:pt>
                <c:pt idx="363">
                  <c:v>0.24368768284764208</c:v>
                </c:pt>
                <c:pt idx="364">
                  <c:v>0.24373177745416577</c:v>
                </c:pt>
                <c:pt idx="365">
                  <c:v>0.24310418425127439</c:v>
                </c:pt>
                <c:pt idx="366">
                  <c:v>0.24337854050068006</c:v>
                </c:pt>
                <c:pt idx="367">
                  <c:v>0.24682224497931635</c:v>
                </c:pt>
                <c:pt idx="368">
                  <c:v>0.25825808306954928</c:v>
                </c:pt>
                <c:pt idx="369">
                  <c:v>0.25888393112604169</c:v>
                </c:pt>
                <c:pt idx="370">
                  <c:v>0.26037943240598749</c:v>
                </c:pt>
                <c:pt idx="371">
                  <c:v>0.25516548316857113</c:v>
                </c:pt>
                <c:pt idx="372">
                  <c:v>0.2301870468249409</c:v>
                </c:pt>
                <c:pt idx="373">
                  <c:v>0.25309701426788495</c:v>
                </c:pt>
                <c:pt idx="374">
                  <c:v>0.24781160541532712</c:v>
                </c:pt>
                <c:pt idx="375">
                  <c:v>0.24719463058320851</c:v>
                </c:pt>
                <c:pt idx="376">
                  <c:v>0.25389987460126417</c:v>
                </c:pt>
                <c:pt idx="377">
                  <c:v>0.24955492757813466</c:v>
                </c:pt>
                <c:pt idx="378">
                  <c:v>0.25291996608512862</c:v>
                </c:pt>
                <c:pt idx="379">
                  <c:v>0.25219089525443711</c:v>
                </c:pt>
                <c:pt idx="380">
                  <c:v>0.2394850218506781</c:v>
                </c:pt>
                <c:pt idx="381">
                  <c:v>0.24048120817712135</c:v>
                </c:pt>
                <c:pt idx="382">
                  <c:v>0.23074600041335033</c:v>
                </c:pt>
                <c:pt idx="383">
                  <c:v>0.23370960347409919</c:v>
                </c:pt>
                <c:pt idx="384">
                  <c:v>0.23393536886463787</c:v>
                </c:pt>
                <c:pt idx="385">
                  <c:v>0.23784822983490947</c:v>
                </c:pt>
                <c:pt idx="386">
                  <c:v>0.24630326637658159</c:v>
                </c:pt>
                <c:pt idx="387">
                  <c:v>0.25248647607596203</c:v>
                </c:pt>
                <c:pt idx="388">
                  <c:v>0.25175557943095234</c:v>
                </c:pt>
                <c:pt idx="389">
                  <c:v>0.25048761149029997</c:v>
                </c:pt>
                <c:pt idx="390">
                  <c:v>0.25229887691657488</c:v>
                </c:pt>
                <c:pt idx="391">
                  <c:v>0.25345054621731206</c:v>
                </c:pt>
                <c:pt idx="392">
                  <c:v>0.25216820379240579</c:v>
                </c:pt>
                <c:pt idx="393">
                  <c:v>0.25112079068425086</c:v>
                </c:pt>
                <c:pt idx="394">
                  <c:v>0.25721498515618424</c:v>
                </c:pt>
                <c:pt idx="395">
                  <c:v>0.26354744299997662</c:v>
                </c:pt>
                <c:pt idx="396">
                  <c:v>0.26881249151873882</c:v>
                </c:pt>
                <c:pt idx="397">
                  <c:v>0.26329274014239862</c:v>
                </c:pt>
                <c:pt idx="398">
                  <c:v>0.25542584956554282</c:v>
                </c:pt>
                <c:pt idx="399">
                  <c:v>0.25209297769640565</c:v>
                </c:pt>
                <c:pt idx="400">
                  <c:v>0.25195986650937752</c:v>
                </c:pt>
                <c:pt idx="401">
                  <c:v>0.25360945993445921</c:v>
                </c:pt>
                <c:pt idx="402">
                  <c:v>0.24353478916722621</c:v>
                </c:pt>
                <c:pt idx="403">
                  <c:v>0.22191790153172131</c:v>
                </c:pt>
                <c:pt idx="404">
                  <c:v>0.22186115722424271</c:v>
                </c:pt>
                <c:pt idx="405">
                  <c:v>0.22243579029552984</c:v>
                </c:pt>
                <c:pt idx="406">
                  <c:v>0.21110978375100642</c:v>
                </c:pt>
                <c:pt idx="407">
                  <c:v>0.21331790017080557</c:v>
                </c:pt>
                <c:pt idx="408">
                  <c:v>0.20767613873631108</c:v>
                </c:pt>
                <c:pt idx="409">
                  <c:v>0.20930490357164036</c:v>
                </c:pt>
                <c:pt idx="410">
                  <c:v>0.21023749942341852</c:v>
                </c:pt>
                <c:pt idx="411">
                  <c:v>0.21140678378601405</c:v>
                </c:pt>
                <c:pt idx="412">
                  <c:v>0.21331539573617217</c:v>
                </c:pt>
                <c:pt idx="413">
                  <c:v>0.21266536933182065</c:v>
                </c:pt>
                <c:pt idx="414">
                  <c:v>0.21892182374943575</c:v>
                </c:pt>
                <c:pt idx="415">
                  <c:v>0.21605653119515802</c:v>
                </c:pt>
                <c:pt idx="416">
                  <c:v>0.20708334904719006</c:v>
                </c:pt>
                <c:pt idx="417">
                  <c:v>0.20366479937061754</c:v>
                </c:pt>
                <c:pt idx="418">
                  <c:v>0.19978616137749819</c:v>
                </c:pt>
                <c:pt idx="419">
                  <c:v>0.23040131357886695</c:v>
                </c:pt>
                <c:pt idx="420">
                  <c:v>0.23012299846664558</c:v>
                </c:pt>
                <c:pt idx="421">
                  <c:v>0.22459701789401315</c:v>
                </c:pt>
                <c:pt idx="422">
                  <c:v>0.23066507085638921</c:v>
                </c:pt>
                <c:pt idx="423">
                  <c:v>0.22290647822434961</c:v>
                </c:pt>
                <c:pt idx="424">
                  <c:v>0.2153497815288051</c:v>
                </c:pt>
                <c:pt idx="425">
                  <c:v>0.20676627702828485</c:v>
                </c:pt>
                <c:pt idx="426">
                  <c:v>0.20609297305570193</c:v>
                </c:pt>
                <c:pt idx="427">
                  <c:v>0.20200064323614661</c:v>
                </c:pt>
                <c:pt idx="428">
                  <c:v>0.19237424530752734</c:v>
                </c:pt>
                <c:pt idx="429">
                  <c:v>0.19482059901211154</c:v>
                </c:pt>
                <c:pt idx="430">
                  <c:v>0.20090426730583383</c:v>
                </c:pt>
                <c:pt idx="431">
                  <c:v>0.21039949426048143</c:v>
                </c:pt>
                <c:pt idx="432">
                  <c:v>0.22021383642946901</c:v>
                </c:pt>
                <c:pt idx="433">
                  <c:v>0.22304225791473578</c:v>
                </c:pt>
                <c:pt idx="434">
                  <c:v>0.22664142538189713</c:v>
                </c:pt>
                <c:pt idx="435">
                  <c:v>0.22941042316829105</c:v>
                </c:pt>
                <c:pt idx="436">
                  <c:v>0.24706904496899304</c:v>
                </c:pt>
                <c:pt idx="437">
                  <c:v>0.24244381956352243</c:v>
                </c:pt>
                <c:pt idx="438">
                  <c:v>0.24248271292654552</c:v>
                </c:pt>
                <c:pt idx="439">
                  <c:v>0.24028009092981031</c:v>
                </c:pt>
                <c:pt idx="440">
                  <c:v>0.24016853009955361</c:v>
                </c:pt>
                <c:pt idx="441">
                  <c:v>0.24571588484177131</c:v>
                </c:pt>
                <c:pt idx="442">
                  <c:v>0.24819904391738684</c:v>
                </c:pt>
                <c:pt idx="443">
                  <c:v>0.26057066136877216</c:v>
                </c:pt>
                <c:pt idx="444">
                  <c:v>0.25700916763363341</c:v>
                </c:pt>
                <c:pt idx="445">
                  <c:v>0.27153970396808069</c:v>
                </c:pt>
                <c:pt idx="446">
                  <c:v>0.27208093957332302</c:v>
                </c:pt>
                <c:pt idx="447">
                  <c:v>0.2881899072892149</c:v>
                </c:pt>
                <c:pt idx="448">
                  <c:v>0.28779228786279532</c:v>
                </c:pt>
                <c:pt idx="449">
                  <c:v>0.26551673167755863</c:v>
                </c:pt>
                <c:pt idx="450">
                  <c:v>0.27780026091129956</c:v>
                </c:pt>
                <c:pt idx="451">
                  <c:v>0.27802294812588724</c:v>
                </c:pt>
                <c:pt idx="452">
                  <c:v>0.2801718000931927</c:v>
                </c:pt>
                <c:pt idx="453">
                  <c:v>0.27987878746731298</c:v>
                </c:pt>
                <c:pt idx="454">
                  <c:v>0.28099590078376707</c:v>
                </c:pt>
                <c:pt idx="455">
                  <c:v>0.27909237604358639</c:v>
                </c:pt>
                <c:pt idx="456">
                  <c:v>0.27698012845622161</c:v>
                </c:pt>
                <c:pt idx="457">
                  <c:v>0.27686691310462319</c:v>
                </c:pt>
                <c:pt idx="458">
                  <c:v>0.27109107027810919</c:v>
                </c:pt>
                <c:pt idx="459">
                  <c:v>0.26869850879045037</c:v>
                </c:pt>
                <c:pt idx="460">
                  <c:v>0.27710369490918574</c:v>
                </c:pt>
                <c:pt idx="461">
                  <c:v>0.28527522194129168</c:v>
                </c:pt>
                <c:pt idx="462">
                  <c:v>0.27620934515046958</c:v>
                </c:pt>
                <c:pt idx="463">
                  <c:v>0.27424262364494706</c:v>
                </c:pt>
                <c:pt idx="464">
                  <c:v>0.27599963089866458</c:v>
                </c:pt>
                <c:pt idx="465">
                  <c:v>0.27466392343316243</c:v>
                </c:pt>
                <c:pt idx="466">
                  <c:v>0.25488722208581005</c:v>
                </c:pt>
                <c:pt idx="467">
                  <c:v>0.25445903828854965</c:v>
                </c:pt>
                <c:pt idx="468">
                  <c:v>0.25515889634988437</c:v>
                </c:pt>
                <c:pt idx="469">
                  <c:v>0.2555548653723429</c:v>
                </c:pt>
                <c:pt idx="470">
                  <c:v>0.25587364660135614</c:v>
                </c:pt>
                <c:pt idx="471">
                  <c:v>0.26153235795295343</c:v>
                </c:pt>
                <c:pt idx="472">
                  <c:v>0.26133129159475593</c:v>
                </c:pt>
                <c:pt idx="473">
                  <c:v>0.25232699914592499</c:v>
                </c:pt>
                <c:pt idx="474">
                  <c:v>0.25304339188610098</c:v>
                </c:pt>
                <c:pt idx="475">
                  <c:v>0.24131690596476521</c:v>
                </c:pt>
                <c:pt idx="476">
                  <c:v>0.23935349484823912</c:v>
                </c:pt>
                <c:pt idx="477">
                  <c:v>0.25287432887316974</c:v>
                </c:pt>
                <c:pt idx="478">
                  <c:v>0.25764187198922039</c:v>
                </c:pt>
                <c:pt idx="479">
                  <c:v>0.25020091510818671</c:v>
                </c:pt>
                <c:pt idx="480">
                  <c:v>0.23325244735522671</c:v>
                </c:pt>
                <c:pt idx="481">
                  <c:v>0.23328236538038563</c:v>
                </c:pt>
                <c:pt idx="482">
                  <c:v>0.23280211113925572</c:v>
                </c:pt>
                <c:pt idx="483">
                  <c:v>0.23841134342520376</c:v>
                </c:pt>
                <c:pt idx="484">
                  <c:v>0.25772001140688788</c:v>
                </c:pt>
                <c:pt idx="485">
                  <c:v>0.25819368034654949</c:v>
                </c:pt>
                <c:pt idx="486">
                  <c:v>0.28970729267760065</c:v>
                </c:pt>
                <c:pt idx="487">
                  <c:v>0.28901328846211594</c:v>
                </c:pt>
                <c:pt idx="488">
                  <c:v>0.2902091273798198</c:v>
                </c:pt>
                <c:pt idx="489">
                  <c:v>0.28781677415855872</c:v>
                </c:pt>
                <c:pt idx="490">
                  <c:v>0.29836029968917788</c:v>
                </c:pt>
                <c:pt idx="491">
                  <c:v>0.32484187687315458</c:v>
                </c:pt>
                <c:pt idx="492">
                  <c:v>0.32402675203218956</c:v>
                </c:pt>
                <c:pt idx="493">
                  <c:v>0.33440133846513637</c:v>
                </c:pt>
                <c:pt idx="494">
                  <c:v>0.32786826206275466</c:v>
                </c:pt>
                <c:pt idx="495">
                  <c:v>0.33212783870988594</c:v>
                </c:pt>
                <c:pt idx="496">
                  <c:v>0.33237327527091554</c:v>
                </c:pt>
                <c:pt idx="497">
                  <c:v>0.34094024150444957</c:v>
                </c:pt>
                <c:pt idx="498">
                  <c:v>0.34679833650805714</c:v>
                </c:pt>
                <c:pt idx="499">
                  <c:v>0.35586126877910412</c:v>
                </c:pt>
                <c:pt idx="500">
                  <c:v>0.35601019319439448</c:v>
                </c:pt>
                <c:pt idx="501">
                  <c:v>0.3441014556726692</c:v>
                </c:pt>
                <c:pt idx="502">
                  <c:v>0.34567507035421241</c:v>
                </c:pt>
                <c:pt idx="503">
                  <c:v>0.34805147333420461</c:v>
                </c:pt>
                <c:pt idx="504">
                  <c:v>0.3503689846168625</c:v>
                </c:pt>
                <c:pt idx="505">
                  <c:v>0.36306720626630173</c:v>
                </c:pt>
                <c:pt idx="506">
                  <c:v>0.36361784645984241</c:v>
                </c:pt>
                <c:pt idx="507">
                  <c:v>0.39263662977432695</c:v>
                </c:pt>
                <c:pt idx="508">
                  <c:v>0.39116830016691645</c:v>
                </c:pt>
                <c:pt idx="509">
                  <c:v>0.39700345953274724</c:v>
                </c:pt>
                <c:pt idx="510">
                  <c:v>0.40206202142750513</c:v>
                </c:pt>
                <c:pt idx="511">
                  <c:v>0.40795725512658249</c:v>
                </c:pt>
                <c:pt idx="512">
                  <c:v>0.40298189498728476</c:v>
                </c:pt>
                <c:pt idx="513">
                  <c:v>0.40110988442827156</c:v>
                </c:pt>
                <c:pt idx="514">
                  <c:v>0.38385292256143427</c:v>
                </c:pt>
                <c:pt idx="515">
                  <c:v>0.38433712387772045</c:v>
                </c:pt>
                <c:pt idx="516">
                  <c:v>0.35372838856584304</c:v>
                </c:pt>
                <c:pt idx="517">
                  <c:v>0.37792628521137389</c:v>
                </c:pt>
                <c:pt idx="518">
                  <c:v>0.37824322870207971</c:v>
                </c:pt>
                <c:pt idx="519">
                  <c:v>0.37846085356097792</c:v>
                </c:pt>
                <c:pt idx="520">
                  <c:v>0.37513735448151897</c:v>
                </c:pt>
                <c:pt idx="521">
                  <c:v>0.35655621493659495</c:v>
                </c:pt>
                <c:pt idx="522">
                  <c:v>0.39350672810559439</c:v>
                </c:pt>
                <c:pt idx="523">
                  <c:v>0.39353732480431186</c:v>
                </c:pt>
                <c:pt idx="524">
                  <c:v>0.4057651569117055</c:v>
                </c:pt>
                <c:pt idx="525">
                  <c:v>0.40829248679880109</c:v>
                </c:pt>
                <c:pt idx="526">
                  <c:v>0.40861200065922182</c:v>
                </c:pt>
                <c:pt idx="527">
                  <c:v>0.4015259005758679</c:v>
                </c:pt>
                <c:pt idx="528">
                  <c:v>0.42930794452786336</c:v>
                </c:pt>
                <c:pt idx="529">
                  <c:v>0.42449490569851012</c:v>
                </c:pt>
                <c:pt idx="530">
                  <c:v>0.42641773724630705</c:v>
                </c:pt>
                <c:pt idx="531">
                  <c:v>0.46393173401489585</c:v>
                </c:pt>
                <c:pt idx="532">
                  <c:v>0.46423401967741629</c:v>
                </c:pt>
                <c:pt idx="533">
                  <c:v>0.46248577827345005</c:v>
                </c:pt>
                <c:pt idx="534">
                  <c:v>0.46671359499147258</c:v>
                </c:pt>
                <c:pt idx="535">
                  <c:v>0.45443396592342894</c:v>
                </c:pt>
                <c:pt idx="536">
                  <c:v>0.45741889993951845</c:v>
                </c:pt>
                <c:pt idx="537">
                  <c:v>0.42734818997228852</c:v>
                </c:pt>
                <c:pt idx="538">
                  <c:v>0.42747433407086921</c:v>
                </c:pt>
                <c:pt idx="539">
                  <c:v>0.43637399476463995</c:v>
                </c:pt>
                <c:pt idx="540">
                  <c:v>0.45752417488000918</c:v>
                </c:pt>
                <c:pt idx="541">
                  <c:v>0.45396099576985693</c:v>
                </c:pt>
                <c:pt idx="542">
                  <c:v>0.46030934368110915</c:v>
                </c:pt>
                <c:pt idx="543">
                  <c:v>0.4607665636792117</c:v>
                </c:pt>
                <c:pt idx="544">
                  <c:v>0.47579452138161971</c:v>
                </c:pt>
                <c:pt idx="545">
                  <c:v>0.48012879220380772</c:v>
                </c:pt>
                <c:pt idx="546">
                  <c:v>0.4783051845140463</c:v>
                </c:pt>
                <c:pt idx="547">
                  <c:v>0.47223357532527049</c:v>
                </c:pt>
                <c:pt idx="548">
                  <c:v>0.46896714196322969</c:v>
                </c:pt>
                <c:pt idx="549">
                  <c:v>0.47511795098162346</c:v>
                </c:pt>
                <c:pt idx="550">
                  <c:v>0.47243827492592572</c:v>
                </c:pt>
                <c:pt idx="551">
                  <c:v>0.46866758733078484</c:v>
                </c:pt>
                <c:pt idx="552">
                  <c:v>0.44306976722559099</c:v>
                </c:pt>
                <c:pt idx="553">
                  <c:v>0.43810651766265796</c:v>
                </c:pt>
                <c:pt idx="554">
                  <c:v>0.42912180262869881</c:v>
                </c:pt>
                <c:pt idx="555">
                  <c:v>0.42651944608236569</c:v>
                </c:pt>
                <c:pt idx="556">
                  <c:v>0.45045536192205848</c:v>
                </c:pt>
                <c:pt idx="557">
                  <c:v>0.45056519785414306</c:v>
                </c:pt>
                <c:pt idx="558">
                  <c:v>0.4153465784522275</c:v>
                </c:pt>
                <c:pt idx="559">
                  <c:v>0.42414596133473853</c:v>
                </c:pt>
                <c:pt idx="560">
                  <c:v>0.43318102735968333</c:v>
                </c:pt>
                <c:pt idx="561">
                  <c:v>0.39985509164264516</c:v>
                </c:pt>
                <c:pt idx="562">
                  <c:v>0.3996389985343109</c:v>
                </c:pt>
                <c:pt idx="563">
                  <c:v>0.43519134896619854</c:v>
                </c:pt>
                <c:pt idx="564">
                  <c:v>0.43441961855434064</c:v>
                </c:pt>
                <c:pt idx="565">
                  <c:v>0.43919151341317381</c:v>
                </c:pt>
                <c:pt idx="566">
                  <c:v>0.45055910550390049</c:v>
                </c:pt>
                <c:pt idx="567">
                  <c:v>0.44919933194499229</c:v>
                </c:pt>
                <c:pt idx="568">
                  <c:v>0.44765955604642244</c:v>
                </c:pt>
                <c:pt idx="569">
                  <c:v>0.4392300300238296</c:v>
                </c:pt>
                <c:pt idx="570">
                  <c:v>0.41590919451264802</c:v>
                </c:pt>
                <c:pt idx="571">
                  <c:v>0.41374418203640279</c:v>
                </c:pt>
                <c:pt idx="572">
                  <c:v>0.40469141778923484</c:v>
                </c:pt>
                <c:pt idx="573">
                  <c:v>0.40472933183310239</c:v>
                </c:pt>
                <c:pt idx="574">
                  <c:v>0.39080603282977894</c:v>
                </c:pt>
                <c:pt idx="575">
                  <c:v>0.39147129473685444</c:v>
                </c:pt>
                <c:pt idx="576">
                  <c:v>0.39447262128822019</c:v>
                </c:pt>
                <c:pt idx="577">
                  <c:v>0.38112458662472554</c:v>
                </c:pt>
                <c:pt idx="578">
                  <c:v>0.38406435481232309</c:v>
                </c:pt>
                <c:pt idx="579">
                  <c:v>0.37315604368372568</c:v>
                </c:pt>
                <c:pt idx="580">
                  <c:v>0.37339862702137039</c:v>
                </c:pt>
                <c:pt idx="581">
                  <c:v>0.37581005078980906</c:v>
                </c:pt>
                <c:pt idx="582">
                  <c:v>0.36351681700298577</c:v>
                </c:pt>
                <c:pt idx="583">
                  <c:v>0.36729804509845149</c:v>
                </c:pt>
                <c:pt idx="584">
                  <c:v>0.36323997605951647</c:v>
                </c:pt>
                <c:pt idx="585">
                  <c:v>0.36557597365713429</c:v>
                </c:pt>
                <c:pt idx="586">
                  <c:v>0.33993303729418672</c:v>
                </c:pt>
                <c:pt idx="587">
                  <c:v>0.3378722374900352</c:v>
                </c:pt>
                <c:pt idx="588">
                  <c:v>0.33770121688829585</c:v>
                </c:pt>
                <c:pt idx="589">
                  <c:v>0.31831726607085081</c:v>
                </c:pt>
                <c:pt idx="590">
                  <c:v>0.30829949910106985</c:v>
                </c:pt>
                <c:pt idx="591">
                  <c:v>0.31902446051059152</c:v>
                </c:pt>
                <c:pt idx="592">
                  <c:v>0.32066589861935452</c:v>
                </c:pt>
                <c:pt idx="593">
                  <c:v>0.27418220286102191</c:v>
                </c:pt>
                <c:pt idx="594">
                  <c:v>0.27187144061840757</c:v>
                </c:pt>
                <c:pt idx="595">
                  <c:v>0.25623915930972807</c:v>
                </c:pt>
                <c:pt idx="596">
                  <c:v>0.22074194027193444</c:v>
                </c:pt>
                <c:pt idx="597">
                  <c:v>0.22306286670917233</c:v>
                </c:pt>
                <c:pt idx="598">
                  <c:v>0.22019031314199347</c:v>
                </c:pt>
                <c:pt idx="599">
                  <c:v>0.22212371891727159</c:v>
                </c:pt>
                <c:pt idx="600">
                  <c:v>0.22205904017667397</c:v>
                </c:pt>
                <c:pt idx="601">
                  <c:v>0.22354529957948482</c:v>
                </c:pt>
                <c:pt idx="602">
                  <c:v>0.22360487652971422</c:v>
                </c:pt>
                <c:pt idx="603">
                  <c:v>0.22388733625190738</c:v>
                </c:pt>
                <c:pt idx="604">
                  <c:v>0.22640731782146811</c:v>
                </c:pt>
                <c:pt idx="605">
                  <c:v>0.2178202586014816</c:v>
                </c:pt>
                <c:pt idx="606">
                  <c:v>0.21429276643772865</c:v>
                </c:pt>
                <c:pt idx="607">
                  <c:v>0.21164190881438111</c:v>
                </c:pt>
                <c:pt idx="608">
                  <c:v>0.20105869757696548</c:v>
                </c:pt>
                <c:pt idx="609">
                  <c:v>0.20525995786242304</c:v>
                </c:pt>
                <c:pt idx="610">
                  <c:v>0.20171346937871493</c:v>
                </c:pt>
                <c:pt idx="611">
                  <c:v>0.20154578482322769</c:v>
                </c:pt>
                <c:pt idx="612">
                  <c:v>0.20136380385234981</c:v>
                </c:pt>
                <c:pt idx="613">
                  <c:v>0.18609304626559983</c:v>
                </c:pt>
                <c:pt idx="614">
                  <c:v>0.18268384843912638</c:v>
                </c:pt>
                <c:pt idx="615">
                  <c:v>0.19374719194557383</c:v>
                </c:pt>
                <c:pt idx="616">
                  <c:v>0.19309049804618295</c:v>
                </c:pt>
                <c:pt idx="617">
                  <c:v>0.19237540370767253</c:v>
                </c:pt>
                <c:pt idx="618">
                  <c:v>0.19289105544232618</c:v>
                </c:pt>
                <c:pt idx="619">
                  <c:v>0.19143369401124222</c:v>
                </c:pt>
                <c:pt idx="620">
                  <c:v>0.18571238316511177</c:v>
                </c:pt>
                <c:pt idx="621">
                  <c:v>0.17385654822033483</c:v>
                </c:pt>
                <c:pt idx="622">
                  <c:v>0.17371168734335501</c:v>
                </c:pt>
                <c:pt idx="623">
                  <c:v>0.17488109791835585</c:v>
                </c:pt>
                <c:pt idx="624">
                  <c:v>0.16209596328169587</c:v>
                </c:pt>
                <c:pt idx="625">
                  <c:v>0.1616325210478253</c:v>
                </c:pt>
                <c:pt idx="626">
                  <c:v>0.147390996422364</c:v>
                </c:pt>
                <c:pt idx="627">
                  <c:v>0.14545433845824127</c:v>
                </c:pt>
                <c:pt idx="628">
                  <c:v>0.14910140638512406</c:v>
                </c:pt>
                <c:pt idx="629">
                  <c:v>0.14665461065309479</c:v>
                </c:pt>
                <c:pt idx="630">
                  <c:v>0.14799965075663563</c:v>
                </c:pt>
                <c:pt idx="631">
                  <c:v>0.1402569262533839</c:v>
                </c:pt>
                <c:pt idx="632">
                  <c:v>0.14051475928964582</c:v>
                </c:pt>
                <c:pt idx="633">
                  <c:v>0.14073612701157615</c:v>
                </c:pt>
                <c:pt idx="634">
                  <c:v>0.13767318103639561</c:v>
                </c:pt>
                <c:pt idx="635">
                  <c:v>0.13929104992129748</c:v>
                </c:pt>
                <c:pt idx="636">
                  <c:v>0.15144320688768945</c:v>
                </c:pt>
                <c:pt idx="637">
                  <c:v>0.15133595266971633</c:v>
                </c:pt>
                <c:pt idx="638">
                  <c:v>0.16729365103788552</c:v>
                </c:pt>
                <c:pt idx="639">
                  <c:v>0.16274832337530967</c:v>
                </c:pt>
                <c:pt idx="640">
                  <c:v>0.16501611207098443</c:v>
                </c:pt>
                <c:pt idx="641">
                  <c:v>0.16543192840597701</c:v>
                </c:pt>
                <c:pt idx="642">
                  <c:v>0.17203960115701711</c:v>
                </c:pt>
                <c:pt idx="643">
                  <c:v>0.1720332795635745</c:v>
                </c:pt>
                <c:pt idx="644">
                  <c:v>0.17209991144908807</c:v>
                </c:pt>
                <c:pt idx="645">
                  <c:v>0.16390545660245467</c:v>
                </c:pt>
                <c:pt idx="646">
                  <c:v>0.16593421340326669</c:v>
                </c:pt>
                <c:pt idx="647">
                  <c:v>0.16488952061900644</c:v>
                </c:pt>
                <c:pt idx="648">
                  <c:v>0.1634481103682586</c:v>
                </c:pt>
                <c:pt idx="649">
                  <c:v>0.16345796222528081</c:v>
                </c:pt>
                <c:pt idx="650">
                  <c:v>0.16701145848418966</c:v>
                </c:pt>
                <c:pt idx="651">
                  <c:v>0.16515560658664519</c:v>
                </c:pt>
                <c:pt idx="652">
                  <c:v>0.16029376799103578</c:v>
                </c:pt>
                <c:pt idx="653">
                  <c:v>0.15997866577810363</c:v>
                </c:pt>
                <c:pt idx="654">
                  <c:v>0.15592106862448149</c:v>
                </c:pt>
                <c:pt idx="655">
                  <c:v>0.16355116369197864</c:v>
                </c:pt>
                <c:pt idx="656">
                  <c:v>0.16340794571300221</c:v>
                </c:pt>
                <c:pt idx="657">
                  <c:v>0.16050013643182351</c:v>
                </c:pt>
                <c:pt idx="658">
                  <c:v>0.15930942608437695</c:v>
                </c:pt>
                <c:pt idx="659">
                  <c:v>0.16188127887634937</c:v>
                </c:pt>
                <c:pt idx="660">
                  <c:v>0.1700887250162427</c:v>
                </c:pt>
                <c:pt idx="661">
                  <c:v>0.16961161779179473</c:v>
                </c:pt>
                <c:pt idx="662">
                  <c:v>0.17485065161762928</c:v>
                </c:pt>
                <c:pt idx="663">
                  <c:v>0.17980274378448804</c:v>
                </c:pt>
                <c:pt idx="664">
                  <c:v>0.18010874534208182</c:v>
                </c:pt>
                <c:pt idx="665">
                  <c:v>0.18070707434831346</c:v>
                </c:pt>
                <c:pt idx="666">
                  <c:v>0.17067317684793365</c:v>
                </c:pt>
                <c:pt idx="667">
                  <c:v>0.17027341240167154</c:v>
                </c:pt>
                <c:pt idx="668">
                  <c:v>0.15386372110453997</c:v>
                </c:pt>
                <c:pt idx="669">
                  <c:v>0.15641457851264703</c:v>
                </c:pt>
                <c:pt idx="670">
                  <c:v>0.15319718280773229</c:v>
                </c:pt>
                <c:pt idx="671">
                  <c:v>0.15187543781804308</c:v>
                </c:pt>
                <c:pt idx="672">
                  <c:v>0.14288611266064238</c:v>
                </c:pt>
                <c:pt idx="673">
                  <c:v>0.14524447662531551</c:v>
                </c:pt>
                <c:pt idx="674">
                  <c:v>0.14388744717990823</c:v>
                </c:pt>
                <c:pt idx="675">
                  <c:v>0.13888617338012585</c:v>
                </c:pt>
                <c:pt idx="676">
                  <c:v>0.14539507219910186</c:v>
                </c:pt>
                <c:pt idx="677">
                  <c:v>0.14543581594448426</c:v>
                </c:pt>
                <c:pt idx="678">
                  <c:v>0.15432141344308425</c:v>
                </c:pt>
                <c:pt idx="679">
                  <c:v>0.15060602027753583</c:v>
                </c:pt>
                <c:pt idx="680">
                  <c:v>0.14726282169526106</c:v>
                </c:pt>
                <c:pt idx="681">
                  <c:v>0.14691251669040514</c:v>
                </c:pt>
                <c:pt idx="682">
                  <c:v>0.14726668730630418</c:v>
                </c:pt>
                <c:pt idx="683">
                  <c:v>0.15009828273530557</c:v>
                </c:pt>
                <c:pt idx="684">
                  <c:v>0.15009660575821013</c:v>
                </c:pt>
                <c:pt idx="685">
                  <c:v>0.14082840569659702</c:v>
                </c:pt>
                <c:pt idx="686">
                  <c:v>0.13877058637961656</c:v>
                </c:pt>
                <c:pt idx="687">
                  <c:v>0.14044315427004225</c:v>
                </c:pt>
                <c:pt idx="688">
                  <c:v>0.13770143363115661</c:v>
                </c:pt>
                <c:pt idx="689">
                  <c:v>0.13448085903396845</c:v>
                </c:pt>
                <c:pt idx="690">
                  <c:v>0.11726414179532038</c:v>
                </c:pt>
                <c:pt idx="691">
                  <c:v>0.12487050891816477</c:v>
                </c:pt>
                <c:pt idx="692">
                  <c:v>0.12151897251839426</c:v>
                </c:pt>
                <c:pt idx="693">
                  <c:v>0.11630083181737554</c:v>
                </c:pt>
                <c:pt idx="694">
                  <c:v>0.11598474725662924</c:v>
                </c:pt>
                <c:pt idx="695">
                  <c:v>0.12183926515595166</c:v>
                </c:pt>
                <c:pt idx="696">
                  <c:v>0.12532766725319938</c:v>
                </c:pt>
                <c:pt idx="697">
                  <c:v>0.13228282735096447</c:v>
                </c:pt>
                <c:pt idx="698">
                  <c:v>0.13269710609837737</c:v>
                </c:pt>
                <c:pt idx="699">
                  <c:v>0.13040265826603373</c:v>
                </c:pt>
                <c:pt idx="700">
                  <c:v>0.14489784556587179</c:v>
                </c:pt>
                <c:pt idx="701">
                  <c:v>0.14284425001377418</c:v>
                </c:pt>
                <c:pt idx="702">
                  <c:v>0.15787676471256284</c:v>
                </c:pt>
                <c:pt idx="703">
                  <c:v>0.15602969176448675</c:v>
                </c:pt>
                <c:pt idx="704">
                  <c:v>0.15898787661735445</c:v>
                </c:pt>
                <c:pt idx="705">
                  <c:v>0.16039394992698772</c:v>
                </c:pt>
                <c:pt idx="706">
                  <c:v>0.15804790825725171</c:v>
                </c:pt>
                <c:pt idx="707">
                  <c:v>0.16167136282900993</c:v>
                </c:pt>
                <c:pt idx="708">
                  <c:v>0.16672865097839409</c:v>
                </c:pt>
                <c:pt idx="709">
                  <c:v>0.16737374557399448</c:v>
                </c:pt>
                <c:pt idx="710">
                  <c:v>0.17698778772538051</c:v>
                </c:pt>
                <c:pt idx="711">
                  <c:v>0.17717337056220617</c:v>
                </c:pt>
                <c:pt idx="712">
                  <c:v>0.18187831412680927</c:v>
                </c:pt>
                <c:pt idx="713">
                  <c:v>0.18426392347478429</c:v>
                </c:pt>
                <c:pt idx="714">
                  <c:v>0.18703461469181609</c:v>
                </c:pt>
                <c:pt idx="715">
                  <c:v>0.18830637316735696</c:v>
                </c:pt>
                <c:pt idx="716">
                  <c:v>0.1882065936896099</c:v>
                </c:pt>
                <c:pt idx="717">
                  <c:v>0.19004656030193107</c:v>
                </c:pt>
                <c:pt idx="718">
                  <c:v>0.18857933796710574</c:v>
                </c:pt>
                <c:pt idx="719">
                  <c:v>0.19166837202134429</c:v>
                </c:pt>
                <c:pt idx="720">
                  <c:v>0.1934580136141246</c:v>
                </c:pt>
                <c:pt idx="721">
                  <c:v>0.19086737226514461</c:v>
                </c:pt>
                <c:pt idx="722">
                  <c:v>0.19034397353234725</c:v>
                </c:pt>
                <c:pt idx="723">
                  <c:v>0.1895268174037836</c:v>
                </c:pt>
                <c:pt idx="724">
                  <c:v>0.19040101603359336</c:v>
                </c:pt>
                <c:pt idx="725">
                  <c:v>0.1865713090445402</c:v>
                </c:pt>
                <c:pt idx="726">
                  <c:v>0.1845266922843582</c:v>
                </c:pt>
                <c:pt idx="727">
                  <c:v>0.18391963477599302</c:v>
                </c:pt>
                <c:pt idx="728">
                  <c:v>0.18634710194466519</c:v>
                </c:pt>
                <c:pt idx="729">
                  <c:v>0.18605268129873231</c:v>
                </c:pt>
                <c:pt idx="730">
                  <c:v>0.17363554295576833</c:v>
                </c:pt>
                <c:pt idx="731">
                  <c:v>0.18291842219427892</c:v>
                </c:pt>
                <c:pt idx="732">
                  <c:v>0.19960249963357857</c:v>
                </c:pt>
                <c:pt idx="733">
                  <c:v>0.20356136043088047</c:v>
                </c:pt>
                <c:pt idx="734">
                  <c:v>0.20687007051874859</c:v>
                </c:pt>
                <c:pt idx="735">
                  <c:v>0.20490628128849905</c:v>
                </c:pt>
                <c:pt idx="736">
                  <c:v>0.20238948120824454</c:v>
                </c:pt>
                <c:pt idx="737">
                  <c:v>0.20006330752793733</c:v>
                </c:pt>
                <c:pt idx="738">
                  <c:v>0.20243868925382383</c:v>
                </c:pt>
                <c:pt idx="739">
                  <c:v>0.20256985392051061</c:v>
                </c:pt>
                <c:pt idx="740">
                  <c:v>0.19194953675668619</c:v>
                </c:pt>
                <c:pt idx="741">
                  <c:v>0.19579152117802451</c:v>
                </c:pt>
                <c:pt idx="742">
                  <c:v>0.19218777263904219</c:v>
                </c:pt>
                <c:pt idx="743">
                  <c:v>0.19530076930307544</c:v>
                </c:pt>
                <c:pt idx="744">
                  <c:v>0.19522780992453861</c:v>
                </c:pt>
                <c:pt idx="745">
                  <c:v>0.19469866255467208</c:v>
                </c:pt>
                <c:pt idx="746">
                  <c:v>0.20724829678869613</c:v>
                </c:pt>
                <c:pt idx="747">
                  <c:v>0.20612353724458052</c:v>
                </c:pt>
                <c:pt idx="748">
                  <c:v>0.20609243371490382</c:v>
                </c:pt>
                <c:pt idx="749">
                  <c:v>0.20334093389370989</c:v>
                </c:pt>
                <c:pt idx="750">
                  <c:v>0.20123926569234582</c:v>
                </c:pt>
                <c:pt idx="751">
                  <c:v>0.20681425219019711</c:v>
                </c:pt>
                <c:pt idx="752">
                  <c:v>0.20931810053326463</c:v>
                </c:pt>
                <c:pt idx="753">
                  <c:v>0.21110430605576844</c:v>
                </c:pt>
                <c:pt idx="754">
                  <c:v>0.21375488364083775</c:v>
                </c:pt>
                <c:pt idx="755">
                  <c:v>0.21384657556297801</c:v>
                </c:pt>
                <c:pt idx="756">
                  <c:v>0.21502919620242844</c:v>
                </c:pt>
                <c:pt idx="757">
                  <c:v>0.21233268464699812</c:v>
                </c:pt>
                <c:pt idx="758">
                  <c:v>0.21015720784128128</c:v>
                </c:pt>
                <c:pt idx="759">
                  <c:v>0.2103122114289297</c:v>
                </c:pt>
                <c:pt idx="760">
                  <c:v>0.209891114400343</c:v>
                </c:pt>
                <c:pt idx="761">
                  <c:v>0.2009910146536433</c:v>
                </c:pt>
                <c:pt idx="762">
                  <c:v>0.17022071115141521</c:v>
                </c:pt>
                <c:pt idx="763">
                  <c:v>0.16724103631150233</c:v>
                </c:pt>
                <c:pt idx="764">
                  <c:v>0.16113278279712048</c:v>
                </c:pt>
                <c:pt idx="765">
                  <c:v>0.1677051048183453</c:v>
                </c:pt>
                <c:pt idx="766">
                  <c:v>0.16789339617521068</c:v>
                </c:pt>
                <c:pt idx="767">
                  <c:v>0.17455049527162381</c:v>
                </c:pt>
                <c:pt idx="768">
                  <c:v>0.15851245517555465</c:v>
                </c:pt>
                <c:pt idx="769">
                  <c:v>0.15839899531009322</c:v>
                </c:pt>
                <c:pt idx="770">
                  <c:v>0.16395945404147988</c:v>
                </c:pt>
                <c:pt idx="771">
                  <c:v>0.16005193700594111</c:v>
                </c:pt>
                <c:pt idx="772">
                  <c:v>0.1606248772584081</c:v>
                </c:pt>
                <c:pt idx="773">
                  <c:v>0.15247008942647949</c:v>
                </c:pt>
                <c:pt idx="774">
                  <c:v>0.14993136517039168</c:v>
                </c:pt>
                <c:pt idx="775">
                  <c:v>0.14917982923878181</c:v>
                </c:pt>
                <c:pt idx="776">
                  <c:v>0.13144833624141514</c:v>
                </c:pt>
                <c:pt idx="777">
                  <c:v>0.1293775438321087</c:v>
                </c:pt>
                <c:pt idx="778">
                  <c:v>0.13380569097425954</c:v>
                </c:pt>
                <c:pt idx="779">
                  <c:v>0.13564410121770865</c:v>
                </c:pt>
                <c:pt idx="780">
                  <c:v>0.13927860883433979</c:v>
                </c:pt>
                <c:pt idx="781">
                  <c:v>0.13196955883264913</c:v>
                </c:pt>
                <c:pt idx="782">
                  <c:v>0.12782010449722248</c:v>
                </c:pt>
                <c:pt idx="783">
                  <c:v>0.12610601438467486</c:v>
                </c:pt>
                <c:pt idx="784">
                  <c:v>0.11946900135894607</c:v>
                </c:pt>
                <c:pt idx="785">
                  <c:v>0.11937589541739352</c:v>
                </c:pt>
                <c:pt idx="786">
                  <c:v>0.11660053494346058</c:v>
                </c:pt>
                <c:pt idx="787">
                  <c:v>0.1182574428954024</c:v>
                </c:pt>
                <c:pt idx="788">
                  <c:v>0.1207182945521597</c:v>
                </c:pt>
                <c:pt idx="789">
                  <c:v>0.12203169399108192</c:v>
                </c:pt>
                <c:pt idx="790">
                  <c:v>0.12236114737918997</c:v>
                </c:pt>
                <c:pt idx="791">
                  <c:v>0.12931235095519303</c:v>
                </c:pt>
                <c:pt idx="792">
                  <c:v>0.1299116781245804</c:v>
                </c:pt>
                <c:pt idx="793">
                  <c:v>0.12810507963819767</c:v>
                </c:pt>
                <c:pt idx="794">
                  <c:v>0.12729864325712431</c:v>
                </c:pt>
                <c:pt idx="795">
                  <c:v>0.13660084853708818</c:v>
                </c:pt>
                <c:pt idx="796">
                  <c:v>0.13676423624685083</c:v>
                </c:pt>
                <c:pt idx="797">
                  <c:v>0.13053794733132751</c:v>
                </c:pt>
                <c:pt idx="798">
                  <c:v>0.12792860828941119</c:v>
                </c:pt>
                <c:pt idx="799">
                  <c:v>0.1278840018710061</c:v>
                </c:pt>
                <c:pt idx="800">
                  <c:v>0.12786527463256522</c:v>
                </c:pt>
                <c:pt idx="801">
                  <c:v>0.13501991245354644</c:v>
                </c:pt>
                <c:pt idx="802">
                  <c:v>0.1339975118920198</c:v>
                </c:pt>
                <c:pt idx="803">
                  <c:v>0.13354856489702094</c:v>
                </c:pt>
                <c:pt idx="804">
                  <c:v>0.13821391403886463</c:v>
                </c:pt>
                <c:pt idx="805">
                  <c:v>0.139302239411914</c:v>
                </c:pt>
                <c:pt idx="806">
                  <c:v>0.15884398521245854</c:v>
                </c:pt>
                <c:pt idx="807">
                  <c:v>0.16164585672287093</c:v>
                </c:pt>
                <c:pt idx="808">
                  <c:v>0.15712679985104022</c:v>
                </c:pt>
                <c:pt idx="809">
                  <c:v>0.16323884693167701</c:v>
                </c:pt>
                <c:pt idx="810">
                  <c:v>0.17107013137439456</c:v>
                </c:pt>
                <c:pt idx="811">
                  <c:v>0.17754620596762627</c:v>
                </c:pt>
                <c:pt idx="812">
                  <c:v>0.17990113042615749</c:v>
                </c:pt>
                <c:pt idx="813">
                  <c:v>0.18606909873079289</c:v>
                </c:pt>
                <c:pt idx="814">
                  <c:v>0.18697820359740269</c:v>
                </c:pt>
                <c:pt idx="815">
                  <c:v>0.18759617621599958</c:v>
                </c:pt>
                <c:pt idx="816">
                  <c:v>0.18826184074806204</c:v>
                </c:pt>
                <c:pt idx="817">
                  <c:v>0.19390446793679494</c:v>
                </c:pt>
                <c:pt idx="818">
                  <c:v>0.19502453558574667</c:v>
                </c:pt>
                <c:pt idx="819">
                  <c:v>0.19578698905432906</c:v>
                </c:pt>
                <c:pt idx="820">
                  <c:v>0.19495246759374532</c:v>
                </c:pt>
                <c:pt idx="821">
                  <c:v>0.19680711849197302</c:v>
                </c:pt>
                <c:pt idx="822">
                  <c:v>0.20075964478500186</c:v>
                </c:pt>
                <c:pt idx="823">
                  <c:v>0.20107009425140782</c:v>
                </c:pt>
                <c:pt idx="824">
                  <c:v>0.22147350946346717</c:v>
                </c:pt>
                <c:pt idx="825">
                  <c:v>0.21265233253226573</c:v>
                </c:pt>
                <c:pt idx="826">
                  <c:v>0.2113336514314384</c:v>
                </c:pt>
                <c:pt idx="827">
                  <c:v>0.21381112668056271</c:v>
                </c:pt>
                <c:pt idx="828">
                  <c:v>0.22140857529435964</c:v>
                </c:pt>
                <c:pt idx="829">
                  <c:v>0.2225494607364768</c:v>
                </c:pt>
                <c:pt idx="830">
                  <c:v>0.22048019292543725</c:v>
                </c:pt>
                <c:pt idx="831">
                  <c:v>0.22295130481391376</c:v>
                </c:pt>
                <c:pt idx="832">
                  <c:v>0.22282448849676706</c:v>
                </c:pt>
                <c:pt idx="833">
                  <c:v>0.22217588779042985</c:v>
                </c:pt>
                <c:pt idx="834">
                  <c:v>0.22277326705917003</c:v>
                </c:pt>
                <c:pt idx="835">
                  <c:v>0.22638896624391799</c:v>
                </c:pt>
                <c:pt idx="836">
                  <c:v>0.21669259754710893</c:v>
                </c:pt>
                <c:pt idx="837">
                  <c:v>0.2158966973415252</c:v>
                </c:pt>
                <c:pt idx="838">
                  <c:v>0.21569785579297956</c:v>
                </c:pt>
                <c:pt idx="839">
                  <c:v>0.23766343163383652</c:v>
                </c:pt>
                <c:pt idx="840">
                  <c:v>0.22972058095331521</c:v>
                </c:pt>
                <c:pt idx="841">
                  <c:v>0.24376470075508103</c:v>
                </c:pt>
                <c:pt idx="842">
                  <c:v>0.24508508806386403</c:v>
                </c:pt>
                <c:pt idx="843">
                  <c:v>0.24126512489109664</c:v>
                </c:pt>
                <c:pt idx="844">
                  <c:v>0.24955176376348545</c:v>
                </c:pt>
                <c:pt idx="845">
                  <c:v>0.25121293730028238</c:v>
                </c:pt>
                <c:pt idx="846">
                  <c:v>0.25097049706749053</c:v>
                </c:pt>
                <c:pt idx="847">
                  <c:v>0.24598978081456777</c:v>
                </c:pt>
                <c:pt idx="848">
                  <c:v>0.24611967328363241</c:v>
                </c:pt>
                <c:pt idx="849">
                  <c:v>0.24512367712693506</c:v>
                </c:pt>
                <c:pt idx="850">
                  <c:v>0.24612426692236014</c:v>
                </c:pt>
                <c:pt idx="851">
                  <c:v>0.24291592449133947</c:v>
                </c:pt>
                <c:pt idx="852">
                  <c:v>0.2438219406537416</c:v>
                </c:pt>
                <c:pt idx="853">
                  <c:v>0.24498800564589904</c:v>
                </c:pt>
                <c:pt idx="854">
                  <c:v>0.24184181033223195</c:v>
                </c:pt>
                <c:pt idx="855">
                  <c:v>0.24917536364789281</c:v>
                </c:pt>
                <c:pt idx="856">
                  <c:v>0.25064482197623411</c:v>
                </c:pt>
                <c:pt idx="857">
                  <c:v>0.25269454485096859</c:v>
                </c:pt>
                <c:pt idx="858">
                  <c:v>0.27573830029527979</c:v>
                </c:pt>
                <c:pt idx="859">
                  <c:v>0.27518963425137111</c:v>
                </c:pt>
                <c:pt idx="860">
                  <c:v>0.279803668716611</c:v>
                </c:pt>
                <c:pt idx="861">
                  <c:v>0.27165282503060645</c:v>
                </c:pt>
                <c:pt idx="862">
                  <c:v>0.27197211776429819</c:v>
                </c:pt>
                <c:pt idx="863">
                  <c:v>0.29130057250740032</c:v>
                </c:pt>
                <c:pt idx="864">
                  <c:v>0.29305660881736184</c:v>
                </c:pt>
                <c:pt idx="865">
                  <c:v>0.31381036079114205</c:v>
                </c:pt>
                <c:pt idx="866">
                  <c:v>0.31214066474641722</c:v>
                </c:pt>
                <c:pt idx="867">
                  <c:v>0.3192582805213045</c:v>
                </c:pt>
                <c:pt idx="868">
                  <c:v>0.32352827365232562</c:v>
                </c:pt>
                <c:pt idx="869">
                  <c:v>0.31520105994064779</c:v>
                </c:pt>
                <c:pt idx="870">
                  <c:v>0.31606711931187614</c:v>
                </c:pt>
                <c:pt idx="871">
                  <c:v>0.31483709056115872</c:v>
                </c:pt>
                <c:pt idx="872">
                  <c:v>0.32249572031953516</c:v>
                </c:pt>
                <c:pt idx="873">
                  <c:v>0.32368885168650824</c:v>
                </c:pt>
                <c:pt idx="874">
                  <c:v>0.40812858214395559</c:v>
                </c:pt>
                <c:pt idx="875">
                  <c:v>0.4199123029841117</c:v>
                </c:pt>
                <c:pt idx="876">
                  <c:v>0.43285206536051979</c:v>
                </c:pt>
                <c:pt idx="877">
                  <c:v>0.44146681668740795</c:v>
                </c:pt>
                <c:pt idx="878">
                  <c:v>0.45383960440623961</c:v>
                </c:pt>
                <c:pt idx="879">
                  <c:v>0.45467414313645732</c:v>
                </c:pt>
                <c:pt idx="880">
                  <c:v>0.45480115097972496</c:v>
                </c:pt>
                <c:pt idx="881">
                  <c:v>0.45402663846369279</c:v>
                </c:pt>
                <c:pt idx="882">
                  <c:v>0.45444458454468101</c:v>
                </c:pt>
                <c:pt idx="883">
                  <c:v>0.4546256781672946</c:v>
                </c:pt>
                <c:pt idx="884">
                  <c:v>0.44472603271723254</c:v>
                </c:pt>
                <c:pt idx="885">
                  <c:v>0.43892474311242119</c:v>
                </c:pt>
                <c:pt idx="886">
                  <c:v>0.43975752786061911</c:v>
                </c:pt>
                <c:pt idx="887">
                  <c:v>0.43936389566132261</c:v>
                </c:pt>
                <c:pt idx="888">
                  <c:v>0.42838089622110481</c:v>
                </c:pt>
                <c:pt idx="889">
                  <c:v>0.42838831388445492</c:v>
                </c:pt>
                <c:pt idx="890">
                  <c:v>0.42927981359620759</c:v>
                </c:pt>
                <c:pt idx="891">
                  <c:v>0.42934499706435653</c:v>
                </c:pt>
                <c:pt idx="892">
                  <c:v>0.43264894508760543</c:v>
                </c:pt>
                <c:pt idx="893">
                  <c:v>0.41696920659319858</c:v>
                </c:pt>
                <c:pt idx="894">
                  <c:v>0.41189657173991195</c:v>
                </c:pt>
                <c:pt idx="895">
                  <c:v>0.40041951282490712</c:v>
                </c:pt>
                <c:pt idx="896">
                  <c:v>0.39937070923047968</c:v>
                </c:pt>
                <c:pt idx="897">
                  <c:v>0.3963309810308478</c:v>
                </c:pt>
                <c:pt idx="898">
                  <c:v>0.39709586418392151</c:v>
                </c:pt>
                <c:pt idx="899">
                  <c:v>0.39363742467949581</c:v>
                </c:pt>
                <c:pt idx="900">
                  <c:v>0.3929639333100004</c:v>
                </c:pt>
                <c:pt idx="901">
                  <c:v>0.38420943132785346</c:v>
                </c:pt>
                <c:pt idx="902">
                  <c:v>0.37572185117037721</c:v>
                </c:pt>
                <c:pt idx="903">
                  <c:v>0.37395908611675927</c:v>
                </c:pt>
                <c:pt idx="904">
                  <c:v>0.27172775335967703</c:v>
                </c:pt>
                <c:pt idx="905">
                  <c:v>0.25644441890355169</c:v>
                </c:pt>
                <c:pt idx="906">
                  <c:v>0.23887007953526812</c:v>
                </c:pt>
                <c:pt idx="907">
                  <c:v>0.22104528350423905</c:v>
                </c:pt>
                <c:pt idx="908">
                  <c:v>0.18434046552180783</c:v>
                </c:pt>
                <c:pt idx="909">
                  <c:v>0.1863644150242782</c:v>
                </c:pt>
                <c:pt idx="910">
                  <c:v>0.18874482485195576</c:v>
                </c:pt>
                <c:pt idx="911">
                  <c:v>0.19186386098364572</c:v>
                </c:pt>
                <c:pt idx="912">
                  <c:v>0.17357167556241207</c:v>
                </c:pt>
                <c:pt idx="913">
                  <c:v>0.16006092746007008</c:v>
                </c:pt>
                <c:pt idx="914">
                  <c:v>0.15890356968466554</c:v>
                </c:pt>
                <c:pt idx="915">
                  <c:v>0.15959647279580497</c:v>
                </c:pt>
                <c:pt idx="916">
                  <c:v>0.15031788599636603</c:v>
                </c:pt>
                <c:pt idx="917">
                  <c:v>0.15292084607114736</c:v>
                </c:pt>
                <c:pt idx="918">
                  <c:v>0.15836915952756384</c:v>
                </c:pt>
                <c:pt idx="919">
                  <c:v>0.17145731078801024</c:v>
                </c:pt>
                <c:pt idx="920">
                  <c:v>0.15794931844212948</c:v>
                </c:pt>
                <c:pt idx="921">
                  <c:v>0.15721163456206533</c:v>
                </c:pt>
                <c:pt idx="922">
                  <c:v>0.15388937089738763</c:v>
                </c:pt>
                <c:pt idx="923">
                  <c:v>0.14693795798826717</c:v>
                </c:pt>
                <c:pt idx="924">
                  <c:v>0.16697116647709448</c:v>
                </c:pt>
                <c:pt idx="925">
                  <c:v>0.16296418582844377</c:v>
                </c:pt>
                <c:pt idx="926">
                  <c:v>0.17975308181284008</c:v>
                </c:pt>
                <c:pt idx="927">
                  <c:v>0.1790729056216751</c:v>
                </c:pt>
                <c:pt idx="928">
                  <c:v>0.17201457901018213</c:v>
                </c:pt>
                <c:pt idx="929">
                  <c:v>0.17244795929817067</c:v>
                </c:pt>
                <c:pt idx="930">
                  <c:v>0.17444829484337346</c:v>
                </c:pt>
                <c:pt idx="931">
                  <c:v>0.17998927600034206</c:v>
                </c:pt>
                <c:pt idx="932">
                  <c:v>0.17955393149087842</c:v>
                </c:pt>
                <c:pt idx="933">
                  <c:v>0.18201466497306792</c:v>
                </c:pt>
                <c:pt idx="934">
                  <c:v>0.17728405035391373</c:v>
                </c:pt>
                <c:pt idx="935">
                  <c:v>0.18139162217592153</c:v>
                </c:pt>
                <c:pt idx="936">
                  <c:v>0.18012142556269861</c:v>
                </c:pt>
                <c:pt idx="937">
                  <c:v>0.17860455181445786</c:v>
                </c:pt>
                <c:pt idx="938">
                  <c:v>0.20676573006075455</c:v>
                </c:pt>
                <c:pt idx="939">
                  <c:v>0.21842247148893223</c:v>
                </c:pt>
                <c:pt idx="940">
                  <c:v>0.2184103212292785</c:v>
                </c:pt>
                <c:pt idx="941">
                  <c:v>0.2163691923338612</c:v>
                </c:pt>
                <c:pt idx="942">
                  <c:v>0.22300294985536728</c:v>
                </c:pt>
                <c:pt idx="943">
                  <c:v>0.22306754133572554</c:v>
                </c:pt>
                <c:pt idx="944">
                  <c:v>0.22967379005690441</c:v>
                </c:pt>
                <c:pt idx="945">
                  <c:v>0.22849313118401662</c:v>
                </c:pt>
                <c:pt idx="946">
                  <c:v>0.22866808218946844</c:v>
                </c:pt>
                <c:pt idx="947">
                  <c:v>0.22510919319777364</c:v>
                </c:pt>
                <c:pt idx="948">
                  <c:v>0.21753623036054451</c:v>
                </c:pt>
                <c:pt idx="949">
                  <c:v>0.21530203232130801</c:v>
                </c:pt>
                <c:pt idx="950">
                  <c:v>0.22049775335673674</c:v>
                </c:pt>
                <c:pt idx="951">
                  <c:v>0.21852364850470846</c:v>
                </c:pt>
                <c:pt idx="952">
                  <c:v>0.21841760913868011</c:v>
                </c:pt>
                <c:pt idx="953">
                  <c:v>0.218348523148684</c:v>
                </c:pt>
                <c:pt idx="954">
                  <c:v>0.21916153226170054</c:v>
                </c:pt>
                <c:pt idx="955">
                  <c:v>0.22102186381250821</c:v>
                </c:pt>
                <c:pt idx="956">
                  <c:v>0.21240396714211318</c:v>
                </c:pt>
                <c:pt idx="957">
                  <c:v>0.2277110188765476</c:v>
                </c:pt>
                <c:pt idx="958">
                  <c:v>0.22730824563498692</c:v>
                </c:pt>
                <c:pt idx="959">
                  <c:v>0.22510591697566981</c:v>
                </c:pt>
                <c:pt idx="960">
                  <c:v>0.2323689053741268</c:v>
                </c:pt>
                <c:pt idx="961">
                  <c:v>0.23080248463061651</c:v>
                </c:pt>
                <c:pt idx="962">
                  <c:v>0.23029140822773983</c:v>
                </c:pt>
                <c:pt idx="963">
                  <c:v>0.23063904430724333</c:v>
                </c:pt>
                <c:pt idx="964">
                  <c:v>0.23078317516533234</c:v>
                </c:pt>
                <c:pt idx="965">
                  <c:v>0.22613371894166695</c:v>
                </c:pt>
                <c:pt idx="966">
                  <c:v>0.22593216329208607</c:v>
                </c:pt>
                <c:pt idx="967">
                  <c:v>0.2286222183775739</c:v>
                </c:pt>
                <c:pt idx="968">
                  <c:v>0.20739264296743551</c:v>
                </c:pt>
                <c:pt idx="969">
                  <c:v>0.19689414005960704</c:v>
                </c:pt>
                <c:pt idx="970">
                  <c:v>0.19697739212540577</c:v>
                </c:pt>
                <c:pt idx="971">
                  <c:v>0.20640220181894414</c:v>
                </c:pt>
                <c:pt idx="972">
                  <c:v>0.19983664450938921</c:v>
                </c:pt>
                <c:pt idx="973">
                  <c:v>0.19838111702328251</c:v>
                </c:pt>
                <c:pt idx="974">
                  <c:v>0.19796488844504023</c:v>
                </c:pt>
                <c:pt idx="975">
                  <c:v>0.23656290901669294</c:v>
                </c:pt>
                <c:pt idx="976">
                  <c:v>0.23772213171528361</c:v>
                </c:pt>
                <c:pt idx="977">
                  <c:v>0.23858100953394268</c:v>
                </c:pt>
                <c:pt idx="978">
                  <c:v>0.23675824562124867</c:v>
                </c:pt>
                <c:pt idx="979">
                  <c:v>0.23311284446695171</c:v>
                </c:pt>
                <c:pt idx="980">
                  <c:v>0.23672634086524275</c:v>
                </c:pt>
                <c:pt idx="981">
                  <c:v>0.25167379044649962</c:v>
                </c:pt>
                <c:pt idx="982">
                  <c:v>0.25190188999404894</c:v>
                </c:pt>
                <c:pt idx="983">
                  <c:v>0.26717101162881651</c:v>
                </c:pt>
                <c:pt idx="984">
                  <c:v>0.26272691173075535</c:v>
                </c:pt>
                <c:pt idx="985">
                  <c:v>0.26476804672634935</c:v>
                </c:pt>
                <c:pt idx="986">
                  <c:v>0.26906470305784252</c:v>
                </c:pt>
                <c:pt idx="987">
                  <c:v>0.25904604236729634</c:v>
                </c:pt>
                <c:pt idx="988">
                  <c:v>0.26340047279324713</c:v>
                </c:pt>
                <c:pt idx="989">
                  <c:v>0.26725493209628659</c:v>
                </c:pt>
                <c:pt idx="990">
                  <c:v>0.25884887394888811</c:v>
                </c:pt>
                <c:pt idx="991">
                  <c:v>0.25397861321117754</c:v>
                </c:pt>
                <c:pt idx="992">
                  <c:v>0.25443350297251133</c:v>
                </c:pt>
                <c:pt idx="993">
                  <c:v>0.25581105229706053</c:v>
                </c:pt>
                <c:pt idx="994">
                  <c:v>0.25437551816468562</c:v>
                </c:pt>
                <c:pt idx="995">
                  <c:v>0.25476625546103454</c:v>
                </c:pt>
                <c:pt idx="996">
                  <c:v>0.26197819199134176</c:v>
                </c:pt>
                <c:pt idx="997">
                  <c:v>0.25848005992990269</c:v>
                </c:pt>
                <c:pt idx="998">
                  <c:v>0.26156964179058961</c:v>
                </c:pt>
                <c:pt idx="999">
                  <c:v>0.27105607869610021</c:v>
                </c:pt>
                <c:pt idx="1000">
                  <c:v>0.27921571012111407</c:v>
                </c:pt>
                <c:pt idx="1001">
                  <c:v>0.27689488061184353</c:v>
                </c:pt>
                <c:pt idx="1002">
                  <c:v>0.27878342432305625</c:v>
                </c:pt>
                <c:pt idx="1003">
                  <c:v>0.29134109009255271</c:v>
                </c:pt>
                <c:pt idx="1004">
                  <c:v>0.33372570553575481</c:v>
                </c:pt>
                <c:pt idx="1005">
                  <c:v>0.32209064243400104</c:v>
                </c:pt>
                <c:pt idx="1006">
                  <c:v>0.32165752373213508</c:v>
                </c:pt>
                <c:pt idx="1007">
                  <c:v>0.32200258731367021</c:v>
                </c:pt>
                <c:pt idx="1008">
                  <c:v>0.32396448485023277</c:v>
                </c:pt>
                <c:pt idx="1009">
                  <c:v>0.32298698272000631</c:v>
                </c:pt>
                <c:pt idx="1010">
                  <c:v>0.31041193123208294</c:v>
                </c:pt>
                <c:pt idx="1011">
                  <c:v>0.30253314169170442</c:v>
                </c:pt>
                <c:pt idx="1012">
                  <c:v>0.30160372438384453</c:v>
                </c:pt>
                <c:pt idx="1013">
                  <c:v>0.29538407762984786</c:v>
                </c:pt>
                <c:pt idx="1014">
                  <c:v>0.29530078459981346</c:v>
                </c:pt>
                <c:pt idx="1015">
                  <c:v>0.29478940484916838</c:v>
                </c:pt>
                <c:pt idx="1016">
                  <c:v>0.2888493364056211</c:v>
                </c:pt>
                <c:pt idx="1017">
                  <c:v>0.29336931115033427</c:v>
                </c:pt>
                <c:pt idx="1018">
                  <c:v>0.28921739964109655</c:v>
                </c:pt>
                <c:pt idx="1019">
                  <c:v>0.31215442256150666</c:v>
                </c:pt>
                <c:pt idx="1020">
                  <c:v>0.31222250129000934</c:v>
                </c:pt>
                <c:pt idx="1021">
                  <c:v>0.33011854369203281</c:v>
                </c:pt>
                <c:pt idx="1022">
                  <c:v>0.33674668984459277</c:v>
                </c:pt>
                <c:pt idx="1023">
                  <c:v>0.33657610112973829</c:v>
                </c:pt>
                <c:pt idx="1024">
                  <c:v>0.33742632058791144</c:v>
                </c:pt>
                <c:pt idx="1025">
                  <c:v>0.3413301374769146</c:v>
                </c:pt>
                <c:pt idx="1026">
                  <c:v>0.33717927857825436</c:v>
                </c:pt>
                <c:pt idx="1027">
                  <c:v>0.34039409303182289</c:v>
                </c:pt>
                <c:pt idx="1028">
                  <c:v>0.33781644774955255</c:v>
                </c:pt>
                <c:pt idx="1029">
                  <c:v>0.33050661997699754</c:v>
                </c:pt>
                <c:pt idx="1030">
                  <c:v>0.32337835927436276</c:v>
                </c:pt>
                <c:pt idx="1031">
                  <c:v>0.31993436168003664</c:v>
                </c:pt>
                <c:pt idx="1032">
                  <c:v>0.32043906989190463</c:v>
                </c:pt>
                <c:pt idx="1033">
                  <c:v>0.31421589122097188</c:v>
                </c:pt>
                <c:pt idx="1034">
                  <c:v>0.26186071471861017</c:v>
                </c:pt>
                <c:pt idx="1035">
                  <c:v>0.24239391460908727</c:v>
                </c:pt>
                <c:pt idx="1036">
                  <c:v>0.24305704448327645</c:v>
                </c:pt>
                <c:pt idx="1037">
                  <c:v>0.23757646500448285</c:v>
                </c:pt>
                <c:pt idx="1038">
                  <c:v>0.23249661139871103</c:v>
                </c:pt>
                <c:pt idx="1039">
                  <c:v>0.23414200484137629</c:v>
                </c:pt>
                <c:pt idx="1040">
                  <c:v>0.24731515030349194</c:v>
                </c:pt>
                <c:pt idx="1041">
                  <c:v>0.2469595257509753</c:v>
                </c:pt>
                <c:pt idx="1042">
                  <c:v>0.24824200224072734</c:v>
                </c:pt>
                <c:pt idx="1043">
                  <c:v>0.26241731836521148</c:v>
                </c:pt>
                <c:pt idx="1044">
                  <c:v>0.26726381975372665</c:v>
                </c:pt>
                <c:pt idx="1045">
                  <c:v>0.27408224540897363</c:v>
                </c:pt>
                <c:pt idx="1046">
                  <c:v>0.28013945500764587</c:v>
                </c:pt>
                <c:pt idx="1047">
                  <c:v>0.27541421109385833</c:v>
                </c:pt>
                <c:pt idx="1048">
                  <c:v>0.28203849935551573</c:v>
                </c:pt>
                <c:pt idx="1049">
                  <c:v>0.25174042335727065</c:v>
                </c:pt>
                <c:pt idx="1050">
                  <c:v>0.26912749824297882</c:v>
                </c:pt>
                <c:pt idx="1051">
                  <c:v>0.26354081655364903</c:v>
                </c:pt>
                <c:pt idx="1052">
                  <c:v>0.25624930214918756</c:v>
                </c:pt>
                <c:pt idx="1053">
                  <c:v>0.25649002207179106</c:v>
                </c:pt>
                <c:pt idx="1054">
                  <c:v>0.25803657261090895</c:v>
                </c:pt>
                <c:pt idx="1055">
                  <c:v>0.26813520633501586</c:v>
                </c:pt>
                <c:pt idx="1056">
                  <c:v>0.26860030543940305</c:v>
                </c:pt>
                <c:pt idx="1057">
                  <c:v>0.27737642980026106</c:v>
                </c:pt>
                <c:pt idx="1058">
                  <c:v>0.2776499065161056</c:v>
                </c:pt>
                <c:pt idx="1059">
                  <c:v>0.28489737054983288</c:v>
                </c:pt>
                <c:pt idx="1060">
                  <c:v>0.28306134391004051</c:v>
                </c:pt>
                <c:pt idx="1061">
                  <c:v>0.28061315493139466</c:v>
                </c:pt>
                <c:pt idx="1062">
                  <c:v>0.27955848432146224</c:v>
                </c:pt>
                <c:pt idx="1063">
                  <c:v>0.2753068753392891</c:v>
                </c:pt>
                <c:pt idx="1064">
                  <c:v>0.27548534369076</c:v>
                </c:pt>
                <c:pt idx="1065">
                  <c:v>0.28150626476893864</c:v>
                </c:pt>
                <c:pt idx="1066">
                  <c:v>0.28123761238531098</c:v>
                </c:pt>
                <c:pt idx="1067">
                  <c:v>0.28294273720449037</c:v>
                </c:pt>
                <c:pt idx="1068">
                  <c:v>0.28302879358622718</c:v>
                </c:pt>
                <c:pt idx="1069">
                  <c:v>0.29277125044548746</c:v>
                </c:pt>
                <c:pt idx="1070">
                  <c:v>0.28560660936924431</c:v>
                </c:pt>
                <c:pt idx="1071">
                  <c:v>0.2856293475122908</c:v>
                </c:pt>
                <c:pt idx="1072">
                  <c:v>0.2894114352664508</c:v>
                </c:pt>
                <c:pt idx="1073">
                  <c:v>0.27511071207908377</c:v>
                </c:pt>
                <c:pt idx="1074">
                  <c:v>0.2685414315685048</c:v>
                </c:pt>
                <c:pt idx="1075">
                  <c:v>0.25816184213162158</c:v>
                </c:pt>
                <c:pt idx="1076">
                  <c:v>0.26284655493280346</c:v>
                </c:pt>
                <c:pt idx="1077">
                  <c:v>0.26324520662900652</c:v>
                </c:pt>
                <c:pt idx="1078">
                  <c:v>0.25673273834552646</c:v>
                </c:pt>
                <c:pt idx="1079">
                  <c:v>0.25853039157977242</c:v>
                </c:pt>
                <c:pt idx="1080">
                  <c:v>0.25080146379588636</c:v>
                </c:pt>
                <c:pt idx="1081">
                  <c:v>0.24193257248376393</c:v>
                </c:pt>
                <c:pt idx="1082">
                  <c:v>0.24141483310890341</c:v>
                </c:pt>
                <c:pt idx="1083">
                  <c:v>0.252777060312531</c:v>
                </c:pt>
                <c:pt idx="1084">
                  <c:v>0.25173889345804135</c:v>
                </c:pt>
                <c:pt idx="1085">
                  <c:v>0.2529342527829091</c:v>
                </c:pt>
                <c:pt idx="1086">
                  <c:v>0.25746642094893402</c:v>
                </c:pt>
                <c:pt idx="1087">
                  <c:v>0.25171671712560184</c:v>
                </c:pt>
                <c:pt idx="1088">
                  <c:v>0.25517947745202907</c:v>
                </c:pt>
                <c:pt idx="1089">
                  <c:v>0.24649017787527408</c:v>
                </c:pt>
                <c:pt idx="1090">
                  <c:v>0.25679331747231576</c:v>
                </c:pt>
                <c:pt idx="1091">
                  <c:v>0.25724548233463179</c:v>
                </c:pt>
                <c:pt idx="1092">
                  <c:v>0.25731036276723246</c:v>
                </c:pt>
                <c:pt idx="1093">
                  <c:v>0.2842480660614512</c:v>
                </c:pt>
                <c:pt idx="1094">
                  <c:v>0.28621689359219915</c:v>
                </c:pt>
                <c:pt idx="1095">
                  <c:v>0.32650770117870243</c:v>
                </c:pt>
                <c:pt idx="1096">
                  <c:v>0.32978980866008123</c:v>
                </c:pt>
                <c:pt idx="1097">
                  <c:v>0.32742564261593143</c:v>
                </c:pt>
                <c:pt idx="1098">
                  <c:v>0.35056125281931783</c:v>
                </c:pt>
                <c:pt idx="1099">
                  <c:v>0.34430225577673895</c:v>
                </c:pt>
                <c:pt idx="1100">
                  <c:v>0.35195751134982906</c:v>
                </c:pt>
                <c:pt idx="1101">
                  <c:v>0.35048415559540758</c:v>
                </c:pt>
                <c:pt idx="1102">
                  <c:v>0.34415828342196347</c:v>
                </c:pt>
                <c:pt idx="1103">
                  <c:v>0.35244620405398358</c:v>
                </c:pt>
                <c:pt idx="1104">
                  <c:v>0.35154920260611089</c:v>
                </c:pt>
                <c:pt idx="1105">
                  <c:v>0.35111873620946549</c:v>
                </c:pt>
                <c:pt idx="1106">
                  <c:v>0.34921870303427655</c:v>
                </c:pt>
                <c:pt idx="1107">
                  <c:v>0.34697763805766696</c:v>
                </c:pt>
                <c:pt idx="1108">
                  <c:v>0.39779843095335049</c:v>
                </c:pt>
                <c:pt idx="1109">
                  <c:v>0.42440222075527839</c:v>
                </c:pt>
                <c:pt idx="1110">
                  <c:v>0.41927234011849657</c:v>
                </c:pt>
                <c:pt idx="1111">
                  <c:v>0.43409928740927745</c:v>
                </c:pt>
                <c:pt idx="1112">
                  <c:v>0.43426989342272981</c:v>
                </c:pt>
                <c:pt idx="1113">
                  <c:v>0.42963208185796498</c:v>
                </c:pt>
                <c:pt idx="1114">
                  <c:v>0.42997805457111649</c:v>
                </c:pt>
                <c:pt idx="1115">
                  <c:v>0.42245679035275363</c:v>
                </c:pt>
                <c:pt idx="1116">
                  <c:v>0.42673130937343567</c:v>
                </c:pt>
                <c:pt idx="1117">
                  <c:v>0.42298880918914306</c:v>
                </c:pt>
                <c:pt idx="1118">
                  <c:v>0.44925353985647043</c:v>
                </c:pt>
                <c:pt idx="1119">
                  <c:v>0.44893194379768325</c:v>
                </c:pt>
                <c:pt idx="1120">
                  <c:v>0.44324610096612815</c:v>
                </c:pt>
                <c:pt idx="1121">
                  <c:v>0.44369719252756645</c:v>
                </c:pt>
                <c:pt idx="1122">
                  <c:v>0.44373771397076783</c:v>
                </c:pt>
                <c:pt idx="1123">
                  <c:v>0.44771828458511842</c:v>
                </c:pt>
                <c:pt idx="1124">
                  <c:v>0.44841590332155401</c:v>
                </c:pt>
                <c:pt idx="1125">
                  <c:v>0.42720019704088769</c:v>
                </c:pt>
                <c:pt idx="1126">
                  <c:v>0.42962287999410004</c:v>
                </c:pt>
                <c:pt idx="1127">
                  <c:v>0.43564377788882669</c:v>
                </c:pt>
                <c:pt idx="1128">
                  <c:v>0.41890455141213556</c:v>
                </c:pt>
                <c:pt idx="1129">
                  <c:v>0.42062493943173157</c:v>
                </c:pt>
                <c:pt idx="1130">
                  <c:v>0.43041262937028757</c:v>
                </c:pt>
                <c:pt idx="1131">
                  <c:v>0.43399760608168259</c:v>
                </c:pt>
                <c:pt idx="1132">
                  <c:v>0.43443795861334</c:v>
                </c:pt>
                <c:pt idx="1133">
                  <c:v>0.43760678299829719</c:v>
                </c:pt>
                <c:pt idx="1134">
                  <c:v>0.44317054513239634</c:v>
                </c:pt>
                <c:pt idx="1135">
                  <c:v>0.44896429749090466</c:v>
                </c:pt>
                <c:pt idx="1136">
                  <c:v>0.45013583920328437</c:v>
                </c:pt>
                <c:pt idx="1137">
                  <c:v>0.44990248818488199</c:v>
                </c:pt>
                <c:pt idx="1138">
                  <c:v>0.40639884221835015</c:v>
                </c:pt>
                <c:pt idx="1139">
                  <c:v>0.39426646083509898</c:v>
                </c:pt>
                <c:pt idx="1140">
                  <c:v>0.40075545439918175</c:v>
                </c:pt>
                <c:pt idx="1141">
                  <c:v>0.38846014419656782</c:v>
                </c:pt>
                <c:pt idx="1142">
                  <c:v>0.40088160482320284</c:v>
                </c:pt>
                <c:pt idx="1143">
                  <c:v>0.41571298201064866</c:v>
                </c:pt>
                <c:pt idx="1144">
                  <c:v>0.41782884421461219</c:v>
                </c:pt>
                <c:pt idx="1145">
                  <c:v>0.423124409611362</c:v>
                </c:pt>
                <c:pt idx="1146">
                  <c:v>0.43031316207421544</c:v>
                </c:pt>
                <c:pt idx="1147">
                  <c:v>0.43289494260129457</c:v>
                </c:pt>
                <c:pt idx="1148">
                  <c:v>0.40741421703811359</c:v>
                </c:pt>
                <c:pt idx="1149">
                  <c:v>0.42534505657743504</c:v>
                </c:pt>
                <c:pt idx="1150">
                  <c:v>0.42387611583074286</c:v>
                </c:pt>
                <c:pt idx="1151">
                  <c:v>0.440103823304973</c:v>
                </c:pt>
                <c:pt idx="1152">
                  <c:v>0.46163555279662805</c:v>
                </c:pt>
                <c:pt idx="1153">
                  <c:v>0.4396944559584326</c:v>
                </c:pt>
                <c:pt idx="1154">
                  <c:v>0.43812797804051867</c:v>
                </c:pt>
                <c:pt idx="1155">
                  <c:v>0.43758484051634972</c:v>
                </c:pt>
                <c:pt idx="1156">
                  <c:v>0.45040253545104142</c:v>
                </c:pt>
                <c:pt idx="1157">
                  <c:v>0.45595570442373479</c:v>
                </c:pt>
                <c:pt idx="1158">
                  <c:v>0.47397985787902341</c:v>
                </c:pt>
                <c:pt idx="1159">
                  <c:v>0.47308838585270657</c:v>
                </c:pt>
                <c:pt idx="1160">
                  <c:v>0.4629415934426106</c:v>
                </c:pt>
                <c:pt idx="1161">
                  <c:v>0.46063759980218605</c:v>
                </c:pt>
                <c:pt idx="1162">
                  <c:v>0.46013192232803879</c:v>
                </c:pt>
                <c:pt idx="1163">
                  <c:v>0.453924858486984</c:v>
                </c:pt>
                <c:pt idx="1164">
                  <c:v>0.4514615597408298</c:v>
                </c:pt>
                <c:pt idx="1165">
                  <c:v>0.44613099453357702</c:v>
                </c:pt>
                <c:pt idx="1166">
                  <c:v>0.45095635607434137</c:v>
                </c:pt>
                <c:pt idx="1167">
                  <c:v>0.46868011876721949</c:v>
                </c:pt>
                <c:pt idx="1168">
                  <c:v>0.48579681566056426</c:v>
                </c:pt>
                <c:pt idx="1169">
                  <c:v>0.45972825327500999</c:v>
                </c:pt>
                <c:pt idx="1170">
                  <c:v>0.48203762581996212</c:v>
                </c:pt>
                <c:pt idx="1171">
                  <c:v>0.48258403953153428</c:v>
                </c:pt>
                <c:pt idx="1172">
                  <c:v>0.46920181049859383</c:v>
                </c:pt>
                <c:pt idx="1173">
                  <c:v>0.46038218215945287</c:v>
                </c:pt>
                <c:pt idx="1174">
                  <c:v>0.46654790610168284</c:v>
                </c:pt>
                <c:pt idx="1175">
                  <c:v>0.46272239269119575</c:v>
                </c:pt>
                <c:pt idx="1176">
                  <c:v>0.46015454215072021</c:v>
                </c:pt>
                <c:pt idx="1177">
                  <c:v>0.45905873096015332</c:v>
                </c:pt>
                <c:pt idx="1178">
                  <c:v>0.45822887318787187</c:v>
                </c:pt>
                <c:pt idx="1179">
                  <c:v>0.52078961537599511</c:v>
                </c:pt>
                <c:pt idx="1180">
                  <c:v>0.53362221901362938</c:v>
                </c:pt>
                <c:pt idx="1181">
                  <c:v>0.51716291770963174</c:v>
                </c:pt>
                <c:pt idx="1182">
                  <c:v>0.50849173403028258</c:v>
                </c:pt>
                <c:pt idx="1183">
                  <c:v>0.5044177731656504</c:v>
                </c:pt>
                <c:pt idx="1184">
                  <c:v>0.50271188969532021</c:v>
                </c:pt>
                <c:pt idx="1185">
                  <c:v>0.48891205936867593</c:v>
                </c:pt>
                <c:pt idx="1186">
                  <c:v>0.48620607742163147</c:v>
                </c:pt>
                <c:pt idx="1187">
                  <c:v>0.47938760139415443</c:v>
                </c:pt>
                <c:pt idx="1188">
                  <c:v>0.46068809479642286</c:v>
                </c:pt>
                <c:pt idx="1189">
                  <c:v>0.46212079670737322</c:v>
                </c:pt>
                <c:pt idx="1190">
                  <c:v>0.45953732203001446</c:v>
                </c:pt>
                <c:pt idx="1191">
                  <c:v>0.46069201854180586</c:v>
                </c:pt>
                <c:pt idx="1192">
                  <c:v>0.45796898977096223</c:v>
                </c:pt>
                <c:pt idx="1193">
                  <c:v>0.47949835073879982</c:v>
                </c:pt>
                <c:pt idx="1194">
                  <c:v>0.46894389482979076</c:v>
                </c:pt>
                <c:pt idx="1195">
                  <c:v>0.48955687187713692</c:v>
                </c:pt>
                <c:pt idx="1196">
                  <c:v>0.48938961136770992</c:v>
                </c:pt>
                <c:pt idx="1197">
                  <c:v>0.47889171783520634</c:v>
                </c:pt>
                <c:pt idx="1198">
                  <c:v>0.44943609383047622</c:v>
                </c:pt>
                <c:pt idx="1199">
                  <c:v>0.44893613688617823</c:v>
                </c:pt>
                <c:pt idx="1200">
                  <c:v>0.45815467415146593</c:v>
                </c:pt>
                <c:pt idx="1201">
                  <c:v>0.46572571982776273</c:v>
                </c:pt>
                <c:pt idx="1202">
                  <c:v>0.46150624862466377</c:v>
                </c:pt>
                <c:pt idx="1203">
                  <c:v>0.47054325225730043</c:v>
                </c:pt>
                <c:pt idx="1204">
                  <c:v>0.46981217361835298</c:v>
                </c:pt>
                <c:pt idx="1205">
                  <c:v>0.47001039406337747</c:v>
                </c:pt>
                <c:pt idx="1206">
                  <c:v>0.46893789047451345</c:v>
                </c:pt>
                <c:pt idx="1207">
                  <c:v>0.46189814115439803</c:v>
                </c:pt>
                <c:pt idx="1208">
                  <c:v>0.47992068327330328</c:v>
                </c:pt>
                <c:pt idx="1209">
                  <c:v>0.41104656048192656</c:v>
                </c:pt>
                <c:pt idx="1210">
                  <c:v>0.39886650078487274</c:v>
                </c:pt>
                <c:pt idx="1211">
                  <c:v>0.41135703913898047</c:v>
                </c:pt>
                <c:pt idx="1212">
                  <c:v>0.40409141539980847</c:v>
                </c:pt>
                <c:pt idx="1213">
                  <c:v>0.40353346779978416</c:v>
                </c:pt>
                <c:pt idx="1214">
                  <c:v>0.40215066585980563</c:v>
                </c:pt>
                <c:pt idx="1215">
                  <c:v>0.40394627315832771</c:v>
                </c:pt>
                <c:pt idx="1216">
                  <c:v>0.39715867075308348</c:v>
                </c:pt>
                <c:pt idx="1217">
                  <c:v>0.38918831709156998</c:v>
                </c:pt>
                <c:pt idx="1218">
                  <c:v>0.38016861924587131</c:v>
                </c:pt>
                <c:pt idx="1219">
                  <c:v>0.38164802176801699</c:v>
                </c:pt>
                <c:pt idx="1220">
                  <c:v>0.37982064727133369</c:v>
                </c:pt>
                <c:pt idx="1221">
                  <c:v>0.40042702618469561</c:v>
                </c:pt>
                <c:pt idx="1222">
                  <c:v>0.40099815159766294</c:v>
                </c:pt>
                <c:pt idx="1223">
                  <c:v>0.3790439826056019</c:v>
                </c:pt>
                <c:pt idx="1224">
                  <c:v>0.37886247579365723</c:v>
                </c:pt>
                <c:pt idx="1225">
                  <c:v>0.36049977857717835</c:v>
                </c:pt>
                <c:pt idx="1226">
                  <c:v>0.3699610799310008</c:v>
                </c:pt>
                <c:pt idx="1227">
                  <c:v>0.37163808793046982</c:v>
                </c:pt>
                <c:pt idx="1228">
                  <c:v>0.37411760958843154</c:v>
                </c:pt>
                <c:pt idx="1229">
                  <c:v>0.42136197758597838</c:v>
                </c:pt>
                <c:pt idx="1230">
                  <c:v>0.38834426155029128</c:v>
                </c:pt>
                <c:pt idx="1231">
                  <c:v>0.41922398495060154</c:v>
                </c:pt>
                <c:pt idx="1232">
                  <c:v>0.42796672691291232</c:v>
                </c:pt>
                <c:pt idx="1233">
                  <c:v>0.41099564295096164</c:v>
                </c:pt>
                <c:pt idx="1234">
                  <c:v>0.40776052458193474</c:v>
                </c:pt>
                <c:pt idx="1235">
                  <c:v>0.43366304662864791</c:v>
                </c:pt>
                <c:pt idx="1236">
                  <c:v>0.42613818500395623</c:v>
                </c:pt>
                <c:pt idx="1237">
                  <c:v>0.43598593475689701</c:v>
                </c:pt>
                <c:pt idx="1238">
                  <c:v>0.4297867472533215</c:v>
                </c:pt>
                <c:pt idx="1239">
                  <c:v>0.49070498945599494</c:v>
                </c:pt>
                <c:pt idx="1240">
                  <c:v>0.54254519080815677</c:v>
                </c:pt>
                <c:pt idx="1241">
                  <c:v>0.54293276796407552</c:v>
                </c:pt>
                <c:pt idx="1242">
                  <c:v>0.56669075873792019</c:v>
                </c:pt>
                <c:pt idx="1243">
                  <c:v>0.5893479341718536</c:v>
                </c:pt>
                <c:pt idx="1244">
                  <c:v>0.59381651728560214</c:v>
                </c:pt>
                <c:pt idx="1245">
                  <c:v>0.59329917227337303</c:v>
                </c:pt>
                <c:pt idx="1246">
                  <c:v>0.59546409065365102</c:v>
                </c:pt>
                <c:pt idx="1247">
                  <c:v>0.61191648788859121</c:v>
                </c:pt>
                <c:pt idx="1248">
                  <c:v>0.63676948112420106</c:v>
                </c:pt>
                <c:pt idx="1249">
                  <c:v>0.64112039787246267</c:v>
                </c:pt>
                <c:pt idx="1250">
                  <c:v>0.62812853186755535</c:v>
                </c:pt>
                <c:pt idx="1251">
                  <c:v>0.63705569955820873</c:v>
                </c:pt>
                <c:pt idx="1252">
                  <c:v>0.64820049325766982</c:v>
                </c:pt>
                <c:pt idx="1253">
                  <c:v>0.66169076282465622</c:v>
                </c:pt>
                <c:pt idx="1254">
                  <c:v>0.70562741516325167</c:v>
                </c:pt>
                <c:pt idx="1255">
                  <c:v>0.70635808334460692</c:v>
                </c:pt>
                <c:pt idx="1256">
                  <c:v>0.71177656520978028</c:v>
                </c:pt>
                <c:pt idx="1257">
                  <c:v>0.72824001748852263</c:v>
                </c:pt>
                <c:pt idx="1258">
                  <c:v>0.74138290881314883</c:v>
                </c:pt>
                <c:pt idx="1259">
                  <c:v>0.72266858022143521</c:v>
                </c:pt>
                <c:pt idx="1260">
                  <c:v>0.77831253203105411</c:v>
                </c:pt>
                <c:pt idx="1261">
                  <c:v>0.76707231186987801</c:v>
                </c:pt>
                <c:pt idx="1262">
                  <c:v>0.76294819604404407</c:v>
                </c:pt>
                <c:pt idx="1263">
                  <c:v>0.77969195645363709</c:v>
                </c:pt>
                <c:pt idx="1264">
                  <c:v>0.77962329580949319</c:v>
                </c:pt>
                <c:pt idx="1265">
                  <c:v>0.77344728400012019</c:v>
                </c:pt>
                <c:pt idx="1266">
                  <c:v>0.7780574416985292</c:v>
                </c:pt>
                <c:pt idx="1267">
                  <c:v>0.80290631413481739</c:v>
                </c:pt>
                <c:pt idx="1268">
                  <c:v>0.81209915744962025</c:v>
                </c:pt>
                <c:pt idx="1269">
                  <c:v>0.79137565497071349</c:v>
                </c:pt>
                <c:pt idx="1270">
                  <c:v>0.8608389172586064</c:v>
                </c:pt>
                <c:pt idx="1271">
                  <c:v>0.89538818137868148</c:v>
                </c:pt>
                <c:pt idx="1272">
                  <c:v>0.8916713887713823</c:v>
                </c:pt>
                <c:pt idx="1273">
                  <c:v>0.91346630965780817</c:v>
                </c:pt>
                <c:pt idx="1274">
                  <c:v>0.91811353319369593</c:v>
                </c:pt>
                <c:pt idx="1275">
                  <c:v>0.94222870799540925</c:v>
                </c:pt>
                <c:pt idx="1276">
                  <c:v>0.96488030286448834</c:v>
                </c:pt>
                <c:pt idx="1277">
                  <c:v>0.9634675569511667</c:v>
                </c:pt>
                <c:pt idx="1278">
                  <c:v>0.95200392500904474</c:v>
                </c:pt>
                <c:pt idx="1279">
                  <c:v>0.94928231569552668</c:v>
                </c:pt>
                <c:pt idx="1280">
                  <c:v>0.97330939915919634</c:v>
                </c:pt>
                <c:pt idx="1281">
                  <c:v>0.95928064671277569</c:v>
                </c:pt>
                <c:pt idx="1282">
                  <c:v>0.95472892222932426</c:v>
                </c:pt>
                <c:pt idx="1283">
                  <c:v>0.94872615341224098</c:v>
                </c:pt>
                <c:pt idx="1284">
                  <c:v>0.91286526676100277</c:v>
                </c:pt>
                <c:pt idx="1285">
                  <c:v>0.90715270332211684</c:v>
                </c:pt>
                <c:pt idx="1286">
                  <c:v>0.96423767963773244</c:v>
                </c:pt>
                <c:pt idx="1287">
                  <c:v>0.9434903575525565</c:v>
                </c:pt>
                <c:pt idx="1288">
                  <c:v>0.92705669358046017</c:v>
                </c:pt>
                <c:pt idx="1289">
                  <c:v>0.91502066119240133</c:v>
                </c:pt>
                <c:pt idx="1290">
                  <c:v>0.88571067849757845</c:v>
                </c:pt>
                <c:pt idx="1291">
                  <c:v>0.89139453786463829</c:v>
                </c:pt>
                <c:pt idx="1292">
                  <c:v>0.89116466138273132</c:v>
                </c:pt>
                <c:pt idx="1293">
                  <c:v>0.88237539779438334</c:v>
                </c:pt>
                <c:pt idx="1294">
                  <c:v>0.87754139161938849</c:v>
                </c:pt>
                <c:pt idx="1295">
                  <c:v>0.88027708863075282</c:v>
                </c:pt>
                <c:pt idx="1296">
                  <c:v>0.87924101956253486</c:v>
                </c:pt>
                <c:pt idx="1297">
                  <c:v>0.85593532599428712</c:v>
                </c:pt>
                <c:pt idx="1298">
                  <c:v>0.84851330158065941</c:v>
                </c:pt>
                <c:pt idx="1299">
                  <c:v>0.82260581133849764</c:v>
                </c:pt>
                <c:pt idx="1300">
                  <c:v>0.68250387056088646</c:v>
                </c:pt>
                <c:pt idx="1301">
                  <c:v>0.65053060319373979</c:v>
                </c:pt>
                <c:pt idx="1302">
                  <c:v>0.64895585953441637</c:v>
                </c:pt>
                <c:pt idx="1303">
                  <c:v>0.60886400714990907</c:v>
                </c:pt>
                <c:pt idx="1304">
                  <c:v>0.60239912575630949</c:v>
                </c:pt>
                <c:pt idx="1305">
                  <c:v>0.559790605907865</c:v>
                </c:pt>
                <c:pt idx="1306">
                  <c:v>0.52304851809563624</c:v>
                </c:pt>
                <c:pt idx="1307">
                  <c:v>0.51191846614995729</c:v>
                </c:pt>
                <c:pt idx="1308">
                  <c:v>0.51925670845943406</c:v>
                </c:pt>
                <c:pt idx="1309">
                  <c:v>0.52497294380135118</c:v>
                </c:pt>
                <c:pt idx="1310">
                  <c:v>0.47552266425803064</c:v>
                </c:pt>
                <c:pt idx="1311">
                  <c:v>0.46739593346680131</c:v>
                </c:pt>
                <c:pt idx="1312">
                  <c:v>0.4675148907358016</c:v>
                </c:pt>
                <c:pt idx="1313">
                  <c:v>0.47005251131206033</c:v>
                </c:pt>
                <c:pt idx="1314">
                  <c:v>0.46190923920241489</c:v>
                </c:pt>
                <c:pt idx="1315">
                  <c:v>0.46169643134701183</c:v>
                </c:pt>
                <c:pt idx="1316">
                  <c:v>0.31497168948337184</c:v>
                </c:pt>
                <c:pt idx="1317">
                  <c:v>0.31269578827149069</c:v>
                </c:pt>
                <c:pt idx="1318">
                  <c:v>0.29850221214783279</c:v>
                </c:pt>
                <c:pt idx="1319">
                  <c:v>0.28584547133728178</c:v>
                </c:pt>
                <c:pt idx="1320">
                  <c:v>0.26798213779889984</c:v>
                </c:pt>
                <c:pt idx="1321">
                  <c:v>0.26164623141458188</c:v>
                </c:pt>
                <c:pt idx="1322">
                  <c:v>0.261253937709156</c:v>
                </c:pt>
                <c:pt idx="1323">
                  <c:v>0.24922649396121166</c:v>
                </c:pt>
                <c:pt idx="1324">
                  <c:v>0.25152131225149815</c:v>
                </c:pt>
                <c:pt idx="1325">
                  <c:v>0.23079627944176109</c:v>
                </c:pt>
                <c:pt idx="1326">
                  <c:v>0.22044438044738332</c:v>
                </c:pt>
                <c:pt idx="1327">
                  <c:v>0.21090144137976394</c:v>
                </c:pt>
                <c:pt idx="1328">
                  <c:v>0.21607461072218814</c:v>
                </c:pt>
                <c:pt idx="1329">
                  <c:v>0.21569292997865996</c:v>
                </c:pt>
                <c:pt idx="1330">
                  <c:v>0.21961427527252533</c:v>
                </c:pt>
                <c:pt idx="1331">
                  <c:v>0.22535684439818898</c:v>
                </c:pt>
                <c:pt idx="1332">
                  <c:v>0.23700171231110512</c:v>
                </c:pt>
                <c:pt idx="1333">
                  <c:v>0.2399620695841933</c:v>
                </c:pt>
                <c:pt idx="1334">
                  <c:v>0.27638678254037763</c:v>
                </c:pt>
                <c:pt idx="1335">
                  <c:v>0.27621840597281461</c:v>
                </c:pt>
                <c:pt idx="1336">
                  <c:v>0.29188580080523668</c:v>
                </c:pt>
                <c:pt idx="1337">
                  <c:v>0.30392159441860656</c:v>
                </c:pt>
                <c:pt idx="1338">
                  <c:v>0.30265976698944869</c:v>
                </c:pt>
                <c:pt idx="1339">
                  <c:v>0.29245521000617508</c:v>
                </c:pt>
                <c:pt idx="1340">
                  <c:v>0.29798450325377046</c:v>
                </c:pt>
                <c:pt idx="1341">
                  <c:v>0.31364918668195402</c:v>
                </c:pt>
                <c:pt idx="1342">
                  <c:v>0.31880368490624855</c:v>
                </c:pt>
                <c:pt idx="1343">
                  <c:v>0.31318206345064359</c:v>
                </c:pt>
                <c:pt idx="1344">
                  <c:v>0.32210107880618627</c:v>
                </c:pt>
                <c:pt idx="1345">
                  <c:v>0.32329483878470078</c:v>
                </c:pt>
                <c:pt idx="1346">
                  <c:v>0.32291224263840251</c:v>
                </c:pt>
                <c:pt idx="1347">
                  <c:v>0.33181200007787742</c:v>
                </c:pt>
                <c:pt idx="1348">
                  <c:v>0.32657290703574854</c:v>
                </c:pt>
                <c:pt idx="1349">
                  <c:v>0.3262435054388747</c:v>
                </c:pt>
                <c:pt idx="1350">
                  <c:v>0.32635165321181059</c:v>
                </c:pt>
                <c:pt idx="1351">
                  <c:v>0.32913536296222806</c:v>
                </c:pt>
                <c:pt idx="1352">
                  <c:v>0.32836166692497776</c:v>
                </c:pt>
                <c:pt idx="1353">
                  <c:v>0.32968121057470068</c:v>
                </c:pt>
                <c:pt idx="1354">
                  <c:v>0.32500835962032065</c:v>
                </c:pt>
                <c:pt idx="1355">
                  <c:v>0.32620336201007027</c:v>
                </c:pt>
                <c:pt idx="1356">
                  <c:v>0.32681911548756321</c:v>
                </c:pt>
                <c:pt idx="1357">
                  <c:v>0.32949995766577078</c:v>
                </c:pt>
                <c:pt idx="1358">
                  <c:v>0.32657256842485211</c:v>
                </c:pt>
                <c:pt idx="1359">
                  <c:v>0.32890602938854702</c:v>
                </c:pt>
                <c:pt idx="1360">
                  <c:v>0.32223137477336689</c:v>
                </c:pt>
                <c:pt idx="1361">
                  <c:v>0.31267123619630238</c:v>
                </c:pt>
                <c:pt idx="1362">
                  <c:v>0.29868883271983071</c:v>
                </c:pt>
                <c:pt idx="1363">
                  <c:v>0.29297291950307425</c:v>
                </c:pt>
                <c:pt idx="1364">
                  <c:v>0.27232572135949373</c:v>
                </c:pt>
                <c:pt idx="1365">
                  <c:v>0.27173122038945718</c:v>
                </c:pt>
                <c:pt idx="1366">
                  <c:v>0.25841032314142925</c:v>
                </c:pt>
                <c:pt idx="1367">
                  <c:v>0.24767823227987115</c:v>
                </c:pt>
                <c:pt idx="1368">
                  <c:v>0.24090164867022787</c:v>
                </c:pt>
                <c:pt idx="1369">
                  <c:v>0.23453822744620181</c:v>
                </c:pt>
                <c:pt idx="1370">
                  <c:v>0.22331377668340077</c:v>
                </c:pt>
                <c:pt idx="1371">
                  <c:v>0.20474561685370146</c:v>
                </c:pt>
                <c:pt idx="1372">
                  <c:v>0.19520787478696641</c:v>
                </c:pt>
                <c:pt idx="1373">
                  <c:v>0.19646183921860888</c:v>
                </c:pt>
                <c:pt idx="1374">
                  <c:v>0.19438602514062844</c:v>
                </c:pt>
                <c:pt idx="1375">
                  <c:v>0.19450330618991163</c:v>
                </c:pt>
                <c:pt idx="1376">
                  <c:v>0.20674972438690584</c:v>
                </c:pt>
                <c:pt idx="1377">
                  <c:v>0.19302607669756044</c:v>
                </c:pt>
                <c:pt idx="1378">
                  <c:v>0.19632307673243279</c:v>
                </c:pt>
                <c:pt idx="1379">
                  <c:v>0.20452598816242712</c:v>
                </c:pt>
                <c:pt idx="1380">
                  <c:v>0.2045575397705042</c:v>
                </c:pt>
                <c:pt idx="1381">
                  <c:v>0.19563105364871042</c:v>
                </c:pt>
                <c:pt idx="1382">
                  <c:v>0.19975186975536005</c:v>
                </c:pt>
                <c:pt idx="1383">
                  <c:v>0.19918076049998173</c:v>
                </c:pt>
                <c:pt idx="1384">
                  <c:v>0.19807950140411126</c:v>
                </c:pt>
                <c:pt idx="1385">
                  <c:v>0.19730088221574629</c:v>
                </c:pt>
                <c:pt idx="1386">
                  <c:v>0.20688415983796846</c:v>
                </c:pt>
                <c:pt idx="1387">
                  <c:v>0.19382198459836869</c:v>
                </c:pt>
                <c:pt idx="1388">
                  <c:v>0.19734532979283656</c:v>
                </c:pt>
                <c:pt idx="1389">
                  <c:v>0.19016066098040235</c:v>
                </c:pt>
                <c:pt idx="1390">
                  <c:v>0.19184805579348307</c:v>
                </c:pt>
                <c:pt idx="1391">
                  <c:v>0.18830345063381249</c:v>
                </c:pt>
                <c:pt idx="1392">
                  <c:v>0.18854512469417165</c:v>
                </c:pt>
                <c:pt idx="1393">
                  <c:v>0.18055736832965061</c:v>
                </c:pt>
                <c:pt idx="1394">
                  <c:v>0.18297754818265949</c:v>
                </c:pt>
                <c:pt idx="1395">
                  <c:v>0.18538387093114725</c:v>
                </c:pt>
                <c:pt idx="1396">
                  <c:v>0.1909665071850826</c:v>
                </c:pt>
                <c:pt idx="1397">
                  <c:v>0.19100225543016916</c:v>
                </c:pt>
                <c:pt idx="1398">
                  <c:v>0.19387295562870391</c:v>
                </c:pt>
                <c:pt idx="1399">
                  <c:v>0.1954452255445096</c:v>
                </c:pt>
                <c:pt idx="1400">
                  <c:v>0.19579113727098285</c:v>
                </c:pt>
                <c:pt idx="1401">
                  <c:v>0.1910954716886703</c:v>
                </c:pt>
                <c:pt idx="1402">
                  <c:v>0.19914406627235134</c:v>
                </c:pt>
                <c:pt idx="1403">
                  <c:v>0.20011368665376877</c:v>
                </c:pt>
                <c:pt idx="1404">
                  <c:v>0.18272320317741708</c:v>
                </c:pt>
                <c:pt idx="1405">
                  <c:v>0.18942855594330346</c:v>
                </c:pt>
                <c:pt idx="1406">
                  <c:v>0.18401196842746764</c:v>
                </c:pt>
                <c:pt idx="1407">
                  <c:v>0.18701499616511183</c:v>
                </c:pt>
                <c:pt idx="1408">
                  <c:v>0.18718989245936785</c:v>
                </c:pt>
                <c:pt idx="1409">
                  <c:v>0.19684410297968605</c:v>
                </c:pt>
                <c:pt idx="1410">
                  <c:v>0.20524845730312954</c:v>
                </c:pt>
                <c:pt idx="1411">
                  <c:v>0.2063659099644693</c:v>
                </c:pt>
                <c:pt idx="1412">
                  <c:v>0.20305454564914546</c:v>
                </c:pt>
                <c:pt idx="1413">
                  <c:v>0.20337080005257552</c:v>
                </c:pt>
                <c:pt idx="1414">
                  <c:v>0.21472515194846953</c:v>
                </c:pt>
                <c:pt idx="1415">
                  <c:v>0.21389088293636035</c:v>
                </c:pt>
                <c:pt idx="1416">
                  <c:v>0.21057371473395933</c:v>
                </c:pt>
                <c:pt idx="1417">
                  <c:v>0.21380412098364174</c:v>
                </c:pt>
                <c:pt idx="1418">
                  <c:v>0.21038982708177051</c:v>
                </c:pt>
                <c:pt idx="1419">
                  <c:v>0.21557050035400385</c:v>
                </c:pt>
                <c:pt idx="1420">
                  <c:v>0.27343695074985985</c:v>
                </c:pt>
                <c:pt idx="1421">
                  <c:v>0.27418406751293894</c:v>
                </c:pt>
                <c:pt idx="1422">
                  <c:v>0.27654471960180194</c:v>
                </c:pt>
                <c:pt idx="1423">
                  <c:v>0.27607811649695002</c:v>
                </c:pt>
                <c:pt idx="1424">
                  <c:v>0.27724406290156678</c:v>
                </c:pt>
                <c:pt idx="1425">
                  <c:v>0.27594209043380435</c:v>
                </c:pt>
                <c:pt idx="1426">
                  <c:v>0.27704778716183187</c:v>
                </c:pt>
                <c:pt idx="1427">
                  <c:v>0.27814001667897537</c:v>
                </c:pt>
                <c:pt idx="1428">
                  <c:v>0.28114860904407724</c:v>
                </c:pt>
                <c:pt idx="1429">
                  <c:v>0.2847902104128448</c:v>
                </c:pt>
                <c:pt idx="1430">
                  <c:v>0.29827759262228193</c:v>
                </c:pt>
                <c:pt idx="1431">
                  <c:v>0.29886234506185805</c:v>
                </c:pt>
                <c:pt idx="1432">
                  <c:v>0.29876818214368517</c:v>
                </c:pt>
                <c:pt idx="1433">
                  <c:v>0.30272223020292166</c:v>
                </c:pt>
                <c:pt idx="1434">
                  <c:v>0.30218991658356537</c:v>
                </c:pt>
                <c:pt idx="1435">
                  <c:v>0.29808250823444599</c:v>
                </c:pt>
                <c:pt idx="1436">
                  <c:v>0.29781931479814233</c:v>
                </c:pt>
                <c:pt idx="1437">
                  <c:v>0.29707662776124399</c:v>
                </c:pt>
                <c:pt idx="1438">
                  <c:v>0.29460081901887158</c:v>
                </c:pt>
                <c:pt idx="1439">
                  <c:v>0.28626581351464558</c:v>
                </c:pt>
                <c:pt idx="1440">
                  <c:v>0.28545149067615011</c:v>
                </c:pt>
                <c:pt idx="1441">
                  <c:v>0.28471314548152182</c:v>
                </c:pt>
                <c:pt idx="1442">
                  <c:v>0.27497775841459382</c:v>
                </c:pt>
                <c:pt idx="1443">
                  <c:v>0.27727457756217355</c:v>
                </c:pt>
                <c:pt idx="1444">
                  <c:v>0.2733485105423083</c:v>
                </c:pt>
                <c:pt idx="1445">
                  <c:v>0.27335351237173805</c:v>
                </c:pt>
                <c:pt idx="1446">
                  <c:v>0.27336975980165223</c:v>
                </c:pt>
                <c:pt idx="1447">
                  <c:v>0.28433643178196238</c:v>
                </c:pt>
                <c:pt idx="1448">
                  <c:v>0.28683007296818253</c:v>
                </c:pt>
                <c:pt idx="1449">
                  <c:v>0.28515215805714872</c:v>
                </c:pt>
                <c:pt idx="1450">
                  <c:v>0.24680974850146303</c:v>
                </c:pt>
                <c:pt idx="1451">
                  <c:v>0.2488477799299027</c:v>
                </c:pt>
                <c:pt idx="1452">
                  <c:v>0.24746829631013581</c:v>
                </c:pt>
                <c:pt idx="1453">
                  <c:v>0.24621332156891901</c:v>
                </c:pt>
                <c:pt idx="1454">
                  <c:v>0.25315963086787591</c:v>
                </c:pt>
                <c:pt idx="1455">
                  <c:v>0.26755831062323238</c:v>
                </c:pt>
                <c:pt idx="1456">
                  <c:v>0.26477474685323377</c:v>
                </c:pt>
                <c:pt idx="1457">
                  <c:v>0.30775881283078071</c:v>
                </c:pt>
                <c:pt idx="1458">
                  <c:v>0.30721357707129532</c:v>
                </c:pt>
                <c:pt idx="1459">
                  <c:v>0.30562327815558132</c:v>
                </c:pt>
                <c:pt idx="1460">
                  <c:v>0.33130407685882352</c:v>
                </c:pt>
                <c:pt idx="1461">
                  <c:v>0.33147401907845353</c:v>
                </c:pt>
                <c:pt idx="1462">
                  <c:v>0.32873063171155548</c:v>
                </c:pt>
                <c:pt idx="1463">
                  <c:v>0.33404426738365456</c:v>
                </c:pt>
                <c:pt idx="1464">
                  <c:v>0.34559167287480302</c:v>
                </c:pt>
                <c:pt idx="1465">
                  <c:v>0.3434692891882517</c:v>
                </c:pt>
                <c:pt idx="1466">
                  <c:v>0.34439937571713214</c:v>
                </c:pt>
                <c:pt idx="1467">
                  <c:v>0.3528693983117866</c:v>
                </c:pt>
                <c:pt idx="1468">
                  <c:v>0.35673518336086851</c:v>
                </c:pt>
                <c:pt idx="1469">
                  <c:v>0.35308894637512617</c:v>
                </c:pt>
                <c:pt idx="1470">
                  <c:v>0.34961866417569842</c:v>
                </c:pt>
                <c:pt idx="1471">
                  <c:v>0.35229706735936028</c:v>
                </c:pt>
                <c:pt idx="1472">
                  <c:v>0.35186923225069555</c:v>
                </c:pt>
                <c:pt idx="1473">
                  <c:v>0.34901779151376894</c:v>
                </c:pt>
                <c:pt idx="1474">
                  <c:v>0.33363330057117846</c:v>
                </c:pt>
                <c:pt idx="1475">
                  <c:v>0.3336183197772507</c:v>
                </c:pt>
                <c:pt idx="1476">
                  <c:v>0.3337486399726643</c:v>
                </c:pt>
                <c:pt idx="1477">
                  <c:v>0.32943543141620452</c:v>
                </c:pt>
                <c:pt idx="1478">
                  <c:v>0.32654466475822919</c:v>
                </c:pt>
                <c:pt idx="1479">
                  <c:v>0.32160531552783478</c:v>
                </c:pt>
                <c:pt idx="1480">
                  <c:v>0.31797057330578327</c:v>
                </c:pt>
                <c:pt idx="1481">
                  <c:v>0.31860433015783063</c:v>
                </c:pt>
                <c:pt idx="1482">
                  <c:v>0.31863498616892477</c:v>
                </c:pt>
                <c:pt idx="1483">
                  <c:v>0.31799456920870134</c:v>
                </c:pt>
                <c:pt idx="1484">
                  <c:v>0.3112461816760807</c:v>
                </c:pt>
                <c:pt idx="1485">
                  <c:v>0.3042857632487313</c:v>
                </c:pt>
                <c:pt idx="1486">
                  <c:v>0.30740546199996227</c:v>
                </c:pt>
                <c:pt idx="1487">
                  <c:v>0.2596377073140444</c:v>
                </c:pt>
                <c:pt idx="1488">
                  <c:v>0.25592302894173996</c:v>
                </c:pt>
                <c:pt idx="1489">
                  <c:v>0.24838696237422694</c:v>
                </c:pt>
                <c:pt idx="1490">
                  <c:v>0.20617276843859089</c:v>
                </c:pt>
                <c:pt idx="1491">
                  <c:v>0.20658929530809347</c:v>
                </c:pt>
                <c:pt idx="1492">
                  <c:v>0.20920109233368891</c:v>
                </c:pt>
                <c:pt idx="1493">
                  <c:v>0.20805961859796293</c:v>
                </c:pt>
                <c:pt idx="1494">
                  <c:v>0.19733957809364669</c:v>
                </c:pt>
                <c:pt idx="1495">
                  <c:v>0.19577358894793573</c:v>
                </c:pt>
                <c:pt idx="1496">
                  <c:v>0.20103723690066511</c:v>
                </c:pt>
                <c:pt idx="1497">
                  <c:v>0.18610389255577151</c:v>
                </c:pt>
                <c:pt idx="1498">
                  <c:v>0.20793738578043164</c:v>
                </c:pt>
                <c:pt idx="1499">
                  <c:v>0.21232044639213526</c:v>
                </c:pt>
                <c:pt idx="1500">
                  <c:v>0.21256153496128549</c:v>
                </c:pt>
                <c:pt idx="1501">
                  <c:v>0.20229078961364619</c:v>
                </c:pt>
                <c:pt idx="1502">
                  <c:v>0.19924421626494418</c:v>
                </c:pt>
                <c:pt idx="1503">
                  <c:v>0.22738556507750865</c:v>
                </c:pt>
                <c:pt idx="1504">
                  <c:v>0.22967665309481641</c:v>
                </c:pt>
                <c:pt idx="1505">
                  <c:v>0.25094571454020498</c:v>
                </c:pt>
                <c:pt idx="1506">
                  <c:v>0.25137908921408353</c:v>
                </c:pt>
                <c:pt idx="1507">
                  <c:v>0.25366011434660551</c:v>
                </c:pt>
                <c:pt idx="1508">
                  <c:v>0.25457707195239998</c:v>
                </c:pt>
                <c:pt idx="1509">
                  <c:v>0.2554280550920055</c:v>
                </c:pt>
                <c:pt idx="1510">
                  <c:v>0.25557901217233137</c:v>
                </c:pt>
                <c:pt idx="1511">
                  <c:v>0.25608747194223075</c:v>
                </c:pt>
                <c:pt idx="1512">
                  <c:v>0.25622371088815388</c:v>
                </c:pt>
                <c:pt idx="1513">
                  <c:v>0.25807763103939002</c:v>
                </c:pt>
                <c:pt idx="1514">
                  <c:v>0.25343132677437985</c:v>
                </c:pt>
                <c:pt idx="1515">
                  <c:v>0.25155082636984494</c:v>
                </c:pt>
                <c:pt idx="1516">
                  <c:v>0.24776877119834448</c:v>
                </c:pt>
                <c:pt idx="1517">
                  <c:v>0.24694161716835702</c:v>
                </c:pt>
                <c:pt idx="1518">
                  <c:v>0.24697816666164646</c:v>
                </c:pt>
                <c:pt idx="1519">
                  <c:v>0.24867945378428469</c:v>
                </c:pt>
                <c:pt idx="1520">
                  <c:v>0.24886193567666545</c:v>
                </c:pt>
                <c:pt idx="1521">
                  <c:v>0.25337640644843928</c:v>
                </c:pt>
                <c:pt idx="1522">
                  <c:v>0.25207169365815696</c:v>
                </c:pt>
                <c:pt idx="1523">
                  <c:v>0.2471547138056355</c:v>
                </c:pt>
                <c:pt idx="1524">
                  <c:v>0.24105137688173733</c:v>
                </c:pt>
                <c:pt idx="1525">
                  <c:v>0.24560171105731404</c:v>
                </c:pt>
                <c:pt idx="1526">
                  <c:v>0.24486539613850672</c:v>
                </c:pt>
                <c:pt idx="1527">
                  <c:v>0.24349865013910069</c:v>
                </c:pt>
                <c:pt idx="1528">
                  <c:v>0.2105924542835462</c:v>
                </c:pt>
                <c:pt idx="1529">
                  <c:v>0.2137318564302344</c:v>
                </c:pt>
                <c:pt idx="1530">
                  <c:v>0.21080939346346469</c:v>
                </c:pt>
                <c:pt idx="1531">
                  <c:v>0.20335217495530289</c:v>
                </c:pt>
                <c:pt idx="1532">
                  <c:v>0.20463362283499403</c:v>
                </c:pt>
                <c:pt idx="1533">
                  <c:v>0.18620128862973029</c:v>
                </c:pt>
                <c:pt idx="1534">
                  <c:v>0.18061231085473434</c:v>
                </c:pt>
                <c:pt idx="1535">
                  <c:v>0.15818996071532918</c:v>
                </c:pt>
                <c:pt idx="1536">
                  <c:v>0.16039492476208481</c:v>
                </c:pt>
                <c:pt idx="1537">
                  <c:v>0.16811811335309512</c:v>
                </c:pt>
                <c:pt idx="1538">
                  <c:v>0.17320529477746396</c:v>
                </c:pt>
                <c:pt idx="1539">
                  <c:v>0.17521942595551793</c:v>
                </c:pt>
                <c:pt idx="1540">
                  <c:v>0.18135659338960847</c:v>
                </c:pt>
                <c:pt idx="1541">
                  <c:v>0.17637600816662455</c:v>
                </c:pt>
                <c:pt idx="1542">
                  <c:v>0.17682850479645984</c:v>
                </c:pt>
                <c:pt idx="1543">
                  <c:v>0.17240950865202012</c:v>
                </c:pt>
                <c:pt idx="1544">
                  <c:v>0.17249390157965755</c:v>
                </c:pt>
                <c:pt idx="1545">
                  <c:v>0.17062420859830951</c:v>
                </c:pt>
                <c:pt idx="1546">
                  <c:v>0.17065110812649628</c:v>
                </c:pt>
                <c:pt idx="1547">
                  <c:v>0.15577865559566315</c:v>
                </c:pt>
                <c:pt idx="1548">
                  <c:v>0.15755815275508769</c:v>
                </c:pt>
                <c:pt idx="1549">
                  <c:v>0.18603291917806883</c:v>
                </c:pt>
                <c:pt idx="1550">
                  <c:v>0.18600035826853559</c:v>
                </c:pt>
                <c:pt idx="1551">
                  <c:v>0.19009136753298891</c:v>
                </c:pt>
                <c:pt idx="1552">
                  <c:v>0.19250349451531801</c:v>
                </c:pt>
                <c:pt idx="1553">
                  <c:v>0.19238516797693625</c:v>
                </c:pt>
                <c:pt idx="1554">
                  <c:v>0.19206748583765218</c:v>
                </c:pt>
                <c:pt idx="1555">
                  <c:v>0.19333382473755165</c:v>
                </c:pt>
                <c:pt idx="1556">
                  <c:v>0.18910205671484384</c:v>
                </c:pt>
                <c:pt idx="1557">
                  <c:v>0.19779118902866771</c:v>
                </c:pt>
                <c:pt idx="1558">
                  <c:v>0.19440176293421962</c:v>
                </c:pt>
                <c:pt idx="1559">
                  <c:v>0.20156698812075682</c:v>
                </c:pt>
                <c:pt idx="1560">
                  <c:v>0.20749135518352643</c:v>
                </c:pt>
                <c:pt idx="1561">
                  <c:v>0.20480830740167633</c:v>
                </c:pt>
                <c:pt idx="1562">
                  <c:v>0.20782670159698696</c:v>
                </c:pt>
                <c:pt idx="1563">
                  <c:v>0.20764799360366562</c:v>
                </c:pt>
                <c:pt idx="1564">
                  <c:v>0.20823188293801073</c:v>
                </c:pt>
                <c:pt idx="1565">
                  <c:v>0.21044009460772503</c:v>
                </c:pt>
                <c:pt idx="1566">
                  <c:v>0.20658180703278148</c:v>
                </c:pt>
                <c:pt idx="1567">
                  <c:v>0.20089772156103564</c:v>
                </c:pt>
                <c:pt idx="1568">
                  <c:v>0.19947905832486604</c:v>
                </c:pt>
                <c:pt idx="1569">
                  <c:v>0.20957055280370812</c:v>
                </c:pt>
                <c:pt idx="1570">
                  <c:v>0.20710311280561222</c:v>
                </c:pt>
                <c:pt idx="1571">
                  <c:v>0.21090221201332054</c:v>
                </c:pt>
                <c:pt idx="1572">
                  <c:v>0.21072437588575321</c:v>
                </c:pt>
                <c:pt idx="1573">
                  <c:v>0.26288678030481277</c:v>
                </c:pt>
                <c:pt idx="1574">
                  <c:v>0.26286693214417062</c:v>
                </c:pt>
                <c:pt idx="1575">
                  <c:v>0.26030335672331772</c:v>
                </c:pt>
                <c:pt idx="1576">
                  <c:v>0.26958631020432722</c:v>
                </c:pt>
                <c:pt idx="1577">
                  <c:v>0.28870745830195199</c:v>
                </c:pt>
                <c:pt idx="1578">
                  <c:v>0.29143668068195588</c:v>
                </c:pt>
                <c:pt idx="1579">
                  <c:v>0.27504634052757171</c:v>
                </c:pt>
                <c:pt idx="1580">
                  <c:v>0.2731338424072825</c:v>
                </c:pt>
                <c:pt idx="1581">
                  <c:v>0.27211739467510526</c:v>
                </c:pt>
                <c:pt idx="1582">
                  <c:v>0.27317156698641248</c:v>
                </c:pt>
                <c:pt idx="1583">
                  <c:v>0.2744181554484949</c:v>
                </c:pt>
                <c:pt idx="1584">
                  <c:v>0.27682216249129765</c:v>
                </c:pt>
                <c:pt idx="1585">
                  <c:v>0.28968564944691855</c:v>
                </c:pt>
                <c:pt idx="1586">
                  <c:v>0.28789246433331672</c:v>
                </c:pt>
                <c:pt idx="1587">
                  <c:v>0.28581068146560457</c:v>
                </c:pt>
                <c:pt idx="1588">
                  <c:v>0.30143932007849517</c:v>
                </c:pt>
                <c:pt idx="1589">
                  <c:v>0.2967034542279699</c:v>
                </c:pt>
                <c:pt idx="1590">
                  <c:v>0.29112686847060348</c:v>
                </c:pt>
                <c:pt idx="1591">
                  <c:v>0.29206568462663979</c:v>
                </c:pt>
                <c:pt idx="1592">
                  <c:v>0.28905078411470414</c:v>
                </c:pt>
                <c:pt idx="1593">
                  <c:v>0.29087659103758601</c:v>
                </c:pt>
                <c:pt idx="1594">
                  <c:v>0.29497783330056909</c:v>
                </c:pt>
                <c:pt idx="1595">
                  <c:v>0.29462497456692432</c:v>
                </c:pt>
                <c:pt idx="1596">
                  <c:v>0.29357248507995348</c:v>
                </c:pt>
                <c:pt idx="1597">
                  <c:v>0.29283512916901422</c:v>
                </c:pt>
                <c:pt idx="1598">
                  <c:v>0.29256400614303696</c:v>
                </c:pt>
                <c:pt idx="1599">
                  <c:v>0.2812459348311509</c:v>
                </c:pt>
                <c:pt idx="1600">
                  <c:v>0.28145593075231967</c:v>
                </c:pt>
                <c:pt idx="1601">
                  <c:v>0.27510698700552294</c:v>
                </c:pt>
                <c:pt idx="1602">
                  <c:v>0.27747898724709058</c:v>
                </c:pt>
                <c:pt idx="1603">
                  <c:v>0.23772573810756306</c:v>
                </c:pt>
                <c:pt idx="1604">
                  <c:v>0.23883717380867311</c:v>
                </c:pt>
                <c:pt idx="1605">
                  <c:v>0.2402783879707433</c:v>
                </c:pt>
                <c:pt idx="1606">
                  <c:v>0.22661483969580359</c:v>
                </c:pt>
                <c:pt idx="1607">
                  <c:v>0.20928068667649077</c:v>
                </c:pt>
                <c:pt idx="1608">
                  <c:v>0.20837988490121639</c:v>
                </c:pt>
                <c:pt idx="1609">
                  <c:v>0.20311220147212283</c:v>
                </c:pt>
                <c:pt idx="1610">
                  <c:v>0.20176196852195644</c:v>
                </c:pt>
                <c:pt idx="1611">
                  <c:v>0.20203707101564633</c:v>
                </c:pt>
                <c:pt idx="1612">
                  <c:v>0.1999081087296074</c:v>
                </c:pt>
                <c:pt idx="1613">
                  <c:v>0.19721387547910282</c:v>
                </c:pt>
                <c:pt idx="1614">
                  <c:v>0.19544681097830172</c:v>
                </c:pt>
                <c:pt idx="1615">
                  <c:v>0.16632908437555793</c:v>
                </c:pt>
                <c:pt idx="1616">
                  <c:v>0.16590403002364942</c:v>
                </c:pt>
                <c:pt idx="1617">
                  <c:v>0.16833578923869821</c:v>
                </c:pt>
                <c:pt idx="1618">
                  <c:v>0.15709403111056522</c:v>
                </c:pt>
                <c:pt idx="1619">
                  <c:v>0.15578819588495352</c:v>
                </c:pt>
                <c:pt idx="1620">
                  <c:v>0.15485999927598701</c:v>
                </c:pt>
                <c:pt idx="1621">
                  <c:v>0.15896815965820332</c:v>
                </c:pt>
                <c:pt idx="1622">
                  <c:v>0.15556008777573299</c:v>
                </c:pt>
                <c:pt idx="1623">
                  <c:v>0.15194317803417945</c:v>
                </c:pt>
                <c:pt idx="1624">
                  <c:v>0.15143485286715966</c:v>
                </c:pt>
                <c:pt idx="1625">
                  <c:v>0.15368321733018231</c:v>
                </c:pt>
                <c:pt idx="1626">
                  <c:v>0.15368750372830942</c:v>
                </c:pt>
                <c:pt idx="1627">
                  <c:v>0.1547361468384498</c:v>
                </c:pt>
                <c:pt idx="1628">
                  <c:v>0.15625590575239967</c:v>
                </c:pt>
                <c:pt idx="1629">
                  <c:v>0.15511101771706226</c:v>
                </c:pt>
                <c:pt idx="1630">
                  <c:v>0.15320263518939481</c:v>
                </c:pt>
                <c:pt idx="1631">
                  <c:v>0.15317342549178303</c:v>
                </c:pt>
                <c:pt idx="1632">
                  <c:v>0.15199633632189949</c:v>
                </c:pt>
                <c:pt idx="1633">
                  <c:v>0.15236320244398058</c:v>
                </c:pt>
                <c:pt idx="1634">
                  <c:v>0.15536359597253313</c:v>
                </c:pt>
                <c:pt idx="1635">
                  <c:v>0.15437751980603184</c:v>
                </c:pt>
                <c:pt idx="1636">
                  <c:v>0.15438408684631916</c:v>
                </c:pt>
                <c:pt idx="1637">
                  <c:v>0.1543719796501172</c:v>
                </c:pt>
                <c:pt idx="1638">
                  <c:v>0.1510152848962362</c:v>
                </c:pt>
                <c:pt idx="1639">
                  <c:v>0.15172667166581566</c:v>
                </c:pt>
                <c:pt idx="1640">
                  <c:v>0.15167665439563888</c:v>
                </c:pt>
                <c:pt idx="1641">
                  <c:v>0.14402003143172651</c:v>
                </c:pt>
                <c:pt idx="1642">
                  <c:v>0.14448819444326902</c:v>
                </c:pt>
                <c:pt idx="1643">
                  <c:v>0.14366574441855529</c:v>
                </c:pt>
                <c:pt idx="1644">
                  <c:v>0.14431884717215387</c:v>
                </c:pt>
                <c:pt idx="1645">
                  <c:v>0.14618658033904489</c:v>
                </c:pt>
                <c:pt idx="1646">
                  <c:v>0.14524324929210702</c:v>
                </c:pt>
                <c:pt idx="1647">
                  <c:v>0.14196592244086018</c:v>
                </c:pt>
                <c:pt idx="1648">
                  <c:v>0.12420728865726677</c:v>
                </c:pt>
                <c:pt idx="1649">
                  <c:v>0.1246894912425508</c:v>
                </c:pt>
                <c:pt idx="1650">
                  <c:v>0.12242951310145371</c:v>
                </c:pt>
                <c:pt idx="1651">
                  <c:v>0.12362707448336917</c:v>
                </c:pt>
                <c:pt idx="1652">
                  <c:v>0.12350864029497559</c:v>
                </c:pt>
                <c:pt idx="1653">
                  <c:v>0.12884292774175801</c:v>
                </c:pt>
                <c:pt idx="1654">
                  <c:v>0.11749827096968175</c:v>
                </c:pt>
                <c:pt idx="1655">
                  <c:v>0.11497785515301635</c:v>
                </c:pt>
                <c:pt idx="1656">
                  <c:v>0.11535580414655311</c:v>
                </c:pt>
                <c:pt idx="1657">
                  <c:v>0.11729659081759661</c:v>
                </c:pt>
                <c:pt idx="1658">
                  <c:v>0.11244940569402162</c:v>
                </c:pt>
                <c:pt idx="1659">
                  <c:v>0.10958495173256258</c:v>
                </c:pt>
                <c:pt idx="1660">
                  <c:v>0.11147573691443764</c:v>
                </c:pt>
                <c:pt idx="1661">
                  <c:v>0.11199550462943209</c:v>
                </c:pt>
                <c:pt idx="1662">
                  <c:v>0.11461394312993275</c:v>
                </c:pt>
                <c:pt idx="1663">
                  <c:v>0.12112511785000778</c:v>
                </c:pt>
                <c:pt idx="1664">
                  <c:v>0.11665338413105523</c:v>
                </c:pt>
                <c:pt idx="1665">
                  <c:v>0.12008221787191745</c:v>
                </c:pt>
                <c:pt idx="1666">
                  <c:v>0.12006044680869091</c:v>
                </c:pt>
                <c:pt idx="1667">
                  <c:v>0.11644270048486859</c:v>
                </c:pt>
                <c:pt idx="1668">
                  <c:v>0.11677028898761069</c:v>
                </c:pt>
                <c:pt idx="1669">
                  <c:v>0.11293937025288087</c:v>
                </c:pt>
                <c:pt idx="1670">
                  <c:v>0.11119694707756801</c:v>
                </c:pt>
                <c:pt idx="1671">
                  <c:v>0.11227943140337654</c:v>
                </c:pt>
                <c:pt idx="1672">
                  <c:v>0.11203999268462696</c:v>
                </c:pt>
                <c:pt idx="1673">
                  <c:v>0.10946853922840317</c:v>
                </c:pt>
                <c:pt idx="1674">
                  <c:v>0.10934701298329058</c:v>
                </c:pt>
                <c:pt idx="1675">
                  <c:v>0.1103818959003619</c:v>
                </c:pt>
                <c:pt idx="1676">
                  <c:v>0.11216700065584266</c:v>
                </c:pt>
                <c:pt idx="1677">
                  <c:v>0.11264264285334752</c:v>
                </c:pt>
                <c:pt idx="1678">
                  <c:v>0.12592813688887636</c:v>
                </c:pt>
                <c:pt idx="1679">
                  <c:v>0.12620445281762518</c:v>
                </c:pt>
                <c:pt idx="1680">
                  <c:v>0.12621194102770661</c:v>
                </c:pt>
                <c:pt idx="1681">
                  <c:v>0.12253164890764942</c:v>
                </c:pt>
                <c:pt idx="1682">
                  <c:v>0.12202614336347928</c:v>
                </c:pt>
                <c:pt idx="1683">
                  <c:v>0.12817027724836982</c:v>
                </c:pt>
                <c:pt idx="1684">
                  <c:v>0.16099807958002549</c:v>
                </c:pt>
                <c:pt idx="1685">
                  <c:v>0.1611435948837561</c:v>
                </c:pt>
                <c:pt idx="1686">
                  <c:v>0.16590520114434942</c:v>
                </c:pt>
                <c:pt idx="1687">
                  <c:v>0.16526945528825054</c:v>
                </c:pt>
                <c:pt idx="1688">
                  <c:v>0.18434903377323686</c:v>
                </c:pt>
                <c:pt idx="1689">
                  <c:v>0.18299098878408901</c:v>
                </c:pt>
                <c:pt idx="1690">
                  <c:v>0.18043175350807494</c:v>
                </c:pt>
                <c:pt idx="1691">
                  <c:v>0.1844955135008037</c:v>
                </c:pt>
                <c:pt idx="1692">
                  <c:v>0.18445213136259714</c:v>
                </c:pt>
                <c:pt idx="1693">
                  <c:v>0.18113729284020419</c:v>
                </c:pt>
                <c:pt idx="1694">
                  <c:v>0.18394595297832769</c:v>
                </c:pt>
                <c:pt idx="1695">
                  <c:v>0.23717757372445503</c:v>
                </c:pt>
                <c:pt idx="1696">
                  <c:v>0.2372833459181232</c:v>
                </c:pt>
                <c:pt idx="1697">
                  <c:v>0.2373521355716611</c:v>
                </c:pt>
                <c:pt idx="1698">
                  <c:v>0.23797584097336943</c:v>
                </c:pt>
                <c:pt idx="1699">
                  <c:v>0.23968945458298399</c:v>
                </c:pt>
                <c:pt idx="1700">
                  <c:v>0.24098394135870324</c:v>
                </c:pt>
                <c:pt idx="1701">
                  <c:v>0.24532617743051321</c:v>
                </c:pt>
                <c:pt idx="1702">
                  <c:v>0.24899788215442156</c:v>
                </c:pt>
                <c:pt idx="1703">
                  <c:v>0.24853655257778293</c:v>
                </c:pt>
                <c:pt idx="1704">
                  <c:v>0.24887941058987881</c:v>
                </c:pt>
                <c:pt idx="1705">
                  <c:v>0.24688025340199754</c:v>
                </c:pt>
                <c:pt idx="1706">
                  <c:v>0.24666849642286137</c:v>
                </c:pt>
                <c:pt idx="1707">
                  <c:v>0.24642097267709168</c:v>
                </c:pt>
                <c:pt idx="1708">
                  <c:v>0.23984892430489191</c:v>
                </c:pt>
                <c:pt idx="1709">
                  <c:v>0.2389799049884285</c:v>
                </c:pt>
                <c:pt idx="1710">
                  <c:v>0.23900921075805548</c:v>
                </c:pt>
                <c:pt idx="1711">
                  <c:v>0.23412885034876166</c:v>
                </c:pt>
                <c:pt idx="1712">
                  <c:v>0.23322680893820791</c:v>
                </c:pt>
                <c:pt idx="1713">
                  <c:v>0.22748122648645766</c:v>
                </c:pt>
                <c:pt idx="1714">
                  <c:v>0.21137865207972567</c:v>
                </c:pt>
                <c:pt idx="1715">
                  <c:v>0.2112635449312332</c:v>
                </c:pt>
                <c:pt idx="1716">
                  <c:v>0.20809512446162728</c:v>
                </c:pt>
                <c:pt idx="1717">
                  <c:v>0.20875473902616476</c:v>
                </c:pt>
                <c:pt idx="1718">
                  <c:v>0.19058385219413335</c:v>
                </c:pt>
                <c:pt idx="1719">
                  <c:v>0.18807316305069516</c:v>
                </c:pt>
                <c:pt idx="1720">
                  <c:v>0.18819454661680546</c:v>
                </c:pt>
                <c:pt idx="1721">
                  <c:v>0.1868654931080086</c:v>
                </c:pt>
                <c:pt idx="1722">
                  <c:v>0.18623355027112598</c:v>
                </c:pt>
                <c:pt idx="1723">
                  <c:v>0.18512553441801105</c:v>
                </c:pt>
                <c:pt idx="1724">
                  <c:v>0.18379280580761007</c:v>
                </c:pt>
                <c:pt idx="1725">
                  <c:v>0.11132753620724739</c:v>
                </c:pt>
                <c:pt idx="1726">
                  <c:v>0.11189998849288613</c:v>
                </c:pt>
                <c:pt idx="1727">
                  <c:v>0.11250014048037331</c:v>
                </c:pt>
                <c:pt idx="1728">
                  <c:v>0.11782205692692854</c:v>
                </c:pt>
                <c:pt idx="1729">
                  <c:v>0.13396340967903397</c:v>
                </c:pt>
                <c:pt idx="1730">
                  <c:v>0.1313639925272736</c:v>
                </c:pt>
                <c:pt idx="1731">
                  <c:v>0.12644180471056232</c:v>
                </c:pt>
                <c:pt idx="1732">
                  <c:v>0.13483104578566915</c:v>
                </c:pt>
                <c:pt idx="1733">
                  <c:v>0.13859965913062097</c:v>
                </c:pt>
                <c:pt idx="1734">
                  <c:v>0.13588262364919831</c:v>
                </c:pt>
                <c:pt idx="1735">
                  <c:v>0.14920486890073636</c:v>
                </c:pt>
                <c:pt idx="1736">
                  <c:v>0.14850132134868599</c:v>
                </c:pt>
                <c:pt idx="1737">
                  <c:v>0.14849041211521952</c:v>
                </c:pt>
                <c:pt idx="1738">
                  <c:v>0.14744256887123083</c:v>
                </c:pt>
                <c:pt idx="1739">
                  <c:v>0.14923007762624022</c:v>
                </c:pt>
                <c:pt idx="1740">
                  <c:v>0.1490392299625338</c:v>
                </c:pt>
                <c:pt idx="1741">
                  <c:v>0.14907179500855203</c:v>
                </c:pt>
                <c:pt idx="1742">
                  <c:v>0.14928550941669527</c:v>
                </c:pt>
                <c:pt idx="1743">
                  <c:v>0.14804502762781899</c:v>
                </c:pt>
                <c:pt idx="1744">
                  <c:v>0.14916369380109987</c:v>
                </c:pt>
                <c:pt idx="1745">
                  <c:v>0.15342289245032006</c:v>
                </c:pt>
                <c:pt idx="1746">
                  <c:v>0.15361950717273662</c:v>
                </c:pt>
                <c:pt idx="1747">
                  <c:v>0.15574943031610589</c:v>
                </c:pt>
                <c:pt idx="1748">
                  <c:v>0.15505209554212349</c:v>
                </c:pt>
                <c:pt idx="1749">
                  <c:v>0.15899683445240148</c:v>
                </c:pt>
                <c:pt idx="1750">
                  <c:v>0.1587786209760654</c:v>
                </c:pt>
                <c:pt idx="1751">
                  <c:v>0.15859661001718564</c:v>
                </c:pt>
                <c:pt idx="1752">
                  <c:v>0.15683999046794431</c:v>
                </c:pt>
                <c:pt idx="1753">
                  <c:v>0.1602705379584472</c:v>
                </c:pt>
                <c:pt idx="1754">
                  <c:v>0.16141037139584341</c:v>
                </c:pt>
                <c:pt idx="1755">
                  <c:v>0.15848945086586316</c:v>
                </c:pt>
                <c:pt idx="1756">
                  <c:v>0.16204008514584478</c:v>
                </c:pt>
                <c:pt idx="1757">
                  <c:v>0.16472525378917985</c:v>
                </c:pt>
                <c:pt idx="1758">
                  <c:v>0.16043797869527479</c:v>
                </c:pt>
                <c:pt idx="1759">
                  <c:v>0.15499190859283749</c:v>
                </c:pt>
                <c:pt idx="1760">
                  <c:v>0.1604462382309329</c:v>
                </c:pt>
                <c:pt idx="1761">
                  <c:v>0.16136962551229928</c:v>
                </c:pt>
                <c:pt idx="1762">
                  <c:v>0.14744612433568902</c:v>
                </c:pt>
                <c:pt idx="1763">
                  <c:v>0.14404496097797531</c:v>
                </c:pt>
                <c:pt idx="1764">
                  <c:v>0.14401271010446934</c:v>
                </c:pt>
                <c:pt idx="1765">
                  <c:v>0.1346507894470344</c:v>
                </c:pt>
                <c:pt idx="1766">
                  <c:v>0.13715385983109318</c:v>
                </c:pt>
                <c:pt idx="1767">
                  <c:v>0.13895374390410722</c:v>
                </c:pt>
                <c:pt idx="1768">
                  <c:v>0.14071492358642609</c:v>
                </c:pt>
                <c:pt idx="1769">
                  <c:v>0.13965349142530054</c:v>
                </c:pt>
                <c:pt idx="1770">
                  <c:v>0.14013148812888129</c:v>
                </c:pt>
                <c:pt idx="1771">
                  <c:v>0.13997858355364759</c:v>
                </c:pt>
                <c:pt idx="1772">
                  <c:v>0.14023384787428997</c:v>
                </c:pt>
                <c:pt idx="1773">
                  <c:v>0.13855089588861846</c:v>
                </c:pt>
                <c:pt idx="1774">
                  <c:v>0.13678761763289396</c:v>
                </c:pt>
                <c:pt idx="1775">
                  <c:v>0.13585215762137134</c:v>
                </c:pt>
                <c:pt idx="1776">
                  <c:v>0.13885737627654621</c:v>
                </c:pt>
                <c:pt idx="1777">
                  <c:v>0.13479320309302958</c:v>
                </c:pt>
                <c:pt idx="1778">
                  <c:v>0.13523556006703963</c:v>
                </c:pt>
                <c:pt idx="1779">
                  <c:v>0.13049041545404541</c:v>
                </c:pt>
                <c:pt idx="1780">
                  <c:v>0.13058430351848643</c:v>
                </c:pt>
                <c:pt idx="1781">
                  <c:v>0.13191185034030023</c:v>
                </c:pt>
                <c:pt idx="1782">
                  <c:v>0.13229945660817219</c:v>
                </c:pt>
                <c:pt idx="1783">
                  <c:v>0.12847809449713607</c:v>
                </c:pt>
                <c:pt idx="1784">
                  <c:v>0.12810190466022181</c:v>
                </c:pt>
                <c:pt idx="1785">
                  <c:v>0.12938223589798872</c:v>
                </c:pt>
                <c:pt idx="1786">
                  <c:v>0.12379105805796443</c:v>
                </c:pt>
                <c:pt idx="1787">
                  <c:v>0.11959503946937457</c:v>
                </c:pt>
                <c:pt idx="1788">
                  <c:v>0.12011910626842677</c:v>
                </c:pt>
                <c:pt idx="1789">
                  <c:v>0.10130973703000737</c:v>
                </c:pt>
                <c:pt idx="1790">
                  <c:v>9.7807799734454054E-2</c:v>
                </c:pt>
                <c:pt idx="1791">
                  <c:v>9.6208349881630476E-2</c:v>
                </c:pt>
                <c:pt idx="1792">
                  <c:v>0.1025755831507526</c:v>
                </c:pt>
                <c:pt idx="1793">
                  <c:v>0.10258278180811699</c:v>
                </c:pt>
                <c:pt idx="1794">
                  <c:v>0.1029348775816135</c:v>
                </c:pt>
                <c:pt idx="1795">
                  <c:v>0.10873406299508333</c:v>
                </c:pt>
                <c:pt idx="1796">
                  <c:v>0.10582160104219794</c:v>
                </c:pt>
                <c:pt idx="1797">
                  <c:v>0.10598846146765524</c:v>
                </c:pt>
                <c:pt idx="1798">
                  <c:v>0.11149919003699577</c:v>
                </c:pt>
                <c:pt idx="1799">
                  <c:v>0.11109681299464272</c:v>
                </c:pt>
                <c:pt idx="1800">
                  <c:v>0.11277759247572205</c:v>
                </c:pt>
                <c:pt idx="1801">
                  <c:v>0.13632497375940281</c:v>
                </c:pt>
                <c:pt idx="1802">
                  <c:v>0.13537711979716288</c:v>
                </c:pt>
                <c:pt idx="1803">
                  <c:v>0.13812967562625311</c:v>
                </c:pt>
                <c:pt idx="1804">
                  <c:v>0.15075755146653794</c:v>
                </c:pt>
                <c:pt idx="1805">
                  <c:v>0.14927231065556457</c:v>
                </c:pt>
                <c:pt idx="1806">
                  <c:v>0.14950492635312299</c:v>
                </c:pt>
                <c:pt idx="1807">
                  <c:v>0.15452810404533954</c:v>
                </c:pt>
                <c:pt idx="1808">
                  <c:v>0.15456801589558386</c:v>
                </c:pt>
                <c:pt idx="1809">
                  <c:v>0.1544225902505158</c:v>
                </c:pt>
                <c:pt idx="1810">
                  <c:v>0.15774701450074666</c:v>
                </c:pt>
                <c:pt idx="1811">
                  <c:v>0.155960228949134</c:v>
                </c:pt>
                <c:pt idx="1812">
                  <c:v>0.15575311167094905</c:v>
                </c:pt>
                <c:pt idx="1813">
                  <c:v>0.15618809724384097</c:v>
                </c:pt>
                <c:pt idx="1814">
                  <c:v>0.15553370115299342</c:v>
                </c:pt>
                <c:pt idx="1815">
                  <c:v>0.15510279270940369</c:v>
                </c:pt>
                <c:pt idx="1816">
                  <c:v>0.15977328132836965</c:v>
                </c:pt>
                <c:pt idx="1817">
                  <c:v>0.16034525402293034</c:v>
                </c:pt>
                <c:pt idx="1818">
                  <c:v>0.16460769268198555</c:v>
                </c:pt>
                <c:pt idx="1819">
                  <c:v>0.17008922450823588</c:v>
                </c:pt>
                <c:pt idx="1820">
                  <c:v>0.16887741901609293</c:v>
                </c:pt>
                <c:pt idx="1821">
                  <c:v>0.16756574094387769</c:v>
                </c:pt>
                <c:pt idx="1822">
                  <c:v>0.16708426618338318</c:v>
                </c:pt>
                <c:pt idx="1823">
                  <c:v>0.16580349737723632</c:v>
                </c:pt>
                <c:pt idx="1824">
                  <c:v>0.16567055674705516</c:v>
                </c:pt>
                <c:pt idx="1825">
                  <c:v>0.16118818443771052</c:v>
                </c:pt>
                <c:pt idx="1826">
                  <c:v>0.16087075525405609</c:v>
                </c:pt>
                <c:pt idx="1827">
                  <c:v>0.16184436278226677</c:v>
                </c:pt>
                <c:pt idx="1828">
                  <c:v>0.1558036585796336</c:v>
                </c:pt>
                <c:pt idx="1829">
                  <c:v>0.15542500861756267</c:v>
                </c:pt>
                <c:pt idx="1830">
                  <c:v>0.15539183124885583</c:v>
                </c:pt>
                <c:pt idx="1831">
                  <c:v>0.14028224891381741</c:v>
                </c:pt>
                <c:pt idx="1832">
                  <c:v>0.14026280221758317</c:v>
                </c:pt>
                <c:pt idx="1833">
                  <c:v>0.13702653366738429</c:v>
                </c:pt>
                <c:pt idx="1834">
                  <c:v>0.12561984096932899</c:v>
                </c:pt>
                <c:pt idx="1835">
                  <c:v>0.11501946732554089</c:v>
                </c:pt>
                <c:pt idx="1836">
                  <c:v>0.11930217988936892</c:v>
                </c:pt>
                <c:pt idx="1837">
                  <c:v>0.11740714275365512</c:v>
                </c:pt>
                <c:pt idx="1838">
                  <c:v>0.11722351041695456</c:v>
                </c:pt>
                <c:pt idx="1839">
                  <c:v>0.1174664885604851</c:v>
                </c:pt>
                <c:pt idx="1840">
                  <c:v>0.11561827062946137</c:v>
                </c:pt>
                <c:pt idx="1841">
                  <c:v>0.11519692222510913</c:v>
                </c:pt>
                <c:pt idx="1842">
                  <c:v>0.12006513550217639</c:v>
                </c:pt>
                <c:pt idx="1843">
                  <c:v>0.11939242181682301</c:v>
                </c:pt>
                <c:pt idx="1844">
                  <c:v>0.12052572086474608</c:v>
                </c:pt>
                <c:pt idx="1845">
                  <c:v>0.12041353376877947</c:v>
                </c:pt>
                <c:pt idx="1846">
                  <c:v>0.11656016232304696</c:v>
                </c:pt>
                <c:pt idx="1847">
                  <c:v>0.11418089812255508</c:v>
                </c:pt>
                <c:pt idx="1848">
                  <c:v>0.10910301616222944</c:v>
                </c:pt>
                <c:pt idx="1849">
                  <c:v>0.10906473814125628</c:v>
                </c:pt>
                <c:pt idx="1850">
                  <c:v>0.11026036491701008</c:v>
                </c:pt>
                <c:pt idx="1851">
                  <c:v>0.11426081412738966</c:v>
                </c:pt>
                <c:pt idx="1852">
                  <c:v>0.12416959448703979</c:v>
                </c:pt>
                <c:pt idx="1853">
                  <c:v>0.12445455076866618</c:v>
                </c:pt>
                <c:pt idx="1854">
                  <c:v>0.13175521073198235</c:v>
                </c:pt>
                <c:pt idx="1855">
                  <c:v>0.13602949965105907</c:v>
                </c:pt>
                <c:pt idx="1856">
                  <c:v>0.13957048238546266</c:v>
                </c:pt>
                <c:pt idx="1857">
                  <c:v>0.14809721609517934</c:v>
                </c:pt>
                <c:pt idx="1858">
                  <c:v>0.1576508250619392</c:v>
                </c:pt>
                <c:pt idx="1859">
                  <c:v>0.16183740681620026</c:v>
                </c:pt>
                <c:pt idx="1860">
                  <c:v>0.16619882207214851</c:v>
                </c:pt>
                <c:pt idx="1861">
                  <c:v>0.16538301821497872</c:v>
                </c:pt>
                <c:pt idx="1862">
                  <c:v>0.16716609502975874</c:v>
                </c:pt>
                <c:pt idx="1863">
                  <c:v>0.17601176382604664</c:v>
                </c:pt>
                <c:pt idx="1864">
                  <c:v>0.17136238540746984</c:v>
                </c:pt>
                <c:pt idx="1865">
                  <c:v>0.17140277473385604</c:v>
                </c:pt>
                <c:pt idx="1866">
                  <c:v>0.17495299905771575</c:v>
                </c:pt>
                <c:pt idx="1867">
                  <c:v>0.20048698287045513</c:v>
                </c:pt>
                <c:pt idx="1868">
                  <c:v>0.20326811591860997</c:v>
                </c:pt>
                <c:pt idx="1869">
                  <c:v>0.20488671892962454</c:v>
                </c:pt>
                <c:pt idx="1870">
                  <c:v>0.20444772957592258</c:v>
                </c:pt>
                <c:pt idx="1871">
                  <c:v>0.20336463811493397</c:v>
                </c:pt>
                <c:pt idx="1872">
                  <c:v>0.20350913107846832</c:v>
                </c:pt>
                <c:pt idx="1873">
                  <c:v>0.20188642861778328</c:v>
                </c:pt>
                <c:pt idx="1874">
                  <c:v>0.20145849040014285</c:v>
                </c:pt>
                <c:pt idx="1875">
                  <c:v>0.20148244740444402</c:v>
                </c:pt>
                <c:pt idx="1876">
                  <c:v>0.20838336596914375</c:v>
                </c:pt>
                <c:pt idx="1877">
                  <c:v>0.21401482543476053</c:v>
                </c:pt>
                <c:pt idx="1878">
                  <c:v>0.21409146393937897</c:v>
                </c:pt>
                <c:pt idx="1879">
                  <c:v>0.21339537592137606</c:v>
                </c:pt>
                <c:pt idx="1880">
                  <c:v>0.25822844297568914</c:v>
                </c:pt>
                <c:pt idx="1881">
                  <c:v>0.2563539849989111</c:v>
                </c:pt>
                <c:pt idx="1882">
                  <c:v>0.2504234016096934</c:v>
                </c:pt>
                <c:pt idx="1883">
                  <c:v>0.27841668041183965</c:v>
                </c:pt>
                <c:pt idx="1884">
                  <c:v>0.27406001784497441</c:v>
                </c:pt>
                <c:pt idx="1885">
                  <c:v>0.30539876687308526</c:v>
                </c:pt>
                <c:pt idx="1886">
                  <c:v>0.30461466715203428</c:v>
                </c:pt>
                <c:pt idx="1887">
                  <c:v>0.30620019073636257</c:v>
                </c:pt>
                <c:pt idx="1888">
                  <c:v>0.30376608861880317</c:v>
                </c:pt>
                <c:pt idx="1889">
                  <c:v>0.30176396895553553</c:v>
                </c:pt>
                <c:pt idx="1890">
                  <c:v>0.30540637873382259</c:v>
                </c:pt>
                <c:pt idx="1891">
                  <c:v>0.30546851061273705</c:v>
                </c:pt>
                <c:pt idx="1892">
                  <c:v>0.32463923321058952</c:v>
                </c:pt>
                <c:pt idx="1893">
                  <c:v>0.32056434264094436</c:v>
                </c:pt>
                <c:pt idx="1894">
                  <c:v>0.32560557866799905</c:v>
                </c:pt>
                <c:pt idx="1895">
                  <c:v>0.35154356881223342</c:v>
                </c:pt>
                <c:pt idx="1896">
                  <c:v>0.41758418010192239</c:v>
                </c:pt>
                <c:pt idx="1897">
                  <c:v>0.4046080698868581</c:v>
                </c:pt>
                <c:pt idx="1898">
                  <c:v>0.40554261858242974</c:v>
                </c:pt>
                <c:pt idx="1899">
                  <c:v>0.41278659358046382</c:v>
                </c:pt>
                <c:pt idx="1900">
                  <c:v>0.41367972979822826</c:v>
                </c:pt>
                <c:pt idx="1901">
                  <c:v>0.42146354859655277</c:v>
                </c:pt>
                <c:pt idx="1902">
                  <c:v>0.4201451478189297</c:v>
                </c:pt>
                <c:pt idx="1903">
                  <c:v>0.42001932581968415</c:v>
                </c:pt>
                <c:pt idx="1904">
                  <c:v>0.4215520505473298</c:v>
                </c:pt>
                <c:pt idx="1905">
                  <c:v>0.42304334967651419</c:v>
                </c:pt>
                <c:pt idx="1906">
                  <c:v>0.41648102229737755</c:v>
                </c:pt>
                <c:pt idx="1907">
                  <c:v>0.41375827323616704</c:v>
                </c:pt>
                <c:pt idx="1908">
                  <c:v>0.41405047010802887</c:v>
                </c:pt>
                <c:pt idx="1909">
                  <c:v>0.41268986380750844</c:v>
                </c:pt>
                <c:pt idx="1910">
                  <c:v>0.3983731130603691</c:v>
                </c:pt>
                <c:pt idx="1911">
                  <c:v>0.3986306617859301</c:v>
                </c:pt>
                <c:pt idx="1912">
                  <c:v>0.3990824936027752</c:v>
                </c:pt>
                <c:pt idx="1913">
                  <c:v>0.38671173613948573</c:v>
                </c:pt>
                <c:pt idx="1914">
                  <c:v>0.38737357482680196</c:v>
                </c:pt>
                <c:pt idx="1915">
                  <c:v>0.36709510752022084</c:v>
                </c:pt>
                <c:pt idx="1916">
                  <c:v>0.36697887900477383</c:v>
                </c:pt>
                <c:pt idx="1917">
                  <c:v>0.36122154022867126</c:v>
                </c:pt>
                <c:pt idx="1918">
                  <c:v>0.35857835655283565</c:v>
                </c:pt>
                <c:pt idx="1919">
                  <c:v>0.36412834877283312</c:v>
                </c:pt>
                <c:pt idx="1920">
                  <c:v>0.36084648821971521</c:v>
                </c:pt>
                <c:pt idx="1921">
                  <c:v>0.3601420582100337</c:v>
                </c:pt>
                <c:pt idx="1922">
                  <c:v>0.33745122008627004</c:v>
                </c:pt>
                <c:pt idx="1923">
                  <c:v>0.338235841939385</c:v>
                </c:pt>
                <c:pt idx="1924">
                  <c:v>0.33493510878596089</c:v>
                </c:pt>
                <c:pt idx="1925">
                  <c:v>0.29972925235438685</c:v>
                </c:pt>
                <c:pt idx="1926">
                  <c:v>0.20770035001789494</c:v>
                </c:pt>
                <c:pt idx="1927">
                  <c:v>0.20695987107210145</c:v>
                </c:pt>
                <c:pt idx="1928">
                  <c:v>0.20268287773138247</c:v>
                </c:pt>
                <c:pt idx="1929">
                  <c:v>0.1843048226804567</c:v>
                </c:pt>
                <c:pt idx="1930">
                  <c:v>0.17893128769753985</c:v>
                </c:pt>
                <c:pt idx="1931">
                  <c:v>0.14782702815461454</c:v>
                </c:pt>
                <c:pt idx="1932">
                  <c:v>0.13537973506580636</c:v>
                </c:pt>
                <c:pt idx="1933">
                  <c:v>0.13879260293310403</c:v>
                </c:pt>
                <c:pt idx="1934">
                  <c:v>0.13714105860758946</c:v>
                </c:pt>
                <c:pt idx="1935">
                  <c:v>0.1209081708938171</c:v>
                </c:pt>
                <c:pt idx="1936">
                  <c:v>0.12249410459944904</c:v>
                </c:pt>
                <c:pt idx="1937">
                  <c:v>0.11882540713300864</c:v>
                </c:pt>
                <c:pt idx="1938">
                  <c:v>0.1191194149045838</c:v>
                </c:pt>
                <c:pt idx="1939">
                  <c:v>0.11765060754385168</c:v>
                </c:pt>
                <c:pt idx="1940">
                  <c:v>0.11417184915587297</c:v>
                </c:pt>
                <c:pt idx="1941">
                  <c:v>0.11581983434888267</c:v>
                </c:pt>
                <c:pt idx="1942">
                  <c:v>0.11107885834506147</c:v>
                </c:pt>
                <c:pt idx="1943">
                  <c:v>9.5269172628820717E-2</c:v>
                </c:pt>
                <c:pt idx="1944">
                  <c:v>0.10395292114117395</c:v>
                </c:pt>
                <c:pt idx="1945">
                  <c:v>0.10421766918858551</c:v>
                </c:pt>
                <c:pt idx="1946">
                  <c:v>0.10633687475188551</c:v>
                </c:pt>
                <c:pt idx="1947">
                  <c:v>0.10633294582677079</c:v>
                </c:pt>
                <c:pt idx="1948">
                  <c:v>0.10696592365639335</c:v>
                </c:pt>
                <c:pt idx="1949">
                  <c:v>0.11616796921580007</c:v>
                </c:pt>
                <c:pt idx="1950">
                  <c:v>0.12974140609521523</c:v>
                </c:pt>
                <c:pt idx="1951">
                  <c:v>0.13136897285425839</c:v>
                </c:pt>
                <c:pt idx="1952">
                  <c:v>0.13212325026129215</c:v>
                </c:pt>
                <c:pt idx="1953">
                  <c:v>0.13529820534715803</c:v>
                </c:pt>
                <c:pt idx="1954">
                  <c:v>0.13434540271152309</c:v>
                </c:pt>
                <c:pt idx="1955">
                  <c:v>0.14760037755410363</c:v>
                </c:pt>
                <c:pt idx="1956">
                  <c:v>0.14777932722978543</c:v>
                </c:pt>
                <c:pt idx="1957">
                  <c:v>0.14701688769811178</c:v>
                </c:pt>
                <c:pt idx="1958">
                  <c:v>0.14520858216782667</c:v>
                </c:pt>
                <c:pt idx="1959">
                  <c:v>0.14601710388361452</c:v>
                </c:pt>
                <c:pt idx="1960">
                  <c:v>0.14716802356185604</c:v>
                </c:pt>
                <c:pt idx="1961">
                  <c:v>0.15164759749484005</c:v>
                </c:pt>
                <c:pt idx="1962">
                  <c:v>0.15017970069870881</c:v>
                </c:pt>
                <c:pt idx="1963">
                  <c:v>0.1578429089314522</c:v>
                </c:pt>
                <c:pt idx="1964">
                  <c:v>0.15823407116400776</c:v>
                </c:pt>
                <c:pt idx="1965">
                  <c:v>0.16003718000780215</c:v>
                </c:pt>
                <c:pt idx="1966">
                  <c:v>0.16111593326866333</c:v>
                </c:pt>
                <c:pt idx="1967">
                  <c:v>0.16037060441538956</c:v>
                </c:pt>
                <c:pt idx="1968">
                  <c:v>0.16378942223523893</c:v>
                </c:pt>
                <c:pt idx="1969">
                  <c:v>0.16477567718392686</c:v>
                </c:pt>
                <c:pt idx="1970">
                  <c:v>0.16482897460193505</c:v>
                </c:pt>
                <c:pt idx="1971">
                  <c:v>0.16976988288081402</c:v>
                </c:pt>
                <c:pt idx="1972">
                  <c:v>0.16975279103429428</c:v>
                </c:pt>
                <c:pt idx="1973">
                  <c:v>0.17405443130509771</c:v>
                </c:pt>
                <c:pt idx="1974">
                  <c:v>0.17402723372406462</c:v>
                </c:pt>
                <c:pt idx="1975">
                  <c:v>0.17477563410862096</c:v>
                </c:pt>
                <c:pt idx="1976">
                  <c:v>0.17504156705812451</c:v>
                </c:pt>
                <c:pt idx="1977">
                  <c:v>0.1804774088980203</c:v>
                </c:pt>
                <c:pt idx="1978">
                  <c:v>0.17956340766465731</c:v>
                </c:pt>
                <c:pt idx="1979">
                  <c:v>0.16870983421664484</c:v>
                </c:pt>
                <c:pt idx="1980">
                  <c:v>0.15774128563005166</c:v>
                </c:pt>
                <c:pt idx="1981">
                  <c:v>0.15740034524051719</c:v>
                </c:pt>
                <c:pt idx="1982">
                  <c:v>0.15706119343487013</c:v>
                </c:pt>
                <c:pt idx="1983">
                  <c:v>0.15874997809120742</c:v>
                </c:pt>
                <c:pt idx="1984">
                  <c:v>0.16023379484949096</c:v>
                </c:pt>
                <c:pt idx="1985">
                  <c:v>0.14718263743123369</c:v>
                </c:pt>
                <c:pt idx="1986">
                  <c:v>0.1478998041244847</c:v>
                </c:pt>
                <c:pt idx="1987">
                  <c:v>0.15180663907515202</c:v>
                </c:pt>
                <c:pt idx="1988">
                  <c:v>0.15256997125786786</c:v>
                </c:pt>
                <c:pt idx="1989">
                  <c:v>0.15038861282732791</c:v>
                </c:pt>
                <c:pt idx="1990">
                  <c:v>0.15286722394187149</c:v>
                </c:pt>
                <c:pt idx="1991">
                  <c:v>0.1519190739237167</c:v>
                </c:pt>
                <c:pt idx="1992">
                  <c:v>0.15188205133678906</c:v>
                </c:pt>
                <c:pt idx="1993">
                  <c:v>0.1446052205036559</c:v>
                </c:pt>
                <c:pt idx="1994">
                  <c:v>0.14589610863019054</c:v>
                </c:pt>
                <c:pt idx="1995">
                  <c:v>0.14254319082232766</c:v>
                </c:pt>
                <c:pt idx="1996">
                  <c:v>0.13897457076259459</c:v>
                </c:pt>
                <c:pt idx="1997">
                  <c:v>0.13792115060453788</c:v>
                </c:pt>
                <c:pt idx="1998">
                  <c:v>0.13534712694215439</c:v>
                </c:pt>
                <c:pt idx="1999">
                  <c:v>0.13247782333501734</c:v>
                </c:pt>
                <c:pt idx="2000">
                  <c:v>0.13324939664065796</c:v>
                </c:pt>
                <c:pt idx="2001">
                  <c:v>0.12851789199006719</c:v>
                </c:pt>
                <c:pt idx="2002">
                  <c:v>0.12465079386530693</c:v>
                </c:pt>
                <c:pt idx="2003">
                  <c:v>0.11654606290402332</c:v>
                </c:pt>
                <c:pt idx="2004">
                  <c:v>0.11034494148587683</c:v>
                </c:pt>
                <c:pt idx="2005">
                  <c:v>0.10555681048476614</c:v>
                </c:pt>
                <c:pt idx="2006">
                  <c:v>0.10327033814751857</c:v>
                </c:pt>
                <c:pt idx="2007">
                  <c:v>9.7423809590360302E-2</c:v>
                </c:pt>
                <c:pt idx="2008">
                  <c:v>0.10363304636067938</c:v>
                </c:pt>
                <c:pt idx="2009">
                  <c:v>0.10731195344266983</c:v>
                </c:pt>
                <c:pt idx="2010">
                  <c:v>0.11049983245260739</c:v>
                </c:pt>
                <c:pt idx="2011">
                  <c:v>0.10988905434586894</c:v>
                </c:pt>
                <c:pt idx="2012">
                  <c:v>0.11041508053029503</c:v>
                </c:pt>
                <c:pt idx="2013">
                  <c:v>0.10317603990304494</c:v>
                </c:pt>
                <c:pt idx="2014">
                  <c:v>0.10569165767292442</c:v>
                </c:pt>
                <c:pt idx="2015">
                  <c:v>0.10309696348465079</c:v>
                </c:pt>
                <c:pt idx="2016">
                  <c:v>0.10218670686386191</c:v>
                </c:pt>
                <c:pt idx="2017">
                  <c:v>9.5128403626636993E-2</c:v>
                </c:pt>
                <c:pt idx="2018">
                  <c:v>9.4298323900953968E-2</c:v>
                </c:pt>
                <c:pt idx="2019">
                  <c:v>9.4302406343849926E-2</c:v>
                </c:pt>
                <c:pt idx="2020">
                  <c:v>9.3577514349377125E-2</c:v>
                </c:pt>
                <c:pt idx="2021">
                  <c:v>9.1712479608404507E-2</c:v>
                </c:pt>
                <c:pt idx="2022">
                  <c:v>9.3596927075924236E-2</c:v>
                </c:pt>
                <c:pt idx="2023">
                  <c:v>8.9620877064622892E-2</c:v>
                </c:pt>
                <c:pt idx="2024">
                  <c:v>9.2258380288774533E-2</c:v>
                </c:pt>
                <c:pt idx="2025">
                  <c:v>9.2713670159645975E-2</c:v>
                </c:pt>
                <c:pt idx="2026">
                  <c:v>9.3280584426566088E-2</c:v>
                </c:pt>
                <c:pt idx="2027">
                  <c:v>9.3276215856599468E-2</c:v>
                </c:pt>
                <c:pt idx="2028">
                  <c:v>9.2991451912792553E-2</c:v>
                </c:pt>
                <c:pt idx="2029">
                  <c:v>9.2358415479092432E-2</c:v>
                </c:pt>
                <c:pt idx="2030">
                  <c:v>9.2699005270873797E-2</c:v>
                </c:pt>
                <c:pt idx="2031">
                  <c:v>9.4643098200567072E-2</c:v>
                </c:pt>
                <c:pt idx="2032">
                  <c:v>9.442412173867791E-2</c:v>
                </c:pt>
                <c:pt idx="2033">
                  <c:v>9.3194347879903133E-2</c:v>
                </c:pt>
                <c:pt idx="2034">
                  <c:v>9.3663655127063539E-2</c:v>
                </c:pt>
                <c:pt idx="2035">
                  <c:v>9.3238933221386447E-2</c:v>
                </c:pt>
                <c:pt idx="2036">
                  <c:v>0.12092919135854678</c:v>
                </c:pt>
                <c:pt idx="2037">
                  <c:v>0.12063743573765028</c:v>
                </c:pt>
                <c:pt idx="2038">
                  <c:v>0.11541173522941579</c:v>
                </c:pt>
                <c:pt idx="2039">
                  <c:v>0.11131435483503976</c:v>
                </c:pt>
                <c:pt idx="2040">
                  <c:v>0.11013734248563212</c:v>
                </c:pt>
                <c:pt idx="2041">
                  <c:v>0.11335260466155511</c:v>
                </c:pt>
                <c:pt idx="2042">
                  <c:v>0.11290816983356627</c:v>
                </c:pt>
                <c:pt idx="2043">
                  <c:v>0.13304785587427578</c:v>
                </c:pt>
                <c:pt idx="2044">
                  <c:v>0.12885036649535953</c:v>
                </c:pt>
                <c:pt idx="2045">
                  <c:v>0.1292392918519589</c:v>
                </c:pt>
                <c:pt idx="2046">
                  <c:v>0.1366896473160413</c:v>
                </c:pt>
                <c:pt idx="2047">
                  <c:v>0.17033367114989698</c:v>
                </c:pt>
                <c:pt idx="2048">
                  <c:v>0.16998108751836888</c:v>
                </c:pt>
                <c:pt idx="2049">
                  <c:v>0.16987467022034419</c:v>
                </c:pt>
                <c:pt idx="2050">
                  <c:v>0.16646495250017743</c:v>
                </c:pt>
                <c:pt idx="2051">
                  <c:v>0.16581224528470737</c:v>
                </c:pt>
                <c:pt idx="2052">
                  <c:v>0.18154336012942132</c:v>
                </c:pt>
                <c:pt idx="2053">
                  <c:v>0.18670966614071408</c:v>
                </c:pt>
                <c:pt idx="2054">
                  <c:v>0.18207607530325104</c:v>
                </c:pt>
                <c:pt idx="2055">
                  <c:v>0.18703439483910825</c:v>
                </c:pt>
                <c:pt idx="2056">
                  <c:v>0.18962623661703301</c:v>
                </c:pt>
                <c:pt idx="2057">
                  <c:v>0.18929582448709376</c:v>
                </c:pt>
                <c:pt idx="2058">
                  <c:v>0.19186023325820989</c:v>
                </c:pt>
                <c:pt idx="2059">
                  <c:v>0.1920151670311131</c:v>
                </c:pt>
                <c:pt idx="2060">
                  <c:v>0.19132051646294163</c:v>
                </c:pt>
                <c:pt idx="2061">
                  <c:v>0.19098741911962833</c:v>
                </c:pt>
                <c:pt idx="2062">
                  <c:v>0.19105821699144715</c:v>
                </c:pt>
                <c:pt idx="2063">
                  <c:v>0.1911976510454278</c:v>
                </c:pt>
                <c:pt idx="2064">
                  <c:v>0.19036479220773977</c:v>
                </c:pt>
                <c:pt idx="2065">
                  <c:v>0.18957525390520724</c:v>
                </c:pt>
                <c:pt idx="2066">
                  <c:v>0.16894394842066102</c:v>
                </c:pt>
                <c:pt idx="2067">
                  <c:v>0.16810976683496989</c:v>
                </c:pt>
                <c:pt idx="2068">
                  <c:v>0.16930642725491038</c:v>
                </c:pt>
                <c:pt idx="2069">
                  <c:v>0.16609429342127763</c:v>
                </c:pt>
                <c:pt idx="2070">
                  <c:v>0.16741168058833417</c:v>
                </c:pt>
                <c:pt idx="2071">
                  <c:v>0.17020443733971383</c:v>
                </c:pt>
                <c:pt idx="2072">
                  <c:v>0.17046403966656834</c:v>
                </c:pt>
                <c:pt idx="2073">
                  <c:v>0.16269696983029805</c:v>
                </c:pt>
                <c:pt idx="2074">
                  <c:v>0.16271434494750481</c:v>
                </c:pt>
                <c:pt idx="2075">
                  <c:v>0.16117039508760742</c:v>
                </c:pt>
                <c:pt idx="2076">
                  <c:v>0.15925355789368528</c:v>
                </c:pt>
                <c:pt idx="2077">
                  <c:v>0.12917676314298118</c:v>
                </c:pt>
                <c:pt idx="2078">
                  <c:v>0.13054042756374015</c:v>
                </c:pt>
                <c:pt idx="2079">
                  <c:v>0.13083227904061911</c:v>
                </c:pt>
                <c:pt idx="2080">
                  <c:v>0.13166791218841561</c:v>
                </c:pt>
                <c:pt idx="2081">
                  <c:v>0.13108710755457242</c:v>
                </c:pt>
                <c:pt idx="2082">
                  <c:v>0.10877540633510942</c:v>
                </c:pt>
                <c:pt idx="2083">
                  <c:v>9.7420799406130534E-2</c:v>
                </c:pt>
                <c:pt idx="2084">
                  <c:v>9.6168422058987388E-2</c:v>
                </c:pt>
                <c:pt idx="2085">
                  <c:v>9.3380620081381815E-2</c:v>
                </c:pt>
                <c:pt idx="2086">
                  <c:v>9.2319814500958039E-2</c:v>
                </c:pt>
                <c:pt idx="2087">
                  <c:v>0.10092713503097947</c:v>
                </c:pt>
                <c:pt idx="2088">
                  <c:v>0.10507331997629406</c:v>
                </c:pt>
                <c:pt idx="2089">
                  <c:v>0.10565810961945121</c:v>
                </c:pt>
                <c:pt idx="2090">
                  <c:v>0.10572622626228903</c:v>
                </c:pt>
                <c:pt idx="2091">
                  <c:v>0.10780037313179228</c:v>
                </c:pt>
                <c:pt idx="2092">
                  <c:v>0.11151461028398757</c:v>
                </c:pt>
                <c:pt idx="2093">
                  <c:v>0.11040023169929548</c:v>
                </c:pt>
                <c:pt idx="2094">
                  <c:v>0.11050004755718298</c:v>
                </c:pt>
                <c:pt idx="2095">
                  <c:v>0.11234401587260237</c:v>
                </c:pt>
                <c:pt idx="2096">
                  <c:v>0.11052860757656746</c:v>
                </c:pt>
                <c:pt idx="2097">
                  <c:v>0.1133038049297064</c:v>
                </c:pt>
                <c:pt idx="2098">
                  <c:v>0.11324609358976485</c:v>
                </c:pt>
                <c:pt idx="2099">
                  <c:v>0.1157081070116653</c:v>
                </c:pt>
                <c:pt idx="2100">
                  <c:v>0.1136964035977427</c:v>
                </c:pt>
                <c:pt idx="2101">
                  <c:v>0.11350814581337691</c:v>
                </c:pt>
                <c:pt idx="2102">
                  <c:v>0.11380545172467746</c:v>
                </c:pt>
                <c:pt idx="2103">
                  <c:v>0.11429677242887921</c:v>
                </c:pt>
                <c:pt idx="2104">
                  <c:v>0.11430611222315884</c:v>
                </c:pt>
                <c:pt idx="2105">
                  <c:v>0.11259041265820199</c:v>
                </c:pt>
                <c:pt idx="2106">
                  <c:v>0.11421139983201715</c:v>
                </c:pt>
                <c:pt idx="2107">
                  <c:v>0.11552709725378449</c:v>
                </c:pt>
                <c:pt idx="2108">
                  <c:v>0.11486722276543045</c:v>
                </c:pt>
                <c:pt idx="2109">
                  <c:v>0.11471231387322514</c:v>
                </c:pt>
                <c:pt idx="2110">
                  <c:v>0.1170956298028263</c:v>
                </c:pt>
                <c:pt idx="2111">
                  <c:v>0.1174693681704274</c:v>
                </c:pt>
                <c:pt idx="2112">
                  <c:v>0.11330188451880867</c:v>
                </c:pt>
                <c:pt idx="2113">
                  <c:v>0.11304237404244576</c:v>
                </c:pt>
                <c:pt idx="2114">
                  <c:v>0.11616660980126843</c:v>
                </c:pt>
                <c:pt idx="2115">
                  <c:v>0.11617863257132817</c:v>
                </c:pt>
                <c:pt idx="2116">
                  <c:v>0.11631360876279231</c:v>
                </c:pt>
                <c:pt idx="2117">
                  <c:v>0.11177163001256382</c:v>
                </c:pt>
                <c:pt idx="2118">
                  <c:v>0.10801193741765105</c:v>
                </c:pt>
                <c:pt idx="2119">
                  <c:v>0.10950107209155725</c:v>
                </c:pt>
                <c:pt idx="2120">
                  <c:v>0.11393114350939069</c:v>
                </c:pt>
                <c:pt idx="2121">
                  <c:v>0.11179782600564926</c:v>
                </c:pt>
                <c:pt idx="2122">
                  <c:v>0.10781307683958956</c:v>
                </c:pt>
                <c:pt idx="2123">
                  <c:v>0.11129413523895</c:v>
                </c:pt>
                <c:pt idx="2124">
                  <c:v>0.11118902512211651</c:v>
                </c:pt>
                <c:pt idx="2125">
                  <c:v>0.11369795293114315</c:v>
                </c:pt>
                <c:pt idx="2126">
                  <c:v>0.11509828786111458</c:v>
                </c:pt>
                <c:pt idx="2127">
                  <c:v>0.1147913153373442</c:v>
                </c:pt>
                <c:pt idx="2128">
                  <c:v>0.11482581142081916</c:v>
                </c:pt>
                <c:pt idx="2129">
                  <c:v>0.10996861903555324</c:v>
                </c:pt>
                <c:pt idx="2130">
                  <c:v>0.1130693446506946</c:v>
                </c:pt>
                <c:pt idx="2131">
                  <c:v>0.1161215560039424</c:v>
                </c:pt>
                <c:pt idx="2132">
                  <c:v>0.11617403163616326</c:v>
                </c:pt>
                <c:pt idx="2133">
                  <c:v>0.11599575470732909</c:v>
                </c:pt>
                <c:pt idx="2134">
                  <c:v>0.11469279574138243</c:v>
                </c:pt>
                <c:pt idx="2135">
                  <c:v>0.11934434156328036</c:v>
                </c:pt>
                <c:pt idx="2136">
                  <c:v>0.11858608376424586</c:v>
                </c:pt>
                <c:pt idx="2137">
                  <c:v>0.1163430560377423</c:v>
                </c:pt>
                <c:pt idx="2138">
                  <c:v>0.1168241952904898</c:v>
                </c:pt>
                <c:pt idx="2139">
                  <c:v>0.11686029364504351</c:v>
                </c:pt>
                <c:pt idx="2140">
                  <c:v>0.11400660466444924</c:v>
                </c:pt>
                <c:pt idx="2141">
                  <c:v>0.11343488780321949</c:v>
                </c:pt>
                <c:pt idx="2142">
                  <c:v>0.1179771757041512</c:v>
                </c:pt>
                <c:pt idx="2143">
                  <c:v>0.11537468156564568</c:v>
                </c:pt>
                <c:pt idx="2144">
                  <c:v>0.11157322927013044</c:v>
                </c:pt>
                <c:pt idx="2145">
                  <c:v>0.12628413933678267</c:v>
                </c:pt>
                <c:pt idx="2146">
                  <c:v>0.12239256633185121</c:v>
                </c:pt>
                <c:pt idx="2147">
                  <c:v>0.12034934848906018</c:v>
                </c:pt>
                <c:pt idx="2148">
                  <c:v>0.12024766188797056</c:v>
                </c:pt>
                <c:pt idx="2149">
                  <c:v>0.12157976933590355</c:v>
                </c:pt>
                <c:pt idx="2150">
                  <c:v>0.11995234610041539</c:v>
                </c:pt>
                <c:pt idx="2151">
                  <c:v>0.12200122466782881</c:v>
                </c:pt>
                <c:pt idx="2152">
                  <c:v>0.12740977208709767</c:v>
                </c:pt>
                <c:pt idx="2153">
                  <c:v>0.1262041914897041</c:v>
                </c:pt>
                <c:pt idx="2154">
                  <c:v>0.12609699580300482</c:v>
                </c:pt>
                <c:pt idx="2155">
                  <c:v>0.11930370704747405</c:v>
                </c:pt>
                <c:pt idx="2156">
                  <c:v>0.11638533808465377</c:v>
                </c:pt>
                <c:pt idx="2157">
                  <c:v>0.11509509043474624</c:v>
                </c:pt>
                <c:pt idx="2158">
                  <c:v>0.11810927110141042</c:v>
                </c:pt>
                <c:pt idx="2159">
                  <c:v>0.12074392050570423</c:v>
                </c:pt>
                <c:pt idx="2160">
                  <c:v>0.1249258641294172</c:v>
                </c:pt>
                <c:pt idx="2161">
                  <c:v>0.1226948410774388</c:v>
                </c:pt>
                <c:pt idx="2162">
                  <c:v>0.12529745714589072</c:v>
                </c:pt>
                <c:pt idx="2163">
                  <c:v>0.12838287138791077</c:v>
                </c:pt>
                <c:pt idx="2164">
                  <c:v>0.15010145584923668</c:v>
                </c:pt>
                <c:pt idx="2165">
                  <c:v>0.14661497853266986</c:v>
                </c:pt>
                <c:pt idx="2166">
                  <c:v>0.14580956106793805</c:v>
                </c:pt>
                <c:pt idx="2167">
                  <c:v>0.14612005232624792</c:v>
                </c:pt>
                <c:pt idx="2168">
                  <c:v>0.14571986053436078</c:v>
                </c:pt>
                <c:pt idx="2169">
                  <c:v>0.1471670974518815</c:v>
                </c:pt>
                <c:pt idx="2170">
                  <c:v>0.1459723230809358</c:v>
                </c:pt>
                <c:pt idx="2171">
                  <c:v>0.17689549207274569</c:v>
                </c:pt>
                <c:pt idx="2172">
                  <c:v>0.18154661435211217</c:v>
                </c:pt>
                <c:pt idx="2173">
                  <c:v>0.18388360967965611</c:v>
                </c:pt>
                <c:pt idx="2174">
                  <c:v>0.1832609281733584</c:v>
                </c:pt>
                <c:pt idx="2175">
                  <c:v>0.16822003715342687</c:v>
                </c:pt>
                <c:pt idx="2176">
                  <c:v>0.16726396787591363</c:v>
                </c:pt>
                <c:pt idx="2177">
                  <c:v>0.16768267643656065</c:v>
                </c:pt>
                <c:pt idx="2178">
                  <c:v>0.16771070916773734</c:v>
                </c:pt>
                <c:pt idx="2179">
                  <c:v>0.15944644937930189</c:v>
                </c:pt>
                <c:pt idx="2180">
                  <c:v>0.159254371002787</c:v>
                </c:pt>
                <c:pt idx="2181">
                  <c:v>0.15408423885204614</c:v>
                </c:pt>
                <c:pt idx="2182">
                  <c:v>0.1592846369255447</c:v>
                </c:pt>
                <c:pt idx="2183">
                  <c:v>0.15903621796022355</c:v>
                </c:pt>
                <c:pt idx="2184">
                  <c:v>0.15858953624132768</c:v>
                </c:pt>
                <c:pt idx="2185">
                  <c:v>0.1602369128635818</c:v>
                </c:pt>
                <c:pt idx="2186">
                  <c:v>0.16050144529722105</c:v>
                </c:pt>
                <c:pt idx="2187">
                  <c:v>0.15522455174477323</c:v>
                </c:pt>
                <c:pt idx="2188">
                  <c:v>0.1583813341579941</c:v>
                </c:pt>
                <c:pt idx="2189">
                  <c:v>0.16124414582633315</c:v>
                </c:pt>
                <c:pt idx="2190">
                  <c:v>0.16071161395233671</c:v>
                </c:pt>
                <c:pt idx="2191">
                  <c:v>0.16174026760101382</c:v>
                </c:pt>
                <c:pt idx="2192">
                  <c:v>0.16656983776192988</c:v>
                </c:pt>
                <c:pt idx="2193">
                  <c:v>0.16653906262674423</c:v>
                </c:pt>
                <c:pt idx="2194">
                  <c:v>0.15386914043627481</c:v>
                </c:pt>
                <c:pt idx="2195">
                  <c:v>0.15352424070937873</c:v>
                </c:pt>
                <c:pt idx="2196">
                  <c:v>0.1539668398101269</c:v>
                </c:pt>
                <c:pt idx="2197">
                  <c:v>0.15290425184975892</c:v>
                </c:pt>
                <c:pt idx="2198">
                  <c:v>0.15411073079271712</c:v>
                </c:pt>
                <c:pt idx="2199">
                  <c:v>0.1538006984417091</c:v>
                </c:pt>
                <c:pt idx="2200">
                  <c:v>0.15787541121986276</c:v>
                </c:pt>
                <c:pt idx="2201">
                  <c:v>0.13599904926129161</c:v>
                </c:pt>
                <c:pt idx="2202">
                  <c:v>0.12711447723284017</c:v>
                </c:pt>
                <c:pt idx="2203">
                  <c:v>0.12411647763461077</c:v>
                </c:pt>
                <c:pt idx="2204">
                  <c:v>0.12568878610778719</c:v>
                </c:pt>
                <c:pt idx="2205">
                  <c:v>0.14019896213858049</c:v>
                </c:pt>
                <c:pt idx="2206">
                  <c:v>0.14570755376766645</c:v>
                </c:pt>
                <c:pt idx="2207">
                  <c:v>0.15226432684517771</c:v>
                </c:pt>
                <c:pt idx="2208">
                  <c:v>0.15574744197594229</c:v>
                </c:pt>
                <c:pt idx="2209">
                  <c:v>0.15709301026356218</c:v>
                </c:pt>
                <c:pt idx="2210">
                  <c:v>0.15712359582310262</c:v>
                </c:pt>
                <c:pt idx="2211">
                  <c:v>0.15701260922875476</c:v>
                </c:pt>
                <c:pt idx="2212">
                  <c:v>0.15197717953852968</c:v>
                </c:pt>
                <c:pt idx="2213">
                  <c:v>0.15367852664893955</c:v>
                </c:pt>
                <c:pt idx="2214">
                  <c:v>0.15457733205245106</c:v>
                </c:pt>
                <c:pt idx="2215">
                  <c:v>0.15419769813284892</c:v>
                </c:pt>
                <c:pt idx="2216">
                  <c:v>0.15444939260248852</c:v>
                </c:pt>
                <c:pt idx="2217">
                  <c:v>0.1497568788588228</c:v>
                </c:pt>
                <c:pt idx="2218">
                  <c:v>0.14697185078124156</c:v>
                </c:pt>
                <c:pt idx="2219">
                  <c:v>0.14287316951096632</c:v>
                </c:pt>
                <c:pt idx="2220">
                  <c:v>0.14715621638979659</c:v>
                </c:pt>
                <c:pt idx="2221">
                  <c:v>0.14309094227695657</c:v>
                </c:pt>
                <c:pt idx="2222">
                  <c:v>0.13323463630183233</c:v>
                </c:pt>
                <c:pt idx="2223">
                  <c:v>0.13485313601474219</c:v>
                </c:pt>
                <c:pt idx="2224">
                  <c:v>0.13496935109932023</c:v>
                </c:pt>
                <c:pt idx="2225">
                  <c:v>0.13697549431210979</c:v>
                </c:pt>
                <c:pt idx="2226">
                  <c:v>0.13442465074491733</c:v>
                </c:pt>
                <c:pt idx="2227">
                  <c:v>0.13015747876232683</c:v>
                </c:pt>
                <c:pt idx="2228">
                  <c:v>0.12699527420596524</c:v>
                </c:pt>
                <c:pt idx="2229">
                  <c:v>0.12615580304931809</c:v>
                </c:pt>
                <c:pt idx="2230">
                  <c:v>0.1242185909497287</c:v>
                </c:pt>
                <c:pt idx="2231">
                  <c:v>0.12339994284904537</c:v>
                </c:pt>
                <c:pt idx="2232">
                  <c:v>0.12459130392054778</c:v>
                </c:pt>
                <c:pt idx="2233">
                  <c:v>0.12408405590364378</c:v>
                </c:pt>
                <c:pt idx="2234">
                  <c:v>0.12330575708169769</c:v>
                </c:pt>
                <c:pt idx="2235">
                  <c:v>0.1101082338074405</c:v>
                </c:pt>
                <c:pt idx="2236">
                  <c:v>0.10458703022197248</c:v>
                </c:pt>
                <c:pt idx="2237">
                  <c:v>9.6066827308169067E-2</c:v>
                </c:pt>
                <c:pt idx="2238">
                  <c:v>9.340325124490155E-2</c:v>
                </c:pt>
                <c:pt idx="2239">
                  <c:v>9.4888246562108758E-2</c:v>
                </c:pt>
                <c:pt idx="2240">
                  <c:v>9.6912472860894119E-2</c:v>
                </c:pt>
                <c:pt idx="2241">
                  <c:v>0.10267638749114243</c:v>
                </c:pt>
                <c:pt idx="2242">
                  <c:v>0.1035440252049242</c:v>
                </c:pt>
                <c:pt idx="2243">
                  <c:v>0.10365416769792617</c:v>
                </c:pt>
                <c:pt idx="2244">
                  <c:v>0.10309705947515933</c:v>
                </c:pt>
                <c:pt idx="2245">
                  <c:v>0.10223893137543334</c:v>
                </c:pt>
                <c:pt idx="2246">
                  <c:v>0.10079844123549375</c:v>
                </c:pt>
                <c:pt idx="2247">
                  <c:v>0.10070322398239195</c:v>
                </c:pt>
                <c:pt idx="2248">
                  <c:v>0.10085104634065868</c:v>
                </c:pt>
                <c:pt idx="2249">
                  <c:v>0.10073775998364651</c:v>
                </c:pt>
                <c:pt idx="2250">
                  <c:v>9.2807549050051757E-2</c:v>
                </c:pt>
                <c:pt idx="2251">
                  <c:v>9.4869738425835889E-2</c:v>
                </c:pt>
                <c:pt idx="2252">
                  <c:v>9.5067613881845869E-2</c:v>
                </c:pt>
                <c:pt idx="2253">
                  <c:v>9.2124558771742138E-2</c:v>
                </c:pt>
                <c:pt idx="2254">
                  <c:v>9.2098618139907815E-2</c:v>
                </c:pt>
                <c:pt idx="2255">
                  <c:v>9.2386040790349455E-2</c:v>
                </c:pt>
                <c:pt idx="2256">
                  <c:v>9.539280480144581E-2</c:v>
                </c:pt>
                <c:pt idx="2257">
                  <c:v>9.5555150678010126E-2</c:v>
                </c:pt>
                <c:pt idx="2258">
                  <c:v>9.688139058040289E-2</c:v>
                </c:pt>
                <c:pt idx="2259">
                  <c:v>9.7890645276870983E-2</c:v>
                </c:pt>
                <c:pt idx="2260">
                  <c:v>9.7539415475864685E-2</c:v>
                </c:pt>
                <c:pt idx="2261">
                  <c:v>9.6750762338776594E-2</c:v>
                </c:pt>
                <c:pt idx="2262">
                  <c:v>9.4797890190315204E-2</c:v>
                </c:pt>
                <c:pt idx="2263">
                  <c:v>0.10305039046122313</c:v>
                </c:pt>
                <c:pt idx="2264">
                  <c:v>0.1031511492948196</c:v>
                </c:pt>
                <c:pt idx="2265">
                  <c:v>0.10494873327784374</c:v>
                </c:pt>
                <c:pt idx="2266">
                  <c:v>0.104340019017959</c:v>
                </c:pt>
                <c:pt idx="2267">
                  <c:v>0.10233845725019654</c:v>
                </c:pt>
                <c:pt idx="2268">
                  <c:v>9.8669721859870135E-2</c:v>
                </c:pt>
                <c:pt idx="2269">
                  <c:v>9.3017703675663754E-2</c:v>
                </c:pt>
                <c:pt idx="2270">
                  <c:v>9.1402155906000634E-2</c:v>
                </c:pt>
                <c:pt idx="2271">
                  <c:v>8.3960345621200527E-2</c:v>
                </c:pt>
                <c:pt idx="2272">
                  <c:v>8.6042484786396589E-2</c:v>
                </c:pt>
                <c:pt idx="2273">
                  <c:v>9.149320243453718E-2</c:v>
                </c:pt>
                <c:pt idx="2274">
                  <c:v>9.1255642550112884E-2</c:v>
                </c:pt>
                <c:pt idx="2275">
                  <c:v>9.606592818282203E-2</c:v>
                </c:pt>
                <c:pt idx="2276">
                  <c:v>0.10037066304153298</c:v>
                </c:pt>
                <c:pt idx="2277">
                  <c:v>0.10278299642379438</c:v>
                </c:pt>
                <c:pt idx="2278">
                  <c:v>0.10231972968685098</c:v>
                </c:pt>
                <c:pt idx="2279">
                  <c:v>0.10323951794946</c:v>
                </c:pt>
                <c:pt idx="2280">
                  <c:v>0.10355318526506936</c:v>
                </c:pt>
                <c:pt idx="2281">
                  <c:v>0.10281938928290453</c:v>
                </c:pt>
                <c:pt idx="2282">
                  <c:v>0.104066409972874</c:v>
                </c:pt>
                <c:pt idx="2283">
                  <c:v>0.10382596407120756</c:v>
                </c:pt>
                <c:pt idx="2284">
                  <c:v>0.11640533547069083</c:v>
                </c:pt>
                <c:pt idx="2285">
                  <c:v>0.11613533098233136</c:v>
                </c:pt>
                <c:pt idx="2286">
                  <c:v>0.11634211396694072</c:v>
                </c:pt>
                <c:pt idx="2287">
                  <c:v>0.11550869560525372</c:v>
                </c:pt>
                <c:pt idx="2288">
                  <c:v>0.11855946298679268</c:v>
                </c:pt>
                <c:pt idx="2289">
                  <c:v>0.11844012821060118</c:v>
                </c:pt>
                <c:pt idx="2290">
                  <c:v>0.11833617066398275</c:v>
                </c:pt>
                <c:pt idx="2291">
                  <c:v>0.12163256719363333</c:v>
                </c:pt>
                <c:pt idx="2292">
                  <c:v>0.12148437993452864</c:v>
                </c:pt>
                <c:pt idx="2293">
                  <c:v>0.11569643884745104</c:v>
                </c:pt>
                <c:pt idx="2294">
                  <c:v>0.11390674792441113</c:v>
                </c:pt>
                <c:pt idx="2295">
                  <c:v>0.11370328066867705</c:v>
                </c:pt>
                <c:pt idx="2296">
                  <c:v>0.11369973285180587</c:v>
                </c:pt>
                <c:pt idx="2297">
                  <c:v>0.12197854312921584</c:v>
                </c:pt>
                <c:pt idx="2298">
                  <c:v>0.12085861260545959</c:v>
                </c:pt>
                <c:pt idx="2299">
                  <c:v>0.1209673282966813</c:v>
                </c:pt>
                <c:pt idx="2300">
                  <c:v>0.12037003257821212</c:v>
                </c:pt>
                <c:pt idx="2301">
                  <c:v>0.12331506601776414</c:v>
                </c:pt>
                <c:pt idx="2302">
                  <c:v>0.1222595932511211</c:v>
                </c:pt>
                <c:pt idx="2303">
                  <c:v>0.11659473209036042</c:v>
                </c:pt>
                <c:pt idx="2304">
                  <c:v>0.11907830109636475</c:v>
                </c:pt>
                <c:pt idx="2305">
                  <c:v>0.11722398263080976</c:v>
                </c:pt>
                <c:pt idx="2306">
                  <c:v>0.11663833397264213</c:v>
                </c:pt>
                <c:pt idx="2307">
                  <c:v>0.11777576631268605</c:v>
                </c:pt>
                <c:pt idx="2308">
                  <c:v>0.118954203829282</c:v>
                </c:pt>
                <c:pt idx="2309">
                  <c:v>0.12096615510092856</c:v>
                </c:pt>
                <c:pt idx="2310">
                  <c:v>0.12094296161095668</c:v>
                </c:pt>
                <c:pt idx="2311">
                  <c:v>0.12243846142304578</c:v>
                </c:pt>
                <c:pt idx="2312">
                  <c:v>0.12430510161091129</c:v>
                </c:pt>
                <c:pt idx="2313">
                  <c:v>0.12418336274022813</c:v>
                </c:pt>
                <c:pt idx="2314">
                  <c:v>0.11352674994124996</c:v>
                </c:pt>
                <c:pt idx="2315">
                  <c:v>0.11383232227352422</c:v>
                </c:pt>
                <c:pt idx="2316">
                  <c:v>0.11203637148545932</c:v>
                </c:pt>
                <c:pt idx="2317">
                  <c:v>0.11200693937351922</c:v>
                </c:pt>
                <c:pt idx="2318">
                  <c:v>0.10731644682060693</c:v>
                </c:pt>
                <c:pt idx="2319">
                  <c:v>0.10677272071004305</c:v>
                </c:pt>
                <c:pt idx="2320">
                  <c:v>0.10737031857417036</c:v>
                </c:pt>
                <c:pt idx="2321">
                  <c:v>0.1054091734525794</c:v>
                </c:pt>
                <c:pt idx="2322">
                  <c:v>0.10580547989179674</c:v>
                </c:pt>
                <c:pt idx="2323">
                  <c:v>0.10571389931770038</c:v>
                </c:pt>
                <c:pt idx="2324">
                  <c:v>0.10605687429207813</c:v>
                </c:pt>
                <c:pt idx="2325">
                  <c:v>0.10582368959210536</c:v>
                </c:pt>
                <c:pt idx="2326">
                  <c:v>0.10594818831796782</c:v>
                </c:pt>
                <c:pt idx="2327">
                  <c:v>9.7005036918863641E-2</c:v>
                </c:pt>
                <c:pt idx="2328">
                  <c:v>0.10031726096302883</c:v>
                </c:pt>
                <c:pt idx="2329">
                  <c:v>0.10267573424195651</c:v>
                </c:pt>
                <c:pt idx="2330">
                  <c:v>0.10238203101566563</c:v>
                </c:pt>
                <c:pt idx="2331">
                  <c:v>0.10048203007545987</c:v>
                </c:pt>
                <c:pt idx="2332">
                  <c:v>0.10000843148181895</c:v>
                </c:pt>
                <c:pt idx="2333">
                  <c:v>9.9386615435617387E-2</c:v>
                </c:pt>
                <c:pt idx="2334">
                  <c:v>9.956276434064748E-2</c:v>
                </c:pt>
                <c:pt idx="2335">
                  <c:v>0.15754467531413718</c:v>
                </c:pt>
                <c:pt idx="2336">
                  <c:v>0.15512178485269504</c:v>
                </c:pt>
                <c:pt idx="2337">
                  <c:v>0.15522772655054581</c:v>
                </c:pt>
                <c:pt idx="2338">
                  <c:v>0.16149621549695026</c:v>
                </c:pt>
                <c:pt idx="2339">
                  <c:v>0.16047449745664871</c:v>
                </c:pt>
                <c:pt idx="2340">
                  <c:v>0.16196987449216935</c:v>
                </c:pt>
                <c:pt idx="2341">
                  <c:v>0.16128269255143424</c:v>
                </c:pt>
                <c:pt idx="2342">
                  <c:v>0.15854552243253209</c:v>
                </c:pt>
                <c:pt idx="2343">
                  <c:v>0.16073334796135033</c:v>
                </c:pt>
                <c:pt idx="2344">
                  <c:v>0.16553441144753761</c:v>
                </c:pt>
                <c:pt idx="2345">
                  <c:v>0.16452959040733631</c:v>
                </c:pt>
                <c:pt idx="2346">
                  <c:v>0.16367120701796847</c:v>
                </c:pt>
                <c:pt idx="2347">
                  <c:v>0.16431243561776621</c:v>
                </c:pt>
                <c:pt idx="2348">
                  <c:v>0.16319228233375349</c:v>
                </c:pt>
                <c:pt idx="2349">
                  <c:v>0.16337872469629497</c:v>
                </c:pt>
                <c:pt idx="2350">
                  <c:v>0.16401560746331986</c:v>
                </c:pt>
                <c:pt idx="2351">
                  <c:v>0.16707517359163818</c:v>
                </c:pt>
                <c:pt idx="2352">
                  <c:v>0.17127127412611967</c:v>
                </c:pt>
                <c:pt idx="2353">
                  <c:v>0.17128116327717499</c:v>
                </c:pt>
                <c:pt idx="2354">
                  <c:v>0.1739436660209398</c:v>
                </c:pt>
                <c:pt idx="2355">
                  <c:v>0.181429431044625</c:v>
                </c:pt>
                <c:pt idx="2356">
                  <c:v>0.18185503453808541</c:v>
                </c:pt>
                <c:pt idx="2357">
                  <c:v>0.18278829191141771</c:v>
                </c:pt>
                <c:pt idx="2358">
                  <c:v>0.18246982806619413</c:v>
                </c:pt>
                <c:pt idx="2359">
                  <c:v>0.18210610014128203</c:v>
                </c:pt>
                <c:pt idx="2360">
                  <c:v>0.18186380935270474</c:v>
                </c:pt>
                <c:pt idx="2361">
                  <c:v>0.18236829254598852</c:v>
                </c:pt>
                <c:pt idx="2362">
                  <c:v>0.18133034017361824</c:v>
                </c:pt>
                <c:pt idx="2363">
                  <c:v>0.18150691948132838</c:v>
                </c:pt>
                <c:pt idx="2364">
                  <c:v>0.18466325860862901</c:v>
                </c:pt>
                <c:pt idx="2365">
                  <c:v>0.14026223674480651</c:v>
                </c:pt>
                <c:pt idx="2366">
                  <c:v>0.14019313062865421</c:v>
                </c:pt>
                <c:pt idx="2367">
                  <c:v>0.14033684447413322</c:v>
                </c:pt>
                <c:pt idx="2368">
                  <c:v>0.13239779354636641</c:v>
                </c:pt>
                <c:pt idx="2369">
                  <c:v>0.1362521411076974</c:v>
                </c:pt>
                <c:pt idx="2370">
                  <c:v>0.13425907978622245</c:v>
                </c:pt>
                <c:pt idx="2371">
                  <c:v>0.1342465646578592</c:v>
                </c:pt>
                <c:pt idx="2372">
                  <c:v>0.13342400318419084</c:v>
                </c:pt>
                <c:pt idx="2373">
                  <c:v>0.13404644408903088</c:v>
                </c:pt>
                <c:pt idx="2374">
                  <c:v>0.12211065774442852</c:v>
                </c:pt>
                <c:pt idx="2375">
                  <c:v>0.12274182158204444</c:v>
                </c:pt>
                <c:pt idx="2376">
                  <c:v>0.12282764159591435</c:v>
                </c:pt>
                <c:pt idx="2377">
                  <c:v>0.13262448366355167</c:v>
                </c:pt>
                <c:pt idx="2378">
                  <c:v>0.13537458054552085</c:v>
                </c:pt>
                <c:pt idx="2379">
                  <c:v>0.13657200785703855</c:v>
                </c:pt>
                <c:pt idx="2380">
                  <c:v>0.13754162521358448</c:v>
                </c:pt>
                <c:pt idx="2381">
                  <c:v>0.14012727945695194</c:v>
                </c:pt>
                <c:pt idx="2382">
                  <c:v>0.1362846830088334</c:v>
                </c:pt>
                <c:pt idx="2383">
                  <c:v>0.13595109476691819</c:v>
                </c:pt>
                <c:pt idx="2384">
                  <c:v>0.13328911387808184</c:v>
                </c:pt>
                <c:pt idx="2385">
                  <c:v>0.12331837360732545</c:v>
                </c:pt>
                <c:pt idx="2386">
                  <c:v>0.12064419026785866</c:v>
                </c:pt>
                <c:pt idx="2387">
                  <c:v>0.12119908158382958</c:v>
                </c:pt>
                <c:pt idx="2388">
                  <c:v>0.12028130654831505</c:v>
                </c:pt>
                <c:pt idx="2389">
                  <c:v>0.11903764336838904</c:v>
                </c:pt>
                <c:pt idx="2390">
                  <c:v>0.11804815097257425</c:v>
                </c:pt>
                <c:pt idx="2391">
                  <c:v>0.1324678489783776</c:v>
                </c:pt>
                <c:pt idx="2392">
                  <c:v>0.13561236301387528</c:v>
                </c:pt>
                <c:pt idx="2393">
                  <c:v>0.13393444366411883</c:v>
                </c:pt>
                <c:pt idx="2394">
                  <c:v>0.13228090990830155</c:v>
                </c:pt>
                <c:pt idx="2395">
                  <c:v>0.13783033482461751</c:v>
                </c:pt>
                <c:pt idx="2396">
                  <c:v>0.13856157441056</c:v>
                </c:pt>
                <c:pt idx="2397">
                  <c:v>0.13524402034673533</c:v>
                </c:pt>
                <c:pt idx="2398">
                  <c:v>0.15257268261444829</c:v>
                </c:pt>
                <c:pt idx="2399">
                  <c:v>0.15202481054145897</c:v>
                </c:pt>
                <c:pt idx="2400">
                  <c:v>0.16723887470970866</c:v>
                </c:pt>
                <c:pt idx="2401">
                  <c:v>0.18849276214609337</c:v>
                </c:pt>
                <c:pt idx="2402">
                  <c:v>0.18854324699428968</c:v>
                </c:pt>
                <c:pt idx="2403">
                  <c:v>0.18797660260039609</c:v>
                </c:pt>
                <c:pt idx="2404">
                  <c:v>0.18855183672004497</c:v>
                </c:pt>
                <c:pt idx="2405">
                  <c:v>0.215802176251048</c:v>
                </c:pt>
                <c:pt idx="2406">
                  <c:v>0.21627481179032562</c:v>
                </c:pt>
                <c:pt idx="2407">
                  <c:v>0.21709214636699503</c:v>
                </c:pt>
                <c:pt idx="2408">
                  <c:v>0.2142810741699045</c:v>
                </c:pt>
                <c:pt idx="2409">
                  <c:v>0.21543981127230366</c:v>
                </c:pt>
                <c:pt idx="2410">
                  <c:v>0.21274020395883297</c:v>
                </c:pt>
                <c:pt idx="2411">
                  <c:v>0.20904540402442706</c:v>
                </c:pt>
                <c:pt idx="2412">
                  <c:v>0.21077590978798461</c:v>
                </c:pt>
                <c:pt idx="2413">
                  <c:v>0.210919456328309</c:v>
                </c:pt>
                <c:pt idx="2414">
                  <c:v>0.21032340865408808</c:v>
                </c:pt>
                <c:pt idx="2415">
                  <c:v>0.21036043965065279</c:v>
                </c:pt>
                <c:pt idx="2416">
                  <c:v>0.21033967988128455</c:v>
                </c:pt>
                <c:pt idx="2417">
                  <c:v>0.209950018924942</c:v>
                </c:pt>
                <c:pt idx="2418">
                  <c:v>0.20719553085296824</c:v>
                </c:pt>
                <c:pt idx="2419">
                  <c:v>0.20701478234531367</c:v>
                </c:pt>
                <c:pt idx="2420">
                  <c:v>0.20660990777377078</c:v>
                </c:pt>
                <c:pt idx="2421">
                  <c:v>0.19832951644468594</c:v>
                </c:pt>
                <c:pt idx="2422">
                  <c:v>0.19366832673881335</c:v>
                </c:pt>
                <c:pt idx="2423">
                  <c:v>0.19358226891137173</c:v>
                </c:pt>
                <c:pt idx="2424">
                  <c:v>0.19437731221819521</c:v>
                </c:pt>
                <c:pt idx="2425">
                  <c:v>0.19487555065033449</c:v>
                </c:pt>
                <c:pt idx="2426">
                  <c:v>0.19383543745524368</c:v>
                </c:pt>
                <c:pt idx="2427">
                  <c:v>0.19379189437644417</c:v>
                </c:pt>
                <c:pt idx="2428">
                  <c:v>0.17484195653491055</c:v>
                </c:pt>
                <c:pt idx="2429">
                  <c:v>0.17746893273325953</c:v>
                </c:pt>
                <c:pt idx="2430">
                  <c:v>0.17726534757443341</c:v>
                </c:pt>
                <c:pt idx="2431">
                  <c:v>0.16112392739416409</c:v>
                </c:pt>
                <c:pt idx="2432">
                  <c:v>0.16134646376868964</c:v>
                </c:pt>
                <c:pt idx="2433">
                  <c:v>0.16215157691296614</c:v>
                </c:pt>
                <c:pt idx="2434">
                  <c:v>0.16057559780367922</c:v>
                </c:pt>
                <c:pt idx="2435">
                  <c:v>0.12482237008555715</c:v>
                </c:pt>
                <c:pt idx="2436">
                  <c:v>0.14160201374911088</c:v>
                </c:pt>
                <c:pt idx="2437">
                  <c:v>0.13117769577201374</c:v>
                </c:pt>
                <c:pt idx="2438">
                  <c:v>0.15945151268904745</c:v>
                </c:pt>
                <c:pt idx="2439">
                  <c:v>0.15757924152976296</c:v>
                </c:pt>
                <c:pt idx="2440">
                  <c:v>0.15891295427690905</c:v>
                </c:pt>
                <c:pt idx="2441">
                  <c:v>0.15913311653825646</c:v>
                </c:pt>
                <c:pt idx="2442">
                  <c:v>0.15352996074625039</c:v>
                </c:pt>
                <c:pt idx="2443">
                  <c:v>0.1597368890488135</c:v>
                </c:pt>
                <c:pt idx="2444">
                  <c:v>0.16094127322500718</c:v>
                </c:pt>
                <c:pt idx="2445">
                  <c:v>0.16667444825053573</c:v>
                </c:pt>
                <c:pt idx="2446">
                  <c:v>0.16722456427906926</c:v>
                </c:pt>
                <c:pt idx="2447">
                  <c:v>0.16639546351018344</c:v>
                </c:pt>
                <c:pt idx="2448">
                  <c:v>0.16725318577768622</c:v>
                </c:pt>
                <c:pt idx="2449">
                  <c:v>0.16736169235261392</c:v>
                </c:pt>
                <c:pt idx="2450">
                  <c:v>0.17163005225736402</c:v>
                </c:pt>
                <c:pt idx="2451">
                  <c:v>0.1717431856652171</c:v>
                </c:pt>
                <c:pt idx="2452">
                  <c:v>0.17252895744158506</c:v>
                </c:pt>
                <c:pt idx="2453">
                  <c:v>0.16767825120970795</c:v>
                </c:pt>
                <c:pt idx="2454">
                  <c:v>0.16909118921203922</c:v>
                </c:pt>
                <c:pt idx="2455">
                  <c:v>0.16893559811202261</c:v>
                </c:pt>
                <c:pt idx="2456">
                  <c:v>0.16877623414848031</c:v>
                </c:pt>
                <c:pt idx="2457">
                  <c:v>0.17267646517318871</c:v>
                </c:pt>
                <c:pt idx="2458">
                  <c:v>0.17059749986313441</c:v>
                </c:pt>
                <c:pt idx="2459">
                  <c:v>0.1675919515823423</c:v>
                </c:pt>
                <c:pt idx="2460">
                  <c:v>0.16208802821836749</c:v>
                </c:pt>
                <c:pt idx="2461">
                  <c:v>0.16131552792194442</c:v>
                </c:pt>
                <c:pt idx="2462">
                  <c:v>0.16321325696514238</c:v>
                </c:pt>
                <c:pt idx="2463">
                  <c:v>0.16238387094617607</c:v>
                </c:pt>
                <c:pt idx="2464">
                  <c:v>0.16481886899020257</c:v>
                </c:pt>
                <c:pt idx="2465">
                  <c:v>0.16389977900547847</c:v>
                </c:pt>
                <c:pt idx="2466">
                  <c:v>0.14767790302055978</c:v>
                </c:pt>
                <c:pt idx="2467">
                  <c:v>0.1442077446082537</c:v>
                </c:pt>
                <c:pt idx="2468">
                  <c:v>0.11879846680710426</c:v>
                </c:pt>
                <c:pt idx="2469">
                  <c:v>0.11850830138829377</c:v>
                </c:pt>
                <c:pt idx="2470">
                  <c:v>0.11874770818974087</c:v>
                </c:pt>
                <c:pt idx="2471">
                  <c:v>0.11527886250548926</c:v>
                </c:pt>
                <c:pt idx="2472">
                  <c:v>0.11519289849116708</c:v>
                </c:pt>
                <c:pt idx="2473">
                  <c:v>0.11403722050895423</c:v>
                </c:pt>
                <c:pt idx="2474">
                  <c:v>0.11375016224534583</c:v>
                </c:pt>
                <c:pt idx="2475">
                  <c:v>0.11405570706666558</c:v>
                </c:pt>
                <c:pt idx="2476">
                  <c:v>0.11360061963838192</c:v>
                </c:pt>
                <c:pt idx="2477">
                  <c:v>0.11327438861968417</c:v>
                </c:pt>
                <c:pt idx="2478">
                  <c:v>0.11296449954068895</c:v>
                </c:pt>
                <c:pt idx="2479">
                  <c:v>0.11381417520000466</c:v>
                </c:pt>
                <c:pt idx="2480">
                  <c:v>0.11566825926357965</c:v>
                </c:pt>
                <c:pt idx="2481">
                  <c:v>0.11647589092528592</c:v>
                </c:pt>
                <c:pt idx="2482">
                  <c:v>0.12214896760563769</c:v>
                </c:pt>
                <c:pt idx="2483">
                  <c:v>0.12169616623174315</c:v>
                </c:pt>
                <c:pt idx="2484">
                  <c:v>0.12117166342806755</c:v>
                </c:pt>
                <c:pt idx="2485">
                  <c:v>0.12310168553379171</c:v>
                </c:pt>
                <c:pt idx="2486">
                  <c:v>0.12937019278203743</c:v>
                </c:pt>
                <c:pt idx="2487">
                  <c:v>0.12583977086371298</c:v>
                </c:pt>
                <c:pt idx="2488">
                  <c:v>0.12624679099350222</c:v>
                </c:pt>
                <c:pt idx="2489">
                  <c:v>0.12664685487662597</c:v>
                </c:pt>
                <c:pt idx="2490">
                  <c:v>0.12949529622750164</c:v>
                </c:pt>
                <c:pt idx="2491">
                  <c:v>0.12962208003136189</c:v>
                </c:pt>
                <c:pt idx="2492">
                  <c:v>0.13162701517311476</c:v>
                </c:pt>
                <c:pt idx="2493">
                  <c:v>0.13496610853662233</c:v>
                </c:pt>
                <c:pt idx="2494">
                  <c:v>0.1353360200491521</c:v>
                </c:pt>
                <c:pt idx="2495">
                  <c:v>0.13501676406558588</c:v>
                </c:pt>
                <c:pt idx="2496">
                  <c:v>0.1355763046680015</c:v>
                </c:pt>
                <c:pt idx="2497">
                  <c:v>0.13558456405073749</c:v>
                </c:pt>
                <c:pt idx="2498">
                  <c:v>0.13597882033841213</c:v>
                </c:pt>
                <c:pt idx="2499">
                  <c:v>0.1360861500906248</c:v>
                </c:pt>
                <c:pt idx="2500">
                  <c:v>0.13435733727811489</c:v>
                </c:pt>
                <c:pt idx="2501">
                  <c:v>0.14199943624507766</c:v>
                </c:pt>
                <c:pt idx="2502">
                  <c:v>0.14026548594291835</c:v>
                </c:pt>
                <c:pt idx="2503">
                  <c:v>0.13782372327257753</c:v>
                </c:pt>
                <c:pt idx="2504">
                  <c:v>0.13700711335260621</c:v>
                </c:pt>
                <c:pt idx="2505">
                  <c:v>0.13723344782011979</c:v>
                </c:pt>
                <c:pt idx="2506">
                  <c:v>0.137682710183618</c:v>
                </c:pt>
                <c:pt idx="2507">
                  <c:v>0.13601373685683488</c:v>
                </c:pt>
                <c:pt idx="2508">
                  <c:v>0.13543992572932981</c:v>
                </c:pt>
                <c:pt idx="2509">
                  <c:v>0.13408115746513533</c:v>
                </c:pt>
                <c:pt idx="2510">
                  <c:v>0.12874030922156235</c:v>
                </c:pt>
                <c:pt idx="2511">
                  <c:v>0.13008865209454523</c:v>
                </c:pt>
                <c:pt idx="2512">
                  <c:v>0.11949025981016824</c:v>
                </c:pt>
                <c:pt idx="2513">
                  <c:v>0.11983130607681927</c:v>
                </c:pt>
                <c:pt idx="2514">
                  <c:v>0.12310488025978227</c:v>
                </c:pt>
                <c:pt idx="2515">
                  <c:v>0.12242483975090794</c:v>
                </c:pt>
                <c:pt idx="2516">
                  <c:v>0.12309225136808764</c:v>
                </c:pt>
                <c:pt idx="2517">
                  <c:v>0.12102454140084848</c:v>
                </c:pt>
                <c:pt idx="2518">
                  <c:v>0.12655220809910289</c:v>
                </c:pt>
                <c:pt idx="2519">
                  <c:v>0.12517215146988109</c:v>
                </c:pt>
                <c:pt idx="2520">
                  <c:v>0.12286090110104676</c:v>
                </c:pt>
                <c:pt idx="2521">
                  <c:v>0.12566984202231071</c:v>
                </c:pt>
                <c:pt idx="2522">
                  <c:v>0.11667918497300291</c:v>
                </c:pt>
                <c:pt idx="2523">
                  <c:v>0.11205379858793869</c:v>
                </c:pt>
                <c:pt idx="2524">
                  <c:v>0.11115087671423132</c:v>
                </c:pt>
                <c:pt idx="2525">
                  <c:v>0.11366997175047475</c:v>
                </c:pt>
                <c:pt idx="2526">
                  <c:v>0.11214725590460314</c:v>
                </c:pt>
                <c:pt idx="2527">
                  <c:v>0.11218188155736188</c:v>
                </c:pt>
                <c:pt idx="2528">
                  <c:v>0.10964059652809151</c:v>
                </c:pt>
                <c:pt idx="2529">
                  <c:v>0.11131559932253904</c:v>
                </c:pt>
                <c:pt idx="2530">
                  <c:v>0.11189243870141484</c:v>
                </c:pt>
                <c:pt idx="2531">
                  <c:v>0.10969190868710813</c:v>
                </c:pt>
                <c:pt idx="2532">
                  <c:v>0.10958357622544439</c:v>
                </c:pt>
                <c:pt idx="2533">
                  <c:v>0.11052873702748871</c:v>
                </c:pt>
                <c:pt idx="2534">
                  <c:v>0.11265426513287734</c:v>
                </c:pt>
                <c:pt idx="2535">
                  <c:v>0.10213961713146182</c:v>
                </c:pt>
                <c:pt idx="2536">
                  <c:v>0.10130455319726535</c:v>
                </c:pt>
                <c:pt idx="2537">
                  <c:v>0.10148294861276169</c:v>
                </c:pt>
                <c:pt idx="2538">
                  <c:v>0.10349909285041062</c:v>
                </c:pt>
                <c:pt idx="2539">
                  <c:v>0.10529439083820584</c:v>
                </c:pt>
                <c:pt idx="2540">
                  <c:v>0.10727539601299152</c:v>
                </c:pt>
                <c:pt idx="2541">
                  <c:v>0.10393490386317078</c:v>
                </c:pt>
                <c:pt idx="2542">
                  <c:v>0.1035510619399397</c:v>
                </c:pt>
                <c:pt idx="2543">
                  <c:v>0.10203622259706191</c:v>
                </c:pt>
                <c:pt idx="2544">
                  <c:v>9.9832689963028048E-2</c:v>
                </c:pt>
                <c:pt idx="2545">
                  <c:v>9.9946262572073258E-2</c:v>
                </c:pt>
                <c:pt idx="2546">
                  <c:v>9.2105417835386144E-2</c:v>
                </c:pt>
                <c:pt idx="2547">
                  <c:v>9.1999067495131426E-2</c:v>
                </c:pt>
                <c:pt idx="2548">
                  <c:v>8.5827814435220584E-2</c:v>
                </c:pt>
                <c:pt idx="2549">
                  <c:v>8.6596361213027134E-2</c:v>
                </c:pt>
                <c:pt idx="2550">
                  <c:v>8.5312930112631608E-2</c:v>
                </c:pt>
                <c:pt idx="2551">
                  <c:v>8.1598414332357316E-2</c:v>
                </c:pt>
                <c:pt idx="2552">
                  <c:v>8.1446184940967448E-2</c:v>
                </c:pt>
                <c:pt idx="2553">
                  <c:v>7.9579683917578664E-2</c:v>
                </c:pt>
                <c:pt idx="2554">
                  <c:v>8.1335120775029801E-2</c:v>
                </c:pt>
                <c:pt idx="2555">
                  <c:v>7.8248052374942492E-2</c:v>
                </c:pt>
                <c:pt idx="2556">
                  <c:v>7.8094895989457722E-2</c:v>
                </c:pt>
                <c:pt idx="2557">
                  <c:v>7.7896938184937009E-2</c:v>
                </c:pt>
                <c:pt idx="2558">
                  <c:v>8.0540843765271874E-2</c:v>
                </c:pt>
                <c:pt idx="2559">
                  <c:v>7.5284445930005842E-2</c:v>
                </c:pt>
                <c:pt idx="2560">
                  <c:v>7.4759301421209109E-2</c:v>
                </c:pt>
                <c:pt idx="2561">
                  <c:v>7.3983508821258356E-2</c:v>
                </c:pt>
                <c:pt idx="2562">
                  <c:v>7.4457898322533286E-2</c:v>
                </c:pt>
                <c:pt idx="2563">
                  <c:v>7.1939353693437666E-2</c:v>
                </c:pt>
                <c:pt idx="2564">
                  <c:v>6.679268459863609E-2</c:v>
                </c:pt>
                <c:pt idx="2565">
                  <c:v>6.6164198911140032E-2</c:v>
                </c:pt>
                <c:pt idx="2566">
                  <c:v>7.3291477602555097E-2</c:v>
                </c:pt>
                <c:pt idx="2567">
                  <c:v>7.3468932533084008E-2</c:v>
                </c:pt>
                <c:pt idx="2568">
                  <c:v>7.4735970958316841E-2</c:v>
                </c:pt>
                <c:pt idx="2569">
                  <c:v>7.3650731411191675E-2</c:v>
                </c:pt>
                <c:pt idx="2570">
                  <c:v>7.4453717954551857E-2</c:v>
                </c:pt>
                <c:pt idx="2571">
                  <c:v>7.8523981179610194E-2</c:v>
                </c:pt>
                <c:pt idx="2572">
                  <c:v>7.7867945781901732E-2</c:v>
                </c:pt>
                <c:pt idx="2573">
                  <c:v>7.8543953012983933E-2</c:v>
                </c:pt>
                <c:pt idx="2574">
                  <c:v>7.9969233912792759E-2</c:v>
                </c:pt>
                <c:pt idx="2575">
                  <c:v>8.3721046469258834E-2</c:v>
                </c:pt>
                <c:pt idx="2576">
                  <c:v>8.0870848598500397E-2</c:v>
                </c:pt>
                <c:pt idx="2577">
                  <c:v>8.2859118751592756E-2</c:v>
                </c:pt>
                <c:pt idx="2578">
                  <c:v>8.2766363630021753E-2</c:v>
                </c:pt>
                <c:pt idx="2579">
                  <c:v>8.0565465751067489E-2</c:v>
                </c:pt>
                <c:pt idx="2580">
                  <c:v>8.132221162138914E-2</c:v>
                </c:pt>
                <c:pt idx="2581">
                  <c:v>8.0919113829390862E-2</c:v>
                </c:pt>
                <c:pt idx="2582">
                  <c:v>8.0351667322525189E-2</c:v>
                </c:pt>
                <c:pt idx="2583">
                  <c:v>7.912502241636872E-2</c:v>
                </c:pt>
                <c:pt idx="2584">
                  <c:v>7.8496018762305247E-2</c:v>
                </c:pt>
                <c:pt idx="2585">
                  <c:v>8.5400336645211586E-2</c:v>
                </c:pt>
                <c:pt idx="2586">
                  <c:v>8.4576484525461071E-2</c:v>
                </c:pt>
                <c:pt idx="2587">
                  <c:v>8.4740539056171307E-2</c:v>
                </c:pt>
                <c:pt idx="2588">
                  <c:v>8.2604299953114441E-2</c:v>
                </c:pt>
                <c:pt idx="2589">
                  <c:v>8.2447100943933094E-2</c:v>
                </c:pt>
                <c:pt idx="2590">
                  <c:v>8.2623506935818436E-2</c:v>
                </c:pt>
                <c:pt idx="2591">
                  <c:v>7.8388749840559074E-2</c:v>
                </c:pt>
                <c:pt idx="2592">
                  <c:v>7.8389272673385899E-2</c:v>
                </c:pt>
                <c:pt idx="2593">
                  <c:v>8.1253163043576354E-2</c:v>
                </c:pt>
                <c:pt idx="2594">
                  <c:v>8.0763676692890821E-2</c:v>
                </c:pt>
                <c:pt idx="2595">
                  <c:v>8.1134366896113336E-2</c:v>
                </c:pt>
                <c:pt idx="2596">
                  <c:v>7.3746915151262124E-2</c:v>
                </c:pt>
                <c:pt idx="2597">
                  <c:v>7.8547405938547685E-2</c:v>
                </c:pt>
                <c:pt idx="2598">
                  <c:v>7.6168713525399515E-2</c:v>
                </c:pt>
                <c:pt idx="2599">
                  <c:v>7.5976018191670214E-2</c:v>
                </c:pt>
                <c:pt idx="2600">
                  <c:v>7.4215666108463307E-2</c:v>
                </c:pt>
                <c:pt idx="2601">
                  <c:v>7.9032911532471301E-2</c:v>
                </c:pt>
                <c:pt idx="2602">
                  <c:v>8.6153432439774164E-2</c:v>
                </c:pt>
                <c:pt idx="2603">
                  <c:v>8.7907254583453207E-2</c:v>
                </c:pt>
                <c:pt idx="2604">
                  <c:v>8.6527130881843717E-2</c:v>
                </c:pt>
                <c:pt idx="2605">
                  <c:v>8.3828589165416856E-2</c:v>
                </c:pt>
                <c:pt idx="2606">
                  <c:v>8.3964975600412106E-2</c:v>
                </c:pt>
                <c:pt idx="2607">
                  <c:v>8.2197358937675408E-2</c:v>
                </c:pt>
                <c:pt idx="2608">
                  <c:v>9.2669055778616893E-2</c:v>
                </c:pt>
                <c:pt idx="2609">
                  <c:v>9.3077936888328688E-2</c:v>
                </c:pt>
                <c:pt idx="2610">
                  <c:v>9.5452751266526081E-2</c:v>
                </c:pt>
                <c:pt idx="2611">
                  <c:v>9.5431226192781007E-2</c:v>
                </c:pt>
                <c:pt idx="2612">
                  <c:v>0.10109031355716054</c:v>
                </c:pt>
                <c:pt idx="2613">
                  <c:v>0.10521990959276485</c:v>
                </c:pt>
                <c:pt idx="2614">
                  <c:v>0.1055500967652932</c:v>
                </c:pt>
                <c:pt idx="2615">
                  <c:v>0.10146762864093922</c:v>
                </c:pt>
                <c:pt idx="2616">
                  <c:v>0.11068413229115259</c:v>
                </c:pt>
                <c:pt idx="2617">
                  <c:v>0.11110747924460937</c:v>
                </c:pt>
                <c:pt idx="2618">
                  <c:v>0.11249290581555577</c:v>
                </c:pt>
                <c:pt idx="2619">
                  <c:v>0.11523486342646294</c:v>
                </c:pt>
                <c:pt idx="2620">
                  <c:v>0.11593343155557312</c:v>
                </c:pt>
                <c:pt idx="2621">
                  <c:v>0.11707880161399095</c:v>
                </c:pt>
                <c:pt idx="2622">
                  <c:v>0.11647425702657423</c:v>
                </c:pt>
                <c:pt idx="2623">
                  <c:v>0.11535087346130481</c:v>
                </c:pt>
                <c:pt idx="2624">
                  <c:v>0.11596962500213021</c:v>
                </c:pt>
                <c:pt idx="2625">
                  <c:v>0.11579578550060908</c:v>
                </c:pt>
                <c:pt idx="2626">
                  <c:v>0.11574425769549498</c:v>
                </c:pt>
                <c:pt idx="2627">
                  <c:v>0.11374897089150966</c:v>
                </c:pt>
                <c:pt idx="2628">
                  <c:v>0.12228323288614608</c:v>
                </c:pt>
                <c:pt idx="2629">
                  <c:v>0.12274551203820788</c:v>
                </c:pt>
                <c:pt idx="2630">
                  <c:v>0.12225909991487437</c:v>
                </c:pt>
                <c:pt idx="2631">
                  <c:v>0.11741440046489247</c:v>
                </c:pt>
                <c:pt idx="2632">
                  <c:v>0.11246138478118338</c:v>
                </c:pt>
                <c:pt idx="2633">
                  <c:v>0.10938588511582378</c:v>
                </c:pt>
                <c:pt idx="2634">
                  <c:v>0.10977500321498908</c:v>
                </c:pt>
                <c:pt idx="2635">
                  <c:v>0.13140844658045345</c:v>
                </c:pt>
                <c:pt idx="2636">
                  <c:v>0.15729025095971649</c:v>
                </c:pt>
                <c:pt idx="2637">
                  <c:v>0.15766912485760853</c:v>
                </c:pt>
                <c:pt idx="2638">
                  <c:v>0.15439410443909343</c:v>
                </c:pt>
                <c:pt idx="2639">
                  <c:v>0.15539750992066503</c:v>
                </c:pt>
                <c:pt idx="2640">
                  <c:v>0.15401888469696165</c:v>
                </c:pt>
                <c:pt idx="2641">
                  <c:v>0.15395389991486433</c:v>
                </c:pt>
                <c:pt idx="2642">
                  <c:v>0.15034424246044126</c:v>
                </c:pt>
                <c:pt idx="2643">
                  <c:v>0.14762581669669284</c:v>
                </c:pt>
                <c:pt idx="2644">
                  <c:v>0.1508064049733239</c:v>
                </c:pt>
                <c:pt idx="2645">
                  <c:v>0.14983652227250593</c:v>
                </c:pt>
                <c:pt idx="2646">
                  <c:v>0.14315219130546658</c:v>
                </c:pt>
                <c:pt idx="2647">
                  <c:v>0.14567998333804874</c:v>
                </c:pt>
                <c:pt idx="2648">
                  <c:v>0.14476869938456016</c:v>
                </c:pt>
                <c:pt idx="2649">
                  <c:v>0.14901207618001749</c:v>
                </c:pt>
                <c:pt idx="2650">
                  <c:v>0.1483718741430122</c:v>
                </c:pt>
                <c:pt idx="2651">
                  <c:v>0.14911516225632493</c:v>
                </c:pt>
                <c:pt idx="2652">
                  <c:v>0.15120595465839765</c:v>
                </c:pt>
                <c:pt idx="2653">
                  <c:v>0.16813385842867101</c:v>
                </c:pt>
                <c:pt idx="2654">
                  <c:v>0.16823788200203482</c:v>
                </c:pt>
                <c:pt idx="2655">
                  <c:v>0.1683043409249686</c:v>
                </c:pt>
                <c:pt idx="2656">
                  <c:v>0.17113628492922733</c:v>
                </c:pt>
                <c:pt idx="2657">
                  <c:v>0.17143073933236747</c:v>
                </c:pt>
                <c:pt idx="2658">
                  <c:v>0.16424983450955832</c:v>
                </c:pt>
                <c:pt idx="2659">
                  <c:v>0.16925165375567722</c:v>
                </c:pt>
                <c:pt idx="2660">
                  <c:v>0.16941502454695553</c:v>
                </c:pt>
                <c:pt idx="2661">
                  <c:v>0.16925727861213075</c:v>
                </c:pt>
                <c:pt idx="2662">
                  <c:v>0.17701019940526388</c:v>
                </c:pt>
                <c:pt idx="2663">
                  <c:v>0.17786015759408189</c:v>
                </c:pt>
                <c:pt idx="2664">
                  <c:v>0.17852696968975809</c:v>
                </c:pt>
                <c:pt idx="2665">
                  <c:v>0.16141969595946751</c:v>
                </c:pt>
                <c:pt idx="2666">
                  <c:v>0.13662566928861353</c:v>
                </c:pt>
                <c:pt idx="2667">
                  <c:v>0.13814539156004868</c:v>
                </c:pt>
                <c:pt idx="2668">
                  <c:v>0.13663853738999376</c:v>
                </c:pt>
                <c:pt idx="2669">
                  <c:v>0.14117223974810902</c:v>
                </c:pt>
                <c:pt idx="2670">
                  <c:v>0.14030704030079849</c:v>
                </c:pt>
                <c:pt idx="2671">
                  <c:v>0.14128474370437935</c:v>
                </c:pt>
                <c:pt idx="2672">
                  <c:v>0.14497968198967556</c:v>
                </c:pt>
                <c:pt idx="2673">
                  <c:v>0.14482114657881964</c:v>
                </c:pt>
                <c:pt idx="2674">
                  <c:v>0.13839523918959967</c:v>
                </c:pt>
                <c:pt idx="2675">
                  <c:v>0.13975265203002063</c:v>
                </c:pt>
                <c:pt idx="2676">
                  <c:v>0.14164052004169758</c:v>
                </c:pt>
                <c:pt idx="2677">
                  <c:v>0.14143747873555593</c:v>
                </c:pt>
                <c:pt idx="2678">
                  <c:v>0.14067588112863108</c:v>
                </c:pt>
                <c:pt idx="2679">
                  <c:v>0.13637331177310483</c:v>
                </c:pt>
                <c:pt idx="2680">
                  <c:v>0.13668603206955787</c:v>
                </c:pt>
                <c:pt idx="2681">
                  <c:v>0.13598900630078642</c:v>
                </c:pt>
                <c:pt idx="2682">
                  <c:v>0.13699451069583424</c:v>
                </c:pt>
                <c:pt idx="2683">
                  <c:v>0.11915299869484998</c:v>
                </c:pt>
                <c:pt idx="2684">
                  <c:v>0.11884519236776592</c:v>
                </c:pt>
                <c:pt idx="2685">
                  <c:v>0.11891149869130814</c:v>
                </c:pt>
                <c:pt idx="2686">
                  <c:v>0.11544107904650264</c:v>
                </c:pt>
                <c:pt idx="2687">
                  <c:v>0.1187787029598482</c:v>
                </c:pt>
                <c:pt idx="2688">
                  <c:v>0.12128012817201143</c:v>
                </c:pt>
                <c:pt idx="2689">
                  <c:v>0.11864131637703258</c:v>
                </c:pt>
                <c:pt idx="2690">
                  <c:v>0.12016591100719078</c:v>
                </c:pt>
                <c:pt idx="2691">
                  <c:v>0.11991289697451776</c:v>
                </c:pt>
                <c:pt idx="2692">
                  <c:v>0.11118255845326672</c:v>
                </c:pt>
                <c:pt idx="2693">
                  <c:v>0.11197868932959948</c:v>
                </c:pt>
                <c:pt idx="2694">
                  <c:v>0.11283363156024222</c:v>
                </c:pt>
                <c:pt idx="2695">
                  <c:v>0.11312679088838588</c:v>
                </c:pt>
                <c:pt idx="2696">
                  <c:v>0.1148914207145786</c:v>
                </c:pt>
                <c:pt idx="2697">
                  <c:v>0.11257609262908536</c:v>
                </c:pt>
                <c:pt idx="2698">
                  <c:v>0.11246324771971965</c:v>
                </c:pt>
                <c:pt idx="2699">
                  <c:v>0.10320418317109777</c:v>
                </c:pt>
                <c:pt idx="2700">
                  <c:v>0.10258562626135197</c:v>
                </c:pt>
                <c:pt idx="2701">
                  <c:v>0.10749395689926176</c:v>
                </c:pt>
                <c:pt idx="2702">
                  <c:v>9.7400195616207191E-2</c:v>
                </c:pt>
                <c:pt idx="2703">
                  <c:v>9.7651583387614788E-2</c:v>
                </c:pt>
                <c:pt idx="2704">
                  <c:v>0.10279708796863594</c:v>
                </c:pt>
                <c:pt idx="2705">
                  <c:v>0.10221064521748992</c:v>
                </c:pt>
                <c:pt idx="2706">
                  <c:v>0.10500536991441597</c:v>
                </c:pt>
                <c:pt idx="2707">
                  <c:v>0.10877930063223545</c:v>
                </c:pt>
                <c:pt idx="2708">
                  <c:v>0.11179655330675571</c:v>
                </c:pt>
                <c:pt idx="2709">
                  <c:v>0.11509712451656555</c:v>
                </c:pt>
                <c:pt idx="2710">
                  <c:v>0.11273121842221127</c:v>
                </c:pt>
                <c:pt idx="2711">
                  <c:v>0.1151816004254408</c:v>
                </c:pt>
                <c:pt idx="2712">
                  <c:v>0.11558978649642238</c:v>
                </c:pt>
                <c:pt idx="2713">
                  <c:v>0.11201789659867359</c:v>
                </c:pt>
                <c:pt idx="2714">
                  <c:v>0.11407499969869837</c:v>
                </c:pt>
                <c:pt idx="2715">
                  <c:v>0.11452892391261817</c:v>
                </c:pt>
                <c:pt idx="2716">
                  <c:v>0.11589864837481764</c:v>
                </c:pt>
                <c:pt idx="2717">
                  <c:v>0.11789485010842875</c:v>
                </c:pt>
                <c:pt idx="2718">
                  <c:v>0.1168131491631068</c:v>
                </c:pt>
                <c:pt idx="2719">
                  <c:v>0.11861255064908066</c:v>
                </c:pt>
                <c:pt idx="2720">
                  <c:v>0.12906718366490308</c:v>
                </c:pt>
                <c:pt idx="2721">
                  <c:v>0.1329258257517085</c:v>
                </c:pt>
                <c:pt idx="2722">
                  <c:v>0.13397125794348819</c:v>
                </c:pt>
                <c:pt idx="2723">
                  <c:v>0.13322875607208343</c:v>
                </c:pt>
                <c:pt idx="2724">
                  <c:v>0.13266186561605178</c:v>
                </c:pt>
                <c:pt idx="2725">
                  <c:v>0.13910234994117152</c:v>
                </c:pt>
                <c:pt idx="2726">
                  <c:v>0.13833526003329685</c:v>
                </c:pt>
                <c:pt idx="2727">
                  <c:v>0.13790779583106341</c:v>
                </c:pt>
                <c:pt idx="2728">
                  <c:v>0.14239385880112793</c:v>
                </c:pt>
                <c:pt idx="2729">
                  <c:v>0.14281538397799118</c:v>
                </c:pt>
                <c:pt idx="2730">
                  <c:v>0.14495361335458029</c:v>
                </c:pt>
                <c:pt idx="2731">
                  <c:v>0.14526192938551719</c:v>
                </c:pt>
                <c:pt idx="2732">
                  <c:v>0.14588382198910266</c:v>
                </c:pt>
                <c:pt idx="2733">
                  <c:v>0.14544360510674062</c:v>
                </c:pt>
                <c:pt idx="2734">
                  <c:v>0.14193404566904477</c:v>
                </c:pt>
                <c:pt idx="2735">
                  <c:v>0.14197071528423177</c:v>
                </c:pt>
                <c:pt idx="2736">
                  <c:v>0.14046039691296563</c:v>
                </c:pt>
                <c:pt idx="2737">
                  <c:v>0.14249839706668624</c:v>
                </c:pt>
                <c:pt idx="2738">
                  <c:v>0.14024029935424537</c:v>
                </c:pt>
                <c:pt idx="2739">
                  <c:v>0.15041951859068245</c:v>
                </c:pt>
                <c:pt idx="2740">
                  <c:v>0.15024762635085914</c:v>
                </c:pt>
                <c:pt idx="2741">
                  <c:v>0.14844170035275681</c:v>
                </c:pt>
                <c:pt idx="2742">
                  <c:v>0.14805325544234621</c:v>
                </c:pt>
                <c:pt idx="2743">
                  <c:v>0.14786417133265409</c:v>
                </c:pt>
                <c:pt idx="2744">
                  <c:v>0.14686885972781888</c:v>
                </c:pt>
                <c:pt idx="2745">
                  <c:v>0.14615626266149359</c:v>
                </c:pt>
                <c:pt idx="2746">
                  <c:v>0.14252714780448605</c:v>
                </c:pt>
                <c:pt idx="2747">
                  <c:v>0.13912940397158946</c:v>
                </c:pt>
                <c:pt idx="2748">
                  <c:v>0.1416138232982688</c:v>
                </c:pt>
                <c:pt idx="2749">
                  <c:v>0.13438149813591943</c:v>
                </c:pt>
                <c:pt idx="2750">
                  <c:v>0.12596376364833711</c:v>
                </c:pt>
                <c:pt idx="2751">
                  <c:v>0.12870866973844927</c:v>
                </c:pt>
                <c:pt idx="2752">
                  <c:v>0.12793880650574363</c:v>
                </c:pt>
                <c:pt idx="2753">
                  <c:v>0.13575701310362995</c:v>
                </c:pt>
                <c:pt idx="2754">
                  <c:v>0.13711772845598422</c:v>
                </c:pt>
                <c:pt idx="2755">
                  <c:v>0.12787805789291115</c:v>
                </c:pt>
                <c:pt idx="2756">
                  <c:v>0.12720272972559746</c:v>
                </c:pt>
                <c:pt idx="2757">
                  <c:v>0.12725385340276002</c:v>
                </c:pt>
                <c:pt idx="2758">
                  <c:v>0.12375267244956553</c:v>
                </c:pt>
                <c:pt idx="2759">
                  <c:v>0.12325190116861763</c:v>
                </c:pt>
                <c:pt idx="2760">
                  <c:v>0.12027035054535021</c:v>
                </c:pt>
                <c:pt idx="2761">
                  <c:v>0.12006881502125431</c:v>
                </c:pt>
                <c:pt idx="2762">
                  <c:v>0.1184969798207804</c:v>
                </c:pt>
                <c:pt idx="2763">
                  <c:v>0.11916316122874845</c:v>
                </c:pt>
                <c:pt idx="2764">
                  <c:v>0.11982700951142526</c:v>
                </c:pt>
                <c:pt idx="2765">
                  <c:v>0.11991098832008598</c:v>
                </c:pt>
                <c:pt idx="2766">
                  <c:v>0.11915590638999771</c:v>
                </c:pt>
                <c:pt idx="2767">
                  <c:v>0.10862864068140525</c:v>
                </c:pt>
                <c:pt idx="2768">
                  <c:v>0.10953471934848311</c:v>
                </c:pt>
                <c:pt idx="2769">
                  <c:v>9.2877274307500785E-2</c:v>
                </c:pt>
                <c:pt idx="2770">
                  <c:v>9.2662316456220625E-2</c:v>
                </c:pt>
                <c:pt idx="2771">
                  <c:v>9.3736710371212992E-2</c:v>
                </c:pt>
                <c:pt idx="2772">
                  <c:v>9.3948030940249561E-2</c:v>
                </c:pt>
                <c:pt idx="2773">
                  <c:v>9.3934096880574636E-2</c:v>
                </c:pt>
                <c:pt idx="2774">
                  <c:v>0.10663776972079282</c:v>
                </c:pt>
                <c:pt idx="2775">
                  <c:v>0.10655269004010577</c:v>
                </c:pt>
                <c:pt idx="2776">
                  <c:v>0.1082728930981829</c:v>
                </c:pt>
                <c:pt idx="2777">
                  <c:v>0.11409927144180528</c:v>
                </c:pt>
                <c:pt idx="2778">
                  <c:v>0.11288701403210316</c:v>
                </c:pt>
                <c:pt idx="2779">
                  <c:v>0.11188887022051916</c:v>
                </c:pt>
                <c:pt idx="2780">
                  <c:v>0.1154421922922329</c:v>
                </c:pt>
                <c:pt idx="2781">
                  <c:v>0.10999896587388173</c:v>
                </c:pt>
                <c:pt idx="2782">
                  <c:v>0.10915554931886937</c:v>
                </c:pt>
                <c:pt idx="2783">
                  <c:v>9.975704344467326E-2</c:v>
                </c:pt>
                <c:pt idx="2784">
                  <c:v>0.11062172767737777</c:v>
                </c:pt>
                <c:pt idx="2785">
                  <c:v>0.1100299610632085</c:v>
                </c:pt>
                <c:pt idx="2786">
                  <c:v>0.11484654048758468</c:v>
                </c:pt>
                <c:pt idx="2787">
                  <c:v>0.11610030409521209</c:v>
                </c:pt>
                <c:pt idx="2788">
                  <c:v>0.11808642632227757</c:v>
                </c:pt>
                <c:pt idx="2789">
                  <c:v>0.11824294538300063</c:v>
                </c:pt>
                <c:pt idx="2790">
                  <c:v>0.11786114255428427</c:v>
                </c:pt>
                <c:pt idx="2791">
                  <c:v>0.11821692924330988</c:v>
                </c:pt>
                <c:pt idx="2792">
                  <c:v>0.14939365821223277</c:v>
                </c:pt>
                <c:pt idx="2793">
                  <c:v>0.16178367599663943</c:v>
                </c:pt>
                <c:pt idx="2794">
                  <c:v>0.16563111959975166</c:v>
                </c:pt>
                <c:pt idx="2795">
                  <c:v>0.17355447891902068</c:v>
                </c:pt>
                <c:pt idx="2796">
                  <c:v>0.17692454664114704</c:v>
                </c:pt>
                <c:pt idx="2797">
                  <c:v>0.17721307871598943</c:v>
                </c:pt>
                <c:pt idx="2798">
                  <c:v>0.17713696830905634</c:v>
                </c:pt>
                <c:pt idx="2799">
                  <c:v>0.17653945177756122</c:v>
                </c:pt>
                <c:pt idx="2800">
                  <c:v>0.17942149432899573</c:v>
                </c:pt>
                <c:pt idx="2801">
                  <c:v>0.18736550234165875</c:v>
                </c:pt>
                <c:pt idx="2802">
                  <c:v>0.18724202215302102</c:v>
                </c:pt>
                <c:pt idx="2803">
                  <c:v>0.18997211071151632</c:v>
                </c:pt>
                <c:pt idx="2804">
                  <c:v>0.18234129376192157</c:v>
                </c:pt>
                <c:pt idx="2805">
                  <c:v>0.18603164502035607</c:v>
                </c:pt>
                <c:pt idx="2806">
                  <c:v>0.18599708618163927</c:v>
                </c:pt>
                <c:pt idx="2807">
                  <c:v>0.17910232731939268</c:v>
                </c:pt>
                <c:pt idx="2808">
                  <c:v>0.17929366847700409</c:v>
                </c:pt>
                <c:pt idx="2809">
                  <c:v>0.18204025400079871</c:v>
                </c:pt>
                <c:pt idx="2810">
                  <c:v>0.18191226839608204</c:v>
                </c:pt>
                <c:pt idx="2811">
                  <c:v>0.18155965673594096</c:v>
                </c:pt>
                <c:pt idx="2812">
                  <c:v>0.18526085094613637</c:v>
                </c:pt>
                <c:pt idx="2813">
                  <c:v>0.18568571088401886</c:v>
                </c:pt>
                <c:pt idx="2814">
                  <c:v>0.17319533987104196</c:v>
                </c:pt>
                <c:pt idx="2815">
                  <c:v>0.17438163060571515</c:v>
                </c:pt>
                <c:pt idx="2816">
                  <c:v>0.16901142678483289</c:v>
                </c:pt>
                <c:pt idx="2817">
                  <c:v>0.16900775490990758</c:v>
                </c:pt>
                <c:pt idx="2818">
                  <c:v>0.17560733651950458</c:v>
                </c:pt>
                <c:pt idx="2819">
                  <c:v>0.1757706522154327</c:v>
                </c:pt>
                <c:pt idx="2820">
                  <c:v>0.17979491737911193</c:v>
                </c:pt>
                <c:pt idx="2821">
                  <c:v>0.18724349425427556</c:v>
                </c:pt>
                <c:pt idx="2822">
                  <c:v>0.17081097963436823</c:v>
                </c:pt>
                <c:pt idx="2823">
                  <c:v>0.16260293335250833</c:v>
                </c:pt>
                <c:pt idx="2824">
                  <c:v>0.16257648918931022</c:v>
                </c:pt>
                <c:pt idx="2825">
                  <c:v>0.15431901619481031</c:v>
                </c:pt>
                <c:pt idx="2826">
                  <c:v>0.15443073386326334</c:v>
                </c:pt>
                <c:pt idx="2827">
                  <c:v>0.15786438131698455</c:v>
                </c:pt>
                <c:pt idx="2828">
                  <c:v>0.16225346296053195</c:v>
                </c:pt>
                <c:pt idx="2829">
                  <c:v>0.16243916502665967</c:v>
                </c:pt>
                <c:pt idx="2830">
                  <c:v>0.15749056553882684</c:v>
                </c:pt>
                <c:pt idx="2831">
                  <c:v>0.15227856429493286</c:v>
                </c:pt>
                <c:pt idx="2832">
                  <c:v>0.15411878461947132</c:v>
                </c:pt>
                <c:pt idx="2833">
                  <c:v>0.15256034285344763</c:v>
                </c:pt>
                <c:pt idx="2834">
                  <c:v>0.1524733788938071</c:v>
                </c:pt>
                <c:pt idx="2835">
                  <c:v>0.14756005620597909</c:v>
                </c:pt>
                <c:pt idx="2836">
                  <c:v>0.14826239677758957</c:v>
                </c:pt>
                <c:pt idx="2837">
                  <c:v>0.15325427636650474</c:v>
                </c:pt>
                <c:pt idx="2838">
                  <c:v>0.15238257333532249</c:v>
                </c:pt>
                <c:pt idx="2839">
                  <c:v>0.15388356833919739</c:v>
                </c:pt>
                <c:pt idx="2840">
                  <c:v>0.15416260961118719</c:v>
                </c:pt>
                <c:pt idx="2841">
                  <c:v>0.15538218807278525</c:v>
                </c:pt>
                <c:pt idx="2842">
                  <c:v>0.150591224559839</c:v>
                </c:pt>
                <c:pt idx="2843">
                  <c:v>0.16717221392237613</c:v>
                </c:pt>
                <c:pt idx="2844">
                  <c:v>0.21075675541092032</c:v>
                </c:pt>
                <c:pt idx="2845">
                  <c:v>0.21569772496635151</c:v>
                </c:pt>
                <c:pt idx="2846">
                  <c:v>0.21361099468807249</c:v>
                </c:pt>
                <c:pt idx="2847">
                  <c:v>0.21971767591231703</c:v>
                </c:pt>
                <c:pt idx="2848">
                  <c:v>0.21209769366163267</c:v>
                </c:pt>
                <c:pt idx="2849">
                  <c:v>0.21742223768876859</c:v>
                </c:pt>
                <c:pt idx="2850">
                  <c:v>0.21431203277518543</c:v>
                </c:pt>
                <c:pt idx="2851">
                  <c:v>0.20908446093666802</c:v>
                </c:pt>
                <c:pt idx="2852">
                  <c:v>0.2092950770171918</c:v>
                </c:pt>
                <c:pt idx="2853">
                  <c:v>0.20919798106168935</c:v>
                </c:pt>
                <c:pt idx="2854">
                  <c:v>0.20713894293812191</c:v>
                </c:pt>
                <c:pt idx="2855">
                  <c:v>0.20424741839487393</c:v>
                </c:pt>
                <c:pt idx="2856">
                  <c:v>0.20276850778066133</c:v>
                </c:pt>
                <c:pt idx="2857">
                  <c:v>0.20019054585920043</c:v>
                </c:pt>
                <c:pt idx="2858">
                  <c:v>0.19743871502961161</c:v>
                </c:pt>
                <c:pt idx="2859">
                  <c:v>0.1960756020894793</c:v>
                </c:pt>
                <c:pt idx="2860">
                  <c:v>0.20501151001280707</c:v>
                </c:pt>
                <c:pt idx="2861">
                  <c:v>0.20933063979204741</c:v>
                </c:pt>
                <c:pt idx="2862">
                  <c:v>0.20751474509510906</c:v>
                </c:pt>
                <c:pt idx="2863">
                  <c:v>0.2104254745912966</c:v>
                </c:pt>
                <c:pt idx="2864">
                  <c:v>0.20995276687021905</c:v>
                </c:pt>
                <c:pt idx="2865">
                  <c:v>0.21213024147318338</c:v>
                </c:pt>
                <c:pt idx="2866">
                  <c:v>0.21218021338381884</c:v>
                </c:pt>
                <c:pt idx="2867">
                  <c:v>0.20983921990425539</c:v>
                </c:pt>
                <c:pt idx="2868">
                  <c:v>0.2098531234146305</c:v>
                </c:pt>
                <c:pt idx="2869">
                  <c:v>0.20645537994206303</c:v>
                </c:pt>
                <c:pt idx="2870">
                  <c:v>0.20571220587412445</c:v>
                </c:pt>
                <c:pt idx="2871">
                  <c:v>0.20329851672650823</c:v>
                </c:pt>
                <c:pt idx="2872">
                  <c:v>0.20350202438424855</c:v>
                </c:pt>
                <c:pt idx="2873">
                  <c:v>0.18546696712150673</c:v>
                </c:pt>
                <c:pt idx="2874">
                  <c:v>0.14093326631556463</c:v>
                </c:pt>
                <c:pt idx="2875">
                  <c:v>0.13237739449712033</c:v>
                </c:pt>
                <c:pt idx="2876">
                  <c:v>0.13255843704218825</c:v>
                </c:pt>
                <c:pt idx="2877">
                  <c:v>0.12355114141569659</c:v>
                </c:pt>
                <c:pt idx="2878">
                  <c:v>0.1261287166349323</c:v>
                </c:pt>
                <c:pt idx="2879">
                  <c:v>0.11638284354579327</c:v>
                </c:pt>
                <c:pt idx="2880">
                  <c:v>0.11592936368242771</c:v>
                </c:pt>
                <c:pt idx="2881">
                  <c:v>0.11606431679307556</c:v>
                </c:pt>
                <c:pt idx="2882">
                  <c:v>0.11980728741656477</c:v>
                </c:pt>
                <c:pt idx="2883">
                  <c:v>0.12127367426411043</c:v>
                </c:pt>
                <c:pt idx="2884">
                  <c:v>0.12324383938384698</c:v>
                </c:pt>
                <c:pt idx="2885">
                  <c:v>0.123294622603213</c:v>
                </c:pt>
                <c:pt idx="2886">
                  <c:v>0.12327021341303901</c:v>
                </c:pt>
                <c:pt idx="2887">
                  <c:v>0.12257962321958446</c:v>
                </c:pt>
                <c:pt idx="2888">
                  <c:v>0.12120001629357223</c:v>
                </c:pt>
                <c:pt idx="2889">
                  <c:v>0.12110747124878919</c:v>
                </c:pt>
                <c:pt idx="2890">
                  <c:v>0.10186514140802966</c:v>
                </c:pt>
                <c:pt idx="2891">
                  <c:v>9.2349321192449901E-2</c:v>
                </c:pt>
                <c:pt idx="2892">
                  <c:v>9.2412313034161184E-2</c:v>
                </c:pt>
                <c:pt idx="2893">
                  <c:v>8.3800397435592353E-2</c:v>
                </c:pt>
                <c:pt idx="2894">
                  <c:v>8.1022657864107367E-2</c:v>
                </c:pt>
                <c:pt idx="2895">
                  <c:v>7.5466909680711625E-2</c:v>
                </c:pt>
                <c:pt idx="2896">
                  <c:v>7.5030623769534288E-2</c:v>
                </c:pt>
                <c:pt idx="2897">
                  <c:v>7.6885484645695182E-2</c:v>
                </c:pt>
                <c:pt idx="2898">
                  <c:v>8.0229837201036061E-2</c:v>
                </c:pt>
                <c:pt idx="2899">
                  <c:v>8.0085510437859608E-2</c:v>
                </c:pt>
                <c:pt idx="2900">
                  <c:v>8.7284063487982469E-2</c:v>
                </c:pt>
                <c:pt idx="2901">
                  <c:v>8.9131412594141382E-2</c:v>
                </c:pt>
                <c:pt idx="2902">
                  <c:v>0.10419448318519858</c:v>
                </c:pt>
                <c:pt idx="2903">
                  <c:v>0.10438325226828345</c:v>
                </c:pt>
                <c:pt idx="2904">
                  <c:v>0.10258558733793374</c:v>
                </c:pt>
                <c:pt idx="2905">
                  <c:v>0.10226841163115019</c:v>
                </c:pt>
                <c:pt idx="2906">
                  <c:v>0.10266023254856577</c:v>
                </c:pt>
                <c:pt idx="2907">
                  <c:v>0.10156908989889148</c:v>
                </c:pt>
                <c:pt idx="2908">
                  <c:v>9.7922830558270058E-2</c:v>
                </c:pt>
                <c:pt idx="2909">
                  <c:v>9.7426373071742928E-2</c:v>
                </c:pt>
                <c:pt idx="2910">
                  <c:v>9.5894636955501475E-2</c:v>
                </c:pt>
                <c:pt idx="2911">
                  <c:v>9.5710196632362798E-2</c:v>
                </c:pt>
                <c:pt idx="2912">
                  <c:v>8.8627167127373091E-2</c:v>
                </c:pt>
                <c:pt idx="2913">
                  <c:v>8.5836764747543245E-2</c:v>
                </c:pt>
                <c:pt idx="2914">
                  <c:v>8.6305025434296023E-2</c:v>
                </c:pt>
                <c:pt idx="2915">
                  <c:v>8.6866418937454004E-2</c:v>
                </c:pt>
                <c:pt idx="2916">
                  <c:v>8.6119913367861317E-2</c:v>
                </c:pt>
                <c:pt idx="2917">
                  <c:v>8.7100878771022364E-2</c:v>
                </c:pt>
                <c:pt idx="2918">
                  <c:v>9.4562064237812465E-2</c:v>
                </c:pt>
                <c:pt idx="2919">
                  <c:v>0.10029563246484842</c:v>
                </c:pt>
                <c:pt idx="2920">
                  <c:v>0.10026824977015251</c:v>
                </c:pt>
                <c:pt idx="2921">
                  <c:v>0.1035862882101936</c:v>
                </c:pt>
                <c:pt idx="2922">
                  <c:v>0.10430849912266719</c:v>
                </c:pt>
                <c:pt idx="2923">
                  <c:v>0.10606283214685339</c:v>
                </c:pt>
                <c:pt idx="2924">
                  <c:v>0.10647292384885267</c:v>
                </c:pt>
                <c:pt idx="2925">
                  <c:v>0.10888964726074681</c:v>
                </c:pt>
                <c:pt idx="2926">
                  <c:v>0.116387488720242</c:v>
                </c:pt>
                <c:pt idx="2927">
                  <c:v>0.111354177509844</c:v>
                </c:pt>
                <c:pt idx="2928">
                  <c:v>0.11133220355362125</c:v>
                </c:pt>
                <c:pt idx="2929">
                  <c:v>0.10782113942217865</c:v>
                </c:pt>
                <c:pt idx="2930">
                  <c:v>0.10636980659329205</c:v>
                </c:pt>
                <c:pt idx="2931">
                  <c:v>0.10630651379520999</c:v>
                </c:pt>
                <c:pt idx="2932">
                  <c:v>9.8348849962103094E-2</c:v>
                </c:pt>
                <c:pt idx="2933">
                  <c:v>0.10121330139051386</c:v>
                </c:pt>
                <c:pt idx="2934">
                  <c:v>0.10161448295560191</c:v>
                </c:pt>
                <c:pt idx="2935">
                  <c:v>9.7854442987158924E-2</c:v>
                </c:pt>
                <c:pt idx="2936">
                  <c:v>0.10567117370212518</c:v>
                </c:pt>
                <c:pt idx="2937">
                  <c:v>0.10315097921674922</c:v>
                </c:pt>
                <c:pt idx="2938">
                  <c:v>0.10904320653565781</c:v>
                </c:pt>
                <c:pt idx="2939">
                  <c:v>0.10939630872251381</c:v>
                </c:pt>
                <c:pt idx="2940">
                  <c:v>0.12085191706433439</c:v>
                </c:pt>
                <c:pt idx="2941">
                  <c:v>0.12032536666997821</c:v>
                </c:pt>
                <c:pt idx="2942">
                  <c:v>0.13173208311626464</c:v>
                </c:pt>
                <c:pt idx="2943">
                  <c:v>0.13160055430311002</c:v>
                </c:pt>
                <c:pt idx="2944">
                  <c:v>0.13315977394661202</c:v>
                </c:pt>
                <c:pt idx="2945">
                  <c:v>0.1332902862528971</c:v>
                </c:pt>
                <c:pt idx="2946">
                  <c:v>0.1332979964159117</c:v>
                </c:pt>
                <c:pt idx="2947">
                  <c:v>0.13269209053347436</c:v>
                </c:pt>
                <c:pt idx="2948">
                  <c:v>0.12867000939252285</c:v>
                </c:pt>
                <c:pt idx="2949">
                  <c:v>0.12795258281741376</c:v>
                </c:pt>
                <c:pt idx="2950">
                  <c:v>0.12840111082501557</c:v>
                </c:pt>
                <c:pt idx="2951">
                  <c:v>0.12889721200858364</c:v>
                </c:pt>
                <c:pt idx="2952">
                  <c:v>0.12820826405959462</c:v>
                </c:pt>
                <c:pt idx="2953">
                  <c:v>0.12663934308307756</c:v>
                </c:pt>
                <c:pt idx="2954">
                  <c:v>0.12622338987768478</c:v>
                </c:pt>
                <c:pt idx="2955">
                  <c:v>0.12437470104543434</c:v>
                </c:pt>
                <c:pt idx="2956">
                  <c:v>0.11584510569071009</c:v>
                </c:pt>
                <c:pt idx="2957">
                  <c:v>0.1195860399822465</c:v>
                </c:pt>
                <c:pt idx="2958">
                  <c:v>0.11992338988263496</c:v>
                </c:pt>
                <c:pt idx="2959">
                  <c:v>0.12050677190623883</c:v>
                </c:pt>
                <c:pt idx="2960">
                  <c:v>0.12066543632543542</c:v>
                </c:pt>
                <c:pt idx="2961">
                  <c:v>0.121043101486756</c:v>
                </c:pt>
                <c:pt idx="2962">
                  <c:v>0.11995847445554533</c:v>
                </c:pt>
                <c:pt idx="2963">
                  <c:v>0.11781282791998728</c:v>
                </c:pt>
                <c:pt idx="2964">
                  <c:v>0.1168771059830853</c:v>
                </c:pt>
                <c:pt idx="2965">
                  <c:v>0.11677906700547858</c:v>
                </c:pt>
                <c:pt idx="2966">
                  <c:v>0.10962375332012131</c:v>
                </c:pt>
                <c:pt idx="2967">
                  <c:v>0.10953883043189237</c:v>
                </c:pt>
                <c:pt idx="2968">
                  <c:v>0.10424690195361996</c:v>
                </c:pt>
                <c:pt idx="2969">
                  <c:v>0.10411062035392341</c:v>
                </c:pt>
                <c:pt idx="2970">
                  <c:v>9.1334287849425169E-2</c:v>
                </c:pt>
                <c:pt idx="2971">
                  <c:v>9.1132415903244807E-2</c:v>
                </c:pt>
                <c:pt idx="2972">
                  <c:v>7.8287792299942649E-2</c:v>
                </c:pt>
                <c:pt idx="2973">
                  <c:v>8.0347971735188942E-2</c:v>
                </c:pt>
                <c:pt idx="2974">
                  <c:v>7.7027612824201841E-2</c:v>
                </c:pt>
                <c:pt idx="2975">
                  <c:v>7.6904232306163903E-2</c:v>
                </c:pt>
                <c:pt idx="2976">
                  <c:v>7.70233899337643E-2</c:v>
                </c:pt>
                <c:pt idx="2977">
                  <c:v>7.6781192101621668E-2</c:v>
                </c:pt>
                <c:pt idx="2978">
                  <c:v>7.6687572210971944E-2</c:v>
                </c:pt>
                <c:pt idx="2979">
                  <c:v>8.1419468012560586E-2</c:v>
                </c:pt>
                <c:pt idx="2980">
                  <c:v>8.9813765870812717E-2</c:v>
                </c:pt>
                <c:pt idx="2981">
                  <c:v>8.5238377393480752E-2</c:v>
                </c:pt>
                <c:pt idx="2982">
                  <c:v>8.7009002888467857E-2</c:v>
                </c:pt>
                <c:pt idx="2983">
                  <c:v>8.9676591837248493E-2</c:v>
                </c:pt>
                <c:pt idx="2984">
                  <c:v>9.2243402801877095E-2</c:v>
                </c:pt>
                <c:pt idx="2985">
                  <c:v>0.10104474587663992</c:v>
                </c:pt>
                <c:pt idx="2986">
                  <c:v>0.1098523019821394</c:v>
                </c:pt>
                <c:pt idx="2987">
                  <c:v>0.1130448622807354</c:v>
                </c:pt>
                <c:pt idx="2988">
                  <c:v>0.1150735204934094</c:v>
                </c:pt>
                <c:pt idx="2989">
                  <c:v>0.11470715410384323</c:v>
                </c:pt>
                <c:pt idx="2990">
                  <c:v>0.1146225247151601</c:v>
                </c:pt>
                <c:pt idx="2991">
                  <c:v>0.11547162544411045</c:v>
                </c:pt>
                <c:pt idx="2992">
                  <c:v>0.11566397672183594</c:v>
                </c:pt>
                <c:pt idx="2993">
                  <c:v>0.11577340440673158</c:v>
                </c:pt>
                <c:pt idx="2994">
                  <c:v>0.11672868486094612</c:v>
                </c:pt>
                <c:pt idx="2995">
                  <c:v>0.11629828851289772</c:v>
                </c:pt>
                <c:pt idx="2996">
                  <c:v>0.11654498454432385</c:v>
                </c:pt>
                <c:pt idx="2997">
                  <c:v>0.11590997058051923</c:v>
                </c:pt>
                <c:pt idx="2998">
                  <c:v>0.11851806463024293</c:v>
                </c:pt>
                <c:pt idx="2999">
                  <c:v>0.11949079798423042</c:v>
                </c:pt>
                <c:pt idx="3000">
                  <c:v>0.12489906692371186</c:v>
                </c:pt>
                <c:pt idx="3001">
                  <c:v>0.13176443358344689</c:v>
                </c:pt>
                <c:pt idx="3002">
                  <c:v>0.12927311458037188</c:v>
                </c:pt>
                <c:pt idx="3003">
                  <c:v>0.12844758314493715</c:v>
                </c:pt>
                <c:pt idx="3004">
                  <c:v>0.12718636420105725</c:v>
                </c:pt>
                <c:pt idx="3005">
                  <c:v>0.12731910020105977</c:v>
                </c:pt>
                <c:pt idx="3006">
                  <c:v>0.12734869233969984</c:v>
                </c:pt>
                <c:pt idx="3007">
                  <c:v>0.12719119316407321</c:v>
                </c:pt>
                <c:pt idx="3008">
                  <c:v>0.12701232812942098</c:v>
                </c:pt>
                <c:pt idx="3009">
                  <c:v>0.12521291171365662</c:v>
                </c:pt>
                <c:pt idx="3010">
                  <c:v>0.12392344978532065</c:v>
                </c:pt>
                <c:pt idx="3011">
                  <c:v>0.12417133999920306</c:v>
                </c:pt>
                <c:pt idx="3012">
                  <c:v>0.12628551444235525</c:v>
                </c:pt>
                <c:pt idx="3013">
                  <c:v>0.13286909422607587</c:v>
                </c:pt>
                <c:pt idx="3014">
                  <c:v>0.13102204915934745</c:v>
                </c:pt>
                <c:pt idx="3015">
                  <c:v>0.12583664135891315</c:v>
                </c:pt>
                <c:pt idx="3016">
                  <c:v>0.11845914469373874</c:v>
                </c:pt>
                <c:pt idx="3017">
                  <c:v>0.11329994372334944</c:v>
                </c:pt>
                <c:pt idx="3018">
                  <c:v>0.11354273791213208</c:v>
                </c:pt>
                <c:pt idx="3019">
                  <c:v>0.1140201386285729</c:v>
                </c:pt>
                <c:pt idx="3020">
                  <c:v>0.11342619689561352</c:v>
                </c:pt>
                <c:pt idx="3021">
                  <c:v>0.11488283351233951</c:v>
                </c:pt>
                <c:pt idx="3022">
                  <c:v>0.12368823189573143</c:v>
                </c:pt>
                <c:pt idx="3023">
                  <c:v>0.1259462003360724</c:v>
                </c:pt>
                <c:pt idx="3024">
                  <c:v>0.1296763309935054</c:v>
                </c:pt>
                <c:pt idx="3025">
                  <c:v>0.13660828596573274</c:v>
                </c:pt>
                <c:pt idx="3026">
                  <c:v>0.1425974609858158</c:v>
                </c:pt>
                <c:pt idx="3027">
                  <c:v>0.1440763280084188</c:v>
                </c:pt>
                <c:pt idx="3028">
                  <c:v>0.15151226037968482</c:v>
                </c:pt>
                <c:pt idx="3029">
                  <c:v>0.17864903383728112</c:v>
                </c:pt>
                <c:pt idx="3030">
                  <c:v>0.17400797714758626</c:v>
                </c:pt>
                <c:pt idx="3031">
                  <c:v>0.16887617489380852</c:v>
                </c:pt>
                <c:pt idx="3032">
                  <c:v>0.17594385138614718</c:v>
                </c:pt>
                <c:pt idx="3033">
                  <c:v>0.18177021820663805</c:v>
                </c:pt>
                <c:pt idx="3034">
                  <c:v>0.18768599602446101</c:v>
                </c:pt>
                <c:pt idx="3035">
                  <c:v>0.19182362253951751</c:v>
                </c:pt>
                <c:pt idx="3036">
                  <c:v>0.1933105466769697</c:v>
                </c:pt>
                <c:pt idx="3037">
                  <c:v>0.19481605803207372</c:v>
                </c:pt>
                <c:pt idx="3038">
                  <c:v>0.1952631552356775</c:v>
                </c:pt>
                <c:pt idx="3039">
                  <c:v>0.20538485964080655</c:v>
                </c:pt>
                <c:pt idx="3040">
                  <c:v>0.20370865810698915</c:v>
                </c:pt>
                <c:pt idx="3041">
                  <c:v>0.20313917802438686</c:v>
                </c:pt>
                <c:pt idx="3042">
                  <c:v>0.19957617963448215</c:v>
                </c:pt>
                <c:pt idx="3043">
                  <c:v>0.19470176846219989</c:v>
                </c:pt>
                <c:pt idx="3044">
                  <c:v>0.19521458481263668</c:v>
                </c:pt>
                <c:pt idx="3045">
                  <c:v>0.20054952094404602</c:v>
                </c:pt>
                <c:pt idx="3046">
                  <c:v>0.20486824894778519</c:v>
                </c:pt>
                <c:pt idx="3047">
                  <c:v>0.20406696612620998</c:v>
                </c:pt>
                <c:pt idx="3048">
                  <c:v>0.20133380214648719</c:v>
                </c:pt>
                <c:pt idx="3049">
                  <c:v>0.21871027424548534</c:v>
                </c:pt>
                <c:pt idx="3050">
                  <c:v>0.22336874137959994</c:v>
                </c:pt>
                <c:pt idx="3051">
                  <c:v>0.22479601052282408</c:v>
                </c:pt>
                <c:pt idx="3052">
                  <c:v>0.21596963266120955</c:v>
                </c:pt>
                <c:pt idx="3053">
                  <c:v>0.2162685089630049</c:v>
                </c:pt>
                <c:pt idx="3054">
                  <c:v>0.22190257889418474</c:v>
                </c:pt>
                <c:pt idx="3055">
                  <c:v>0.2206922300205425</c:v>
                </c:pt>
                <c:pt idx="3056">
                  <c:v>0.21969075414353573</c:v>
                </c:pt>
                <c:pt idx="3057">
                  <c:v>0.21745695068442478</c:v>
                </c:pt>
                <c:pt idx="3058">
                  <c:v>0.21789481714762507</c:v>
                </c:pt>
                <c:pt idx="3059">
                  <c:v>0.20131025588943874</c:v>
                </c:pt>
                <c:pt idx="3060">
                  <c:v>0.20075451941756076</c:v>
                </c:pt>
                <c:pt idx="3061">
                  <c:v>0.20010905903677331</c:v>
                </c:pt>
                <c:pt idx="3062">
                  <c:v>0.19058657987986302</c:v>
                </c:pt>
                <c:pt idx="3063">
                  <c:v>0.18786425799319212</c:v>
                </c:pt>
                <c:pt idx="3064">
                  <c:v>0.17752059152369354</c:v>
                </c:pt>
                <c:pt idx="3065">
                  <c:v>0.16848378592893223</c:v>
                </c:pt>
                <c:pt idx="3066">
                  <c:v>0.16924689781588814</c:v>
                </c:pt>
                <c:pt idx="3067">
                  <c:v>0.17080757695614532</c:v>
                </c:pt>
                <c:pt idx="3068">
                  <c:v>0.1709254999822738</c:v>
                </c:pt>
                <c:pt idx="3069">
                  <c:v>0.15932235723935551</c:v>
                </c:pt>
                <c:pt idx="3070">
                  <c:v>0.15966936841973009</c:v>
                </c:pt>
                <c:pt idx="3071">
                  <c:v>0.16074353375440659</c:v>
                </c:pt>
                <c:pt idx="3072">
                  <c:v>0.16261850392253202</c:v>
                </c:pt>
                <c:pt idx="3073">
                  <c:v>0.1577162506037702</c:v>
                </c:pt>
                <c:pt idx="3074">
                  <c:v>0.157586589675795</c:v>
                </c:pt>
                <c:pt idx="3075">
                  <c:v>0.14804546295339771</c:v>
                </c:pt>
                <c:pt idx="3076">
                  <c:v>0.13919558773795324</c:v>
                </c:pt>
                <c:pt idx="3077">
                  <c:v>0.14499633855067268</c:v>
                </c:pt>
                <c:pt idx="3078">
                  <c:v>0.14799507685979341</c:v>
                </c:pt>
                <c:pt idx="3079">
                  <c:v>0.12359957487731837</c:v>
                </c:pt>
                <c:pt idx="3080">
                  <c:v>0.11587589285549191</c:v>
                </c:pt>
                <c:pt idx="3081">
                  <c:v>0.11276117509011133</c:v>
                </c:pt>
                <c:pt idx="3082">
                  <c:v>0.11364525254100187</c:v>
                </c:pt>
                <c:pt idx="3083">
                  <c:v>0.11365634430920923</c:v>
                </c:pt>
                <c:pt idx="3084">
                  <c:v>0.10165550627861118</c:v>
                </c:pt>
                <c:pt idx="3085">
                  <c:v>0.10335412299744605</c:v>
                </c:pt>
                <c:pt idx="3086">
                  <c:v>0.10387682907471761</c:v>
                </c:pt>
                <c:pt idx="3087">
                  <c:v>0.10038317894339455</c:v>
                </c:pt>
                <c:pt idx="3088">
                  <c:v>9.2631645652301059E-2</c:v>
                </c:pt>
                <c:pt idx="3089">
                  <c:v>9.1093839024007972E-2</c:v>
                </c:pt>
                <c:pt idx="3090">
                  <c:v>9.1206171979636944E-2</c:v>
                </c:pt>
                <c:pt idx="3091">
                  <c:v>9.1046601594056947E-2</c:v>
                </c:pt>
                <c:pt idx="3092">
                  <c:v>9.2318926735910828E-2</c:v>
                </c:pt>
                <c:pt idx="3093">
                  <c:v>9.3743272085579851E-2</c:v>
                </c:pt>
                <c:pt idx="3094">
                  <c:v>0.10227025511537929</c:v>
                </c:pt>
                <c:pt idx="3095">
                  <c:v>0.10071295546778969</c:v>
                </c:pt>
                <c:pt idx="3096">
                  <c:v>0.1020497493721467</c:v>
                </c:pt>
                <c:pt idx="3097">
                  <c:v>0.10125813788429756</c:v>
                </c:pt>
                <c:pt idx="3098">
                  <c:v>0.10068912749213592</c:v>
                </c:pt>
                <c:pt idx="3099">
                  <c:v>0.10107794623892884</c:v>
                </c:pt>
                <c:pt idx="3100">
                  <c:v>0.10256869151576499</c:v>
                </c:pt>
                <c:pt idx="3101">
                  <c:v>0.10391482431827723</c:v>
                </c:pt>
                <c:pt idx="3102">
                  <c:v>0.10497504448597104</c:v>
                </c:pt>
                <c:pt idx="3103">
                  <c:v>0.10058897071771358</c:v>
                </c:pt>
                <c:pt idx="3104">
                  <c:v>9.9670786610519591E-2</c:v>
                </c:pt>
                <c:pt idx="3105">
                  <c:v>0.10119134531314176</c:v>
                </c:pt>
                <c:pt idx="3106">
                  <c:v>9.6119188828098792E-2</c:v>
                </c:pt>
                <c:pt idx="3107">
                  <c:v>9.3072146845717199E-2</c:v>
                </c:pt>
                <c:pt idx="3108">
                  <c:v>9.1594791753484853E-2</c:v>
                </c:pt>
                <c:pt idx="3109">
                  <c:v>9.0635720046247689E-2</c:v>
                </c:pt>
                <c:pt idx="3110">
                  <c:v>9.4423977893832167E-2</c:v>
                </c:pt>
                <c:pt idx="3111">
                  <c:v>9.4113518034278532E-2</c:v>
                </c:pt>
                <c:pt idx="3112">
                  <c:v>9.3475244455494322E-2</c:v>
                </c:pt>
                <c:pt idx="3113">
                  <c:v>9.7829558557180396E-2</c:v>
                </c:pt>
                <c:pt idx="3114">
                  <c:v>9.6768046716168038E-2</c:v>
                </c:pt>
                <c:pt idx="3115">
                  <c:v>9.5938078511293212E-2</c:v>
                </c:pt>
                <c:pt idx="3116">
                  <c:v>9.42532909217072E-2</c:v>
                </c:pt>
                <c:pt idx="3117">
                  <c:v>9.3948305158789075E-2</c:v>
                </c:pt>
                <c:pt idx="3118">
                  <c:v>9.770329675757454E-2</c:v>
                </c:pt>
                <c:pt idx="3119">
                  <c:v>0.10324893134264794</c:v>
                </c:pt>
                <c:pt idx="3120">
                  <c:v>0.10238367409796946</c:v>
                </c:pt>
                <c:pt idx="3121">
                  <c:v>0.10561555827365209</c:v>
                </c:pt>
                <c:pt idx="3122">
                  <c:v>0.10443491032038084</c:v>
                </c:pt>
                <c:pt idx="3123">
                  <c:v>0.10362513590920608</c:v>
                </c:pt>
                <c:pt idx="3124">
                  <c:v>9.5650950228576309E-2</c:v>
                </c:pt>
                <c:pt idx="3125">
                  <c:v>0.11654756565973849</c:v>
                </c:pt>
                <c:pt idx="3126">
                  <c:v>0.12021643428777268</c:v>
                </c:pt>
                <c:pt idx="3127">
                  <c:v>0.12254729978748788</c:v>
                </c:pt>
                <c:pt idx="3128">
                  <c:v>0.12271369712493997</c:v>
                </c:pt>
                <c:pt idx="3129">
                  <c:v>0.12509658809938709</c:v>
                </c:pt>
                <c:pt idx="3130">
                  <c:v>0.12297083163289402</c:v>
                </c:pt>
                <c:pt idx="3131">
                  <c:v>0.12435110902170321</c:v>
                </c:pt>
                <c:pt idx="3132">
                  <c:v>0.12563331853713358</c:v>
                </c:pt>
                <c:pt idx="3133">
                  <c:v>0.12519210567645839</c:v>
                </c:pt>
                <c:pt idx="3134">
                  <c:v>0.12773808571127049</c:v>
                </c:pt>
                <c:pt idx="3135">
                  <c:v>0.12640051026521396</c:v>
                </c:pt>
                <c:pt idx="3136">
                  <c:v>0.13692212824244987</c:v>
                </c:pt>
                <c:pt idx="3137">
                  <c:v>0.13691633816850884</c:v>
                </c:pt>
                <c:pt idx="3138">
                  <c:v>0.1389549527040228</c:v>
                </c:pt>
                <c:pt idx="3139">
                  <c:v>0.13781279063206489</c:v>
                </c:pt>
                <c:pt idx="3140">
                  <c:v>0.13458913824577112</c:v>
                </c:pt>
                <c:pt idx="3141">
                  <c:v>0.13955503179824758</c:v>
                </c:pt>
                <c:pt idx="3142">
                  <c:v>0.1395773990353931</c:v>
                </c:pt>
                <c:pt idx="3143">
                  <c:v>0.13640754391946466</c:v>
                </c:pt>
                <c:pt idx="3144">
                  <c:v>0.13381998175066351</c:v>
                </c:pt>
                <c:pt idx="3145">
                  <c:v>0.13758593168908251</c:v>
                </c:pt>
                <c:pt idx="3146">
                  <c:v>0.14334730657488631</c:v>
                </c:pt>
                <c:pt idx="3147">
                  <c:v>0.14337351527024253</c:v>
                </c:pt>
                <c:pt idx="3148">
                  <c:v>0.13979348581853807</c:v>
                </c:pt>
                <c:pt idx="3149">
                  <c:v>0.13715228364778051</c:v>
                </c:pt>
                <c:pt idx="3150">
                  <c:v>0.13897041670684432</c:v>
                </c:pt>
                <c:pt idx="3151">
                  <c:v>0.13818484036423159</c:v>
                </c:pt>
                <c:pt idx="3152">
                  <c:v>0.1385674519619739</c:v>
                </c:pt>
                <c:pt idx="3153">
                  <c:v>0.13867634351669944</c:v>
                </c:pt>
                <c:pt idx="3154">
                  <c:v>0.13865363445818016</c:v>
                </c:pt>
                <c:pt idx="3155">
                  <c:v>0.1241086661655785</c:v>
                </c:pt>
                <c:pt idx="3156">
                  <c:v>0.1229478660872247</c:v>
                </c:pt>
                <c:pt idx="3157">
                  <c:v>0.12041861696552303</c:v>
                </c:pt>
                <c:pt idx="3158">
                  <c:v>0.11947806838729845</c:v>
                </c:pt>
                <c:pt idx="3159">
                  <c:v>0.11945278542899532</c:v>
                </c:pt>
                <c:pt idx="3160">
                  <c:v>0.12124242664044396</c:v>
                </c:pt>
                <c:pt idx="3161">
                  <c:v>0.12224034101852578</c:v>
                </c:pt>
                <c:pt idx="3162">
                  <c:v>0.12548097488461737</c:v>
                </c:pt>
                <c:pt idx="3163">
                  <c:v>0.13642778435493608</c:v>
                </c:pt>
                <c:pt idx="3164">
                  <c:v>0.13324498182470065</c:v>
                </c:pt>
                <c:pt idx="3165">
                  <c:v>0.13434806477355815</c:v>
                </c:pt>
                <c:pt idx="3166">
                  <c:v>0.12745313930737354</c:v>
                </c:pt>
                <c:pt idx="3167">
                  <c:v>0.13171326621971977</c:v>
                </c:pt>
                <c:pt idx="3168">
                  <c:v>0.12779620384173443</c:v>
                </c:pt>
                <c:pt idx="3169">
                  <c:v>0.12637295542723859</c:v>
                </c:pt>
                <c:pt idx="3170">
                  <c:v>0.13106086921757976</c:v>
                </c:pt>
                <c:pt idx="3171">
                  <c:v>0.12860666753315553</c:v>
                </c:pt>
                <c:pt idx="3172">
                  <c:v>0.13216853831883446</c:v>
                </c:pt>
                <c:pt idx="3173">
                  <c:v>0.15075586806488062</c:v>
                </c:pt>
                <c:pt idx="3174">
                  <c:v>0.1523017443467497</c:v>
                </c:pt>
                <c:pt idx="3175">
                  <c:v>0.1484527764127869</c:v>
                </c:pt>
                <c:pt idx="3176">
                  <c:v>0.14220139253140451</c:v>
                </c:pt>
                <c:pt idx="3177">
                  <c:v>0.1526672785166569</c:v>
                </c:pt>
                <c:pt idx="3178">
                  <c:v>0.15482121659223091</c:v>
                </c:pt>
                <c:pt idx="3179">
                  <c:v>0.15975618300877778</c:v>
                </c:pt>
                <c:pt idx="3180">
                  <c:v>0.15788915140179133</c:v>
                </c:pt>
                <c:pt idx="3181">
                  <c:v>0.15641146386207164</c:v>
                </c:pt>
                <c:pt idx="3182">
                  <c:v>0.15692835978144201</c:v>
                </c:pt>
                <c:pt idx="3183">
                  <c:v>0.15721740884799515</c:v>
                </c:pt>
                <c:pt idx="3184">
                  <c:v>0.16518928054242285</c:v>
                </c:pt>
                <c:pt idx="3185">
                  <c:v>0.16455729611679049</c:v>
                </c:pt>
                <c:pt idx="3186">
                  <c:v>0.16145831746574651</c:v>
                </c:pt>
                <c:pt idx="3187">
                  <c:v>0.16155779502683937</c:v>
                </c:pt>
                <c:pt idx="3188">
                  <c:v>0.16154874526082308</c:v>
                </c:pt>
                <c:pt idx="3189">
                  <c:v>0.16286766737103014</c:v>
                </c:pt>
                <c:pt idx="3190">
                  <c:v>0.1652992939310689</c:v>
                </c:pt>
                <c:pt idx="3191">
                  <c:v>0.16269157569470616</c:v>
                </c:pt>
                <c:pt idx="3192">
                  <c:v>0.15907355425758821</c:v>
                </c:pt>
                <c:pt idx="3193">
                  <c:v>0.14840439377188347</c:v>
                </c:pt>
                <c:pt idx="3194">
                  <c:v>0.14806082379240931</c:v>
                </c:pt>
                <c:pt idx="3195">
                  <c:v>0.15450381184742421</c:v>
                </c:pt>
                <c:pt idx="3196">
                  <c:v>0.1540674438604582</c:v>
                </c:pt>
                <c:pt idx="3197">
                  <c:v>0.152405225606141</c:v>
                </c:pt>
                <c:pt idx="3198">
                  <c:v>0.15588748443720463</c:v>
                </c:pt>
                <c:pt idx="3199">
                  <c:v>0.15721804587158533</c:v>
                </c:pt>
                <c:pt idx="3200">
                  <c:v>0.1525789841274722</c:v>
                </c:pt>
                <c:pt idx="3201">
                  <c:v>0.1510509681378574</c:v>
                </c:pt>
                <c:pt idx="3202">
                  <c:v>0.14780392021495947</c:v>
                </c:pt>
                <c:pt idx="3203">
                  <c:v>0.13361754786930796</c:v>
                </c:pt>
                <c:pt idx="3204">
                  <c:v>0.14114899863834054</c:v>
                </c:pt>
                <c:pt idx="3205">
                  <c:v>0.14100651711367265</c:v>
                </c:pt>
                <c:pt idx="3206">
                  <c:v>0.14256811964232718</c:v>
                </c:pt>
                <c:pt idx="3207">
                  <c:v>0.13583067587282655</c:v>
                </c:pt>
                <c:pt idx="3208">
                  <c:v>0.16052148472639716</c:v>
                </c:pt>
                <c:pt idx="3209">
                  <c:v>0.15303821696717926</c:v>
                </c:pt>
                <c:pt idx="3210">
                  <c:v>0.15246035253230417</c:v>
                </c:pt>
                <c:pt idx="3211">
                  <c:v>0.15245673997056516</c:v>
                </c:pt>
                <c:pt idx="3212">
                  <c:v>0.1494452046364077</c:v>
                </c:pt>
                <c:pt idx="3213">
                  <c:v>0.14843027655521587</c:v>
                </c:pt>
                <c:pt idx="3214">
                  <c:v>0.14478572754021427</c:v>
                </c:pt>
                <c:pt idx="3215">
                  <c:v>0.14669146874164987</c:v>
                </c:pt>
                <c:pt idx="3216">
                  <c:v>0.146729549927655</c:v>
                </c:pt>
                <c:pt idx="3217">
                  <c:v>0.14538110274876631</c:v>
                </c:pt>
                <c:pt idx="3218">
                  <c:v>0.14751726222474207</c:v>
                </c:pt>
                <c:pt idx="3219">
                  <c:v>0.14212453684689272</c:v>
                </c:pt>
                <c:pt idx="3220">
                  <c:v>0.14114473563708116</c:v>
                </c:pt>
                <c:pt idx="3221">
                  <c:v>0.14141193560752338</c:v>
                </c:pt>
                <c:pt idx="3222">
                  <c:v>0.14061997074354005</c:v>
                </c:pt>
                <c:pt idx="3223">
                  <c:v>0.14108803251708671</c:v>
                </c:pt>
                <c:pt idx="3224">
                  <c:v>0.13902321930353626</c:v>
                </c:pt>
                <c:pt idx="3225">
                  <c:v>0.13584638816262562</c:v>
                </c:pt>
                <c:pt idx="3226">
                  <c:v>0.13680892705041356</c:v>
                </c:pt>
                <c:pt idx="3227">
                  <c:v>0.1421908439822907</c:v>
                </c:pt>
                <c:pt idx="3228">
                  <c:v>0.14199388618655276</c:v>
                </c:pt>
                <c:pt idx="3229">
                  <c:v>0.14967918004383426</c:v>
                </c:pt>
                <c:pt idx="3230">
                  <c:v>0.15074773717629578</c:v>
                </c:pt>
                <c:pt idx="3231">
                  <c:v>0.15045098416860198</c:v>
                </c:pt>
                <c:pt idx="3232">
                  <c:v>0.14779693127890739</c:v>
                </c:pt>
                <c:pt idx="3233">
                  <c:v>0.14854331423319028</c:v>
                </c:pt>
                <c:pt idx="3234">
                  <c:v>0.14506915533200332</c:v>
                </c:pt>
                <c:pt idx="3235">
                  <c:v>0.15253366600617155</c:v>
                </c:pt>
                <c:pt idx="3236">
                  <c:v>0.15155129868605083</c:v>
                </c:pt>
                <c:pt idx="3237">
                  <c:v>0.14747230178866894</c:v>
                </c:pt>
                <c:pt idx="3238">
                  <c:v>0.11849516286899059</c:v>
                </c:pt>
                <c:pt idx="3239">
                  <c:v>0.12067778004199252</c:v>
                </c:pt>
                <c:pt idx="3240">
                  <c:v>0.11944528323087385</c:v>
                </c:pt>
                <c:pt idx="3241">
                  <c:v>0.1235546206505906</c:v>
                </c:pt>
                <c:pt idx="3242">
                  <c:v>0.12491160518284525</c:v>
                </c:pt>
                <c:pt idx="3243">
                  <c:v>0.12505888727929795</c:v>
                </c:pt>
                <c:pt idx="3244">
                  <c:v>0.12413728839703081</c:v>
                </c:pt>
                <c:pt idx="3245">
                  <c:v>0.13015931172395634</c:v>
                </c:pt>
                <c:pt idx="3246">
                  <c:v>0.13393753207209544</c:v>
                </c:pt>
                <c:pt idx="3247">
                  <c:v>0.13601704829415007</c:v>
                </c:pt>
                <c:pt idx="3248">
                  <c:v>0.16388209860301906</c:v>
                </c:pt>
                <c:pt idx="3249">
                  <c:v>0.16401073782913156</c:v>
                </c:pt>
                <c:pt idx="3250">
                  <c:v>0.16668759018524704</c:v>
                </c:pt>
                <c:pt idx="3251">
                  <c:v>0.1657142812813121</c:v>
                </c:pt>
                <c:pt idx="3252">
                  <c:v>0.16631107751530452</c:v>
                </c:pt>
                <c:pt idx="3253">
                  <c:v>0.16720884286925675</c:v>
                </c:pt>
                <c:pt idx="3254">
                  <c:v>0.16649649595891106</c:v>
                </c:pt>
                <c:pt idx="3255">
                  <c:v>0.16648398032380882</c:v>
                </c:pt>
                <c:pt idx="3256">
                  <c:v>0.16895670597424103</c:v>
                </c:pt>
                <c:pt idx="3257">
                  <c:v>0.15980751582705949</c:v>
                </c:pt>
                <c:pt idx="3258">
                  <c:v>0.15547827588887814</c:v>
                </c:pt>
                <c:pt idx="3259">
                  <c:v>0.14932557118965409</c:v>
                </c:pt>
                <c:pt idx="3260">
                  <c:v>0.15246602523841227</c:v>
                </c:pt>
                <c:pt idx="3261">
                  <c:v>0.15462233276913484</c:v>
                </c:pt>
                <c:pt idx="3262">
                  <c:v>0.15315559694754619</c:v>
                </c:pt>
                <c:pt idx="3263">
                  <c:v>0.14965134597929794</c:v>
                </c:pt>
                <c:pt idx="3264">
                  <c:v>0.14912042541678847</c:v>
                </c:pt>
                <c:pt idx="3265">
                  <c:v>0.14498248915357489</c:v>
                </c:pt>
                <c:pt idx="3266">
                  <c:v>0.14433683615844323</c:v>
                </c:pt>
                <c:pt idx="3267">
                  <c:v>0.14634597931777549</c:v>
                </c:pt>
                <c:pt idx="3268">
                  <c:v>0.14591533625190886</c:v>
                </c:pt>
                <c:pt idx="3269">
                  <c:v>0.16310941489202668</c:v>
                </c:pt>
                <c:pt idx="3270">
                  <c:v>0.16360887024191223</c:v>
                </c:pt>
                <c:pt idx="3271">
                  <c:v>0.16113805051647825</c:v>
                </c:pt>
                <c:pt idx="3272">
                  <c:v>0.15948033483650226</c:v>
                </c:pt>
                <c:pt idx="3273">
                  <c:v>0.16043913749906524</c:v>
                </c:pt>
                <c:pt idx="3274">
                  <c:v>0.16086383341850416</c:v>
                </c:pt>
                <c:pt idx="3275">
                  <c:v>0.15547998131575202</c:v>
                </c:pt>
                <c:pt idx="3276">
                  <c:v>0.15638208685093677</c:v>
                </c:pt>
                <c:pt idx="3277">
                  <c:v>0.17408133924282412</c:v>
                </c:pt>
                <c:pt idx="3278">
                  <c:v>0.14879729725927981</c:v>
                </c:pt>
                <c:pt idx="3279">
                  <c:v>0.14882084177768612</c:v>
                </c:pt>
                <c:pt idx="3280">
                  <c:v>0.1519343150004035</c:v>
                </c:pt>
                <c:pt idx="3281">
                  <c:v>0.15268286027389988</c:v>
                </c:pt>
                <c:pt idx="3282">
                  <c:v>0.15333609269561804</c:v>
                </c:pt>
                <c:pt idx="3283">
                  <c:v>0.153153185609882</c:v>
                </c:pt>
                <c:pt idx="3284">
                  <c:v>0.15608742619528704</c:v>
                </c:pt>
                <c:pt idx="3285">
                  <c:v>0.15603149841478675</c:v>
                </c:pt>
                <c:pt idx="3286">
                  <c:v>0.15394890983455761</c:v>
                </c:pt>
                <c:pt idx="3287">
                  <c:v>0.15395908376856512</c:v>
                </c:pt>
                <c:pt idx="3288">
                  <c:v>0.15476510301790083</c:v>
                </c:pt>
                <c:pt idx="3289">
                  <c:v>0.15578637974179241</c:v>
                </c:pt>
                <c:pt idx="3290">
                  <c:v>0.15255182150695748</c:v>
                </c:pt>
                <c:pt idx="3291">
                  <c:v>0.14947081904430587</c:v>
                </c:pt>
                <c:pt idx="3292">
                  <c:v>0.1475336005198426</c:v>
                </c:pt>
                <c:pt idx="3293">
                  <c:v>0.14819669834074667</c:v>
                </c:pt>
                <c:pt idx="3294">
                  <c:v>0.14804339092217475</c:v>
                </c:pt>
                <c:pt idx="3295">
                  <c:v>0.14922390424295986</c:v>
                </c:pt>
                <c:pt idx="3296">
                  <c:v>0.14895053376062614</c:v>
                </c:pt>
                <c:pt idx="3297">
                  <c:v>0.14737474506693007</c:v>
                </c:pt>
                <c:pt idx="3298">
                  <c:v>0.14770603417904277</c:v>
                </c:pt>
                <c:pt idx="3299">
                  <c:v>0.13080951432045637</c:v>
                </c:pt>
                <c:pt idx="3300">
                  <c:v>0.12941183222039643</c:v>
                </c:pt>
                <c:pt idx="3301">
                  <c:v>0.12938577903671603</c:v>
                </c:pt>
                <c:pt idx="3302">
                  <c:v>0.13077889131668244</c:v>
                </c:pt>
                <c:pt idx="3303">
                  <c:v>0.12873352130203186</c:v>
                </c:pt>
                <c:pt idx="3304">
                  <c:v>0.12761353139171816</c:v>
                </c:pt>
                <c:pt idx="3305">
                  <c:v>0.12464855951908342</c:v>
                </c:pt>
                <c:pt idx="3306">
                  <c:v>0.11919421003604383</c:v>
                </c:pt>
                <c:pt idx="3307">
                  <c:v>9.3433124871592943E-2</c:v>
                </c:pt>
                <c:pt idx="3308">
                  <c:v>9.2611606864381107E-2</c:v>
                </c:pt>
                <c:pt idx="3309">
                  <c:v>9.9047970019272888E-2</c:v>
                </c:pt>
                <c:pt idx="3310">
                  <c:v>9.3314142763020247E-2</c:v>
                </c:pt>
                <c:pt idx="3311">
                  <c:v>9.3662615358921064E-2</c:v>
                </c:pt>
                <c:pt idx="3312">
                  <c:v>8.5596458051092894E-2</c:v>
                </c:pt>
                <c:pt idx="3313">
                  <c:v>8.3338267836969196E-2</c:v>
                </c:pt>
                <c:pt idx="3314">
                  <c:v>7.6565484686037119E-2</c:v>
                </c:pt>
                <c:pt idx="3315">
                  <c:v>7.7459155183162806E-2</c:v>
                </c:pt>
                <c:pt idx="3316">
                  <c:v>7.8671373945682091E-2</c:v>
                </c:pt>
                <c:pt idx="3317">
                  <c:v>7.8424537275448972E-2</c:v>
                </c:pt>
                <c:pt idx="3318">
                  <c:v>7.8078650801343061E-2</c:v>
                </c:pt>
                <c:pt idx="3319">
                  <c:v>7.6919190497191842E-2</c:v>
                </c:pt>
                <c:pt idx="3320">
                  <c:v>7.6758361217022592E-2</c:v>
                </c:pt>
                <c:pt idx="3321">
                  <c:v>7.8995089739231542E-2</c:v>
                </c:pt>
                <c:pt idx="3322">
                  <c:v>7.9062362422677668E-2</c:v>
                </c:pt>
                <c:pt idx="3323">
                  <c:v>7.8138272485129945E-2</c:v>
                </c:pt>
                <c:pt idx="3324">
                  <c:v>7.8501872866778927E-2</c:v>
                </c:pt>
                <c:pt idx="3325">
                  <c:v>7.6306807688472644E-2</c:v>
                </c:pt>
                <c:pt idx="3326">
                  <c:v>7.7218642538444182E-2</c:v>
                </c:pt>
                <c:pt idx="3327">
                  <c:v>8.0766057454201221E-2</c:v>
                </c:pt>
                <c:pt idx="3328">
                  <c:v>9.0738830069418519E-2</c:v>
                </c:pt>
                <c:pt idx="3329">
                  <c:v>8.0831978182905592E-2</c:v>
                </c:pt>
                <c:pt idx="3330">
                  <c:v>8.4885950155488554E-2</c:v>
                </c:pt>
                <c:pt idx="3331">
                  <c:v>8.7570402352923987E-2</c:v>
                </c:pt>
                <c:pt idx="3332">
                  <c:v>9.5009996373441583E-2</c:v>
                </c:pt>
                <c:pt idx="3333">
                  <c:v>9.271985907528893E-2</c:v>
                </c:pt>
                <c:pt idx="3334">
                  <c:v>9.350752103471216E-2</c:v>
                </c:pt>
                <c:pt idx="3335">
                  <c:v>9.3237885428609099E-2</c:v>
                </c:pt>
                <c:pt idx="3336">
                  <c:v>9.3839530889448783E-2</c:v>
                </c:pt>
                <c:pt idx="3337">
                  <c:v>9.4364556268719244E-2</c:v>
                </c:pt>
                <c:pt idx="3338">
                  <c:v>0.12484023387498221</c:v>
                </c:pt>
                <c:pt idx="3339">
                  <c:v>0.12302035125486528</c:v>
                </c:pt>
                <c:pt idx="3340">
                  <c:v>0.12617977508930309</c:v>
                </c:pt>
                <c:pt idx="3341">
                  <c:v>0.12358641378524803</c:v>
                </c:pt>
                <c:pt idx="3342">
                  <c:v>0.12622085343739473</c:v>
                </c:pt>
                <c:pt idx="3343">
                  <c:v>0.12612647435274785</c:v>
                </c:pt>
                <c:pt idx="3344">
                  <c:v>0.12642089971830062</c:v>
                </c:pt>
                <c:pt idx="3345">
                  <c:v>0.12548798946949319</c:v>
                </c:pt>
                <c:pt idx="3346">
                  <c:v>0.12266907032020766</c:v>
                </c:pt>
                <c:pt idx="3347">
                  <c:v>0.12246944508213528</c:v>
                </c:pt>
                <c:pt idx="3348">
                  <c:v>0.12592536578315175</c:v>
                </c:pt>
                <c:pt idx="3349">
                  <c:v>0.12654814447631732</c:v>
                </c:pt>
                <c:pt idx="3350">
                  <c:v>0.13133071810662578</c:v>
                </c:pt>
                <c:pt idx="3351">
                  <c:v>0.13268932654108831</c:v>
                </c:pt>
                <c:pt idx="3352">
                  <c:v>0.1326191653164821</c:v>
                </c:pt>
                <c:pt idx="3353">
                  <c:v>0.13259179396177331</c:v>
                </c:pt>
                <c:pt idx="3354">
                  <c:v>0.13224095782149753</c:v>
                </c:pt>
                <c:pt idx="3355">
                  <c:v>0.13238559623128218</c:v>
                </c:pt>
                <c:pt idx="3356">
                  <c:v>0.13364081212277051</c:v>
                </c:pt>
                <c:pt idx="3357">
                  <c:v>0.13332853100481595</c:v>
                </c:pt>
                <c:pt idx="3358">
                  <c:v>0.12762050003268716</c:v>
                </c:pt>
                <c:pt idx="3359">
                  <c:v>0.12762269538816795</c:v>
                </c:pt>
                <c:pt idx="3360">
                  <c:v>0.12649063624930137</c:v>
                </c:pt>
                <c:pt idx="3361">
                  <c:v>0.12465667090431334</c:v>
                </c:pt>
                <c:pt idx="3362">
                  <c:v>0.11813499701492575</c:v>
                </c:pt>
                <c:pt idx="3363">
                  <c:v>0.12082678719498034</c:v>
                </c:pt>
                <c:pt idx="3364">
                  <c:v>0.12640387616840179</c:v>
                </c:pt>
                <c:pt idx="3365">
                  <c:v>0.12641465438109545</c:v>
                </c:pt>
                <c:pt idx="3366">
                  <c:v>0.12737752591706988</c:v>
                </c:pt>
                <c:pt idx="3367">
                  <c:v>0.12767616245840283</c:v>
                </c:pt>
                <c:pt idx="3368">
                  <c:v>9.2834742754484403E-2</c:v>
                </c:pt>
                <c:pt idx="3369">
                  <c:v>9.083307198231455E-2</c:v>
                </c:pt>
                <c:pt idx="3370">
                  <c:v>8.7012592871943364E-2</c:v>
                </c:pt>
                <c:pt idx="3371">
                  <c:v>8.988936408104542E-2</c:v>
                </c:pt>
                <c:pt idx="3372">
                  <c:v>8.9495853131274422E-2</c:v>
                </c:pt>
                <c:pt idx="3373">
                  <c:v>9.0210985629049598E-2</c:v>
                </c:pt>
                <c:pt idx="3374">
                  <c:v>9.1730983532486626E-2</c:v>
                </c:pt>
                <c:pt idx="3375">
                  <c:v>9.1643863714042401E-2</c:v>
                </c:pt>
                <c:pt idx="3376">
                  <c:v>9.1471809531434883E-2</c:v>
                </c:pt>
                <c:pt idx="3377">
                  <c:v>9.5732549915927861E-2</c:v>
                </c:pt>
                <c:pt idx="3378">
                  <c:v>9.5510844499159989E-2</c:v>
                </c:pt>
                <c:pt idx="3379">
                  <c:v>0.10070758543176714</c:v>
                </c:pt>
                <c:pt idx="3380">
                  <c:v>0.10089089240352116</c:v>
                </c:pt>
                <c:pt idx="3381">
                  <c:v>9.924616209293885E-2</c:v>
                </c:pt>
                <c:pt idx="3382">
                  <c:v>9.9289971261728144E-2</c:v>
                </c:pt>
                <c:pt idx="3383">
                  <c:v>9.9400467667161596E-2</c:v>
                </c:pt>
                <c:pt idx="3384">
                  <c:v>0.1023057956301114</c:v>
                </c:pt>
                <c:pt idx="3385">
                  <c:v>0.10328319080999082</c:v>
                </c:pt>
                <c:pt idx="3386">
                  <c:v>0.10156464462781244</c:v>
                </c:pt>
                <c:pt idx="3387">
                  <c:v>0.10119782234867995</c:v>
                </c:pt>
                <c:pt idx="3388">
                  <c:v>0.10199850569144045</c:v>
                </c:pt>
                <c:pt idx="3389">
                  <c:v>0.10185010565433361</c:v>
                </c:pt>
                <c:pt idx="3390">
                  <c:v>0.1031457163828003</c:v>
                </c:pt>
                <c:pt idx="3391">
                  <c:v>0.10313062397024192</c:v>
                </c:pt>
                <c:pt idx="3392">
                  <c:v>0.10324192022522166</c:v>
                </c:pt>
                <c:pt idx="3393">
                  <c:v>0.10021631856343897</c:v>
                </c:pt>
                <c:pt idx="3394">
                  <c:v>9.1619714931467283E-2</c:v>
                </c:pt>
                <c:pt idx="3395">
                  <c:v>9.5352018342956674E-2</c:v>
                </c:pt>
                <c:pt idx="3396">
                  <c:v>9.4269739586613818E-2</c:v>
                </c:pt>
                <c:pt idx="3397">
                  <c:v>9.4980102265381908E-2</c:v>
                </c:pt>
                <c:pt idx="3398">
                  <c:v>0.1041993489118911</c:v>
                </c:pt>
                <c:pt idx="3399">
                  <c:v>0.1037172642143383</c:v>
                </c:pt>
                <c:pt idx="3400">
                  <c:v>0.10125313632465432</c:v>
                </c:pt>
                <c:pt idx="3401">
                  <c:v>9.8872648241567163E-2</c:v>
                </c:pt>
                <c:pt idx="3402">
                  <c:v>9.8799395444580704E-2</c:v>
                </c:pt>
                <c:pt idx="3403">
                  <c:v>0.1001796389598516</c:v>
                </c:pt>
                <c:pt idx="3404">
                  <c:v>9.9438123178704582E-2</c:v>
                </c:pt>
                <c:pt idx="3405">
                  <c:v>0.1033008289887528</c:v>
                </c:pt>
                <c:pt idx="3406">
                  <c:v>0.10408796110797347</c:v>
                </c:pt>
                <c:pt idx="3407">
                  <c:v>0.10135407784616703</c:v>
                </c:pt>
                <c:pt idx="3408">
                  <c:v>9.8798929188955109E-2</c:v>
                </c:pt>
                <c:pt idx="3409">
                  <c:v>9.6520843659132424E-2</c:v>
                </c:pt>
                <c:pt idx="3410">
                  <c:v>0.1009712121387188</c:v>
                </c:pt>
                <c:pt idx="3411">
                  <c:v>0.10089518175470458</c:v>
                </c:pt>
                <c:pt idx="3412">
                  <c:v>0.10270208279152779</c:v>
                </c:pt>
                <c:pt idx="3413">
                  <c:v>0.10864060898380065</c:v>
                </c:pt>
                <c:pt idx="3414">
                  <c:v>0.10649285845718773</c:v>
                </c:pt>
                <c:pt idx="3415">
                  <c:v>0.10461785476600836</c:v>
                </c:pt>
                <c:pt idx="3416">
                  <c:v>0.10717300444726494</c:v>
                </c:pt>
                <c:pt idx="3417">
                  <c:v>0.10723544472701063</c:v>
                </c:pt>
                <c:pt idx="3418">
                  <c:v>0.11919664049999684</c:v>
                </c:pt>
                <c:pt idx="3419">
                  <c:v>0.11904723792619688</c:v>
                </c:pt>
                <c:pt idx="3420">
                  <c:v>0.11765513675122852</c:v>
                </c:pt>
                <c:pt idx="3421">
                  <c:v>0.12069699154953008</c:v>
                </c:pt>
                <c:pt idx="3422">
                  <c:v>0.12611073530602038</c:v>
                </c:pt>
                <c:pt idx="3423">
                  <c:v>0.13616009401655194</c:v>
                </c:pt>
                <c:pt idx="3424">
                  <c:v>0.14082232068181494</c:v>
                </c:pt>
                <c:pt idx="3425">
                  <c:v>0.13813839168961195</c:v>
                </c:pt>
                <c:pt idx="3426">
                  <c:v>0.14005092912380418</c:v>
                </c:pt>
                <c:pt idx="3427">
                  <c:v>0.14305452960641987</c:v>
                </c:pt>
                <c:pt idx="3428">
                  <c:v>0.16200379893554431</c:v>
                </c:pt>
                <c:pt idx="3429">
                  <c:v>0.16210481431441059</c:v>
                </c:pt>
                <c:pt idx="3430">
                  <c:v>0.17089144833619216</c:v>
                </c:pt>
                <c:pt idx="3431">
                  <c:v>0.17237486451196554</c:v>
                </c:pt>
                <c:pt idx="3432">
                  <c:v>0.19296094888910542</c:v>
                </c:pt>
                <c:pt idx="3433">
                  <c:v>0.20006488274195491</c:v>
                </c:pt>
                <c:pt idx="3434">
                  <c:v>0.20008942200124388</c:v>
                </c:pt>
                <c:pt idx="3435">
                  <c:v>0.20056217163589699</c:v>
                </c:pt>
                <c:pt idx="3436">
                  <c:v>0.19990319326126213</c:v>
                </c:pt>
                <c:pt idx="3437">
                  <c:v>0.19998537207135583</c:v>
                </c:pt>
                <c:pt idx="3438">
                  <c:v>0.20010324446573974</c:v>
                </c:pt>
                <c:pt idx="3439">
                  <c:v>0.20198293484907393</c:v>
                </c:pt>
                <c:pt idx="3440">
                  <c:v>0.19802713880635447</c:v>
                </c:pt>
                <c:pt idx="3441">
                  <c:v>0.19806059119000669</c:v>
                </c:pt>
                <c:pt idx="3442">
                  <c:v>0.20852439168537878</c:v>
                </c:pt>
                <c:pt idx="3443">
                  <c:v>0.20669328555800573</c:v>
                </c:pt>
                <c:pt idx="3444">
                  <c:v>0.20977114376596179</c:v>
                </c:pt>
                <c:pt idx="3445">
                  <c:v>0.21011753257389995</c:v>
                </c:pt>
                <c:pt idx="3446">
                  <c:v>0.21526474122186426</c:v>
                </c:pt>
                <c:pt idx="3447">
                  <c:v>0.22018787367609335</c:v>
                </c:pt>
                <c:pt idx="3448">
                  <c:v>0.21611715417819005</c:v>
                </c:pt>
                <c:pt idx="3449">
                  <c:v>0.21669602267575355</c:v>
                </c:pt>
                <c:pt idx="3450">
                  <c:v>0.22168979573741715</c:v>
                </c:pt>
                <c:pt idx="3451">
                  <c:v>0.23911570384219449</c:v>
                </c:pt>
                <c:pt idx="3452">
                  <c:v>0.24002829915765633</c:v>
                </c:pt>
                <c:pt idx="3453">
                  <c:v>0.2567829358175806</c:v>
                </c:pt>
                <c:pt idx="3454">
                  <c:v>0.25393383511216805</c:v>
                </c:pt>
                <c:pt idx="3455">
                  <c:v>0.25376000306204644</c:v>
                </c:pt>
                <c:pt idx="3456">
                  <c:v>0.26029123365780055</c:v>
                </c:pt>
                <c:pt idx="3457">
                  <c:v>0.26860289289058786</c:v>
                </c:pt>
                <c:pt idx="3458">
                  <c:v>0.25077101378672961</c:v>
                </c:pt>
                <c:pt idx="3459">
                  <c:v>0.25163001790197786</c:v>
                </c:pt>
                <c:pt idx="3460">
                  <c:v>0.24153125109512319</c:v>
                </c:pt>
                <c:pt idx="3461">
                  <c:v>0.24747864310964174</c:v>
                </c:pt>
                <c:pt idx="3462">
                  <c:v>0.24519571419854119</c:v>
                </c:pt>
                <c:pt idx="3463">
                  <c:v>0.24246879070800101</c:v>
                </c:pt>
                <c:pt idx="3464">
                  <c:v>0.24248943304420778</c:v>
                </c:pt>
                <c:pt idx="3465">
                  <c:v>0.24209107598742963</c:v>
                </c:pt>
                <c:pt idx="3466">
                  <c:v>0.24907326096343008</c:v>
                </c:pt>
                <c:pt idx="3467">
                  <c:v>0.24972976061685598</c:v>
                </c:pt>
                <c:pt idx="3468">
                  <c:v>0.24963017342747029</c:v>
                </c:pt>
                <c:pt idx="3469">
                  <c:v>0.24867364709554182</c:v>
                </c:pt>
                <c:pt idx="3470">
                  <c:v>0.249414574631527</c:v>
                </c:pt>
                <c:pt idx="3471">
                  <c:v>0.2495235883521649</c:v>
                </c:pt>
                <c:pt idx="3472">
                  <c:v>0.24647967857619332</c:v>
                </c:pt>
                <c:pt idx="3473">
                  <c:v>0.25770488350611798</c:v>
                </c:pt>
                <c:pt idx="3474">
                  <c:v>0.25610393811879811</c:v>
                </c:pt>
                <c:pt idx="3475">
                  <c:v>0.25502651184507241</c:v>
                </c:pt>
                <c:pt idx="3476">
                  <c:v>0.25208817766817099</c:v>
                </c:pt>
                <c:pt idx="3477">
                  <c:v>0.24624568598515259</c:v>
                </c:pt>
                <c:pt idx="3478">
                  <c:v>0.24237717953072638</c:v>
                </c:pt>
                <c:pt idx="3479">
                  <c:v>0.24301771996937935</c:v>
                </c:pt>
                <c:pt idx="3480">
                  <c:v>0.24053990886454829</c:v>
                </c:pt>
                <c:pt idx="3481">
                  <c:v>0.2174142387356067</c:v>
                </c:pt>
                <c:pt idx="3482">
                  <c:v>0.22347899204322128</c:v>
                </c:pt>
                <c:pt idx="3483">
                  <c:v>0.20129942379669782</c:v>
                </c:pt>
                <c:pt idx="3484">
                  <c:v>0.20216152201408844</c:v>
                </c:pt>
                <c:pt idx="3485">
                  <c:v>0.20208958431273941</c:v>
                </c:pt>
                <c:pt idx="3486">
                  <c:v>0.190371950393565</c:v>
                </c:pt>
                <c:pt idx="3487">
                  <c:v>0.1758671578949231</c:v>
                </c:pt>
                <c:pt idx="3488">
                  <c:v>0.17563282632829594</c:v>
                </c:pt>
                <c:pt idx="3489">
                  <c:v>0.17482107328022078</c:v>
                </c:pt>
                <c:pt idx="3490">
                  <c:v>0.17531799112312077</c:v>
                </c:pt>
                <c:pt idx="3491">
                  <c:v>0.17086889386912804</c:v>
                </c:pt>
                <c:pt idx="3492">
                  <c:v>0.16854743896336771</c:v>
                </c:pt>
                <c:pt idx="3493">
                  <c:v>0.16708895608019686</c:v>
                </c:pt>
                <c:pt idx="3494">
                  <c:v>0.16558948114685199</c:v>
                </c:pt>
                <c:pt idx="3495">
                  <c:v>0.16625333980674067</c:v>
                </c:pt>
                <c:pt idx="3496">
                  <c:v>0.15381658567280582</c:v>
                </c:pt>
                <c:pt idx="3497">
                  <c:v>0.15045206396890343</c:v>
                </c:pt>
                <c:pt idx="3498">
                  <c:v>0.15187841347031739</c:v>
                </c:pt>
                <c:pt idx="3499">
                  <c:v>0.15128778831208123</c:v>
                </c:pt>
                <c:pt idx="3500">
                  <c:v>0.14549722990290709</c:v>
                </c:pt>
                <c:pt idx="3501">
                  <c:v>0.1441006202298438</c:v>
                </c:pt>
                <c:pt idx="3502">
                  <c:v>0.14368979677968025</c:v>
                </c:pt>
                <c:pt idx="3503">
                  <c:v>0.12479237393770341</c:v>
                </c:pt>
                <c:pt idx="3504">
                  <c:v>0.12607893557609828</c:v>
                </c:pt>
                <c:pt idx="3505">
                  <c:v>0.1229569156745355</c:v>
                </c:pt>
                <c:pt idx="3506">
                  <c:v>0.12207086421358825</c:v>
                </c:pt>
                <c:pt idx="3507">
                  <c:v>0.1234649617589004</c:v>
                </c:pt>
                <c:pt idx="3508">
                  <c:v>0.1235322376730378</c:v>
                </c:pt>
                <c:pt idx="3509">
                  <c:v>0.12330721929833924</c:v>
                </c:pt>
                <c:pt idx="3510">
                  <c:v>0.11877791580866866</c:v>
                </c:pt>
                <c:pt idx="3511">
                  <c:v>0.11773455587805877</c:v>
                </c:pt>
                <c:pt idx="3512">
                  <c:v>0.11542479482144592</c:v>
                </c:pt>
                <c:pt idx="3513">
                  <c:v>0.11523540224202575</c:v>
                </c:pt>
                <c:pt idx="3514">
                  <c:v>0.11437843433330967</c:v>
                </c:pt>
                <c:pt idx="3515">
                  <c:v>0.1189390242724809</c:v>
                </c:pt>
                <c:pt idx="3516">
                  <c:v>0.11989318118429622</c:v>
                </c:pt>
                <c:pt idx="3517">
                  <c:v>0.11992121274606936</c:v>
                </c:pt>
                <c:pt idx="3518">
                  <c:v>0.11976260046652987</c:v>
                </c:pt>
                <c:pt idx="3519">
                  <c:v>0.11844600588676106</c:v>
                </c:pt>
                <c:pt idx="3520">
                  <c:v>0.11789574400748995</c:v>
                </c:pt>
                <c:pt idx="3521">
                  <c:v>0.10322955555361583</c:v>
                </c:pt>
                <c:pt idx="3522">
                  <c:v>9.392101052814128E-2</c:v>
                </c:pt>
                <c:pt idx="3523">
                  <c:v>9.0440011205976167E-2</c:v>
                </c:pt>
                <c:pt idx="3524">
                  <c:v>9.1007840457082892E-2</c:v>
                </c:pt>
                <c:pt idx="3525">
                  <c:v>8.9768019872737345E-2</c:v>
                </c:pt>
                <c:pt idx="3526">
                  <c:v>8.2258449876723358E-2</c:v>
                </c:pt>
                <c:pt idx="3527">
                  <c:v>8.5207332919281384E-2</c:v>
                </c:pt>
                <c:pt idx="3528">
                  <c:v>8.1844605755186567E-2</c:v>
                </c:pt>
                <c:pt idx="3529">
                  <c:v>8.9285121290782934E-2</c:v>
                </c:pt>
                <c:pt idx="3530">
                  <c:v>8.494116217446035E-2</c:v>
                </c:pt>
                <c:pt idx="3531">
                  <c:v>8.3806853448014793E-2</c:v>
                </c:pt>
                <c:pt idx="3532">
                  <c:v>8.1968380089659662E-2</c:v>
                </c:pt>
                <c:pt idx="3533">
                  <c:v>8.403318051093886E-2</c:v>
                </c:pt>
                <c:pt idx="3534">
                  <c:v>8.1869178432002421E-2</c:v>
                </c:pt>
                <c:pt idx="3535">
                  <c:v>8.2312456760544495E-2</c:v>
                </c:pt>
                <c:pt idx="3536">
                  <c:v>8.2470137618340114E-2</c:v>
                </c:pt>
                <c:pt idx="3537">
                  <c:v>8.0397017865948189E-2</c:v>
                </c:pt>
                <c:pt idx="3538">
                  <c:v>8.0209172532059003E-2</c:v>
                </c:pt>
                <c:pt idx="3539">
                  <c:v>8.7255425085032284E-2</c:v>
                </c:pt>
                <c:pt idx="3540">
                  <c:v>8.7312753351221781E-2</c:v>
                </c:pt>
                <c:pt idx="3541">
                  <c:v>9.489613200646832E-2</c:v>
                </c:pt>
                <c:pt idx="3542">
                  <c:v>8.62967443664166E-2</c:v>
                </c:pt>
                <c:pt idx="3543">
                  <c:v>0.10000045956562406</c:v>
                </c:pt>
                <c:pt idx="3544">
                  <c:v>0.11139775026488476</c:v>
                </c:pt>
                <c:pt idx="3545">
                  <c:v>0.10609101478277307</c:v>
                </c:pt>
                <c:pt idx="3546">
                  <c:v>0.1100526175284786</c:v>
                </c:pt>
                <c:pt idx="3547">
                  <c:v>0.11821510547878364</c:v>
                </c:pt>
                <c:pt idx="3548">
                  <c:v>0.1183859218626921</c:v>
                </c:pt>
                <c:pt idx="3549">
                  <c:v>0.11825037148252815</c:v>
                </c:pt>
                <c:pt idx="3550">
                  <c:v>0.11780694859302608</c:v>
                </c:pt>
                <c:pt idx="3551">
                  <c:v>0.11775253330451159</c:v>
                </c:pt>
                <c:pt idx="3552">
                  <c:v>0.12886456746966551</c:v>
                </c:pt>
                <c:pt idx="3553">
                  <c:v>0.13169420129011294</c:v>
                </c:pt>
                <c:pt idx="3554">
                  <c:v>0.1300668791953257</c:v>
                </c:pt>
                <c:pt idx="3555">
                  <c:v>0.14057745576816652</c:v>
                </c:pt>
                <c:pt idx="3556">
                  <c:v>0.1415456535082901</c:v>
                </c:pt>
                <c:pt idx="3557">
                  <c:v>0.14724233612327828</c:v>
                </c:pt>
                <c:pt idx="3558">
                  <c:v>0.14706103311695856</c:v>
                </c:pt>
                <c:pt idx="3559">
                  <c:v>0.14486006580120603</c:v>
                </c:pt>
                <c:pt idx="3560">
                  <c:v>0.1447495363060273</c:v>
                </c:pt>
                <c:pt idx="3561">
                  <c:v>0.14320523979979957</c:v>
                </c:pt>
                <c:pt idx="3562">
                  <c:v>0.14245442817354434</c:v>
                </c:pt>
                <c:pt idx="3563">
                  <c:v>0.14011564764216697</c:v>
                </c:pt>
                <c:pt idx="3564">
                  <c:v>0.14027239095866378</c:v>
                </c:pt>
                <c:pt idx="3565">
                  <c:v>0.14687150434174573</c:v>
                </c:pt>
                <c:pt idx="3566">
                  <c:v>0.15617798995931917</c:v>
                </c:pt>
                <c:pt idx="3567">
                  <c:v>0.15612726238819466</c:v>
                </c:pt>
                <c:pt idx="3568">
                  <c:v>0.15581100451654722</c:v>
                </c:pt>
                <c:pt idx="3569">
                  <c:v>0.15392179276339307</c:v>
                </c:pt>
                <c:pt idx="3570">
                  <c:v>0.15189139840460258</c:v>
                </c:pt>
                <c:pt idx="3571">
                  <c:v>0.14927512051618289</c:v>
                </c:pt>
                <c:pt idx="3572">
                  <c:v>0.15044530981799378</c:v>
                </c:pt>
                <c:pt idx="3573">
                  <c:v>0.14363993159646116</c:v>
                </c:pt>
                <c:pt idx="3574">
                  <c:v>0.13579385536583854</c:v>
                </c:pt>
                <c:pt idx="3575">
                  <c:v>0.13719552808885085</c:v>
                </c:pt>
                <c:pt idx="3576">
                  <c:v>0.13277385934286004</c:v>
                </c:pt>
                <c:pt idx="3577">
                  <c:v>0.12140692235442591</c:v>
                </c:pt>
                <c:pt idx="3578">
                  <c:v>0.1216143641961337</c:v>
                </c:pt>
                <c:pt idx="3579">
                  <c:v>0.12792968623184053</c:v>
                </c:pt>
                <c:pt idx="3580">
                  <c:v>0.12876060290036814</c:v>
                </c:pt>
                <c:pt idx="3581">
                  <c:v>0.13472530522073026</c:v>
                </c:pt>
                <c:pt idx="3582">
                  <c:v>0.12654843866344676</c:v>
                </c:pt>
                <c:pt idx="3583">
                  <c:v>0.12255779317981419</c:v>
                </c:pt>
                <c:pt idx="3584">
                  <c:v>0.13188607961621221</c:v>
                </c:pt>
                <c:pt idx="3585">
                  <c:v>0.12286795695017771</c:v>
                </c:pt>
                <c:pt idx="3586">
                  <c:v>0.12205505294830475</c:v>
                </c:pt>
                <c:pt idx="3587">
                  <c:v>0.12233359925239745</c:v>
                </c:pt>
                <c:pt idx="3588">
                  <c:v>0.13116115713895254</c:v>
                </c:pt>
                <c:pt idx="3589">
                  <c:v>0.13042730846200723</c:v>
                </c:pt>
                <c:pt idx="3590">
                  <c:v>0.13064507822599294</c:v>
                </c:pt>
                <c:pt idx="3591">
                  <c:v>0.13594515704272533</c:v>
                </c:pt>
                <c:pt idx="3592">
                  <c:v>0.13581839747701607</c:v>
                </c:pt>
                <c:pt idx="3593">
                  <c:v>0.13791679242464641</c:v>
                </c:pt>
                <c:pt idx="3594">
                  <c:v>0.13795768006060424</c:v>
                </c:pt>
                <c:pt idx="3595">
                  <c:v>0.13343464067516422</c:v>
                </c:pt>
                <c:pt idx="3596">
                  <c:v>0.12309276090241189</c:v>
                </c:pt>
                <c:pt idx="3597">
                  <c:v>0.1251636577599165</c:v>
                </c:pt>
                <c:pt idx="3598">
                  <c:v>0.12521810177899936</c:v>
                </c:pt>
                <c:pt idx="3599">
                  <c:v>0.13404050113687316</c:v>
                </c:pt>
                <c:pt idx="3600">
                  <c:v>0.1422235271352745</c:v>
                </c:pt>
                <c:pt idx="3601">
                  <c:v>0.1678525149344918</c:v>
                </c:pt>
                <c:pt idx="3602">
                  <c:v>0.16634408097785511</c:v>
                </c:pt>
                <c:pt idx="3603">
                  <c:v>0.16624701405629791</c:v>
                </c:pt>
                <c:pt idx="3604">
                  <c:v>0.16876287044093971</c:v>
                </c:pt>
                <c:pt idx="3605">
                  <c:v>0.1677626828793618</c:v>
                </c:pt>
                <c:pt idx="3606">
                  <c:v>0.16689388068096511</c:v>
                </c:pt>
                <c:pt idx="3607">
                  <c:v>0.16670400646789763</c:v>
                </c:pt>
                <c:pt idx="3608">
                  <c:v>0.17734916843745349</c:v>
                </c:pt>
                <c:pt idx="3609">
                  <c:v>0.1745738471039513</c:v>
                </c:pt>
                <c:pt idx="3610">
                  <c:v>0.17379561805198734</c:v>
                </c:pt>
                <c:pt idx="3611">
                  <c:v>0.16932092919848127</c:v>
                </c:pt>
                <c:pt idx="3612">
                  <c:v>0.16976427913953002</c:v>
                </c:pt>
                <c:pt idx="3613">
                  <c:v>0.17030898946991818</c:v>
                </c:pt>
                <c:pt idx="3614">
                  <c:v>0.16295840715059828</c:v>
                </c:pt>
                <c:pt idx="3615">
                  <c:v>0.16598067151493212</c:v>
                </c:pt>
                <c:pt idx="3616">
                  <c:v>0.16627515833295731</c:v>
                </c:pt>
                <c:pt idx="3617">
                  <c:v>0.16039367958169296</c:v>
                </c:pt>
                <c:pt idx="3618">
                  <c:v>0.15378375519989146</c:v>
                </c:pt>
                <c:pt idx="3619">
                  <c:v>0.15350538064226368</c:v>
                </c:pt>
                <c:pt idx="3620">
                  <c:v>0.15401087321113929</c:v>
                </c:pt>
                <c:pt idx="3621">
                  <c:v>0.16001165298150677</c:v>
                </c:pt>
                <c:pt idx="3622">
                  <c:v>0.15836620670395452</c:v>
                </c:pt>
                <c:pt idx="3623">
                  <c:v>0.16927546146524702</c:v>
                </c:pt>
                <c:pt idx="3624">
                  <c:v>0.16984805811941581</c:v>
                </c:pt>
                <c:pt idx="3625">
                  <c:v>0.16893823707074823</c:v>
                </c:pt>
                <c:pt idx="3626">
                  <c:v>0.2142260304456243</c:v>
                </c:pt>
                <c:pt idx="3627">
                  <c:v>0.21226420315251446</c:v>
                </c:pt>
                <c:pt idx="3628">
                  <c:v>0.21414978697416923</c:v>
                </c:pt>
                <c:pt idx="3629">
                  <c:v>0.21041581039744978</c:v>
                </c:pt>
                <c:pt idx="3630">
                  <c:v>0.21370697244033249</c:v>
                </c:pt>
                <c:pt idx="3631">
                  <c:v>0.19580940730098195</c:v>
                </c:pt>
                <c:pt idx="3632">
                  <c:v>0.20491327575178606</c:v>
                </c:pt>
                <c:pt idx="3633">
                  <c:v>0.21146522066124665</c:v>
                </c:pt>
                <c:pt idx="3634">
                  <c:v>0.21233930104759632</c:v>
                </c:pt>
                <c:pt idx="3635">
                  <c:v>0.21356881888579982</c:v>
                </c:pt>
                <c:pt idx="3636">
                  <c:v>0.21408334590178582</c:v>
                </c:pt>
                <c:pt idx="3637">
                  <c:v>0.21456579259471392</c:v>
                </c:pt>
                <c:pt idx="3638">
                  <c:v>0.20601526799551401</c:v>
                </c:pt>
                <c:pt idx="3639">
                  <c:v>0.21275466423307796</c:v>
                </c:pt>
                <c:pt idx="3640">
                  <c:v>0.21320374466124561</c:v>
                </c:pt>
                <c:pt idx="3641">
                  <c:v>0.21743424569878694</c:v>
                </c:pt>
                <c:pt idx="3642">
                  <c:v>0.22185926862015229</c:v>
                </c:pt>
                <c:pt idx="3643">
                  <c:v>0.22179208120399563</c:v>
                </c:pt>
                <c:pt idx="3644">
                  <c:v>0.22564062938926005</c:v>
                </c:pt>
                <c:pt idx="3645">
                  <c:v>0.22615520873817235</c:v>
                </c:pt>
                <c:pt idx="3646">
                  <c:v>0.22586398807996949</c:v>
                </c:pt>
                <c:pt idx="3647">
                  <c:v>0.2256344790611127</c:v>
                </c:pt>
                <c:pt idx="3648">
                  <c:v>0.23891709534420014</c:v>
                </c:pt>
                <c:pt idx="3649">
                  <c:v>0.23827967857804844</c:v>
                </c:pt>
                <c:pt idx="3650">
                  <c:v>0.23818922006109389</c:v>
                </c:pt>
                <c:pt idx="3651">
                  <c:v>0.23239749301223275</c:v>
                </c:pt>
                <c:pt idx="3652">
                  <c:v>0.23234370010903474</c:v>
                </c:pt>
                <c:pt idx="3653">
                  <c:v>0.22820221880362404</c:v>
                </c:pt>
                <c:pt idx="3654">
                  <c:v>0.22877450024483495</c:v>
                </c:pt>
                <c:pt idx="3655">
                  <c:v>0.22869890919778915</c:v>
                </c:pt>
                <c:pt idx="3656">
                  <c:v>0.18867952031493071</c:v>
                </c:pt>
                <c:pt idx="3657">
                  <c:v>0.19072379302181713</c:v>
                </c:pt>
                <c:pt idx="3658">
                  <c:v>0.18871937061845437</c:v>
                </c:pt>
                <c:pt idx="3659">
                  <c:v>0.18932971002192514</c:v>
                </c:pt>
                <c:pt idx="3660">
                  <c:v>0.17941520014701506</c:v>
                </c:pt>
                <c:pt idx="3661">
                  <c:v>0.17487606869455125</c:v>
                </c:pt>
                <c:pt idx="3662">
                  <c:v>0.18016312343365634</c:v>
                </c:pt>
                <c:pt idx="3663">
                  <c:v>0.18030432826644488</c:v>
                </c:pt>
                <c:pt idx="3664">
                  <c:v>0.18217196883243331</c:v>
                </c:pt>
                <c:pt idx="3665">
                  <c:v>0.18373266777851982</c:v>
                </c:pt>
                <c:pt idx="3666">
                  <c:v>0.18047957629516345</c:v>
                </c:pt>
                <c:pt idx="3667">
                  <c:v>0.17928844563300075</c:v>
                </c:pt>
                <c:pt idx="3668">
                  <c:v>0.17808138956815042</c:v>
                </c:pt>
                <c:pt idx="3669">
                  <c:v>0.17429505234597323</c:v>
                </c:pt>
                <c:pt idx="3670">
                  <c:v>0.17614711647772907</c:v>
                </c:pt>
                <c:pt idx="3671">
                  <c:v>0.17439481344175264</c:v>
                </c:pt>
                <c:pt idx="3672">
                  <c:v>0.17497647293062996</c:v>
                </c:pt>
                <c:pt idx="3673">
                  <c:v>0.17387409239919521</c:v>
                </c:pt>
                <c:pt idx="3674">
                  <c:v>0.17130790001850876</c:v>
                </c:pt>
                <c:pt idx="3675">
                  <c:v>0.17125974154125356</c:v>
                </c:pt>
                <c:pt idx="3676">
                  <c:v>0.18002617586822489</c:v>
                </c:pt>
                <c:pt idx="3677">
                  <c:v>0.18135617746119642</c:v>
                </c:pt>
                <c:pt idx="3678">
                  <c:v>0.16449522400325461</c:v>
                </c:pt>
                <c:pt idx="3679">
                  <c:v>0.16547821937917145</c:v>
                </c:pt>
                <c:pt idx="3680">
                  <c:v>0.16830720069413826</c:v>
                </c:pt>
                <c:pt idx="3681">
                  <c:v>0.16682706978528189</c:v>
                </c:pt>
                <c:pt idx="3682">
                  <c:v>0.16713837048605101</c:v>
                </c:pt>
                <c:pt idx="3683">
                  <c:v>0.16106446740184857</c:v>
                </c:pt>
                <c:pt idx="3684">
                  <c:v>0.17174370892398055</c:v>
                </c:pt>
                <c:pt idx="3685">
                  <c:v>0.17172876691247885</c:v>
                </c:pt>
                <c:pt idx="3686">
                  <c:v>0.17555645952389384</c:v>
                </c:pt>
                <c:pt idx="3687">
                  <c:v>0.17349547667921475</c:v>
                </c:pt>
                <c:pt idx="3688">
                  <c:v>0.17476882301116847</c:v>
                </c:pt>
                <c:pt idx="3689">
                  <c:v>0.18866909032396612</c:v>
                </c:pt>
                <c:pt idx="3690">
                  <c:v>0.19416319930438758</c:v>
                </c:pt>
                <c:pt idx="3691">
                  <c:v>0.19416760101093886</c:v>
                </c:pt>
                <c:pt idx="3692">
                  <c:v>0.18245061588104225</c:v>
                </c:pt>
                <c:pt idx="3693">
                  <c:v>0.187243879087656</c:v>
                </c:pt>
                <c:pt idx="3694">
                  <c:v>0.18062589351869965</c:v>
                </c:pt>
                <c:pt idx="3695">
                  <c:v>0.1747757573402807</c:v>
                </c:pt>
                <c:pt idx="3696">
                  <c:v>0.17753591764720941</c:v>
                </c:pt>
                <c:pt idx="3697">
                  <c:v>0.18385733926260139</c:v>
                </c:pt>
                <c:pt idx="3698">
                  <c:v>0.18284911059751929</c:v>
                </c:pt>
                <c:pt idx="3699">
                  <c:v>0.18644745718905986</c:v>
                </c:pt>
                <c:pt idx="3700">
                  <c:v>0.1847031630921345</c:v>
                </c:pt>
                <c:pt idx="3701">
                  <c:v>0.18539618156363674</c:v>
                </c:pt>
                <c:pt idx="3702">
                  <c:v>0.18215734341028686</c:v>
                </c:pt>
                <c:pt idx="3703">
                  <c:v>0.1836861146385681</c:v>
                </c:pt>
                <c:pt idx="3704">
                  <c:v>0.19741505110768803</c:v>
                </c:pt>
                <c:pt idx="3705">
                  <c:v>0.19723365529195108</c:v>
                </c:pt>
                <c:pt idx="3706">
                  <c:v>0.22233060277247227</c:v>
                </c:pt>
                <c:pt idx="3707">
                  <c:v>0.22355489172647972</c:v>
                </c:pt>
                <c:pt idx="3708">
                  <c:v>0.22304819416098645</c:v>
                </c:pt>
                <c:pt idx="3709">
                  <c:v>0.22556807086688441</c:v>
                </c:pt>
                <c:pt idx="3710">
                  <c:v>0.2231183862681923</c:v>
                </c:pt>
                <c:pt idx="3711">
                  <c:v>0.23130520338817107</c:v>
                </c:pt>
                <c:pt idx="3712">
                  <c:v>0.23249278502594561</c:v>
                </c:pt>
                <c:pt idx="3713">
                  <c:v>0.25702616594151811</c:v>
                </c:pt>
                <c:pt idx="3714">
                  <c:v>0.25069117398620516</c:v>
                </c:pt>
                <c:pt idx="3715">
                  <c:v>0.25099425781486012</c:v>
                </c:pt>
                <c:pt idx="3716">
                  <c:v>0.24730867813013074</c:v>
                </c:pt>
                <c:pt idx="3717">
                  <c:v>0.24715417399073156</c:v>
                </c:pt>
                <c:pt idx="3718">
                  <c:v>0.24784420022458528</c:v>
                </c:pt>
                <c:pt idx="3719">
                  <c:v>0.23705434395867364</c:v>
                </c:pt>
                <c:pt idx="3720">
                  <c:v>0.23086205817776032</c:v>
                </c:pt>
                <c:pt idx="3721">
                  <c:v>0.23624717907075682</c:v>
                </c:pt>
                <c:pt idx="3722">
                  <c:v>0.23714500051340778</c:v>
                </c:pt>
                <c:pt idx="3723">
                  <c:v>0.22665876441244134</c:v>
                </c:pt>
                <c:pt idx="3724">
                  <c:v>0.22631023592437055</c:v>
                </c:pt>
                <c:pt idx="3725">
                  <c:v>0.22605204919511274</c:v>
                </c:pt>
                <c:pt idx="3726">
                  <c:v>0.22239111045366558</c:v>
                </c:pt>
                <c:pt idx="3727">
                  <c:v>0.21341353379326991</c:v>
                </c:pt>
                <c:pt idx="3728">
                  <c:v>0.21275041585919974</c:v>
                </c:pt>
                <c:pt idx="3729">
                  <c:v>0.21515310267772703</c:v>
                </c:pt>
                <c:pt idx="3730">
                  <c:v>0.21752129871131809</c:v>
                </c:pt>
                <c:pt idx="3731">
                  <c:v>0.21451528012299065</c:v>
                </c:pt>
                <c:pt idx="3732">
                  <c:v>0.21406614639402616</c:v>
                </c:pt>
                <c:pt idx="3733">
                  <c:v>0.20821686533350692</c:v>
                </c:pt>
                <c:pt idx="3734">
                  <c:v>0.18627947882780771</c:v>
                </c:pt>
                <c:pt idx="3735">
                  <c:v>0.18546211297428741</c:v>
                </c:pt>
                <c:pt idx="3736">
                  <c:v>0.17307986236221662</c:v>
                </c:pt>
                <c:pt idx="3737">
                  <c:v>0.18241149730547876</c:v>
                </c:pt>
                <c:pt idx="3738">
                  <c:v>0.20687371112932379</c:v>
                </c:pt>
                <c:pt idx="3739">
                  <c:v>0.20691849343003776</c:v>
                </c:pt>
                <c:pt idx="3740">
                  <c:v>0.20452567796918039</c:v>
                </c:pt>
                <c:pt idx="3741">
                  <c:v>0.20345381733753007</c:v>
                </c:pt>
                <c:pt idx="3742">
                  <c:v>0.20285163150036595</c:v>
                </c:pt>
                <c:pt idx="3743">
                  <c:v>0.18513207148183355</c:v>
                </c:pt>
                <c:pt idx="3744">
                  <c:v>0.18938385723407597</c:v>
                </c:pt>
                <c:pt idx="3745">
                  <c:v>0.20297842274204503</c:v>
                </c:pt>
                <c:pt idx="3746">
                  <c:v>0.20293399995906469</c:v>
                </c:pt>
                <c:pt idx="3747">
                  <c:v>0.21043551996805951</c:v>
                </c:pt>
                <c:pt idx="3748">
                  <c:v>0.20906368353416277</c:v>
                </c:pt>
                <c:pt idx="3749">
                  <c:v>0.21501061993630757</c:v>
                </c:pt>
                <c:pt idx="3750">
                  <c:v>0.2165132742133381</c:v>
                </c:pt>
                <c:pt idx="3751">
                  <c:v>0.21752001231401238</c:v>
                </c:pt>
                <c:pt idx="3752">
                  <c:v>0.21639503129945928</c:v>
                </c:pt>
                <c:pt idx="3753">
                  <c:v>0.21641092053176458</c:v>
                </c:pt>
                <c:pt idx="3754">
                  <c:v>0.21713756781471336</c:v>
                </c:pt>
                <c:pt idx="3755">
                  <c:v>0.21641023094837641</c:v>
                </c:pt>
                <c:pt idx="3756">
                  <c:v>0.22218783755587865</c:v>
                </c:pt>
                <c:pt idx="3757">
                  <c:v>0.22668447931778768</c:v>
                </c:pt>
                <c:pt idx="3758">
                  <c:v>0.22920204509361225</c:v>
                </c:pt>
                <c:pt idx="3759">
                  <c:v>0.24057092821851891</c:v>
                </c:pt>
                <c:pt idx="3760">
                  <c:v>0.26674211382116253</c:v>
                </c:pt>
                <c:pt idx="3761">
                  <c:v>0.26668787564998542</c:v>
                </c:pt>
                <c:pt idx="3762">
                  <c:v>0.26873329774939347</c:v>
                </c:pt>
                <c:pt idx="3763">
                  <c:v>0.27255859639195223</c:v>
                </c:pt>
                <c:pt idx="3764">
                  <c:v>0.27303556503789922</c:v>
                </c:pt>
                <c:pt idx="3765">
                  <c:v>0.27276743449661572</c:v>
                </c:pt>
                <c:pt idx="3766">
                  <c:v>0.26844388111466644</c:v>
                </c:pt>
                <c:pt idx="3767">
                  <c:v>0.27293031085565195</c:v>
                </c:pt>
                <c:pt idx="3768">
                  <c:v>0.25488138211929762</c:v>
                </c:pt>
                <c:pt idx="3769">
                  <c:v>0.27030240779842674</c:v>
                </c:pt>
                <c:pt idx="3770">
                  <c:v>0.27187203814121086</c:v>
                </c:pt>
                <c:pt idx="3771">
                  <c:v>0.27329121298644804</c:v>
                </c:pt>
                <c:pt idx="3772">
                  <c:v>0.27368602156417482</c:v>
                </c:pt>
                <c:pt idx="3773">
                  <c:v>0.28290410453948911</c:v>
                </c:pt>
                <c:pt idx="3774">
                  <c:v>0.28648932676701161</c:v>
                </c:pt>
                <c:pt idx="3775">
                  <c:v>0.28650136213449434</c:v>
                </c:pt>
                <c:pt idx="3776">
                  <c:v>0.28867675054139336</c:v>
                </c:pt>
                <c:pt idx="3777">
                  <c:v>0.28547447876998161</c:v>
                </c:pt>
                <c:pt idx="3778">
                  <c:v>0.29604751759020581</c:v>
                </c:pt>
                <c:pt idx="3779">
                  <c:v>0.29270446298851543</c:v>
                </c:pt>
                <c:pt idx="3780">
                  <c:v>0.35160319256800771</c:v>
                </c:pt>
                <c:pt idx="3781">
                  <c:v>0.35248440839346507</c:v>
                </c:pt>
                <c:pt idx="3782">
                  <c:v>0.35541214506881841</c:v>
                </c:pt>
                <c:pt idx="3783">
                  <c:v>0.35601570250222947</c:v>
                </c:pt>
                <c:pt idx="3784">
                  <c:v>0.36048013409281049</c:v>
                </c:pt>
                <c:pt idx="3785">
                  <c:v>0.36043902048170251</c:v>
                </c:pt>
                <c:pt idx="3786">
                  <c:v>0.35820628468094035</c:v>
                </c:pt>
                <c:pt idx="3787">
                  <c:v>0.36127056937775742</c:v>
                </c:pt>
                <c:pt idx="3788">
                  <c:v>0.37006460197045044</c:v>
                </c:pt>
                <c:pt idx="3789">
                  <c:v>0.36333311555647069</c:v>
                </c:pt>
                <c:pt idx="3790">
                  <c:v>0.36351608688114595</c:v>
                </c:pt>
                <c:pt idx="3791">
                  <c:v>0.36664015239948511</c:v>
                </c:pt>
                <c:pt idx="3792">
                  <c:v>0.37670989446377717</c:v>
                </c:pt>
                <c:pt idx="3793">
                  <c:v>0.37382925688641305</c:v>
                </c:pt>
                <c:pt idx="3794">
                  <c:v>0.37485287565981129</c:v>
                </c:pt>
                <c:pt idx="3795">
                  <c:v>0.38599917886263185</c:v>
                </c:pt>
                <c:pt idx="3796">
                  <c:v>0.38549573169112089</c:v>
                </c:pt>
                <c:pt idx="3797">
                  <c:v>0.39152063285074323</c:v>
                </c:pt>
                <c:pt idx="3798">
                  <c:v>0.39835682267762784</c:v>
                </c:pt>
                <c:pt idx="3799">
                  <c:v>0.38549507381919257</c:v>
                </c:pt>
                <c:pt idx="3800">
                  <c:v>0.39486617698337534</c:v>
                </c:pt>
                <c:pt idx="3801">
                  <c:v>0.39629440913766512</c:v>
                </c:pt>
                <c:pt idx="3802">
                  <c:v>0.41977999434792224</c:v>
                </c:pt>
                <c:pt idx="3803">
                  <c:v>0.40155042486301989</c:v>
                </c:pt>
                <c:pt idx="3804">
                  <c:v>0.39746096060259278</c:v>
                </c:pt>
                <c:pt idx="3805">
                  <c:v>0.41718224801543713</c:v>
                </c:pt>
                <c:pt idx="3806">
                  <c:v>0.42877414698783539</c:v>
                </c:pt>
                <c:pt idx="3807">
                  <c:v>0.42957118485942519</c:v>
                </c:pt>
                <c:pt idx="3808">
                  <c:v>0.41352680207729603</c:v>
                </c:pt>
                <c:pt idx="3809">
                  <c:v>0.42887837880152885</c:v>
                </c:pt>
                <c:pt idx="3810">
                  <c:v>0.39880511932500312</c:v>
                </c:pt>
                <c:pt idx="3811">
                  <c:v>0.40348900487151401</c:v>
                </c:pt>
                <c:pt idx="3812">
                  <c:v>0.41085201501395935</c:v>
                </c:pt>
                <c:pt idx="3813">
                  <c:v>0.41472509967126087</c:v>
                </c:pt>
                <c:pt idx="3814">
                  <c:v>0.41369152884150662</c:v>
                </c:pt>
                <c:pt idx="3815">
                  <c:v>0.41462029924085453</c:v>
                </c:pt>
                <c:pt idx="3816">
                  <c:v>0.41006590577901292</c:v>
                </c:pt>
                <c:pt idx="3817">
                  <c:v>0.40122038402758137</c:v>
                </c:pt>
                <c:pt idx="3818">
                  <c:v>0.39891922996388879</c:v>
                </c:pt>
                <c:pt idx="3819">
                  <c:v>0.3968782791824097</c:v>
                </c:pt>
                <c:pt idx="3820">
                  <c:v>0.38588517398674382</c:v>
                </c:pt>
                <c:pt idx="3821">
                  <c:v>0.3811370408357807</c:v>
                </c:pt>
                <c:pt idx="3822">
                  <c:v>0.37478323448133183</c:v>
                </c:pt>
                <c:pt idx="3823">
                  <c:v>0.3710452656210993</c:v>
                </c:pt>
                <c:pt idx="3824">
                  <c:v>0.37645727544488705</c:v>
                </c:pt>
                <c:pt idx="3825">
                  <c:v>0.37070217404909273</c:v>
                </c:pt>
                <c:pt idx="3826">
                  <c:v>0.37034095885150015</c:v>
                </c:pt>
                <c:pt idx="3827">
                  <c:v>0.3493079521309333</c:v>
                </c:pt>
                <c:pt idx="3828">
                  <c:v>0.33464147568109681</c:v>
                </c:pt>
                <c:pt idx="3829">
                  <c:v>0.32827783782838815</c:v>
                </c:pt>
                <c:pt idx="3830">
                  <c:v>0.32423350058634748</c:v>
                </c:pt>
                <c:pt idx="3831">
                  <c:v>0.31966095264413658</c:v>
                </c:pt>
                <c:pt idx="3832">
                  <c:v>0.2979055882891341</c:v>
                </c:pt>
                <c:pt idx="3833">
                  <c:v>0.29921582304039901</c:v>
                </c:pt>
                <c:pt idx="3834">
                  <c:v>0.29255834257167845</c:v>
                </c:pt>
                <c:pt idx="3835">
                  <c:v>0.26345191354429731</c:v>
                </c:pt>
                <c:pt idx="3836">
                  <c:v>0.24290361370215108</c:v>
                </c:pt>
                <c:pt idx="3837">
                  <c:v>0.23217010302482427</c:v>
                </c:pt>
                <c:pt idx="3838">
                  <c:v>0.23155433741423251</c:v>
                </c:pt>
                <c:pt idx="3839">
                  <c:v>0.18538079782457503</c:v>
                </c:pt>
                <c:pt idx="3840">
                  <c:v>0.18183713746591085</c:v>
                </c:pt>
                <c:pt idx="3841">
                  <c:v>0.17330132213485258</c:v>
                </c:pt>
                <c:pt idx="3842">
                  <c:v>0.17002231954129068</c:v>
                </c:pt>
                <c:pt idx="3843">
                  <c:v>0.15729550043490331</c:v>
                </c:pt>
                <c:pt idx="3844">
                  <c:v>0.1564654926486185</c:v>
                </c:pt>
                <c:pt idx="3845">
                  <c:v>0.15532729050432123</c:v>
                </c:pt>
                <c:pt idx="3846">
                  <c:v>0.14197548420111275</c:v>
                </c:pt>
                <c:pt idx="3847">
                  <c:v>0.14212702772869645</c:v>
                </c:pt>
                <c:pt idx="3848">
                  <c:v>0.15027929752677568</c:v>
                </c:pt>
                <c:pt idx="3849">
                  <c:v>0.14580135334075447</c:v>
                </c:pt>
                <c:pt idx="3850">
                  <c:v>0.13595683995021585</c:v>
                </c:pt>
                <c:pt idx="3851">
                  <c:v>0.14026713521738438</c:v>
                </c:pt>
                <c:pt idx="3852">
                  <c:v>0.14008916997021403</c:v>
                </c:pt>
                <c:pt idx="3853">
                  <c:v>0.13397916012514555</c:v>
                </c:pt>
                <c:pt idx="3854">
                  <c:v>0.12823747915451253</c:v>
                </c:pt>
                <c:pt idx="3855">
                  <c:v>0.11072264179298641</c:v>
                </c:pt>
                <c:pt idx="3856">
                  <c:v>0.12398720257445288</c:v>
                </c:pt>
                <c:pt idx="3857">
                  <c:v>0.14809743432070976</c:v>
                </c:pt>
                <c:pt idx="3858">
                  <c:v>0.15442514384016276</c:v>
                </c:pt>
                <c:pt idx="3859">
                  <c:v>0.15350251287119404</c:v>
                </c:pt>
                <c:pt idx="3860">
                  <c:v>0.15422199785948953</c:v>
                </c:pt>
                <c:pt idx="3861">
                  <c:v>0.15400380041503872</c:v>
                </c:pt>
                <c:pt idx="3862">
                  <c:v>0.15282221558728545</c:v>
                </c:pt>
                <c:pt idx="3863">
                  <c:v>0.15250951775656241</c:v>
                </c:pt>
                <c:pt idx="3864">
                  <c:v>0.15230433646287275</c:v>
                </c:pt>
                <c:pt idx="3865">
                  <c:v>0.15195392032341021</c:v>
                </c:pt>
                <c:pt idx="3866">
                  <c:v>0.15171092034584238</c:v>
                </c:pt>
                <c:pt idx="3867">
                  <c:v>0.16705618749115975</c:v>
                </c:pt>
                <c:pt idx="3868">
                  <c:v>0.17029561723655187</c:v>
                </c:pt>
                <c:pt idx="3869">
                  <c:v>0.17065117774244859</c:v>
                </c:pt>
                <c:pt idx="3870">
                  <c:v>0.17285557072552141</c:v>
                </c:pt>
                <c:pt idx="3871">
                  <c:v>0.17375328632569684</c:v>
                </c:pt>
                <c:pt idx="3872">
                  <c:v>0.16778967755741589</c:v>
                </c:pt>
                <c:pt idx="3873">
                  <c:v>0.16833544315721349</c:v>
                </c:pt>
                <c:pt idx="3874">
                  <c:v>0.16561474662374528</c:v>
                </c:pt>
                <c:pt idx="3875">
                  <c:v>0.16652243632897415</c:v>
                </c:pt>
                <c:pt idx="3876">
                  <c:v>0.16596166166419926</c:v>
                </c:pt>
                <c:pt idx="3877">
                  <c:v>0.16552696295526834</c:v>
                </c:pt>
                <c:pt idx="3878">
                  <c:v>0.15847805197776968</c:v>
                </c:pt>
                <c:pt idx="3879">
                  <c:v>0.16479808682928282</c:v>
                </c:pt>
                <c:pt idx="3880">
                  <c:v>0.16317837616232905</c:v>
                </c:pt>
                <c:pt idx="3881">
                  <c:v>0.16027714145914868</c:v>
                </c:pt>
                <c:pt idx="3882">
                  <c:v>0.16167595942125487</c:v>
                </c:pt>
                <c:pt idx="3883">
                  <c:v>0.16489335555597903</c:v>
                </c:pt>
                <c:pt idx="3884">
                  <c:v>0.16712186738466961</c:v>
                </c:pt>
                <c:pt idx="3885">
                  <c:v>0.16895384009680214</c:v>
                </c:pt>
                <c:pt idx="3886">
                  <c:v>0.15713862194503622</c:v>
                </c:pt>
                <c:pt idx="3887">
                  <c:v>0.14817535223468112</c:v>
                </c:pt>
                <c:pt idx="3888">
                  <c:v>0.14051234045219241</c:v>
                </c:pt>
                <c:pt idx="3889">
                  <c:v>0.14091395158128686</c:v>
                </c:pt>
                <c:pt idx="3890">
                  <c:v>0.14899331367458848</c:v>
                </c:pt>
                <c:pt idx="3891">
                  <c:v>0.15703088029093393</c:v>
                </c:pt>
                <c:pt idx="3892">
                  <c:v>0.15828807739308773</c:v>
                </c:pt>
                <c:pt idx="3893">
                  <c:v>0.16156949804888662</c:v>
                </c:pt>
                <c:pt idx="3894">
                  <c:v>0.16170897632750617</c:v>
                </c:pt>
                <c:pt idx="3895">
                  <c:v>0.16192955255532362</c:v>
                </c:pt>
                <c:pt idx="3896">
                  <c:v>0.16193669815882328</c:v>
                </c:pt>
                <c:pt idx="3897">
                  <c:v>0.14050493621737636</c:v>
                </c:pt>
                <c:pt idx="3898">
                  <c:v>0.1449334141905137</c:v>
                </c:pt>
                <c:pt idx="3899">
                  <c:v>0.14964493924685829</c:v>
                </c:pt>
                <c:pt idx="3900">
                  <c:v>0.15059649275743117</c:v>
                </c:pt>
                <c:pt idx="3901">
                  <c:v>0.15064430470643705</c:v>
                </c:pt>
                <c:pt idx="3902">
                  <c:v>0.15394162680629792</c:v>
                </c:pt>
                <c:pt idx="3903">
                  <c:v>0.1537100748778289</c:v>
                </c:pt>
                <c:pt idx="3904">
                  <c:v>0.15539003393124864</c:v>
                </c:pt>
                <c:pt idx="3905">
                  <c:v>0.15306046806009937</c:v>
                </c:pt>
                <c:pt idx="3906">
                  <c:v>0.16217324546217698</c:v>
                </c:pt>
                <c:pt idx="3907">
                  <c:v>0.16409077626788157</c:v>
                </c:pt>
                <c:pt idx="3908">
                  <c:v>0.16794326782584298</c:v>
                </c:pt>
                <c:pt idx="3909">
                  <c:v>0.16790373399113123</c:v>
                </c:pt>
                <c:pt idx="3910">
                  <c:v>0.16662420195451824</c:v>
                </c:pt>
                <c:pt idx="3911">
                  <c:v>0.16742663626390419</c:v>
                </c:pt>
                <c:pt idx="3912">
                  <c:v>0.16736449513337695</c:v>
                </c:pt>
                <c:pt idx="3913">
                  <c:v>0.1674697551385885</c:v>
                </c:pt>
                <c:pt idx="3914">
                  <c:v>0.16654250454844513</c:v>
                </c:pt>
                <c:pt idx="3915">
                  <c:v>0.16711832371440744</c:v>
                </c:pt>
                <c:pt idx="3916">
                  <c:v>0.16648168793941884</c:v>
                </c:pt>
                <c:pt idx="3917">
                  <c:v>0.15229895461625831</c:v>
                </c:pt>
                <c:pt idx="3918">
                  <c:v>0.15087889757787407</c:v>
                </c:pt>
                <c:pt idx="3919">
                  <c:v>0.15138041255162785</c:v>
                </c:pt>
                <c:pt idx="3920">
                  <c:v>0.14495154692060744</c:v>
                </c:pt>
                <c:pt idx="3921">
                  <c:v>0.13930264456651872</c:v>
                </c:pt>
                <c:pt idx="3922">
                  <c:v>0.14437943609373366</c:v>
                </c:pt>
                <c:pt idx="3923">
                  <c:v>0.14506771452191378</c:v>
                </c:pt>
                <c:pt idx="3924">
                  <c:v>0.14551424279261302</c:v>
                </c:pt>
                <c:pt idx="3925">
                  <c:v>0.1462401676698174</c:v>
                </c:pt>
                <c:pt idx="3926">
                  <c:v>0.14677545868351868</c:v>
                </c:pt>
                <c:pt idx="3927">
                  <c:v>0.14936356039140294</c:v>
                </c:pt>
                <c:pt idx="3928">
                  <c:v>0.14267183504547218</c:v>
                </c:pt>
                <c:pt idx="3929">
                  <c:v>0.13571734880104941</c:v>
                </c:pt>
                <c:pt idx="3930">
                  <c:v>0.13794799586340892</c:v>
                </c:pt>
                <c:pt idx="3931">
                  <c:v>0.14539085725762727</c:v>
                </c:pt>
                <c:pt idx="3932">
                  <c:v>0.14247247796673113</c:v>
                </c:pt>
                <c:pt idx="3933">
                  <c:v>0.14255732730728013</c:v>
                </c:pt>
                <c:pt idx="3934">
                  <c:v>0.13956228730150921</c:v>
                </c:pt>
                <c:pt idx="3935">
                  <c:v>0.13837109269923964</c:v>
                </c:pt>
                <c:pt idx="3936">
                  <c:v>0.1296047738992086</c:v>
                </c:pt>
                <c:pt idx="3937">
                  <c:v>0.13329352659018209</c:v>
                </c:pt>
                <c:pt idx="3938">
                  <c:v>0.1288839263954995</c:v>
                </c:pt>
                <c:pt idx="3939">
                  <c:v>0.12852938283861021</c:v>
                </c:pt>
                <c:pt idx="3940">
                  <c:v>0.12904392986861132</c:v>
                </c:pt>
                <c:pt idx="3941">
                  <c:v>0.13111354327420219</c:v>
                </c:pt>
                <c:pt idx="3942">
                  <c:v>0.12500731950959745</c:v>
                </c:pt>
                <c:pt idx="3943">
                  <c:v>0.12789159783889426</c:v>
                </c:pt>
                <c:pt idx="3944">
                  <c:v>0.13053528076397433</c:v>
                </c:pt>
                <c:pt idx="3945">
                  <c:v>0.12988980404219252</c:v>
                </c:pt>
                <c:pt idx="3946">
                  <c:v>0.1313825587872558</c:v>
                </c:pt>
                <c:pt idx="3947">
                  <c:v>0.12865805634889807</c:v>
                </c:pt>
                <c:pt idx="3948">
                  <c:v>0.1305591921746509</c:v>
                </c:pt>
                <c:pt idx="3949">
                  <c:v>0.13050100729162276</c:v>
                </c:pt>
                <c:pt idx="3950">
                  <c:v>0.13107145277082266</c:v>
                </c:pt>
                <c:pt idx="3951">
                  <c:v>0.12933930739701713</c:v>
                </c:pt>
                <c:pt idx="3952">
                  <c:v>0.12373150996438852</c:v>
                </c:pt>
                <c:pt idx="3953">
                  <c:v>0.12320986542164591</c:v>
                </c:pt>
                <c:pt idx="3954">
                  <c:v>0.13796794099071594</c:v>
                </c:pt>
                <c:pt idx="3955">
                  <c:v>0.14433517380776525</c:v>
                </c:pt>
                <c:pt idx="3956">
                  <c:v>0.14477211163428036</c:v>
                </c:pt>
                <c:pt idx="3957">
                  <c:v>0.14181433570660959</c:v>
                </c:pt>
                <c:pt idx="3958">
                  <c:v>0.140522494703613</c:v>
                </c:pt>
                <c:pt idx="3959">
                  <c:v>0.14065208300302467</c:v>
                </c:pt>
                <c:pt idx="3960">
                  <c:v>0.18650395192611266</c:v>
                </c:pt>
                <c:pt idx="3961">
                  <c:v>0.18715038660568786</c:v>
                </c:pt>
                <c:pt idx="3962">
                  <c:v>0.18835048640605559</c:v>
                </c:pt>
                <c:pt idx="3963">
                  <c:v>0.18930670518404183</c:v>
                </c:pt>
                <c:pt idx="3964">
                  <c:v>0.19664681552288335</c:v>
                </c:pt>
                <c:pt idx="3965">
                  <c:v>0.19933355880539583</c:v>
                </c:pt>
                <c:pt idx="3966">
                  <c:v>0.20031902280276442</c:v>
                </c:pt>
                <c:pt idx="3967">
                  <c:v>0.20210162486640049</c:v>
                </c:pt>
                <c:pt idx="3968">
                  <c:v>0.20343731213197541</c:v>
                </c:pt>
                <c:pt idx="3969">
                  <c:v>0.2011086658064094</c:v>
                </c:pt>
                <c:pt idx="3970">
                  <c:v>0.20564429105492463</c:v>
                </c:pt>
                <c:pt idx="3971">
                  <c:v>0.20350536145630477</c:v>
                </c:pt>
                <c:pt idx="3972">
                  <c:v>0.20351099275390044</c:v>
                </c:pt>
                <c:pt idx="3973">
                  <c:v>0.20636954098235769</c:v>
                </c:pt>
                <c:pt idx="3974">
                  <c:v>0.20467400992604118</c:v>
                </c:pt>
                <c:pt idx="3975">
                  <c:v>0.2205572717912769</c:v>
                </c:pt>
                <c:pt idx="3976">
                  <c:v>0.22328321179192911</c:v>
                </c:pt>
                <c:pt idx="3977">
                  <c:v>0.22763028816053701</c:v>
                </c:pt>
                <c:pt idx="3978">
                  <c:v>0.22555871621732876</c:v>
                </c:pt>
                <c:pt idx="3979">
                  <c:v>0.22933351013259212</c:v>
                </c:pt>
                <c:pt idx="3980">
                  <c:v>0.22937141731913488</c:v>
                </c:pt>
                <c:pt idx="3981">
                  <c:v>0.23126991126392124</c:v>
                </c:pt>
                <c:pt idx="3982">
                  <c:v>0.23602572114007261</c:v>
                </c:pt>
                <c:pt idx="3983">
                  <c:v>0.23843714393903348</c:v>
                </c:pt>
                <c:pt idx="3984">
                  <c:v>0.22868357971759626</c:v>
                </c:pt>
                <c:pt idx="3985">
                  <c:v>0.22247656646679215</c:v>
                </c:pt>
                <c:pt idx="3986">
                  <c:v>0.22238745064351989</c:v>
                </c:pt>
                <c:pt idx="3987">
                  <c:v>0.23171439325732909</c:v>
                </c:pt>
                <c:pt idx="3988">
                  <c:v>0.23322761551780277</c:v>
                </c:pt>
                <c:pt idx="3989">
                  <c:v>0.23462242519595913</c:v>
                </c:pt>
                <c:pt idx="3990">
                  <c:v>0.20065316295333613</c:v>
                </c:pt>
                <c:pt idx="3991">
                  <c:v>0.19779098808738374</c:v>
                </c:pt>
                <c:pt idx="3992">
                  <c:v>0.19729365607527619</c:v>
                </c:pt>
                <c:pt idx="3993">
                  <c:v>0.1986753764951808</c:v>
                </c:pt>
                <c:pt idx="3994">
                  <c:v>0.19319485604418479</c:v>
                </c:pt>
                <c:pt idx="3995">
                  <c:v>0.20056888497744393</c:v>
                </c:pt>
                <c:pt idx="3996">
                  <c:v>0.20270964351032633</c:v>
                </c:pt>
                <c:pt idx="3997">
                  <c:v>0.19605182539549623</c:v>
                </c:pt>
                <c:pt idx="3998">
                  <c:v>0.20898868458841277</c:v>
                </c:pt>
                <c:pt idx="3999">
                  <c:v>0.20942503316487074</c:v>
                </c:pt>
                <c:pt idx="4000">
                  <c:v>0.20784820963215236</c:v>
                </c:pt>
                <c:pt idx="4001">
                  <c:v>0.21923078633117865</c:v>
                </c:pt>
                <c:pt idx="4002">
                  <c:v>0.23433060023964469</c:v>
                </c:pt>
                <c:pt idx="4003">
                  <c:v>0.24788666458586023</c:v>
                </c:pt>
                <c:pt idx="4004">
                  <c:v>0.26052551286160208</c:v>
                </c:pt>
                <c:pt idx="4005">
                  <c:v>0.291472218471447</c:v>
                </c:pt>
                <c:pt idx="4006">
                  <c:v>0.38640930067057122</c:v>
                </c:pt>
                <c:pt idx="4007">
                  <c:v>0.39039282592084595</c:v>
                </c:pt>
                <c:pt idx="4008">
                  <c:v>0.39170609601729822</c:v>
                </c:pt>
                <c:pt idx="4009">
                  <c:v>0.39740175693683849</c:v>
                </c:pt>
                <c:pt idx="4010">
                  <c:v>0.39624400237521379</c:v>
                </c:pt>
                <c:pt idx="4011">
                  <c:v>0.39645630113421132</c:v>
                </c:pt>
                <c:pt idx="4012">
                  <c:v>0.39026063216364798</c:v>
                </c:pt>
                <c:pt idx="4013">
                  <c:v>0.3897762926890781</c:v>
                </c:pt>
                <c:pt idx="4014">
                  <c:v>0.38976466536913695</c:v>
                </c:pt>
                <c:pt idx="4015">
                  <c:v>0.3901293102700224</c:v>
                </c:pt>
                <c:pt idx="4016">
                  <c:v>0.39318896663825792</c:v>
                </c:pt>
                <c:pt idx="4017">
                  <c:v>0.38892018313143872</c:v>
                </c:pt>
                <c:pt idx="4018">
                  <c:v>0.38651016172006636</c:v>
                </c:pt>
                <c:pt idx="4019">
                  <c:v>0.38672063387787875</c:v>
                </c:pt>
                <c:pt idx="4020">
                  <c:v>0.38670722498840754</c:v>
                </c:pt>
                <c:pt idx="4021">
                  <c:v>0.38551551210036533</c:v>
                </c:pt>
                <c:pt idx="4022">
                  <c:v>0.38346001186078155</c:v>
                </c:pt>
                <c:pt idx="4023">
                  <c:v>0.37957073391115848</c:v>
                </c:pt>
                <c:pt idx="4024">
                  <c:v>0.38335157830334321</c:v>
                </c:pt>
                <c:pt idx="4025">
                  <c:v>0.38350587409715436</c:v>
                </c:pt>
                <c:pt idx="4026">
                  <c:v>0.38409239883352997</c:v>
                </c:pt>
                <c:pt idx="4027">
                  <c:v>0.38401597908465357</c:v>
                </c:pt>
                <c:pt idx="4028">
                  <c:v>0.37673942221329998</c:v>
                </c:pt>
                <c:pt idx="4029">
                  <c:v>0.37662597735536102</c:v>
                </c:pt>
                <c:pt idx="4030">
                  <c:v>0.37612417289450484</c:v>
                </c:pt>
                <c:pt idx="4031">
                  <c:v>0.37052695090567578</c:v>
                </c:pt>
                <c:pt idx="4032">
                  <c:v>0.36372865144305327</c:v>
                </c:pt>
                <c:pt idx="4033">
                  <c:v>0.35222592068195235</c:v>
                </c:pt>
                <c:pt idx="4034">
                  <c:v>0.344840563830703</c:v>
                </c:pt>
                <c:pt idx="4035">
                  <c:v>0.30860903871976259</c:v>
                </c:pt>
                <c:pt idx="4036">
                  <c:v>0.18207669661640322</c:v>
                </c:pt>
                <c:pt idx="4037">
                  <c:v>0.16470148852883934</c:v>
                </c:pt>
                <c:pt idx="4038">
                  <c:v>0.16341251413745231</c:v>
                </c:pt>
                <c:pt idx="4039">
                  <c:v>0.15317792020585713</c:v>
                </c:pt>
                <c:pt idx="4040">
                  <c:v>0.16062082118419055</c:v>
                </c:pt>
                <c:pt idx="4041">
                  <c:v>0.15740409593607324</c:v>
                </c:pt>
                <c:pt idx="4042">
                  <c:v>0.15900466297921503</c:v>
                </c:pt>
                <c:pt idx="4043">
                  <c:v>0.15565151964431287</c:v>
                </c:pt>
                <c:pt idx="4044">
                  <c:v>0.15681447237130577</c:v>
                </c:pt>
                <c:pt idx="4045">
                  <c:v>0.15696506423228482</c:v>
                </c:pt>
                <c:pt idx="4046">
                  <c:v>0.15541542671689201</c:v>
                </c:pt>
                <c:pt idx="4047">
                  <c:v>0.16604931483581101</c:v>
                </c:pt>
                <c:pt idx="4048">
                  <c:v>0.17110792891627513</c:v>
                </c:pt>
                <c:pt idx="4049">
                  <c:v>0.16286825328473406</c:v>
                </c:pt>
                <c:pt idx="4050">
                  <c:v>0.16778077886553247</c:v>
                </c:pt>
                <c:pt idx="4051">
                  <c:v>0.16752065952634279</c:v>
                </c:pt>
                <c:pt idx="4052">
                  <c:v>0.16828571882940219</c:v>
                </c:pt>
                <c:pt idx="4053">
                  <c:v>0.21436196056778545</c:v>
                </c:pt>
                <c:pt idx="4054">
                  <c:v>0.21549098611233447</c:v>
                </c:pt>
                <c:pt idx="4055">
                  <c:v>0.21595989647656352</c:v>
                </c:pt>
                <c:pt idx="4056">
                  <c:v>0.23030563693003125</c:v>
                </c:pt>
                <c:pt idx="4057">
                  <c:v>0.2419510099299057</c:v>
                </c:pt>
                <c:pt idx="4058">
                  <c:v>0.24772522537248254</c:v>
                </c:pt>
                <c:pt idx="4059">
                  <c:v>0.25192874689731642</c:v>
                </c:pt>
                <c:pt idx="4060">
                  <c:v>0.25198470736301753</c:v>
                </c:pt>
                <c:pt idx="4061">
                  <c:v>0.25173404202725147</c:v>
                </c:pt>
                <c:pt idx="4062">
                  <c:v>0.25527331096921779</c:v>
                </c:pt>
                <c:pt idx="4063">
                  <c:v>0.25654180972311619</c:v>
                </c:pt>
                <c:pt idx="4064">
                  <c:v>0.25708027533251548</c:v>
                </c:pt>
                <c:pt idx="4065">
                  <c:v>0.2540479048896177</c:v>
                </c:pt>
                <c:pt idx="4066">
                  <c:v>0.25262987391037423</c:v>
                </c:pt>
                <c:pt idx="4067">
                  <c:v>0.25253802421034427</c:v>
                </c:pt>
                <c:pt idx="4068">
                  <c:v>0.25237872604215494</c:v>
                </c:pt>
                <c:pt idx="4069">
                  <c:v>0.24662772383379589</c:v>
                </c:pt>
                <c:pt idx="4070">
                  <c:v>0.24285066580051826</c:v>
                </c:pt>
                <c:pt idx="4071">
                  <c:v>0.25053611126334752</c:v>
                </c:pt>
                <c:pt idx="4072">
                  <c:v>0.24987046395221349</c:v>
                </c:pt>
                <c:pt idx="4073">
                  <c:v>0.25017147477137475</c:v>
                </c:pt>
                <c:pt idx="4074">
                  <c:v>0.26472324532607344</c:v>
                </c:pt>
                <c:pt idx="4075">
                  <c:v>0.26539645944456791</c:v>
                </c:pt>
                <c:pt idx="4076">
                  <c:v>0.26977675854362526</c:v>
                </c:pt>
                <c:pt idx="4077">
                  <c:v>0.26093735937809692</c:v>
                </c:pt>
                <c:pt idx="4078">
                  <c:v>0.26401343744230132</c:v>
                </c:pt>
                <c:pt idx="4079">
                  <c:v>0.26660952914539254</c:v>
                </c:pt>
                <c:pt idx="4080">
                  <c:v>0.26099883735649548</c:v>
                </c:pt>
                <c:pt idx="4081">
                  <c:v>0.25992397318019039</c:v>
                </c:pt>
                <c:pt idx="4082">
                  <c:v>0.25691513077220646</c:v>
                </c:pt>
                <c:pt idx="4083">
                  <c:v>0.22702450930767853</c:v>
                </c:pt>
                <c:pt idx="4084">
                  <c:v>0.22437264209905991</c:v>
                </c:pt>
                <c:pt idx="4085">
                  <c:v>0.22163872829241107</c:v>
                </c:pt>
                <c:pt idx="4086">
                  <c:v>0.20408501934788384</c:v>
                </c:pt>
                <c:pt idx="4087">
                  <c:v>0.19251658216360082</c:v>
                </c:pt>
                <c:pt idx="4088">
                  <c:v>0.18760322102135721</c:v>
                </c:pt>
                <c:pt idx="4089">
                  <c:v>0.1872620319123445</c:v>
                </c:pt>
                <c:pt idx="4090">
                  <c:v>0.19648051953991633</c:v>
                </c:pt>
                <c:pt idx="4091">
                  <c:v>0.19651948633132105</c:v>
                </c:pt>
                <c:pt idx="4092">
                  <c:v>0.18156008463631002</c:v>
                </c:pt>
                <c:pt idx="4093">
                  <c:v>0.18055516917652481</c:v>
                </c:pt>
                <c:pt idx="4094">
                  <c:v>0.18083695644529282</c:v>
                </c:pt>
                <c:pt idx="4095">
                  <c:v>0.17780251515157411</c:v>
                </c:pt>
                <c:pt idx="4096">
                  <c:v>0.174635287615927</c:v>
                </c:pt>
                <c:pt idx="4097">
                  <c:v>0.17211653371396918</c:v>
                </c:pt>
                <c:pt idx="4098">
                  <c:v>0.17225766334178144</c:v>
                </c:pt>
                <c:pt idx="4099">
                  <c:v>0.17308829812816648</c:v>
                </c:pt>
                <c:pt idx="4100">
                  <c:v>0.17305505162456744</c:v>
                </c:pt>
                <c:pt idx="4101">
                  <c:v>0.16625109400794483</c:v>
                </c:pt>
                <c:pt idx="4102">
                  <c:v>0.16523815897695612</c:v>
                </c:pt>
                <c:pt idx="4103">
                  <c:v>0.16231695174212118</c:v>
                </c:pt>
                <c:pt idx="4104">
                  <c:v>0.1403557208512593</c:v>
                </c:pt>
                <c:pt idx="4105">
                  <c:v>0.14034501186703555</c:v>
                </c:pt>
                <c:pt idx="4106">
                  <c:v>0.12372413199064389</c:v>
                </c:pt>
                <c:pt idx="4107">
                  <c:v>0.12414924080626304</c:v>
                </c:pt>
                <c:pt idx="4108">
                  <c:v>0.1177275242922121</c:v>
                </c:pt>
                <c:pt idx="4109">
                  <c:v>0.11470044762404448</c:v>
                </c:pt>
                <c:pt idx="4110">
                  <c:v>0.11421502239551987</c:v>
                </c:pt>
                <c:pt idx="4111">
                  <c:v>0.12043454994961529</c:v>
                </c:pt>
                <c:pt idx="4112">
                  <c:v>0.13572410354248235</c:v>
                </c:pt>
                <c:pt idx="4113">
                  <c:v>0.13239504951256656</c:v>
                </c:pt>
                <c:pt idx="4114">
                  <c:v>0.1319928589208538</c:v>
                </c:pt>
                <c:pt idx="4115">
                  <c:v>0.13646025966397538</c:v>
                </c:pt>
                <c:pt idx="4116">
                  <c:v>0.13644290505403811</c:v>
                </c:pt>
                <c:pt idx="4117">
                  <c:v>0.13693223102122842</c:v>
                </c:pt>
                <c:pt idx="4118">
                  <c:v>0.13928988121976832</c:v>
                </c:pt>
                <c:pt idx="4119">
                  <c:v>0.13627742213625182</c:v>
                </c:pt>
                <c:pt idx="4120">
                  <c:v>0.12175745128280449</c:v>
                </c:pt>
                <c:pt idx="4121">
                  <c:v>0.12235662483682</c:v>
                </c:pt>
                <c:pt idx="4122">
                  <c:v>0.12259850635175161</c:v>
                </c:pt>
                <c:pt idx="4123">
                  <c:v>0.12303529303772413</c:v>
                </c:pt>
                <c:pt idx="4124">
                  <c:v>0.12703229822465339</c:v>
                </c:pt>
                <c:pt idx="4125">
                  <c:v>0.1286264154159836</c:v>
                </c:pt>
                <c:pt idx="4126">
                  <c:v>0.12581082944443453</c:v>
                </c:pt>
                <c:pt idx="4127">
                  <c:v>0.12601920768455799</c:v>
                </c:pt>
                <c:pt idx="4128">
                  <c:v>0.12622835050841305</c:v>
                </c:pt>
                <c:pt idx="4129">
                  <c:v>0.12606149159407964</c:v>
                </c:pt>
                <c:pt idx="4130">
                  <c:v>0.1259689754412002</c:v>
                </c:pt>
                <c:pt idx="4131">
                  <c:v>0.12730388099797529</c:v>
                </c:pt>
                <c:pt idx="4132">
                  <c:v>0.12817089270621734</c:v>
                </c:pt>
                <c:pt idx="4133">
                  <c:v>0.13026789562482038</c:v>
                </c:pt>
                <c:pt idx="4134">
                  <c:v>0.1304399750783436</c:v>
                </c:pt>
                <c:pt idx="4135">
                  <c:v>0.13142468066350371</c:v>
                </c:pt>
                <c:pt idx="4136">
                  <c:v>0.12930627255838253</c:v>
                </c:pt>
                <c:pt idx="4137">
                  <c:v>0.12875653544753396</c:v>
                </c:pt>
                <c:pt idx="4138">
                  <c:v>0.13048342905382013</c:v>
                </c:pt>
                <c:pt idx="4139">
                  <c:v>0.13095717074906135</c:v>
                </c:pt>
                <c:pt idx="4140">
                  <c:v>0.13022463276362875</c:v>
                </c:pt>
                <c:pt idx="4141">
                  <c:v>0.12511740203321689</c:v>
                </c:pt>
                <c:pt idx="4142">
                  <c:v>0.10665667494347093</c:v>
                </c:pt>
                <c:pt idx="4143">
                  <c:v>0.11236794629747673</c:v>
                </c:pt>
                <c:pt idx="4144">
                  <c:v>0.11621089817830664</c:v>
                </c:pt>
                <c:pt idx="4145">
                  <c:v>0.11219112422720362</c:v>
                </c:pt>
                <c:pt idx="4146">
                  <c:v>0.1127292160049292</c:v>
                </c:pt>
                <c:pt idx="4147">
                  <c:v>0.11290474602374934</c:v>
                </c:pt>
                <c:pt idx="4148">
                  <c:v>0.10753093636717884</c:v>
                </c:pt>
                <c:pt idx="4149">
                  <c:v>0.10429420266579061</c:v>
                </c:pt>
                <c:pt idx="4150">
                  <c:v>0.10677656156950667</c:v>
                </c:pt>
                <c:pt idx="4151">
                  <c:v>0.13072188556969594</c:v>
                </c:pt>
                <c:pt idx="4152">
                  <c:v>0.13240032717492536</c:v>
                </c:pt>
                <c:pt idx="4153">
                  <c:v>0.13296488620953828</c:v>
                </c:pt>
                <c:pt idx="4154">
                  <c:v>0.12670032939488765</c:v>
                </c:pt>
                <c:pt idx="4155">
                  <c:v>0.12278396945378924</c:v>
                </c:pt>
                <c:pt idx="4156">
                  <c:v>0.12179134487264587</c:v>
                </c:pt>
                <c:pt idx="4157">
                  <c:v>0.12144902348781306</c:v>
                </c:pt>
                <c:pt idx="4158">
                  <c:v>0.12053917319587375</c:v>
                </c:pt>
                <c:pt idx="4159">
                  <c:v>0.11898215536224438</c:v>
                </c:pt>
                <c:pt idx="4160">
                  <c:v>0.12281767793474666</c:v>
                </c:pt>
                <c:pt idx="4161">
                  <c:v>0.12273989968796746</c:v>
                </c:pt>
                <c:pt idx="4162">
                  <c:v>0.12357934557783619</c:v>
                </c:pt>
                <c:pt idx="4163">
                  <c:v>0.12274801499777112</c:v>
                </c:pt>
                <c:pt idx="4164">
                  <c:v>0.12473071944363814</c:v>
                </c:pt>
                <c:pt idx="4165">
                  <c:v>0.1215811566380248</c:v>
                </c:pt>
                <c:pt idx="4166">
                  <c:v>0.12096367248861807</c:v>
                </c:pt>
                <c:pt idx="4167">
                  <c:v>0.1210479067139283</c:v>
                </c:pt>
                <c:pt idx="4168">
                  <c:v>0.11755503381117206</c:v>
                </c:pt>
                <c:pt idx="4169">
                  <c:v>0.11541651316922706</c:v>
                </c:pt>
                <c:pt idx="4170">
                  <c:v>0.11994242043914309</c:v>
                </c:pt>
                <c:pt idx="4171">
                  <c:v>0.12160413635548289</c:v>
                </c:pt>
                <c:pt idx="4172">
                  <c:v>0.12154429692070436</c:v>
                </c:pt>
                <c:pt idx="4173">
                  <c:v>0.12328783470721563</c:v>
                </c:pt>
                <c:pt idx="4174">
                  <c:v>0.12597746588243017</c:v>
                </c:pt>
                <c:pt idx="4175">
                  <c:v>0.12620051221133799</c:v>
                </c:pt>
                <c:pt idx="4176">
                  <c:v>0.12445242203010586</c:v>
                </c:pt>
                <c:pt idx="4177">
                  <c:v>0.12090107455243601</c:v>
                </c:pt>
                <c:pt idx="4178">
                  <c:v>0.12135462410175614</c:v>
                </c:pt>
                <c:pt idx="4179">
                  <c:v>0.12029325812527618</c:v>
                </c:pt>
                <c:pt idx="4180">
                  <c:v>0.11940855648799292</c:v>
                </c:pt>
                <c:pt idx="4181">
                  <c:v>9.1669727657987268E-2</c:v>
                </c:pt>
                <c:pt idx="4182">
                  <c:v>8.9675869443874998E-2</c:v>
                </c:pt>
                <c:pt idx="4183">
                  <c:v>8.9856125553832988E-2</c:v>
                </c:pt>
                <c:pt idx="4184">
                  <c:v>9.0002704911280401E-2</c:v>
                </c:pt>
                <c:pt idx="4185">
                  <c:v>9.0589279726761354E-2</c:v>
                </c:pt>
                <c:pt idx="4186">
                  <c:v>9.1594376640706063E-2</c:v>
                </c:pt>
                <c:pt idx="4187">
                  <c:v>9.0789064811594142E-2</c:v>
                </c:pt>
                <c:pt idx="4188">
                  <c:v>9.160921416251494E-2</c:v>
                </c:pt>
                <c:pt idx="4189">
                  <c:v>8.7741888152364361E-2</c:v>
                </c:pt>
                <c:pt idx="4190">
                  <c:v>8.0275835358378636E-2</c:v>
                </c:pt>
                <c:pt idx="4191">
                  <c:v>7.9092294671233201E-2</c:v>
                </c:pt>
                <c:pt idx="4192">
                  <c:v>7.6202116327709929E-2</c:v>
                </c:pt>
                <c:pt idx="4193">
                  <c:v>7.3340319885572103E-2</c:v>
                </c:pt>
                <c:pt idx="4194">
                  <c:v>7.1999780928323195E-2</c:v>
                </c:pt>
                <c:pt idx="4195">
                  <c:v>7.3508405889387313E-2</c:v>
                </c:pt>
                <c:pt idx="4196">
                  <c:v>7.4918428913301388E-2</c:v>
                </c:pt>
                <c:pt idx="4197">
                  <c:v>7.5714079304330259E-2</c:v>
                </c:pt>
                <c:pt idx="4198">
                  <c:v>7.5373281885197416E-2</c:v>
                </c:pt>
                <c:pt idx="4199">
                  <c:v>7.5677426871559345E-2</c:v>
                </c:pt>
                <c:pt idx="4200">
                  <c:v>7.372845126393697E-2</c:v>
                </c:pt>
                <c:pt idx="4201">
                  <c:v>6.6449919639735788E-2</c:v>
                </c:pt>
                <c:pt idx="4202">
                  <c:v>6.6838077940837917E-2</c:v>
                </c:pt>
                <c:pt idx="4203">
                  <c:v>6.2872105097790343E-2</c:v>
                </c:pt>
                <c:pt idx="4204">
                  <c:v>5.9693482380047562E-2</c:v>
                </c:pt>
                <c:pt idx="4205">
                  <c:v>8.5897446509433664E-2</c:v>
                </c:pt>
                <c:pt idx="4206">
                  <c:v>8.7492087357520967E-2</c:v>
                </c:pt>
                <c:pt idx="4207">
                  <c:v>9.0602680286490878E-2</c:v>
                </c:pt>
                <c:pt idx="4208">
                  <c:v>9.0784061792969273E-2</c:v>
                </c:pt>
                <c:pt idx="4209">
                  <c:v>9.1189753727029838E-2</c:v>
                </c:pt>
                <c:pt idx="4210">
                  <c:v>9.0930501463903204E-2</c:v>
                </c:pt>
                <c:pt idx="4211">
                  <c:v>9.3053023564550988E-2</c:v>
                </c:pt>
                <c:pt idx="4212">
                  <c:v>9.3853748484852506E-2</c:v>
                </c:pt>
                <c:pt idx="4213">
                  <c:v>0.10249135567404354</c:v>
                </c:pt>
                <c:pt idx="4214">
                  <c:v>0.1031963505219361</c:v>
                </c:pt>
                <c:pt idx="4215">
                  <c:v>0.10378684534511841</c:v>
                </c:pt>
                <c:pt idx="4216">
                  <c:v>0.10448732535800641</c:v>
                </c:pt>
                <c:pt idx="4217">
                  <c:v>0.10462613248426875</c:v>
                </c:pt>
                <c:pt idx="4218">
                  <c:v>0.10415324986544602</c:v>
                </c:pt>
                <c:pt idx="4219">
                  <c:v>0.10999784806221506</c:v>
                </c:pt>
                <c:pt idx="4220">
                  <c:v>0.11637865207712939</c:v>
                </c:pt>
                <c:pt idx="4221">
                  <c:v>0.11625421823183538</c:v>
                </c:pt>
                <c:pt idx="4222">
                  <c:v>0.11744737780299992</c:v>
                </c:pt>
                <c:pt idx="4223">
                  <c:v>0.11783451271633251</c:v>
                </c:pt>
                <c:pt idx="4224">
                  <c:v>0.1215962560652061</c:v>
                </c:pt>
                <c:pt idx="4225">
                  <c:v>0.13669682542033293</c:v>
                </c:pt>
                <c:pt idx="4226">
                  <c:v>0.13487060634343137</c:v>
                </c:pt>
                <c:pt idx="4227">
                  <c:v>0.13437574272181571</c:v>
                </c:pt>
                <c:pt idx="4228">
                  <c:v>0.13410869123946734</c:v>
                </c:pt>
                <c:pt idx="4229">
                  <c:v>0.13518516002454278</c:v>
                </c:pt>
                <c:pt idx="4230">
                  <c:v>0.13548540012183719</c:v>
                </c:pt>
                <c:pt idx="4231">
                  <c:v>0.13515004301201888</c:v>
                </c:pt>
                <c:pt idx="4232">
                  <c:v>0.13487659513427905</c:v>
                </c:pt>
                <c:pt idx="4233">
                  <c:v>0.13462878127856218</c:v>
                </c:pt>
                <c:pt idx="4234">
                  <c:v>0.13384008458802299</c:v>
                </c:pt>
                <c:pt idx="4235">
                  <c:v>0.12205591930977541</c:v>
                </c:pt>
                <c:pt idx="4236">
                  <c:v>0.12015210142349207</c:v>
                </c:pt>
                <c:pt idx="4237">
                  <c:v>0.11817201048891403</c:v>
                </c:pt>
                <c:pt idx="4238">
                  <c:v>0.11889387070006065</c:v>
                </c:pt>
                <c:pt idx="4239">
                  <c:v>0.11908197011083303</c:v>
                </c:pt>
                <c:pt idx="4240">
                  <c:v>0.11885813604611951</c:v>
                </c:pt>
                <c:pt idx="4241">
                  <c:v>0.1190526456434932</c:v>
                </c:pt>
                <c:pt idx="4242">
                  <c:v>0.11837646919591902</c:v>
                </c:pt>
                <c:pt idx="4243">
                  <c:v>0.1099865397105862</c:v>
                </c:pt>
                <c:pt idx="4244">
                  <c:v>0.10907298330529677</c:v>
                </c:pt>
                <c:pt idx="4245">
                  <c:v>0.10816888526206682</c:v>
                </c:pt>
                <c:pt idx="4246">
                  <c:v>0.10936194602003482</c:v>
                </c:pt>
                <c:pt idx="4247">
                  <c:v>0.10930302474804934</c:v>
                </c:pt>
                <c:pt idx="4248">
                  <c:v>0.10988898381162408</c:v>
                </c:pt>
                <c:pt idx="4249">
                  <c:v>0.10333400582670899</c:v>
                </c:pt>
                <c:pt idx="4250">
                  <c:v>9.649762496006245E-2</c:v>
                </c:pt>
                <c:pt idx="4251">
                  <c:v>9.6951136911514857E-2</c:v>
                </c:pt>
                <c:pt idx="4252">
                  <c:v>0.1045563513493611</c:v>
                </c:pt>
                <c:pt idx="4253">
                  <c:v>0.10535594676115669</c:v>
                </c:pt>
                <c:pt idx="4254">
                  <c:v>0.10226488977573593</c:v>
                </c:pt>
                <c:pt idx="4255">
                  <c:v>8.3281050624477188E-2</c:v>
                </c:pt>
                <c:pt idx="4256">
                  <c:v>8.6080173142252678E-2</c:v>
                </c:pt>
                <c:pt idx="4257">
                  <c:v>8.828193555213637E-2</c:v>
                </c:pt>
                <c:pt idx="4258">
                  <c:v>8.8187470340593543E-2</c:v>
                </c:pt>
                <c:pt idx="4259">
                  <c:v>8.6036111510975954E-2</c:v>
                </c:pt>
                <c:pt idx="4260">
                  <c:v>9.2389687086586098E-2</c:v>
                </c:pt>
                <c:pt idx="4261">
                  <c:v>0.10181711101748492</c:v>
                </c:pt>
                <c:pt idx="4262">
                  <c:v>0.10290372487600426</c:v>
                </c:pt>
                <c:pt idx="4263">
                  <c:v>0.10287905419215508</c:v>
                </c:pt>
                <c:pt idx="4264">
                  <c:v>0.10481428151896814</c:v>
                </c:pt>
                <c:pt idx="4265">
                  <c:v>0.1030798580285434</c:v>
                </c:pt>
                <c:pt idx="4266">
                  <c:v>0.10585232334124363</c:v>
                </c:pt>
                <c:pt idx="4267">
                  <c:v>0.10615062522306394</c:v>
                </c:pt>
                <c:pt idx="4268">
                  <c:v>0.10612692664551646</c:v>
                </c:pt>
                <c:pt idx="4269">
                  <c:v>0.10586299138206864</c:v>
                </c:pt>
                <c:pt idx="4270">
                  <c:v>0.10648934771498171</c:v>
                </c:pt>
                <c:pt idx="4271">
                  <c:v>0.11186167347287175</c:v>
                </c:pt>
                <c:pt idx="4272">
                  <c:v>0.11177587759273354</c:v>
                </c:pt>
                <c:pt idx="4273">
                  <c:v>0.11250635917277133</c:v>
                </c:pt>
                <c:pt idx="4274">
                  <c:v>0.11324044571322742</c:v>
                </c:pt>
                <c:pt idx="4275">
                  <c:v>0.11329699169212622</c:v>
                </c:pt>
                <c:pt idx="4276">
                  <c:v>0.11525736748065189</c:v>
                </c:pt>
                <c:pt idx="4277">
                  <c:v>0.1181769962292155</c:v>
                </c:pt>
                <c:pt idx="4278">
                  <c:v>0.11823194119952289</c:v>
                </c:pt>
                <c:pt idx="4279">
                  <c:v>0.11965136742029353</c:v>
                </c:pt>
                <c:pt idx="4280">
                  <c:v>0.12494500020084984</c:v>
                </c:pt>
                <c:pt idx="4281">
                  <c:v>0.12469920036816681</c:v>
                </c:pt>
                <c:pt idx="4282">
                  <c:v>0.11742054623354979</c:v>
                </c:pt>
                <c:pt idx="4283">
                  <c:v>0.1194365409642914</c:v>
                </c:pt>
                <c:pt idx="4284">
                  <c:v>0.11767399027099508</c:v>
                </c:pt>
                <c:pt idx="4285">
                  <c:v>0.13115019294188171</c:v>
                </c:pt>
                <c:pt idx="4286">
                  <c:v>0.12944815735556792</c:v>
                </c:pt>
                <c:pt idx="4287">
                  <c:v>0.12801240349349566</c:v>
                </c:pt>
                <c:pt idx="4288">
                  <c:v>0.12943825633515801</c:v>
                </c:pt>
                <c:pt idx="4289">
                  <c:v>0.13523539921106897</c:v>
                </c:pt>
                <c:pt idx="4290">
                  <c:v>0.12939542836360451</c:v>
                </c:pt>
                <c:pt idx="4291">
                  <c:v>0.12227501840329197</c:v>
                </c:pt>
                <c:pt idx="4292">
                  <c:v>0.12703312618192431</c:v>
                </c:pt>
                <c:pt idx="4293">
                  <c:v>0.12901446557772095</c:v>
                </c:pt>
                <c:pt idx="4294">
                  <c:v>0.12752494191564662</c:v>
                </c:pt>
                <c:pt idx="4295">
                  <c:v>0.12483347981760702</c:v>
                </c:pt>
                <c:pt idx="4296">
                  <c:v>0.12235292711759836</c:v>
                </c:pt>
                <c:pt idx="4297">
                  <c:v>0.12297306937931562</c:v>
                </c:pt>
                <c:pt idx="4298">
                  <c:v>0.12384781391516077</c:v>
                </c:pt>
                <c:pt idx="4299">
                  <c:v>0.12527466997116785</c:v>
                </c:pt>
                <c:pt idx="4300">
                  <c:v>0.1249702440408236</c:v>
                </c:pt>
                <c:pt idx="4301">
                  <c:v>0.1189796448874402</c:v>
                </c:pt>
                <c:pt idx="4302">
                  <c:v>0.11983037084734877</c:v>
                </c:pt>
                <c:pt idx="4303">
                  <c:v>0.1202366470428012</c:v>
                </c:pt>
                <c:pt idx="4304">
                  <c:v>0.11990790049731019</c:v>
                </c:pt>
                <c:pt idx="4305">
                  <c:v>0.12234999239887009</c:v>
                </c:pt>
                <c:pt idx="4306">
                  <c:v>0.11685072931136543</c:v>
                </c:pt>
                <c:pt idx="4307">
                  <c:v>0.11519737719124984</c:v>
                </c:pt>
                <c:pt idx="4308">
                  <c:v>0.11564241247876512</c:v>
                </c:pt>
                <c:pt idx="4309">
                  <c:v>0.11599122726529741</c:v>
                </c:pt>
                <c:pt idx="4310">
                  <c:v>0.10855556135922834</c:v>
                </c:pt>
                <c:pt idx="4311">
                  <c:v>0.10882924098315154</c:v>
                </c:pt>
                <c:pt idx="4312">
                  <c:v>0.10775954349638348</c:v>
                </c:pt>
                <c:pt idx="4313">
                  <c:v>0.10261648050342147</c:v>
                </c:pt>
                <c:pt idx="4314">
                  <c:v>0.1053350517872334</c:v>
                </c:pt>
                <c:pt idx="4315">
                  <c:v>9.2613019424242826E-2</c:v>
                </c:pt>
                <c:pt idx="4316">
                  <c:v>9.5157354705564176E-2</c:v>
                </c:pt>
                <c:pt idx="4317">
                  <c:v>9.4587021600623877E-2</c:v>
                </c:pt>
                <c:pt idx="4318">
                  <c:v>9.3169668654862384E-2</c:v>
                </c:pt>
                <c:pt idx="4319">
                  <c:v>8.7169435928528508E-2</c:v>
                </c:pt>
                <c:pt idx="4320">
                  <c:v>9.3975610060053477E-2</c:v>
                </c:pt>
                <c:pt idx="4321">
                  <c:v>9.5282894356729403E-2</c:v>
                </c:pt>
                <c:pt idx="4322">
                  <c:v>9.5208964909844748E-2</c:v>
                </c:pt>
                <c:pt idx="4323">
                  <c:v>9.4011409488171258E-2</c:v>
                </c:pt>
                <c:pt idx="4324">
                  <c:v>9.6171480568894574E-2</c:v>
                </c:pt>
                <c:pt idx="4325">
                  <c:v>9.7066192447329974E-2</c:v>
                </c:pt>
                <c:pt idx="4326">
                  <c:v>0.11052903972738351</c:v>
                </c:pt>
                <c:pt idx="4327">
                  <c:v>0.10957215296572687</c:v>
                </c:pt>
                <c:pt idx="4328">
                  <c:v>0.12780150761988346</c:v>
                </c:pt>
                <c:pt idx="4329">
                  <c:v>0.12467603198032119</c:v>
                </c:pt>
                <c:pt idx="4330">
                  <c:v>0.12518268542817138</c:v>
                </c:pt>
                <c:pt idx="4331">
                  <c:v>0.12698890724583775</c:v>
                </c:pt>
                <c:pt idx="4332">
                  <c:v>0.12848189365584528</c:v>
                </c:pt>
                <c:pt idx="4333">
                  <c:v>0.12821475799269139</c:v>
                </c:pt>
                <c:pt idx="4334">
                  <c:v>0.12794438500112937</c:v>
                </c:pt>
                <c:pt idx="4335">
                  <c:v>0.1279729161457705</c:v>
                </c:pt>
                <c:pt idx="4336">
                  <c:v>0.1279400880351671</c:v>
                </c:pt>
                <c:pt idx="4337">
                  <c:v>0.13217840543940962</c:v>
                </c:pt>
                <c:pt idx="4338">
                  <c:v>0.13078999622480419</c:v>
                </c:pt>
                <c:pt idx="4339">
                  <c:v>0.12833657598714962</c:v>
                </c:pt>
                <c:pt idx="4340">
                  <c:v>0.12827366399868503</c:v>
                </c:pt>
                <c:pt idx="4341">
                  <c:v>0.131933105741769</c:v>
                </c:pt>
                <c:pt idx="4342">
                  <c:v>0.13277008538430535</c:v>
                </c:pt>
                <c:pt idx="4343">
                  <c:v>0.13704282315765293</c:v>
                </c:pt>
                <c:pt idx="4344">
                  <c:v>0.13531872236626791</c:v>
                </c:pt>
                <c:pt idx="4345">
                  <c:v>0.13333155157423307</c:v>
                </c:pt>
                <c:pt idx="4346">
                  <c:v>0.13278498553538254</c:v>
                </c:pt>
                <c:pt idx="4347">
                  <c:v>0.13237575906431034</c:v>
                </c:pt>
                <c:pt idx="4348">
                  <c:v>0.12986533418569268</c:v>
                </c:pt>
                <c:pt idx="4349">
                  <c:v>0.12804304786121326</c:v>
                </c:pt>
                <c:pt idx="4350">
                  <c:v>0.12775042693785141</c:v>
                </c:pt>
                <c:pt idx="4351">
                  <c:v>0.12376758153804818</c:v>
                </c:pt>
                <c:pt idx="4352">
                  <c:v>0.12223446500545571</c:v>
                </c:pt>
                <c:pt idx="4353">
                  <c:v>0.12225814748809105</c:v>
                </c:pt>
                <c:pt idx="4354">
                  <c:v>0.12341468400858009</c:v>
                </c:pt>
                <c:pt idx="4355">
                  <c:v>0.12089154090115892</c:v>
                </c:pt>
                <c:pt idx="4356">
                  <c:v>0.11256217643193775</c:v>
                </c:pt>
                <c:pt idx="4357">
                  <c:v>0.11593159823796137</c:v>
                </c:pt>
                <c:pt idx="4358">
                  <c:v>9.8020275452011918E-2</c:v>
                </c:pt>
                <c:pt idx="4359">
                  <c:v>9.8024678024129216E-2</c:v>
                </c:pt>
                <c:pt idx="4360">
                  <c:v>0.10086624496172339</c:v>
                </c:pt>
                <c:pt idx="4361">
                  <c:v>9.8556730281183572E-2</c:v>
                </c:pt>
                <c:pt idx="4362">
                  <c:v>9.6440182945893405E-2</c:v>
                </c:pt>
                <c:pt idx="4363">
                  <c:v>9.8354517095456603E-2</c:v>
                </c:pt>
                <c:pt idx="4364">
                  <c:v>0.10050918663454433</c:v>
                </c:pt>
                <c:pt idx="4365">
                  <c:v>0.10522909457491239</c:v>
                </c:pt>
                <c:pt idx="4366">
                  <c:v>0.10531682756778536</c:v>
                </c:pt>
                <c:pt idx="4367">
                  <c:v>0.10031273025740348</c:v>
                </c:pt>
                <c:pt idx="4368">
                  <c:v>0.1023448293192073</c:v>
                </c:pt>
                <c:pt idx="4369">
                  <c:v>0.10121809789602505</c:v>
                </c:pt>
                <c:pt idx="4370">
                  <c:v>0.10221326185622219</c:v>
                </c:pt>
                <c:pt idx="4371">
                  <c:v>9.9486571270008303E-2</c:v>
                </c:pt>
                <c:pt idx="4372">
                  <c:v>9.8892889086833802E-2</c:v>
                </c:pt>
                <c:pt idx="4373">
                  <c:v>9.469618286984606E-2</c:v>
                </c:pt>
                <c:pt idx="4374">
                  <c:v>9.3069538579175881E-2</c:v>
                </c:pt>
                <c:pt idx="4375">
                  <c:v>9.8645782282545988E-2</c:v>
                </c:pt>
                <c:pt idx="4376">
                  <c:v>9.9253779457942254E-2</c:v>
                </c:pt>
                <c:pt idx="4377">
                  <c:v>9.6656318734516147E-2</c:v>
                </c:pt>
                <c:pt idx="4378">
                  <c:v>0.10080109637963949</c:v>
                </c:pt>
                <c:pt idx="4379">
                  <c:v>0.1006801084274387</c:v>
                </c:pt>
                <c:pt idx="4380">
                  <c:v>9.9642789371697293E-2</c:v>
                </c:pt>
                <c:pt idx="4381">
                  <c:v>9.9618211401138093E-2</c:v>
                </c:pt>
                <c:pt idx="4382">
                  <c:v>9.7860736688234751E-2</c:v>
                </c:pt>
                <c:pt idx="4383">
                  <c:v>0.10170803819062275</c:v>
                </c:pt>
                <c:pt idx="4384">
                  <c:v>0.10529510258130431</c:v>
                </c:pt>
                <c:pt idx="4385">
                  <c:v>0.10511321345345913</c:v>
                </c:pt>
                <c:pt idx="4386">
                  <c:v>0.10494091419433464</c:v>
                </c:pt>
                <c:pt idx="4387">
                  <c:v>0.10682211509508593</c:v>
                </c:pt>
                <c:pt idx="4388">
                  <c:v>0.10838139081561893</c:v>
                </c:pt>
                <c:pt idx="4389">
                  <c:v>0.10933470166668995</c:v>
                </c:pt>
                <c:pt idx="4390">
                  <c:v>0.10855537644556044</c:v>
                </c:pt>
                <c:pt idx="4391">
                  <c:v>0.11010912521226182</c:v>
                </c:pt>
                <c:pt idx="4392">
                  <c:v>0.11249773440814032</c:v>
                </c:pt>
                <c:pt idx="4393">
                  <c:v>0.11297244043092247</c:v>
                </c:pt>
                <c:pt idx="4394">
                  <c:v>0.11260687357700651</c:v>
                </c:pt>
                <c:pt idx="4395">
                  <c:v>0.10916221827902618</c:v>
                </c:pt>
                <c:pt idx="4396">
                  <c:v>0.10935270167009634</c:v>
                </c:pt>
                <c:pt idx="4397">
                  <c:v>0.11268523704373865</c:v>
                </c:pt>
                <c:pt idx="4398">
                  <c:v>0.11438569796590468</c:v>
                </c:pt>
                <c:pt idx="4399">
                  <c:v>0.11439085385295143</c:v>
                </c:pt>
                <c:pt idx="4400">
                  <c:v>0.11300154756934169</c:v>
                </c:pt>
                <c:pt idx="4401">
                  <c:v>0.11459016238260478</c:v>
                </c:pt>
                <c:pt idx="4402">
                  <c:v>0.11533583957940248</c:v>
                </c:pt>
                <c:pt idx="4403">
                  <c:v>0.1134930902094666</c:v>
                </c:pt>
                <c:pt idx="4404">
                  <c:v>0.11131278298264596</c:v>
                </c:pt>
                <c:pt idx="4405">
                  <c:v>0.10742247949881226</c:v>
                </c:pt>
                <c:pt idx="4406">
                  <c:v>0.1081052296718593</c:v>
                </c:pt>
                <c:pt idx="4407">
                  <c:v>0.10920000269706694</c:v>
                </c:pt>
                <c:pt idx="4408">
                  <c:v>0.10202802364989613</c:v>
                </c:pt>
                <c:pt idx="4409">
                  <c:v>0.10204935282206035</c:v>
                </c:pt>
                <c:pt idx="4410">
                  <c:v>0.10351607724529552</c:v>
                </c:pt>
                <c:pt idx="4411">
                  <c:v>0.1200035124812128</c:v>
                </c:pt>
                <c:pt idx="4412">
                  <c:v>0.12003996706784563</c:v>
                </c:pt>
                <c:pt idx="4413">
                  <c:v>0.12102355343452117</c:v>
                </c:pt>
                <c:pt idx="4414">
                  <c:v>0.12167580299761441</c:v>
                </c:pt>
                <c:pt idx="4415">
                  <c:v>0.12552225416838736</c:v>
                </c:pt>
                <c:pt idx="4416">
                  <c:v>0.12612131949545163</c:v>
                </c:pt>
                <c:pt idx="4417">
                  <c:v>0.12474384430908306</c:v>
                </c:pt>
                <c:pt idx="4418">
                  <c:v>0.1231993902870528</c:v>
                </c:pt>
                <c:pt idx="4419">
                  <c:v>0.12078832928015798</c:v>
                </c:pt>
                <c:pt idx="4420">
                  <c:v>0.12084120342211001</c:v>
                </c:pt>
                <c:pt idx="4421">
                  <c:v>0.11699930441664524</c:v>
                </c:pt>
                <c:pt idx="4422">
                  <c:v>0.12590348833554707</c:v>
                </c:pt>
                <c:pt idx="4423">
                  <c:v>0.12710192626500821</c:v>
                </c:pt>
                <c:pt idx="4424">
                  <c:v>0.12858797858858473</c:v>
                </c:pt>
                <c:pt idx="4425">
                  <c:v>0.12880050879425592</c:v>
                </c:pt>
                <c:pt idx="4426">
                  <c:v>0.13679614195603004</c:v>
                </c:pt>
                <c:pt idx="4427">
                  <c:v>0.13473511600990634</c:v>
                </c:pt>
                <c:pt idx="4428">
                  <c:v>0.13340366954816676</c:v>
                </c:pt>
                <c:pt idx="4429">
                  <c:v>0.13586923119717517</c:v>
                </c:pt>
                <c:pt idx="4430">
                  <c:v>0.13591025417863331</c:v>
                </c:pt>
                <c:pt idx="4431">
                  <c:v>0.1379134475936778</c:v>
                </c:pt>
                <c:pt idx="4432">
                  <c:v>0.13797509483487141</c:v>
                </c:pt>
                <c:pt idx="4433">
                  <c:v>0.14259620053280314</c:v>
                </c:pt>
                <c:pt idx="4434">
                  <c:v>0.14319747235355543</c:v>
                </c:pt>
                <c:pt idx="4435">
                  <c:v>0.14265438808643391</c:v>
                </c:pt>
                <c:pt idx="4436">
                  <c:v>0.14225377655296556</c:v>
                </c:pt>
                <c:pt idx="4437">
                  <c:v>0.14253558370856639</c:v>
                </c:pt>
                <c:pt idx="4438">
                  <c:v>0.1425401998796218</c:v>
                </c:pt>
                <c:pt idx="4439">
                  <c:v>0.1460353543389882</c:v>
                </c:pt>
                <c:pt idx="4440">
                  <c:v>0.14699779819124634</c:v>
                </c:pt>
                <c:pt idx="4441">
                  <c:v>0.13662226870685121</c:v>
                </c:pt>
                <c:pt idx="4442">
                  <c:v>0.13761852003776745</c:v>
                </c:pt>
                <c:pt idx="4443">
                  <c:v>0.13596578216308394</c:v>
                </c:pt>
                <c:pt idx="4444">
                  <c:v>0.13812565432954055</c:v>
                </c:pt>
                <c:pt idx="4445">
                  <c:v>0.13505739090930702</c:v>
                </c:pt>
                <c:pt idx="4446">
                  <c:v>0.13459334258624303</c:v>
                </c:pt>
                <c:pt idx="4447">
                  <c:v>0.15565565627709302</c:v>
                </c:pt>
                <c:pt idx="4448">
                  <c:v>0.15411476226475282</c:v>
                </c:pt>
                <c:pt idx="4449">
                  <c:v>0.15449714164671305</c:v>
                </c:pt>
                <c:pt idx="4450">
                  <c:v>0.15599819960719818</c:v>
                </c:pt>
                <c:pt idx="4451">
                  <c:v>0.15775962497573084</c:v>
                </c:pt>
                <c:pt idx="4452">
                  <c:v>0.15219831194007918</c:v>
                </c:pt>
                <c:pt idx="4453">
                  <c:v>0.15035948678996347</c:v>
                </c:pt>
                <c:pt idx="4454">
                  <c:v>0.15214823283927234</c:v>
                </c:pt>
                <c:pt idx="4455">
                  <c:v>0.15552706851877882</c:v>
                </c:pt>
                <c:pt idx="4456">
                  <c:v>0.14655430575073453</c:v>
                </c:pt>
                <c:pt idx="4457">
                  <c:v>0.15069815258905392</c:v>
                </c:pt>
                <c:pt idx="4458">
                  <c:v>0.15722339551852993</c:v>
                </c:pt>
                <c:pt idx="4459">
                  <c:v>0.15673157981581318</c:v>
                </c:pt>
                <c:pt idx="4460">
                  <c:v>0.16111178160427322</c:v>
                </c:pt>
                <c:pt idx="4461">
                  <c:v>0.15333833651197873</c:v>
                </c:pt>
                <c:pt idx="4462">
                  <c:v>0.15174404957548754</c:v>
                </c:pt>
                <c:pt idx="4463">
                  <c:v>0.14278595843145675</c:v>
                </c:pt>
                <c:pt idx="4464">
                  <c:v>0.14308140541186923</c:v>
                </c:pt>
                <c:pt idx="4465">
                  <c:v>0.14776405511425225</c:v>
                </c:pt>
                <c:pt idx="4466">
                  <c:v>0.15784068157848533</c:v>
                </c:pt>
                <c:pt idx="4467">
                  <c:v>0.1681273588257092</c:v>
                </c:pt>
                <c:pt idx="4468">
                  <c:v>0.16920295643484431</c:v>
                </c:pt>
                <c:pt idx="4469">
                  <c:v>0.16803169818004571</c:v>
                </c:pt>
                <c:pt idx="4470">
                  <c:v>0.16913320141537286</c:v>
                </c:pt>
                <c:pt idx="4471">
                  <c:v>0.17012254615909597</c:v>
                </c:pt>
                <c:pt idx="4472">
                  <c:v>0.1687176184191905</c:v>
                </c:pt>
                <c:pt idx="4473">
                  <c:v>0.17294287613195564</c:v>
                </c:pt>
                <c:pt idx="4474">
                  <c:v>0.17495030555503302</c:v>
                </c:pt>
                <c:pt idx="4475">
                  <c:v>0.17526316981214946</c:v>
                </c:pt>
                <c:pt idx="4476">
                  <c:v>0.19032629796668252</c:v>
                </c:pt>
                <c:pt idx="4477">
                  <c:v>0.19102125278918036</c:v>
                </c:pt>
                <c:pt idx="4478">
                  <c:v>0.18972957691304976</c:v>
                </c:pt>
                <c:pt idx="4479">
                  <c:v>0.18895258941367368</c:v>
                </c:pt>
                <c:pt idx="4480">
                  <c:v>0.19164171314527209</c:v>
                </c:pt>
                <c:pt idx="4481">
                  <c:v>0.1919561136722121</c:v>
                </c:pt>
                <c:pt idx="4482">
                  <c:v>0.19169072264419992</c:v>
                </c:pt>
                <c:pt idx="4483">
                  <c:v>0.19395096118519811</c:v>
                </c:pt>
                <c:pt idx="4484">
                  <c:v>0.18991922834492092</c:v>
                </c:pt>
                <c:pt idx="4485">
                  <c:v>0.18911098526866277</c:v>
                </c:pt>
                <c:pt idx="4486">
                  <c:v>0.1911903341386863</c:v>
                </c:pt>
                <c:pt idx="4487">
                  <c:v>0.18937337507659985</c:v>
                </c:pt>
                <c:pt idx="4488">
                  <c:v>0.18521264890990197</c:v>
                </c:pt>
                <c:pt idx="4489">
                  <c:v>0.18443772849298501</c:v>
                </c:pt>
                <c:pt idx="4490">
                  <c:v>0.18128800086487351</c:v>
                </c:pt>
                <c:pt idx="4491">
                  <c:v>0.18079309106404026</c:v>
                </c:pt>
                <c:pt idx="4492">
                  <c:v>0.1864878946033193</c:v>
                </c:pt>
                <c:pt idx="4493">
                  <c:v>0.18655663254730884</c:v>
                </c:pt>
                <c:pt idx="4494">
                  <c:v>0.18584357582124125</c:v>
                </c:pt>
                <c:pt idx="4495">
                  <c:v>0.1780337937664184</c:v>
                </c:pt>
                <c:pt idx="4496">
                  <c:v>0.17427757252332871</c:v>
                </c:pt>
                <c:pt idx="4497">
                  <c:v>0.16774310383167709</c:v>
                </c:pt>
                <c:pt idx="4498">
                  <c:v>0.16649902270539363</c:v>
                </c:pt>
                <c:pt idx="4499">
                  <c:v>0.18494120767093455</c:v>
                </c:pt>
                <c:pt idx="4500">
                  <c:v>0.18509503608885763</c:v>
                </c:pt>
                <c:pt idx="4501">
                  <c:v>0.1904785125956511</c:v>
                </c:pt>
                <c:pt idx="4502">
                  <c:v>0.19271272044090851</c:v>
                </c:pt>
                <c:pt idx="4503">
                  <c:v>0.18886165305615768</c:v>
                </c:pt>
                <c:pt idx="4504">
                  <c:v>0.1927092365914177</c:v>
                </c:pt>
                <c:pt idx="4505">
                  <c:v>0.20318441971750711</c:v>
                </c:pt>
                <c:pt idx="4506">
                  <c:v>0.19054490676375935</c:v>
                </c:pt>
                <c:pt idx="4507">
                  <c:v>0.17608201503590787</c:v>
                </c:pt>
                <c:pt idx="4508">
                  <c:v>0.19445642889336176</c:v>
                </c:pt>
                <c:pt idx="4509">
                  <c:v>0.2014943100401406</c:v>
                </c:pt>
                <c:pt idx="4510">
                  <c:v>0.20208543577523722</c:v>
                </c:pt>
                <c:pt idx="4511">
                  <c:v>0.21323220055924466</c:v>
                </c:pt>
                <c:pt idx="4512">
                  <c:v>0.21490883652983409</c:v>
                </c:pt>
                <c:pt idx="4513">
                  <c:v>0.21493586336044623</c:v>
                </c:pt>
                <c:pt idx="4514">
                  <c:v>0.21374649570280915</c:v>
                </c:pt>
                <c:pt idx="4515">
                  <c:v>0.2112134443903205</c:v>
                </c:pt>
                <c:pt idx="4516">
                  <c:v>0.20618697155937779</c:v>
                </c:pt>
                <c:pt idx="4517">
                  <c:v>0.20683636001379796</c:v>
                </c:pt>
                <c:pt idx="4518">
                  <c:v>0.20728246692802585</c:v>
                </c:pt>
                <c:pt idx="4519">
                  <c:v>0.20712571773263341</c:v>
                </c:pt>
                <c:pt idx="4520">
                  <c:v>0.20767607839403088</c:v>
                </c:pt>
                <c:pt idx="4521">
                  <c:v>0.20764829257963771</c:v>
                </c:pt>
                <c:pt idx="4522">
                  <c:v>0.2052728678755758</c:v>
                </c:pt>
                <c:pt idx="4523">
                  <c:v>0.2061659822969909</c:v>
                </c:pt>
                <c:pt idx="4524">
                  <c:v>0.20503293551114588</c:v>
                </c:pt>
                <c:pt idx="4525">
                  <c:v>0.20847639128338641</c:v>
                </c:pt>
                <c:pt idx="4526">
                  <c:v>0.20630122143233723</c:v>
                </c:pt>
                <c:pt idx="4527">
                  <c:v>0.20761386104117435</c:v>
                </c:pt>
                <c:pt idx="4528">
                  <c:v>0.209851834212265</c:v>
                </c:pt>
                <c:pt idx="4529">
                  <c:v>0.18844026853545071</c:v>
                </c:pt>
                <c:pt idx="4530">
                  <c:v>0.18527065353893934</c:v>
                </c:pt>
                <c:pt idx="4531">
                  <c:v>0.18302164349448632</c:v>
                </c:pt>
                <c:pt idx="4532">
                  <c:v>0.17635224387309417</c:v>
                </c:pt>
                <c:pt idx="4533">
                  <c:v>0.17171364298416844</c:v>
                </c:pt>
                <c:pt idx="4534">
                  <c:v>0.16880354115521207</c:v>
                </c:pt>
                <c:pt idx="4535">
                  <c:v>0.1601961843656258</c:v>
                </c:pt>
                <c:pt idx="4536">
                  <c:v>0.15899922113172321</c:v>
                </c:pt>
                <c:pt idx="4537">
                  <c:v>0.15112279072409879</c:v>
                </c:pt>
                <c:pt idx="4538">
                  <c:v>0.13299309010565491</c:v>
                </c:pt>
                <c:pt idx="4539">
                  <c:v>0.12632863023881227</c:v>
                </c:pt>
                <c:pt idx="4540">
                  <c:v>0.12720286380849116</c:v>
                </c:pt>
                <c:pt idx="4541">
                  <c:v>0.10185647068664912</c:v>
                </c:pt>
                <c:pt idx="4542">
                  <c:v>9.8344940600010408E-2</c:v>
                </c:pt>
                <c:pt idx="4543">
                  <c:v>9.706143847362729E-2</c:v>
                </c:pt>
                <c:pt idx="4544">
                  <c:v>9.764987644150773E-2</c:v>
                </c:pt>
                <c:pt idx="4545">
                  <c:v>9.7037687914297122E-2</c:v>
                </c:pt>
                <c:pt idx="4546">
                  <c:v>9.6185023365416872E-2</c:v>
                </c:pt>
                <c:pt idx="4547">
                  <c:v>9.4799014561001801E-2</c:v>
                </c:pt>
                <c:pt idx="4548">
                  <c:v>9.3563683765880409E-2</c:v>
                </c:pt>
                <c:pt idx="4549">
                  <c:v>9.7326339350695332E-2</c:v>
                </c:pt>
                <c:pt idx="4550">
                  <c:v>9.6120044098049862E-2</c:v>
                </c:pt>
                <c:pt idx="4551">
                  <c:v>9.5959104336287612E-2</c:v>
                </c:pt>
                <c:pt idx="4552">
                  <c:v>9.4187834730871611E-2</c:v>
                </c:pt>
                <c:pt idx="4553">
                  <c:v>9.324936025790484E-2</c:v>
                </c:pt>
                <c:pt idx="4554">
                  <c:v>9.84559888954991E-2</c:v>
                </c:pt>
                <c:pt idx="4555">
                  <c:v>8.5189093051474166E-2</c:v>
                </c:pt>
                <c:pt idx="4556">
                  <c:v>8.5292375224490846E-2</c:v>
                </c:pt>
                <c:pt idx="4557">
                  <c:v>8.5120656681087134E-2</c:v>
                </c:pt>
                <c:pt idx="4558">
                  <c:v>7.9243687869337054E-2</c:v>
                </c:pt>
                <c:pt idx="4559">
                  <c:v>7.732076318531475E-2</c:v>
                </c:pt>
                <c:pt idx="4560">
                  <c:v>7.8238112681841929E-2</c:v>
                </c:pt>
                <c:pt idx="4561">
                  <c:v>7.9051991080928738E-2</c:v>
                </c:pt>
                <c:pt idx="4562">
                  <c:v>8.178324581425267E-2</c:v>
                </c:pt>
                <c:pt idx="4563">
                  <c:v>8.48696485500363E-2</c:v>
                </c:pt>
                <c:pt idx="4564">
                  <c:v>8.4275308737068746E-2</c:v>
                </c:pt>
                <c:pt idx="4565">
                  <c:v>8.4399211186730702E-2</c:v>
                </c:pt>
                <c:pt idx="4566">
                  <c:v>8.7360870250334025E-2</c:v>
                </c:pt>
                <c:pt idx="4567">
                  <c:v>8.9332080315265266E-2</c:v>
                </c:pt>
                <c:pt idx="4568">
                  <c:v>9.0917074577726048E-2</c:v>
                </c:pt>
                <c:pt idx="4569">
                  <c:v>9.1286038242827716E-2</c:v>
                </c:pt>
                <c:pt idx="4570">
                  <c:v>8.6795407940332622E-2</c:v>
                </c:pt>
                <c:pt idx="4571">
                  <c:v>8.9036517351568714E-2</c:v>
                </c:pt>
                <c:pt idx="4572">
                  <c:v>8.9516348917333385E-2</c:v>
                </c:pt>
                <c:pt idx="4573">
                  <c:v>9.1095819137297154E-2</c:v>
                </c:pt>
                <c:pt idx="4574">
                  <c:v>9.1323444906571752E-2</c:v>
                </c:pt>
                <c:pt idx="4575">
                  <c:v>9.1048262530659826E-2</c:v>
                </c:pt>
                <c:pt idx="4576">
                  <c:v>9.0144851774543525E-2</c:v>
                </c:pt>
                <c:pt idx="4577">
                  <c:v>9.2946516703432652E-2</c:v>
                </c:pt>
                <c:pt idx="4578">
                  <c:v>0.10113175488513892</c:v>
                </c:pt>
                <c:pt idx="4579">
                  <c:v>0.10343226468080452</c:v>
                </c:pt>
                <c:pt idx="4580">
                  <c:v>0.10455648313345593</c:v>
                </c:pt>
                <c:pt idx="4581">
                  <c:v>0.10452299164117519</c:v>
                </c:pt>
                <c:pt idx="4582">
                  <c:v>0.10441871754925325</c:v>
                </c:pt>
                <c:pt idx="4583">
                  <c:v>0.10148447146923179</c:v>
                </c:pt>
                <c:pt idx="4584">
                  <c:v>9.8105199488062247E-2</c:v>
                </c:pt>
                <c:pt idx="4585">
                  <c:v>0.10089680554815443</c:v>
                </c:pt>
                <c:pt idx="4586">
                  <c:v>0.1008731720883496</c:v>
                </c:pt>
                <c:pt idx="4587">
                  <c:v>0.1003836206989345</c:v>
                </c:pt>
                <c:pt idx="4588">
                  <c:v>0.10841795791790365</c:v>
                </c:pt>
                <c:pt idx="4589">
                  <c:v>0.10562714421996888</c:v>
                </c:pt>
                <c:pt idx="4590">
                  <c:v>0.10631099773058848</c:v>
                </c:pt>
                <c:pt idx="4591">
                  <c:v>0.10646842380105408</c:v>
                </c:pt>
                <c:pt idx="4592">
                  <c:v>0.10851426929099792</c:v>
                </c:pt>
                <c:pt idx="4593">
                  <c:v>0.107650145996026</c:v>
                </c:pt>
                <c:pt idx="4594">
                  <c:v>0.10978248544292894</c:v>
                </c:pt>
                <c:pt idx="4595">
                  <c:v>0.11031771164575231</c:v>
                </c:pt>
                <c:pt idx="4596">
                  <c:v>0.11080621641454598</c:v>
                </c:pt>
                <c:pt idx="4597">
                  <c:v>0.11155477348418882</c:v>
                </c:pt>
                <c:pt idx="4598">
                  <c:v>0.11134038445576901</c:v>
                </c:pt>
                <c:pt idx="4599">
                  <c:v>0.1107184340914498</c:v>
                </c:pt>
                <c:pt idx="4600">
                  <c:v>0.10897481154696363</c:v>
                </c:pt>
                <c:pt idx="4601">
                  <c:v>0.11039100126365764</c:v>
                </c:pt>
                <c:pt idx="4602">
                  <c:v>0.11080458587535615</c:v>
                </c:pt>
                <c:pt idx="4603">
                  <c:v>0.11429931290177778</c:v>
                </c:pt>
                <c:pt idx="4604">
                  <c:v>0.11298773934829232</c:v>
                </c:pt>
                <c:pt idx="4605">
                  <c:v>0.11689803594279671</c:v>
                </c:pt>
                <c:pt idx="4606">
                  <c:v>0.11753453381923494</c:v>
                </c:pt>
                <c:pt idx="4607">
                  <c:v>0.11754793674158953</c:v>
                </c:pt>
                <c:pt idx="4608">
                  <c:v>0.12108697685715902</c:v>
                </c:pt>
                <c:pt idx="4609">
                  <c:v>0.11763653919302834</c:v>
                </c:pt>
                <c:pt idx="4610">
                  <c:v>0.11718352027505952</c:v>
                </c:pt>
                <c:pt idx="4611">
                  <c:v>0.12069955927368799</c:v>
                </c:pt>
                <c:pt idx="4612">
                  <c:v>0.12196183272148782</c:v>
                </c:pt>
                <c:pt idx="4613">
                  <c:v>0.1234102822775744</c:v>
                </c:pt>
                <c:pt idx="4614">
                  <c:v>0.12377083055448571</c:v>
                </c:pt>
                <c:pt idx="4615">
                  <c:v>0.12167229286171609</c:v>
                </c:pt>
                <c:pt idx="4616">
                  <c:v>0.12299996559106172</c:v>
                </c:pt>
                <c:pt idx="4617">
                  <c:v>0.12288267576577931</c:v>
                </c:pt>
                <c:pt idx="4618">
                  <c:v>0.11363674832354756</c:v>
                </c:pt>
                <c:pt idx="4619">
                  <c:v>0.11350057127396343</c:v>
                </c:pt>
                <c:pt idx="4620">
                  <c:v>0.11681030113270188</c:v>
                </c:pt>
                <c:pt idx="4621">
                  <c:v>0.11647589991112951</c:v>
                </c:pt>
                <c:pt idx="4622">
                  <c:v>0.12551205977841612</c:v>
                </c:pt>
                <c:pt idx="4623">
                  <c:v>0.12571937018102533</c:v>
                </c:pt>
                <c:pt idx="4624">
                  <c:v>0.12636448206045969</c:v>
                </c:pt>
                <c:pt idx="4625">
                  <c:v>0.12608836461850254</c:v>
                </c:pt>
                <c:pt idx="4626">
                  <c:v>0.12361744634014549</c:v>
                </c:pt>
                <c:pt idx="4627">
                  <c:v>0.11980371713003653</c:v>
                </c:pt>
                <c:pt idx="4628">
                  <c:v>0.11736947489366703</c:v>
                </c:pt>
                <c:pt idx="4629">
                  <c:v>0.12000010652026177</c:v>
                </c:pt>
                <c:pt idx="4630">
                  <c:v>0.12000755141287385</c:v>
                </c:pt>
                <c:pt idx="4631">
                  <c:v>0.1138786929191091</c:v>
                </c:pt>
                <c:pt idx="4632">
                  <c:v>0.11410081126454814</c:v>
                </c:pt>
                <c:pt idx="4633">
                  <c:v>0.11495917939124818</c:v>
                </c:pt>
                <c:pt idx="4634">
                  <c:v>0.11467309081216923</c:v>
                </c:pt>
                <c:pt idx="4635">
                  <c:v>0.11572980884345799</c:v>
                </c:pt>
                <c:pt idx="4636">
                  <c:v>0.11463747517504363</c:v>
                </c:pt>
                <c:pt idx="4637">
                  <c:v>0.11216050005833286</c:v>
                </c:pt>
                <c:pt idx="4638">
                  <c:v>0.10392298246790262</c:v>
                </c:pt>
                <c:pt idx="4639">
                  <c:v>0.10349153476055574</c:v>
                </c:pt>
                <c:pt idx="4640">
                  <c:v>0.10395604333494821</c:v>
                </c:pt>
                <c:pt idx="4641">
                  <c:v>0.10187938001735483</c:v>
                </c:pt>
                <c:pt idx="4642">
                  <c:v>0.10243653572897582</c:v>
                </c:pt>
                <c:pt idx="4643">
                  <c:v>9.9644105277447922E-2</c:v>
                </c:pt>
                <c:pt idx="4644">
                  <c:v>0.11298352691453215</c:v>
                </c:pt>
                <c:pt idx="4645">
                  <c:v>0.11339565796572232</c:v>
                </c:pt>
                <c:pt idx="4646">
                  <c:v>0.11966502568479269</c:v>
                </c:pt>
                <c:pt idx="4647">
                  <c:v>0.11888341666814967</c:v>
                </c:pt>
                <c:pt idx="4648">
                  <c:v>0.11785957817441943</c:v>
                </c:pt>
                <c:pt idx="4649">
                  <c:v>0.12206734409776086</c:v>
                </c:pt>
                <c:pt idx="4650">
                  <c:v>0.12210792057340775</c:v>
                </c:pt>
                <c:pt idx="4651">
                  <c:v>0.12215229031291971</c:v>
                </c:pt>
                <c:pt idx="4652">
                  <c:v>0.10967890413874379</c:v>
                </c:pt>
                <c:pt idx="4653">
                  <c:v>0.1064222028322406</c:v>
                </c:pt>
                <c:pt idx="4654">
                  <c:v>9.93713299706009E-2</c:v>
                </c:pt>
                <c:pt idx="4655">
                  <c:v>0.10075865680982042</c:v>
                </c:pt>
                <c:pt idx="4656">
                  <c:v>0.10105226951805463</c:v>
                </c:pt>
                <c:pt idx="4657">
                  <c:v>0.10103118764431833</c:v>
                </c:pt>
                <c:pt idx="4658">
                  <c:v>0.10017592834725099</c:v>
                </c:pt>
                <c:pt idx="4659">
                  <c:v>9.9139224997213185E-2</c:v>
                </c:pt>
                <c:pt idx="4660">
                  <c:v>9.9382692147067755E-2</c:v>
                </c:pt>
                <c:pt idx="4661">
                  <c:v>9.7988214523738307E-2</c:v>
                </c:pt>
                <c:pt idx="4662">
                  <c:v>0.10046385827444136</c:v>
                </c:pt>
                <c:pt idx="4663">
                  <c:v>0.10084631490156178</c:v>
                </c:pt>
                <c:pt idx="4664">
                  <c:v>0.10219147373902575</c:v>
                </c:pt>
                <c:pt idx="4665">
                  <c:v>0.10429764495820713</c:v>
                </c:pt>
                <c:pt idx="4666">
                  <c:v>0.1156738106251616</c:v>
                </c:pt>
                <c:pt idx="4667">
                  <c:v>0.11604681757089534</c:v>
                </c:pt>
                <c:pt idx="4668">
                  <c:v>0.11477690203644665</c:v>
                </c:pt>
                <c:pt idx="4669">
                  <c:v>0.11246384695277782</c:v>
                </c:pt>
                <c:pt idx="4670">
                  <c:v>0.11775027593011166</c:v>
                </c:pt>
                <c:pt idx="4671">
                  <c:v>0.11797041856838873</c:v>
                </c:pt>
                <c:pt idx="4672">
                  <c:v>0.11451791171153972</c:v>
                </c:pt>
                <c:pt idx="4673">
                  <c:v>0.12246587134251757</c:v>
                </c:pt>
                <c:pt idx="4674">
                  <c:v>0.11626991522337794</c:v>
                </c:pt>
                <c:pt idx="4675">
                  <c:v>0.11627067990934689</c:v>
                </c:pt>
                <c:pt idx="4676">
                  <c:v>0.11233013669749503</c:v>
                </c:pt>
                <c:pt idx="4677">
                  <c:v>0.11213749001058937</c:v>
                </c:pt>
                <c:pt idx="4678">
                  <c:v>0.11214722833661887</c:v>
                </c:pt>
                <c:pt idx="4679">
                  <c:v>0.11066256896099723</c:v>
                </c:pt>
                <c:pt idx="4680">
                  <c:v>0.10808689885413456</c:v>
                </c:pt>
                <c:pt idx="4681">
                  <c:v>0.10830952075886405</c:v>
                </c:pt>
                <c:pt idx="4682">
                  <c:v>0.10754592040854946</c:v>
                </c:pt>
                <c:pt idx="4683">
                  <c:v>0.10943432849525744</c:v>
                </c:pt>
                <c:pt idx="4684">
                  <c:v>0.11423091065803059</c:v>
                </c:pt>
                <c:pt idx="4685">
                  <c:v>0.11508481018719366</c:v>
                </c:pt>
                <c:pt idx="4686">
                  <c:v>0.11479388586813388</c:v>
                </c:pt>
                <c:pt idx="4687">
                  <c:v>0.1147991990372165</c:v>
                </c:pt>
                <c:pt idx="4688">
                  <c:v>0.11340515969849474</c:v>
                </c:pt>
                <c:pt idx="4689">
                  <c:v>0.11554197174390152</c:v>
                </c:pt>
                <c:pt idx="4690">
                  <c:v>0.11308991448180093</c:v>
                </c:pt>
                <c:pt idx="4691">
                  <c:v>0.11147446050555007</c:v>
                </c:pt>
                <c:pt idx="4692">
                  <c:v>0.10885605839611005</c:v>
                </c:pt>
                <c:pt idx="4693">
                  <c:v>0.12626449439458742</c:v>
                </c:pt>
                <c:pt idx="4694">
                  <c:v>0.12740886934460655</c:v>
                </c:pt>
                <c:pt idx="4695">
                  <c:v>0.12967937770539747</c:v>
                </c:pt>
                <c:pt idx="4696">
                  <c:v>0.12115840172915743</c:v>
                </c:pt>
                <c:pt idx="4697">
                  <c:v>0.12001385703811822</c:v>
                </c:pt>
                <c:pt idx="4698">
                  <c:v>0.12082656794968208</c:v>
                </c:pt>
                <c:pt idx="4699">
                  <c:v>0.12129365547344102</c:v>
                </c:pt>
                <c:pt idx="4700">
                  <c:v>0.1169857614689995</c:v>
                </c:pt>
                <c:pt idx="4701">
                  <c:v>0.1135883351871631</c:v>
                </c:pt>
                <c:pt idx="4702">
                  <c:v>0.11515235479664827</c:v>
                </c:pt>
                <c:pt idx="4703">
                  <c:v>0.1051088260597345</c:v>
                </c:pt>
                <c:pt idx="4704">
                  <c:v>0.10367943915039375</c:v>
                </c:pt>
                <c:pt idx="4705">
                  <c:v>0.10365975399241488</c:v>
                </c:pt>
                <c:pt idx="4706">
                  <c:v>0.10265052674813321</c:v>
                </c:pt>
                <c:pt idx="4707">
                  <c:v>0.10180723140064075</c:v>
                </c:pt>
                <c:pt idx="4708">
                  <c:v>0.1021883301703643</c:v>
                </c:pt>
                <c:pt idx="4709">
                  <c:v>9.8575742928905682E-2</c:v>
                </c:pt>
                <c:pt idx="4710">
                  <c:v>9.8682053139640846E-2</c:v>
                </c:pt>
                <c:pt idx="4711">
                  <c:v>0.10113894240337808</c:v>
                </c:pt>
                <c:pt idx="4712">
                  <c:v>0.10356788836397302</c:v>
                </c:pt>
                <c:pt idx="4713">
                  <c:v>0.10259981923625741</c:v>
                </c:pt>
                <c:pt idx="4714">
                  <c:v>0.10288536109958601</c:v>
                </c:pt>
                <c:pt idx="4715">
                  <c:v>0.101428585891053</c:v>
                </c:pt>
                <c:pt idx="4716">
                  <c:v>0.10118149471068318</c:v>
                </c:pt>
                <c:pt idx="4717">
                  <c:v>0.10134413277603463</c:v>
                </c:pt>
                <c:pt idx="4718">
                  <c:v>0.10131593049380214</c:v>
                </c:pt>
                <c:pt idx="4719">
                  <c:v>9.7623707422324249E-2</c:v>
                </c:pt>
                <c:pt idx="4720">
                  <c:v>9.8244511174546953E-2</c:v>
                </c:pt>
                <c:pt idx="4721">
                  <c:v>9.7360397352741421E-2</c:v>
                </c:pt>
                <c:pt idx="4722">
                  <c:v>9.703584003993844E-2</c:v>
                </c:pt>
                <c:pt idx="4723">
                  <c:v>8.4705648042866954E-2</c:v>
                </c:pt>
                <c:pt idx="4724">
                  <c:v>8.5159272419130225E-2</c:v>
                </c:pt>
                <c:pt idx="4725">
                  <c:v>8.0815433033081349E-2</c:v>
                </c:pt>
                <c:pt idx="4726">
                  <c:v>8.0887097037387445E-2</c:v>
                </c:pt>
                <c:pt idx="4727">
                  <c:v>8.0449762317260934E-2</c:v>
                </c:pt>
                <c:pt idx="4728">
                  <c:v>7.8660168632267366E-2</c:v>
                </c:pt>
                <c:pt idx="4729">
                  <c:v>7.8571520749056656E-2</c:v>
                </c:pt>
                <c:pt idx="4730">
                  <c:v>7.8532199946900832E-2</c:v>
                </c:pt>
                <c:pt idx="4731">
                  <c:v>8.3469673879539075E-2</c:v>
                </c:pt>
                <c:pt idx="4732">
                  <c:v>7.9856660669535937E-2</c:v>
                </c:pt>
                <c:pt idx="4733">
                  <c:v>8.3500296509852551E-2</c:v>
                </c:pt>
                <c:pt idx="4734">
                  <c:v>8.1768018859895278E-2</c:v>
                </c:pt>
                <c:pt idx="4735">
                  <c:v>8.3515722880070226E-2</c:v>
                </c:pt>
                <c:pt idx="4736">
                  <c:v>8.4331215694050707E-2</c:v>
                </c:pt>
                <c:pt idx="4737">
                  <c:v>8.4213858971992295E-2</c:v>
                </c:pt>
                <c:pt idx="4738">
                  <c:v>8.5510279540224512E-2</c:v>
                </c:pt>
                <c:pt idx="4739">
                  <c:v>8.6222404871711372E-2</c:v>
                </c:pt>
                <c:pt idx="4740">
                  <c:v>8.8461946996425428E-2</c:v>
                </c:pt>
                <c:pt idx="4741">
                  <c:v>9.3424198584049767E-2</c:v>
                </c:pt>
                <c:pt idx="4742">
                  <c:v>9.2064975872913068E-2</c:v>
                </c:pt>
                <c:pt idx="4743">
                  <c:v>9.499289339132895E-2</c:v>
                </c:pt>
                <c:pt idx="4744">
                  <c:v>9.1856197582305343E-2</c:v>
                </c:pt>
                <c:pt idx="4745">
                  <c:v>9.2319202194104527E-2</c:v>
                </c:pt>
                <c:pt idx="4746">
                  <c:v>9.2750936232859738E-2</c:v>
                </c:pt>
                <c:pt idx="4747">
                  <c:v>0.10227783650046623</c:v>
                </c:pt>
                <c:pt idx="4748">
                  <c:v>0.10311207009702435</c:v>
                </c:pt>
                <c:pt idx="4749">
                  <c:v>0.10495201450169836</c:v>
                </c:pt>
                <c:pt idx="4750">
                  <c:v>0.10762337257467822</c:v>
                </c:pt>
                <c:pt idx="4751">
                  <c:v>0.1077673116002483</c:v>
                </c:pt>
                <c:pt idx="4752">
                  <c:v>0.14216331363741946</c:v>
                </c:pt>
                <c:pt idx="4753">
                  <c:v>0.13908584367591056</c:v>
                </c:pt>
                <c:pt idx="4754">
                  <c:v>0.13806792212782124</c:v>
                </c:pt>
                <c:pt idx="4755">
                  <c:v>0.13780561279581127</c:v>
                </c:pt>
                <c:pt idx="4756">
                  <c:v>0.13781673528250585</c:v>
                </c:pt>
                <c:pt idx="4757">
                  <c:v>0.13809702848819849</c:v>
                </c:pt>
                <c:pt idx="4758">
                  <c:v>0.13884137867864568</c:v>
                </c:pt>
                <c:pt idx="4759">
                  <c:v>0.13814035169919989</c:v>
                </c:pt>
                <c:pt idx="4760">
                  <c:v>0.13776259869859378</c:v>
                </c:pt>
                <c:pt idx="4761">
                  <c:v>0.14026039612689239</c:v>
                </c:pt>
                <c:pt idx="4762">
                  <c:v>0.14023358598770883</c:v>
                </c:pt>
                <c:pt idx="4763">
                  <c:v>0.13741654166802653</c:v>
                </c:pt>
                <c:pt idx="4764">
                  <c:v>0.13758783683331638</c:v>
                </c:pt>
                <c:pt idx="4765">
                  <c:v>0.138383803012646</c:v>
                </c:pt>
                <c:pt idx="4766">
                  <c:v>0.13946694082329353</c:v>
                </c:pt>
                <c:pt idx="4767">
                  <c:v>0.13939726599584246</c:v>
                </c:pt>
                <c:pt idx="4768">
                  <c:v>0.14068263366333753</c:v>
                </c:pt>
                <c:pt idx="4769">
                  <c:v>0.1439853453836043</c:v>
                </c:pt>
                <c:pt idx="4770">
                  <c:v>0.1470560172032</c:v>
                </c:pt>
                <c:pt idx="4771">
                  <c:v>0.14113944538044154</c:v>
                </c:pt>
                <c:pt idx="4772">
                  <c:v>0.14485055255269316</c:v>
                </c:pt>
                <c:pt idx="4773">
                  <c:v>0.14341825071536146</c:v>
                </c:pt>
                <c:pt idx="4774">
                  <c:v>0.14356249035708038</c:v>
                </c:pt>
                <c:pt idx="4775">
                  <c:v>0.14829819421392823</c:v>
                </c:pt>
                <c:pt idx="4776">
                  <c:v>0.1477277029777421</c:v>
                </c:pt>
                <c:pt idx="4777">
                  <c:v>0.14713176032742431</c:v>
                </c:pt>
                <c:pt idx="4778">
                  <c:v>0.14535149496739688</c:v>
                </c:pt>
                <c:pt idx="4779">
                  <c:v>0.14144105035315427</c:v>
                </c:pt>
                <c:pt idx="4780">
                  <c:v>0.13931883548560656</c:v>
                </c:pt>
                <c:pt idx="4781">
                  <c:v>0.14014359156754452</c:v>
                </c:pt>
                <c:pt idx="4782">
                  <c:v>0.11687369840004819</c:v>
                </c:pt>
                <c:pt idx="4783">
                  <c:v>0.11669598208362762</c:v>
                </c:pt>
                <c:pt idx="4784">
                  <c:v>0.11822302479903721</c:v>
                </c:pt>
                <c:pt idx="4785">
                  <c:v>0.11807505767637802</c:v>
                </c:pt>
                <c:pt idx="4786">
                  <c:v>0.11823709216057614</c:v>
                </c:pt>
                <c:pt idx="4787">
                  <c:v>0.11720292699027071</c:v>
                </c:pt>
                <c:pt idx="4788">
                  <c:v>0.11850107078961124</c:v>
                </c:pt>
                <c:pt idx="4789">
                  <c:v>0.1201165091865051</c:v>
                </c:pt>
                <c:pt idx="4790">
                  <c:v>0.11998246520742356</c:v>
                </c:pt>
                <c:pt idx="4791">
                  <c:v>0.11907223722351522</c:v>
                </c:pt>
                <c:pt idx="4792">
                  <c:v>0.12289600025103693</c:v>
                </c:pt>
                <c:pt idx="4793">
                  <c:v>0.13049084970780384</c:v>
                </c:pt>
                <c:pt idx="4794">
                  <c:v>0.13316556428445533</c:v>
                </c:pt>
                <c:pt idx="4795">
                  <c:v>0.13201746913541718</c:v>
                </c:pt>
                <c:pt idx="4796">
                  <c:v>0.13418514668629092</c:v>
                </c:pt>
                <c:pt idx="4797">
                  <c:v>0.1342178914527303</c:v>
                </c:pt>
                <c:pt idx="4798">
                  <c:v>0.13265004616110951</c:v>
                </c:pt>
                <c:pt idx="4799">
                  <c:v>0.13272839946287246</c:v>
                </c:pt>
                <c:pt idx="4800">
                  <c:v>0.12857860303077509</c:v>
                </c:pt>
                <c:pt idx="4801">
                  <c:v>0.13072127676827872</c:v>
                </c:pt>
                <c:pt idx="4802">
                  <c:v>0.12605578331735146</c:v>
                </c:pt>
                <c:pt idx="4803">
                  <c:v>0.12650426900729225</c:v>
                </c:pt>
                <c:pt idx="4804">
                  <c:v>0.12953850690975516</c:v>
                </c:pt>
                <c:pt idx="4805">
                  <c:v>0.12325874279722107</c:v>
                </c:pt>
                <c:pt idx="4806">
                  <c:v>0.12602810191307748</c:v>
                </c:pt>
                <c:pt idx="4807">
                  <c:v>0.11329602539466384</c:v>
                </c:pt>
                <c:pt idx="4808">
                  <c:v>0.11282965971336466</c:v>
                </c:pt>
                <c:pt idx="4809">
                  <c:v>0.11848508287053522</c:v>
                </c:pt>
                <c:pt idx="4810">
                  <c:v>0.12600511125780339</c:v>
                </c:pt>
                <c:pt idx="4811">
                  <c:v>0.11906070258457851</c:v>
                </c:pt>
                <c:pt idx="4812">
                  <c:v>0.11912461543182426</c:v>
                </c:pt>
                <c:pt idx="4813">
                  <c:v>0.1207443983674015</c:v>
                </c:pt>
                <c:pt idx="4814">
                  <c:v>0.12252125948740411</c:v>
                </c:pt>
                <c:pt idx="4815">
                  <c:v>0.12214455485347735</c:v>
                </c:pt>
                <c:pt idx="4816">
                  <c:v>0.11754201638350199</c:v>
                </c:pt>
                <c:pt idx="4817">
                  <c:v>0.11709285861623706</c:v>
                </c:pt>
                <c:pt idx="4818">
                  <c:v>0.11686581773899826</c:v>
                </c:pt>
                <c:pt idx="4819">
                  <c:v>0.11932296917720078</c:v>
                </c:pt>
                <c:pt idx="4820">
                  <c:v>0.11784591750594792</c:v>
                </c:pt>
                <c:pt idx="4821">
                  <c:v>0.11535451686058683</c:v>
                </c:pt>
                <c:pt idx="4822">
                  <c:v>0.11507146361444742</c:v>
                </c:pt>
                <c:pt idx="4823">
                  <c:v>0.1103532309553244</c:v>
                </c:pt>
                <c:pt idx="4824">
                  <c:v>0.11118059995871048</c:v>
                </c:pt>
                <c:pt idx="4825">
                  <c:v>0.11153677963919835</c:v>
                </c:pt>
                <c:pt idx="4826">
                  <c:v>0.10344400602994233</c:v>
                </c:pt>
                <c:pt idx="4827">
                  <c:v>0.10260686273410938</c:v>
                </c:pt>
                <c:pt idx="4828">
                  <c:v>0.10144758921843802</c:v>
                </c:pt>
                <c:pt idx="4829">
                  <c:v>0.11195574627421301</c:v>
                </c:pt>
                <c:pt idx="4830">
                  <c:v>0.11210498969170721</c:v>
                </c:pt>
                <c:pt idx="4831">
                  <c:v>0.10795006721607181</c:v>
                </c:pt>
                <c:pt idx="4832">
                  <c:v>0.11035383335363828</c:v>
                </c:pt>
                <c:pt idx="4833">
                  <c:v>0.11373168683904193</c:v>
                </c:pt>
                <c:pt idx="4834">
                  <c:v>0.11497487805049603</c:v>
                </c:pt>
                <c:pt idx="4835">
                  <c:v>0.11508336522884575</c:v>
                </c:pt>
                <c:pt idx="4836">
                  <c:v>0.11389487513412831</c:v>
                </c:pt>
                <c:pt idx="4837">
                  <c:v>0.11465108162432382</c:v>
                </c:pt>
                <c:pt idx="4838">
                  <c:v>0.11532190627263901</c:v>
                </c:pt>
                <c:pt idx="4839">
                  <c:v>0.12420538892245647</c:v>
                </c:pt>
                <c:pt idx="4840">
                  <c:v>0.14162589048736804</c:v>
                </c:pt>
                <c:pt idx="4841">
                  <c:v>0.14169265633090197</c:v>
                </c:pt>
                <c:pt idx="4842">
                  <c:v>0.14348620811063229</c:v>
                </c:pt>
                <c:pt idx="4843">
                  <c:v>0.1452198908831431</c:v>
                </c:pt>
                <c:pt idx="4844">
                  <c:v>0.15239709621123113</c:v>
                </c:pt>
                <c:pt idx="4845">
                  <c:v>0.15418045225211671</c:v>
                </c:pt>
                <c:pt idx="4846">
                  <c:v>0.16061900059425085</c:v>
                </c:pt>
                <c:pt idx="4847">
                  <c:v>0.16526503908997453</c:v>
                </c:pt>
                <c:pt idx="4848">
                  <c:v>0.19311691070043144</c:v>
                </c:pt>
                <c:pt idx="4849">
                  <c:v>0.19130345682242236</c:v>
                </c:pt>
                <c:pt idx="4850">
                  <c:v>0.19414657812580041</c:v>
                </c:pt>
                <c:pt idx="4851">
                  <c:v>0.19771546450607089</c:v>
                </c:pt>
                <c:pt idx="4852">
                  <c:v>0.19813544330485736</c:v>
                </c:pt>
                <c:pt idx="4853">
                  <c:v>0.19990455857244066</c:v>
                </c:pt>
                <c:pt idx="4854">
                  <c:v>0.20079220032444772</c:v>
                </c:pt>
                <c:pt idx="4855">
                  <c:v>0.20263818708981124</c:v>
                </c:pt>
                <c:pt idx="4856">
                  <c:v>0.20382498843330585</c:v>
                </c:pt>
                <c:pt idx="4857">
                  <c:v>0.20572294554081469</c:v>
                </c:pt>
                <c:pt idx="4858">
                  <c:v>0.20587254446918421</c:v>
                </c:pt>
                <c:pt idx="4859">
                  <c:v>0.20109873517271873</c:v>
                </c:pt>
                <c:pt idx="4860">
                  <c:v>0.20108810931111848</c:v>
                </c:pt>
                <c:pt idx="4861">
                  <c:v>0.20288663534032544</c:v>
                </c:pt>
                <c:pt idx="4862">
                  <c:v>0.20213305795721448</c:v>
                </c:pt>
                <c:pt idx="4863">
                  <c:v>0.19951069332782895</c:v>
                </c:pt>
                <c:pt idx="4864">
                  <c:v>0.19304100653023148</c:v>
                </c:pt>
                <c:pt idx="4865">
                  <c:v>0.19335874008387538</c:v>
                </c:pt>
                <c:pt idx="4866">
                  <c:v>0.19505397304277716</c:v>
                </c:pt>
                <c:pt idx="4867">
                  <c:v>0.20155094327720433</c:v>
                </c:pt>
                <c:pt idx="4868">
                  <c:v>0.20220374267886795</c:v>
                </c:pt>
                <c:pt idx="4869">
                  <c:v>0.20088825692920428</c:v>
                </c:pt>
                <c:pt idx="4870">
                  <c:v>0.185535277538735</c:v>
                </c:pt>
                <c:pt idx="4871">
                  <c:v>0.18616773193777128</c:v>
                </c:pt>
                <c:pt idx="4872">
                  <c:v>0.18705089244557077</c:v>
                </c:pt>
                <c:pt idx="4873">
                  <c:v>0.18492001499552552</c:v>
                </c:pt>
                <c:pt idx="4874">
                  <c:v>0.17954694308515401</c:v>
                </c:pt>
                <c:pt idx="4875">
                  <c:v>0.17863877760526015</c:v>
                </c:pt>
                <c:pt idx="4876">
                  <c:v>0.17576691779350845</c:v>
                </c:pt>
                <c:pt idx="4877">
                  <c:v>0.17984462842613477</c:v>
                </c:pt>
                <c:pt idx="4878">
                  <c:v>0.14721889626338744</c:v>
                </c:pt>
                <c:pt idx="4879">
                  <c:v>0.14572878135428152</c:v>
                </c:pt>
                <c:pt idx="4880">
                  <c:v>0.14567827527853869</c:v>
                </c:pt>
                <c:pt idx="4881">
                  <c:v>0.14957749129104997</c:v>
                </c:pt>
                <c:pt idx="4882">
                  <c:v>0.14988966680701662</c:v>
                </c:pt>
                <c:pt idx="4883">
                  <c:v>0.14951233587766549</c:v>
                </c:pt>
                <c:pt idx="4884">
                  <c:v>0.14830559229456614</c:v>
                </c:pt>
                <c:pt idx="4885">
                  <c:v>0.14433167480459361</c:v>
                </c:pt>
                <c:pt idx="4886">
                  <c:v>0.14318404109858615</c:v>
                </c:pt>
                <c:pt idx="4887">
                  <c:v>0.14309701476947581</c:v>
                </c:pt>
                <c:pt idx="4888">
                  <c:v>0.14389021522090029</c:v>
                </c:pt>
                <c:pt idx="4889">
                  <c:v>0.1451200972459421</c:v>
                </c:pt>
                <c:pt idx="4890">
                  <c:v>0.14743368488089251</c:v>
                </c:pt>
                <c:pt idx="4891">
                  <c:v>0.14545364735328009</c:v>
                </c:pt>
                <c:pt idx="4892">
                  <c:v>0.145678888932082</c:v>
                </c:pt>
                <c:pt idx="4893">
                  <c:v>0.14728199449224427</c:v>
                </c:pt>
                <c:pt idx="4894">
                  <c:v>0.14701009816378471</c:v>
                </c:pt>
                <c:pt idx="4895">
                  <c:v>0.14630140492499133</c:v>
                </c:pt>
                <c:pt idx="4896">
                  <c:v>0.15148911845865418</c:v>
                </c:pt>
                <c:pt idx="4897">
                  <c:v>0.14178484687689824</c:v>
                </c:pt>
                <c:pt idx="4898">
                  <c:v>0.14230242904446222</c:v>
                </c:pt>
                <c:pt idx="4899">
                  <c:v>0.13694636346987363</c:v>
                </c:pt>
                <c:pt idx="4900">
                  <c:v>0.13639586407523788</c:v>
                </c:pt>
                <c:pt idx="4901">
                  <c:v>0.13531993170011833</c:v>
                </c:pt>
                <c:pt idx="4902">
                  <c:v>0.13114121869833451</c:v>
                </c:pt>
                <c:pt idx="4903">
                  <c:v>0.13294004120071032</c:v>
                </c:pt>
                <c:pt idx="4904">
                  <c:v>0.12966110371028994</c:v>
                </c:pt>
                <c:pt idx="4905">
                  <c:v>0.12977347829674585</c:v>
                </c:pt>
                <c:pt idx="4906">
                  <c:v>0.12348943426965781</c:v>
                </c:pt>
                <c:pt idx="4907">
                  <c:v>0.11319432467864021</c:v>
                </c:pt>
                <c:pt idx="4908">
                  <c:v>0.10693300126480604</c:v>
                </c:pt>
                <c:pt idx="4909">
                  <c:v>0.10710615170960665</c:v>
                </c:pt>
                <c:pt idx="4910">
                  <c:v>0.10710262860062518</c:v>
                </c:pt>
                <c:pt idx="4911">
                  <c:v>9.5760797736154646E-2</c:v>
                </c:pt>
                <c:pt idx="4912">
                  <c:v>9.6659591734460093E-2</c:v>
                </c:pt>
                <c:pt idx="4913">
                  <c:v>0.11407869129670546</c:v>
                </c:pt>
                <c:pt idx="4914">
                  <c:v>0.11413019692597409</c:v>
                </c:pt>
                <c:pt idx="4915">
                  <c:v>0.11369939959442539</c:v>
                </c:pt>
                <c:pt idx="4916">
                  <c:v>0.11456210199827069</c:v>
                </c:pt>
                <c:pt idx="4917">
                  <c:v>0.11482869155520513</c:v>
                </c:pt>
                <c:pt idx="4918">
                  <c:v>0.11563413186337571</c:v>
                </c:pt>
                <c:pt idx="4919">
                  <c:v>0.11458906476191347</c:v>
                </c:pt>
                <c:pt idx="4920">
                  <c:v>0.11064411174033061</c:v>
                </c:pt>
                <c:pt idx="4921">
                  <c:v>0.10955896704282923</c:v>
                </c:pt>
                <c:pt idx="4922">
                  <c:v>0.10993644459358097</c:v>
                </c:pt>
                <c:pt idx="4923">
                  <c:v>0.1107150031026444</c:v>
                </c:pt>
                <c:pt idx="4924">
                  <c:v>0.11084914121181021</c:v>
                </c:pt>
                <c:pt idx="4925">
                  <c:v>0.11090615734371699</c:v>
                </c:pt>
                <c:pt idx="4926">
                  <c:v>0.10788947429418415</c:v>
                </c:pt>
                <c:pt idx="4927">
                  <c:v>0.10843245873649331</c:v>
                </c:pt>
                <c:pt idx="4928">
                  <c:v>0.10749367478967907</c:v>
                </c:pt>
                <c:pt idx="4929">
                  <c:v>0.11122889365640576</c:v>
                </c:pt>
                <c:pt idx="4930">
                  <c:v>0.11462148795687777</c:v>
                </c:pt>
                <c:pt idx="4931">
                  <c:v>0.1142101955295253</c:v>
                </c:pt>
                <c:pt idx="4932">
                  <c:v>0.11618322746723284</c:v>
                </c:pt>
                <c:pt idx="4933">
                  <c:v>0.11441294547582377</c:v>
                </c:pt>
                <c:pt idx="4934">
                  <c:v>0.11481921402967729</c:v>
                </c:pt>
                <c:pt idx="4935">
                  <c:v>0.12001475708925433</c:v>
                </c:pt>
                <c:pt idx="4936">
                  <c:v>0.12181510549178308</c:v>
                </c:pt>
                <c:pt idx="4937">
                  <c:v>0.12171655941618199</c:v>
                </c:pt>
                <c:pt idx="4938">
                  <c:v>0.12177818169534274</c:v>
                </c:pt>
                <c:pt idx="4939">
                  <c:v>0.12489232266629646</c:v>
                </c:pt>
                <c:pt idx="4940">
                  <c:v>0.12254421197653453</c:v>
                </c:pt>
                <c:pt idx="4941">
                  <c:v>0.12243581312448952</c:v>
                </c:pt>
                <c:pt idx="4942">
                  <c:v>0.12316037894558789</c:v>
                </c:pt>
                <c:pt idx="4943">
                  <c:v>0.11158348411302423</c:v>
                </c:pt>
                <c:pt idx="4944">
                  <c:v>0.1119393874629339</c:v>
                </c:pt>
                <c:pt idx="4945">
                  <c:v>0.12085776234240231</c:v>
                </c:pt>
                <c:pt idx="4946">
                  <c:v>0.11992552842806961</c:v>
                </c:pt>
                <c:pt idx="4947">
                  <c:v>0.12574546985596771</c:v>
                </c:pt>
                <c:pt idx="4948">
                  <c:v>0.12707549951230387</c:v>
                </c:pt>
                <c:pt idx="4949">
                  <c:v>0.13031158021948389</c:v>
                </c:pt>
                <c:pt idx="4950">
                  <c:v>0.13112705348191511</c:v>
                </c:pt>
                <c:pt idx="4951">
                  <c:v>0.13112266115163229</c:v>
                </c:pt>
                <c:pt idx="4952">
                  <c:v>0.13001793380888624</c:v>
                </c:pt>
                <c:pt idx="4953">
                  <c:v>0.1319144839663593</c:v>
                </c:pt>
                <c:pt idx="4954">
                  <c:v>0.14052962941413649</c:v>
                </c:pt>
                <c:pt idx="4955">
                  <c:v>0.14178038433594239</c:v>
                </c:pt>
                <c:pt idx="4956">
                  <c:v>0.13129537597994723</c:v>
                </c:pt>
                <c:pt idx="4957">
                  <c:v>0.13134727444146738</c:v>
                </c:pt>
                <c:pt idx="4958">
                  <c:v>0.14046866790252924</c:v>
                </c:pt>
                <c:pt idx="4959">
                  <c:v>0.14997569494512963</c:v>
                </c:pt>
                <c:pt idx="4960">
                  <c:v>0.14365962073089239</c:v>
                </c:pt>
                <c:pt idx="4961">
                  <c:v>0.14404631211851643</c:v>
                </c:pt>
                <c:pt idx="4962">
                  <c:v>0.13969920135143529</c:v>
                </c:pt>
                <c:pt idx="4963">
                  <c:v>0.14069266090411842</c:v>
                </c:pt>
                <c:pt idx="4964">
                  <c:v>0.14060778830427759</c:v>
                </c:pt>
                <c:pt idx="4965">
                  <c:v>0.14345312067827207</c:v>
                </c:pt>
                <c:pt idx="4966">
                  <c:v>0.14679582659455975</c:v>
                </c:pt>
                <c:pt idx="4967">
                  <c:v>0.14678986168272706</c:v>
                </c:pt>
                <c:pt idx="4968">
                  <c:v>0.14698516412841839</c:v>
                </c:pt>
                <c:pt idx="4969">
                  <c:v>0.14708873134736686</c:v>
                </c:pt>
                <c:pt idx="4970">
                  <c:v>0.14694654250217834</c:v>
                </c:pt>
                <c:pt idx="4971">
                  <c:v>0.14498345810188212</c:v>
                </c:pt>
                <c:pt idx="4972">
                  <c:v>0.14023952063943146</c:v>
                </c:pt>
                <c:pt idx="4973">
                  <c:v>0.14010140216128159</c:v>
                </c:pt>
                <c:pt idx="4974">
                  <c:v>0.1403478176881422</c:v>
                </c:pt>
                <c:pt idx="4975">
                  <c:v>0.13973189123846136</c:v>
                </c:pt>
                <c:pt idx="4976">
                  <c:v>0.1418729509079126</c:v>
                </c:pt>
                <c:pt idx="4977">
                  <c:v>0.13357703259461182</c:v>
                </c:pt>
                <c:pt idx="4978">
                  <c:v>0.13273730467403927</c:v>
                </c:pt>
                <c:pt idx="4979">
                  <c:v>0.13424273969957007</c:v>
                </c:pt>
                <c:pt idx="4980">
                  <c:v>0.14320448318366794</c:v>
                </c:pt>
                <c:pt idx="4981">
                  <c:v>0.14482869764994122</c:v>
                </c:pt>
                <c:pt idx="4982">
                  <c:v>0.14511683057965455</c:v>
                </c:pt>
                <c:pt idx="4983">
                  <c:v>0.14285338939471987</c:v>
                </c:pt>
                <c:pt idx="4984">
                  <c:v>0.13510744540524722</c:v>
                </c:pt>
                <c:pt idx="4985">
                  <c:v>0.13331058139996796</c:v>
                </c:pt>
                <c:pt idx="4986">
                  <c:v>0.13415035425823871</c:v>
                </c:pt>
                <c:pt idx="4987">
                  <c:v>0.13457412954347381</c:v>
                </c:pt>
                <c:pt idx="4988">
                  <c:v>0.12872728657011537</c:v>
                </c:pt>
                <c:pt idx="4989">
                  <c:v>0.11277792528010698</c:v>
                </c:pt>
                <c:pt idx="4990">
                  <c:v>0.11362891725620705</c:v>
                </c:pt>
                <c:pt idx="4991">
                  <c:v>0.11479615733157586</c:v>
                </c:pt>
                <c:pt idx="4992">
                  <c:v>0.12184377325586603</c:v>
                </c:pt>
                <c:pt idx="4993">
                  <c:v>0.12914812682040674</c:v>
                </c:pt>
                <c:pt idx="4994">
                  <c:v>0.13062773994147805</c:v>
                </c:pt>
                <c:pt idx="4995">
                  <c:v>0.13001708013192928</c:v>
                </c:pt>
                <c:pt idx="4996">
                  <c:v>0.13356167235715449</c:v>
                </c:pt>
                <c:pt idx="4997">
                  <c:v>0.13348619932354075</c:v>
                </c:pt>
                <c:pt idx="4998">
                  <c:v>0.13344755883874584</c:v>
                </c:pt>
                <c:pt idx="4999">
                  <c:v>0.13148512099460039</c:v>
                </c:pt>
                <c:pt idx="5000">
                  <c:v>0.13087407767896639</c:v>
                </c:pt>
                <c:pt idx="5001">
                  <c:v>0.12824051113287671</c:v>
                </c:pt>
                <c:pt idx="5002">
                  <c:v>0.1257120325396949</c:v>
                </c:pt>
                <c:pt idx="5003">
                  <c:v>0.12459609345088242</c:v>
                </c:pt>
                <c:pt idx="5004">
                  <c:v>0.15420820665943424</c:v>
                </c:pt>
                <c:pt idx="5005">
                  <c:v>0.15145982039092476</c:v>
                </c:pt>
                <c:pt idx="5006">
                  <c:v>0.15123569788982294</c:v>
                </c:pt>
                <c:pt idx="5007">
                  <c:v>0.1499967042100111</c:v>
                </c:pt>
                <c:pt idx="5008">
                  <c:v>0.15072024860517255</c:v>
                </c:pt>
                <c:pt idx="5009">
                  <c:v>0.15887251255739546</c:v>
                </c:pt>
                <c:pt idx="5010">
                  <c:v>0.15199194851238826</c:v>
                </c:pt>
                <c:pt idx="5011">
                  <c:v>0.14965188658568249</c:v>
                </c:pt>
                <c:pt idx="5012">
                  <c:v>0.14951859456545655</c:v>
                </c:pt>
                <c:pt idx="5013">
                  <c:v>0.15977578657331976</c:v>
                </c:pt>
                <c:pt idx="5014">
                  <c:v>0.16017619113709519</c:v>
                </c:pt>
                <c:pt idx="5015">
                  <c:v>0.16037451199938285</c:v>
                </c:pt>
                <c:pt idx="5016">
                  <c:v>0.15982962182923777</c:v>
                </c:pt>
                <c:pt idx="5017">
                  <c:v>0.16229412184873959</c:v>
                </c:pt>
                <c:pt idx="5018">
                  <c:v>0.15606187682295164</c:v>
                </c:pt>
                <c:pt idx="5019">
                  <c:v>0.15791910487702565</c:v>
                </c:pt>
                <c:pt idx="5020">
                  <c:v>0.16795724980520435</c:v>
                </c:pt>
                <c:pt idx="5021">
                  <c:v>0.16820244517549249</c:v>
                </c:pt>
                <c:pt idx="5022">
                  <c:v>0.18534685245271057</c:v>
                </c:pt>
                <c:pt idx="5023">
                  <c:v>0.17760383516615594</c:v>
                </c:pt>
                <c:pt idx="5024">
                  <c:v>0.17522499255673279</c:v>
                </c:pt>
                <c:pt idx="5025">
                  <c:v>0.17516559724161657</c:v>
                </c:pt>
                <c:pt idx="5026">
                  <c:v>0.17925732590820945</c:v>
                </c:pt>
                <c:pt idx="5027">
                  <c:v>0.18661251657640021</c:v>
                </c:pt>
                <c:pt idx="5028">
                  <c:v>0.18713665136608423</c:v>
                </c:pt>
                <c:pt idx="5029">
                  <c:v>0.1888073554055561</c:v>
                </c:pt>
                <c:pt idx="5030">
                  <c:v>0.18886289910675608</c:v>
                </c:pt>
                <c:pt idx="5031">
                  <c:v>0.18831220068966131</c:v>
                </c:pt>
                <c:pt idx="5032">
                  <c:v>0.2279611360304801</c:v>
                </c:pt>
                <c:pt idx="5033">
                  <c:v>0.22939772239559519</c:v>
                </c:pt>
                <c:pt idx="5034">
                  <c:v>0.2112594953961372</c:v>
                </c:pt>
                <c:pt idx="5035">
                  <c:v>0.20985374340204002</c:v>
                </c:pt>
                <c:pt idx="5036">
                  <c:v>0.2094871589491562</c:v>
                </c:pt>
                <c:pt idx="5037">
                  <c:v>0.20938673340622857</c:v>
                </c:pt>
                <c:pt idx="5038">
                  <c:v>0.20915743348326837</c:v>
                </c:pt>
                <c:pt idx="5039">
                  <c:v>0.20169372231923852</c:v>
                </c:pt>
                <c:pt idx="5040">
                  <c:v>0.20117686901019774</c:v>
                </c:pt>
                <c:pt idx="5041">
                  <c:v>0.20130224046679637</c:v>
                </c:pt>
                <c:pt idx="5042">
                  <c:v>0.2021755073910638</c:v>
                </c:pt>
                <c:pt idx="5043">
                  <c:v>0.19296666571839047</c:v>
                </c:pt>
                <c:pt idx="5044">
                  <c:v>0.19494533064548467</c:v>
                </c:pt>
                <c:pt idx="5045">
                  <c:v>0.19393770682906458</c:v>
                </c:pt>
                <c:pt idx="5046">
                  <c:v>0.19230206972809816</c:v>
                </c:pt>
                <c:pt idx="5047">
                  <c:v>0.19610219451966868</c:v>
                </c:pt>
                <c:pt idx="5048">
                  <c:v>0.19678390497131029</c:v>
                </c:pt>
                <c:pt idx="5049">
                  <c:v>0.19355257305948095</c:v>
                </c:pt>
                <c:pt idx="5050">
                  <c:v>0.1895434196017288</c:v>
                </c:pt>
                <c:pt idx="5051">
                  <c:v>0.1870918630230467</c:v>
                </c:pt>
                <c:pt idx="5052">
                  <c:v>0.17023357117536927</c:v>
                </c:pt>
                <c:pt idx="5053">
                  <c:v>0.17098179261267588</c:v>
                </c:pt>
                <c:pt idx="5054">
                  <c:v>0.17468181433897531</c:v>
                </c:pt>
                <c:pt idx="5055">
                  <c:v>0.17482793482938286</c:v>
                </c:pt>
                <c:pt idx="5056">
                  <c:v>0.17106048354656228</c:v>
                </c:pt>
                <c:pt idx="5057">
                  <c:v>0.16542966323863317</c:v>
                </c:pt>
                <c:pt idx="5058">
                  <c:v>0.18865113484451165</c:v>
                </c:pt>
                <c:pt idx="5059">
                  <c:v>0.18527240498992811</c:v>
                </c:pt>
                <c:pt idx="5060">
                  <c:v>0.19684032504913346</c:v>
                </c:pt>
                <c:pt idx="5061">
                  <c:v>0.19659177284090099</c:v>
                </c:pt>
                <c:pt idx="5062">
                  <c:v>0.15384478049855407</c:v>
                </c:pt>
                <c:pt idx="5063">
                  <c:v>0.15627436053251126</c:v>
                </c:pt>
                <c:pt idx="5064">
                  <c:v>0.17194131600210966</c:v>
                </c:pt>
                <c:pt idx="5065">
                  <c:v>0.1753235661206631</c:v>
                </c:pt>
                <c:pt idx="5066">
                  <c:v>0.17685623838759598</c:v>
                </c:pt>
                <c:pt idx="5067">
                  <c:v>0.17738572137428929</c:v>
                </c:pt>
                <c:pt idx="5068">
                  <c:v>0.17733218773011755</c:v>
                </c:pt>
                <c:pt idx="5069">
                  <c:v>0.18610728759078635</c:v>
                </c:pt>
                <c:pt idx="5070">
                  <c:v>0.18538251956333382</c:v>
                </c:pt>
                <c:pt idx="5071">
                  <c:v>0.18533103772631382</c:v>
                </c:pt>
                <c:pt idx="5072">
                  <c:v>0.18523380455068314</c:v>
                </c:pt>
                <c:pt idx="5073">
                  <c:v>0.18835299796533089</c:v>
                </c:pt>
                <c:pt idx="5074">
                  <c:v>0.18167393959776693</c:v>
                </c:pt>
                <c:pt idx="5075">
                  <c:v>0.18221206205529419</c:v>
                </c:pt>
                <c:pt idx="5076">
                  <c:v>0.19486799135084279</c:v>
                </c:pt>
                <c:pt idx="5077">
                  <c:v>0.19347368944022206</c:v>
                </c:pt>
                <c:pt idx="5078">
                  <c:v>0.18853447562402617</c:v>
                </c:pt>
                <c:pt idx="5079">
                  <c:v>0.19436660814032583</c:v>
                </c:pt>
                <c:pt idx="5080">
                  <c:v>0.20075544638553672</c:v>
                </c:pt>
                <c:pt idx="5081">
                  <c:v>0.20063916358684841</c:v>
                </c:pt>
                <c:pt idx="5082">
                  <c:v>0.20195621035795966</c:v>
                </c:pt>
                <c:pt idx="5083">
                  <c:v>0.20365576974541705</c:v>
                </c:pt>
                <c:pt idx="5084">
                  <c:v>0.20142531563995794</c:v>
                </c:pt>
                <c:pt idx="5085">
                  <c:v>0.20279642960527422</c:v>
                </c:pt>
                <c:pt idx="5086">
                  <c:v>0.20374075348548934</c:v>
                </c:pt>
                <c:pt idx="5087">
                  <c:v>0.20345871994445008</c:v>
                </c:pt>
                <c:pt idx="5088">
                  <c:v>0.18740027836072812</c:v>
                </c:pt>
                <c:pt idx="5089">
                  <c:v>0.18839817258655231</c:v>
                </c:pt>
                <c:pt idx="5090">
                  <c:v>0.1714586076538453</c:v>
                </c:pt>
                <c:pt idx="5091">
                  <c:v>0.17485538769977696</c:v>
                </c:pt>
                <c:pt idx="5092">
                  <c:v>0.17427132728785796</c:v>
                </c:pt>
                <c:pt idx="5093">
                  <c:v>0.1751525914395122</c:v>
                </c:pt>
                <c:pt idx="5094">
                  <c:v>0.16477930143909464</c:v>
                </c:pt>
                <c:pt idx="5095">
                  <c:v>0.16493710855847368</c:v>
                </c:pt>
                <c:pt idx="5096">
                  <c:v>0.1633884331420177</c:v>
                </c:pt>
                <c:pt idx="5097">
                  <c:v>0.16313098140651269</c:v>
                </c:pt>
                <c:pt idx="5098">
                  <c:v>0.16348557080250489</c:v>
                </c:pt>
                <c:pt idx="5099">
                  <c:v>0.1546970190054501</c:v>
                </c:pt>
                <c:pt idx="5100">
                  <c:v>0.15506733362127623</c:v>
                </c:pt>
                <c:pt idx="5101">
                  <c:v>0.15535457930236526</c:v>
                </c:pt>
                <c:pt idx="5102">
                  <c:v>0.15688988078003074</c:v>
                </c:pt>
                <c:pt idx="5103">
                  <c:v>0.15366468400693342</c:v>
                </c:pt>
                <c:pt idx="5104">
                  <c:v>0.1525147582394499</c:v>
                </c:pt>
                <c:pt idx="5105">
                  <c:v>0.15068305422735848</c:v>
                </c:pt>
                <c:pt idx="5106">
                  <c:v>0.12862926217416928</c:v>
                </c:pt>
                <c:pt idx="5107">
                  <c:v>0.13311913272190426</c:v>
                </c:pt>
                <c:pt idx="5108">
                  <c:v>0.13255039835737015</c:v>
                </c:pt>
                <c:pt idx="5109">
                  <c:v>0.12091814743646773</c:v>
                </c:pt>
                <c:pt idx="5110">
                  <c:v>0.11112603829351388</c:v>
                </c:pt>
                <c:pt idx="5111">
                  <c:v>0.11160128388298579</c:v>
                </c:pt>
                <c:pt idx="5112">
                  <c:v>0.10823421693720829</c:v>
                </c:pt>
                <c:pt idx="5113">
                  <c:v>0.1121257592389133</c:v>
                </c:pt>
                <c:pt idx="5114">
                  <c:v>0.11298280612017966</c:v>
                </c:pt>
                <c:pt idx="5115">
                  <c:v>0.11141405543645801</c:v>
                </c:pt>
                <c:pt idx="5116">
                  <c:v>0.11030258679296395</c:v>
                </c:pt>
                <c:pt idx="5117">
                  <c:v>0.11078380263618792</c:v>
                </c:pt>
                <c:pt idx="5118">
                  <c:v>0.10971208279416111</c:v>
                </c:pt>
                <c:pt idx="5119">
                  <c:v>0.10810716157160624</c:v>
                </c:pt>
                <c:pt idx="5120">
                  <c:v>0.1075186701339851</c:v>
                </c:pt>
                <c:pt idx="5121">
                  <c:v>0.10425103635782562</c:v>
                </c:pt>
                <c:pt idx="5122">
                  <c:v>0.10137984279733164</c:v>
                </c:pt>
                <c:pt idx="5123">
                  <c:v>0.10157703472866557</c:v>
                </c:pt>
                <c:pt idx="5124">
                  <c:v>9.7214605577589819E-2</c:v>
                </c:pt>
                <c:pt idx="5125">
                  <c:v>9.0253622673938314E-2</c:v>
                </c:pt>
                <c:pt idx="5126">
                  <c:v>9.5675733796291976E-2</c:v>
                </c:pt>
                <c:pt idx="5127">
                  <c:v>9.5749154761532285E-2</c:v>
                </c:pt>
                <c:pt idx="5128">
                  <c:v>9.8020463914690797E-2</c:v>
                </c:pt>
                <c:pt idx="5129">
                  <c:v>9.2903462516610136E-2</c:v>
                </c:pt>
                <c:pt idx="5130">
                  <c:v>9.247303047541007E-2</c:v>
                </c:pt>
                <c:pt idx="5131">
                  <c:v>9.2819782753498808E-2</c:v>
                </c:pt>
                <c:pt idx="5132">
                  <c:v>9.9944287435995594E-2</c:v>
                </c:pt>
                <c:pt idx="5133">
                  <c:v>0.10186612962145336</c:v>
                </c:pt>
                <c:pt idx="5134">
                  <c:v>0.10814506205259847</c:v>
                </c:pt>
                <c:pt idx="5135">
                  <c:v>0.11026624209253183</c:v>
                </c:pt>
                <c:pt idx="5136">
                  <c:v>0.11049263736877446</c:v>
                </c:pt>
                <c:pt idx="5137">
                  <c:v>0.10512569428685069</c:v>
                </c:pt>
                <c:pt idx="5138">
                  <c:v>0.1098648254575655</c:v>
                </c:pt>
                <c:pt idx="5139">
                  <c:v>0.10940146777148013</c:v>
                </c:pt>
                <c:pt idx="5140">
                  <c:v>0.10892116731758213</c:v>
                </c:pt>
                <c:pt idx="5141">
                  <c:v>0.11405949701965631</c:v>
                </c:pt>
                <c:pt idx="5142">
                  <c:v>0.12408040949652858</c:v>
                </c:pt>
                <c:pt idx="5143">
                  <c:v>0.11714194927319899</c:v>
                </c:pt>
                <c:pt idx="5144">
                  <c:v>0.11525238779983303</c:v>
                </c:pt>
                <c:pt idx="5145">
                  <c:v>0.12124386651511855</c:v>
                </c:pt>
                <c:pt idx="5146">
                  <c:v>0.12188385560082358</c:v>
                </c:pt>
                <c:pt idx="5147">
                  <c:v>0.12191609418298145</c:v>
                </c:pt>
                <c:pt idx="5148">
                  <c:v>0.12091245211546071</c:v>
                </c:pt>
                <c:pt idx="5149">
                  <c:v>0.16819063038153759</c:v>
                </c:pt>
                <c:pt idx="5150">
                  <c:v>0.1700089341365561</c:v>
                </c:pt>
                <c:pt idx="5151">
                  <c:v>0.17001249549236772</c:v>
                </c:pt>
                <c:pt idx="5152">
                  <c:v>0.1711101559303885</c:v>
                </c:pt>
                <c:pt idx="5153">
                  <c:v>0.17069294118970355</c:v>
                </c:pt>
                <c:pt idx="5154">
                  <c:v>0.17243056292186534</c:v>
                </c:pt>
                <c:pt idx="5155">
                  <c:v>0.17217102253649683</c:v>
                </c:pt>
                <c:pt idx="5156">
                  <c:v>0.17215869147926263</c:v>
                </c:pt>
                <c:pt idx="5157">
                  <c:v>0.17372192192640012</c:v>
                </c:pt>
                <c:pt idx="5158">
                  <c:v>0.16914437361851214</c:v>
                </c:pt>
                <c:pt idx="5159">
                  <c:v>0.16785320249889185</c:v>
                </c:pt>
                <c:pt idx="5160">
                  <c:v>0.16964446532276714</c:v>
                </c:pt>
                <c:pt idx="5161">
                  <c:v>0.16634745492348074</c:v>
                </c:pt>
                <c:pt idx="5162">
                  <c:v>0.16458123780289147</c:v>
                </c:pt>
                <c:pt idx="5163">
                  <c:v>0.1655126649637465</c:v>
                </c:pt>
                <c:pt idx="5164">
                  <c:v>0.180719725197557</c:v>
                </c:pt>
                <c:pt idx="5165">
                  <c:v>0.18393130972279534</c:v>
                </c:pt>
                <c:pt idx="5166">
                  <c:v>0.18457452307978911</c:v>
                </c:pt>
                <c:pt idx="5167">
                  <c:v>0.18739031679471002</c:v>
                </c:pt>
                <c:pt idx="5168">
                  <c:v>0.18286036486016891</c:v>
                </c:pt>
                <c:pt idx="5169">
                  <c:v>0.19724286230748919</c:v>
                </c:pt>
                <c:pt idx="5170">
                  <c:v>0.19786164538203166</c:v>
                </c:pt>
                <c:pt idx="5171">
                  <c:v>0.19833810322958911</c:v>
                </c:pt>
                <c:pt idx="5172">
                  <c:v>0.19469360271066871</c:v>
                </c:pt>
                <c:pt idx="5173">
                  <c:v>0.2004711441013744</c:v>
                </c:pt>
                <c:pt idx="5174">
                  <c:v>0.2027509824919794</c:v>
                </c:pt>
                <c:pt idx="5175">
                  <c:v>0.20198430314914026</c:v>
                </c:pt>
                <c:pt idx="5176">
                  <c:v>0.20395870750697001</c:v>
                </c:pt>
                <c:pt idx="5177">
                  <c:v>0.2044971143027435</c:v>
                </c:pt>
                <c:pt idx="5178">
                  <c:v>0.20386378721481699</c:v>
                </c:pt>
                <c:pt idx="5179">
                  <c:v>0.16398451494102922</c:v>
                </c:pt>
                <c:pt idx="5180">
                  <c:v>0.15986729093040267</c:v>
                </c:pt>
                <c:pt idx="5181">
                  <c:v>0.15987942590233997</c:v>
                </c:pt>
                <c:pt idx="5182">
                  <c:v>0.15865702600736667</c:v>
                </c:pt>
                <c:pt idx="5183">
                  <c:v>0.15794408829862364</c:v>
                </c:pt>
                <c:pt idx="5184">
                  <c:v>0.16710410445962925</c:v>
                </c:pt>
                <c:pt idx="5185">
                  <c:v>0.16763181165077548</c:v>
                </c:pt>
                <c:pt idx="5186">
                  <c:v>0.16336215934652643</c:v>
                </c:pt>
                <c:pt idx="5187">
                  <c:v>0.16672789466461757</c:v>
                </c:pt>
                <c:pt idx="5188">
                  <c:v>0.17295941933818615</c:v>
                </c:pt>
                <c:pt idx="5189">
                  <c:v>0.17279848148208837</c:v>
                </c:pt>
                <c:pt idx="5190">
                  <c:v>0.17408104002600178</c:v>
                </c:pt>
                <c:pt idx="5191">
                  <c:v>0.17060546613326993</c:v>
                </c:pt>
                <c:pt idx="5192">
                  <c:v>0.17047121598194034</c:v>
                </c:pt>
                <c:pt idx="5193">
                  <c:v>0.17298328848305328</c:v>
                </c:pt>
                <c:pt idx="5194">
                  <c:v>0.16495385065463128</c:v>
                </c:pt>
                <c:pt idx="5195">
                  <c:v>0.16399591711010728</c:v>
                </c:pt>
                <c:pt idx="5196">
                  <c:v>0.1646384904745527</c:v>
                </c:pt>
                <c:pt idx="5197">
                  <c:v>0.15837177948099743</c:v>
                </c:pt>
                <c:pt idx="5198">
                  <c:v>0.15875115308748025</c:v>
                </c:pt>
                <c:pt idx="5199">
                  <c:v>0.15228437586955423</c:v>
                </c:pt>
                <c:pt idx="5200">
                  <c:v>0.15560287192233446</c:v>
                </c:pt>
                <c:pt idx="5201">
                  <c:v>0.15760549354151504</c:v>
                </c:pt>
                <c:pt idx="5202">
                  <c:v>0.15878753103761728</c:v>
                </c:pt>
                <c:pt idx="5203">
                  <c:v>0.18748679457319262</c:v>
                </c:pt>
                <c:pt idx="5204">
                  <c:v>0.18517534949135067</c:v>
                </c:pt>
                <c:pt idx="5205">
                  <c:v>0.18417926071030286</c:v>
                </c:pt>
                <c:pt idx="5206">
                  <c:v>0.18062318753227583</c:v>
                </c:pt>
                <c:pt idx="5207">
                  <c:v>0.18459425945424884</c:v>
                </c:pt>
                <c:pt idx="5208">
                  <c:v>0.19236729065358407</c:v>
                </c:pt>
                <c:pt idx="5209">
                  <c:v>0.19202585621197019</c:v>
                </c:pt>
                <c:pt idx="5210">
                  <c:v>0.19356722025977957</c:v>
                </c:pt>
                <c:pt idx="5211">
                  <c:v>0.20893921708164259</c:v>
                </c:pt>
                <c:pt idx="5212">
                  <c:v>0.21499588004896653</c:v>
                </c:pt>
                <c:pt idx="5213">
                  <c:v>0.21503822709847853</c:v>
                </c:pt>
                <c:pt idx="5214">
                  <c:v>0.20811064881238778</c:v>
                </c:pt>
                <c:pt idx="5215">
                  <c:v>0.20992144039850646</c:v>
                </c:pt>
                <c:pt idx="5216">
                  <c:v>0.21049703235487111</c:v>
                </c:pt>
                <c:pt idx="5217">
                  <c:v>0.19927923822577723</c:v>
                </c:pt>
                <c:pt idx="5218">
                  <c:v>0.18875041731531961</c:v>
                </c:pt>
                <c:pt idx="5219">
                  <c:v>0.18908676465511665</c:v>
                </c:pt>
                <c:pt idx="5220">
                  <c:v>0.19133472520947495</c:v>
                </c:pt>
                <c:pt idx="5221">
                  <c:v>0.1911496309257201</c:v>
                </c:pt>
                <c:pt idx="5222">
                  <c:v>0.19113086152072287</c:v>
                </c:pt>
                <c:pt idx="5223">
                  <c:v>0.18426287609175027</c:v>
                </c:pt>
                <c:pt idx="5224">
                  <c:v>0.18098745324580598</c:v>
                </c:pt>
                <c:pt idx="5225">
                  <c:v>0.18110071098579256</c:v>
                </c:pt>
                <c:pt idx="5226">
                  <c:v>0.18102960645513183</c:v>
                </c:pt>
                <c:pt idx="5227">
                  <c:v>0.1829106513919268</c:v>
                </c:pt>
                <c:pt idx="5228">
                  <c:v>0.18250237576513736</c:v>
                </c:pt>
                <c:pt idx="5229">
                  <c:v>0.18234113554360737</c:v>
                </c:pt>
                <c:pt idx="5230">
                  <c:v>0.18484032915133639</c:v>
                </c:pt>
                <c:pt idx="5231">
                  <c:v>0.18495461362255755</c:v>
                </c:pt>
                <c:pt idx="5232">
                  <c:v>0.18029377438020011</c:v>
                </c:pt>
                <c:pt idx="5233">
                  <c:v>0.15379570327825356</c:v>
                </c:pt>
                <c:pt idx="5234">
                  <c:v>0.15431773676328447</c:v>
                </c:pt>
                <c:pt idx="5235">
                  <c:v>0.15382939221243724</c:v>
                </c:pt>
                <c:pt idx="5236">
                  <c:v>0.15503887865118962</c:v>
                </c:pt>
                <c:pt idx="5237">
                  <c:v>0.1457033979937056</c:v>
                </c:pt>
                <c:pt idx="5238">
                  <c:v>0.1381057210410204</c:v>
                </c:pt>
                <c:pt idx="5239">
                  <c:v>0.13651278191680952</c:v>
                </c:pt>
                <c:pt idx="5240">
                  <c:v>0.13714376536520745</c:v>
                </c:pt>
                <c:pt idx="5241">
                  <c:v>0.12291513367273298</c:v>
                </c:pt>
                <c:pt idx="5242">
                  <c:v>0.12027246968493903</c:v>
                </c:pt>
                <c:pt idx="5243">
                  <c:v>0.1194696189666803</c:v>
                </c:pt>
                <c:pt idx="5244">
                  <c:v>0.11660096105158271</c:v>
                </c:pt>
                <c:pt idx="5245">
                  <c:v>0.11367466432749733</c:v>
                </c:pt>
                <c:pt idx="5246">
                  <c:v>0.11399244161023604</c:v>
                </c:pt>
                <c:pt idx="5247">
                  <c:v>0.1137746583777801</c:v>
                </c:pt>
                <c:pt idx="5248">
                  <c:v>0.11335518871063553</c:v>
                </c:pt>
                <c:pt idx="5249">
                  <c:v>0.11605332680417083</c:v>
                </c:pt>
                <c:pt idx="5250">
                  <c:v>0.13193291380472663</c:v>
                </c:pt>
                <c:pt idx="5251">
                  <c:v>0.14120933584494982</c:v>
                </c:pt>
                <c:pt idx="5252">
                  <c:v>0.148427555558442</c:v>
                </c:pt>
                <c:pt idx="5253">
                  <c:v>0.14899456077016979</c:v>
                </c:pt>
                <c:pt idx="5254">
                  <c:v>0.14877720975036604</c:v>
                </c:pt>
                <c:pt idx="5255">
                  <c:v>0.14805698604030162</c:v>
                </c:pt>
                <c:pt idx="5256">
                  <c:v>0.15135181410771845</c:v>
                </c:pt>
                <c:pt idx="5257">
                  <c:v>0.1487872157220585</c:v>
                </c:pt>
                <c:pt idx="5258">
                  <c:v>0.148907751453389</c:v>
                </c:pt>
                <c:pt idx="5259">
                  <c:v>0.14831852063363152</c:v>
                </c:pt>
                <c:pt idx="5260">
                  <c:v>0.14647408972021922</c:v>
                </c:pt>
                <c:pt idx="5261">
                  <c:v>0.14610228201553502</c:v>
                </c:pt>
                <c:pt idx="5262">
                  <c:v>0.17868250484251866</c:v>
                </c:pt>
                <c:pt idx="5263">
                  <c:v>0.17823919821137024</c:v>
                </c:pt>
                <c:pt idx="5264">
                  <c:v>0.17990953040737234</c:v>
                </c:pt>
                <c:pt idx="5265">
                  <c:v>0.18827166408848617</c:v>
                </c:pt>
                <c:pt idx="5266">
                  <c:v>0.18802864301801656</c:v>
                </c:pt>
                <c:pt idx="5267">
                  <c:v>0.19071847527020067</c:v>
                </c:pt>
                <c:pt idx="5268">
                  <c:v>0.18327980569448957</c:v>
                </c:pt>
                <c:pt idx="5269">
                  <c:v>0.18236353994622237</c:v>
                </c:pt>
                <c:pt idx="5270">
                  <c:v>0.1887070757077956</c:v>
                </c:pt>
                <c:pt idx="5271">
                  <c:v>0.19612914116893301</c:v>
                </c:pt>
                <c:pt idx="5272">
                  <c:v>0.193966340473472</c:v>
                </c:pt>
                <c:pt idx="5273">
                  <c:v>0.22226921164690969</c:v>
                </c:pt>
                <c:pt idx="5274">
                  <c:v>0.22516717390492214</c:v>
                </c:pt>
                <c:pt idx="5275">
                  <c:v>0.22449421760425567</c:v>
                </c:pt>
                <c:pt idx="5276">
                  <c:v>0.22431345208389172</c:v>
                </c:pt>
                <c:pt idx="5277">
                  <c:v>0.31174146017646054</c:v>
                </c:pt>
                <c:pt idx="5278">
                  <c:v>0.31171292604696482</c:v>
                </c:pt>
                <c:pt idx="5279">
                  <c:v>0.31237301778705273</c:v>
                </c:pt>
                <c:pt idx="5280">
                  <c:v>0.30957065616597779</c:v>
                </c:pt>
                <c:pt idx="5281">
                  <c:v>0.31110565174030352</c:v>
                </c:pt>
                <c:pt idx="5282">
                  <c:v>0.31110355179889115</c:v>
                </c:pt>
                <c:pt idx="5283">
                  <c:v>0.31255023611100213</c:v>
                </c:pt>
                <c:pt idx="5284">
                  <c:v>0.31257791069276614</c:v>
                </c:pt>
                <c:pt idx="5285">
                  <c:v>0.31444076148008387</c:v>
                </c:pt>
                <c:pt idx="5286">
                  <c:v>0.31739249095320854</c:v>
                </c:pt>
                <c:pt idx="5287">
                  <c:v>0.32332331104273376</c:v>
                </c:pt>
                <c:pt idx="5288">
                  <c:v>0.32335604192246503</c:v>
                </c:pt>
                <c:pt idx="5289">
                  <c:v>0.32545059537551796</c:v>
                </c:pt>
                <c:pt idx="5290">
                  <c:v>0.32545108177606824</c:v>
                </c:pt>
                <c:pt idx="5291">
                  <c:v>0.34055528588736622</c:v>
                </c:pt>
                <c:pt idx="5292">
                  <c:v>0.3378462083060374</c:v>
                </c:pt>
                <c:pt idx="5293">
                  <c:v>0.33783632410243947</c:v>
                </c:pt>
                <c:pt idx="5294">
                  <c:v>0.3405224644333244</c:v>
                </c:pt>
                <c:pt idx="5295">
                  <c:v>0.33314224114990615</c:v>
                </c:pt>
                <c:pt idx="5296">
                  <c:v>0.33388139733878408</c:v>
                </c:pt>
                <c:pt idx="5297">
                  <c:v>0.35813330335470556</c:v>
                </c:pt>
                <c:pt idx="5298">
                  <c:v>0.35969407195147163</c:v>
                </c:pt>
                <c:pt idx="5299">
                  <c:v>0.35841653033949916</c:v>
                </c:pt>
                <c:pt idx="5300">
                  <c:v>0.35721932383251664</c:v>
                </c:pt>
                <c:pt idx="5301">
                  <c:v>0.35908302053547347</c:v>
                </c:pt>
                <c:pt idx="5302">
                  <c:v>0.37199301241586558</c:v>
                </c:pt>
                <c:pt idx="5303">
                  <c:v>0.37649036611967102</c:v>
                </c:pt>
                <c:pt idx="5304">
                  <c:v>0.38425418988701815</c:v>
                </c:pt>
                <c:pt idx="5305">
                  <c:v>0.38497605718502081</c:v>
                </c:pt>
                <c:pt idx="5306">
                  <c:v>0.38440274928502505</c:v>
                </c:pt>
                <c:pt idx="5307">
                  <c:v>0.31939466416562151</c:v>
                </c:pt>
                <c:pt idx="5308">
                  <c:v>0.32073777165038508</c:v>
                </c:pt>
                <c:pt idx="5309">
                  <c:v>0.32891705934506743</c:v>
                </c:pt>
                <c:pt idx="5310">
                  <c:v>0.32845201874992336</c:v>
                </c:pt>
                <c:pt idx="5311">
                  <c:v>0.32346859130734523</c:v>
                </c:pt>
                <c:pt idx="5312">
                  <c:v>0.32740978032005469</c:v>
                </c:pt>
                <c:pt idx="5313">
                  <c:v>0.32483074106889598</c:v>
                </c:pt>
                <c:pt idx="5314">
                  <c:v>0.32452149840990641</c:v>
                </c:pt>
                <c:pt idx="5315">
                  <c:v>0.3282891147030868</c:v>
                </c:pt>
                <c:pt idx="5316">
                  <c:v>0.3623329663526324</c:v>
                </c:pt>
                <c:pt idx="5317">
                  <c:v>0.3524545181784598</c:v>
                </c:pt>
                <c:pt idx="5318">
                  <c:v>0.35256899559377952</c:v>
                </c:pt>
                <c:pt idx="5319">
                  <c:v>0.34678834723678109</c:v>
                </c:pt>
                <c:pt idx="5320">
                  <c:v>0.34572504346856359</c:v>
                </c:pt>
                <c:pt idx="5321">
                  <c:v>0.34314380102467923</c:v>
                </c:pt>
                <c:pt idx="5322">
                  <c:v>0.3329362641376124</c:v>
                </c:pt>
                <c:pt idx="5323">
                  <c:v>0.33025248448980971</c:v>
                </c:pt>
                <c:pt idx="5324">
                  <c:v>0.32361293653267897</c:v>
                </c:pt>
                <c:pt idx="5325">
                  <c:v>0.32108129996917167</c:v>
                </c:pt>
                <c:pt idx="5326">
                  <c:v>0.32118137615487125</c:v>
                </c:pt>
                <c:pt idx="5327">
                  <c:v>0.26753622567258989</c:v>
                </c:pt>
                <c:pt idx="5328">
                  <c:v>0.25443706914807429</c:v>
                </c:pt>
                <c:pt idx="5329">
                  <c:v>0.25421425781413365</c:v>
                </c:pt>
                <c:pt idx="5330">
                  <c:v>0.25250021507839804</c:v>
                </c:pt>
                <c:pt idx="5331">
                  <c:v>0.25076424001989861</c:v>
                </c:pt>
                <c:pt idx="5332">
                  <c:v>0.24578189898586589</c:v>
                </c:pt>
                <c:pt idx="5333">
                  <c:v>0.23421098793118886</c:v>
                </c:pt>
                <c:pt idx="5334">
                  <c:v>0.22820123459367991</c:v>
                </c:pt>
                <c:pt idx="5335">
                  <c:v>0.22853245226411509</c:v>
                </c:pt>
                <c:pt idx="5336">
                  <c:v>0.2269677588060007</c:v>
                </c:pt>
                <c:pt idx="5337">
                  <c:v>0.22484210593425197</c:v>
                </c:pt>
                <c:pt idx="5338">
                  <c:v>0.22487059580005359</c:v>
                </c:pt>
                <c:pt idx="5339">
                  <c:v>0.20511892049858371</c:v>
                </c:pt>
                <c:pt idx="5340">
                  <c:v>0.19898634315555389</c:v>
                </c:pt>
                <c:pt idx="5341">
                  <c:v>0.19978818315590094</c:v>
                </c:pt>
                <c:pt idx="5342">
                  <c:v>0.19008980635445435</c:v>
                </c:pt>
                <c:pt idx="5343">
                  <c:v>0.19007388275214226</c:v>
                </c:pt>
                <c:pt idx="5344">
                  <c:v>0.19054556602759937</c:v>
                </c:pt>
                <c:pt idx="5345">
                  <c:v>0.18125406445537609</c:v>
                </c:pt>
                <c:pt idx="5346">
                  <c:v>0.10345844691840396</c:v>
                </c:pt>
                <c:pt idx="5347">
                  <c:v>0.10312483483113216</c:v>
                </c:pt>
                <c:pt idx="5348">
                  <c:v>0.11269962363441038</c:v>
                </c:pt>
                <c:pt idx="5349">
                  <c:v>0.11492339074634247</c:v>
                </c:pt>
                <c:pt idx="5350">
                  <c:v>0.11696198198337805</c:v>
                </c:pt>
                <c:pt idx="5351">
                  <c:v>9.5506587570164919E-2</c:v>
                </c:pt>
                <c:pt idx="5352">
                  <c:v>9.6581087097528578E-2</c:v>
                </c:pt>
                <c:pt idx="5353">
                  <c:v>9.9133864866798357E-2</c:v>
                </c:pt>
                <c:pt idx="5354">
                  <c:v>8.6742966183734629E-2</c:v>
                </c:pt>
                <c:pt idx="5355">
                  <c:v>8.7588398267658213E-2</c:v>
                </c:pt>
                <c:pt idx="5356">
                  <c:v>8.8512730763942726E-2</c:v>
                </c:pt>
                <c:pt idx="5357">
                  <c:v>9.056240653172333E-2</c:v>
                </c:pt>
                <c:pt idx="5358">
                  <c:v>0.10275237161678651</c:v>
                </c:pt>
                <c:pt idx="5359">
                  <c:v>0.10211066536967915</c:v>
                </c:pt>
                <c:pt idx="5360">
                  <c:v>0.10217604787206495</c:v>
                </c:pt>
                <c:pt idx="5361">
                  <c:v>0.102190752182774</c:v>
                </c:pt>
                <c:pt idx="5362">
                  <c:v>0.10200819019935144</c:v>
                </c:pt>
                <c:pt idx="5363">
                  <c:v>9.9794999658273958E-2</c:v>
                </c:pt>
                <c:pt idx="5364">
                  <c:v>9.9700433767339253E-2</c:v>
                </c:pt>
                <c:pt idx="5365">
                  <c:v>0.10281301804060183</c:v>
                </c:pt>
                <c:pt idx="5366">
                  <c:v>0.1011749637543302</c:v>
                </c:pt>
                <c:pt idx="5367">
                  <c:v>0.10117660098327817</c:v>
                </c:pt>
                <c:pt idx="5368">
                  <c:v>0.1001402167907849</c:v>
                </c:pt>
                <c:pt idx="5369">
                  <c:v>0.1028112891237225</c:v>
                </c:pt>
                <c:pt idx="5370">
                  <c:v>0.10316337401231647</c:v>
                </c:pt>
                <c:pt idx="5371">
                  <c:v>0.10276269054926233</c:v>
                </c:pt>
                <c:pt idx="5372">
                  <c:v>0.10754079325122444</c:v>
                </c:pt>
                <c:pt idx="5373">
                  <c:v>0.11234714374518175</c:v>
                </c:pt>
                <c:pt idx="5374">
                  <c:v>0.11299012857413689</c:v>
                </c:pt>
                <c:pt idx="5375">
                  <c:v>0.11343709096941394</c:v>
                </c:pt>
                <c:pt idx="5376">
                  <c:v>0.11399249294880842</c:v>
                </c:pt>
                <c:pt idx="5377">
                  <c:v>0.11848411437659497</c:v>
                </c:pt>
                <c:pt idx="5378">
                  <c:v>0.11462059569579391</c:v>
                </c:pt>
                <c:pt idx="5379">
                  <c:v>0.11481264834064492</c:v>
                </c:pt>
                <c:pt idx="5380">
                  <c:v>0.14555268834928403</c:v>
                </c:pt>
                <c:pt idx="5381">
                  <c:v>0.15881277531215515</c:v>
                </c:pt>
                <c:pt idx="5382">
                  <c:v>0.17894944083837092</c:v>
                </c:pt>
                <c:pt idx="5383">
                  <c:v>0.17979695322917166</c:v>
                </c:pt>
                <c:pt idx="5384">
                  <c:v>0.18694319216109928</c:v>
                </c:pt>
                <c:pt idx="5385">
                  <c:v>0.18701192350615542</c:v>
                </c:pt>
                <c:pt idx="5386">
                  <c:v>0.18952450247989608</c:v>
                </c:pt>
                <c:pt idx="5387">
                  <c:v>0.19256291396740646</c:v>
                </c:pt>
                <c:pt idx="5388">
                  <c:v>0.1857840823336194</c:v>
                </c:pt>
                <c:pt idx="5389">
                  <c:v>0.18838325080446544</c:v>
                </c:pt>
                <c:pt idx="5390">
                  <c:v>0.18837030260501544</c:v>
                </c:pt>
                <c:pt idx="5391">
                  <c:v>0.18900448638976894</c:v>
                </c:pt>
                <c:pt idx="5392">
                  <c:v>0.19065474824722101</c:v>
                </c:pt>
                <c:pt idx="5393">
                  <c:v>0.1917241702390716</c:v>
                </c:pt>
                <c:pt idx="5394">
                  <c:v>0.19343062158906651</c:v>
                </c:pt>
                <c:pt idx="5395">
                  <c:v>0.19071292533075004</c:v>
                </c:pt>
                <c:pt idx="5396">
                  <c:v>0.18563866602658879</c:v>
                </c:pt>
                <c:pt idx="5397">
                  <c:v>0.18833397439811964</c:v>
                </c:pt>
                <c:pt idx="5398">
                  <c:v>0.19367711304594251</c:v>
                </c:pt>
                <c:pt idx="5399">
                  <c:v>0.192924500303401</c:v>
                </c:pt>
                <c:pt idx="5400">
                  <c:v>0.19683189705668369</c:v>
                </c:pt>
                <c:pt idx="5401">
                  <c:v>0.1978460059248156</c:v>
                </c:pt>
                <c:pt idx="5402">
                  <c:v>0.20050907300146426</c:v>
                </c:pt>
                <c:pt idx="5403">
                  <c:v>0.1984903511151061</c:v>
                </c:pt>
                <c:pt idx="5404">
                  <c:v>0.20659975611163792</c:v>
                </c:pt>
                <c:pt idx="5405">
                  <c:v>0.21399086529769701</c:v>
                </c:pt>
                <c:pt idx="5406">
                  <c:v>0.21218110601388648</c:v>
                </c:pt>
                <c:pt idx="5407">
                  <c:v>0.21048522269845474</c:v>
                </c:pt>
                <c:pt idx="5408">
                  <c:v>0.20895057557496546</c:v>
                </c:pt>
                <c:pt idx="5409">
                  <c:v>0.20892393316552899</c:v>
                </c:pt>
                <c:pt idx="5410">
                  <c:v>0.18118743422025621</c:v>
                </c:pt>
                <c:pt idx="5411">
                  <c:v>0.17555260120823343</c:v>
                </c:pt>
                <c:pt idx="5412">
                  <c:v>0.16137432128980417</c:v>
                </c:pt>
                <c:pt idx="5413">
                  <c:v>0.15724912622102824</c:v>
                </c:pt>
                <c:pt idx="5414">
                  <c:v>0.15328175331043592</c:v>
                </c:pt>
                <c:pt idx="5415">
                  <c:v>0.15841476727934478</c:v>
                </c:pt>
                <c:pt idx="5416">
                  <c:v>0.15686871751058334</c:v>
                </c:pt>
                <c:pt idx="5417">
                  <c:v>0.15329390376955709</c:v>
                </c:pt>
                <c:pt idx="5418">
                  <c:v>0.15405639777379743</c:v>
                </c:pt>
                <c:pt idx="5419">
                  <c:v>0.16745735600109771</c:v>
                </c:pt>
                <c:pt idx="5420">
                  <c:v>0.17584784466314837</c:v>
                </c:pt>
                <c:pt idx="5421">
                  <c:v>0.17897989646526696</c:v>
                </c:pt>
                <c:pt idx="5422">
                  <c:v>0.17850800060342123</c:v>
                </c:pt>
                <c:pt idx="5423">
                  <c:v>0.17765285221482247</c:v>
                </c:pt>
                <c:pt idx="5424">
                  <c:v>0.17438251550760672</c:v>
                </c:pt>
                <c:pt idx="5425">
                  <c:v>0.17392233915257629</c:v>
                </c:pt>
                <c:pt idx="5426">
                  <c:v>0.17375213842225615</c:v>
                </c:pt>
                <c:pt idx="5427">
                  <c:v>0.17424877312450013</c:v>
                </c:pt>
                <c:pt idx="5428">
                  <c:v>0.17001626560391411</c:v>
                </c:pt>
                <c:pt idx="5429">
                  <c:v>0.17281284367013616</c:v>
                </c:pt>
                <c:pt idx="5430">
                  <c:v>0.17248407593370141</c:v>
                </c:pt>
                <c:pt idx="5431">
                  <c:v>0.17148459379493883</c:v>
                </c:pt>
                <c:pt idx="5432">
                  <c:v>0.16395147658511741</c:v>
                </c:pt>
                <c:pt idx="5433">
                  <c:v>0.16837057565277325</c:v>
                </c:pt>
                <c:pt idx="5434">
                  <c:v>0.15333848193101712</c:v>
                </c:pt>
                <c:pt idx="5435">
                  <c:v>0.134380415883086</c:v>
                </c:pt>
                <c:pt idx="5436">
                  <c:v>0.13255501659167587</c:v>
                </c:pt>
                <c:pt idx="5437">
                  <c:v>0.13312691005486929</c:v>
                </c:pt>
                <c:pt idx="5438">
                  <c:v>0.1305675424913508</c:v>
                </c:pt>
                <c:pt idx="5439">
                  <c:v>0.13511500902811699</c:v>
                </c:pt>
                <c:pt idx="5440">
                  <c:v>0.13517922894454584</c:v>
                </c:pt>
                <c:pt idx="5441">
                  <c:v>0.13513048498908997</c:v>
                </c:pt>
                <c:pt idx="5442">
                  <c:v>0.14143165016891923</c:v>
                </c:pt>
                <c:pt idx="5443">
                  <c:v>0.13829166111016741</c:v>
                </c:pt>
                <c:pt idx="5444">
                  <c:v>0.13907947620086955</c:v>
                </c:pt>
                <c:pt idx="5445">
                  <c:v>0.14008065613097381</c:v>
                </c:pt>
                <c:pt idx="5446">
                  <c:v>0.13995833245777897</c:v>
                </c:pt>
                <c:pt idx="5447">
                  <c:v>0.14488500584476435</c:v>
                </c:pt>
                <c:pt idx="5448">
                  <c:v>0.14903215549841278</c:v>
                </c:pt>
                <c:pt idx="5449">
                  <c:v>0.14733444618036526</c:v>
                </c:pt>
                <c:pt idx="5450">
                  <c:v>0.14497502902436835</c:v>
                </c:pt>
                <c:pt idx="5451">
                  <c:v>0.14729576171811962</c:v>
                </c:pt>
                <c:pt idx="5452">
                  <c:v>0.14735696707588977</c:v>
                </c:pt>
                <c:pt idx="5453">
                  <c:v>0.16930337472656912</c:v>
                </c:pt>
                <c:pt idx="5454">
                  <c:v>0.17688412185523569</c:v>
                </c:pt>
                <c:pt idx="5455">
                  <c:v>0.17939101027626528</c:v>
                </c:pt>
                <c:pt idx="5456">
                  <c:v>0.1798398820041196</c:v>
                </c:pt>
                <c:pt idx="5457">
                  <c:v>0.17835604432252986</c:v>
                </c:pt>
                <c:pt idx="5458">
                  <c:v>0.1767697583751438</c:v>
                </c:pt>
                <c:pt idx="5459">
                  <c:v>0.17541750736035119</c:v>
                </c:pt>
                <c:pt idx="5460">
                  <c:v>0.1742862309041856</c:v>
                </c:pt>
                <c:pt idx="5461">
                  <c:v>0.17671085387170579</c:v>
                </c:pt>
                <c:pt idx="5462">
                  <c:v>0.18366010936080945</c:v>
                </c:pt>
                <c:pt idx="5463">
                  <c:v>0.18744332044911521</c:v>
                </c:pt>
                <c:pt idx="5464">
                  <c:v>0.18742639072616105</c:v>
                </c:pt>
                <c:pt idx="5465">
                  <c:v>0.18884141233475241</c:v>
                </c:pt>
                <c:pt idx="5466">
                  <c:v>0.1882586025344436</c:v>
                </c:pt>
                <c:pt idx="5467">
                  <c:v>0.18806953309939109</c:v>
                </c:pt>
                <c:pt idx="5468">
                  <c:v>0.19534101356435538</c:v>
                </c:pt>
                <c:pt idx="5469">
                  <c:v>0.19432752680462773</c:v>
                </c:pt>
                <c:pt idx="5470">
                  <c:v>0.19429935097568243</c:v>
                </c:pt>
                <c:pt idx="5471">
                  <c:v>0.1939559660417228</c:v>
                </c:pt>
                <c:pt idx="5472">
                  <c:v>0.17678827316011594</c:v>
                </c:pt>
                <c:pt idx="5473">
                  <c:v>0.17674455896129929</c:v>
                </c:pt>
                <c:pt idx="5474">
                  <c:v>0.17653014583761048</c:v>
                </c:pt>
                <c:pt idx="5475">
                  <c:v>0.17153082910769926</c:v>
                </c:pt>
                <c:pt idx="5476">
                  <c:v>0.1702549487984478</c:v>
                </c:pt>
                <c:pt idx="5477">
                  <c:v>0.17236279668432841</c:v>
                </c:pt>
                <c:pt idx="5478">
                  <c:v>0.15676233286997651</c:v>
                </c:pt>
                <c:pt idx="5479">
                  <c:v>0.13794644739867376</c:v>
                </c:pt>
                <c:pt idx="5480">
                  <c:v>0.13810119640978796</c:v>
                </c:pt>
                <c:pt idx="5481">
                  <c:v>0.13933263171837798</c:v>
                </c:pt>
                <c:pt idx="5482">
                  <c:v>0.13795423307969701</c:v>
                </c:pt>
                <c:pt idx="5483">
                  <c:v>0.13073226815794123</c:v>
                </c:pt>
                <c:pt idx="5484">
                  <c:v>0.17952638474607177</c:v>
                </c:pt>
                <c:pt idx="5485">
                  <c:v>0.18051348886844543</c:v>
                </c:pt>
                <c:pt idx="5486">
                  <c:v>0.18051108608263225</c:v>
                </c:pt>
                <c:pt idx="5487">
                  <c:v>0.20004148380195974</c:v>
                </c:pt>
                <c:pt idx="5488">
                  <c:v>0.19958005516936062</c:v>
                </c:pt>
                <c:pt idx="5489">
                  <c:v>0.19981112946867247</c:v>
                </c:pt>
                <c:pt idx="5490">
                  <c:v>0.20819549168933732</c:v>
                </c:pt>
                <c:pt idx="5491">
                  <c:v>0.20698555852407444</c:v>
                </c:pt>
                <c:pt idx="5492">
                  <c:v>0.21494760086333542</c:v>
                </c:pt>
                <c:pt idx="5493">
                  <c:v>0.21525491715971362</c:v>
                </c:pt>
                <c:pt idx="5494">
                  <c:v>0.21458573975049208</c:v>
                </c:pt>
                <c:pt idx="5495">
                  <c:v>0.21439794844201271</c:v>
                </c:pt>
                <c:pt idx="5496">
                  <c:v>0.21407372198668276</c:v>
                </c:pt>
                <c:pt idx="5497">
                  <c:v>0.21905933304545178</c:v>
                </c:pt>
                <c:pt idx="5498">
                  <c:v>0.21291478011099138</c:v>
                </c:pt>
                <c:pt idx="5499">
                  <c:v>0.21287233085802532</c:v>
                </c:pt>
                <c:pt idx="5500">
                  <c:v>0.21322296117970491</c:v>
                </c:pt>
                <c:pt idx="5501">
                  <c:v>0.2137603918269434</c:v>
                </c:pt>
                <c:pt idx="5502">
                  <c:v>0.23010983719499775</c:v>
                </c:pt>
                <c:pt idx="5503">
                  <c:v>0.22860619497017154</c:v>
                </c:pt>
                <c:pt idx="5504">
                  <c:v>0.23145486277283914</c:v>
                </c:pt>
                <c:pt idx="5505">
                  <c:v>0.23006474646512048</c:v>
                </c:pt>
                <c:pt idx="5506">
                  <c:v>0.2363443150852336</c:v>
                </c:pt>
                <c:pt idx="5507">
                  <c:v>0.23523995509851436</c:v>
                </c:pt>
                <c:pt idx="5508">
                  <c:v>0.23352263199578954</c:v>
                </c:pt>
                <c:pt idx="5509">
                  <c:v>0.23334030826053354</c:v>
                </c:pt>
                <c:pt idx="5510">
                  <c:v>0.2328289463005801</c:v>
                </c:pt>
                <c:pt idx="5511">
                  <c:v>0.23378124959253874</c:v>
                </c:pt>
                <c:pt idx="5512">
                  <c:v>0.23401126716126927</c:v>
                </c:pt>
                <c:pt idx="5513">
                  <c:v>0.23116061014461262</c:v>
                </c:pt>
                <c:pt idx="5514">
                  <c:v>0.1898858502898271</c:v>
                </c:pt>
                <c:pt idx="5515">
                  <c:v>0.18642105044496352</c:v>
                </c:pt>
                <c:pt idx="5516">
                  <c:v>0.18723924470746015</c:v>
                </c:pt>
                <c:pt idx="5517">
                  <c:v>0.15611534979179872</c:v>
                </c:pt>
                <c:pt idx="5518">
                  <c:v>0.15616265525059583</c:v>
                </c:pt>
                <c:pt idx="5519">
                  <c:v>0.15621171986708515</c:v>
                </c:pt>
                <c:pt idx="5520">
                  <c:v>0.15084353457517941</c:v>
                </c:pt>
                <c:pt idx="5521">
                  <c:v>0.15186727602723141</c:v>
                </c:pt>
                <c:pt idx="5522">
                  <c:v>0.13911284543434216</c:v>
                </c:pt>
                <c:pt idx="5523">
                  <c:v>0.13762383057807442</c:v>
                </c:pt>
                <c:pt idx="5524">
                  <c:v>0.13899950449023268</c:v>
                </c:pt>
                <c:pt idx="5525">
                  <c:v>0.14351543740480557</c:v>
                </c:pt>
                <c:pt idx="5526">
                  <c:v>0.14345356432498105</c:v>
                </c:pt>
                <c:pt idx="5527">
                  <c:v>0.13647837326987633</c:v>
                </c:pt>
                <c:pt idx="5528">
                  <c:v>0.13294810562783224</c:v>
                </c:pt>
                <c:pt idx="5529">
                  <c:v>0.14202874995679621</c:v>
                </c:pt>
                <c:pt idx="5530">
                  <c:v>0.14656193327642236</c:v>
                </c:pt>
                <c:pt idx="5531">
                  <c:v>0.14818597167006736</c:v>
                </c:pt>
                <c:pt idx="5532">
                  <c:v>0.1290629222030493</c:v>
                </c:pt>
                <c:pt idx="5533">
                  <c:v>0.12897164549443721</c:v>
                </c:pt>
                <c:pt idx="5534">
                  <c:v>0.12847873908874269</c:v>
                </c:pt>
                <c:pt idx="5535">
                  <c:v>0.12820101768997655</c:v>
                </c:pt>
                <c:pt idx="5536">
                  <c:v>0.11866488149180528</c:v>
                </c:pt>
                <c:pt idx="5537">
                  <c:v>0.11882595243924887</c:v>
                </c:pt>
                <c:pt idx="5538">
                  <c:v>0.11651100306414353</c:v>
                </c:pt>
                <c:pt idx="5539">
                  <c:v>0.24867079287901214</c:v>
                </c:pt>
                <c:pt idx="5540">
                  <c:v>0.27887659206036619</c:v>
                </c:pt>
                <c:pt idx="5541">
                  <c:v>0.31775461519754494</c:v>
                </c:pt>
                <c:pt idx="5542">
                  <c:v>0.38780958041687097</c:v>
                </c:pt>
                <c:pt idx="5543">
                  <c:v>0.38868007952010764</c:v>
                </c:pt>
                <c:pt idx="5544">
                  <c:v>0.38876373235683204</c:v>
                </c:pt>
                <c:pt idx="5545">
                  <c:v>0.3887020728112614</c:v>
                </c:pt>
                <c:pt idx="5546">
                  <c:v>0.38883404594019066</c:v>
                </c:pt>
                <c:pt idx="5547">
                  <c:v>0.38834773948091561</c:v>
                </c:pt>
                <c:pt idx="5548">
                  <c:v>0.38777836155860423</c:v>
                </c:pt>
                <c:pt idx="5549">
                  <c:v>0.38692530035058392</c:v>
                </c:pt>
                <c:pt idx="5550">
                  <c:v>0.38769132125199723</c:v>
                </c:pt>
                <c:pt idx="5551">
                  <c:v>0.38769786959260555</c:v>
                </c:pt>
                <c:pt idx="5552">
                  <c:v>0.38729288442117621</c:v>
                </c:pt>
                <c:pt idx="5553">
                  <c:v>0.38665765382496814</c:v>
                </c:pt>
                <c:pt idx="5554">
                  <c:v>0.38510001347516654</c:v>
                </c:pt>
                <c:pt idx="5555">
                  <c:v>0.38146172770255837</c:v>
                </c:pt>
                <c:pt idx="5556">
                  <c:v>0.38130228203539351</c:v>
                </c:pt>
                <c:pt idx="5557">
                  <c:v>0.38106100542511284</c:v>
                </c:pt>
                <c:pt idx="5558">
                  <c:v>0.38101888344261065</c:v>
                </c:pt>
                <c:pt idx="5559">
                  <c:v>0.37849250984571464</c:v>
                </c:pt>
                <c:pt idx="5560">
                  <c:v>0.38115718153343481</c:v>
                </c:pt>
                <c:pt idx="5561">
                  <c:v>0.38173069145608707</c:v>
                </c:pt>
                <c:pt idx="5562">
                  <c:v>0.38130491368837249</c:v>
                </c:pt>
                <c:pt idx="5563">
                  <c:v>0.38154123764522835</c:v>
                </c:pt>
                <c:pt idx="5564">
                  <c:v>0.38072983825332801</c:v>
                </c:pt>
                <c:pt idx="5565">
                  <c:v>0.38073087678819451</c:v>
                </c:pt>
                <c:pt idx="5566">
                  <c:v>0.37982245862365743</c:v>
                </c:pt>
                <c:pt idx="5567">
                  <c:v>0.37786270484111917</c:v>
                </c:pt>
                <c:pt idx="5568">
                  <c:v>0.37800565874035913</c:v>
                </c:pt>
                <c:pt idx="5569">
                  <c:v>0.29862280153893539</c:v>
                </c:pt>
                <c:pt idx="5570">
                  <c:v>0.26203058273991431</c:v>
                </c:pt>
                <c:pt idx="5571">
                  <c:v>0.23126700912358522</c:v>
                </c:pt>
                <c:pt idx="5572">
                  <c:v>9.0742363427123995E-2</c:v>
                </c:pt>
                <c:pt idx="5573">
                  <c:v>9.8847313543668186E-2</c:v>
                </c:pt>
                <c:pt idx="5574">
                  <c:v>0.12172949494366961</c:v>
                </c:pt>
                <c:pt idx="5575">
                  <c:v>0.12645760780761456</c:v>
                </c:pt>
                <c:pt idx="5576">
                  <c:v>0.14683527374933802</c:v>
                </c:pt>
                <c:pt idx="5577">
                  <c:v>0.16865866811534116</c:v>
                </c:pt>
                <c:pt idx="5578">
                  <c:v>0.17689348386590545</c:v>
                </c:pt>
                <c:pt idx="5579">
                  <c:v>0.17679455373087249</c:v>
                </c:pt>
                <c:pt idx="5580">
                  <c:v>0.17685902118689617</c:v>
                </c:pt>
                <c:pt idx="5581">
                  <c:v>0.17694043608761262</c:v>
                </c:pt>
                <c:pt idx="5582">
                  <c:v>0.17775159959869385</c:v>
                </c:pt>
                <c:pt idx="5583">
                  <c:v>0.17714069627080598</c:v>
                </c:pt>
                <c:pt idx="5584">
                  <c:v>0.17680540534383749</c:v>
                </c:pt>
                <c:pt idx="5585">
                  <c:v>0.17633675870002158</c:v>
                </c:pt>
                <c:pt idx="5586">
                  <c:v>0.17666634033393555</c:v>
                </c:pt>
                <c:pt idx="5587">
                  <c:v>0.17677176741977871</c:v>
                </c:pt>
                <c:pt idx="5588">
                  <c:v>0.17677723753148455</c:v>
                </c:pt>
                <c:pt idx="5589">
                  <c:v>0.17603747493975166</c:v>
                </c:pt>
                <c:pt idx="5590">
                  <c:v>0.17134862890155655</c:v>
                </c:pt>
                <c:pt idx="5591">
                  <c:v>0.17051044947155092</c:v>
                </c:pt>
                <c:pt idx="5592">
                  <c:v>0.17063544531007419</c:v>
                </c:pt>
                <c:pt idx="5593">
                  <c:v>0.17032474818942536</c:v>
                </c:pt>
                <c:pt idx="5594">
                  <c:v>0.1699572314426249</c:v>
                </c:pt>
                <c:pt idx="5595">
                  <c:v>0.16995363518465656</c:v>
                </c:pt>
                <c:pt idx="5596">
                  <c:v>0.18236930560386144</c:v>
                </c:pt>
                <c:pt idx="5597">
                  <c:v>0.18970698000754677</c:v>
                </c:pt>
                <c:pt idx="5598">
                  <c:v>0.19315983629210562</c:v>
                </c:pt>
                <c:pt idx="5599">
                  <c:v>0.19351173054511323</c:v>
                </c:pt>
                <c:pt idx="5600">
                  <c:v>0.19017163036083493</c:v>
                </c:pt>
                <c:pt idx="5601">
                  <c:v>0.18706179390090658</c:v>
                </c:pt>
                <c:pt idx="5602">
                  <c:v>0.18633644104137495</c:v>
                </c:pt>
                <c:pt idx="5603">
                  <c:v>0.1788725788023226</c:v>
                </c:pt>
                <c:pt idx="5604">
                  <c:v>0.16475817828145048</c:v>
                </c:pt>
                <c:pt idx="5605">
                  <c:v>0.16256384011448871</c:v>
                </c:pt>
                <c:pt idx="5606">
                  <c:v>0.14405980972179305</c:v>
                </c:pt>
                <c:pt idx="5607">
                  <c:v>0.1184270465890319</c:v>
                </c:pt>
                <c:pt idx="5608">
                  <c:v>0.10396491624479416</c:v>
                </c:pt>
                <c:pt idx="5609">
                  <c:v>0.10738201519611285</c:v>
                </c:pt>
                <c:pt idx="5610">
                  <c:v>0.11224089464882309</c:v>
                </c:pt>
                <c:pt idx="5611">
                  <c:v>0.13516393096375179</c:v>
                </c:pt>
                <c:pt idx="5612">
                  <c:v>0.13884431980531467</c:v>
                </c:pt>
                <c:pt idx="5613">
                  <c:v>0.14187499008331358</c:v>
                </c:pt>
                <c:pt idx="5614">
                  <c:v>0.14157123301827931</c:v>
                </c:pt>
                <c:pt idx="5615">
                  <c:v>0.14129876563397203</c:v>
                </c:pt>
                <c:pt idx="5616">
                  <c:v>0.14261180721185115</c:v>
                </c:pt>
                <c:pt idx="5617">
                  <c:v>0.14271576806797337</c:v>
                </c:pt>
                <c:pt idx="5618">
                  <c:v>0.14245205901854879</c:v>
                </c:pt>
                <c:pt idx="5619">
                  <c:v>0.14262388049938757</c:v>
                </c:pt>
                <c:pt idx="5620">
                  <c:v>0.14393604411976252</c:v>
                </c:pt>
                <c:pt idx="5621">
                  <c:v>0.14438422336765186</c:v>
                </c:pt>
                <c:pt idx="5622">
                  <c:v>0.15136238923254786</c:v>
                </c:pt>
                <c:pt idx="5623">
                  <c:v>0.15538704899118277</c:v>
                </c:pt>
                <c:pt idx="5624">
                  <c:v>0.15560186594575828</c:v>
                </c:pt>
                <c:pt idx="5625">
                  <c:v>0.15570519488124118</c:v>
                </c:pt>
                <c:pt idx="5626">
                  <c:v>0.1438394382649347</c:v>
                </c:pt>
                <c:pt idx="5627">
                  <c:v>0.13685081843632479</c:v>
                </c:pt>
                <c:pt idx="5628">
                  <c:v>0.13143904792987809</c:v>
                </c:pt>
                <c:pt idx="5629">
                  <c:v>0.13150826365812385</c:v>
                </c:pt>
                <c:pt idx="5630">
                  <c:v>0.13395037497150766</c:v>
                </c:pt>
                <c:pt idx="5631">
                  <c:v>0.13626009675870912</c:v>
                </c:pt>
                <c:pt idx="5632">
                  <c:v>0.13776473690428553</c:v>
                </c:pt>
                <c:pt idx="5633">
                  <c:v>0.13852797857914273</c:v>
                </c:pt>
                <c:pt idx="5634">
                  <c:v>0.13949261249221889</c:v>
                </c:pt>
                <c:pt idx="5635">
                  <c:v>0.15248965811899981</c:v>
                </c:pt>
                <c:pt idx="5636">
                  <c:v>0.15307545734332062</c:v>
                </c:pt>
                <c:pt idx="5637">
                  <c:v>0.15275884225108083</c:v>
                </c:pt>
                <c:pt idx="5638">
                  <c:v>0.15251250562608995</c:v>
                </c:pt>
                <c:pt idx="5639">
                  <c:v>0.15029732930903156</c:v>
                </c:pt>
                <c:pt idx="5640">
                  <c:v>0.14453360067984219</c:v>
                </c:pt>
                <c:pt idx="5641">
                  <c:v>0.12327754284691858</c:v>
                </c:pt>
                <c:pt idx="5642">
                  <c:v>0.12129752318276997</c:v>
                </c:pt>
                <c:pt idx="5643">
                  <c:v>0.12637730641939782</c:v>
                </c:pt>
                <c:pt idx="5644">
                  <c:v>0.12907142653189768</c:v>
                </c:pt>
                <c:pt idx="5645">
                  <c:v>0.13032214652888152</c:v>
                </c:pt>
                <c:pt idx="5646">
                  <c:v>0.12784330446334705</c:v>
                </c:pt>
                <c:pt idx="5647">
                  <c:v>0.12797408244033637</c:v>
                </c:pt>
                <c:pt idx="5648">
                  <c:v>0.12928374004641027</c:v>
                </c:pt>
                <c:pt idx="5649">
                  <c:v>0.13142776637952699</c:v>
                </c:pt>
                <c:pt idx="5650">
                  <c:v>0.13296648538409339</c:v>
                </c:pt>
                <c:pt idx="5651">
                  <c:v>0.13316410532840606</c:v>
                </c:pt>
                <c:pt idx="5652">
                  <c:v>0.12325259077398174</c:v>
                </c:pt>
                <c:pt idx="5653">
                  <c:v>0.14745430232050138</c:v>
                </c:pt>
                <c:pt idx="5654">
                  <c:v>0.14637990796227096</c:v>
                </c:pt>
                <c:pt idx="5655">
                  <c:v>0.14592351837913831</c:v>
                </c:pt>
                <c:pt idx="5656">
                  <c:v>0.15304937520385201</c:v>
                </c:pt>
                <c:pt idx="5657">
                  <c:v>0.15290689836382468</c:v>
                </c:pt>
                <c:pt idx="5658">
                  <c:v>0.15927004873490341</c:v>
                </c:pt>
                <c:pt idx="5659">
                  <c:v>0.16656128994313688</c:v>
                </c:pt>
                <c:pt idx="5660">
                  <c:v>0.16814361233889211</c:v>
                </c:pt>
                <c:pt idx="5661">
                  <c:v>0.17310384777576457</c:v>
                </c:pt>
                <c:pt idx="5662">
                  <c:v>0.17680468872093236</c:v>
                </c:pt>
                <c:pt idx="5663">
                  <c:v>0.1837525274141367</c:v>
                </c:pt>
                <c:pt idx="5664">
                  <c:v>0.19530451644786589</c:v>
                </c:pt>
                <c:pt idx="5665">
                  <c:v>0.19276930746138968</c:v>
                </c:pt>
                <c:pt idx="5666">
                  <c:v>0.23339800428312424</c:v>
                </c:pt>
                <c:pt idx="5667">
                  <c:v>0.23721263565892711</c:v>
                </c:pt>
                <c:pt idx="5668">
                  <c:v>0.2371547487920195</c:v>
                </c:pt>
                <c:pt idx="5669">
                  <c:v>0.24321698887452645</c:v>
                </c:pt>
                <c:pt idx="5670">
                  <c:v>0.24538953391766555</c:v>
                </c:pt>
                <c:pt idx="5671">
                  <c:v>0.24629665578505069</c:v>
                </c:pt>
                <c:pt idx="5672">
                  <c:v>0.24545255294507493</c:v>
                </c:pt>
                <c:pt idx="5673">
                  <c:v>0.23884563734568012</c:v>
                </c:pt>
                <c:pt idx="5674">
                  <c:v>0.23656529859726422</c:v>
                </c:pt>
                <c:pt idx="5675">
                  <c:v>0.23657670889410232</c:v>
                </c:pt>
                <c:pt idx="5676">
                  <c:v>0.23733227550031596</c:v>
                </c:pt>
                <c:pt idx="5677">
                  <c:v>0.2393498098826696</c:v>
                </c:pt>
                <c:pt idx="5678">
                  <c:v>0.23687811637389819</c:v>
                </c:pt>
                <c:pt idx="5679">
                  <c:v>0.23358487940964717</c:v>
                </c:pt>
                <c:pt idx="5680">
                  <c:v>0.22988026115849841</c:v>
                </c:pt>
                <c:pt idx="5681">
                  <c:v>0.23027916921114122</c:v>
                </c:pt>
                <c:pt idx="5682">
                  <c:v>0.23011428268276207</c:v>
                </c:pt>
                <c:pt idx="5683">
                  <c:v>0.22825734309920315</c:v>
                </c:pt>
                <c:pt idx="5684">
                  <c:v>0.23375998322399599</c:v>
                </c:pt>
                <c:pt idx="5685">
                  <c:v>0.2443495370395507</c:v>
                </c:pt>
                <c:pt idx="5686">
                  <c:v>0.23850086114560212</c:v>
                </c:pt>
                <c:pt idx="5687">
                  <c:v>0.30947975911693865</c:v>
                </c:pt>
                <c:pt idx="5688">
                  <c:v>0.30331958827622446</c:v>
                </c:pt>
                <c:pt idx="5689">
                  <c:v>0.30478780297605051</c:v>
                </c:pt>
                <c:pt idx="5690">
                  <c:v>0.32294898523293142</c:v>
                </c:pt>
                <c:pt idx="5691">
                  <c:v>0.32146346964161826</c:v>
                </c:pt>
                <c:pt idx="5692">
                  <c:v>0.31943542672897551</c:v>
                </c:pt>
                <c:pt idx="5693">
                  <c:v>0.3126171503080854</c:v>
                </c:pt>
                <c:pt idx="5694">
                  <c:v>0.32776937772694448</c:v>
                </c:pt>
                <c:pt idx="5695">
                  <c:v>0.3440477352349387</c:v>
                </c:pt>
                <c:pt idx="5696">
                  <c:v>0.31992928661408077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Analyse!$N$12</c:f>
              <c:strCache>
                <c:ptCount val="1"/>
                <c:pt idx="0">
                  <c:v>60 Tage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Analyse!$B$14:$B$5741</c:f>
              <c:numCache>
                <c:formatCode>m/d/yyyy</c:formatCode>
                <c:ptCount val="5728"/>
                <c:pt idx="0">
                  <c:v>41638</c:v>
                </c:pt>
                <c:pt idx="1">
                  <c:v>41635</c:v>
                </c:pt>
                <c:pt idx="2">
                  <c:v>41631</c:v>
                </c:pt>
                <c:pt idx="3">
                  <c:v>41628</c:v>
                </c:pt>
                <c:pt idx="4">
                  <c:v>41627</c:v>
                </c:pt>
                <c:pt idx="5">
                  <c:v>41626</c:v>
                </c:pt>
                <c:pt idx="6">
                  <c:v>41625</c:v>
                </c:pt>
                <c:pt idx="7">
                  <c:v>41624</c:v>
                </c:pt>
                <c:pt idx="8">
                  <c:v>41621</c:v>
                </c:pt>
                <c:pt idx="9">
                  <c:v>41620</c:v>
                </c:pt>
                <c:pt idx="10">
                  <c:v>41619</c:v>
                </c:pt>
                <c:pt idx="11">
                  <c:v>41618</c:v>
                </c:pt>
                <c:pt idx="12">
                  <c:v>41617</c:v>
                </c:pt>
                <c:pt idx="13">
                  <c:v>41614</c:v>
                </c:pt>
                <c:pt idx="14">
                  <c:v>41613</c:v>
                </c:pt>
                <c:pt idx="15">
                  <c:v>41612</c:v>
                </c:pt>
                <c:pt idx="16">
                  <c:v>41611</c:v>
                </c:pt>
                <c:pt idx="17">
                  <c:v>41610</c:v>
                </c:pt>
                <c:pt idx="18">
                  <c:v>41607</c:v>
                </c:pt>
                <c:pt idx="19">
                  <c:v>41606</c:v>
                </c:pt>
                <c:pt idx="20">
                  <c:v>41605</c:v>
                </c:pt>
                <c:pt idx="21">
                  <c:v>41604</c:v>
                </c:pt>
                <c:pt idx="22">
                  <c:v>41603</c:v>
                </c:pt>
                <c:pt idx="23">
                  <c:v>41600</c:v>
                </c:pt>
                <c:pt idx="24">
                  <c:v>41599</c:v>
                </c:pt>
                <c:pt idx="25">
                  <c:v>41598</c:v>
                </c:pt>
                <c:pt idx="26">
                  <c:v>41597</c:v>
                </c:pt>
                <c:pt idx="27">
                  <c:v>41596</c:v>
                </c:pt>
                <c:pt idx="28">
                  <c:v>41593</c:v>
                </c:pt>
                <c:pt idx="29">
                  <c:v>41592</c:v>
                </c:pt>
                <c:pt idx="30">
                  <c:v>41591</c:v>
                </c:pt>
                <c:pt idx="31">
                  <c:v>41590</c:v>
                </c:pt>
                <c:pt idx="32">
                  <c:v>41589</c:v>
                </c:pt>
                <c:pt idx="33">
                  <c:v>41586</c:v>
                </c:pt>
                <c:pt idx="34">
                  <c:v>41585</c:v>
                </c:pt>
                <c:pt idx="35">
                  <c:v>41584</c:v>
                </c:pt>
                <c:pt idx="36">
                  <c:v>41583</c:v>
                </c:pt>
                <c:pt idx="37">
                  <c:v>41582</c:v>
                </c:pt>
                <c:pt idx="38">
                  <c:v>41578</c:v>
                </c:pt>
                <c:pt idx="39">
                  <c:v>41577</c:v>
                </c:pt>
                <c:pt idx="40">
                  <c:v>41576</c:v>
                </c:pt>
                <c:pt idx="41">
                  <c:v>41575</c:v>
                </c:pt>
                <c:pt idx="42">
                  <c:v>41572</c:v>
                </c:pt>
                <c:pt idx="43">
                  <c:v>41571</c:v>
                </c:pt>
                <c:pt idx="44">
                  <c:v>41570</c:v>
                </c:pt>
                <c:pt idx="45">
                  <c:v>41569</c:v>
                </c:pt>
                <c:pt idx="46">
                  <c:v>41568</c:v>
                </c:pt>
                <c:pt idx="47">
                  <c:v>41565</c:v>
                </c:pt>
                <c:pt idx="48">
                  <c:v>41564</c:v>
                </c:pt>
                <c:pt idx="49">
                  <c:v>41563</c:v>
                </c:pt>
                <c:pt idx="50">
                  <c:v>41562</c:v>
                </c:pt>
                <c:pt idx="51">
                  <c:v>41561</c:v>
                </c:pt>
                <c:pt idx="52">
                  <c:v>41558</c:v>
                </c:pt>
                <c:pt idx="53">
                  <c:v>41557</c:v>
                </c:pt>
                <c:pt idx="54">
                  <c:v>41556</c:v>
                </c:pt>
                <c:pt idx="55">
                  <c:v>41555</c:v>
                </c:pt>
                <c:pt idx="56">
                  <c:v>41554</c:v>
                </c:pt>
                <c:pt idx="57">
                  <c:v>41551</c:v>
                </c:pt>
                <c:pt idx="58">
                  <c:v>41550</c:v>
                </c:pt>
                <c:pt idx="59">
                  <c:v>41549</c:v>
                </c:pt>
                <c:pt idx="60">
                  <c:v>41548</c:v>
                </c:pt>
                <c:pt idx="61">
                  <c:v>41547</c:v>
                </c:pt>
                <c:pt idx="62">
                  <c:v>41544</c:v>
                </c:pt>
                <c:pt idx="63">
                  <c:v>41543</c:v>
                </c:pt>
                <c:pt idx="64">
                  <c:v>41542</c:v>
                </c:pt>
                <c:pt idx="65">
                  <c:v>41541</c:v>
                </c:pt>
                <c:pt idx="66">
                  <c:v>41540</c:v>
                </c:pt>
                <c:pt idx="67">
                  <c:v>41537</c:v>
                </c:pt>
                <c:pt idx="68">
                  <c:v>41536</c:v>
                </c:pt>
                <c:pt idx="69">
                  <c:v>41535</c:v>
                </c:pt>
                <c:pt idx="70">
                  <c:v>41534</c:v>
                </c:pt>
                <c:pt idx="71">
                  <c:v>41533</c:v>
                </c:pt>
                <c:pt idx="72">
                  <c:v>41530</c:v>
                </c:pt>
                <c:pt idx="73">
                  <c:v>41529</c:v>
                </c:pt>
                <c:pt idx="74">
                  <c:v>41528</c:v>
                </c:pt>
                <c:pt idx="75">
                  <c:v>41527</c:v>
                </c:pt>
                <c:pt idx="76">
                  <c:v>41526</c:v>
                </c:pt>
                <c:pt idx="77">
                  <c:v>41523</c:v>
                </c:pt>
                <c:pt idx="78">
                  <c:v>41522</c:v>
                </c:pt>
                <c:pt idx="79">
                  <c:v>41521</c:v>
                </c:pt>
                <c:pt idx="80">
                  <c:v>41519</c:v>
                </c:pt>
                <c:pt idx="81">
                  <c:v>41516</c:v>
                </c:pt>
                <c:pt idx="82">
                  <c:v>41515</c:v>
                </c:pt>
                <c:pt idx="83">
                  <c:v>41514</c:v>
                </c:pt>
                <c:pt idx="84">
                  <c:v>41513</c:v>
                </c:pt>
                <c:pt idx="85">
                  <c:v>41512</c:v>
                </c:pt>
                <c:pt idx="86">
                  <c:v>41509</c:v>
                </c:pt>
                <c:pt idx="87">
                  <c:v>41508</c:v>
                </c:pt>
                <c:pt idx="88">
                  <c:v>41507</c:v>
                </c:pt>
                <c:pt idx="89">
                  <c:v>41506</c:v>
                </c:pt>
                <c:pt idx="90">
                  <c:v>41505</c:v>
                </c:pt>
                <c:pt idx="91">
                  <c:v>41502</c:v>
                </c:pt>
                <c:pt idx="92">
                  <c:v>41500</c:v>
                </c:pt>
                <c:pt idx="93">
                  <c:v>41499</c:v>
                </c:pt>
                <c:pt idx="94">
                  <c:v>41498</c:v>
                </c:pt>
                <c:pt idx="95">
                  <c:v>41495</c:v>
                </c:pt>
                <c:pt idx="96">
                  <c:v>41494</c:v>
                </c:pt>
                <c:pt idx="97">
                  <c:v>41493</c:v>
                </c:pt>
                <c:pt idx="98">
                  <c:v>41492</c:v>
                </c:pt>
                <c:pt idx="99">
                  <c:v>41491</c:v>
                </c:pt>
                <c:pt idx="100">
                  <c:v>41488</c:v>
                </c:pt>
                <c:pt idx="101">
                  <c:v>41487</c:v>
                </c:pt>
                <c:pt idx="102">
                  <c:v>41486</c:v>
                </c:pt>
                <c:pt idx="103">
                  <c:v>41485</c:v>
                </c:pt>
                <c:pt idx="104">
                  <c:v>41484</c:v>
                </c:pt>
                <c:pt idx="105">
                  <c:v>41481</c:v>
                </c:pt>
                <c:pt idx="106">
                  <c:v>41480</c:v>
                </c:pt>
                <c:pt idx="107">
                  <c:v>41479</c:v>
                </c:pt>
                <c:pt idx="108">
                  <c:v>41478</c:v>
                </c:pt>
                <c:pt idx="109">
                  <c:v>41477</c:v>
                </c:pt>
                <c:pt idx="110">
                  <c:v>41474</c:v>
                </c:pt>
                <c:pt idx="111">
                  <c:v>41473</c:v>
                </c:pt>
                <c:pt idx="112">
                  <c:v>41472</c:v>
                </c:pt>
                <c:pt idx="113">
                  <c:v>41471</c:v>
                </c:pt>
                <c:pt idx="114">
                  <c:v>41470</c:v>
                </c:pt>
                <c:pt idx="115">
                  <c:v>41467</c:v>
                </c:pt>
                <c:pt idx="116">
                  <c:v>41466</c:v>
                </c:pt>
                <c:pt idx="117">
                  <c:v>41465</c:v>
                </c:pt>
                <c:pt idx="118">
                  <c:v>41464</c:v>
                </c:pt>
                <c:pt idx="119">
                  <c:v>41463</c:v>
                </c:pt>
                <c:pt idx="120">
                  <c:v>41460</c:v>
                </c:pt>
                <c:pt idx="121">
                  <c:v>41459</c:v>
                </c:pt>
                <c:pt idx="122">
                  <c:v>41458</c:v>
                </c:pt>
                <c:pt idx="123">
                  <c:v>41457</c:v>
                </c:pt>
                <c:pt idx="124">
                  <c:v>41456</c:v>
                </c:pt>
                <c:pt idx="125">
                  <c:v>41453</c:v>
                </c:pt>
                <c:pt idx="126">
                  <c:v>41452</c:v>
                </c:pt>
                <c:pt idx="127">
                  <c:v>41451</c:v>
                </c:pt>
                <c:pt idx="128">
                  <c:v>41450</c:v>
                </c:pt>
                <c:pt idx="129">
                  <c:v>41449</c:v>
                </c:pt>
                <c:pt idx="130">
                  <c:v>41446</c:v>
                </c:pt>
                <c:pt idx="131">
                  <c:v>41445</c:v>
                </c:pt>
                <c:pt idx="132">
                  <c:v>41444</c:v>
                </c:pt>
                <c:pt idx="133">
                  <c:v>41443</c:v>
                </c:pt>
                <c:pt idx="134">
                  <c:v>41442</c:v>
                </c:pt>
                <c:pt idx="135">
                  <c:v>41439</c:v>
                </c:pt>
                <c:pt idx="136">
                  <c:v>41438</c:v>
                </c:pt>
                <c:pt idx="137">
                  <c:v>41437</c:v>
                </c:pt>
                <c:pt idx="138">
                  <c:v>41436</c:v>
                </c:pt>
                <c:pt idx="139">
                  <c:v>41435</c:v>
                </c:pt>
                <c:pt idx="140">
                  <c:v>41432</c:v>
                </c:pt>
                <c:pt idx="141">
                  <c:v>41431</c:v>
                </c:pt>
                <c:pt idx="142">
                  <c:v>41430</c:v>
                </c:pt>
                <c:pt idx="143">
                  <c:v>41429</c:v>
                </c:pt>
                <c:pt idx="144">
                  <c:v>41428</c:v>
                </c:pt>
                <c:pt idx="145">
                  <c:v>41425</c:v>
                </c:pt>
                <c:pt idx="146">
                  <c:v>41423</c:v>
                </c:pt>
                <c:pt idx="147">
                  <c:v>41422</c:v>
                </c:pt>
                <c:pt idx="148">
                  <c:v>41421</c:v>
                </c:pt>
                <c:pt idx="149">
                  <c:v>41418</c:v>
                </c:pt>
                <c:pt idx="150">
                  <c:v>41417</c:v>
                </c:pt>
                <c:pt idx="151">
                  <c:v>41416</c:v>
                </c:pt>
                <c:pt idx="152">
                  <c:v>41415</c:v>
                </c:pt>
                <c:pt idx="153">
                  <c:v>41411</c:v>
                </c:pt>
                <c:pt idx="154">
                  <c:v>41410</c:v>
                </c:pt>
                <c:pt idx="155">
                  <c:v>41409</c:v>
                </c:pt>
                <c:pt idx="156">
                  <c:v>41408</c:v>
                </c:pt>
                <c:pt idx="157">
                  <c:v>41407</c:v>
                </c:pt>
                <c:pt idx="158">
                  <c:v>41404</c:v>
                </c:pt>
                <c:pt idx="159">
                  <c:v>41402</c:v>
                </c:pt>
                <c:pt idx="160">
                  <c:v>41401</c:v>
                </c:pt>
                <c:pt idx="161">
                  <c:v>41400</c:v>
                </c:pt>
                <c:pt idx="162">
                  <c:v>41397</c:v>
                </c:pt>
                <c:pt idx="163">
                  <c:v>41396</c:v>
                </c:pt>
                <c:pt idx="164">
                  <c:v>41394</c:v>
                </c:pt>
                <c:pt idx="165">
                  <c:v>41393</c:v>
                </c:pt>
                <c:pt idx="166">
                  <c:v>41390</c:v>
                </c:pt>
                <c:pt idx="167">
                  <c:v>41389</c:v>
                </c:pt>
                <c:pt idx="168">
                  <c:v>41388</c:v>
                </c:pt>
                <c:pt idx="169">
                  <c:v>41387</c:v>
                </c:pt>
                <c:pt idx="170">
                  <c:v>41386</c:v>
                </c:pt>
                <c:pt idx="171">
                  <c:v>41383</c:v>
                </c:pt>
                <c:pt idx="172">
                  <c:v>41382</c:v>
                </c:pt>
                <c:pt idx="173">
                  <c:v>41381</c:v>
                </c:pt>
                <c:pt idx="174">
                  <c:v>41380</c:v>
                </c:pt>
                <c:pt idx="175">
                  <c:v>41379</c:v>
                </c:pt>
                <c:pt idx="176">
                  <c:v>41376</c:v>
                </c:pt>
                <c:pt idx="177">
                  <c:v>41375</c:v>
                </c:pt>
                <c:pt idx="178">
                  <c:v>41374</c:v>
                </c:pt>
                <c:pt idx="179">
                  <c:v>41373</c:v>
                </c:pt>
                <c:pt idx="180">
                  <c:v>41372</c:v>
                </c:pt>
                <c:pt idx="181">
                  <c:v>41369</c:v>
                </c:pt>
                <c:pt idx="182">
                  <c:v>41368</c:v>
                </c:pt>
                <c:pt idx="183">
                  <c:v>41367</c:v>
                </c:pt>
                <c:pt idx="184">
                  <c:v>41366</c:v>
                </c:pt>
                <c:pt idx="185">
                  <c:v>41361</c:v>
                </c:pt>
                <c:pt idx="186">
                  <c:v>41360</c:v>
                </c:pt>
                <c:pt idx="187">
                  <c:v>41359</c:v>
                </c:pt>
                <c:pt idx="188">
                  <c:v>41358</c:v>
                </c:pt>
                <c:pt idx="189">
                  <c:v>41355</c:v>
                </c:pt>
                <c:pt idx="190">
                  <c:v>41354</c:v>
                </c:pt>
                <c:pt idx="191">
                  <c:v>41353</c:v>
                </c:pt>
                <c:pt idx="192">
                  <c:v>41352</c:v>
                </c:pt>
                <c:pt idx="193">
                  <c:v>41351</c:v>
                </c:pt>
                <c:pt idx="194">
                  <c:v>41348</c:v>
                </c:pt>
                <c:pt idx="195">
                  <c:v>41347</c:v>
                </c:pt>
                <c:pt idx="196">
                  <c:v>41346</c:v>
                </c:pt>
                <c:pt idx="197">
                  <c:v>41345</c:v>
                </c:pt>
                <c:pt idx="198">
                  <c:v>41344</c:v>
                </c:pt>
                <c:pt idx="199">
                  <c:v>41341</c:v>
                </c:pt>
                <c:pt idx="200">
                  <c:v>41340</c:v>
                </c:pt>
                <c:pt idx="201">
                  <c:v>41339</c:v>
                </c:pt>
                <c:pt idx="202">
                  <c:v>41338</c:v>
                </c:pt>
                <c:pt idx="203">
                  <c:v>41337</c:v>
                </c:pt>
                <c:pt idx="204">
                  <c:v>41334</c:v>
                </c:pt>
                <c:pt idx="205">
                  <c:v>41333</c:v>
                </c:pt>
                <c:pt idx="206">
                  <c:v>41332</c:v>
                </c:pt>
                <c:pt idx="207">
                  <c:v>41331</c:v>
                </c:pt>
                <c:pt idx="208">
                  <c:v>41330</c:v>
                </c:pt>
                <c:pt idx="209">
                  <c:v>41327</c:v>
                </c:pt>
                <c:pt idx="210">
                  <c:v>41326</c:v>
                </c:pt>
                <c:pt idx="211">
                  <c:v>41325</c:v>
                </c:pt>
                <c:pt idx="212">
                  <c:v>41324</c:v>
                </c:pt>
                <c:pt idx="213">
                  <c:v>41323</c:v>
                </c:pt>
                <c:pt idx="214">
                  <c:v>41320</c:v>
                </c:pt>
                <c:pt idx="215">
                  <c:v>41319</c:v>
                </c:pt>
                <c:pt idx="216">
                  <c:v>41318</c:v>
                </c:pt>
                <c:pt idx="217">
                  <c:v>41317</c:v>
                </c:pt>
                <c:pt idx="218">
                  <c:v>41316</c:v>
                </c:pt>
                <c:pt idx="219">
                  <c:v>41313</c:v>
                </c:pt>
                <c:pt idx="220">
                  <c:v>41312</c:v>
                </c:pt>
                <c:pt idx="221">
                  <c:v>41311</c:v>
                </c:pt>
                <c:pt idx="222">
                  <c:v>41310</c:v>
                </c:pt>
                <c:pt idx="223">
                  <c:v>41309</c:v>
                </c:pt>
                <c:pt idx="224">
                  <c:v>41306</c:v>
                </c:pt>
                <c:pt idx="225">
                  <c:v>41305</c:v>
                </c:pt>
                <c:pt idx="226">
                  <c:v>41304</c:v>
                </c:pt>
                <c:pt idx="227">
                  <c:v>41303</c:v>
                </c:pt>
                <c:pt idx="228">
                  <c:v>41302</c:v>
                </c:pt>
                <c:pt idx="229">
                  <c:v>41299</c:v>
                </c:pt>
                <c:pt idx="230">
                  <c:v>41298</c:v>
                </c:pt>
                <c:pt idx="231">
                  <c:v>41297</c:v>
                </c:pt>
                <c:pt idx="232">
                  <c:v>41296</c:v>
                </c:pt>
                <c:pt idx="233">
                  <c:v>41295</c:v>
                </c:pt>
                <c:pt idx="234">
                  <c:v>41292</c:v>
                </c:pt>
                <c:pt idx="235">
                  <c:v>41291</c:v>
                </c:pt>
                <c:pt idx="236">
                  <c:v>41290</c:v>
                </c:pt>
                <c:pt idx="237">
                  <c:v>41289</c:v>
                </c:pt>
                <c:pt idx="238">
                  <c:v>41288</c:v>
                </c:pt>
                <c:pt idx="239">
                  <c:v>41285</c:v>
                </c:pt>
                <c:pt idx="240">
                  <c:v>41284</c:v>
                </c:pt>
                <c:pt idx="241">
                  <c:v>41283</c:v>
                </c:pt>
                <c:pt idx="242">
                  <c:v>41282</c:v>
                </c:pt>
                <c:pt idx="243">
                  <c:v>41281</c:v>
                </c:pt>
                <c:pt idx="244">
                  <c:v>41278</c:v>
                </c:pt>
                <c:pt idx="245">
                  <c:v>41277</c:v>
                </c:pt>
                <c:pt idx="246">
                  <c:v>41276</c:v>
                </c:pt>
                <c:pt idx="247">
                  <c:v>41271</c:v>
                </c:pt>
                <c:pt idx="248">
                  <c:v>41270</c:v>
                </c:pt>
                <c:pt idx="249">
                  <c:v>41264</c:v>
                </c:pt>
                <c:pt idx="250">
                  <c:v>41263</c:v>
                </c:pt>
                <c:pt idx="251">
                  <c:v>41262</c:v>
                </c:pt>
                <c:pt idx="252">
                  <c:v>41261</c:v>
                </c:pt>
                <c:pt idx="253">
                  <c:v>41260</c:v>
                </c:pt>
                <c:pt idx="254">
                  <c:v>41257</c:v>
                </c:pt>
                <c:pt idx="255">
                  <c:v>41256</c:v>
                </c:pt>
                <c:pt idx="256">
                  <c:v>41255</c:v>
                </c:pt>
                <c:pt idx="257">
                  <c:v>41254</c:v>
                </c:pt>
                <c:pt idx="258">
                  <c:v>41253</c:v>
                </c:pt>
                <c:pt idx="259">
                  <c:v>41250</c:v>
                </c:pt>
                <c:pt idx="260">
                  <c:v>41249</c:v>
                </c:pt>
                <c:pt idx="261">
                  <c:v>41248</c:v>
                </c:pt>
                <c:pt idx="262">
                  <c:v>41247</c:v>
                </c:pt>
                <c:pt idx="263">
                  <c:v>41246</c:v>
                </c:pt>
                <c:pt idx="264">
                  <c:v>41243</c:v>
                </c:pt>
                <c:pt idx="265">
                  <c:v>41242</c:v>
                </c:pt>
                <c:pt idx="266">
                  <c:v>41241</c:v>
                </c:pt>
                <c:pt idx="267">
                  <c:v>41240</c:v>
                </c:pt>
                <c:pt idx="268">
                  <c:v>41239</c:v>
                </c:pt>
                <c:pt idx="269">
                  <c:v>41236</c:v>
                </c:pt>
                <c:pt idx="270">
                  <c:v>41235</c:v>
                </c:pt>
                <c:pt idx="271">
                  <c:v>41234</c:v>
                </c:pt>
                <c:pt idx="272">
                  <c:v>41233</c:v>
                </c:pt>
                <c:pt idx="273">
                  <c:v>41232</c:v>
                </c:pt>
                <c:pt idx="274">
                  <c:v>41229</c:v>
                </c:pt>
                <c:pt idx="275">
                  <c:v>41228</c:v>
                </c:pt>
                <c:pt idx="276">
                  <c:v>41227</c:v>
                </c:pt>
                <c:pt idx="277">
                  <c:v>41226</c:v>
                </c:pt>
                <c:pt idx="278">
                  <c:v>41225</c:v>
                </c:pt>
                <c:pt idx="279">
                  <c:v>41222</c:v>
                </c:pt>
                <c:pt idx="280">
                  <c:v>41221</c:v>
                </c:pt>
                <c:pt idx="281">
                  <c:v>41220</c:v>
                </c:pt>
                <c:pt idx="282">
                  <c:v>41219</c:v>
                </c:pt>
                <c:pt idx="283">
                  <c:v>41218</c:v>
                </c:pt>
                <c:pt idx="284">
                  <c:v>41215</c:v>
                </c:pt>
                <c:pt idx="285">
                  <c:v>41213</c:v>
                </c:pt>
                <c:pt idx="286">
                  <c:v>41212</c:v>
                </c:pt>
                <c:pt idx="287">
                  <c:v>41211</c:v>
                </c:pt>
                <c:pt idx="288">
                  <c:v>41207</c:v>
                </c:pt>
                <c:pt idx="289">
                  <c:v>41206</c:v>
                </c:pt>
                <c:pt idx="290">
                  <c:v>41205</c:v>
                </c:pt>
                <c:pt idx="291">
                  <c:v>41204</c:v>
                </c:pt>
                <c:pt idx="292">
                  <c:v>41201</c:v>
                </c:pt>
                <c:pt idx="293">
                  <c:v>41200</c:v>
                </c:pt>
                <c:pt idx="294">
                  <c:v>41199</c:v>
                </c:pt>
                <c:pt idx="295">
                  <c:v>41198</c:v>
                </c:pt>
                <c:pt idx="296">
                  <c:v>41197</c:v>
                </c:pt>
                <c:pt idx="297">
                  <c:v>41194</c:v>
                </c:pt>
                <c:pt idx="298">
                  <c:v>41193</c:v>
                </c:pt>
                <c:pt idx="299">
                  <c:v>41192</c:v>
                </c:pt>
                <c:pt idx="300">
                  <c:v>41191</c:v>
                </c:pt>
                <c:pt idx="301">
                  <c:v>41190</c:v>
                </c:pt>
                <c:pt idx="302">
                  <c:v>41187</c:v>
                </c:pt>
                <c:pt idx="303">
                  <c:v>41186</c:v>
                </c:pt>
                <c:pt idx="304">
                  <c:v>41185</c:v>
                </c:pt>
                <c:pt idx="305">
                  <c:v>41184</c:v>
                </c:pt>
                <c:pt idx="306">
                  <c:v>41183</c:v>
                </c:pt>
                <c:pt idx="307">
                  <c:v>41180</c:v>
                </c:pt>
                <c:pt idx="308">
                  <c:v>41179</c:v>
                </c:pt>
                <c:pt idx="309">
                  <c:v>41178</c:v>
                </c:pt>
                <c:pt idx="310">
                  <c:v>41177</c:v>
                </c:pt>
                <c:pt idx="311">
                  <c:v>41176</c:v>
                </c:pt>
                <c:pt idx="312">
                  <c:v>41173</c:v>
                </c:pt>
                <c:pt idx="313">
                  <c:v>41172</c:v>
                </c:pt>
                <c:pt idx="314">
                  <c:v>41171</c:v>
                </c:pt>
                <c:pt idx="315">
                  <c:v>41170</c:v>
                </c:pt>
                <c:pt idx="316">
                  <c:v>41169</c:v>
                </c:pt>
                <c:pt idx="317">
                  <c:v>41166</c:v>
                </c:pt>
                <c:pt idx="318">
                  <c:v>41165</c:v>
                </c:pt>
                <c:pt idx="319">
                  <c:v>41164</c:v>
                </c:pt>
                <c:pt idx="320">
                  <c:v>41163</c:v>
                </c:pt>
                <c:pt idx="321">
                  <c:v>41162</c:v>
                </c:pt>
                <c:pt idx="322">
                  <c:v>41159</c:v>
                </c:pt>
                <c:pt idx="323">
                  <c:v>41158</c:v>
                </c:pt>
                <c:pt idx="324">
                  <c:v>41157</c:v>
                </c:pt>
                <c:pt idx="325">
                  <c:v>41156</c:v>
                </c:pt>
                <c:pt idx="326">
                  <c:v>41155</c:v>
                </c:pt>
                <c:pt idx="327">
                  <c:v>41152</c:v>
                </c:pt>
                <c:pt idx="328">
                  <c:v>41151</c:v>
                </c:pt>
                <c:pt idx="329">
                  <c:v>41150</c:v>
                </c:pt>
                <c:pt idx="330">
                  <c:v>41149</c:v>
                </c:pt>
                <c:pt idx="331">
                  <c:v>41148</c:v>
                </c:pt>
                <c:pt idx="332">
                  <c:v>41145</c:v>
                </c:pt>
                <c:pt idx="333">
                  <c:v>41144</c:v>
                </c:pt>
                <c:pt idx="334">
                  <c:v>41143</c:v>
                </c:pt>
                <c:pt idx="335">
                  <c:v>41142</c:v>
                </c:pt>
                <c:pt idx="336">
                  <c:v>41141</c:v>
                </c:pt>
                <c:pt idx="337">
                  <c:v>41138</c:v>
                </c:pt>
                <c:pt idx="338">
                  <c:v>41137</c:v>
                </c:pt>
                <c:pt idx="339">
                  <c:v>41135</c:v>
                </c:pt>
                <c:pt idx="340">
                  <c:v>41134</c:v>
                </c:pt>
                <c:pt idx="341">
                  <c:v>41131</c:v>
                </c:pt>
                <c:pt idx="342">
                  <c:v>41130</c:v>
                </c:pt>
                <c:pt idx="343">
                  <c:v>41129</c:v>
                </c:pt>
                <c:pt idx="344">
                  <c:v>41128</c:v>
                </c:pt>
                <c:pt idx="345">
                  <c:v>41127</c:v>
                </c:pt>
                <c:pt idx="346">
                  <c:v>41124</c:v>
                </c:pt>
                <c:pt idx="347">
                  <c:v>41123</c:v>
                </c:pt>
                <c:pt idx="348">
                  <c:v>41122</c:v>
                </c:pt>
                <c:pt idx="349">
                  <c:v>41121</c:v>
                </c:pt>
                <c:pt idx="350">
                  <c:v>41120</c:v>
                </c:pt>
                <c:pt idx="351">
                  <c:v>41117</c:v>
                </c:pt>
                <c:pt idx="352">
                  <c:v>41116</c:v>
                </c:pt>
                <c:pt idx="353">
                  <c:v>41115</c:v>
                </c:pt>
                <c:pt idx="354">
                  <c:v>41114</c:v>
                </c:pt>
                <c:pt idx="355">
                  <c:v>41113</c:v>
                </c:pt>
                <c:pt idx="356">
                  <c:v>41110</c:v>
                </c:pt>
                <c:pt idx="357">
                  <c:v>41109</c:v>
                </c:pt>
                <c:pt idx="358">
                  <c:v>41108</c:v>
                </c:pt>
                <c:pt idx="359">
                  <c:v>41107</c:v>
                </c:pt>
                <c:pt idx="360">
                  <c:v>41106</c:v>
                </c:pt>
                <c:pt idx="361">
                  <c:v>41103</c:v>
                </c:pt>
                <c:pt idx="362">
                  <c:v>41102</c:v>
                </c:pt>
                <c:pt idx="363">
                  <c:v>41101</c:v>
                </c:pt>
                <c:pt idx="364">
                  <c:v>41100</c:v>
                </c:pt>
                <c:pt idx="365">
                  <c:v>41099</c:v>
                </c:pt>
                <c:pt idx="366">
                  <c:v>41096</c:v>
                </c:pt>
                <c:pt idx="367">
                  <c:v>41095</c:v>
                </c:pt>
                <c:pt idx="368">
                  <c:v>41094</c:v>
                </c:pt>
                <c:pt idx="369">
                  <c:v>41093</c:v>
                </c:pt>
                <c:pt idx="370">
                  <c:v>41092</c:v>
                </c:pt>
                <c:pt idx="371">
                  <c:v>41089</c:v>
                </c:pt>
                <c:pt idx="372">
                  <c:v>41088</c:v>
                </c:pt>
                <c:pt idx="373">
                  <c:v>41087</c:v>
                </c:pt>
                <c:pt idx="374">
                  <c:v>41086</c:v>
                </c:pt>
                <c:pt idx="375">
                  <c:v>41085</c:v>
                </c:pt>
                <c:pt idx="376">
                  <c:v>41082</c:v>
                </c:pt>
                <c:pt idx="377">
                  <c:v>41081</c:v>
                </c:pt>
                <c:pt idx="378">
                  <c:v>41080</c:v>
                </c:pt>
                <c:pt idx="379">
                  <c:v>41079</c:v>
                </c:pt>
                <c:pt idx="380">
                  <c:v>41078</c:v>
                </c:pt>
                <c:pt idx="381">
                  <c:v>41075</c:v>
                </c:pt>
                <c:pt idx="382">
                  <c:v>41074</c:v>
                </c:pt>
                <c:pt idx="383">
                  <c:v>41073</c:v>
                </c:pt>
                <c:pt idx="384">
                  <c:v>41072</c:v>
                </c:pt>
                <c:pt idx="385">
                  <c:v>41071</c:v>
                </c:pt>
                <c:pt idx="386">
                  <c:v>41068</c:v>
                </c:pt>
                <c:pt idx="387">
                  <c:v>41066</c:v>
                </c:pt>
                <c:pt idx="388">
                  <c:v>41065</c:v>
                </c:pt>
                <c:pt idx="389">
                  <c:v>41064</c:v>
                </c:pt>
                <c:pt idx="390">
                  <c:v>41061</c:v>
                </c:pt>
                <c:pt idx="391">
                  <c:v>41060</c:v>
                </c:pt>
                <c:pt idx="392">
                  <c:v>41059</c:v>
                </c:pt>
                <c:pt idx="393">
                  <c:v>41058</c:v>
                </c:pt>
                <c:pt idx="394">
                  <c:v>41054</c:v>
                </c:pt>
                <c:pt idx="395">
                  <c:v>41053</c:v>
                </c:pt>
                <c:pt idx="396">
                  <c:v>41052</c:v>
                </c:pt>
                <c:pt idx="397">
                  <c:v>41051</c:v>
                </c:pt>
                <c:pt idx="398">
                  <c:v>41050</c:v>
                </c:pt>
                <c:pt idx="399">
                  <c:v>41047</c:v>
                </c:pt>
                <c:pt idx="400">
                  <c:v>41045</c:v>
                </c:pt>
                <c:pt idx="401">
                  <c:v>41044</c:v>
                </c:pt>
                <c:pt idx="402">
                  <c:v>41043</c:v>
                </c:pt>
                <c:pt idx="403">
                  <c:v>41040</c:v>
                </c:pt>
                <c:pt idx="404">
                  <c:v>41039</c:v>
                </c:pt>
                <c:pt idx="405">
                  <c:v>41038</c:v>
                </c:pt>
                <c:pt idx="406">
                  <c:v>41037</c:v>
                </c:pt>
                <c:pt idx="407">
                  <c:v>41036</c:v>
                </c:pt>
                <c:pt idx="408">
                  <c:v>41033</c:v>
                </c:pt>
                <c:pt idx="409">
                  <c:v>41032</c:v>
                </c:pt>
                <c:pt idx="410">
                  <c:v>41031</c:v>
                </c:pt>
                <c:pt idx="411">
                  <c:v>41029</c:v>
                </c:pt>
                <c:pt idx="412">
                  <c:v>41026</c:v>
                </c:pt>
                <c:pt idx="413">
                  <c:v>41025</c:v>
                </c:pt>
                <c:pt idx="414">
                  <c:v>41024</c:v>
                </c:pt>
                <c:pt idx="415">
                  <c:v>41023</c:v>
                </c:pt>
                <c:pt idx="416">
                  <c:v>41022</c:v>
                </c:pt>
                <c:pt idx="417">
                  <c:v>41019</c:v>
                </c:pt>
                <c:pt idx="418">
                  <c:v>41018</c:v>
                </c:pt>
                <c:pt idx="419">
                  <c:v>41017</c:v>
                </c:pt>
                <c:pt idx="420">
                  <c:v>41016</c:v>
                </c:pt>
                <c:pt idx="421">
                  <c:v>41015</c:v>
                </c:pt>
                <c:pt idx="422">
                  <c:v>41012</c:v>
                </c:pt>
                <c:pt idx="423">
                  <c:v>41011</c:v>
                </c:pt>
                <c:pt idx="424">
                  <c:v>41010</c:v>
                </c:pt>
                <c:pt idx="425">
                  <c:v>41009</c:v>
                </c:pt>
                <c:pt idx="426">
                  <c:v>41004</c:v>
                </c:pt>
                <c:pt idx="427">
                  <c:v>41003</c:v>
                </c:pt>
                <c:pt idx="428">
                  <c:v>41002</c:v>
                </c:pt>
                <c:pt idx="429">
                  <c:v>41001</c:v>
                </c:pt>
                <c:pt idx="430">
                  <c:v>40998</c:v>
                </c:pt>
                <c:pt idx="431">
                  <c:v>40997</c:v>
                </c:pt>
                <c:pt idx="432">
                  <c:v>40996</c:v>
                </c:pt>
                <c:pt idx="433">
                  <c:v>40995</c:v>
                </c:pt>
                <c:pt idx="434">
                  <c:v>40994</c:v>
                </c:pt>
                <c:pt idx="435">
                  <c:v>40991</c:v>
                </c:pt>
                <c:pt idx="436">
                  <c:v>40990</c:v>
                </c:pt>
                <c:pt idx="437">
                  <c:v>40989</c:v>
                </c:pt>
                <c:pt idx="438">
                  <c:v>40988</c:v>
                </c:pt>
                <c:pt idx="439">
                  <c:v>40987</c:v>
                </c:pt>
                <c:pt idx="440">
                  <c:v>40984</c:v>
                </c:pt>
                <c:pt idx="441">
                  <c:v>40983</c:v>
                </c:pt>
                <c:pt idx="442">
                  <c:v>40982</c:v>
                </c:pt>
                <c:pt idx="443">
                  <c:v>40981</c:v>
                </c:pt>
                <c:pt idx="444">
                  <c:v>40980</c:v>
                </c:pt>
                <c:pt idx="445">
                  <c:v>40977</c:v>
                </c:pt>
                <c:pt idx="446">
                  <c:v>40976</c:v>
                </c:pt>
                <c:pt idx="447">
                  <c:v>40975</c:v>
                </c:pt>
                <c:pt idx="448">
                  <c:v>40974</c:v>
                </c:pt>
                <c:pt idx="449">
                  <c:v>40973</c:v>
                </c:pt>
                <c:pt idx="450">
                  <c:v>40970</c:v>
                </c:pt>
                <c:pt idx="451">
                  <c:v>40969</c:v>
                </c:pt>
                <c:pt idx="452">
                  <c:v>40968</c:v>
                </c:pt>
                <c:pt idx="453">
                  <c:v>40967</c:v>
                </c:pt>
                <c:pt idx="454">
                  <c:v>40966</c:v>
                </c:pt>
                <c:pt idx="455">
                  <c:v>40963</c:v>
                </c:pt>
                <c:pt idx="456">
                  <c:v>40962</c:v>
                </c:pt>
                <c:pt idx="457">
                  <c:v>40961</c:v>
                </c:pt>
                <c:pt idx="458">
                  <c:v>40960</c:v>
                </c:pt>
                <c:pt idx="459">
                  <c:v>40959</c:v>
                </c:pt>
                <c:pt idx="460">
                  <c:v>40956</c:v>
                </c:pt>
                <c:pt idx="461">
                  <c:v>40955</c:v>
                </c:pt>
                <c:pt idx="462">
                  <c:v>40954</c:v>
                </c:pt>
                <c:pt idx="463">
                  <c:v>40953</c:v>
                </c:pt>
                <c:pt idx="464">
                  <c:v>40952</c:v>
                </c:pt>
                <c:pt idx="465">
                  <c:v>40949</c:v>
                </c:pt>
                <c:pt idx="466">
                  <c:v>40948</c:v>
                </c:pt>
                <c:pt idx="467">
                  <c:v>40947</c:v>
                </c:pt>
                <c:pt idx="468">
                  <c:v>40946</c:v>
                </c:pt>
                <c:pt idx="469">
                  <c:v>40945</c:v>
                </c:pt>
                <c:pt idx="470">
                  <c:v>40942</c:v>
                </c:pt>
                <c:pt idx="471">
                  <c:v>40941</c:v>
                </c:pt>
                <c:pt idx="472">
                  <c:v>40940</c:v>
                </c:pt>
                <c:pt idx="473">
                  <c:v>40939</c:v>
                </c:pt>
                <c:pt idx="474">
                  <c:v>40938</c:v>
                </c:pt>
                <c:pt idx="475">
                  <c:v>40935</c:v>
                </c:pt>
                <c:pt idx="476">
                  <c:v>40934</c:v>
                </c:pt>
                <c:pt idx="477">
                  <c:v>40933</c:v>
                </c:pt>
                <c:pt idx="478">
                  <c:v>40932</c:v>
                </c:pt>
                <c:pt idx="479">
                  <c:v>40931</c:v>
                </c:pt>
                <c:pt idx="480">
                  <c:v>40928</c:v>
                </c:pt>
                <c:pt idx="481">
                  <c:v>40927</c:v>
                </c:pt>
                <c:pt idx="482">
                  <c:v>40926</c:v>
                </c:pt>
                <c:pt idx="483">
                  <c:v>40925</c:v>
                </c:pt>
                <c:pt idx="484">
                  <c:v>40924</c:v>
                </c:pt>
                <c:pt idx="485">
                  <c:v>40921</c:v>
                </c:pt>
                <c:pt idx="486">
                  <c:v>40920</c:v>
                </c:pt>
                <c:pt idx="487">
                  <c:v>40919</c:v>
                </c:pt>
                <c:pt idx="488">
                  <c:v>40918</c:v>
                </c:pt>
                <c:pt idx="489">
                  <c:v>40917</c:v>
                </c:pt>
                <c:pt idx="490">
                  <c:v>40913</c:v>
                </c:pt>
                <c:pt idx="491">
                  <c:v>40912</c:v>
                </c:pt>
                <c:pt idx="492">
                  <c:v>40911</c:v>
                </c:pt>
                <c:pt idx="493">
                  <c:v>40910</c:v>
                </c:pt>
                <c:pt idx="494">
                  <c:v>40906</c:v>
                </c:pt>
                <c:pt idx="495">
                  <c:v>40905</c:v>
                </c:pt>
                <c:pt idx="496">
                  <c:v>40904</c:v>
                </c:pt>
                <c:pt idx="497">
                  <c:v>40900</c:v>
                </c:pt>
                <c:pt idx="498">
                  <c:v>40899</c:v>
                </c:pt>
                <c:pt idx="499">
                  <c:v>40898</c:v>
                </c:pt>
                <c:pt idx="500">
                  <c:v>40897</c:v>
                </c:pt>
                <c:pt idx="501">
                  <c:v>40896</c:v>
                </c:pt>
                <c:pt idx="502">
                  <c:v>40893</c:v>
                </c:pt>
                <c:pt idx="503">
                  <c:v>40892</c:v>
                </c:pt>
                <c:pt idx="504">
                  <c:v>40891</c:v>
                </c:pt>
                <c:pt idx="505">
                  <c:v>40890</c:v>
                </c:pt>
                <c:pt idx="506">
                  <c:v>40889</c:v>
                </c:pt>
                <c:pt idx="507">
                  <c:v>40886</c:v>
                </c:pt>
                <c:pt idx="508">
                  <c:v>40884</c:v>
                </c:pt>
                <c:pt idx="509">
                  <c:v>40883</c:v>
                </c:pt>
                <c:pt idx="510">
                  <c:v>40882</c:v>
                </c:pt>
                <c:pt idx="511">
                  <c:v>40879</c:v>
                </c:pt>
                <c:pt idx="512">
                  <c:v>40878</c:v>
                </c:pt>
                <c:pt idx="513">
                  <c:v>40877</c:v>
                </c:pt>
                <c:pt idx="514">
                  <c:v>40876</c:v>
                </c:pt>
                <c:pt idx="515">
                  <c:v>40875</c:v>
                </c:pt>
                <c:pt idx="516">
                  <c:v>40872</c:v>
                </c:pt>
                <c:pt idx="517">
                  <c:v>40871</c:v>
                </c:pt>
                <c:pt idx="518">
                  <c:v>40870</c:v>
                </c:pt>
                <c:pt idx="519">
                  <c:v>40869</c:v>
                </c:pt>
                <c:pt idx="520">
                  <c:v>40868</c:v>
                </c:pt>
                <c:pt idx="521">
                  <c:v>40865</c:v>
                </c:pt>
                <c:pt idx="522">
                  <c:v>40864</c:v>
                </c:pt>
                <c:pt idx="523">
                  <c:v>40863</c:v>
                </c:pt>
                <c:pt idx="524">
                  <c:v>40862</c:v>
                </c:pt>
                <c:pt idx="525">
                  <c:v>40861</c:v>
                </c:pt>
                <c:pt idx="526">
                  <c:v>40858</c:v>
                </c:pt>
                <c:pt idx="527">
                  <c:v>40857</c:v>
                </c:pt>
                <c:pt idx="528">
                  <c:v>40856</c:v>
                </c:pt>
                <c:pt idx="529">
                  <c:v>40855</c:v>
                </c:pt>
                <c:pt idx="530">
                  <c:v>40854</c:v>
                </c:pt>
                <c:pt idx="531">
                  <c:v>40851</c:v>
                </c:pt>
                <c:pt idx="532">
                  <c:v>40850</c:v>
                </c:pt>
                <c:pt idx="533">
                  <c:v>40849</c:v>
                </c:pt>
                <c:pt idx="534">
                  <c:v>40847</c:v>
                </c:pt>
                <c:pt idx="535">
                  <c:v>40844</c:v>
                </c:pt>
                <c:pt idx="536">
                  <c:v>40843</c:v>
                </c:pt>
                <c:pt idx="537">
                  <c:v>40841</c:v>
                </c:pt>
                <c:pt idx="538">
                  <c:v>40840</c:v>
                </c:pt>
                <c:pt idx="539">
                  <c:v>40837</c:v>
                </c:pt>
                <c:pt idx="540">
                  <c:v>40836</c:v>
                </c:pt>
                <c:pt idx="541">
                  <c:v>40835</c:v>
                </c:pt>
                <c:pt idx="542">
                  <c:v>40834</c:v>
                </c:pt>
                <c:pt idx="543">
                  <c:v>40833</c:v>
                </c:pt>
                <c:pt idx="544">
                  <c:v>40830</c:v>
                </c:pt>
                <c:pt idx="545">
                  <c:v>40829</c:v>
                </c:pt>
                <c:pt idx="546">
                  <c:v>40828</c:v>
                </c:pt>
                <c:pt idx="547">
                  <c:v>40827</c:v>
                </c:pt>
                <c:pt idx="548">
                  <c:v>40826</c:v>
                </c:pt>
                <c:pt idx="549">
                  <c:v>40823</c:v>
                </c:pt>
                <c:pt idx="550">
                  <c:v>40822</c:v>
                </c:pt>
                <c:pt idx="551">
                  <c:v>40821</c:v>
                </c:pt>
                <c:pt idx="552">
                  <c:v>40820</c:v>
                </c:pt>
                <c:pt idx="553">
                  <c:v>40819</c:v>
                </c:pt>
                <c:pt idx="554">
                  <c:v>40816</c:v>
                </c:pt>
                <c:pt idx="555">
                  <c:v>40815</c:v>
                </c:pt>
                <c:pt idx="556">
                  <c:v>40814</c:v>
                </c:pt>
                <c:pt idx="557">
                  <c:v>40813</c:v>
                </c:pt>
                <c:pt idx="558">
                  <c:v>40812</c:v>
                </c:pt>
                <c:pt idx="559">
                  <c:v>40809</c:v>
                </c:pt>
                <c:pt idx="560">
                  <c:v>40808</c:v>
                </c:pt>
                <c:pt idx="561">
                  <c:v>40807</c:v>
                </c:pt>
                <c:pt idx="562">
                  <c:v>40806</c:v>
                </c:pt>
                <c:pt idx="563">
                  <c:v>40805</c:v>
                </c:pt>
                <c:pt idx="564">
                  <c:v>40802</c:v>
                </c:pt>
                <c:pt idx="565">
                  <c:v>40801</c:v>
                </c:pt>
                <c:pt idx="566">
                  <c:v>40800</c:v>
                </c:pt>
                <c:pt idx="567">
                  <c:v>40799</c:v>
                </c:pt>
                <c:pt idx="568">
                  <c:v>40798</c:v>
                </c:pt>
                <c:pt idx="569">
                  <c:v>40795</c:v>
                </c:pt>
                <c:pt idx="570">
                  <c:v>40794</c:v>
                </c:pt>
                <c:pt idx="571">
                  <c:v>40793</c:v>
                </c:pt>
                <c:pt idx="572">
                  <c:v>40792</c:v>
                </c:pt>
                <c:pt idx="573">
                  <c:v>40791</c:v>
                </c:pt>
                <c:pt idx="574">
                  <c:v>40788</c:v>
                </c:pt>
                <c:pt idx="575">
                  <c:v>40787</c:v>
                </c:pt>
                <c:pt idx="576">
                  <c:v>40786</c:v>
                </c:pt>
                <c:pt idx="577">
                  <c:v>40785</c:v>
                </c:pt>
                <c:pt idx="578">
                  <c:v>40784</c:v>
                </c:pt>
                <c:pt idx="579">
                  <c:v>40781</c:v>
                </c:pt>
                <c:pt idx="580">
                  <c:v>40780</c:v>
                </c:pt>
                <c:pt idx="581">
                  <c:v>40779</c:v>
                </c:pt>
                <c:pt idx="582">
                  <c:v>40778</c:v>
                </c:pt>
                <c:pt idx="583">
                  <c:v>40777</c:v>
                </c:pt>
                <c:pt idx="584">
                  <c:v>40774</c:v>
                </c:pt>
                <c:pt idx="585">
                  <c:v>40773</c:v>
                </c:pt>
                <c:pt idx="586">
                  <c:v>40772</c:v>
                </c:pt>
                <c:pt idx="587">
                  <c:v>40771</c:v>
                </c:pt>
                <c:pt idx="588">
                  <c:v>40767</c:v>
                </c:pt>
                <c:pt idx="589">
                  <c:v>40766</c:v>
                </c:pt>
                <c:pt idx="590">
                  <c:v>40765</c:v>
                </c:pt>
                <c:pt idx="591">
                  <c:v>40764</c:v>
                </c:pt>
                <c:pt idx="592">
                  <c:v>40763</c:v>
                </c:pt>
                <c:pt idx="593">
                  <c:v>40760</c:v>
                </c:pt>
                <c:pt idx="594">
                  <c:v>40759</c:v>
                </c:pt>
                <c:pt idx="595">
                  <c:v>40758</c:v>
                </c:pt>
                <c:pt idx="596">
                  <c:v>40757</c:v>
                </c:pt>
                <c:pt idx="597">
                  <c:v>40756</c:v>
                </c:pt>
                <c:pt idx="598">
                  <c:v>40753</c:v>
                </c:pt>
                <c:pt idx="599">
                  <c:v>40752</c:v>
                </c:pt>
                <c:pt idx="600">
                  <c:v>40751</c:v>
                </c:pt>
                <c:pt idx="601">
                  <c:v>40750</c:v>
                </c:pt>
                <c:pt idx="602">
                  <c:v>40749</c:v>
                </c:pt>
                <c:pt idx="603">
                  <c:v>40746</c:v>
                </c:pt>
                <c:pt idx="604">
                  <c:v>40745</c:v>
                </c:pt>
                <c:pt idx="605">
                  <c:v>40744</c:v>
                </c:pt>
                <c:pt idx="606">
                  <c:v>40743</c:v>
                </c:pt>
                <c:pt idx="607">
                  <c:v>40742</c:v>
                </c:pt>
                <c:pt idx="608">
                  <c:v>40739</c:v>
                </c:pt>
                <c:pt idx="609">
                  <c:v>40738</c:v>
                </c:pt>
                <c:pt idx="610">
                  <c:v>40737</c:v>
                </c:pt>
                <c:pt idx="611">
                  <c:v>40736</c:v>
                </c:pt>
                <c:pt idx="612">
                  <c:v>40735</c:v>
                </c:pt>
                <c:pt idx="613">
                  <c:v>40732</c:v>
                </c:pt>
                <c:pt idx="614">
                  <c:v>40731</c:v>
                </c:pt>
                <c:pt idx="615">
                  <c:v>40730</c:v>
                </c:pt>
                <c:pt idx="616">
                  <c:v>40729</c:v>
                </c:pt>
                <c:pt idx="617">
                  <c:v>40728</c:v>
                </c:pt>
                <c:pt idx="618">
                  <c:v>40725</c:v>
                </c:pt>
                <c:pt idx="619">
                  <c:v>40724</c:v>
                </c:pt>
                <c:pt idx="620">
                  <c:v>40723</c:v>
                </c:pt>
                <c:pt idx="621">
                  <c:v>40722</c:v>
                </c:pt>
                <c:pt idx="622">
                  <c:v>40721</c:v>
                </c:pt>
                <c:pt idx="623">
                  <c:v>40718</c:v>
                </c:pt>
                <c:pt idx="624">
                  <c:v>40716</c:v>
                </c:pt>
                <c:pt idx="625">
                  <c:v>40715</c:v>
                </c:pt>
                <c:pt idx="626">
                  <c:v>40714</c:v>
                </c:pt>
                <c:pt idx="627">
                  <c:v>40711</c:v>
                </c:pt>
                <c:pt idx="628">
                  <c:v>40710</c:v>
                </c:pt>
                <c:pt idx="629">
                  <c:v>40709</c:v>
                </c:pt>
                <c:pt idx="630">
                  <c:v>40708</c:v>
                </c:pt>
                <c:pt idx="631">
                  <c:v>40704</c:v>
                </c:pt>
                <c:pt idx="632">
                  <c:v>40703</c:v>
                </c:pt>
                <c:pt idx="633">
                  <c:v>40702</c:v>
                </c:pt>
                <c:pt idx="634">
                  <c:v>40701</c:v>
                </c:pt>
                <c:pt idx="635">
                  <c:v>40700</c:v>
                </c:pt>
                <c:pt idx="636">
                  <c:v>40697</c:v>
                </c:pt>
                <c:pt idx="637">
                  <c:v>40695</c:v>
                </c:pt>
                <c:pt idx="638">
                  <c:v>40694</c:v>
                </c:pt>
                <c:pt idx="639">
                  <c:v>40693</c:v>
                </c:pt>
                <c:pt idx="640">
                  <c:v>40690</c:v>
                </c:pt>
                <c:pt idx="641">
                  <c:v>40689</c:v>
                </c:pt>
                <c:pt idx="642">
                  <c:v>40688</c:v>
                </c:pt>
                <c:pt idx="643">
                  <c:v>40687</c:v>
                </c:pt>
                <c:pt idx="644">
                  <c:v>40686</c:v>
                </c:pt>
                <c:pt idx="645">
                  <c:v>40683</c:v>
                </c:pt>
                <c:pt idx="646">
                  <c:v>40682</c:v>
                </c:pt>
                <c:pt idx="647">
                  <c:v>40681</c:v>
                </c:pt>
                <c:pt idx="648">
                  <c:v>40680</c:v>
                </c:pt>
                <c:pt idx="649">
                  <c:v>40679</c:v>
                </c:pt>
                <c:pt idx="650">
                  <c:v>40676</c:v>
                </c:pt>
                <c:pt idx="651">
                  <c:v>40675</c:v>
                </c:pt>
                <c:pt idx="652">
                  <c:v>40674</c:v>
                </c:pt>
                <c:pt idx="653">
                  <c:v>40673</c:v>
                </c:pt>
                <c:pt idx="654">
                  <c:v>40672</c:v>
                </c:pt>
                <c:pt idx="655">
                  <c:v>40669</c:v>
                </c:pt>
                <c:pt idx="656">
                  <c:v>40668</c:v>
                </c:pt>
                <c:pt idx="657">
                  <c:v>40667</c:v>
                </c:pt>
                <c:pt idx="658">
                  <c:v>40666</c:v>
                </c:pt>
                <c:pt idx="659">
                  <c:v>40665</c:v>
                </c:pt>
                <c:pt idx="660">
                  <c:v>40662</c:v>
                </c:pt>
                <c:pt idx="661">
                  <c:v>40661</c:v>
                </c:pt>
                <c:pt idx="662">
                  <c:v>40660</c:v>
                </c:pt>
                <c:pt idx="663">
                  <c:v>40659</c:v>
                </c:pt>
                <c:pt idx="664">
                  <c:v>40654</c:v>
                </c:pt>
                <c:pt idx="665">
                  <c:v>40653</c:v>
                </c:pt>
                <c:pt idx="666">
                  <c:v>40652</c:v>
                </c:pt>
                <c:pt idx="667">
                  <c:v>40651</c:v>
                </c:pt>
                <c:pt idx="668">
                  <c:v>40648</c:v>
                </c:pt>
                <c:pt idx="669">
                  <c:v>40647</c:v>
                </c:pt>
                <c:pt idx="670">
                  <c:v>40646</c:v>
                </c:pt>
                <c:pt idx="671">
                  <c:v>40645</c:v>
                </c:pt>
                <c:pt idx="672">
                  <c:v>40644</c:v>
                </c:pt>
                <c:pt idx="673">
                  <c:v>40641</c:v>
                </c:pt>
                <c:pt idx="674">
                  <c:v>40640</c:v>
                </c:pt>
                <c:pt idx="675">
                  <c:v>40639</c:v>
                </c:pt>
                <c:pt idx="676">
                  <c:v>40638</c:v>
                </c:pt>
                <c:pt idx="677">
                  <c:v>40637</c:v>
                </c:pt>
                <c:pt idx="678">
                  <c:v>40634</c:v>
                </c:pt>
                <c:pt idx="679">
                  <c:v>40633</c:v>
                </c:pt>
                <c:pt idx="680">
                  <c:v>40632</c:v>
                </c:pt>
                <c:pt idx="681">
                  <c:v>40631</c:v>
                </c:pt>
                <c:pt idx="682">
                  <c:v>40630</c:v>
                </c:pt>
                <c:pt idx="683">
                  <c:v>40627</c:v>
                </c:pt>
                <c:pt idx="684">
                  <c:v>40626</c:v>
                </c:pt>
                <c:pt idx="685">
                  <c:v>40625</c:v>
                </c:pt>
                <c:pt idx="686">
                  <c:v>40624</c:v>
                </c:pt>
                <c:pt idx="687">
                  <c:v>40623</c:v>
                </c:pt>
                <c:pt idx="688">
                  <c:v>40620</c:v>
                </c:pt>
                <c:pt idx="689">
                  <c:v>40619</c:v>
                </c:pt>
                <c:pt idx="690">
                  <c:v>40618</c:v>
                </c:pt>
                <c:pt idx="691">
                  <c:v>40617</c:v>
                </c:pt>
                <c:pt idx="692">
                  <c:v>40616</c:v>
                </c:pt>
                <c:pt idx="693">
                  <c:v>40613</c:v>
                </c:pt>
                <c:pt idx="694">
                  <c:v>40612</c:v>
                </c:pt>
                <c:pt idx="695">
                  <c:v>40611</c:v>
                </c:pt>
                <c:pt idx="696">
                  <c:v>40610</c:v>
                </c:pt>
                <c:pt idx="697">
                  <c:v>40609</c:v>
                </c:pt>
                <c:pt idx="698">
                  <c:v>40606</c:v>
                </c:pt>
                <c:pt idx="699">
                  <c:v>40605</c:v>
                </c:pt>
                <c:pt idx="700">
                  <c:v>40604</c:v>
                </c:pt>
                <c:pt idx="701">
                  <c:v>40603</c:v>
                </c:pt>
                <c:pt idx="702">
                  <c:v>40602</c:v>
                </c:pt>
                <c:pt idx="703">
                  <c:v>40599</c:v>
                </c:pt>
                <c:pt idx="704">
                  <c:v>40598</c:v>
                </c:pt>
                <c:pt idx="705">
                  <c:v>40597</c:v>
                </c:pt>
                <c:pt idx="706">
                  <c:v>40596</c:v>
                </c:pt>
                <c:pt idx="707">
                  <c:v>40595</c:v>
                </c:pt>
                <c:pt idx="708">
                  <c:v>40592</c:v>
                </c:pt>
                <c:pt idx="709">
                  <c:v>40591</c:v>
                </c:pt>
                <c:pt idx="710">
                  <c:v>40590</c:v>
                </c:pt>
                <c:pt idx="711">
                  <c:v>40589</c:v>
                </c:pt>
                <c:pt idx="712">
                  <c:v>40588</c:v>
                </c:pt>
                <c:pt idx="713">
                  <c:v>40585</c:v>
                </c:pt>
                <c:pt idx="714">
                  <c:v>40584</c:v>
                </c:pt>
                <c:pt idx="715">
                  <c:v>40583</c:v>
                </c:pt>
                <c:pt idx="716">
                  <c:v>40582</c:v>
                </c:pt>
                <c:pt idx="717">
                  <c:v>40581</c:v>
                </c:pt>
                <c:pt idx="718">
                  <c:v>40578</c:v>
                </c:pt>
                <c:pt idx="719">
                  <c:v>40577</c:v>
                </c:pt>
                <c:pt idx="720">
                  <c:v>40576</c:v>
                </c:pt>
                <c:pt idx="721">
                  <c:v>40575</c:v>
                </c:pt>
                <c:pt idx="722">
                  <c:v>40574</c:v>
                </c:pt>
                <c:pt idx="723">
                  <c:v>40571</c:v>
                </c:pt>
                <c:pt idx="724">
                  <c:v>40570</c:v>
                </c:pt>
                <c:pt idx="725">
                  <c:v>40569</c:v>
                </c:pt>
                <c:pt idx="726">
                  <c:v>40568</c:v>
                </c:pt>
                <c:pt idx="727">
                  <c:v>40567</c:v>
                </c:pt>
                <c:pt idx="728">
                  <c:v>40564</c:v>
                </c:pt>
                <c:pt idx="729">
                  <c:v>40563</c:v>
                </c:pt>
                <c:pt idx="730">
                  <c:v>40562</c:v>
                </c:pt>
                <c:pt idx="731">
                  <c:v>40561</c:v>
                </c:pt>
                <c:pt idx="732">
                  <c:v>40560</c:v>
                </c:pt>
                <c:pt idx="733">
                  <c:v>40557</c:v>
                </c:pt>
                <c:pt idx="734">
                  <c:v>40556</c:v>
                </c:pt>
                <c:pt idx="735">
                  <c:v>40555</c:v>
                </c:pt>
                <c:pt idx="736">
                  <c:v>40554</c:v>
                </c:pt>
                <c:pt idx="737">
                  <c:v>40553</c:v>
                </c:pt>
                <c:pt idx="738">
                  <c:v>40550</c:v>
                </c:pt>
                <c:pt idx="739">
                  <c:v>40548</c:v>
                </c:pt>
                <c:pt idx="740">
                  <c:v>40547</c:v>
                </c:pt>
                <c:pt idx="741">
                  <c:v>40546</c:v>
                </c:pt>
                <c:pt idx="742">
                  <c:v>40542</c:v>
                </c:pt>
                <c:pt idx="743">
                  <c:v>40541</c:v>
                </c:pt>
                <c:pt idx="744">
                  <c:v>40540</c:v>
                </c:pt>
                <c:pt idx="745">
                  <c:v>40539</c:v>
                </c:pt>
                <c:pt idx="746">
                  <c:v>40535</c:v>
                </c:pt>
                <c:pt idx="747">
                  <c:v>40534</c:v>
                </c:pt>
                <c:pt idx="748">
                  <c:v>40533</c:v>
                </c:pt>
                <c:pt idx="749">
                  <c:v>40532</c:v>
                </c:pt>
                <c:pt idx="750">
                  <c:v>40529</c:v>
                </c:pt>
                <c:pt idx="751">
                  <c:v>40528</c:v>
                </c:pt>
                <c:pt idx="752">
                  <c:v>40527</c:v>
                </c:pt>
                <c:pt idx="753">
                  <c:v>40526</c:v>
                </c:pt>
                <c:pt idx="754">
                  <c:v>40525</c:v>
                </c:pt>
                <c:pt idx="755">
                  <c:v>40522</c:v>
                </c:pt>
                <c:pt idx="756">
                  <c:v>40521</c:v>
                </c:pt>
                <c:pt idx="757">
                  <c:v>40519</c:v>
                </c:pt>
                <c:pt idx="758">
                  <c:v>40518</c:v>
                </c:pt>
                <c:pt idx="759">
                  <c:v>40515</c:v>
                </c:pt>
                <c:pt idx="760">
                  <c:v>40514</c:v>
                </c:pt>
                <c:pt idx="761">
                  <c:v>40513</c:v>
                </c:pt>
                <c:pt idx="762">
                  <c:v>40512</c:v>
                </c:pt>
                <c:pt idx="763">
                  <c:v>40511</c:v>
                </c:pt>
                <c:pt idx="764">
                  <c:v>40508</c:v>
                </c:pt>
                <c:pt idx="765">
                  <c:v>40507</c:v>
                </c:pt>
                <c:pt idx="766">
                  <c:v>40506</c:v>
                </c:pt>
                <c:pt idx="767">
                  <c:v>40505</c:v>
                </c:pt>
                <c:pt idx="768">
                  <c:v>40504</c:v>
                </c:pt>
                <c:pt idx="769">
                  <c:v>40501</c:v>
                </c:pt>
                <c:pt idx="770">
                  <c:v>40500</c:v>
                </c:pt>
                <c:pt idx="771">
                  <c:v>40499</c:v>
                </c:pt>
                <c:pt idx="772">
                  <c:v>40498</c:v>
                </c:pt>
                <c:pt idx="773">
                  <c:v>40497</c:v>
                </c:pt>
                <c:pt idx="774">
                  <c:v>40494</c:v>
                </c:pt>
                <c:pt idx="775">
                  <c:v>40493</c:v>
                </c:pt>
                <c:pt idx="776">
                  <c:v>40492</c:v>
                </c:pt>
                <c:pt idx="777">
                  <c:v>40491</c:v>
                </c:pt>
                <c:pt idx="778">
                  <c:v>40490</c:v>
                </c:pt>
                <c:pt idx="779">
                  <c:v>40487</c:v>
                </c:pt>
                <c:pt idx="780">
                  <c:v>40486</c:v>
                </c:pt>
                <c:pt idx="781">
                  <c:v>40485</c:v>
                </c:pt>
                <c:pt idx="782">
                  <c:v>40484</c:v>
                </c:pt>
                <c:pt idx="783">
                  <c:v>40480</c:v>
                </c:pt>
                <c:pt idx="784">
                  <c:v>40479</c:v>
                </c:pt>
                <c:pt idx="785">
                  <c:v>40478</c:v>
                </c:pt>
                <c:pt idx="786">
                  <c:v>40476</c:v>
                </c:pt>
                <c:pt idx="787">
                  <c:v>40473</c:v>
                </c:pt>
                <c:pt idx="788">
                  <c:v>40472</c:v>
                </c:pt>
                <c:pt idx="789">
                  <c:v>40471</c:v>
                </c:pt>
                <c:pt idx="790">
                  <c:v>40470</c:v>
                </c:pt>
                <c:pt idx="791">
                  <c:v>40469</c:v>
                </c:pt>
                <c:pt idx="792">
                  <c:v>40466</c:v>
                </c:pt>
                <c:pt idx="793">
                  <c:v>40465</c:v>
                </c:pt>
                <c:pt idx="794">
                  <c:v>40464</c:v>
                </c:pt>
                <c:pt idx="795">
                  <c:v>40463</c:v>
                </c:pt>
                <c:pt idx="796">
                  <c:v>40462</c:v>
                </c:pt>
                <c:pt idx="797">
                  <c:v>40459</c:v>
                </c:pt>
                <c:pt idx="798">
                  <c:v>40458</c:v>
                </c:pt>
                <c:pt idx="799">
                  <c:v>40457</c:v>
                </c:pt>
                <c:pt idx="800">
                  <c:v>40456</c:v>
                </c:pt>
                <c:pt idx="801">
                  <c:v>40455</c:v>
                </c:pt>
                <c:pt idx="802">
                  <c:v>40452</c:v>
                </c:pt>
                <c:pt idx="803">
                  <c:v>40451</c:v>
                </c:pt>
                <c:pt idx="804">
                  <c:v>40450</c:v>
                </c:pt>
                <c:pt idx="805">
                  <c:v>40449</c:v>
                </c:pt>
                <c:pt idx="806">
                  <c:v>40448</c:v>
                </c:pt>
                <c:pt idx="807">
                  <c:v>40445</c:v>
                </c:pt>
                <c:pt idx="808">
                  <c:v>40444</c:v>
                </c:pt>
                <c:pt idx="809">
                  <c:v>40443</c:v>
                </c:pt>
                <c:pt idx="810">
                  <c:v>40442</c:v>
                </c:pt>
                <c:pt idx="811">
                  <c:v>40441</c:v>
                </c:pt>
                <c:pt idx="812">
                  <c:v>40438</c:v>
                </c:pt>
                <c:pt idx="813">
                  <c:v>40437</c:v>
                </c:pt>
                <c:pt idx="814">
                  <c:v>40436</c:v>
                </c:pt>
                <c:pt idx="815">
                  <c:v>40435</c:v>
                </c:pt>
                <c:pt idx="816">
                  <c:v>40434</c:v>
                </c:pt>
                <c:pt idx="817">
                  <c:v>40431</c:v>
                </c:pt>
                <c:pt idx="818">
                  <c:v>40430</c:v>
                </c:pt>
                <c:pt idx="819">
                  <c:v>40429</c:v>
                </c:pt>
                <c:pt idx="820">
                  <c:v>40428</c:v>
                </c:pt>
                <c:pt idx="821">
                  <c:v>40427</c:v>
                </c:pt>
                <c:pt idx="822">
                  <c:v>40424</c:v>
                </c:pt>
                <c:pt idx="823">
                  <c:v>40423</c:v>
                </c:pt>
                <c:pt idx="824">
                  <c:v>40422</c:v>
                </c:pt>
                <c:pt idx="825">
                  <c:v>40421</c:v>
                </c:pt>
                <c:pt idx="826">
                  <c:v>40420</c:v>
                </c:pt>
                <c:pt idx="827">
                  <c:v>40417</c:v>
                </c:pt>
                <c:pt idx="828">
                  <c:v>40416</c:v>
                </c:pt>
                <c:pt idx="829">
                  <c:v>40415</c:v>
                </c:pt>
                <c:pt idx="830">
                  <c:v>40414</c:v>
                </c:pt>
                <c:pt idx="831">
                  <c:v>40413</c:v>
                </c:pt>
                <c:pt idx="832">
                  <c:v>40410</c:v>
                </c:pt>
                <c:pt idx="833">
                  <c:v>40409</c:v>
                </c:pt>
                <c:pt idx="834">
                  <c:v>40408</c:v>
                </c:pt>
                <c:pt idx="835">
                  <c:v>40407</c:v>
                </c:pt>
                <c:pt idx="836">
                  <c:v>40406</c:v>
                </c:pt>
                <c:pt idx="837">
                  <c:v>40403</c:v>
                </c:pt>
                <c:pt idx="838">
                  <c:v>40402</c:v>
                </c:pt>
                <c:pt idx="839">
                  <c:v>40401</c:v>
                </c:pt>
                <c:pt idx="840">
                  <c:v>40400</c:v>
                </c:pt>
                <c:pt idx="841">
                  <c:v>40399</c:v>
                </c:pt>
                <c:pt idx="842">
                  <c:v>40396</c:v>
                </c:pt>
                <c:pt idx="843">
                  <c:v>40395</c:v>
                </c:pt>
                <c:pt idx="844">
                  <c:v>40394</c:v>
                </c:pt>
                <c:pt idx="845">
                  <c:v>40393</c:v>
                </c:pt>
                <c:pt idx="846">
                  <c:v>40392</c:v>
                </c:pt>
                <c:pt idx="847">
                  <c:v>40389</c:v>
                </c:pt>
                <c:pt idx="848">
                  <c:v>40388</c:v>
                </c:pt>
                <c:pt idx="849">
                  <c:v>40387</c:v>
                </c:pt>
                <c:pt idx="850">
                  <c:v>40386</c:v>
                </c:pt>
                <c:pt idx="851">
                  <c:v>40385</c:v>
                </c:pt>
                <c:pt idx="852">
                  <c:v>40382</c:v>
                </c:pt>
                <c:pt idx="853">
                  <c:v>40381</c:v>
                </c:pt>
                <c:pt idx="854">
                  <c:v>40380</c:v>
                </c:pt>
                <c:pt idx="855">
                  <c:v>40379</c:v>
                </c:pt>
                <c:pt idx="856">
                  <c:v>40378</c:v>
                </c:pt>
                <c:pt idx="857">
                  <c:v>40375</c:v>
                </c:pt>
                <c:pt idx="858">
                  <c:v>40374</c:v>
                </c:pt>
                <c:pt idx="859">
                  <c:v>40373</c:v>
                </c:pt>
                <c:pt idx="860">
                  <c:v>40372</c:v>
                </c:pt>
                <c:pt idx="861">
                  <c:v>40371</c:v>
                </c:pt>
                <c:pt idx="862">
                  <c:v>40368</c:v>
                </c:pt>
                <c:pt idx="863">
                  <c:v>40367</c:v>
                </c:pt>
                <c:pt idx="864">
                  <c:v>40366</c:v>
                </c:pt>
                <c:pt idx="865">
                  <c:v>40365</c:v>
                </c:pt>
                <c:pt idx="866">
                  <c:v>40364</c:v>
                </c:pt>
                <c:pt idx="867">
                  <c:v>40361</c:v>
                </c:pt>
                <c:pt idx="868">
                  <c:v>40360</c:v>
                </c:pt>
                <c:pt idx="869">
                  <c:v>40359</c:v>
                </c:pt>
                <c:pt idx="870">
                  <c:v>40358</c:v>
                </c:pt>
                <c:pt idx="871">
                  <c:v>40357</c:v>
                </c:pt>
                <c:pt idx="872">
                  <c:v>40354</c:v>
                </c:pt>
                <c:pt idx="873">
                  <c:v>40353</c:v>
                </c:pt>
                <c:pt idx="874">
                  <c:v>40352</c:v>
                </c:pt>
                <c:pt idx="875">
                  <c:v>40351</c:v>
                </c:pt>
                <c:pt idx="876">
                  <c:v>40350</c:v>
                </c:pt>
                <c:pt idx="877">
                  <c:v>40347</c:v>
                </c:pt>
                <c:pt idx="878">
                  <c:v>40346</c:v>
                </c:pt>
                <c:pt idx="879">
                  <c:v>40345</c:v>
                </c:pt>
                <c:pt idx="880">
                  <c:v>40344</c:v>
                </c:pt>
                <c:pt idx="881">
                  <c:v>40343</c:v>
                </c:pt>
                <c:pt idx="882">
                  <c:v>40340</c:v>
                </c:pt>
                <c:pt idx="883">
                  <c:v>40339</c:v>
                </c:pt>
                <c:pt idx="884">
                  <c:v>40338</c:v>
                </c:pt>
                <c:pt idx="885">
                  <c:v>40337</c:v>
                </c:pt>
                <c:pt idx="886">
                  <c:v>40336</c:v>
                </c:pt>
                <c:pt idx="887">
                  <c:v>40333</c:v>
                </c:pt>
                <c:pt idx="888">
                  <c:v>40331</c:v>
                </c:pt>
                <c:pt idx="889">
                  <c:v>40330</c:v>
                </c:pt>
                <c:pt idx="890">
                  <c:v>40329</c:v>
                </c:pt>
                <c:pt idx="891">
                  <c:v>40326</c:v>
                </c:pt>
                <c:pt idx="892">
                  <c:v>40325</c:v>
                </c:pt>
                <c:pt idx="893">
                  <c:v>40324</c:v>
                </c:pt>
                <c:pt idx="894">
                  <c:v>40323</c:v>
                </c:pt>
                <c:pt idx="895">
                  <c:v>40319</c:v>
                </c:pt>
                <c:pt idx="896">
                  <c:v>40318</c:v>
                </c:pt>
                <c:pt idx="897">
                  <c:v>40317</c:v>
                </c:pt>
                <c:pt idx="898">
                  <c:v>40316</c:v>
                </c:pt>
                <c:pt idx="899">
                  <c:v>40315</c:v>
                </c:pt>
                <c:pt idx="900">
                  <c:v>40312</c:v>
                </c:pt>
                <c:pt idx="901">
                  <c:v>40310</c:v>
                </c:pt>
                <c:pt idx="902">
                  <c:v>40309</c:v>
                </c:pt>
                <c:pt idx="903">
                  <c:v>40308</c:v>
                </c:pt>
                <c:pt idx="904">
                  <c:v>40305</c:v>
                </c:pt>
                <c:pt idx="905">
                  <c:v>40304</c:v>
                </c:pt>
                <c:pt idx="906">
                  <c:v>40303</c:v>
                </c:pt>
                <c:pt idx="907">
                  <c:v>40302</c:v>
                </c:pt>
                <c:pt idx="908">
                  <c:v>40301</c:v>
                </c:pt>
                <c:pt idx="909">
                  <c:v>40298</c:v>
                </c:pt>
                <c:pt idx="910">
                  <c:v>40297</c:v>
                </c:pt>
                <c:pt idx="911">
                  <c:v>40296</c:v>
                </c:pt>
                <c:pt idx="912">
                  <c:v>40295</c:v>
                </c:pt>
                <c:pt idx="913">
                  <c:v>40294</c:v>
                </c:pt>
                <c:pt idx="914">
                  <c:v>40291</c:v>
                </c:pt>
                <c:pt idx="915">
                  <c:v>40290</c:v>
                </c:pt>
                <c:pt idx="916">
                  <c:v>40289</c:v>
                </c:pt>
                <c:pt idx="917">
                  <c:v>40288</c:v>
                </c:pt>
                <c:pt idx="918">
                  <c:v>40287</c:v>
                </c:pt>
                <c:pt idx="919">
                  <c:v>40284</c:v>
                </c:pt>
                <c:pt idx="920">
                  <c:v>40283</c:v>
                </c:pt>
                <c:pt idx="921">
                  <c:v>40282</c:v>
                </c:pt>
                <c:pt idx="922">
                  <c:v>40281</c:v>
                </c:pt>
                <c:pt idx="923">
                  <c:v>40280</c:v>
                </c:pt>
                <c:pt idx="924">
                  <c:v>40277</c:v>
                </c:pt>
                <c:pt idx="925">
                  <c:v>40276</c:v>
                </c:pt>
                <c:pt idx="926">
                  <c:v>40275</c:v>
                </c:pt>
                <c:pt idx="927">
                  <c:v>40274</c:v>
                </c:pt>
                <c:pt idx="928">
                  <c:v>40269</c:v>
                </c:pt>
                <c:pt idx="929">
                  <c:v>40268</c:v>
                </c:pt>
                <c:pt idx="930">
                  <c:v>40267</c:v>
                </c:pt>
                <c:pt idx="931">
                  <c:v>40266</c:v>
                </c:pt>
                <c:pt idx="932">
                  <c:v>40263</c:v>
                </c:pt>
                <c:pt idx="933">
                  <c:v>40262</c:v>
                </c:pt>
                <c:pt idx="934">
                  <c:v>40261</c:v>
                </c:pt>
                <c:pt idx="935">
                  <c:v>40260</c:v>
                </c:pt>
                <c:pt idx="936">
                  <c:v>40259</c:v>
                </c:pt>
                <c:pt idx="937">
                  <c:v>40256</c:v>
                </c:pt>
                <c:pt idx="938">
                  <c:v>40255</c:v>
                </c:pt>
                <c:pt idx="939">
                  <c:v>40254</c:v>
                </c:pt>
                <c:pt idx="940">
                  <c:v>40253</c:v>
                </c:pt>
                <c:pt idx="941">
                  <c:v>40252</c:v>
                </c:pt>
                <c:pt idx="942">
                  <c:v>40249</c:v>
                </c:pt>
                <c:pt idx="943">
                  <c:v>40248</c:v>
                </c:pt>
                <c:pt idx="944">
                  <c:v>40247</c:v>
                </c:pt>
                <c:pt idx="945">
                  <c:v>40246</c:v>
                </c:pt>
                <c:pt idx="946">
                  <c:v>40245</c:v>
                </c:pt>
                <c:pt idx="947">
                  <c:v>40242</c:v>
                </c:pt>
                <c:pt idx="948">
                  <c:v>40241</c:v>
                </c:pt>
                <c:pt idx="949">
                  <c:v>40240</c:v>
                </c:pt>
                <c:pt idx="950">
                  <c:v>40239</c:v>
                </c:pt>
                <c:pt idx="951">
                  <c:v>40238</c:v>
                </c:pt>
                <c:pt idx="952">
                  <c:v>40235</c:v>
                </c:pt>
                <c:pt idx="953">
                  <c:v>40234</c:v>
                </c:pt>
                <c:pt idx="954">
                  <c:v>40233</c:v>
                </c:pt>
                <c:pt idx="955">
                  <c:v>40232</c:v>
                </c:pt>
                <c:pt idx="956">
                  <c:v>40231</c:v>
                </c:pt>
                <c:pt idx="957">
                  <c:v>40228</c:v>
                </c:pt>
                <c:pt idx="958">
                  <c:v>40227</c:v>
                </c:pt>
                <c:pt idx="959">
                  <c:v>40226</c:v>
                </c:pt>
                <c:pt idx="960">
                  <c:v>40225</c:v>
                </c:pt>
                <c:pt idx="961">
                  <c:v>40224</c:v>
                </c:pt>
                <c:pt idx="962">
                  <c:v>40221</c:v>
                </c:pt>
                <c:pt idx="963">
                  <c:v>40220</c:v>
                </c:pt>
                <c:pt idx="964">
                  <c:v>40219</c:v>
                </c:pt>
                <c:pt idx="965">
                  <c:v>40218</c:v>
                </c:pt>
                <c:pt idx="966">
                  <c:v>40217</c:v>
                </c:pt>
                <c:pt idx="967">
                  <c:v>40214</c:v>
                </c:pt>
                <c:pt idx="968">
                  <c:v>40213</c:v>
                </c:pt>
                <c:pt idx="969">
                  <c:v>40212</c:v>
                </c:pt>
                <c:pt idx="970">
                  <c:v>40211</c:v>
                </c:pt>
                <c:pt idx="971">
                  <c:v>40210</c:v>
                </c:pt>
                <c:pt idx="972">
                  <c:v>40207</c:v>
                </c:pt>
                <c:pt idx="973">
                  <c:v>40206</c:v>
                </c:pt>
                <c:pt idx="974">
                  <c:v>40205</c:v>
                </c:pt>
                <c:pt idx="975">
                  <c:v>40204</c:v>
                </c:pt>
                <c:pt idx="976">
                  <c:v>40203</c:v>
                </c:pt>
                <c:pt idx="977">
                  <c:v>40200</c:v>
                </c:pt>
                <c:pt idx="978">
                  <c:v>40199</c:v>
                </c:pt>
                <c:pt idx="979">
                  <c:v>40198</c:v>
                </c:pt>
                <c:pt idx="980">
                  <c:v>40197</c:v>
                </c:pt>
                <c:pt idx="981">
                  <c:v>40196</c:v>
                </c:pt>
                <c:pt idx="982">
                  <c:v>40193</c:v>
                </c:pt>
                <c:pt idx="983">
                  <c:v>40192</c:v>
                </c:pt>
                <c:pt idx="984">
                  <c:v>40191</c:v>
                </c:pt>
                <c:pt idx="985">
                  <c:v>40190</c:v>
                </c:pt>
                <c:pt idx="986">
                  <c:v>40189</c:v>
                </c:pt>
                <c:pt idx="987">
                  <c:v>40186</c:v>
                </c:pt>
                <c:pt idx="988">
                  <c:v>40185</c:v>
                </c:pt>
                <c:pt idx="989">
                  <c:v>40183</c:v>
                </c:pt>
                <c:pt idx="990">
                  <c:v>40182</c:v>
                </c:pt>
                <c:pt idx="991">
                  <c:v>40177</c:v>
                </c:pt>
                <c:pt idx="992">
                  <c:v>40176</c:v>
                </c:pt>
                <c:pt idx="993">
                  <c:v>40175</c:v>
                </c:pt>
                <c:pt idx="994">
                  <c:v>40170</c:v>
                </c:pt>
                <c:pt idx="995">
                  <c:v>40169</c:v>
                </c:pt>
                <c:pt idx="996">
                  <c:v>40168</c:v>
                </c:pt>
                <c:pt idx="997">
                  <c:v>40165</c:v>
                </c:pt>
                <c:pt idx="998">
                  <c:v>40164</c:v>
                </c:pt>
                <c:pt idx="999">
                  <c:v>40163</c:v>
                </c:pt>
                <c:pt idx="1000">
                  <c:v>40162</c:v>
                </c:pt>
                <c:pt idx="1001">
                  <c:v>40161</c:v>
                </c:pt>
                <c:pt idx="1002">
                  <c:v>40158</c:v>
                </c:pt>
                <c:pt idx="1003">
                  <c:v>40157</c:v>
                </c:pt>
                <c:pt idx="1004">
                  <c:v>40156</c:v>
                </c:pt>
                <c:pt idx="1005">
                  <c:v>40154</c:v>
                </c:pt>
                <c:pt idx="1006">
                  <c:v>40151</c:v>
                </c:pt>
                <c:pt idx="1007">
                  <c:v>40150</c:v>
                </c:pt>
                <c:pt idx="1008">
                  <c:v>40149</c:v>
                </c:pt>
                <c:pt idx="1009">
                  <c:v>40148</c:v>
                </c:pt>
                <c:pt idx="1010">
                  <c:v>40147</c:v>
                </c:pt>
                <c:pt idx="1011">
                  <c:v>40144</c:v>
                </c:pt>
                <c:pt idx="1012">
                  <c:v>40143</c:v>
                </c:pt>
                <c:pt idx="1013">
                  <c:v>40142</c:v>
                </c:pt>
                <c:pt idx="1014">
                  <c:v>40141</c:v>
                </c:pt>
                <c:pt idx="1015">
                  <c:v>40140</c:v>
                </c:pt>
                <c:pt idx="1016">
                  <c:v>40137</c:v>
                </c:pt>
                <c:pt idx="1017">
                  <c:v>40136</c:v>
                </c:pt>
                <c:pt idx="1018">
                  <c:v>40135</c:v>
                </c:pt>
                <c:pt idx="1019">
                  <c:v>40134</c:v>
                </c:pt>
                <c:pt idx="1020">
                  <c:v>40133</c:v>
                </c:pt>
                <c:pt idx="1021">
                  <c:v>40130</c:v>
                </c:pt>
                <c:pt idx="1022">
                  <c:v>40129</c:v>
                </c:pt>
                <c:pt idx="1023">
                  <c:v>40128</c:v>
                </c:pt>
                <c:pt idx="1024">
                  <c:v>40127</c:v>
                </c:pt>
                <c:pt idx="1025">
                  <c:v>40126</c:v>
                </c:pt>
                <c:pt idx="1026">
                  <c:v>40123</c:v>
                </c:pt>
                <c:pt idx="1027">
                  <c:v>40122</c:v>
                </c:pt>
                <c:pt idx="1028">
                  <c:v>40121</c:v>
                </c:pt>
                <c:pt idx="1029">
                  <c:v>40120</c:v>
                </c:pt>
                <c:pt idx="1030">
                  <c:v>40119</c:v>
                </c:pt>
                <c:pt idx="1031">
                  <c:v>40116</c:v>
                </c:pt>
                <c:pt idx="1032">
                  <c:v>40115</c:v>
                </c:pt>
                <c:pt idx="1033">
                  <c:v>40114</c:v>
                </c:pt>
                <c:pt idx="1034">
                  <c:v>40113</c:v>
                </c:pt>
                <c:pt idx="1035">
                  <c:v>40109</c:v>
                </c:pt>
                <c:pt idx="1036">
                  <c:v>40108</c:v>
                </c:pt>
                <c:pt idx="1037">
                  <c:v>40107</c:v>
                </c:pt>
                <c:pt idx="1038">
                  <c:v>40106</c:v>
                </c:pt>
                <c:pt idx="1039">
                  <c:v>40105</c:v>
                </c:pt>
                <c:pt idx="1040">
                  <c:v>40102</c:v>
                </c:pt>
                <c:pt idx="1041">
                  <c:v>40101</c:v>
                </c:pt>
                <c:pt idx="1042">
                  <c:v>40100</c:v>
                </c:pt>
                <c:pt idx="1043">
                  <c:v>40099</c:v>
                </c:pt>
                <c:pt idx="1044">
                  <c:v>40098</c:v>
                </c:pt>
                <c:pt idx="1045">
                  <c:v>40095</c:v>
                </c:pt>
                <c:pt idx="1046">
                  <c:v>40094</c:v>
                </c:pt>
                <c:pt idx="1047">
                  <c:v>40093</c:v>
                </c:pt>
                <c:pt idx="1048">
                  <c:v>40092</c:v>
                </c:pt>
                <c:pt idx="1049">
                  <c:v>40091</c:v>
                </c:pt>
                <c:pt idx="1050">
                  <c:v>40088</c:v>
                </c:pt>
                <c:pt idx="1051">
                  <c:v>40087</c:v>
                </c:pt>
                <c:pt idx="1052">
                  <c:v>40086</c:v>
                </c:pt>
                <c:pt idx="1053">
                  <c:v>40085</c:v>
                </c:pt>
                <c:pt idx="1054">
                  <c:v>40084</c:v>
                </c:pt>
                <c:pt idx="1055">
                  <c:v>40081</c:v>
                </c:pt>
                <c:pt idx="1056">
                  <c:v>40080</c:v>
                </c:pt>
                <c:pt idx="1057">
                  <c:v>40079</c:v>
                </c:pt>
                <c:pt idx="1058">
                  <c:v>40078</c:v>
                </c:pt>
                <c:pt idx="1059">
                  <c:v>40077</c:v>
                </c:pt>
                <c:pt idx="1060">
                  <c:v>40074</c:v>
                </c:pt>
                <c:pt idx="1061">
                  <c:v>40073</c:v>
                </c:pt>
                <c:pt idx="1062">
                  <c:v>40072</c:v>
                </c:pt>
                <c:pt idx="1063">
                  <c:v>40071</c:v>
                </c:pt>
                <c:pt idx="1064">
                  <c:v>40070</c:v>
                </c:pt>
                <c:pt idx="1065">
                  <c:v>40067</c:v>
                </c:pt>
                <c:pt idx="1066">
                  <c:v>40066</c:v>
                </c:pt>
                <c:pt idx="1067">
                  <c:v>40065</c:v>
                </c:pt>
                <c:pt idx="1068">
                  <c:v>40064</c:v>
                </c:pt>
                <c:pt idx="1069">
                  <c:v>40063</c:v>
                </c:pt>
                <c:pt idx="1070">
                  <c:v>40060</c:v>
                </c:pt>
                <c:pt idx="1071">
                  <c:v>40059</c:v>
                </c:pt>
                <c:pt idx="1072">
                  <c:v>40058</c:v>
                </c:pt>
                <c:pt idx="1073">
                  <c:v>40057</c:v>
                </c:pt>
                <c:pt idx="1074">
                  <c:v>40056</c:v>
                </c:pt>
                <c:pt idx="1075">
                  <c:v>40053</c:v>
                </c:pt>
                <c:pt idx="1076">
                  <c:v>40052</c:v>
                </c:pt>
                <c:pt idx="1077">
                  <c:v>40051</c:v>
                </c:pt>
                <c:pt idx="1078">
                  <c:v>40050</c:v>
                </c:pt>
                <c:pt idx="1079">
                  <c:v>40049</c:v>
                </c:pt>
                <c:pt idx="1080">
                  <c:v>40046</c:v>
                </c:pt>
                <c:pt idx="1081">
                  <c:v>40045</c:v>
                </c:pt>
                <c:pt idx="1082">
                  <c:v>40044</c:v>
                </c:pt>
                <c:pt idx="1083">
                  <c:v>40043</c:v>
                </c:pt>
                <c:pt idx="1084">
                  <c:v>40042</c:v>
                </c:pt>
                <c:pt idx="1085">
                  <c:v>40039</c:v>
                </c:pt>
                <c:pt idx="1086">
                  <c:v>40038</c:v>
                </c:pt>
                <c:pt idx="1087">
                  <c:v>40037</c:v>
                </c:pt>
                <c:pt idx="1088">
                  <c:v>40036</c:v>
                </c:pt>
                <c:pt idx="1089">
                  <c:v>40035</c:v>
                </c:pt>
                <c:pt idx="1090">
                  <c:v>40032</c:v>
                </c:pt>
                <c:pt idx="1091">
                  <c:v>40031</c:v>
                </c:pt>
                <c:pt idx="1092">
                  <c:v>40030</c:v>
                </c:pt>
                <c:pt idx="1093">
                  <c:v>40029</c:v>
                </c:pt>
                <c:pt idx="1094">
                  <c:v>40028</c:v>
                </c:pt>
                <c:pt idx="1095">
                  <c:v>40025</c:v>
                </c:pt>
                <c:pt idx="1096">
                  <c:v>40024</c:v>
                </c:pt>
                <c:pt idx="1097">
                  <c:v>40023</c:v>
                </c:pt>
                <c:pt idx="1098">
                  <c:v>40022</c:v>
                </c:pt>
                <c:pt idx="1099">
                  <c:v>40021</c:v>
                </c:pt>
                <c:pt idx="1100">
                  <c:v>40018</c:v>
                </c:pt>
                <c:pt idx="1101">
                  <c:v>40017</c:v>
                </c:pt>
                <c:pt idx="1102">
                  <c:v>40016</c:v>
                </c:pt>
                <c:pt idx="1103">
                  <c:v>40015</c:v>
                </c:pt>
                <c:pt idx="1104">
                  <c:v>40014</c:v>
                </c:pt>
                <c:pt idx="1105">
                  <c:v>40011</c:v>
                </c:pt>
                <c:pt idx="1106">
                  <c:v>40010</c:v>
                </c:pt>
                <c:pt idx="1107">
                  <c:v>40009</c:v>
                </c:pt>
                <c:pt idx="1108">
                  <c:v>40008</c:v>
                </c:pt>
                <c:pt idx="1109">
                  <c:v>40007</c:v>
                </c:pt>
                <c:pt idx="1110">
                  <c:v>40004</c:v>
                </c:pt>
                <c:pt idx="1111">
                  <c:v>40003</c:v>
                </c:pt>
                <c:pt idx="1112">
                  <c:v>40002</c:v>
                </c:pt>
                <c:pt idx="1113">
                  <c:v>40001</c:v>
                </c:pt>
                <c:pt idx="1114">
                  <c:v>40000</c:v>
                </c:pt>
                <c:pt idx="1115">
                  <c:v>39997</c:v>
                </c:pt>
                <c:pt idx="1116">
                  <c:v>39996</c:v>
                </c:pt>
                <c:pt idx="1117">
                  <c:v>39995</c:v>
                </c:pt>
                <c:pt idx="1118">
                  <c:v>39994</c:v>
                </c:pt>
                <c:pt idx="1119">
                  <c:v>39993</c:v>
                </c:pt>
                <c:pt idx="1120">
                  <c:v>39990</c:v>
                </c:pt>
                <c:pt idx="1121">
                  <c:v>39989</c:v>
                </c:pt>
                <c:pt idx="1122">
                  <c:v>39988</c:v>
                </c:pt>
                <c:pt idx="1123">
                  <c:v>39987</c:v>
                </c:pt>
                <c:pt idx="1124">
                  <c:v>39986</c:v>
                </c:pt>
                <c:pt idx="1125">
                  <c:v>39983</c:v>
                </c:pt>
                <c:pt idx="1126">
                  <c:v>39982</c:v>
                </c:pt>
                <c:pt idx="1127">
                  <c:v>39981</c:v>
                </c:pt>
                <c:pt idx="1128">
                  <c:v>39980</c:v>
                </c:pt>
                <c:pt idx="1129">
                  <c:v>39979</c:v>
                </c:pt>
                <c:pt idx="1130">
                  <c:v>39976</c:v>
                </c:pt>
                <c:pt idx="1131">
                  <c:v>39975</c:v>
                </c:pt>
                <c:pt idx="1132">
                  <c:v>39974</c:v>
                </c:pt>
                <c:pt idx="1133">
                  <c:v>39973</c:v>
                </c:pt>
                <c:pt idx="1134">
                  <c:v>39972</c:v>
                </c:pt>
                <c:pt idx="1135">
                  <c:v>39969</c:v>
                </c:pt>
                <c:pt idx="1136">
                  <c:v>39968</c:v>
                </c:pt>
                <c:pt idx="1137">
                  <c:v>39967</c:v>
                </c:pt>
                <c:pt idx="1138">
                  <c:v>39966</c:v>
                </c:pt>
                <c:pt idx="1139">
                  <c:v>39965</c:v>
                </c:pt>
                <c:pt idx="1140">
                  <c:v>39962</c:v>
                </c:pt>
                <c:pt idx="1141">
                  <c:v>39961</c:v>
                </c:pt>
                <c:pt idx="1142">
                  <c:v>39960</c:v>
                </c:pt>
                <c:pt idx="1143">
                  <c:v>39959</c:v>
                </c:pt>
                <c:pt idx="1144">
                  <c:v>39958</c:v>
                </c:pt>
                <c:pt idx="1145">
                  <c:v>39955</c:v>
                </c:pt>
                <c:pt idx="1146">
                  <c:v>39954</c:v>
                </c:pt>
                <c:pt idx="1147">
                  <c:v>39953</c:v>
                </c:pt>
                <c:pt idx="1148">
                  <c:v>39952</c:v>
                </c:pt>
                <c:pt idx="1149">
                  <c:v>39951</c:v>
                </c:pt>
                <c:pt idx="1150">
                  <c:v>39948</c:v>
                </c:pt>
                <c:pt idx="1151">
                  <c:v>39947</c:v>
                </c:pt>
                <c:pt idx="1152">
                  <c:v>39946</c:v>
                </c:pt>
                <c:pt idx="1153">
                  <c:v>39945</c:v>
                </c:pt>
                <c:pt idx="1154">
                  <c:v>39944</c:v>
                </c:pt>
                <c:pt idx="1155">
                  <c:v>39941</c:v>
                </c:pt>
                <c:pt idx="1156">
                  <c:v>39940</c:v>
                </c:pt>
                <c:pt idx="1157">
                  <c:v>39939</c:v>
                </c:pt>
                <c:pt idx="1158">
                  <c:v>39938</c:v>
                </c:pt>
                <c:pt idx="1159">
                  <c:v>39937</c:v>
                </c:pt>
                <c:pt idx="1160">
                  <c:v>39933</c:v>
                </c:pt>
                <c:pt idx="1161">
                  <c:v>39932</c:v>
                </c:pt>
                <c:pt idx="1162">
                  <c:v>39931</c:v>
                </c:pt>
                <c:pt idx="1163">
                  <c:v>39930</c:v>
                </c:pt>
                <c:pt idx="1164">
                  <c:v>39927</c:v>
                </c:pt>
                <c:pt idx="1165">
                  <c:v>39926</c:v>
                </c:pt>
                <c:pt idx="1166">
                  <c:v>39925</c:v>
                </c:pt>
                <c:pt idx="1167">
                  <c:v>39924</c:v>
                </c:pt>
                <c:pt idx="1168">
                  <c:v>39923</c:v>
                </c:pt>
                <c:pt idx="1169">
                  <c:v>39920</c:v>
                </c:pt>
                <c:pt idx="1170">
                  <c:v>39919</c:v>
                </c:pt>
                <c:pt idx="1171">
                  <c:v>39918</c:v>
                </c:pt>
                <c:pt idx="1172">
                  <c:v>39917</c:v>
                </c:pt>
                <c:pt idx="1173">
                  <c:v>39912</c:v>
                </c:pt>
                <c:pt idx="1174">
                  <c:v>39911</c:v>
                </c:pt>
                <c:pt idx="1175">
                  <c:v>39910</c:v>
                </c:pt>
                <c:pt idx="1176">
                  <c:v>39909</c:v>
                </c:pt>
                <c:pt idx="1177">
                  <c:v>39906</c:v>
                </c:pt>
                <c:pt idx="1178">
                  <c:v>39905</c:v>
                </c:pt>
                <c:pt idx="1179">
                  <c:v>39904</c:v>
                </c:pt>
                <c:pt idx="1180">
                  <c:v>39903</c:v>
                </c:pt>
                <c:pt idx="1181">
                  <c:v>39902</c:v>
                </c:pt>
                <c:pt idx="1182">
                  <c:v>39899</c:v>
                </c:pt>
                <c:pt idx="1183">
                  <c:v>39898</c:v>
                </c:pt>
                <c:pt idx="1184">
                  <c:v>39897</c:v>
                </c:pt>
                <c:pt idx="1185">
                  <c:v>39896</c:v>
                </c:pt>
                <c:pt idx="1186">
                  <c:v>39895</c:v>
                </c:pt>
                <c:pt idx="1187">
                  <c:v>39892</c:v>
                </c:pt>
                <c:pt idx="1188">
                  <c:v>39889</c:v>
                </c:pt>
                <c:pt idx="1189">
                  <c:v>39888</c:v>
                </c:pt>
                <c:pt idx="1190">
                  <c:v>39885</c:v>
                </c:pt>
                <c:pt idx="1191">
                  <c:v>39884</c:v>
                </c:pt>
                <c:pt idx="1192">
                  <c:v>39883</c:v>
                </c:pt>
                <c:pt idx="1193">
                  <c:v>39882</c:v>
                </c:pt>
                <c:pt idx="1194">
                  <c:v>39881</c:v>
                </c:pt>
                <c:pt idx="1195">
                  <c:v>39878</c:v>
                </c:pt>
                <c:pt idx="1196">
                  <c:v>39877</c:v>
                </c:pt>
                <c:pt idx="1197">
                  <c:v>39876</c:v>
                </c:pt>
                <c:pt idx="1198">
                  <c:v>39875</c:v>
                </c:pt>
                <c:pt idx="1199">
                  <c:v>39874</c:v>
                </c:pt>
                <c:pt idx="1200">
                  <c:v>39871</c:v>
                </c:pt>
                <c:pt idx="1201">
                  <c:v>39870</c:v>
                </c:pt>
                <c:pt idx="1202">
                  <c:v>39869</c:v>
                </c:pt>
                <c:pt idx="1203">
                  <c:v>39868</c:v>
                </c:pt>
                <c:pt idx="1204">
                  <c:v>39867</c:v>
                </c:pt>
                <c:pt idx="1205">
                  <c:v>39864</c:v>
                </c:pt>
                <c:pt idx="1206">
                  <c:v>39863</c:v>
                </c:pt>
                <c:pt idx="1207">
                  <c:v>39862</c:v>
                </c:pt>
                <c:pt idx="1208">
                  <c:v>39861</c:v>
                </c:pt>
                <c:pt idx="1209">
                  <c:v>39860</c:v>
                </c:pt>
                <c:pt idx="1210">
                  <c:v>39857</c:v>
                </c:pt>
                <c:pt idx="1211">
                  <c:v>39856</c:v>
                </c:pt>
                <c:pt idx="1212">
                  <c:v>39855</c:v>
                </c:pt>
                <c:pt idx="1213">
                  <c:v>39854</c:v>
                </c:pt>
                <c:pt idx="1214">
                  <c:v>39853</c:v>
                </c:pt>
                <c:pt idx="1215">
                  <c:v>39850</c:v>
                </c:pt>
                <c:pt idx="1216">
                  <c:v>39849</c:v>
                </c:pt>
                <c:pt idx="1217">
                  <c:v>39848</c:v>
                </c:pt>
                <c:pt idx="1218">
                  <c:v>39847</c:v>
                </c:pt>
                <c:pt idx="1219">
                  <c:v>39846</c:v>
                </c:pt>
                <c:pt idx="1220">
                  <c:v>39843</c:v>
                </c:pt>
                <c:pt idx="1221">
                  <c:v>39842</c:v>
                </c:pt>
                <c:pt idx="1222">
                  <c:v>39841</c:v>
                </c:pt>
                <c:pt idx="1223">
                  <c:v>39840</c:v>
                </c:pt>
                <c:pt idx="1224">
                  <c:v>39839</c:v>
                </c:pt>
                <c:pt idx="1225">
                  <c:v>39836</c:v>
                </c:pt>
                <c:pt idx="1226">
                  <c:v>39835</c:v>
                </c:pt>
                <c:pt idx="1227">
                  <c:v>39834</c:v>
                </c:pt>
                <c:pt idx="1228">
                  <c:v>39833</c:v>
                </c:pt>
                <c:pt idx="1229">
                  <c:v>39832</c:v>
                </c:pt>
                <c:pt idx="1230">
                  <c:v>39829</c:v>
                </c:pt>
                <c:pt idx="1231">
                  <c:v>39828</c:v>
                </c:pt>
                <c:pt idx="1232">
                  <c:v>39827</c:v>
                </c:pt>
                <c:pt idx="1233">
                  <c:v>39826</c:v>
                </c:pt>
                <c:pt idx="1234">
                  <c:v>39825</c:v>
                </c:pt>
                <c:pt idx="1235">
                  <c:v>39822</c:v>
                </c:pt>
                <c:pt idx="1236">
                  <c:v>39821</c:v>
                </c:pt>
                <c:pt idx="1237">
                  <c:v>39820</c:v>
                </c:pt>
                <c:pt idx="1238">
                  <c:v>39819</c:v>
                </c:pt>
                <c:pt idx="1239">
                  <c:v>39818</c:v>
                </c:pt>
                <c:pt idx="1240">
                  <c:v>39815</c:v>
                </c:pt>
                <c:pt idx="1241">
                  <c:v>39814</c:v>
                </c:pt>
                <c:pt idx="1242">
                  <c:v>39813</c:v>
                </c:pt>
                <c:pt idx="1243">
                  <c:v>39812</c:v>
                </c:pt>
                <c:pt idx="1244">
                  <c:v>39811</c:v>
                </c:pt>
                <c:pt idx="1245">
                  <c:v>39808</c:v>
                </c:pt>
                <c:pt idx="1246">
                  <c:v>39807</c:v>
                </c:pt>
                <c:pt idx="1247">
                  <c:v>39806</c:v>
                </c:pt>
                <c:pt idx="1248">
                  <c:v>39805</c:v>
                </c:pt>
                <c:pt idx="1249">
                  <c:v>39804</c:v>
                </c:pt>
                <c:pt idx="1250">
                  <c:v>39801</c:v>
                </c:pt>
                <c:pt idx="1251">
                  <c:v>39800</c:v>
                </c:pt>
                <c:pt idx="1252">
                  <c:v>39799</c:v>
                </c:pt>
                <c:pt idx="1253">
                  <c:v>39798</c:v>
                </c:pt>
                <c:pt idx="1254">
                  <c:v>39797</c:v>
                </c:pt>
                <c:pt idx="1255">
                  <c:v>39794</c:v>
                </c:pt>
                <c:pt idx="1256">
                  <c:v>39793</c:v>
                </c:pt>
                <c:pt idx="1257">
                  <c:v>39792</c:v>
                </c:pt>
                <c:pt idx="1258">
                  <c:v>39791</c:v>
                </c:pt>
                <c:pt idx="1259">
                  <c:v>39790</c:v>
                </c:pt>
                <c:pt idx="1260">
                  <c:v>39787</c:v>
                </c:pt>
                <c:pt idx="1261">
                  <c:v>39786</c:v>
                </c:pt>
                <c:pt idx="1262">
                  <c:v>39785</c:v>
                </c:pt>
                <c:pt idx="1263">
                  <c:v>39784</c:v>
                </c:pt>
                <c:pt idx="1264">
                  <c:v>39783</c:v>
                </c:pt>
                <c:pt idx="1265">
                  <c:v>39780</c:v>
                </c:pt>
                <c:pt idx="1266">
                  <c:v>39779</c:v>
                </c:pt>
                <c:pt idx="1267">
                  <c:v>39778</c:v>
                </c:pt>
                <c:pt idx="1268">
                  <c:v>39777</c:v>
                </c:pt>
                <c:pt idx="1269">
                  <c:v>39776</c:v>
                </c:pt>
                <c:pt idx="1270">
                  <c:v>39773</c:v>
                </c:pt>
                <c:pt idx="1271">
                  <c:v>39772</c:v>
                </c:pt>
                <c:pt idx="1272">
                  <c:v>39771</c:v>
                </c:pt>
                <c:pt idx="1273">
                  <c:v>39770</c:v>
                </c:pt>
                <c:pt idx="1274">
                  <c:v>39769</c:v>
                </c:pt>
                <c:pt idx="1275">
                  <c:v>39766</c:v>
                </c:pt>
                <c:pt idx="1276">
                  <c:v>39765</c:v>
                </c:pt>
                <c:pt idx="1277">
                  <c:v>39764</c:v>
                </c:pt>
                <c:pt idx="1278">
                  <c:v>39763</c:v>
                </c:pt>
                <c:pt idx="1279">
                  <c:v>39762</c:v>
                </c:pt>
                <c:pt idx="1280">
                  <c:v>39759</c:v>
                </c:pt>
                <c:pt idx="1281">
                  <c:v>39758</c:v>
                </c:pt>
                <c:pt idx="1282">
                  <c:v>39757</c:v>
                </c:pt>
                <c:pt idx="1283">
                  <c:v>39756</c:v>
                </c:pt>
                <c:pt idx="1284">
                  <c:v>39755</c:v>
                </c:pt>
                <c:pt idx="1285">
                  <c:v>39752</c:v>
                </c:pt>
                <c:pt idx="1286">
                  <c:v>39751</c:v>
                </c:pt>
                <c:pt idx="1287">
                  <c:v>39750</c:v>
                </c:pt>
                <c:pt idx="1288">
                  <c:v>39749</c:v>
                </c:pt>
                <c:pt idx="1289">
                  <c:v>39748</c:v>
                </c:pt>
                <c:pt idx="1290">
                  <c:v>39745</c:v>
                </c:pt>
                <c:pt idx="1291">
                  <c:v>39744</c:v>
                </c:pt>
                <c:pt idx="1292">
                  <c:v>39743</c:v>
                </c:pt>
                <c:pt idx="1293">
                  <c:v>39742</c:v>
                </c:pt>
                <c:pt idx="1294">
                  <c:v>39741</c:v>
                </c:pt>
                <c:pt idx="1295">
                  <c:v>39738</c:v>
                </c:pt>
                <c:pt idx="1296">
                  <c:v>39737</c:v>
                </c:pt>
                <c:pt idx="1297">
                  <c:v>39736</c:v>
                </c:pt>
                <c:pt idx="1298">
                  <c:v>39735</c:v>
                </c:pt>
                <c:pt idx="1299">
                  <c:v>39734</c:v>
                </c:pt>
                <c:pt idx="1300">
                  <c:v>39731</c:v>
                </c:pt>
                <c:pt idx="1301">
                  <c:v>39730</c:v>
                </c:pt>
                <c:pt idx="1302">
                  <c:v>39729</c:v>
                </c:pt>
                <c:pt idx="1303">
                  <c:v>39728</c:v>
                </c:pt>
                <c:pt idx="1304">
                  <c:v>39727</c:v>
                </c:pt>
                <c:pt idx="1305">
                  <c:v>39724</c:v>
                </c:pt>
                <c:pt idx="1306">
                  <c:v>39723</c:v>
                </c:pt>
                <c:pt idx="1307">
                  <c:v>39722</c:v>
                </c:pt>
                <c:pt idx="1308">
                  <c:v>39721</c:v>
                </c:pt>
                <c:pt idx="1309">
                  <c:v>39720</c:v>
                </c:pt>
                <c:pt idx="1310">
                  <c:v>39717</c:v>
                </c:pt>
                <c:pt idx="1311">
                  <c:v>39716</c:v>
                </c:pt>
                <c:pt idx="1312">
                  <c:v>39715</c:v>
                </c:pt>
                <c:pt idx="1313">
                  <c:v>39714</c:v>
                </c:pt>
                <c:pt idx="1314">
                  <c:v>39713</c:v>
                </c:pt>
                <c:pt idx="1315">
                  <c:v>39710</c:v>
                </c:pt>
                <c:pt idx="1316">
                  <c:v>39709</c:v>
                </c:pt>
                <c:pt idx="1317">
                  <c:v>39708</c:v>
                </c:pt>
                <c:pt idx="1318">
                  <c:v>39707</c:v>
                </c:pt>
                <c:pt idx="1319">
                  <c:v>39706</c:v>
                </c:pt>
                <c:pt idx="1320">
                  <c:v>39703</c:v>
                </c:pt>
                <c:pt idx="1321">
                  <c:v>39702</c:v>
                </c:pt>
                <c:pt idx="1322">
                  <c:v>39701</c:v>
                </c:pt>
                <c:pt idx="1323">
                  <c:v>39700</c:v>
                </c:pt>
                <c:pt idx="1324">
                  <c:v>39699</c:v>
                </c:pt>
                <c:pt idx="1325">
                  <c:v>39696</c:v>
                </c:pt>
                <c:pt idx="1326">
                  <c:v>39695</c:v>
                </c:pt>
                <c:pt idx="1327">
                  <c:v>39694</c:v>
                </c:pt>
                <c:pt idx="1328">
                  <c:v>39693</c:v>
                </c:pt>
                <c:pt idx="1329">
                  <c:v>39692</c:v>
                </c:pt>
                <c:pt idx="1330">
                  <c:v>39689</c:v>
                </c:pt>
                <c:pt idx="1331">
                  <c:v>39688</c:v>
                </c:pt>
                <c:pt idx="1332">
                  <c:v>39687</c:v>
                </c:pt>
                <c:pt idx="1333">
                  <c:v>39686</c:v>
                </c:pt>
                <c:pt idx="1334">
                  <c:v>39685</c:v>
                </c:pt>
                <c:pt idx="1335">
                  <c:v>39682</c:v>
                </c:pt>
                <c:pt idx="1336">
                  <c:v>39681</c:v>
                </c:pt>
                <c:pt idx="1337">
                  <c:v>39680</c:v>
                </c:pt>
                <c:pt idx="1338">
                  <c:v>39679</c:v>
                </c:pt>
                <c:pt idx="1339">
                  <c:v>39678</c:v>
                </c:pt>
                <c:pt idx="1340">
                  <c:v>39675</c:v>
                </c:pt>
                <c:pt idx="1341">
                  <c:v>39674</c:v>
                </c:pt>
                <c:pt idx="1342">
                  <c:v>39673</c:v>
                </c:pt>
                <c:pt idx="1343">
                  <c:v>39672</c:v>
                </c:pt>
                <c:pt idx="1344">
                  <c:v>39671</c:v>
                </c:pt>
                <c:pt idx="1345">
                  <c:v>39668</c:v>
                </c:pt>
                <c:pt idx="1346">
                  <c:v>39667</c:v>
                </c:pt>
                <c:pt idx="1347">
                  <c:v>39666</c:v>
                </c:pt>
                <c:pt idx="1348">
                  <c:v>39665</c:v>
                </c:pt>
                <c:pt idx="1349">
                  <c:v>39664</c:v>
                </c:pt>
                <c:pt idx="1350">
                  <c:v>39661</c:v>
                </c:pt>
                <c:pt idx="1351">
                  <c:v>39660</c:v>
                </c:pt>
                <c:pt idx="1352">
                  <c:v>39659</c:v>
                </c:pt>
                <c:pt idx="1353">
                  <c:v>39658</c:v>
                </c:pt>
                <c:pt idx="1354">
                  <c:v>39657</c:v>
                </c:pt>
                <c:pt idx="1355">
                  <c:v>39654</c:v>
                </c:pt>
                <c:pt idx="1356">
                  <c:v>39653</c:v>
                </c:pt>
                <c:pt idx="1357">
                  <c:v>39652</c:v>
                </c:pt>
                <c:pt idx="1358">
                  <c:v>39651</c:v>
                </c:pt>
                <c:pt idx="1359">
                  <c:v>39650</c:v>
                </c:pt>
                <c:pt idx="1360">
                  <c:v>39647</c:v>
                </c:pt>
                <c:pt idx="1361">
                  <c:v>39646</c:v>
                </c:pt>
                <c:pt idx="1362">
                  <c:v>39645</c:v>
                </c:pt>
                <c:pt idx="1363">
                  <c:v>39644</c:v>
                </c:pt>
                <c:pt idx="1364">
                  <c:v>39643</c:v>
                </c:pt>
                <c:pt idx="1365">
                  <c:v>39640</c:v>
                </c:pt>
                <c:pt idx="1366">
                  <c:v>39639</c:v>
                </c:pt>
                <c:pt idx="1367">
                  <c:v>39638</c:v>
                </c:pt>
                <c:pt idx="1368">
                  <c:v>39637</c:v>
                </c:pt>
                <c:pt idx="1369">
                  <c:v>39636</c:v>
                </c:pt>
                <c:pt idx="1370">
                  <c:v>39633</c:v>
                </c:pt>
                <c:pt idx="1371">
                  <c:v>39632</c:v>
                </c:pt>
                <c:pt idx="1372">
                  <c:v>39631</c:v>
                </c:pt>
                <c:pt idx="1373">
                  <c:v>39630</c:v>
                </c:pt>
                <c:pt idx="1374">
                  <c:v>39629</c:v>
                </c:pt>
                <c:pt idx="1375">
                  <c:v>39626</c:v>
                </c:pt>
                <c:pt idx="1376">
                  <c:v>39625</c:v>
                </c:pt>
                <c:pt idx="1377">
                  <c:v>39624</c:v>
                </c:pt>
                <c:pt idx="1378">
                  <c:v>39623</c:v>
                </c:pt>
                <c:pt idx="1379">
                  <c:v>39622</c:v>
                </c:pt>
                <c:pt idx="1380">
                  <c:v>39619</c:v>
                </c:pt>
                <c:pt idx="1381">
                  <c:v>39618</c:v>
                </c:pt>
                <c:pt idx="1382">
                  <c:v>39617</c:v>
                </c:pt>
                <c:pt idx="1383">
                  <c:v>39616</c:v>
                </c:pt>
                <c:pt idx="1384">
                  <c:v>39615</c:v>
                </c:pt>
                <c:pt idx="1385">
                  <c:v>39612</c:v>
                </c:pt>
                <c:pt idx="1386">
                  <c:v>39611</c:v>
                </c:pt>
                <c:pt idx="1387">
                  <c:v>39610</c:v>
                </c:pt>
                <c:pt idx="1388">
                  <c:v>39609</c:v>
                </c:pt>
                <c:pt idx="1389">
                  <c:v>39608</c:v>
                </c:pt>
                <c:pt idx="1390">
                  <c:v>39605</c:v>
                </c:pt>
                <c:pt idx="1391">
                  <c:v>39604</c:v>
                </c:pt>
                <c:pt idx="1392">
                  <c:v>39603</c:v>
                </c:pt>
                <c:pt idx="1393">
                  <c:v>39602</c:v>
                </c:pt>
                <c:pt idx="1394">
                  <c:v>39601</c:v>
                </c:pt>
                <c:pt idx="1395">
                  <c:v>39598</c:v>
                </c:pt>
                <c:pt idx="1396">
                  <c:v>39597</c:v>
                </c:pt>
                <c:pt idx="1397">
                  <c:v>39596</c:v>
                </c:pt>
                <c:pt idx="1398">
                  <c:v>39595</c:v>
                </c:pt>
                <c:pt idx="1399">
                  <c:v>39594</c:v>
                </c:pt>
                <c:pt idx="1400">
                  <c:v>39591</c:v>
                </c:pt>
                <c:pt idx="1401">
                  <c:v>39590</c:v>
                </c:pt>
                <c:pt idx="1402">
                  <c:v>39589</c:v>
                </c:pt>
                <c:pt idx="1403">
                  <c:v>39588</c:v>
                </c:pt>
                <c:pt idx="1404">
                  <c:v>39587</c:v>
                </c:pt>
                <c:pt idx="1405">
                  <c:v>39584</c:v>
                </c:pt>
                <c:pt idx="1406">
                  <c:v>39583</c:v>
                </c:pt>
                <c:pt idx="1407">
                  <c:v>39582</c:v>
                </c:pt>
                <c:pt idx="1408">
                  <c:v>39581</c:v>
                </c:pt>
                <c:pt idx="1409">
                  <c:v>39580</c:v>
                </c:pt>
                <c:pt idx="1410">
                  <c:v>39577</c:v>
                </c:pt>
                <c:pt idx="1411">
                  <c:v>39576</c:v>
                </c:pt>
                <c:pt idx="1412">
                  <c:v>39575</c:v>
                </c:pt>
                <c:pt idx="1413">
                  <c:v>39574</c:v>
                </c:pt>
                <c:pt idx="1414">
                  <c:v>39573</c:v>
                </c:pt>
                <c:pt idx="1415">
                  <c:v>39570</c:v>
                </c:pt>
                <c:pt idx="1416">
                  <c:v>39569</c:v>
                </c:pt>
                <c:pt idx="1417">
                  <c:v>39568</c:v>
                </c:pt>
                <c:pt idx="1418">
                  <c:v>39567</c:v>
                </c:pt>
                <c:pt idx="1419">
                  <c:v>39566</c:v>
                </c:pt>
                <c:pt idx="1420">
                  <c:v>39563</c:v>
                </c:pt>
                <c:pt idx="1421">
                  <c:v>39562</c:v>
                </c:pt>
                <c:pt idx="1422">
                  <c:v>39561</c:v>
                </c:pt>
                <c:pt idx="1423">
                  <c:v>39560</c:v>
                </c:pt>
                <c:pt idx="1424">
                  <c:v>39559</c:v>
                </c:pt>
                <c:pt idx="1425">
                  <c:v>39556</c:v>
                </c:pt>
                <c:pt idx="1426">
                  <c:v>39555</c:v>
                </c:pt>
                <c:pt idx="1427">
                  <c:v>39554</c:v>
                </c:pt>
                <c:pt idx="1428">
                  <c:v>39553</c:v>
                </c:pt>
                <c:pt idx="1429">
                  <c:v>39552</c:v>
                </c:pt>
                <c:pt idx="1430">
                  <c:v>39549</c:v>
                </c:pt>
                <c:pt idx="1431">
                  <c:v>39548</c:v>
                </c:pt>
                <c:pt idx="1432">
                  <c:v>39547</c:v>
                </c:pt>
                <c:pt idx="1433">
                  <c:v>39546</c:v>
                </c:pt>
                <c:pt idx="1434">
                  <c:v>39545</c:v>
                </c:pt>
                <c:pt idx="1435">
                  <c:v>39542</c:v>
                </c:pt>
                <c:pt idx="1436">
                  <c:v>39541</c:v>
                </c:pt>
                <c:pt idx="1437">
                  <c:v>39540</c:v>
                </c:pt>
                <c:pt idx="1438">
                  <c:v>39539</c:v>
                </c:pt>
                <c:pt idx="1439">
                  <c:v>39538</c:v>
                </c:pt>
                <c:pt idx="1440">
                  <c:v>39535</c:v>
                </c:pt>
                <c:pt idx="1441">
                  <c:v>39534</c:v>
                </c:pt>
                <c:pt idx="1442">
                  <c:v>39533</c:v>
                </c:pt>
                <c:pt idx="1443">
                  <c:v>39532</c:v>
                </c:pt>
                <c:pt idx="1444">
                  <c:v>39531</c:v>
                </c:pt>
                <c:pt idx="1445">
                  <c:v>39528</c:v>
                </c:pt>
                <c:pt idx="1446">
                  <c:v>39527</c:v>
                </c:pt>
                <c:pt idx="1447">
                  <c:v>39526</c:v>
                </c:pt>
                <c:pt idx="1448">
                  <c:v>39525</c:v>
                </c:pt>
                <c:pt idx="1449">
                  <c:v>39524</c:v>
                </c:pt>
                <c:pt idx="1450">
                  <c:v>39521</c:v>
                </c:pt>
                <c:pt idx="1451">
                  <c:v>39520</c:v>
                </c:pt>
                <c:pt idx="1452">
                  <c:v>39519</c:v>
                </c:pt>
                <c:pt idx="1453">
                  <c:v>39518</c:v>
                </c:pt>
                <c:pt idx="1454">
                  <c:v>39517</c:v>
                </c:pt>
                <c:pt idx="1455">
                  <c:v>39514</c:v>
                </c:pt>
                <c:pt idx="1456">
                  <c:v>39513</c:v>
                </c:pt>
                <c:pt idx="1457">
                  <c:v>39512</c:v>
                </c:pt>
                <c:pt idx="1458">
                  <c:v>39511</c:v>
                </c:pt>
                <c:pt idx="1459">
                  <c:v>39510</c:v>
                </c:pt>
                <c:pt idx="1460">
                  <c:v>39507</c:v>
                </c:pt>
                <c:pt idx="1461">
                  <c:v>39506</c:v>
                </c:pt>
                <c:pt idx="1462">
                  <c:v>39505</c:v>
                </c:pt>
                <c:pt idx="1463">
                  <c:v>39504</c:v>
                </c:pt>
                <c:pt idx="1464">
                  <c:v>39503</c:v>
                </c:pt>
                <c:pt idx="1465">
                  <c:v>39500</c:v>
                </c:pt>
                <c:pt idx="1466">
                  <c:v>39499</c:v>
                </c:pt>
                <c:pt idx="1467">
                  <c:v>39498</c:v>
                </c:pt>
                <c:pt idx="1468">
                  <c:v>39497</c:v>
                </c:pt>
                <c:pt idx="1469">
                  <c:v>39496</c:v>
                </c:pt>
                <c:pt idx="1470">
                  <c:v>39493</c:v>
                </c:pt>
                <c:pt idx="1471">
                  <c:v>39492</c:v>
                </c:pt>
                <c:pt idx="1472">
                  <c:v>39491</c:v>
                </c:pt>
                <c:pt idx="1473">
                  <c:v>39490</c:v>
                </c:pt>
                <c:pt idx="1474">
                  <c:v>39489</c:v>
                </c:pt>
                <c:pt idx="1475">
                  <c:v>39486</c:v>
                </c:pt>
                <c:pt idx="1476">
                  <c:v>39485</c:v>
                </c:pt>
                <c:pt idx="1477">
                  <c:v>39484</c:v>
                </c:pt>
                <c:pt idx="1478">
                  <c:v>39483</c:v>
                </c:pt>
                <c:pt idx="1479">
                  <c:v>39482</c:v>
                </c:pt>
                <c:pt idx="1480">
                  <c:v>39479</c:v>
                </c:pt>
                <c:pt idx="1481">
                  <c:v>39478</c:v>
                </c:pt>
                <c:pt idx="1482">
                  <c:v>39477</c:v>
                </c:pt>
                <c:pt idx="1483">
                  <c:v>39476</c:v>
                </c:pt>
                <c:pt idx="1484">
                  <c:v>39475</c:v>
                </c:pt>
                <c:pt idx="1485">
                  <c:v>39472</c:v>
                </c:pt>
                <c:pt idx="1486">
                  <c:v>39471</c:v>
                </c:pt>
                <c:pt idx="1487">
                  <c:v>39470</c:v>
                </c:pt>
                <c:pt idx="1488">
                  <c:v>39469</c:v>
                </c:pt>
                <c:pt idx="1489">
                  <c:v>39468</c:v>
                </c:pt>
                <c:pt idx="1490">
                  <c:v>39465</c:v>
                </c:pt>
                <c:pt idx="1491">
                  <c:v>39464</c:v>
                </c:pt>
                <c:pt idx="1492">
                  <c:v>39463</c:v>
                </c:pt>
                <c:pt idx="1493">
                  <c:v>39462</c:v>
                </c:pt>
                <c:pt idx="1494">
                  <c:v>39461</c:v>
                </c:pt>
                <c:pt idx="1495">
                  <c:v>39458</c:v>
                </c:pt>
                <c:pt idx="1496">
                  <c:v>39457</c:v>
                </c:pt>
                <c:pt idx="1497">
                  <c:v>39456</c:v>
                </c:pt>
                <c:pt idx="1498">
                  <c:v>39455</c:v>
                </c:pt>
                <c:pt idx="1499">
                  <c:v>39454</c:v>
                </c:pt>
                <c:pt idx="1500">
                  <c:v>39451</c:v>
                </c:pt>
                <c:pt idx="1501">
                  <c:v>39450</c:v>
                </c:pt>
                <c:pt idx="1502">
                  <c:v>39449</c:v>
                </c:pt>
                <c:pt idx="1503">
                  <c:v>39448</c:v>
                </c:pt>
                <c:pt idx="1504">
                  <c:v>39447</c:v>
                </c:pt>
                <c:pt idx="1505">
                  <c:v>39444</c:v>
                </c:pt>
                <c:pt idx="1506">
                  <c:v>39443</c:v>
                </c:pt>
                <c:pt idx="1507">
                  <c:v>39442</c:v>
                </c:pt>
                <c:pt idx="1508">
                  <c:v>39441</c:v>
                </c:pt>
                <c:pt idx="1509">
                  <c:v>39440</c:v>
                </c:pt>
                <c:pt idx="1510">
                  <c:v>39437</c:v>
                </c:pt>
                <c:pt idx="1511">
                  <c:v>39436</c:v>
                </c:pt>
                <c:pt idx="1512">
                  <c:v>39435</c:v>
                </c:pt>
                <c:pt idx="1513">
                  <c:v>39434</c:v>
                </c:pt>
                <c:pt idx="1514">
                  <c:v>39433</c:v>
                </c:pt>
                <c:pt idx="1515">
                  <c:v>39430</c:v>
                </c:pt>
                <c:pt idx="1516">
                  <c:v>39429</c:v>
                </c:pt>
                <c:pt idx="1517">
                  <c:v>39428</c:v>
                </c:pt>
                <c:pt idx="1518">
                  <c:v>39427</c:v>
                </c:pt>
                <c:pt idx="1519">
                  <c:v>39426</c:v>
                </c:pt>
                <c:pt idx="1520">
                  <c:v>39423</c:v>
                </c:pt>
                <c:pt idx="1521">
                  <c:v>39422</c:v>
                </c:pt>
                <c:pt idx="1522">
                  <c:v>39421</c:v>
                </c:pt>
                <c:pt idx="1523">
                  <c:v>39420</c:v>
                </c:pt>
                <c:pt idx="1524">
                  <c:v>39419</c:v>
                </c:pt>
                <c:pt idx="1525">
                  <c:v>39416</c:v>
                </c:pt>
                <c:pt idx="1526">
                  <c:v>39415</c:v>
                </c:pt>
                <c:pt idx="1527">
                  <c:v>39414</c:v>
                </c:pt>
                <c:pt idx="1528">
                  <c:v>39413</c:v>
                </c:pt>
                <c:pt idx="1529">
                  <c:v>39412</c:v>
                </c:pt>
                <c:pt idx="1530">
                  <c:v>39409</c:v>
                </c:pt>
                <c:pt idx="1531">
                  <c:v>39408</c:v>
                </c:pt>
                <c:pt idx="1532">
                  <c:v>39407</c:v>
                </c:pt>
                <c:pt idx="1533">
                  <c:v>39406</c:v>
                </c:pt>
                <c:pt idx="1534">
                  <c:v>39405</c:v>
                </c:pt>
                <c:pt idx="1535">
                  <c:v>39402</c:v>
                </c:pt>
                <c:pt idx="1536">
                  <c:v>39401</c:v>
                </c:pt>
                <c:pt idx="1537">
                  <c:v>39400</c:v>
                </c:pt>
                <c:pt idx="1538">
                  <c:v>39399</c:v>
                </c:pt>
                <c:pt idx="1539">
                  <c:v>39398</c:v>
                </c:pt>
                <c:pt idx="1540">
                  <c:v>39395</c:v>
                </c:pt>
                <c:pt idx="1541">
                  <c:v>39394</c:v>
                </c:pt>
                <c:pt idx="1542">
                  <c:v>39393</c:v>
                </c:pt>
                <c:pt idx="1543">
                  <c:v>39392</c:v>
                </c:pt>
                <c:pt idx="1544">
                  <c:v>39391</c:v>
                </c:pt>
                <c:pt idx="1545">
                  <c:v>39389</c:v>
                </c:pt>
                <c:pt idx="1546">
                  <c:v>39388</c:v>
                </c:pt>
                <c:pt idx="1547">
                  <c:v>39387</c:v>
                </c:pt>
                <c:pt idx="1548">
                  <c:v>39386</c:v>
                </c:pt>
                <c:pt idx="1549">
                  <c:v>39385</c:v>
                </c:pt>
                <c:pt idx="1550">
                  <c:v>39384</c:v>
                </c:pt>
                <c:pt idx="1551">
                  <c:v>39381</c:v>
                </c:pt>
                <c:pt idx="1552">
                  <c:v>39380</c:v>
                </c:pt>
                <c:pt idx="1553">
                  <c:v>39379</c:v>
                </c:pt>
                <c:pt idx="1554">
                  <c:v>39378</c:v>
                </c:pt>
                <c:pt idx="1555">
                  <c:v>39377</c:v>
                </c:pt>
                <c:pt idx="1556">
                  <c:v>39374</c:v>
                </c:pt>
                <c:pt idx="1557">
                  <c:v>39373</c:v>
                </c:pt>
                <c:pt idx="1558">
                  <c:v>39372</c:v>
                </c:pt>
                <c:pt idx="1559">
                  <c:v>39371</c:v>
                </c:pt>
                <c:pt idx="1560">
                  <c:v>39370</c:v>
                </c:pt>
                <c:pt idx="1561">
                  <c:v>39367</c:v>
                </c:pt>
                <c:pt idx="1562">
                  <c:v>39366</c:v>
                </c:pt>
                <c:pt idx="1563">
                  <c:v>39365</c:v>
                </c:pt>
                <c:pt idx="1564">
                  <c:v>39364</c:v>
                </c:pt>
                <c:pt idx="1565">
                  <c:v>39363</c:v>
                </c:pt>
                <c:pt idx="1566">
                  <c:v>39360</c:v>
                </c:pt>
                <c:pt idx="1567">
                  <c:v>39359</c:v>
                </c:pt>
                <c:pt idx="1568">
                  <c:v>39358</c:v>
                </c:pt>
                <c:pt idx="1569">
                  <c:v>39357</c:v>
                </c:pt>
                <c:pt idx="1570">
                  <c:v>39356</c:v>
                </c:pt>
                <c:pt idx="1571">
                  <c:v>39353</c:v>
                </c:pt>
                <c:pt idx="1572">
                  <c:v>39352</c:v>
                </c:pt>
                <c:pt idx="1573">
                  <c:v>39351</c:v>
                </c:pt>
                <c:pt idx="1574">
                  <c:v>39350</c:v>
                </c:pt>
                <c:pt idx="1575">
                  <c:v>39349</c:v>
                </c:pt>
                <c:pt idx="1576">
                  <c:v>39346</c:v>
                </c:pt>
                <c:pt idx="1577">
                  <c:v>39345</c:v>
                </c:pt>
                <c:pt idx="1578">
                  <c:v>39344</c:v>
                </c:pt>
                <c:pt idx="1579">
                  <c:v>39343</c:v>
                </c:pt>
                <c:pt idx="1580">
                  <c:v>39342</c:v>
                </c:pt>
                <c:pt idx="1581">
                  <c:v>39339</c:v>
                </c:pt>
                <c:pt idx="1582">
                  <c:v>39338</c:v>
                </c:pt>
                <c:pt idx="1583">
                  <c:v>39337</c:v>
                </c:pt>
                <c:pt idx="1584">
                  <c:v>39336</c:v>
                </c:pt>
                <c:pt idx="1585">
                  <c:v>39335</c:v>
                </c:pt>
                <c:pt idx="1586">
                  <c:v>39332</c:v>
                </c:pt>
                <c:pt idx="1587">
                  <c:v>39331</c:v>
                </c:pt>
                <c:pt idx="1588">
                  <c:v>39330</c:v>
                </c:pt>
                <c:pt idx="1589">
                  <c:v>39329</c:v>
                </c:pt>
                <c:pt idx="1590">
                  <c:v>39328</c:v>
                </c:pt>
                <c:pt idx="1591">
                  <c:v>39325</c:v>
                </c:pt>
                <c:pt idx="1592">
                  <c:v>39324</c:v>
                </c:pt>
                <c:pt idx="1593">
                  <c:v>39323</c:v>
                </c:pt>
                <c:pt idx="1594">
                  <c:v>39322</c:v>
                </c:pt>
                <c:pt idx="1595">
                  <c:v>39321</c:v>
                </c:pt>
                <c:pt idx="1596">
                  <c:v>39318</c:v>
                </c:pt>
                <c:pt idx="1597">
                  <c:v>39317</c:v>
                </c:pt>
                <c:pt idx="1598">
                  <c:v>39316</c:v>
                </c:pt>
                <c:pt idx="1599">
                  <c:v>39315</c:v>
                </c:pt>
                <c:pt idx="1600">
                  <c:v>39314</c:v>
                </c:pt>
                <c:pt idx="1601">
                  <c:v>39311</c:v>
                </c:pt>
                <c:pt idx="1602">
                  <c:v>39310</c:v>
                </c:pt>
                <c:pt idx="1603">
                  <c:v>39309</c:v>
                </c:pt>
                <c:pt idx="1604">
                  <c:v>39308</c:v>
                </c:pt>
                <c:pt idx="1605">
                  <c:v>39307</c:v>
                </c:pt>
                <c:pt idx="1606">
                  <c:v>39304</c:v>
                </c:pt>
                <c:pt idx="1607">
                  <c:v>39303</c:v>
                </c:pt>
                <c:pt idx="1608">
                  <c:v>39302</c:v>
                </c:pt>
                <c:pt idx="1609">
                  <c:v>39301</c:v>
                </c:pt>
                <c:pt idx="1610">
                  <c:v>39300</c:v>
                </c:pt>
                <c:pt idx="1611">
                  <c:v>39297</c:v>
                </c:pt>
                <c:pt idx="1612">
                  <c:v>39296</c:v>
                </c:pt>
                <c:pt idx="1613">
                  <c:v>39295</c:v>
                </c:pt>
                <c:pt idx="1614">
                  <c:v>39294</c:v>
                </c:pt>
                <c:pt idx="1615">
                  <c:v>39293</c:v>
                </c:pt>
                <c:pt idx="1616">
                  <c:v>39290</c:v>
                </c:pt>
                <c:pt idx="1617">
                  <c:v>39289</c:v>
                </c:pt>
                <c:pt idx="1618">
                  <c:v>39288</c:v>
                </c:pt>
                <c:pt idx="1619">
                  <c:v>39287</c:v>
                </c:pt>
                <c:pt idx="1620">
                  <c:v>39286</c:v>
                </c:pt>
                <c:pt idx="1621">
                  <c:v>39283</c:v>
                </c:pt>
                <c:pt idx="1622">
                  <c:v>39282</c:v>
                </c:pt>
                <c:pt idx="1623">
                  <c:v>39281</c:v>
                </c:pt>
                <c:pt idx="1624">
                  <c:v>39280</c:v>
                </c:pt>
                <c:pt idx="1625">
                  <c:v>39279</c:v>
                </c:pt>
                <c:pt idx="1626">
                  <c:v>39276</c:v>
                </c:pt>
                <c:pt idx="1627">
                  <c:v>39275</c:v>
                </c:pt>
                <c:pt idx="1628">
                  <c:v>39274</c:v>
                </c:pt>
                <c:pt idx="1629">
                  <c:v>39273</c:v>
                </c:pt>
                <c:pt idx="1630">
                  <c:v>39272</c:v>
                </c:pt>
                <c:pt idx="1631">
                  <c:v>39269</c:v>
                </c:pt>
                <c:pt idx="1632">
                  <c:v>39268</c:v>
                </c:pt>
                <c:pt idx="1633">
                  <c:v>39267</c:v>
                </c:pt>
                <c:pt idx="1634">
                  <c:v>39266</c:v>
                </c:pt>
                <c:pt idx="1635">
                  <c:v>39265</c:v>
                </c:pt>
                <c:pt idx="1636">
                  <c:v>39262</c:v>
                </c:pt>
                <c:pt idx="1637">
                  <c:v>39261</c:v>
                </c:pt>
                <c:pt idx="1638">
                  <c:v>39260</c:v>
                </c:pt>
                <c:pt idx="1639">
                  <c:v>39259</c:v>
                </c:pt>
                <c:pt idx="1640">
                  <c:v>39258</c:v>
                </c:pt>
                <c:pt idx="1641">
                  <c:v>39255</c:v>
                </c:pt>
                <c:pt idx="1642">
                  <c:v>39254</c:v>
                </c:pt>
                <c:pt idx="1643">
                  <c:v>39253</c:v>
                </c:pt>
                <c:pt idx="1644">
                  <c:v>39252</c:v>
                </c:pt>
                <c:pt idx="1645">
                  <c:v>39251</c:v>
                </c:pt>
                <c:pt idx="1646">
                  <c:v>39248</c:v>
                </c:pt>
                <c:pt idx="1647">
                  <c:v>39247</c:v>
                </c:pt>
                <c:pt idx="1648">
                  <c:v>39246</c:v>
                </c:pt>
                <c:pt idx="1649">
                  <c:v>39245</c:v>
                </c:pt>
                <c:pt idx="1650">
                  <c:v>39244</c:v>
                </c:pt>
                <c:pt idx="1651">
                  <c:v>39241</c:v>
                </c:pt>
                <c:pt idx="1652">
                  <c:v>39240</c:v>
                </c:pt>
                <c:pt idx="1653">
                  <c:v>39239</c:v>
                </c:pt>
                <c:pt idx="1654">
                  <c:v>39238</c:v>
                </c:pt>
                <c:pt idx="1655">
                  <c:v>39237</c:v>
                </c:pt>
                <c:pt idx="1656">
                  <c:v>39234</c:v>
                </c:pt>
                <c:pt idx="1657">
                  <c:v>39233</c:v>
                </c:pt>
                <c:pt idx="1658">
                  <c:v>39232</c:v>
                </c:pt>
                <c:pt idx="1659">
                  <c:v>39231</c:v>
                </c:pt>
                <c:pt idx="1660">
                  <c:v>39230</c:v>
                </c:pt>
                <c:pt idx="1661">
                  <c:v>39227</c:v>
                </c:pt>
                <c:pt idx="1662">
                  <c:v>39226</c:v>
                </c:pt>
                <c:pt idx="1663">
                  <c:v>39225</c:v>
                </c:pt>
                <c:pt idx="1664">
                  <c:v>39224</c:v>
                </c:pt>
                <c:pt idx="1665">
                  <c:v>39223</c:v>
                </c:pt>
                <c:pt idx="1666">
                  <c:v>39220</c:v>
                </c:pt>
                <c:pt idx="1667">
                  <c:v>39219</c:v>
                </c:pt>
                <c:pt idx="1668">
                  <c:v>39218</c:v>
                </c:pt>
                <c:pt idx="1669">
                  <c:v>39217</c:v>
                </c:pt>
                <c:pt idx="1670">
                  <c:v>39216</c:v>
                </c:pt>
                <c:pt idx="1671">
                  <c:v>39213</c:v>
                </c:pt>
                <c:pt idx="1672">
                  <c:v>39212</c:v>
                </c:pt>
                <c:pt idx="1673">
                  <c:v>39211</c:v>
                </c:pt>
                <c:pt idx="1674">
                  <c:v>39210</c:v>
                </c:pt>
                <c:pt idx="1675">
                  <c:v>39209</c:v>
                </c:pt>
                <c:pt idx="1676">
                  <c:v>39206</c:v>
                </c:pt>
                <c:pt idx="1677">
                  <c:v>39205</c:v>
                </c:pt>
                <c:pt idx="1678">
                  <c:v>39204</c:v>
                </c:pt>
                <c:pt idx="1679">
                  <c:v>39203</c:v>
                </c:pt>
                <c:pt idx="1680">
                  <c:v>39202</c:v>
                </c:pt>
                <c:pt idx="1681">
                  <c:v>39199</c:v>
                </c:pt>
                <c:pt idx="1682">
                  <c:v>39198</c:v>
                </c:pt>
                <c:pt idx="1683">
                  <c:v>39197</c:v>
                </c:pt>
                <c:pt idx="1684">
                  <c:v>39196</c:v>
                </c:pt>
                <c:pt idx="1685">
                  <c:v>39195</c:v>
                </c:pt>
                <c:pt idx="1686">
                  <c:v>39192</c:v>
                </c:pt>
                <c:pt idx="1687">
                  <c:v>39191</c:v>
                </c:pt>
                <c:pt idx="1688">
                  <c:v>39190</c:v>
                </c:pt>
                <c:pt idx="1689">
                  <c:v>39189</c:v>
                </c:pt>
                <c:pt idx="1690">
                  <c:v>39188</c:v>
                </c:pt>
                <c:pt idx="1691">
                  <c:v>39185</c:v>
                </c:pt>
                <c:pt idx="1692">
                  <c:v>39184</c:v>
                </c:pt>
                <c:pt idx="1693">
                  <c:v>39183</c:v>
                </c:pt>
                <c:pt idx="1694">
                  <c:v>39182</c:v>
                </c:pt>
                <c:pt idx="1695">
                  <c:v>39181</c:v>
                </c:pt>
                <c:pt idx="1696">
                  <c:v>39178</c:v>
                </c:pt>
                <c:pt idx="1697">
                  <c:v>39177</c:v>
                </c:pt>
                <c:pt idx="1698">
                  <c:v>39176</c:v>
                </c:pt>
                <c:pt idx="1699">
                  <c:v>39175</c:v>
                </c:pt>
                <c:pt idx="1700">
                  <c:v>39174</c:v>
                </c:pt>
                <c:pt idx="1701">
                  <c:v>39171</c:v>
                </c:pt>
                <c:pt idx="1702">
                  <c:v>39170</c:v>
                </c:pt>
                <c:pt idx="1703">
                  <c:v>39169</c:v>
                </c:pt>
                <c:pt idx="1704">
                  <c:v>39168</c:v>
                </c:pt>
                <c:pt idx="1705">
                  <c:v>39167</c:v>
                </c:pt>
                <c:pt idx="1706">
                  <c:v>39164</c:v>
                </c:pt>
                <c:pt idx="1707">
                  <c:v>39163</c:v>
                </c:pt>
                <c:pt idx="1708">
                  <c:v>39162</c:v>
                </c:pt>
                <c:pt idx="1709">
                  <c:v>39161</c:v>
                </c:pt>
                <c:pt idx="1710">
                  <c:v>39160</c:v>
                </c:pt>
                <c:pt idx="1711">
                  <c:v>39157</c:v>
                </c:pt>
                <c:pt idx="1712">
                  <c:v>39156</c:v>
                </c:pt>
                <c:pt idx="1713">
                  <c:v>39155</c:v>
                </c:pt>
                <c:pt idx="1714">
                  <c:v>39154</c:v>
                </c:pt>
                <c:pt idx="1715">
                  <c:v>39153</c:v>
                </c:pt>
                <c:pt idx="1716">
                  <c:v>39150</c:v>
                </c:pt>
                <c:pt idx="1717">
                  <c:v>39149</c:v>
                </c:pt>
                <c:pt idx="1718">
                  <c:v>39148</c:v>
                </c:pt>
                <c:pt idx="1719">
                  <c:v>39147</c:v>
                </c:pt>
                <c:pt idx="1720">
                  <c:v>39146</c:v>
                </c:pt>
                <c:pt idx="1721">
                  <c:v>39143</c:v>
                </c:pt>
                <c:pt idx="1722">
                  <c:v>39142</c:v>
                </c:pt>
                <c:pt idx="1723">
                  <c:v>39141</c:v>
                </c:pt>
                <c:pt idx="1724">
                  <c:v>39140</c:v>
                </c:pt>
                <c:pt idx="1725">
                  <c:v>39139</c:v>
                </c:pt>
                <c:pt idx="1726">
                  <c:v>39136</c:v>
                </c:pt>
                <c:pt idx="1727">
                  <c:v>39135</c:v>
                </c:pt>
                <c:pt idx="1728">
                  <c:v>39134</c:v>
                </c:pt>
                <c:pt idx="1729">
                  <c:v>39133</c:v>
                </c:pt>
                <c:pt idx="1730">
                  <c:v>39132</c:v>
                </c:pt>
                <c:pt idx="1731">
                  <c:v>39129</c:v>
                </c:pt>
                <c:pt idx="1732">
                  <c:v>39128</c:v>
                </c:pt>
                <c:pt idx="1733">
                  <c:v>39127</c:v>
                </c:pt>
                <c:pt idx="1734">
                  <c:v>39126</c:v>
                </c:pt>
                <c:pt idx="1735">
                  <c:v>39125</c:v>
                </c:pt>
                <c:pt idx="1736">
                  <c:v>39122</c:v>
                </c:pt>
                <c:pt idx="1737">
                  <c:v>39121</c:v>
                </c:pt>
                <c:pt idx="1738">
                  <c:v>39120</c:v>
                </c:pt>
                <c:pt idx="1739">
                  <c:v>39119</c:v>
                </c:pt>
                <c:pt idx="1740">
                  <c:v>39118</c:v>
                </c:pt>
                <c:pt idx="1741">
                  <c:v>39115</c:v>
                </c:pt>
                <c:pt idx="1742">
                  <c:v>39114</c:v>
                </c:pt>
                <c:pt idx="1743">
                  <c:v>39113</c:v>
                </c:pt>
                <c:pt idx="1744">
                  <c:v>39112</c:v>
                </c:pt>
                <c:pt idx="1745">
                  <c:v>39111</c:v>
                </c:pt>
                <c:pt idx="1746">
                  <c:v>39108</c:v>
                </c:pt>
                <c:pt idx="1747">
                  <c:v>39107</c:v>
                </c:pt>
                <c:pt idx="1748">
                  <c:v>39106</c:v>
                </c:pt>
                <c:pt idx="1749">
                  <c:v>39105</c:v>
                </c:pt>
                <c:pt idx="1750">
                  <c:v>39104</c:v>
                </c:pt>
                <c:pt idx="1751">
                  <c:v>39101</c:v>
                </c:pt>
                <c:pt idx="1752">
                  <c:v>39100</c:v>
                </c:pt>
                <c:pt idx="1753">
                  <c:v>39099</c:v>
                </c:pt>
                <c:pt idx="1754">
                  <c:v>39098</c:v>
                </c:pt>
                <c:pt idx="1755">
                  <c:v>39097</c:v>
                </c:pt>
                <c:pt idx="1756">
                  <c:v>39094</c:v>
                </c:pt>
                <c:pt idx="1757">
                  <c:v>39093</c:v>
                </c:pt>
                <c:pt idx="1758">
                  <c:v>39092</c:v>
                </c:pt>
                <c:pt idx="1759">
                  <c:v>39091</c:v>
                </c:pt>
                <c:pt idx="1760">
                  <c:v>39090</c:v>
                </c:pt>
                <c:pt idx="1761">
                  <c:v>39087</c:v>
                </c:pt>
                <c:pt idx="1762">
                  <c:v>39086</c:v>
                </c:pt>
                <c:pt idx="1763">
                  <c:v>39085</c:v>
                </c:pt>
                <c:pt idx="1764">
                  <c:v>39084</c:v>
                </c:pt>
                <c:pt idx="1765">
                  <c:v>39083</c:v>
                </c:pt>
                <c:pt idx="1766">
                  <c:v>39080</c:v>
                </c:pt>
                <c:pt idx="1767">
                  <c:v>39079</c:v>
                </c:pt>
                <c:pt idx="1768">
                  <c:v>39078</c:v>
                </c:pt>
                <c:pt idx="1769">
                  <c:v>39077</c:v>
                </c:pt>
                <c:pt idx="1770">
                  <c:v>39076</c:v>
                </c:pt>
                <c:pt idx="1771">
                  <c:v>39073</c:v>
                </c:pt>
                <c:pt idx="1772">
                  <c:v>39072</c:v>
                </c:pt>
                <c:pt idx="1773">
                  <c:v>39071</c:v>
                </c:pt>
                <c:pt idx="1774">
                  <c:v>39070</c:v>
                </c:pt>
                <c:pt idx="1775">
                  <c:v>39069</c:v>
                </c:pt>
                <c:pt idx="1776">
                  <c:v>39066</c:v>
                </c:pt>
                <c:pt idx="1777">
                  <c:v>39065</c:v>
                </c:pt>
                <c:pt idx="1778">
                  <c:v>39064</c:v>
                </c:pt>
                <c:pt idx="1779">
                  <c:v>39063</c:v>
                </c:pt>
                <c:pt idx="1780">
                  <c:v>39062</c:v>
                </c:pt>
                <c:pt idx="1781">
                  <c:v>39059</c:v>
                </c:pt>
                <c:pt idx="1782">
                  <c:v>39058</c:v>
                </c:pt>
                <c:pt idx="1783">
                  <c:v>39057</c:v>
                </c:pt>
                <c:pt idx="1784">
                  <c:v>39056</c:v>
                </c:pt>
                <c:pt idx="1785">
                  <c:v>39055</c:v>
                </c:pt>
                <c:pt idx="1786">
                  <c:v>39052</c:v>
                </c:pt>
                <c:pt idx="1787">
                  <c:v>39051</c:v>
                </c:pt>
                <c:pt idx="1788">
                  <c:v>39050</c:v>
                </c:pt>
                <c:pt idx="1789">
                  <c:v>39049</c:v>
                </c:pt>
                <c:pt idx="1790">
                  <c:v>39048</c:v>
                </c:pt>
                <c:pt idx="1791">
                  <c:v>39045</c:v>
                </c:pt>
                <c:pt idx="1792">
                  <c:v>39044</c:v>
                </c:pt>
                <c:pt idx="1793">
                  <c:v>39043</c:v>
                </c:pt>
                <c:pt idx="1794">
                  <c:v>39042</c:v>
                </c:pt>
                <c:pt idx="1795">
                  <c:v>39041</c:v>
                </c:pt>
                <c:pt idx="1796">
                  <c:v>39038</c:v>
                </c:pt>
                <c:pt idx="1797">
                  <c:v>39037</c:v>
                </c:pt>
                <c:pt idx="1798">
                  <c:v>39036</c:v>
                </c:pt>
                <c:pt idx="1799">
                  <c:v>39035</c:v>
                </c:pt>
                <c:pt idx="1800">
                  <c:v>39034</c:v>
                </c:pt>
                <c:pt idx="1801">
                  <c:v>39031</c:v>
                </c:pt>
                <c:pt idx="1802">
                  <c:v>39030</c:v>
                </c:pt>
                <c:pt idx="1803">
                  <c:v>39029</c:v>
                </c:pt>
                <c:pt idx="1804">
                  <c:v>39028</c:v>
                </c:pt>
                <c:pt idx="1805">
                  <c:v>39027</c:v>
                </c:pt>
                <c:pt idx="1806">
                  <c:v>39024</c:v>
                </c:pt>
                <c:pt idx="1807">
                  <c:v>39023</c:v>
                </c:pt>
                <c:pt idx="1808">
                  <c:v>39022</c:v>
                </c:pt>
                <c:pt idx="1809">
                  <c:v>39021</c:v>
                </c:pt>
                <c:pt idx="1810">
                  <c:v>39020</c:v>
                </c:pt>
                <c:pt idx="1811">
                  <c:v>39017</c:v>
                </c:pt>
                <c:pt idx="1812">
                  <c:v>39016</c:v>
                </c:pt>
                <c:pt idx="1813">
                  <c:v>39015</c:v>
                </c:pt>
                <c:pt idx="1814">
                  <c:v>39014</c:v>
                </c:pt>
                <c:pt idx="1815">
                  <c:v>39013</c:v>
                </c:pt>
                <c:pt idx="1816">
                  <c:v>39010</c:v>
                </c:pt>
                <c:pt idx="1817">
                  <c:v>39009</c:v>
                </c:pt>
                <c:pt idx="1818">
                  <c:v>39008</c:v>
                </c:pt>
                <c:pt idx="1819">
                  <c:v>39007</c:v>
                </c:pt>
                <c:pt idx="1820">
                  <c:v>39006</c:v>
                </c:pt>
                <c:pt idx="1821">
                  <c:v>39003</c:v>
                </c:pt>
                <c:pt idx="1822">
                  <c:v>39002</c:v>
                </c:pt>
                <c:pt idx="1823">
                  <c:v>39001</c:v>
                </c:pt>
                <c:pt idx="1824">
                  <c:v>39000</c:v>
                </c:pt>
                <c:pt idx="1825">
                  <c:v>38999</c:v>
                </c:pt>
                <c:pt idx="1826">
                  <c:v>38996</c:v>
                </c:pt>
                <c:pt idx="1827">
                  <c:v>38995</c:v>
                </c:pt>
                <c:pt idx="1828">
                  <c:v>38994</c:v>
                </c:pt>
                <c:pt idx="1829">
                  <c:v>38993</c:v>
                </c:pt>
                <c:pt idx="1830">
                  <c:v>38992</c:v>
                </c:pt>
                <c:pt idx="1831">
                  <c:v>38989</c:v>
                </c:pt>
                <c:pt idx="1832">
                  <c:v>38988</c:v>
                </c:pt>
                <c:pt idx="1833">
                  <c:v>38987</c:v>
                </c:pt>
                <c:pt idx="1834">
                  <c:v>38986</c:v>
                </c:pt>
                <c:pt idx="1835">
                  <c:v>38985</c:v>
                </c:pt>
                <c:pt idx="1836">
                  <c:v>38982</c:v>
                </c:pt>
                <c:pt idx="1837">
                  <c:v>38981</c:v>
                </c:pt>
                <c:pt idx="1838">
                  <c:v>38980</c:v>
                </c:pt>
                <c:pt idx="1839">
                  <c:v>38979</c:v>
                </c:pt>
                <c:pt idx="1840">
                  <c:v>38978</c:v>
                </c:pt>
                <c:pt idx="1841">
                  <c:v>38975</c:v>
                </c:pt>
                <c:pt idx="1842">
                  <c:v>38974</c:v>
                </c:pt>
                <c:pt idx="1843">
                  <c:v>38973</c:v>
                </c:pt>
                <c:pt idx="1844">
                  <c:v>38972</c:v>
                </c:pt>
                <c:pt idx="1845">
                  <c:v>38971</c:v>
                </c:pt>
                <c:pt idx="1846">
                  <c:v>38968</c:v>
                </c:pt>
                <c:pt idx="1847">
                  <c:v>38967</c:v>
                </c:pt>
                <c:pt idx="1848">
                  <c:v>38966</c:v>
                </c:pt>
                <c:pt idx="1849">
                  <c:v>38965</c:v>
                </c:pt>
                <c:pt idx="1850">
                  <c:v>38964</c:v>
                </c:pt>
                <c:pt idx="1851">
                  <c:v>38961</c:v>
                </c:pt>
                <c:pt idx="1852">
                  <c:v>38960</c:v>
                </c:pt>
                <c:pt idx="1853">
                  <c:v>38959</c:v>
                </c:pt>
                <c:pt idx="1854">
                  <c:v>38958</c:v>
                </c:pt>
                <c:pt idx="1855">
                  <c:v>38957</c:v>
                </c:pt>
                <c:pt idx="1856">
                  <c:v>38954</c:v>
                </c:pt>
                <c:pt idx="1857">
                  <c:v>38953</c:v>
                </c:pt>
                <c:pt idx="1858">
                  <c:v>38952</c:v>
                </c:pt>
                <c:pt idx="1859">
                  <c:v>38951</c:v>
                </c:pt>
                <c:pt idx="1860">
                  <c:v>38950</c:v>
                </c:pt>
                <c:pt idx="1861">
                  <c:v>38947</c:v>
                </c:pt>
                <c:pt idx="1862">
                  <c:v>38946</c:v>
                </c:pt>
                <c:pt idx="1863">
                  <c:v>38945</c:v>
                </c:pt>
                <c:pt idx="1864">
                  <c:v>38944</c:v>
                </c:pt>
                <c:pt idx="1865">
                  <c:v>38943</c:v>
                </c:pt>
                <c:pt idx="1866">
                  <c:v>38940</c:v>
                </c:pt>
                <c:pt idx="1867">
                  <c:v>38939</c:v>
                </c:pt>
                <c:pt idx="1868">
                  <c:v>38938</c:v>
                </c:pt>
                <c:pt idx="1869">
                  <c:v>38937</c:v>
                </c:pt>
                <c:pt idx="1870">
                  <c:v>38936</c:v>
                </c:pt>
                <c:pt idx="1871">
                  <c:v>38933</c:v>
                </c:pt>
                <c:pt idx="1872">
                  <c:v>38932</c:v>
                </c:pt>
                <c:pt idx="1873">
                  <c:v>38931</c:v>
                </c:pt>
                <c:pt idx="1874">
                  <c:v>38930</c:v>
                </c:pt>
                <c:pt idx="1875">
                  <c:v>38929</c:v>
                </c:pt>
                <c:pt idx="1876">
                  <c:v>38926</c:v>
                </c:pt>
                <c:pt idx="1877">
                  <c:v>38925</c:v>
                </c:pt>
                <c:pt idx="1878">
                  <c:v>38924</c:v>
                </c:pt>
                <c:pt idx="1879">
                  <c:v>38923</c:v>
                </c:pt>
                <c:pt idx="1880">
                  <c:v>38922</c:v>
                </c:pt>
                <c:pt idx="1881">
                  <c:v>38919</c:v>
                </c:pt>
                <c:pt idx="1882">
                  <c:v>38918</c:v>
                </c:pt>
                <c:pt idx="1883">
                  <c:v>38917</c:v>
                </c:pt>
                <c:pt idx="1884">
                  <c:v>38916</c:v>
                </c:pt>
                <c:pt idx="1885">
                  <c:v>38915</c:v>
                </c:pt>
                <c:pt idx="1886">
                  <c:v>38912</c:v>
                </c:pt>
                <c:pt idx="1887">
                  <c:v>38911</c:v>
                </c:pt>
                <c:pt idx="1888">
                  <c:v>38910</c:v>
                </c:pt>
                <c:pt idx="1889">
                  <c:v>38909</c:v>
                </c:pt>
                <c:pt idx="1890">
                  <c:v>38908</c:v>
                </c:pt>
                <c:pt idx="1891">
                  <c:v>38905</c:v>
                </c:pt>
                <c:pt idx="1892">
                  <c:v>38904</c:v>
                </c:pt>
                <c:pt idx="1893">
                  <c:v>38903</c:v>
                </c:pt>
                <c:pt idx="1894">
                  <c:v>38902</c:v>
                </c:pt>
                <c:pt idx="1895">
                  <c:v>38901</c:v>
                </c:pt>
                <c:pt idx="1896">
                  <c:v>38898</c:v>
                </c:pt>
                <c:pt idx="1897">
                  <c:v>38897</c:v>
                </c:pt>
                <c:pt idx="1898">
                  <c:v>38896</c:v>
                </c:pt>
                <c:pt idx="1899">
                  <c:v>38895</c:v>
                </c:pt>
                <c:pt idx="1900">
                  <c:v>38894</c:v>
                </c:pt>
                <c:pt idx="1901">
                  <c:v>38891</c:v>
                </c:pt>
                <c:pt idx="1902">
                  <c:v>38890</c:v>
                </c:pt>
                <c:pt idx="1903">
                  <c:v>38889</c:v>
                </c:pt>
                <c:pt idx="1904">
                  <c:v>38888</c:v>
                </c:pt>
                <c:pt idx="1905">
                  <c:v>38887</c:v>
                </c:pt>
                <c:pt idx="1906">
                  <c:v>38884</c:v>
                </c:pt>
                <c:pt idx="1907">
                  <c:v>38883</c:v>
                </c:pt>
                <c:pt idx="1908">
                  <c:v>38882</c:v>
                </c:pt>
                <c:pt idx="1909">
                  <c:v>38881</c:v>
                </c:pt>
                <c:pt idx="1910">
                  <c:v>38880</c:v>
                </c:pt>
                <c:pt idx="1911">
                  <c:v>38877</c:v>
                </c:pt>
                <c:pt idx="1912">
                  <c:v>38876</c:v>
                </c:pt>
                <c:pt idx="1913">
                  <c:v>38875</c:v>
                </c:pt>
                <c:pt idx="1914">
                  <c:v>38874</c:v>
                </c:pt>
                <c:pt idx="1915">
                  <c:v>38873</c:v>
                </c:pt>
                <c:pt idx="1916">
                  <c:v>38870</c:v>
                </c:pt>
                <c:pt idx="1917">
                  <c:v>38869</c:v>
                </c:pt>
                <c:pt idx="1918">
                  <c:v>38868</c:v>
                </c:pt>
                <c:pt idx="1919">
                  <c:v>38867</c:v>
                </c:pt>
                <c:pt idx="1920">
                  <c:v>38866</c:v>
                </c:pt>
                <c:pt idx="1921">
                  <c:v>38863</c:v>
                </c:pt>
                <c:pt idx="1922">
                  <c:v>38862</c:v>
                </c:pt>
                <c:pt idx="1923">
                  <c:v>38861</c:v>
                </c:pt>
                <c:pt idx="1924">
                  <c:v>38860</c:v>
                </c:pt>
                <c:pt idx="1925">
                  <c:v>38859</c:v>
                </c:pt>
                <c:pt idx="1926">
                  <c:v>38856</c:v>
                </c:pt>
                <c:pt idx="1927">
                  <c:v>38855</c:v>
                </c:pt>
                <c:pt idx="1928">
                  <c:v>38854</c:v>
                </c:pt>
                <c:pt idx="1929">
                  <c:v>38853</c:v>
                </c:pt>
                <c:pt idx="1930">
                  <c:v>38852</c:v>
                </c:pt>
                <c:pt idx="1931">
                  <c:v>38849</c:v>
                </c:pt>
                <c:pt idx="1932">
                  <c:v>38848</c:v>
                </c:pt>
                <c:pt idx="1933">
                  <c:v>38847</c:v>
                </c:pt>
                <c:pt idx="1934">
                  <c:v>38846</c:v>
                </c:pt>
                <c:pt idx="1935">
                  <c:v>38845</c:v>
                </c:pt>
                <c:pt idx="1936">
                  <c:v>38842</c:v>
                </c:pt>
                <c:pt idx="1937">
                  <c:v>38841</c:v>
                </c:pt>
                <c:pt idx="1938">
                  <c:v>38840</c:v>
                </c:pt>
                <c:pt idx="1939">
                  <c:v>38839</c:v>
                </c:pt>
                <c:pt idx="1940">
                  <c:v>38838</c:v>
                </c:pt>
                <c:pt idx="1941">
                  <c:v>38835</c:v>
                </c:pt>
                <c:pt idx="1942">
                  <c:v>38834</c:v>
                </c:pt>
                <c:pt idx="1943">
                  <c:v>38833</c:v>
                </c:pt>
                <c:pt idx="1944">
                  <c:v>38832</c:v>
                </c:pt>
                <c:pt idx="1945">
                  <c:v>38831</c:v>
                </c:pt>
                <c:pt idx="1946">
                  <c:v>38828</c:v>
                </c:pt>
                <c:pt idx="1947">
                  <c:v>38827</c:v>
                </c:pt>
                <c:pt idx="1948">
                  <c:v>38826</c:v>
                </c:pt>
                <c:pt idx="1949">
                  <c:v>38825</c:v>
                </c:pt>
                <c:pt idx="1950">
                  <c:v>38824</c:v>
                </c:pt>
                <c:pt idx="1951">
                  <c:v>38821</c:v>
                </c:pt>
                <c:pt idx="1952">
                  <c:v>38820</c:v>
                </c:pt>
                <c:pt idx="1953">
                  <c:v>38819</c:v>
                </c:pt>
                <c:pt idx="1954">
                  <c:v>38818</c:v>
                </c:pt>
                <c:pt idx="1955">
                  <c:v>38817</c:v>
                </c:pt>
                <c:pt idx="1956">
                  <c:v>38814</c:v>
                </c:pt>
                <c:pt idx="1957">
                  <c:v>38813</c:v>
                </c:pt>
                <c:pt idx="1958">
                  <c:v>38812</c:v>
                </c:pt>
                <c:pt idx="1959">
                  <c:v>38811</c:v>
                </c:pt>
                <c:pt idx="1960">
                  <c:v>38810</c:v>
                </c:pt>
                <c:pt idx="1961">
                  <c:v>38807</c:v>
                </c:pt>
                <c:pt idx="1962">
                  <c:v>38806</c:v>
                </c:pt>
                <c:pt idx="1963">
                  <c:v>38805</c:v>
                </c:pt>
                <c:pt idx="1964">
                  <c:v>38804</c:v>
                </c:pt>
                <c:pt idx="1965">
                  <c:v>38803</c:v>
                </c:pt>
                <c:pt idx="1966">
                  <c:v>38800</c:v>
                </c:pt>
                <c:pt idx="1967">
                  <c:v>38799</c:v>
                </c:pt>
                <c:pt idx="1968">
                  <c:v>38798</c:v>
                </c:pt>
                <c:pt idx="1969">
                  <c:v>38797</c:v>
                </c:pt>
                <c:pt idx="1970">
                  <c:v>38796</c:v>
                </c:pt>
                <c:pt idx="1971">
                  <c:v>38793</c:v>
                </c:pt>
                <c:pt idx="1972">
                  <c:v>38792</c:v>
                </c:pt>
                <c:pt idx="1973">
                  <c:v>38791</c:v>
                </c:pt>
                <c:pt idx="1974">
                  <c:v>38790</c:v>
                </c:pt>
                <c:pt idx="1975">
                  <c:v>38789</c:v>
                </c:pt>
                <c:pt idx="1976">
                  <c:v>38786</c:v>
                </c:pt>
                <c:pt idx="1977">
                  <c:v>38785</c:v>
                </c:pt>
                <c:pt idx="1978">
                  <c:v>38784</c:v>
                </c:pt>
                <c:pt idx="1979">
                  <c:v>38783</c:v>
                </c:pt>
                <c:pt idx="1980">
                  <c:v>38782</c:v>
                </c:pt>
                <c:pt idx="1981">
                  <c:v>38779</c:v>
                </c:pt>
                <c:pt idx="1982">
                  <c:v>38778</c:v>
                </c:pt>
                <c:pt idx="1983">
                  <c:v>38777</c:v>
                </c:pt>
                <c:pt idx="1984">
                  <c:v>38776</c:v>
                </c:pt>
                <c:pt idx="1985">
                  <c:v>38775</c:v>
                </c:pt>
                <c:pt idx="1986">
                  <c:v>38772</c:v>
                </c:pt>
                <c:pt idx="1987">
                  <c:v>38771</c:v>
                </c:pt>
                <c:pt idx="1988">
                  <c:v>38770</c:v>
                </c:pt>
                <c:pt idx="1989">
                  <c:v>38769</c:v>
                </c:pt>
                <c:pt idx="1990">
                  <c:v>38768</c:v>
                </c:pt>
                <c:pt idx="1991">
                  <c:v>38765</c:v>
                </c:pt>
                <c:pt idx="1992">
                  <c:v>38764</c:v>
                </c:pt>
                <c:pt idx="1993">
                  <c:v>38763</c:v>
                </c:pt>
                <c:pt idx="1994">
                  <c:v>38762</c:v>
                </c:pt>
                <c:pt idx="1995">
                  <c:v>38761</c:v>
                </c:pt>
                <c:pt idx="1996">
                  <c:v>38758</c:v>
                </c:pt>
                <c:pt idx="1997">
                  <c:v>38757</c:v>
                </c:pt>
                <c:pt idx="1998">
                  <c:v>38756</c:v>
                </c:pt>
                <c:pt idx="1999">
                  <c:v>38755</c:v>
                </c:pt>
                <c:pt idx="2000">
                  <c:v>38754</c:v>
                </c:pt>
                <c:pt idx="2001">
                  <c:v>38751</c:v>
                </c:pt>
                <c:pt idx="2002">
                  <c:v>38750</c:v>
                </c:pt>
                <c:pt idx="2003">
                  <c:v>38749</c:v>
                </c:pt>
                <c:pt idx="2004">
                  <c:v>38748</c:v>
                </c:pt>
                <c:pt idx="2005">
                  <c:v>38747</c:v>
                </c:pt>
                <c:pt idx="2006">
                  <c:v>38744</c:v>
                </c:pt>
                <c:pt idx="2007">
                  <c:v>38743</c:v>
                </c:pt>
                <c:pt idx="2008">
                  <c:v>38742</c:v>
                </c:pt>
                <c:pt idx="2009">
                  <c:v>38741</c:v>
                </c:pt>
                <c:pt idx="2010">
                  <c:v>38740</c:v>
                </c:pt>
                <c:pt idx="2011">
                  <c:v>38737</c:v>
                </c:pt>
                <c:pt idx="2012">
                  <c:v>38736</c:v>
                </c:pt>
                <c:pt idx="2013">
                  <c:v>38735</c:v>
                </c:pt>
                <c:pt idx="2014">
                  <c:v>38734</c:v>
                </c:pt>
                <c:pt idx="2015">
                  <c:v>38733</c:v>
                </c:pt>
                <c:pt idx="2016">
                  <c:v>38730</c:v>
                </c:pt>
                <c:pt idx="2017">
                  <c:v>38729</c:v>
                </c:pt>
                <c:pt idx="2018">
                  <c:v>38728</c:v>
                </c:pt>
                <c:pt idx="2019">
                  <c:v>38727</c:v>
                </c:pt>
                <c:pt idx="2020">
                  <c:v>38726</c:v>
                </c:pt>
                <c:pt idx="2021">
                  <c:v>38722</c:v>
                </c:pt>
                <c:pt idx="2022">
                  <c:v>38721</c:v>
                </c:pt>
                <c:pt idx="2023">
                  <c:v>38720</c:v>
                </c:pt>
                <c:pt idx="2024">
                  <c:v>38719</c:v>
                </c:pt>
                <c:pt idx="2025">
                  <c:v>38715</c:v>
                </c:pt>
                <c:pt idx="2026">
                  <c:v>38714</c:v>
                </c:pt>
                <c:pt idx="2027">
                  <c:v>38713</c:v>
                </c:pt>
                <c:pt idx="2028">
                  <c:v>38709</c:v>
                </c:pt>
                <c:pt idx="2029">
                  <c:v>38708</c:v>
                </c:pt>
                <c:pt idx="2030">
                  <c:v>38707</c:v>
                </c:pt>
                <c:pt idx="2031">
                  <c:v>38706</c:v>
                </c:pt>
                <c:pt idx="2032">
                  <c:v>38705</c:v>
                </c:pt>
                <c:pt idx="2033">
                  <c:v>38702</c:v>
                </c:pt>
                <c:pt idx="2034">
                  <c:v>38701</c:v>
                </c:pt>
                <c:pt idx="2035">
                  <c:v>38700</c:v>
                </c:pt>
                <c:pt idx="2036">
                  <c:v>38699</c:v>
                </c:pt>
                <c:pt idx="2037">
                  <c:v>38698</c:v>
                </c:pt>
                <c:pt idx="2038">
                  <c:v>38695</c:v>
                </c:pt>
                <c:pt idx="2039">
                  <c:v>38693</c:v>
                </c:pt>
                <c:pt idx="2040">
                  <c:v>38692</c:v>
                </c:pt>
                <c:pt idx="2041">
                  <c:v>38691</c:v>
                </c:pt>
                <c:pt idx="2042">
                  <c:v>38688</c:v>
                </c:pt>
                <c:pt idx="2043">
                  <c:v>38687</c:v>
                </c:pt>
                <c:pt idx="2044">
                  <c:v>38686</c:v>
                </c:pt>
                <c:pt idx="2045">
                  <c:v>38685</c:v>
                </c:pt>
                <c:pt idx="2046">
                  <c:v>38684</c:v>
                </c:pt>
                <c:pt idx="2047">
                  <c:v>38681</c:v>
                </c:pt>
                <c:pt idx="2048">
                  <c:v>38680</c:v>
                </c:pt>
                <c:pt idx="2049">
                  <c:v>38679</c:v>
                </c:pt>
                <c:pt idx="2050">
                  <c:v>38678</c:v>
                </c:pt>
                <c:pt idx="2051">
                  <c:v>38677</c:v>
                </c:pt>
                <c:pt idx="2052">
                  <c:v>38674</c:v>
                </c:pt>
                <c:pt idx="2053">
                  <c:v>38673</c:v>
                </c:pt>
                <c:pt idx="2054">
                  <c:v>38672</c:v>
                </c:pt>
                <c:pt idx="2055">
                  <c:v>38671</c:v>
                </c:pt>
                <c:pt idx="2056">
                  <c:v>38670</c:v>
                </c:pt>
                <c:pt idx="2057">
                  <c:v>38667</c:v>
                </c:pt>
                <c:pt idx="2058">
                  <c:v>38666</c:v>
                </c:pt>
                <c:pt idx="2059">
                  <c:v>38665</c:v>
                </c:pt>
                <c:pt idx="2060">
                  <c:v>38664</c:v>
                </c:pt>
                <c:pt idx="2061">
                  <c:v>38663</c:v>
                </c:pt>
                <c:pt idx="2062">
                  <c:v>38660</c:v>
                </c:pt>
                <c:pt idx="2063">
                  <c:v>38659</c:v>
                </c:pt>
                <c:pt idx="2064">
                  <c:v>38658</c:v>
                </c:pt>
                <c:pt idx="2065">
                  <c:v>38656</c:v>
                </c:pt>
                <c:pt idx="2066">
                  <c:v>38653</c:v>
                </c:pt>
                <c:pt idx="2067">
                  <c:v>38652</c:v>
                </c:pt>
                <c:pt idx="2068">
                  <c:v>38650</c:v>
                </c:pt>
                <c:pt idx="2069">
                  <c:v>38649</c:v>
                </c:pt>
                <c:pt idx="2070">
                  <c:v>38646</c:v>
                </c:pt>
                <c:pt idx="2071">
                  <c:v>38645</c:v>
                </c:pt>
                <c:pt idx="2072">
                  <c:v>38644</c:v>
                </c:pt>
                <c:pt idx="2073">
                  <c:v>38643</c:v>
                </c:pt>
                <c:pt idx="2074">
                  <c:v>38642</c:v>
                </c:pt>
                <c:pt idx="2075">
                  <c:v>38639</c:v>
                </c:pt>
                <c:pt idx="2076">
                  <c:v>38638</c:v>
                </c:pt>
                <c:pt idx="2077">
                  <c:v>38637</c:v>
                </c:pt>
                <c:pt idx="2078">
                  <c:v>38636</c:v>
                </c:pt>
                <c:pt idx="2079">
                  <c:v>38635</c:v>
                </c:pt>
                <c:pt idx="2080">
                  <c:v>38632</c:v>
                </c:pt>
                <c:pt idx="2081">
                  <c:v>38631</c:v>
                </c:pt>
                <c:pt idx="2082">
                  <c:v>38630</c:v>
                </c:pt>
                <c:pt idx="2083">
                  <c:v>38629</c:v>
                </c:pt>
                <c:pt idx="2084">
                  <c:v>38628</c:v>
                </c:pt>
                <c:pt idx="2085">
                  <c:v>38625</c:v>
                </c:pt>
                <c:pt idx="2086">
                  <c:v>38624</c:v>
                </c:pt>
                <c:pt idx="2087">
                  <c:v>38623</c:v>
                </c:pt>
                <c:pt idx="2088">
                  <c:v>38622</c:v>
                </c:pt>
                <c:pt idx="2089">
                  <c:v>38621</c:v>
                </c:pt>
                <c:pt idx="2090">
                  <c:v>38618</c:v>
                </c:pt>
                <c:pt idx="2091">
                  <c:v>38617</c:v>
                </c:pt>
                <c:pt idx="2092">
                  <c:v>38616</c:v>
                </c:pt>
                <c:pt idx="2093">
                  <c:v>38615</c:v>
                </c:pt>
                <c:pt idx="2094">
                  <c:v>38614</c:v>
                </c:pt>
                <c:pt idx="2095">
                  <c:v>38611</c:v>
                </c:pt>
                <c:pt idx="2096">
                  <c:v>38610</c:v>
                </c:pt>
                <c:pt idx="2097">
                  <c:v>38609</c:v>
                </c:pt>
                <c:pt idx="2098">
                  <c:v>38608</c:v>
                </c:pt>
                <c:pt idx="2099">
                  <c:v>38607</c:v>
                </c:pt>
                <c:pt idx="2100">
                  <c:v>38604</c:v>
                </c:pt>
                <c:pt idx="2101">
                  <c:v>38603</c:v>
                </c:pt>
                <c:pt idx="2102">
                  <c:v>38602</c:v>
                </c:pt>
                <c:pt idx="2103">
                  <c:v>38601</c:v>
                </c:pt>
                <c:pt idx="2104">
                  <c:v>38600</c:v>
                </c:pt>
                <c:pt idx="2105">
                  <c:v>38597</c:v>
                </c:pt>
                <c:pt idx="2106">
                  <c:v>38596</c:v>
                </c:pt>
                <c:pt idx="2107">
                  <c:v>38595</c:v>
                </c:pt>
                <c:pt idx="2108">
                  <c:v>38594</c:v>
                </c:pt>
                <c:pt idx="2109">
                  <c:v>38593</c:v>
                </c:pt>
                <c:pt idx="2110">
                  <c:v>38590</c:v>
                </c:pt>
                <c:pt idx="2111">
                  <c:v>38589</c:v>
                </c:pt>
                <c:pt idx="2112">
                  <c:v>38588</c:v>
                </c:pt>
                <c:pt idx="2113">
                  <c:v>38587</c:v>
                </c:pt>
                <c:pt idx="2114">
                  <c:v>38586</c:v>
                </c:pt>
                <c:pt idx="2115">
                  <c:v>38583</c:v>
                </c:pt>
                <c:pt idx="2116">
                  <c:v>38582</c:v>
                </c:pt>
                <c:pt idx="2117">
                  <c:v>38581</c:v>
                </c:pt>
                <c:pt idx="2118">
                  <c:v>38580</c:v>
                </c:pt>
                <c:pt idx="2119">
                  <c:v>38576</c:v>
                </c:pt>
                <c:pt idx="2120">
                  <c:v>38575</c:v>
                </c:pt>
                <c:pt idx="2121">
                  <c:v>38574</c:v>
                </c:pt>
                <c:pt idx="2122">
                  <c:v>38573</c:v>
                </c:pt>
                <c:pt idx="2123">
                  <c:v>38572</c:v>
                </c:pt>
                <c:pt idx="2124">
                  <c:v>38569</c:v>
                </c:pt>
                <c:pt idx="2125">
                  <c:v>38568</c:v>
                </c:pt>
                <c:pt idx="2126">
                  <c:v>38567</c:v>
                </c:pt>
                <c:pt idx="2127">
                  <c:v>38566</c:v>
                </c:pt>
                <c:pt idx="2128">
                  <c:v>38565</c:v>
                </c:pt>
                <c:pt idx="2129">
                  <c:v>38562</c:v>
                </c:pt>
                <c:pt idx="2130">
                  <c:v>38561</c:v>
                </c:pt>
                <c:pt idx="2131">
                  <c:v>38560</c:v>
                </c:pt>
                <c:pt idx="2132">
                  <c:v>38559</c:v>
                </c:pt>
                <c:pt idx="2133">
                  <c:v>38558</c:v>
                </c:pt>
                <c:pt idx="2134">
                  <c:v>38555</c:v>
                </c:pt>
                <c:pt idx="2135">
                  <c:v>38554</c:v>
                </c:pt>
                <c:pt idx="2136">
                  <c:v>38553</c:v>
                </c:pt>
                <c:pt idx="2137">
                  <c:v>38552</c:v>
                </c:pt>
                <c:pt idx="2138">
                  <c:v>38551</c:v>
                </c:pt>
                <c:pt idx="2139">
                  <c:v>38548</c:v>
                </c:pt>
                <c:pt idx="2140">
                  <c:v>38547</c:v>
                </c:pt>
                <c:pt idx="2141">
                  <c:v>38546</c:v>
                </c:pt>
                <c:pt idx="2142">
                  <c:v>38545</c:v>
                </c:pt>
                <c:pt idx="2143">
                  <c:v>38544</c:v>
                </c:pt>
                <c:pt idx="2144">
                  <c:v>38541</c:v>
                </c:pt>
                <c:pt idx="2145">
                  <c:v>38540</c:v>
                </c:pt>
                <c:pt idx="2146">
                  <c:v>38539</c:v>
                </c:pt>
                <c:pt idx="2147">
                  <c:v>38538</c:v>
                </c:pt>
                <c:pt idx="2148">
                  <c:v>38537</c:v>
                </c:pt>
                <c:pt idx="2149">
                  <c:v>38534</c:v>
                </c:pt>
                <c:pt idx="2150">
                  <c:v>38533</c:v>
                </c:pt>
                <c:pt idx="2151">
                  <c:v>38532</c:v>
                </c:pt>
                <c:pt idx="2152">
                  <c:v>38531</c:v>
                </c:pt>
                <c:pt idx="2153">
                  <c:v>38530</c:v>
                </c:pt>
                <c:pt idx="2154">
                  <c:v>38527</c:v>
                </c:pt>
                <c:pt idx="2155">
                  <c:v>38526</c:v>
                </c:pt>
                <c:pt idx="2156">
                  <c:v>38525</c:v>
                </c:pt>
                <c:pt idx="2157">
                  <c:v>38524</c:v>
                </c:pt>
                <c:pt idx="2158">
                  <c:v>38523</c:v>
                </c:pt>
                <c:pt idx="2159">
                  <c:v>38520</c:v>
                </c:pt>
                <c:pt idx="2160">
                  <c:v>38519</c:v>
                </c:pt>
                <c:pt idx="2161">
                  <c:v>38518</c:v>
                </c:pt>
                <c:pt idx="2162">
                  <c:v>38517</c:v>
                </c:pt>
                <c:pt idx="2163">
                  <c:v>38516</c:v>
                </c:pt>
                <c:pt idx="2164">
                  <c:v>38513</c:v>
                </c:pt>
                <c:pt idx="2165">
                  <c:v>38512</c:v>
                </c:pt>
                <c:pt idx="2166">
                  <c:v>38511</c:v>
                </c:pt>
                <c:pt idx="2167">
                  <c:v>38510</c:v>
                </c:pt>
                <c:pt idx="2168">
                  <c:v>38509</c:v>
                </c:pt>
                <c:pt idx="2169">
                  <c:v>38506</c:v>
                </c:pt>
                <c:pt idx="2170">
                  <c:v>38505</c:v>
                </c:pt>
                <c:pt idx="2171">
                  <c:v>38504</c:v>
                </c:pt>
                <c:pt idx="2172">
                  <c:v>38503</c:v>
                </c:pt>
                <c:pt idx="2173">
                  <c:v>38502</c:v>
                </c:pt>
                <c:pt idx="2174">
                  <c:v>38499</c:v>
                </c:pt>
                <c:pt idx="2175">
                  <c:v>38497</c:v>
                </c:pt>
                <c:pt idx="2176">
                  <c:v>38496</c:v>
                </c:pt>
                <c:pt idx="2177">
                  <c:v>38495</c:v>
                </c:pt>
                <c:pt idx="2178">
                  <c:v>38492</c:v>
                </c:pt>
                <c:pt idx="2179">
                  <c:v>38491</c:v>
                </c:pt>
                <c:pt idx="2180">
                  <c:v>38490</c:v>
                </c:pt>
                <c:pt idx="2181">
                  <c:v>38489</c:v>
                </c:pt>
                <c:pt idx="2182">
                  <c:v>38485</c:v>
                </c:pt>
                <c:pt idx="2183">
                  <c:v>38484</c:v>
                </c:pt>
                <c:pt idx="2184">
                  <c:v>38483</c:v>
                </c:pt>
                <c:pt idx="2185">
                  <c:v>38482</c:v>
                </c:pt>
                <c:pt idx="2186">
                  <c:v>38481</c:v>
                </c:pt>
                <c:pt idx="2187">
                  <c:v>38478</c:v>
                </c:pt>
                <c:pt idx="2188">
                  <c:v>38476</c:v>
                </c:pt>
                <c:pt idx="2189">
                  <c:v>38475</c:v>
                </c:pt>
                <c:pt idx="2190">
                  <c:v>38474</c:v>
                </c:pt>
                <c:pt idx="2191">
                  <c:v>38471</c:v>
                </c:pt>
                <c:pt idx="2192">
                  <c:v>38470</c:v>
                </c:pt>
                <c:pt idx="2193">
                  <c:v>38469</c:v>
                </c:pt>
                <c:pt idx="2194">
                  <c:v>38468</c:v>
                </c:pt>
                <c:pt idx="2195">
                  <c:v>38467</c:v>
                </c:pt>
                <c:pt idx="2196">
                  <c:v>38464</c:v>
                </c:pt>
                <c:pt idx="2197">
                  <c:v>38463</c:v>
                </c:pt>
                <c:pt idx="2198">
                  <c:v>38462</c:v>
                </c:pt>
                <c:pt idx="2199">
                  <c:v>38461</c:v>
                </c:pt>
                <c:pt idx="2200">
                  <c:v>38460</c:v>
                </c:pt>
                <c:pt idx="2201">
                  <c:v>38457</c:v>
                </c:pt>
                <c:pt idx="2202">
                  <c:v>38456</c:v>
                </c:pt>
                <c:pt idx="2203">
                  <c:v>38455</c:v>
                </c:pt>
                <c:pt idx="2204">
                  <c:v>38454</c:v>
                </c:pt>
                <c:pt idx="2205">
                  <c:v>38453</c:v>
                </c:pt>
                <c:pt idx="2206">
                  <c:v>38450</c:v>
                </c:pt>
                <c:pt idx="2207">
                  <c:v>38449</c:v>
                </c:pt>
                <c:pt idx="2208">
                  <c:v>38448</c:v>
                </c:pt>
                <c:pt idx="2209">
                  <c:v>38447</c:v>
                </c:pt>
                <c:pt idx="2210">
                  <c:v>38446</c:v>
                </c:pt>
                <c:pt idx="2211">
                  <c:v>38443</c:v>
                </c:pt>
                <c:pt idx="2212">
                  <c:v>38442</c:v>
                </c:pt>
                <c:pt idx="2213">
                  <c:v>38441</c:v>
                </c:pt>
                <c:pt idx="2214">
                  <c:v>38440</c:v>
                </c:pt>
                <c:pt idx="2215">
                  <c:v>38435</c:v>
                </c:pt>
                <c:pt idx="2216">
                  <c:v>38434</c:v>
                </c:pt>
                <c:pt idx="2217">
                  <c:v>38433</c:v>
                </c:pt>
                <c:pt idx="2218">
                  <c:v>38432</c:v>
                </c:pt>
                <c:pt idx="2219">
                  <c:v>38429</c:v>
                </c:pt>
                <c:pt idx="2220">
                  <c:v>38428</c:v>
                </c:pt>
                <c:pt idx="2221">
                  <c:v>38427</c:v>
                </c:pt>
                <c:pt idx="2222">
                  <c:v>38426</c:v>
                </c:pt>
                <c:pt idx="2223">
                  <c:v>38425</c:v>
                </c:pt>
                <c:pt idx="2224">
                  <c:v>38422</c:v>
                </c:pt>
                <c:pt idx="2225">
                  <c:v>38421</c:v>
                </c:pt>
                <c:pt idx="2226">
                  <c:v>38420</c:v>
                </c:pt>
                <c:pt idx="2227">
                  <c:v>38419</c:v>
                </c:pt>
                <c:pt idx="2228">
                  <c:v>38418</c:v>
                </c:pt>
                <c:pt idx="2229">
                  <c:v>38415</c:v>
                </c:pt>
                <c:pt idx="2230">
                  <c:v>38414</c:v>
                </c:pt>
                <c:pt idx="2231">
                  <c:v>38413</c:v>
                </c:pt>
                <c:pt idx="2232">
                  <c:v>38412</c:v>
                </c:pt>
                <c:pt idx="2233">
                  <c:v>38411</c:v>
                </c:pt>
                <c:pt idx="2234">
                  <c:v>38408</c:v>
                </c:pt>
                <c:pt idx="2235">
                  <c:v>38407</c:v>
                </c:pt>
                <c:pt idx="2236">
                  <c:v>38406</c:v>
                </c:pt>
                <c:pt idx="2237">
                  <c:v>38405</c:v>
                </c:pt>
                <c:pt idx="2238">
                  <c:v>38404</c:v>
                </c:pt>
                <c:pt idx="2239">
                  <c:v>38401</c:v>
                </c:pt>
                <c:pt idx="2240">
                  <c:v>38400</c:v>
                </c:pt>
                <c:pt idx="2241">
                  <c:v>38399</c:v>
                </c:pt>
                <c:pt idx="2242">
                  <c:v>38398</c:v>
                </c:pt>
                <c:pt idx="2243">
                  <c:v>38397</c:v>
                </c:pt>
                <c:pt idx="2244">
                  <c:v>38394</c:v>
                </c:pt>
                <c:pt idx="2245">
                  <c:v>38393</c:v>
                </c:pt>
                <c:pt idx="2246">
                  <c:v>38392</c:v>
                </c:pt>
                <c:pt idx="2247">
                  <c:v>38391</c:v>
                </c:pt>
                <c:pt idx="2248">
                  <c:v>38390</c:v>
                </c:pt>
                <c:pt idx="2249">
                  <c:v>38387</c:v>
                </c:pt>
                <c:pt idx="2250">
                  <c:v>38386</c:v>
                </c:pt>
                <c:pt idx="2251">
                  <c:v>38385</c:v>
                </c:pt>
                <c:pt idx="2252">
                  <c:v>38384</c:v>
                </c:pt>
                <c:pt idx="2253">
                  <c:v>38383</c:v>
                </c:pt>
                <c:pt idx="2254">
                  <c:v>38380</c:v>
                </c:pt>
                <c:pt idx="2255">
                  <c:v>38379</c:v>
                </c:pt>
                <c:pt idx="2256">
                  <c:v>38378</c:v>
                </c:pt>
                <c:pt idx="2257">
                  <c:v>38377</c:v>
                </c:pt>
                <c:pt idx="2258">
                  <c:v>38376</c:v>
                </c:pt>
                <c:pt idx="2259">
                  <c:v>38373</c:v>
                </c:pt>
                <c:pt idx="2260">
                  <c:v>38372</c:v>
                </c:pt>
                <c:pt idx="2261">
                  <c:v>38371</c:v>
                </c:pt>
                <c:pt idx="2262">
                  <c:v>38370</c:v>
                </c:pt>
                <c:pt idx="2263">
                  <c:v>38369</c:v>
                </c:pt>
                <c:pt idx="2264">
                  <c:v>38366</c:v>
                </c:pt>
                <c:pt idx="2265">
                  <c:v>38365</c:v>
                </c:pt>
                <c:pt idx="2266">
                  <c:v>38364</c:v>
                </c:pt>
                <c:pt idx="2267">
                  <c:v>38363</c:v>
                </c:pt>
                <c:pt idx="2268">
                  <c:v>38362</c:v>
                </c:pt>
                <c:pt idx="2269">
                  <c:v>38359</c:v>
                </c:pt>
                <c:pt idx="2270">
                  <c:v>38357</c:v>
                </c:pt>
                <c:pt idx="2271">
                  <c:v>38356</c:v>
                </c:pt>
                <c:pt idx="2272">
                  <c:v>38355</c:v>
                </c:pt>
                <c:pt idx="2273">
                  <c:v>38351</c:v>
                </c:pt>
                <c:pt idx="2274">
                  <c:v>38350</c:v>
                </c:pt>
                <c:pt idx="2275">
                  <c:v>38349</c:v>
                </c:pt>
                <c:pt idx="2276">
                  <c:v>38348</c:v>
                </c:pt>
                <c:pt idx="2277">
                  <c:v>38344</c:v>
                </c:pt>
                <c:pt idx="2278">
                  <c:v>38343</c:v>
                </c:pt>
                <c:pt idx="2279">
                  <c:v>38342</c:v>
                </c:pt>
                <c:pt idx="2280">
                  <c:v>38341</c:v>
                </c:pt>
                <c:pt idx="2281">
                  <c:v>38338</c:v>
                </c:pt>
                <c:pt idx="2282">
                  <c:v>38337</c:v>
                </c:pt>
                <c:pt idx="2283">
                  <c:v>38336</c:v>
                </c:pt>
                <c:pt idx="2284">
                  <c:v>38335</c:v>
                </c:pt>
                <c:pt idx="2285">
                  <c:v>38334</c:v>
                </c:pt>
                <c:pt idx="2286">
                  <c:v>38331</c:v>
                </c:pt>
                <c:pt idx="2287">
                  <c:v>38330</c:v>
                </c:pt>
                <c:pt idx="2288">
                  <c:v>38328</c:v>
                </c:pt>
                <c:pt idx="2289">
                  <c:v>38327</c:v>
                </c:pt>
                <c:pt idx="2290">
                  <c:v>38324</c:v>
                </c:pt>
                <c:pt idx="2291">
                  <c:v>38323</c:v>
                </c:pt>
                <c:pt idx="2292">
                  <c:v>38322</c:v>
                </c:pt>
                <c:pt idx="2293">
                  <c:v>38321</c:v>
                </c:pt>
                <c:pt idx="2294">
                  <c:v>38320</c:v>
                </c:pt>
                <c:pt idx="2295">
                  <c:v>38317</c:v>
                </c:pt>
                <c:pt idx="2296">
                  <c:v>38316</c:v>
                </c:pt>
                <c:pt idx="2297">
                  <c:v>38315</c:v>
                </c:pt>
                <c:pt idx="2298">
                  <c:v>38314</c:v>
                </c:pt>
                <c:pt idx="2299">
                  <c:v>38313</c:v>
                </c:pt>
                <c:pt idx="2300">
                  <c:v>38310</c:v>
                </c:pt>
                <c:pt idx="2301">
                  <c:v>38309</c:v>
                </c:pt>
                <c:pt idx="2302">
                  <c:v>38308</c:v>
                </c:pt>
                <c:pt idx="2303">
                  <c:v>38307</c:v>
                </c:pt>
                <c:pt idx="2304">
                  <c:v>38306</c:v>
                </c:pt>
                <c:pt idx="2305">
                  <c:v>38303</c:v>
                </c:pt>
                <c:pt idx="2306">
                  <c:v>38302</c:v>
                </c:pt>
                <c:pt idx="2307">
                  <c:v>38301</c:v>
                </c:pt>
                <c:pt idx="2308">
                  <c:v>38300</c:v>
                </c:pt>
                <c:pt idx="2309">
                  <c:v>38299</c:v>
                </c:pt>
                <c:pt idx="2310">
                  <c:v>38296</c:v>
                </c:pt>
                <c:pt idx="2311">
                  <c:v>38295</c:v>
                </c:pt>
                <c:pt idx="2312">
                  <c:v>38294</c:v>
                </c:pt>
                <c:pt idx="2313">
                  <c:v>38293</c:v>
                </c:pt>
                <c:pt idx="2314">
                  <c:v>38289</c:v>
                </c:pt>
                <c:pt idx="2315">
                  <c:v>38288</c:v>
                </c:pt>
                <c:pt idx="2316">
                  <c:v>38287</c:v>
                </c:pt>
                <c:pt idx="2317">
                  <c:v>38285</c:v>
                </c:pt>
                <c:pt idx="2318">
                  <c:v>38282</c:v>
                </c:pt>
                <c:pt idx="2319">
                  <c:v>38281</c:v>
                </c:pt>
                <c:pt idx="2320">
                  <c:v>38280</c:v>
                </c:pt>
                <c:pt idx="2321">
                  <c:v>38279</c:v>
                </c:pt>
                <c:pt idx="2322">
                  <c:v>38278</c:v>
                </c:pt>
                <c:pt idx="2323">
                  <c:v>38275</c:v>
                </c:pt>
                <c:pt idx="2324">
                  <c:v>38274</c:v>
                </c:pt>
                <c:pt idx="2325">
                  <c:v>38273</c:v>
                </c:pt>
                <c:pt idx="2326">
                  <c:v>38272</c:v>
                </c:pt>
                <c:pt idx="2327">
                  <c:v>38271</c:v>
                </c:pt>
                <c:pt idx="2328">
                  <c:v>38268</c:v>
                </c:pt>
                <c:pt idx="2329">
                  <c:v>38267</c:v>
                </c:pt>
                <c:pt idx="2330">
                  <c:v>38266</c:v>
                </c:pt>
                <c:pt idx="2331">
                  <c:v>38265</c:v>
                </c:pt>
                <c:pt idx="2332">
                  <c:v>38264</c:v>
                </c:pt>
                <c:pt idx="2333">
                  <c:v>38261</c:v>
                </c:pt>
                <c:pt idx="2334">
                  <c:v>38260</c:v>
                </c:pt>
                <c:pt idx="2335">
                  <c:v>38259</c:v>
                </c:pt>
                <c:pt idx="2336">
                  <c:v>38258</c:v>
                </c:pt>
                <c:pt idx="2337">
                  <c:v>38257</c:v>
                </c:pt>
                <c:pt idx="2338">
                  <c:v>38254</c:v>
                </c:pt>
                <c:pt idx="2339">
                  <c:v>38253</c:v>
                </c:pt>
                <c:pt idx="2340">
                  <c:v>38252</c:v>
                </c:pt>
                <c:pt idx="2341">
                  <c:v>38251</c:v>
                </c:pt>
                <c:pt idx="2342">
                  <c:v>38250</c:v>
                </c:pt>
                <c:pt idx="2343">
                  <c:v>38247</c:v>
                </c:pt>
                <c:pt idx="2344">
                  <c:v>38246</c:v>
                </c:pt>
                <c:pt idx="2345">
                  <c:v>38245</c:v>
                </c:pt>
                <c:pt idx="2346">
                  <c:v>38244</c:v>
                </c:pt>
                <c:pt idx="2347">
                  <c:v>38243</c:v>
                </c:pt>
                <c:pt idx="2348">
                  <c:v>38240</c:v>
                </c:pt>
                <c:pt idx="2349">
                  <c:v>38239</c:v>
                </c:pt>
                <c:pt idx="2350">
                  <c:v>38238</c:v>
                </c:pt>
                <c:pt idx="2351">
                  <c:v>38237</c:v>
                </c:pt>
                <c:pt idx="2352">
                  <c:v>38236</c:v>
                </c:pt>
                <c:pt idx="2353">
                  <c:v>38233</c:v>
                </c:pt>
                <c:pt idx="2354">
                  <c:v>38232</c:v>
                </c:pt>
                <c:pt idx="2355">
                  <c:v>38231</c:v>
                </c:pt>
                <c:pt idx="2356">
                  <c:v>38230</c:v>
                </c:pt>
                <c:pt idx="2357">
                  <c:v>38229</c:v>
                </c:pt>
                <c:pt idx="2358">
                  <c:v>38226</c:v>
                </c:pt>
                <c:pt idx="2359">
                  <c:v>38225</c:v>
                </c:pt>
                <c:pt idx="2360">
                  <c:v>38224</c:v>
                </c:pt>
                <c:pt idx="2361">
                  <c:v>38223</c:v>
                </c:pt>
                <c:pt idx="2362">
                  <c:v>38222</c:v>
                </c:pt>
                <c:pt idx="2363">
                  <c:v>38219</c:v>
                </c:pt>
                <c:pt idx="2364">
                  <c:v>38218</c:v>
                </c:pt>
                <c:pt idx="2365">
                  <c:v>38217</c:v>
                </c:pt>
                <c:pt idx="2366">
                  <c:v>38216</c:v>
                </c:pt>
                <c:pt idx="2367">
                  <c:v>38215</c:v>
                </c:pt>
                <c:pt idx="2368">
                  <c:v>38212</c:v>
                </c:pt>
                <c:pt idx="2369">
                  <c:v>38211</c:v>
                </c:pt>
                <c:pt idx="2370">
                  <c:v>38210</c:v>
                </c:pt>
                <c:pt idx="2371">
                  <c:v>38209</c:v>
                </c:pt>
                <c:pt idx="2372">
                  <c:v>38208</c:v>
                </c:pt>
                <c:pt idx="2373">
                  <c:v>38205</c:v>
                </c:pt>
                <c:pt idx="2374">
                  <c:v>38204</c:v>
                </c:pt>
                <c:pt idx="2375">
                  <c:v>38203</c:v>
                </c:pt>
                <c:pt idx="2376">
                  <c:v>38202</c:v>
                </c:pt>
                <c:pt idx="2377">
                  <c:v>38201</c:v>
                </c:pt>
                <c:pt idx="2378">
                  <c:v>38198</c:v>
                </c:pt>
                <c:pt idx="2379">
                  <c:v>38197</c:v>
                </c:pt>
                <c:pt idx="2380">
                  <c:v>38196</c:v>
                </c:pt>
                <c:pt idx="2381">
                  <c:v>38195</c:v>
                </c:pt>
                <c:pt idx="2382">
                  <c:v>38194</c:v>
                </c:pt>
                <c:pt idx="2383">
                  <c:v>38191</c:v>
                </c:pt>
                <c:pt idx="2384">
                  <c:v>38190</c:v>
                </c:pt>
                <c:pt idx="2385">
                  <c:v>38189</c:v>
                </c:pt>
                <c:pt idx="2386">
                  <c:v>38188</c:v>
                </c:pt>
                <c:pt idx="2387">
                  <c:v>38187</c:v>
                </c:pt>
                <c:pt idx="2388">
                  <c:v>38184</c:v>
                </c:pt>
                <c:pt idx="2389">
                  <c:v>38183</c:v>
                </c:pt>
                <c:pt idx="2390">
                  <c:v>38182</c:v>
                </c:pt>
                <c:pt idx="2391">
                  <c:v>38181</c:v>
                </c:pt>
                <c:pt idx="2392">
                  <c:v>38180</c:v>
                </c:pt>
                <c:pt idx="2393">
                  <c:v>38177</c:v>
                </c:pt>
                <c:pt idx="2394">
                  <c:v>38176</c:v>
                </c:pt>
                <c:pt idx="2395">
                  <c:v>38175</c:v>
                </c:pt>
                <c:pt idx="2396">
                  <c:v>38174</c:v>
                </c:pt>
                <c:pt idx="2397">
                  <c:v>38173</c:v>
                </c:pt>
                <c:pt idx="2398">
                  <c:v>38170</c:v>
                </c:pt>
                <c:pt idx="2399">
                  <c:v>38169</c:v>
                </c:pt>
                <c:pt idx="2400">
                  <c:v>38168</c:v>
                </c:pt>
                <c:pt idx="2401">
                  <c:v>38167</c:v>
                </c:pt>
                <c:pt idx="2402">
                  <c:v>38166</c:v>
                </c:pt>
                <c:pt idx="2403">
                  <c:v>38163</c:v>
                </c:pt>
                <c:pt idx="2404">
                  <c:v>38162</c:v>
                </c:pt>
                <c:pt idx="2405">
                  <c:v>38161</c:v>
                </c:pt>
                <c:pt idx="2406">
                  <c:v>38160</c:v>
                </c:pt>
                <c:pt idx="2407">
                  <c:v>38159</c:v>
                </c:pt>
                <c:pt idx="2408">
                  <c:v>38156</c:v>
                </c:pt>
                <c:pt idx="2409">
                  <c:v>38155</c:v>
                </c:pt>
                <c:pt idx="2410">
                  <c:v>38154</c:v>
                </c:pt>
                <c:pt idx="2411">
                  <c:v>38153</c:v>
                </c:pt>
                <c:pt idx="2412">
                  <c:v>38152</c:v>
                </c:pt>
                <c:pt idx="2413">
                  <c:v>38149</c:v>
                </c:pt>
                <c:pt idx="2414">
                  <c:v>38147</c:v>
                </c:pt>
                <c:pt idx="2415">
                  <c:v>38146</c:v>
                </c:pt>
                <c:pt idx="2416">
                  <c:v>38145</c:v>
                </c:pt>
                <c:pt idx="2417">
                  <c:v>38142</c:v>
                </c:pt>
                <c:pt idx="2418">
                  <c:v>38141</c:v>
                </c:pt>
                <c:pt idx="2419">
                  <c:v>38140</c:v>
                </c:pt>
                <c:pt idx="2420">
                  <c:v>38139</c:v>
                </c:pt>
                <c:pt idx="2421">
                  <c:v>38135</c:v>
                </c:pt>
                <c:pt idx="2422">
                  <c:v>38134</c:v>
                </c:pt>
                <c:pt idx="2423">
                  <c:v>38133</c:v>
                </c:pt>
                <c:pt idx="2424">
                  <c:v>38132</c:v>
                </c:pt>
                <c:pt idx="2425">
                  <c:v>38131</c:v>
                </c:pt>
                <c:pt idx="2426">
                  <c:v>38128</c:v>
                </c:pt>
                <c:pt idx="2427">
                  <c:v>38126</c:v>
                </c:pt>
                <c:pt idx="2428">
                  <c:v>38125</c:v>
                </c:pt>
                <c:pt idx="2429">
                  <c:v>38124</c:v>
                </c:pt>
                <c:pt idx="2430">
                  <c:v>38121</c:v>
                </c:pt>
                <c:pt idx="2431">
                  <c:v>38120</c:v>
                </c:pt>
                <c:pt idx="2432">
                  <c:v>38119</c:v>
                </c:pt>
                <c:pt idx="2433">
                  <c:v>38118</c:v>
                </c:pt>
                <c:pt idx="2434">
                  <c:v>38117</c:v>
                </c:pt>
                <c:pt idx="2435">
                  <c:v>38114</c:v>
                </c:pt>
                <c:pt idx="2436">
                  <c:v>38113</c:v>
                </c:pt>
                <c:pt idx="2437">
                  <c:v>38112</c:v>
                </c:pt>
                <c:pt idx="2438">
                  <c:v>38111</c:v>
                </c:pt>
                <c:pt idx="2439">
                  <c:v>38110</c:v>
                </c:pt>
                <c:pt idx="2440">
                  <c:v>38107</c:v>
                </c:pt>
                <c:pt idx="2441">
                  <c:v>38106</c:v>
                </c:pt>
                <c:pt idx="2442">
                  <c:v>38105</c:v>
                </c:pt>
                <c:pt idx="2443">
                  <c:v>38104</c:v>
                </c:pt>
                <c:pt idx="2444">
                  <c:v>38103</c:v>
                </c:pt>
                <c:pt idx="2445">
                  <c:v>38100</c:v>
                </c:pt>
                <c:pt idx="2446">
                  <c:v>38099</c:v>
                </c:pt>
                <c:pt idx="2447">
                  <c:v>38098</c:v>
                </c:pt>
                <c:pt idx="2448">
                  <c:v>38097</c:v>
                </c:pt>
                <c:pt idx="2449">
                  <c:v>38096</c:v>
                </c:pt>
                <c:pt idx="2450">
                  <c:v>38093</c:v>
                </c:pt>
                <c:pt idx="2451">
                  <c:v>38092</c:v>
                </c:pt>
                <c:pt idx="2452">
                  <c:v>38091</c:v>
                </c:pt>
                <c:pt idx="2453">
                  <c:v>38090</c:v>
                </c:pt>
                <c:pt idx="2454">
                  <c:v>38085</c:v>
                </c:pt>
                <c:pt idx="2455">
                  <c:v>38084</c:v>
                </c:pt>
                <c:pt idx="2456">
                  <c:v>38083</c:v>
                </c:pt>
                <c:pt idx="2457">
                  <c:v>38082</c:v>
                </c:pt>
                <c:pt idx="2458">
                  <c:v>38079</c:v>
                </c:pt>
                <c:pt idx="2459">
                  <c:v>38078</c:v>
                </c:pt>
                <c:pt idx="2460">
                  <c:v>38077</c:v>
                </c:pt>
                <c:pt idx="2461">
                  <c:v>38076</c:v>
                </c:pt>
                <c:pt idx="2462">
                  <c:v>38075</c:v>
                </c:pt>
                <c:pt idx="2463">
                  <c:v>38072</c:v>
                </c:pt>
                <c:pt idx="2464">
                  <c:v>38071</c:v>
                </c:pt>
                <c:pt idx="2465">
                  <c:v>38070</c:v>
                </c:pt>
                <c:pt idx="2466">
                  <c:v>38069</c:v>
                </c:pt>
                <c:pt idx="2467">
                  <c:v>38068</c:v>
                </c:pt>
                <c:pt idx="2468">
                  <c:v>38065</c:v>
                </c:pt>
                <c:pt idx="2469">
                  <c:v>38064</c:v>
                </c:pt>
                <c:pt idx="2470">
                  <c:v>38063</c:v>
                </c:pt>
                <c:pt idx="2471">
                  <c:v>38062</c:v>
                </c:pt>
                <c:pt idx="2472">
                  <c:v>38061</c:v>
                </c:pt>
                <c:pt idx="2473">
                  <c:v>38058</c:v>
                </c:pt>
                <c:pt idx="2474">
                  <c:v>38057</c:v>
                </c:pt>
                <c:pt idx="2475">
                  <c:v>38056</c:v>
                </c:pt>
                <c:pt idx="2476">
                  <c:v>38055</c:v>
                </c:pt>
                <c:pt idx="2477">
                  <c:v>38054</c:v>
                </c:pt>
                <c:pt idx="2478">
                  <c:v>38051</c:v>
                </c:pt>
                <c:pt idx="2479">
                  <c:v>38050</c:v>
                </c:pt>
                <c:pt idx="2480">
                  <c:v>38049</c:v>
                </c:pt>
                <c:pt idx="2481">
                  <c:v>38048</c:v>
                </c:pt>
                <c:pt idx="2482">
                  <c:v>38047</c:v>
                </c:pt>
                <c:pt idx="2483">
                  <c:v>38044</c:v>
                </c:pt>
                <c:pt idx="2484">
                  <c:v>38043</c:v>
                </c:pt>
                <c:pt idx="2485">
                  <c:v>38042</c:v>
                </c:pt>
                <c:pt idx="2486">
                  <c:v>38041</c:v>
                </c:pt>
                <c:pt idx="2487">
                  <c:v>38040</c:v>
                </c:pt>
                <c:pt idx="2488">
                  <c:v>38037</c:v>
                </c:pt>
                <c:pt idx="2489">
                  <c:v>38036</c:v>
                </c:pt>
                <c:pt idx="2490">
                  <c:v>38035</c:v>
                </c:pt>
                <c:pt idx="2491">
                  <c:v>38034</c:v>
                </c:pt>
                <c:pt idx="2492">
                  <c:v>38033</c:v>
                </c:pt>
                <c:pt idx="2493">
                  <c:v>38030</c:v>
                </c:pt>
                <c:pt idx="2494">
                  <c:v>38029</c:v>
                </c:pt>
                <c:pt idx="2495">
                  <c:v>38028</c:v>
                </c:pt>
                <c:pt idx="2496">
                  <c:v>38027</c:v>
                </c:pt>
                <c:pt idx="2497">
                  <c:v>38026</c:v>
                </c:pt>
                <c:pt idx="2498">
                  <c:v>38023</c:v>
                </c:pt>
                <c:pt idx="2499">
                  <c:v>38022</c:v>
                </c:pt>
                <c:pt idx="2500">
                  <c:v>38021</c:v>
                </c:pt>
                <c:pt idx="2501">
                  <c:v>38020</c:v>
                </c:pt>
                <c:pt idx="2502">
                  <c:v>38019</c:v>
                </c:pt>
                <c:pt idx="2503">
                  <c:v>38016</c:v>
                </c:pt>
                <c:pt idx="2504">
                  <c:v>38015</c:v>
                </c:pt>
                <c:pt idx="2505">
                  <c:v>38014</c:v>
                </c:pt>
                <c:pt idx="2506">
                  <c:v>38013</c:v>
                </c:pt>
                <c:pt idx="2507">
                  <c:v>38012</c:v>
                </c:pt>
                <c:pt idx="2508">
                  <c:v>38009</c:v>
                </c:pt>
                <c:pt idx="2509">
                  <c:v>38008</c:v>
                </c:pt>
                <c:pt idx="2510">
                  <c:v>38007</c:v>
                </c:pt>
                <c:pt idx="2511">
                  <c:v>38006</c:v>
                </c:pt>
                <c:pt idx="2512">
                  <c:v>38005</c:v>
                </c:pt>
                <c:pt idx="2513">
                  <c:v>38002</c:v>
                </c:pt>
                <c:pt idx="2514">
                  <c:v>38001</c:v>
                </c:pt>
                <c:pt idx="2515">
                  <c:v>38000</c:v>
                </c:pt>
                <c:pt idx="2516">
                  <c:v>37999</c:v>
                </c:pt>
                <c:pt idx="2517">
                  <c:v>37998</c:v>
                </c:pt>
                <c:pt idx="2518">
                  <c:v>37995</c:v>
                </c:pt>
                <c:pt idx="2519">
                  <c:v>37994</c:v>
                </c:pt>
                <c:pt idx="2520">
                  <c:v>37993</c:v>
                </c:pt>
                <c:pt idx="2521">
                  <c:v>37991</c:v>
                </c:pt>
                <c:pt idx="2522">
                  <c:v>37988</c:v>
                </c:pt>
                <c:pt idx="2523">
                  <c:v>37985</c:v>
                </c:pt>
                <c:pt idx="2524">
                  <c:v>37984</c:v>
                </c:pt>
                <c:pt idx="2525">
                  <c:v>37978</c:v>
                </c:pt>
                <c:pt idx="2526">
                  <c:v>37977</c:v>
                </c:pt>
                <c:pt idx="2527">
                  <c:v>37974</c:v>
                </c:pt>
                <c:pt idx="2528">
                  <c:v>37973</c:v>
                </c:pt>
                <c:pt idx="2529">
                  <c:v>37972</c:v>
                </c:pt>
                <c:pt idx="2530">
                  <c:v>37971</c:v>
                </c:pt>
                <c:pt idx="2531">
                  <c:v>37970</c:v>
                </c:pt>
                <c:pt idx="2532">
                  <c:v>37967</c:v>
                </c:pt>
                <c:pt idx="2533">
                  <c:v>37966</c:v>
                </c:pt>
                <c:pt idx="2534">
                  <c:v>37965</c:v>
                </c:pt>
                <c:pt idx="2535">
                  <c:v>37964</c:v>
                </c:pt>
                <c:pt idx="2536">
                  <c:v>37960</c:v>
                </c:pt>
                <c:pt idx="2537">
                  <c:v>37959</c:v>
                </c:pt>
                <c:pt idx="2538">
                  <c:v>37958</c:v>
                </c:pt>
                <c:pt idx="2539">
                  <c:v>37957</c:v>
                </c:pt>
                <c:pt idx="2540">
                  <c:v>37956</c:v>
                </c:pt>
                <c:pt idx="2541">
                  <c:v>37953</c:v>
                </c:pt>
                <c:pt idx="2542">
                  <c:v>37952</c:v>
                </c:pt>
                <c:pt idx="2543">
                  <c:v>37951</c:v>
                </c:pt>
                <c:pt idx="2544">
                  <c:v>37950</c:v>
                </c:pt>
                <c:pt idx="2545">
                  <c:v>37949</c:v>
                </c:pt>
                <c:pt idx="2546">
                  <c:v>37946</c:v>
                </c:pt>
                <c:pt idx="2547">
                  <c:v>37945</c:v>
                </c:pt>
                <c:pt idx="2548">
                  <c:v>37944</c:v>
                </c:pt>
                <c:pt idx="2549">
                  <c:v>37943</c:v>
                </c:pt>
                <c:pt idx="2550">
                  <c:v>37942</c:v>
                </c:pt>
                <c:pt idx="2551">
                  <c:v>37939</c:v>
                </c:pt>
                <c:pt idx="2552">
                  <c:v>37938</c:v>
                </c:pt>
                <c:pt idx="2553">
                  <c:v>37937</c:v>
                </c:pt>
                <c:pt idx="2554">
                  <c:v>37936</c:v>
                </c:pt>
                <c:pt idx="2555">
                  <c:v>37935</c:v>
                </c:pt>
                <c:pt idx="2556">
                  <c:v>37932</c:v>
                </c:pt>
                <c:pt idx="2557">
                  <c:v>37931</c:v>
                </c:pt>
                <c:pt idx="2558">
                  <c:v>37930</c:v>
                </c:pt>
                <c:pt idx="2559">
                  <c:v>37929</c:v>
                </c:pt>
                <c:pt idx="2560">
                  <c:v>37928</c:v>
                </c:pt>
                <c:pt idx="2561">
                  <c:v>37925</c:v>
                </c:pt>
                <c:pt idx="2562">
                  <c:v>37924</c:v>
                </c:pt>
                <c:pt idx="2563">
                  <c:v>37923</c:v>
                </c:pt>
                <c:pt idx="2564">
                  <c:v>37922</c:v>
                </c:pt>
                <c:pt idx="2565">
                  <c:v>37921</c:v>
                </c:pt>
                <c:pt idx="2566">
                  <c:v>37918</c:v>
                </c:pt>
                <c:pt idx="2567">
                  <c:v>37917</c:v>
                </c:pt>
                <c:pt idx="2568">
                  <c:v>37916</c:v>
                </c:pt>
                <c:pt idx="2569">
                  <c:v>37915</c:v>
                </c:pt>
                <c:pt idx="2570">
                  <c:v>37914</c:v>
                </c:pt>
                <c:pt idx="2571">
                  <c:v>37911</c:v>
                </c:pt>
                <c:pt idx="2572">
                  <c:v>37910</c:v>
                </c:pt>
                <c:pt idx="2573">
                  <c:v>37909</c:v>
                </c:pt>
                <c:pt idx="2574">
                  <c:v>37908</c:v>
                </c:pt>
                <c:pt idx="2575">
                  <c:v>37907</c:v>
                </c:pt>
                <c:pt idx="2576">
                  <c:v>37904</c:v>
                </c:pt>
                <c:pt idx="2577">
                  <c:v>37903</c:v>
                </c:pt>
                <c:pt idx="2578">
                  <c:v>37902</c:v>
                </c:pt>
                <c:pt idx="2579">
                  <c:v>37901</c:v>
                </c:pt>
                <c:pt idx="2580">
                  <c:v>37900</c:v>
                </c:pt>
                <c:pt idx="2581">
                  <c:v>37897</c:v>
                </c:pt>
                <c:pt idx="2582">
                  <c:v>37896</c:v>
                </c:pt>
                <c:pt idx="2583">
                  <c:v>37895</c:v>
                </c:pt>
                <c:pt idx="2584">
                  <c:v>37894</c:v>
                </c:pt>
                <c:pt idx="2585">
                  <c:v>37893</c:v>
                </c:pt>
                <c:pt idx="2586">
                  <c:v>37890</c:v>
                </c:pt>
                <c:pt idx="2587">
                  <c:v>37889</c:v>
                </c:pt>
                <c:pt idx="2588">
                  <c:v>37888</c:v>
                </c:pt>
                <c:pt idx="2589">
                  <c:v>37887</c:v>
                </c:pt>
                <c:pt idx="2590">
                  <c:v>37886</c:v>
                </c:pt>
                <c:pt idx="2591">
                  <c:v>37883</c:v>
                </c:pt>
                <c:pt idx="2592">
                  <c:v>37882</c:v>
                </c:pt>
                <c:pt idx="2593">
                  <c:v>37881</c:v>
                </c:pt>
                <c:pt idx="2594">
                  <c:v>37880</c:v>
                </c:pt>
                <c:pt idx="2595">
                  <c:v>37879</c:v>
                </c:pt>
                <c:pt idx="2596">
                  <c:v>37876</c:v>
                </c:pt>
                <c:pt idx="2597">
                  <c:v>37875</c:v>
                </c:pt>
                <c:pt idx="2598">
                  <c:v>37874</c:v>
                </c:pt>
                <c:pt idx="2599">
                  <c:v>37873</c:v>
                </c:pt>
                <c:pt idx="2600">
                  <c:v>37872</c:v>
                </c:pt>
                <c:pt idx="2601">
                  <c:v>37869</c:v>
                </c:pt>
                <c:pt idx="2602">
                  <c:v>37868</c:v>
                </c:pt>
                <c:pt idx="2603">
                  <c:v>37867</c:v>
                </c:pt>
                <c:pt idx="2604">
                  <c:v>37866</c:v>
                </c:pt>
                <c:pt idx="2605">
                  <c:v>37865</c:v>
                </c:pt>
                <c:pt idx="2606">
                  <c:v>37862</c:v>
                </c:pt>
                <c:pt idx="2607">
                  <c:v>37861</c:v>
                </c:pt>
                <c:pt idx="2608">
                  <c:v>37860</c:v>
                </c:pt>
                <c:pt idx="2609">
                  <c:v>37859</c:v>
                </c:pt>
                <c:pt idx="2610">
                  <c:v>37858</c:v>
                </c:pt>
                <c:pt idx="2611">
                  <c:v>37855</c:v>
                </c:pt>
                <c:pt idx="2612">
                  <c:v>37854</c:v>
                </c:pt>
                <c:pt idx="2613">
                  <c:v>37853</c:v>
                </c:pt>
                <c:pt idx="2614">
                  <c:v>37852</c:v>
                </c:pt>
                <c:pt idx="2615">
                  <c:v>37851</c:v>
                </c:pt>
                <c:pt idx="2616">
                  <c:v>37847</c:v>
                </c:pt>
                <c:pt idx="2617">
                  <c:v>37846</c:v>
                </c:pt>
                <c:pt idx="2618">
                  <c:v>37845</c:v>
                </c:pt>
                <c:pt idx="2619">
                  <c:v>37844</c:v>
                </c:pt>
                <c:pt idx="2620">
                  <c:v>37841</c:v>
                </c:pt>
                <c:pt idx="2621">
                  <c:v>37840</c:v>
                </c:pt>
                <c:pt idx="2622">
                  <c:v>37839</c:v>
                </c:pt>
                <c:pt idx="2623">
                  <c:v>37838</c:v>
                </c:pt>
                <c:pt idx="2624">
                  <c:v>37837</c:v>
                </c:pt>
                <c:pt idx="2625">
                  <c:v>37834</c:v>
                </c:pt>
                <c:pt idx="2626">
                  <c:v>37833</c:v>
                </c:pt>
                <c:pt idx="2627">
                  <c:v>37831</c:v>
                </c:pt>
                <c:pt idx="2628">
                  <c:v>37830</c:v>
                </c:pt>
                <c:pt idx="2629">
                  <c:v>37827</c:v>
                </c:pt>
                <c:pt idx="2630">
                  <c:v>37825</c:v>
                </c:pt>
                <c:pt idx="2631">
                  <c:v>37824</c:v>
                </c:pt>
                <c:pt idx="2632">
                  <c:v>37823</c:v>
                </c:pt>
                <c:pt idx="2633">
                  <c:v>37820</c:v>
                </c:pt>
                <c:pt idx="2634">
                  <c:v>37819</c:v>
                </c:pt>
                <c:pt idx="2635">
                  <c:v>37818</c:v>
                </c:pt>
                <c:pt idx="2636">
                  <c:v>37817</c:v>
                </c:pt>
                <c:pt idx="2637">
                  <c:v>37816</c:v>
                </c:pt>
                <c:pt idx="2638">
                  <c:v>37813</c:v>
                </c:pt>
                <c:pt idx="2639">
                  <c:v>37812</c:v>
                </c:pt>
                <c:pt idx="2640">
                  <c:v>37811</c:v>
                </c:pt>
                <c:pt idx="2641">
                  <c:v>37810</c:v>
                </c:pt>
                <c:pt idx="2642">
                  <c:v>37809</c:v>
                </c:pt>
                <c:pt idx="2643">
                  <c:v>37806</c:v>
                </c:pt>
                <c:pt idx="2644">
                  <c:v>37805</c:v>
                </c:pt>
                <c:pt idx="2645">
                  <c:v>37804</c:v>
                </c:pt>
                <c:pt idx="2646">
                  <c:v>37803</c:v>
                </c:pt>
                <c:pt idx="2647">
                  <c:v>37802</c:v>
                </c:pt>
                <c:pt idx="2648">
                  <c:v>37799</c:v>
                </c:pt>
                <c:pt idx="2649">
                  <c:v>37797</c:v>
                </c:pt>
                <c:pt idx="2650">
                  <c:v>37796</c:v>
                </c:pt>
                <c:pt idx="2651">
                  <c:v>37795</c:v>
                </c:pt>
                <c:pt idx="2652">
                  <c:v>37792</c:v>
                </c:pt>
                <c:pt idx="2653">
                  <c:v>37790</c:v>
                </c:pt>
                <c:pt idx="2654">
                  <c:v>37789</c:v>
                </c:pt>
                <c:pt idx="2655">
                  <c:v>37788</c:v>
                </c:pt>
                <c:pt idx="2656">
                  <c:v>37785</c:v>
                </c:pt>
                <c:pt idx="2657">
                  <c:v>37784</c:v>
                </c:pt>
                <c:pt idx="2658">
                  <c:v>37783</c:v>
                </c:pt>
                <c:pt idx="2659">
                  <c:v>37782</c:v>
                </c:pt>
                <c:pt idx="2660">
                  <c:v>37778</c:v>
                </c:pt>
                <c:pt idx="2661">
                  <c:v>37777</c:v>
                </c:pt>
                <c:pt idx="2662">
                  <c:v>37776</c:v>
                </c:pt>
                <c:pt idx="2663">
                  <c:v>37775</c:v>
                </c:pt>
                <c:pt idx="2664">
                  <c:v>37774</c:v>
                </c:pt>
                <c:pt idx="2665">
                  <c:v>37771</c:v>
                </c:pt>
                <c:pt idx="2666">
                  <c:v>37769</c:v>
                </c:pt>
                <c:pt idx="2667">
                  <c:v>37768</c:v>
                </c:pt>
                <c:pt idx="2668">
                  <c:v>37767</c:v>
                </c:pt>
                <c:pt idx="2669">
                  <c:v>37764</c:v>
                </c:pt>
                <c:pt idx="2670">
                  <c:v>37763</c:v>
                </c:pt>
                <c:pt idx="2671">
                  <c:v>37762</c:v>
                </c:pt>
                <c:pt idx="2672">
                  <c:v>37761</c:v>
                </c:pt>
                <c:pt idx="2673">
                  <c:v>37760</c:v>
                </c:pt>
                <c:pt idx="2674">
                  <c:v>37757</c:v>
                </c:pt>
                <c:pt idx="2675">
                  <c:v>37756</c:v>
                </c:pt>
                <c:pt idx="2676">
                  <c:v>37755</c:v>
                </c:pt>
                <c:pt idx="2677">
                  <c:v>37754</c:v>
                </c:pt>
                <c:pt idx="2678">
                  <c:v>37753</c:v>
                </c:pt>
                <c:pt idx="2679">
                  <c:v>37749</c:v>
                </c:pt>
                <c:pt idx="2680">
                  <c:v>37747</c:v>
                </c:pt>
                <c:pt idx="2681">
                  <c:v>37746</c:v>
                </c:pt>
                <c:pt idx="2682">
                  <c:v>37743</c:v>
                </c:pt>
                <c:pt idx="2683">
                  <c:v>37741</c:v>
                </c:pt>
                <c:pt idx="2684">
                  <c:v>37740</c:v>
                </c:pt>
                <c:pt idx="2685">
                  <c:v>37739</c:v>
                </c:pt>
                <c:pt idx="2686">
                  <c:v>37736</c:v>
                </c:pt>
                <c:pt idx="2687">
                  <c:v>37735</c:v>
                </c:pt>
                <c:pt idx="2688">
                  <c:v>37734</c:v>
                </c:pt>
                <c:pt idx="2689">
                  <c:v>37733</c:v>
                </c:pt>
                <c:pt idx="2690">
                  <c:v>37728</c:v>
                </c:pt>
                <c:pt idx="2691">
                  <c:v>37727</c:v>
                </c:pt>
                <c:pt idx="2692">
                  <c:v>37726</c:v>
                </c:pt>
                <c:pt idx="2693">
                  <c:v>37725</c:v>
                </c:pt>
                <c:pt idx="2694">
                  <c:v>37722</c:v>
                </c:pt>
                <c:pt idx="2695">
                  <c:v>37721</c:v>
                </c:pt>
                <c:pt idx="2696">
                  <c:v>37720</c:v>
                </c:pt>
                <c:pt idx="2697">
                  <c:v>37719</c:v>
                </c:pt>
                <c:pt idx="2698">
                  <c:v>37718</c:v>
                </c:pt>
                <c:pt idx="2699">
                  <c:v>37715</c:v>
                </c:pt>
                <c:pt idx="2700">
                  <c:v>37714</c:v>
                </c:pt>
                <c:pt idx="2701">
                  <c:v>37713</c:v>
                </c:pt>
                <c:pt idx="2702">
                  <c:v>37712</c:v>
                </c:pt>
                <c:pt idx="2703">
                  <c:v>37711</c:v>
                </c:pt>
                <c:pt idx="2704">
                  <c:v>37708</c:v>
                </c:pt>
                <c:pt idx="2705">
                  <c:v>37707</c:v>
                </c:pt>
                <c:pt idx="2706">
                  <c:v>37706</c:v>
                </c:pt>
                <c:pt idx="2707">
                  <c:v>37705</c:v>
                </c:pt>
                <c:pt idx="2708">
                  <c:v>37704</c:v>
                </c:pt>
                <c:pt idx="2709">
                  <c:v>37701</c:v>
                </c:pt>
                <c:pt idx="2710">
                  <c:v>37700</c:v>
                </c:pt>
                <c:pt idx="2711">
                  <c:v>37699</c:v>
                </c:pt>
                <c:pt idx="2712">
                  <c:v>37698</c:v>
                </c:pt>
                <c:pt idx="2713">
                  <c:v>37697</c:v>
                </c:pt>
                <c:pt idx="2714">
                  <c:v>37694</c:v>
                </c:pt>
                <c:pt idx="2715">
                  <c:v>37693</c:v>
                </c:pt>
                <c:pt idx="2716">
                  <c:v>37692</c:v>
                </c:pt>
                <c:pt idx="2717">
                  <c:v>37691</c:v>
                </c:pt>
                <c:pt idx="2718">
                  <c:v>37690</c:v>
                </c:pt>
                <c:pt idx="2719">
                  <c:v>37687</c:v>
                </c:pt>
                <c:pt idx="2720">
                  <c:v>37686</c:v>
                </c:pt>
                <c:pt idx="2721">
                  <c:v>37685</c:v>
                </c:pt>
                <c:pt idx="2722">
                  <c:v>37684</c:v>
                </c:pt>
                <c:pt idx="2723">
                  <c:v>37683</c:v>
                </c:pt>
                <c:pt idx="2724">
                  <c:v>37680</c:v>
                </c:pt>
                <c:pt idx="2725">
                  <c:v>37679</c:v>
                </c:pt>
                <c:pt idx="2726">
                  <c:v>37678</c:v>
                </c:pt>
                <c:pt idx="2727">
                  <c:v>37677</c:v>
                </c:pt>
                <c:pt idx="2728">
                  <c:v>37676</c:v>
                </c:pt>
                <c:pt idx="2729">
                  <c:v>37673</c:v>
                </c:pt>
                <c:pt idx="2730">
                  <c:v>37672</c:v>
                </c:pt>
                <c:pt idx="2731">
                  <c:v>37671</c:v>
                </c:pt>
                <c:pt idx="2732">
                  <c:v>37670</c:v>
                </c:pt>
                <c:pt idx="2733">
                  <c:v>37669</c:v>
                </c:pt>
                <c:pt idx="2734">
                  <c:v>37666</c:v>
                </c:pt>
                <c:pt idx="2735">
                  <c:v>37665</c:v>
                </c:pt>
                <c:pt idx="2736">
                  <c:v>37664</c:v>
                </c:pt>
                <c:pt idx="2737">
                  <c:v>37663</c:v>
                </c:pt>
                <c:pt idx="2738">
                  <c:v>37662</c:v>
                </c:pt>
                <c:pt idx="2739">
                  <c:v>37659</c:v>
                </c:pt>
                <c:pt idx="2740">
                  <c:v>37658</c:v>
                </c:pt>
                <c:pt idx="2741">
                  <c:v>37657</c:v>
                </c:pt>
                <c:pt idx="2742">
                  <c:v>37656</c:v>
                </c:pt>
                <c:pt idx="2743">
                  <c:v>37655</c:v>
                </c:pt>
                <c:pt idx="2744">
                  <c:v>37652</c:v>
                </c:pt>
                <c:pt idx="2745">
                  <c:v>37651</c:v>
                </c:pt>
                <c:pt idx="2746">
                  <c:v>37650</c:v>
                </c:pt>
                <c:pt idx="2747">
                  <c:v>37649</c:v>
                </c:pt>
                <c:pt idx="2748">
                  <c:v>37648</c:v>
                </c:pt>
                <c:pt idx="2749">
                  <c:v>37645</c:v>
                </c:pt>
                <c:pt idx="2750">
                  <c:v>37644</c:v>
                </c:pt>
                <c:pt idx="2751">
                  <c:v>37643</c:v>
                </c:pt>
                <c:pt idx="2752">
                  <c:v>37642</c:v>
                </c:pt>
                <c:pt idx="2753">
                  <c:v>37641</c:v>
                </c:pt>
                <c:pt idx="2754">
                  <c:v>37638</c:v>
                </c:pt>
                <c:pt idx="2755">
                  <c:v>37637</c:v>
                </c:pt>
                <c:pt idx="2756">
                  <c:v>37636</c:v>
                </c:pt>
                <c:pt idx="2757">
                  <c:v>37635</c:v>
                </c:pt>
                <c:pt idx="2758">
                  <c:v>37634</c:v>
                </c:pt>
                <c:pt idx="2759">
                  <c:v>37631</c:v>
                </c:pt>
                <c:pt idx="2760">
                  <c:v>37630</c:v>
                </c:pt>
                <c:pt idx="2761">
                  <c:v>37629</c:v>
                </c:pt>
                <c:pt idx="2762">
                  <c:v>37628</c:v>
                </c:pt>
                <c:pt idx="2763">
                  <c:v>37624</c:v>
                </c:pt>
                <c:pt idx="2764">
                  <c:v>37623</c:v>
                </c:pt>
                <c:pt idx="2765">
                  <c:v>37620</c:v>
                </c:pt>
                <c:pt idx="2766">
                  <c:v>37617</c:v>
                </c:pt>
                <c:pt idx="2767">
                  <c:v>37613</c:v>
                </c:pt>
                <c:pt idx="2768">
                  <c:v>37610</c:v>
                </c:pt>
                <c:pt idx="2769">
                  <c:v>37609</c:v>
                </c:pt>
                <c:pt idx="2770">
                  <c:v>37608</c:v>
                </c:pt>
                <c:pt idx="2771">
                  <c:v>37607</c:v>
                </c:pt>
                <c:pt idx="2772">
                  <c:v>37606</c:v>
                </c:pt>
                <c:pt idx="2773">
                  <c:v>37603</c:v>
                </c:pt>
                <c:pt idx="2774">
                  <c:v>37602</c:v>
                </c:pt>
                <c:pt idx="2775">
                  <c:v>37601</c:v>
                </c:pt>
                <c:pt idx="2776">
                  <c:v>37600</c:v>
                </c:pt>
                <c:pt idx="2777">
                  <c:v>37599</c:v>
                </c:pt>
                <c:pt idx="2778">
                  <c:v>37596</c:v>
                </c:pt>
                <c:pt idx="2779">
                  <c:v>37595</c:v>
                </c:pt>
                <c:pt idx="2780">
                  <c:v>37594</c:v>
                </c:pt>
                <c:pt idx="2781">
                  <c:v>37593</c:v>
                </c:pt>
                <c:pt idx="2782">
                  <c:v>37592</c:v>
                </c:pt>
                <c:pt idx="2783">
                  <c:v>37589</c:v>
                </c:pt>
                <c:pt idx="2784">
                  <c:v>37588</c:v>
                </c:pt>
                <c:pt idx="2785">
                  <c:v>37587</c:v>
                </c:pt>
                <c:pt idx="2786">
                  <c:v>37586</c:v>
                </c:pt>
                <c:pt idx="2787">
                  <c:v>37585</c:v>
                </c:pt>
                <c:pt idx="2788">
                  <c:v>37582</c:v>
                </c:pt>
                <c:pt idx="2789">
                  <c:v>37581</c:v>
                </c:pt>
                <c:pt idx="2790">
                  <c:v>37580</c:v>
                </c:pt>
                <c:pt idx="2791">
                  <c:v>37579</c:v>
                </c:pt>
                <c:pt idx="2792">
                  <c:v>37578</c:v>
                </c:pt>
                <c:pt idx="2793">
                  <c:v>37575</c:v>
                </c:pt>
                <c:pt idx="2794">
                  <c:v>37574</c:v>
                </c:pt>
                <c:pt idx="2795">
                  <c:v>37573</c:v>
                </c:pt>
                <c:pt idx="2796">
                  <c:v>37572</c:v>
                </c:pt>
                <c:pt idx="2797">
                  <c:v>37571</c:v>
                </c:pt>
                <c:pt idx="2798">
                  <c:v>37568</c:v>
                </c:pt>
                <c:pt idx="2799">
                  <c:v>37567</c:v>
                </c:pt>
                <c:pt idx="2800">
                  <c:v>37566</c:v>
                </c:pt>
                <c:pt idx="2801">
                  <c:v>37565</c:v>
                </c:pt>
                <c:pt idx="2802">
                  <c:v>37564</c:v>
                </c:pt>
                <c:pt idx="2803">
                  <c:v>37560</c:v>
                </c:pt>
                <c:pt idx="2804">
                  <c:v>37559</c:v>
                </c:pt>
                <c:pt idx="2805">
                  <c:v>37558</c:v>
                </c:pt>
                <c:pt idx="2806">
                  <c:v>37557</c:v>
                </c:pt>
                <c:pt idx="2807">
                  <c:v>37554</c:v>
                </c:pt>
                <c:pt idx="2808">
                  <c:v>37553</c:v>
                </c:pt>
                <c:pt idx="2809">
                  <c:v>37552</c:v>
                </c:pt>
                <c:pt idx="2810">
                  <c:v>37551</c:v>
                </c:pt>
                <c:pt idx="2811">
                  <c:v>37550</c:v>
                </c:pt>
                <c:pt idx="2812">
                  <c:v>37547</c:v>
                </c:pt>
                <c:pt idx="2813">
                  <c:v>37546</c:v>
                </c:pt>
                <c:pt idx="2814">
                  <c:v>37545</c:v>
                </c:pt>
                <c:pt idx="2815">
                  <c:v>37544</c:v>
                </c:pt>
                <c:pt idx="2816">
                  <c:v>37543</c:v>
                </c:pt>
                <c:pt idx="2817">
                  <c:v>37540</c:v>
                </c:pt>
                <c:pt idx="2818">
                  <c:v>37539</c:v>
                </c:pt>
                <c:pt idx="2819">
                  <c:v>37538</c:v>
                </c:pt>
                <c:pt idx="2820">
                  <c:v>37537</c:v>
                </c:pt>
                <c:pt idx="2821">
                  <c:v>37536</c:v>
                </c:pt>
                <c:pt idx="2822">
                  <c:v>37533</c:v>
                </c:pt>
                <c:pt idx="2823">
                  <c:v>37532</c:v>
                </c:pt>
                <c:pt idx="2824">
                  <c:v>37531</c:v>
                </c:pt>
                <c:pt idx="2825">
                  <c:v>37530</c:v>
                </c:pt>
                <c:pt idx="2826">
                  <c:v>37529</c:v>
                </c:pt>
                <c:pt idx="2827">
                  <c:v>37526</c:v>
                </c:pt>
                <c:pt idx="2828">
                  <c:v>37525</c:v>
                </c:pt>
                <c:pt idx="2829">
                  <c:v>37524</c:v>
                </c:pt>
                <c:pt idx="2830">
                  <c:v>37523</c:v>
                </c:pt>
                <c:pt idx="2831">
                  <c:v>37522</c:v>
                </c:pt>
                <c:pt idx="2832">
                  <c:v>37519</c:v>
                </c:pt>
                <c:pt idx="2833">
                  <c:v>37518</c:v>
                </c:pt>
                <c:pt idx="2834">
                  <c:v>37517</c:v>
                </c:pt>
                <c:pt idx="2835">
                  <c:v>37516</c:v>
                </c:pt>
                <c:pt idx="2836">
                  <c:v>37515</c:v>
                </c:pt>
                <c:pt idx="2837">
                  <c:v>37512</c:v>
                </c:pt>
                <c:pt idx="2838">
                  <c:v>37511</c:v>
                </c:pt>
                <c:pt idx="2839">
                  <c:v>37510</c:v>
                </c:pt>
                <c:pt idx="2840">
                  <c:v>37509</c:v>
                </c:pt>
                <c:pt idx="2841">
                  <c:v>37508</c:v>
                </c:pt>
                <c:pt idx="2842">
                  <c:v>37505</c:v>
                </c:pt>
                <c:pt idx="2843">
                  <c:v>37504</c:v>
                </c:pt>
                <c:pt idx="2844">
                  <c:v>37503</c:v>
                </c:pt>
                <c:pt idx="2845">
                  <c:v>37502</c:v>
                </c:pt>
                <c:pt idx="2846">
                  <c:v>37501</c:v>
                </c:pt>
                <c:pt idx="2847">
                  <c:v>37498</c:v>
                </c:pt>
                <c:pt idx="2848">
                  <c:v>37497</c:v>
                </c:pt>
                <c:pt idx="2849">
                  <c:v>37496</c:v>
                </c:pt>
                <c:pt idx="2850">
                  <c:v>37495</c:v>
                </c:pt>
                <c:pt idx="2851">
                  <c:v>37494</c:v>
                </c:pt>
                <c:pt idx="2852">
                  <c:v>37491</c:v>
                </c:pt>
                <c:pt idx="2853">
                  <c:v>37490</c:v>
                </c:pt>
                <c:pt idx="2854">
                  <c:v>37489</c:v>
                </c:pt>
                <c:pt idx="2855">
                  <c:v>37488</c:v>
                </c:pt>
                <c:pt idx="2856">
                  <c:v>37487</c:v>
                </c:pt>
                <c:pt idx="2857">
                  <c:v>37484</c:v>
                </c:pt>
                <c:pt idx="2858">
                  <c:v>37482</c:v>
                </c:pt>
                <c:pt idx="2859">
                  <c:v>37481</c:v>
                </c:pt>
                <c:pt idx="2860">
                  <c:v>37480</c:v>
                </c:pt>
                <c:pt idx="2861">
                  <c:v>37477</c:v>
                </c:pt>
                <c:pt idx="2862">
                  <c:v>37476</c:v>
                </c:pt>
                <c:pt idx="2863">
                  <c:v>37475</c:v>
                </c:pt>
                <c:pt idx="2864">
                  <c:v>37474</c:v>
                </c:pt>
                <c:pt idx="2865">
                  <c:v>37473</c:v>
                </c:pt>
                <c:pt idx="2866">
                  <c:v>37470</c:v>
                </c:pt>
                <c:pt idx="2867">
                  <c:v>37469</c:v>
                </c:pt>
                <c:pt idx="2868">
                  <c:v>37468</c:v>
                </c:pt>
                <c:pt idx="2869">
                  <c:v>37467</c:v>
                </c:pt>
                <c:pt idx="2870">
                  <c:v>37466</c:v>
                </c:pt>
                <c:pt idx="2871">
                  <c:v>37463</c:v>
                </c:pt>
                <c:pt idx="2872">
                  <c:v>37462</c:v>
                </c:pt>
                <c:pt idx="2873">
                  <c:v>37461</c:v>
                </c:pt>
                <c:pt idx="2874">
                  <c:v>37460</c:v>
                </c:pt>
                <c:pt idx="2875">
                  <c:v>37459</c:v>
                </c:pt>
                <c:pt idx="2876">
                  <c:v>37456</c:v>
                </c:pt>
                <c:pt idx="2877">
                  <c:v>37455</c:v>
                </c:pt>
                <c:pt idx="2878">
                  <c:v>37454</c:v>
                </c:pt>
                <c:pt idx="2879">
                  <c:v>37453</c:v>
                </c:pt>
                <c:pt idx="2880">
                  <c:v>37452</c:v>
                </c:pt>
                <c:pt idx="2881">
                  <c:v>37449</c:v>
                </c:pt>
                <c:pt idx="2882">
                  <c:v>37448</c:v>
                </c:pt>
                <c:pt idx="2883">
                  <c:v>37447</c:v>
                </c:pt>
                <c:pt idx="2884">
                  <c:v>37446</c:v>
                </c:pt>
                <c:pt idx="2885">
                  <c:v>37445</c:v>
                </c:pt>
                <c:pt idx="2886">
                  <c:v>37442</c:v>
                </c:pt>
                <c:pt idx="2887">
                  <c:v>37441</c:v>
                </c:pt>
                <c:pt idx="2888">
                  <c:v>37440</c:v>
                </c:pt>
                <c:pt idx="2889">
                  <c:v>37439</c:v>
                </c:pt>
                <c:pt idx="2890">
                  <c:v>37438</c:v>
                </c:pt>
                <c:pt idx="2891">
                  <c:v>37435</c:v>
                </c:pt>
                <c:pt idx="2892">
                  <c:v>37434</c:v>
                </c:pt>
                <c:pt idx="2893">
                  <c:v>37433</c:v>
                </c:pt>
                <c:pt idx="2894">
                  <c:v>37432</c:v>
                </c:pt>
                <c:pt idx="2895">
                  <c:v>37431</c:v>
                </c:pt>
                <c:pt idx="2896">
                  <c:v>37428</c:v>
                </c:pt>
                <c:pt idx="2897">
                  <c:v>37427</c:v>
                </c:pt>
                <c:pt idx="2898">
                  <c:v>37426</c:v>
                </c:pt>
                <c:pt idx="2899">
                  <c:v>37425</c:v>
                </c:pt>
                <c:pt idx="2900">
                  <c:v>37424</c:v>
                </c:pt>
                <c:pt idx="2901">
                  <c:v>37421</c:v>
                </c:pt>
                <c:pt idx="2902">
                  <c:v>37420</c:v>
                </c:pt>
                <c:pt idx="2903">
                  <c:v>37419</c:v>
                </c:pt>
                <c:pt idx="2904">
                  <c:v>37418</c:v>
                </c:pt>
                <c:pt idx="2905">
                  <c:v>37417</c:v>
                </c:pt>
                <c:pt idx="2906">
                  <c:v>37414</c:v>
                </c:pt>
                <c:pt idx="2907">
                  <c:v>37413</c:v>
                </c:pt>
                <c:pt idx="2908">
                  <c:v>37412</c:v>
                </c:pt>
                <c:pt idx="2909">
                  <c:v>37411</c:v>
                </c:pt>
                <c:pt idx="2910">
                  <c:v>37410</c:v>
                </c:pt>
                <c:pt idx="2911">
                  <c:v>37407</c:v>
                </c:pt>
                <c:pt idx="2912">
                  <c:v>37405</c:v>
                </c:pt>
                <c:pt idx="2913">
                  <c:v>37404</c:v>
                </c:pt>
                <c:pt idx="2914">
                  <c:v>37403</c:v>
                </c:pt>
                <c:pt idx="2915">
                  <c:v>37400</c:v>
                </c:pt>
                <c:pt idx="2916">
                  <c:v>37399</c:v>
                </c:pt>
                <c:pt idx="2917">
                  <c:v>37398</c:v>
                </c:pt>
                <c:pt idx="2918">
                  <c:v>37397</c:v>
                </c:pt>
                <c:pt idx="2919">
                  <c:v>37393</c:v>
                </c:pt>
                <c:pt idx="2920">
                  <c:v>37392</c:v>
                </c:pt>
                <c:pt idx="2921">
                  <c:v>37391</c:v>
                </c:pt>
                <c:pt idx="2922">
                  <c:v>37390</c:v>
                </c:pt>
                <c:pt idx="2923">
                  <c:v>37389</c:v>
                </c:pt>
                <c:pt idx="2924">
                  <c:v>37386</c:v>
                </c:pt>
                <c:pt idx="2925">
                  <c:v>37384</c:v>
                </c:pt>
                <c:pt idx="2926">
                  <c:v>37383</c:v>
                </c:pt>
                <c:pt idx="2927">
                  <c:v>37382</c:v>
                </c:pt>
                <c:pt idx="2928">
                  <c:v>37379</c:v>
                </c:pt>
                <c:pt idx="2929">
                  <c:v>37378</c:v>
                </c:pt>
                <c:pt idx="2930">
                  <c:v>37376</c:v>
                </c:pt>
                <c:pt idx="2931">
                  <c:v>37375</c:v>
                </c:pt>
                <c:pt idx="2932">
                  <c:v>37372</c:v>
                </c:pt>
                <c:pt idx="2933">
                  <c:v>37371</c:v>
                </c:pt>
                <c:pt idx="2934">
                  <c:v>37370</c:v>
                </c:pt>
                <c:pt idx="2935">
                  <c:v>37369</c:v>
                </c:pt>
                <c:pt idx="2936">
                  <c:v>37368</c:v>
                </c:pt>
                <c:pt idx="2937">
                  <c:v>37365</c:v>
                </c:pt>
                <c:pt idx="2938">
                  <c:v>37364</c:v>
                </c:pt>
                <c:pt idx="2939">
                  <c:v>37363</c:v>
                </c:pt>
                <c:pt idx="2940">
                  <c:v>37362</c:v>
                </c:pt>
                <c:pt idx="2941">
                  <c:v>37361</c:v>
                </c:pt>
                <c:pt idx="2942">
                  <c:v>37358</c:v>
                </c:pt>
                <c:pt idx="2943">
                  <c:v>37357</c:v>
                </c:pt>
                <c:pt idx="2944">
                  <c:v>37356</c:v>
                </c:pt>
                <c:pt idx="2945">
                  <c:v>37355</c:v>
                </c:pt>
                <c:pt idx="2946">
                  <c:v>37354</c:v>
                </c:pt>
                <c:pt idx="2947">
                  <c:v>37351</c:v>
                </c:pt>
                <c:pt idx="2948">
                  <c:v>37350</c:v>
                </c:pt>
                <c:pt idx="2949">
                  <c:v>37349</c:v>
                </c:pt>
                <c:pt idx="2950">
                  <c:v>37348</c:v>
                </c:pt>
                <c:pt idx="2951">
                  <c:v>37343</c:v>
                </c:pt>
                <c:pt idx="2952">
                  <c:v>37342</c:v>
                </c:pt>
                <c:pt idx="2953">
                  <c:v>37341</c:v>
                </c:pt>
                <c:pt idx="2954">
                  <c:v>37340</c:v>
                </c:pt>
                <c:pt idx="2955">
                  <c:v>37337</c:v>
                </c:pt>
                <c:pt idx="2956">
                  <c:v>37336</c:v>
                </c:pt>
                <c:pt idx="2957">
                  <c:v>37335</c:v>
                </c:pt>
                <c:pt idx="2958">
                  <c:v>37334</c:v>
                </c:pt>
                <c:pt idx="2959">
                  <c:v>37333</c:v>
                </c:pt>
                <c:pt idx="2960">
                  <c:v>37330</c:v>
                </c:pt>
                <c:pt idx="2961">
                  <c:v>37329</c:v>
                </c:pt>
                <c:pt idx="2962">
                  <c:v>37328</c:v>
                </c:pt>
                <c:pt idx="2963">
                  <c:v>37327</c:v>
                </c:pt>
                <c:pt idx="2964">
                  <c:v>37326</c:v>
                </c:pt>
                <c:pt idx="2965">
                  <c:v>37323</c:v>
                </c:pt>
                <c:pt idx="2966">
                  <c:v>37322</c:v>
                </c:pt>
                <c:pt idx="2967">
                  <c:v>37321</c:v>
                </c:pt>
                <c:pt idx="2968">
                  <c:v>37320</c:v>
                </c:pt>
                <c:pt idx="2969">
                  <c:v>37319</c:v>
                </c:pt>
                <c:pt idx="2970">
                  <c:v>37316</c:v>
                </c:pt>
                <c:pt idx="2971">
                  <c:v>37315</c:v>
                </c:pt>
                <c:pt idx="2972">
                  <c:v>37314</c:v>
                </c:pt>
                <c:pt idx="2973">
                  <c:v>37313</c:v>
                </c:pt>
                <c:pt idx="2974">
                  <c:v>37312</c:v>
                </c:pt>
                <c:pt idx="2975">
                  <c:v>37309</c:v>
                </c:pt>
                <c:pt idx="2976">
                  <c:v>37308</c:v>
                </c:pt>
                <c:pt idx="2977">
                  <c:v>37307</c:v>
                </c:pt>
                <c:pt idx="2978">
                  <c:v>37306</c:v>
                </c:pt>
                <c:pt idx="2979">
                  <c:v>37305</c:v>
                </c:pt>
                <c:pt idx="2980">
                  <c:v>37302</c:v>
                </c:pt>
                <c:pt idx="2981">
                  <c:v>37301</c:v>
                </c:pt>
                <c:pt idx="2982">
                  <c:v>37300</c:v>
                </c:pt>
                <c:pt idx="2983">
                  <c:v>37299</c:v>
                </c:pt>
                <c:pt idx="2984">
                  <c:v>37298</c:v>
                </c:pt>
                <c:pt idx="2985">
                  <c:v>37295</c:v>
                </c:pt>
                <c:pt idx="2986">
                  <c:v>37294</c:v>
                </c:pt>
                <c:pt idx="2987">
                  <c:v>37293</c:v>
                </c:pt>
                <c:pt idx="2988">
                  <c:v>37292</c:v>
                </c:pt>
                <c:pt idx="2989">
                  <c:v>37291</c:v>
                </c:pt>
                <c:pt idx="2990">
                  <c:v>37288</c:v>
                </c:pt>
                <c:pt idx="2991">
                  <c:v>37287</c:v>
                </c:pt>
                <c:pt idx="2992">
                  <c:v>37286</c:v>
                </c:pt>
                <c:pt idx="2993">
                  <c:v>37285</c:v>
                </c:pt>
                <c:pt idx="2994">
                  <c:v>37284</c:v>
                </c:pt>
                <c:pt idx="2995">
                  <c:v>37281</c:v>
                </c:pt>
                <c:pt idx="2996">
                  <c:v>37280</c:v>
                </c:pt>
                <c:pt idx="2997">
                  <c:v>37279</c:v>
                </c:pt>
                <c:pt idx="2998">
                  <c:v>37278</c:v>
                </c:pt>
                <c:pt idx="2999">
                  <c:v>37277</c:v>
                </c:pt>
                <c:pt idx="3000">
                  <c:v>37274</c:v>
                </c:pt>
                <c:pt idx="3001">
                  <c:v>37273</c:v>
                </c:pt>
                <c:pt idx="3002">
                  <c:v>37272</c:v>
                </c:pt>
                <c:pt idx="3003">
                  <c:v>37271</c:v>
                </c:pt>
                <c:pt idx="3004">
                  <c:v>37270</c:v>
                </c:pt>
                <c:pt idx="3005">
                  <c:v>37267</c:v>
                </c:pt>
                <c:pt idx="3006">
                  <c:v>37266</c:v>
                </c:pt>
                <c:pt idx="3007">
                  <c:v>37265</c:v>
                </c:pt>
                <c:pt idx="3008">
                  <c:v>37264</c:v>
                </c:pt>
                <c:pt idx="3009">
                  <c:v>37263</c:v>
                </c:pt>
                <c:pt idx="3010">
                  <c:v>37260</c:v>
                </c:pt>
                <c:pt idx="3011">
                  <c:v>37259</c:v>
                </c:pt>
                <c:pt idx="3012">
                  <c:v>37258</c:v>
                </c:pt>
                <c:pt idx="3013">
                  <c:v>37253</c:v>
                </c:pt>
                <c:pt idx="3014">
                  <c:v>37252</c:v>
                </c:pt>
                <c:pt idx="3015">
                  <c:v>37246</c:v>
                </c:pt>
                <c:pt idx="3016">
                  <c:v>37245</c:v>
                </c:pt>
                <c:pt idx="3017">
                  <c:v>37244</c:v>
                </c:pt>
                <c:pt idx="3018">
                  <c:v>37243</c:v>
                </c:pt>
                <c:pt idx="3019">
                  <c:v>37242</c:v>
                </c:pt>
                <c:pt idx="3020">
                  <c:v>37239</c:v>
                </c:pt>
                <c:pt idx="3021">
                  <c:v>37238</c:v>
                </c:pt>
                <c:pt idx="3022">
                  <c:v>37237</c:v>
                </c:pt>
                <c:pt idx="3023">
                  <c:v>37236</c:v>
                </c:pt>
                <c:pt idx="3024">
                  <c:v>37235</c:v>
                </c:pt>
                <c:pt idx="3025">
                  <c:v>37232</c:v>
                </c:pt>
                <c:pt idx="3026">
                  <c:v>37231</c:v>
                </c:pt>
                <c:pt idx="3027">
                  <c:v>37230</c:v>
                </c:pt>
                <c:pt idx="3028">
                  <c:v>37229</c:v>
                </c:pt>
                <c:pt idx="3029">
                  <c:v>37228</c:v>
                </c:pt>
                <c:pt idx="3030">
                  <c:v>37225</c:v>
                </c:pt>
                <c:pt idx="3031">
                  <c:v>37224</c:v>
                </c:pt>
                <c:pt idx="3032">
                  <c:v>37223</c:v>
                </c:pt>
                <c:pt idx="3033">
                  <c:v>37222</c:v>
                </c:pt>
                <c:pt idx="3034">
                  <c:v>37221</c:v>
                </c:pt>
                <c:pt idx="3035">
                  <c:v>37218</c:v>
                </c:pt>
                <c:pt idx="3036">
                  <c:v>37217</c:v>
                </c:pt>
                <c:pt idx="3037">
                  <c:v>37216</c:v>
                </c:pt>
                <c:pt idx="3038">
                  <c:v>37215</c:v>
                </c:pt>
                <c:pt idx="3039">
                  <c:v>37214</c:v>
                </c:pt>
                <c:pt idx="3040">
                  <c:v>37211</c:v>
                </c:pt>
                <c:pt idx="3041">
                  <c:v>37210</c:v>
                </c:pt>
                <c:pt idx="3042">
                  <c:v>37209</c:v>
                </c:pt>
                <c:pt idx="3043">
                  <c:v>37208</c:v>
                </c:pt>
                <c:pt idx="3044">
                  <c:v>37207</c:v>
                </c:pt>
                <c:pt idx="3045">
                  <c:v>37204</c:v>
                </c:pt>
                <c:pt idx="3046">
                  <c:v>37203</c:v>
                </c:pt>
                <c:pt idx="3047">
                  <c:v>37202</c:v>
                </c:pt>
                <c:pt idx="3048">
                  <c:v>37201</c:v>
                </c:pt>
                <c:pt idx="3049">
                  <c:v>37200</c:v>
                </c:pt>
                <c:pt idx="3050">
                  <c:v>37197</c:v>
                </c:pt>
                <c:pt idx="3051">
                  <c:v>37195</c:v>
                </c:pt>
                <c:pt idx="3052">
                  <c:v>37194</c:v>
                </c:pt>
                <c:pt idx="3053">
                  <c:v>37193</c:v>
                </c:pt>
                <c:pt idx="3054">
                  <c:v>37189</c:v>
                </c:pt>
                <c:pt idx="3055">
                  <c:v>37188</c:v>
                </c:pt>
                <c:pt idx="3056">
                  <c:v>37187</c:v>
                </c:pt>
                <c:pt idx="3057">
                  <c:v>37186</c:v>
                </c:pt>
                <c:pt idx="3058">
                  <c:v>37183</c:v>
                </c:pt>
                <c:pt idx="3059">
                  <c:v>37182</c:v>
                </c:pt>
                <c:pt idx="3060">
                  <c:v>37181</c:v>
                </c:pt>
                <c:pt idx="3061">
                  <c:v>37180</c:v>
                </c:pt>
                <c:pt idx="3062">
                  <c:v>37179</c:v>
                </c:pt>
                <c:pt idx="3063">
                  <c:v>37176</c:v>
                </c:pt>
                <c:pt idx="3064">
                  <c:v>37175</c:v>
                </c:pt>
                <c:pt idx="3065">
                  <c:v>37174</c:v>
                </c:pt>
                <c:pt idx="3066">
                  <c:v>37173</c:v>
                </c:pt>
                <c:pt idx="3067">
                  <c:v>37172</c:v>
                </c:pt>
                <c:pt idx="3068">
                  <c:v>37169</c:v>
                </c:pt>
                <c:pt idx="3069">
                  <c:v>37168</c:v>
                </c:pt>
                <c:pt idx="3070">
                  <c:v>37167</c:v>
                </c:pt>
                <c:pt idx="3071">
                  <c:v>37166</c:v>
                </c:pt>
                <c:pt idx="3072">
                  <c:v>37165</c:v>
                </c:pt>
                <c:pt idx="3073">
                  <c:v>37162</c:v>
                </c:pt>
                <c:pt idx="3074">
                  <c:v>37161</c:v>
                </c:pt>
                <c:pt idx="3075">
                  <c:v>37160</c:v>
                </c:pt>
                <c:pt idx="3076">
                  <c:v>37159</c:v>
                </c:pt>
                <c:pt idx="3077">
                  <c:v>37158</c:v>
                </c:pt>
                <c:pt idx="3078">
                  <c:v>37155</c:v>
                </c:pt>
                <c:pt idx="3079">
                  <c:v>37154</c:v>
                </c:pt>
                <c:pt idx="3080">
                  <c:v>37153</c:v>
                </c:pt>
                <c:pt idx="3081">
                  <c:v>37152</c:v>
                </c:pt>
                <c:pt idx="3082">
                  <c:v>37151</c:v>
                </c:pt>
                <c:pt idx="3083">
                  <c:v>37148</c:v>
                </c:pt>
                <c:pt idx="3084">
                  <c:v>37147</c:v>
                </c:pt>
                <c:pt idx="3085">
                  <c:v>37146</c:v>
                </c:pt>
                <c:pt idx="3086">
                  <c:v>37145</c:v>
                </c:pt>
                <c:pt idx="3087">
                  <c:v>37144</c:v>
                </c:pt>
                <c:pt idx="3088">
                  <c:v>37141</c:v>
                </c:pt>
                <c:pt idx="3089">
                  <c:v>37140</c:v>
                </c:pt>
                <c:pt idx="3090">
                  <c:v>37139</c:v>
                </c:pt>
                <c:pt idx="3091">
                  <c:v>37138</c:v>
                </c:pt>
                <c:pt idx="3092">
                  <c:v>37137</c:v>
                </c:pt>
                <c:pt idx="3093">
                  <c:v>37134</c:v>
                </c:pt>
                <c:pt idx="3094">
                  <c:v>37133</c:v>
                </c:pt>
                <c:pt idx="3095">
                  <c:v>37132</c:v>
                </c:pt>
                <c:pt idx="3096">
                  <c:v>37131</c:v>
                </c:pt>
                <c:pt idx="3097">
                  <c:v>37130</c:v>
                </c:pt>
                <c:pt idx="3098">
                  <c:v>37127</c:v>
                </c:pt>
                <c:pt idx="3099">
                  <c:v>37126</c:v>
                </c:pt>
                <c:pt idx="3100">
                  <c:v>37125</c:v>
                </c:pt>
                <c:pt idx="3101">
                  <c:v>37124</c:v>
                </c:pt>
                <c:pt idx="3102">
                  <c:v>37123</c:v>
                </c:pt>
                <c:pt idx="3103">
                  <c:v>37120</c:v>
                </c:pt>
                <c:pt idx="3104">
                  <c:v>37119</c:v>
                </c:pt>
                <c:pt idx="3105">
                  <c:v>37117</c:v>
                </c:pt>
                <c:pt idx="3106">
                  <c:v>37116</c:v>
                </c:pt>
                <c:pt idx="3107">
                  <c:v>37113</c:v>
                </c:pt>
                <c:pt idx="3108">
                  <c:v>37112</c:v>
                </c:pt>
                <c:pt idx="3109">
                  <c:v>37111</c:v>
                </c:pt>
                <c:pt idx="3110">
                  <c:v>37110</c:v>
                </c:pt>
                <c:pt idx="3111">
                  <c:v>37109</c:v>
                </c:pt>
                <c:pt idx="3112">
                  <c:v>37106</c:v>
                </c:pt>
                <c:pt idx="3113">
                  <c:v>37105</c:v>
                </c:pt>
                <c:pt idx="3114">
                  <c:v>37104</c:v>
                </c:pt>
                <c:pt idx="3115">
                  <c:v>37103</c:v>
                </c:pt>
                <c:pt idx="3116">
                  <c:v>37102</c:v>
                </c:pt>
                <c:pt idx="3117">
                  <c:v>37099</c:v>
                </c:pt>
                <c:pt idx="3118">
                  <c:v>37098</c:v>
                </c:pt>
                <c:pt idx="3119">
                  <c:v>37097</c:v>
                </c:pt>
                <c:pt idx="3120">
                  <c:v>37096</c:v>
                </c:pt>
                <c:pt idx="3121">
                  <c:v>37095</c:v>
                </c:pt>
                <c:pt idx="3122">
                  <c:v>37092</c:v>
                </c:pt>
                <c:pt idx="3123">
                  <c:v>37091</c:v>
                </c:pt>
                <c:pt idx="3124">
                  <c:v>37090</c:v>
                </c:pt>
                <c:pt idx="3125">
                  <c:v>37089</c:v>
                </c:pt>
                <c:pt idx="3126">
                  <c:v>37088</c:v>
                </c:pt>
                <c:pt idx="3127">
                  <c:v>37085</c:v>
                </c:pt>
                <c:pt idx="3128">
                  <c:v>37084</c:v>
                </c:pt>
                <c:pt idx="3129">
                  <c:v>37083</c:v>
                </c:pt>
                <c:pt idx="3130">
                  <c:v>37082</c:v>
                </c:pt>
                <c:pt idx="3131">
                  <c:v>37081</c:v>
                </c:pt>
                <c:pt idx="3132">
                  <c:v>37078</c:v>
                </c:pt>
                <c:pt idx="3133">
                  <c:v>37077</c:v>
                </c:pt>
                <c:pt idx="3134">
                  <c:v>37076</c:v>
                </c:pt>
                <c:pt idx="3135">
                  <c:v>37075</c:v>
                </c:pt>
                <c:pt idx="3136">
                  <c:v>37074</c:v>
                </c:pt>
                <c:pt idx="3137">
                  <c:v>37071</c:v>
                </c:pt>
                <c:pt idx="3138">
                  <c:v>37070</c:v>
                </c:pt>
                <c:pt idx="3139">
                  <c:v>37069</c:v>
                </c:pt>
                <c:pt idx="3140">
                  <c:v>37068</c:v>
                </c:pt>
                <c:pt idx="3141">
                  <c:v>37067</c:v>
                </c:pt>
                <c:pt idx="3142">
                  <c:v>37064</c:v>
                </c:pt>
                <c:pt idx="3143">
                  <c:v>37063</c:v>
                </c:pt>
                <c:pt idx="3144">
                  <c:v>37062</c:v>
                </c:pt>
                <c:pt idx="3145">
                  <c:v>37061</c:v>
                </c:pt>
                <c:pt idx="3146">
                  <c:v>37060</c:v>
                </c:pt>
                <c:pt idx="3147">
                  <c:v>37057</c:v>
                </c:pt>
                <c:pt idx="3148">
                  <c:v>37055</c:v>
                </c:pt>
                <c:pt idx="3149">
                  <c:v>37054</c:v>
                </c:pt>
                <c:pt idx="3150">
                  <c:v>37053</c:v>
                </c:pt>
                <c:pt idx="3151">
                  <c:v>37050</c:v>
                </c:pt>
                <c:pt idx="3152">
                  <c:v>37049</c:v>
                </c:pt>
                <c:pt idx="3153">
                  <c:v>37048</c:v>
                </c:pt>
                <c:pt idx="3154">
                  <c:v>37047</c:v>
                </c:pt>
                <c:pt idx="3155">
                  <c:v>37043</c:v>
                </c:pt>
                <c:pt idx="3156">
                  <c:v>37042</c:v>
                </c:pt>
                <c:pt idx="3157">
                  <c:v>37041</c:v>
                </c:pt>
                <c:pt idx="3158">
                  <c:v>37040</c:v>
                </c:pt>
                <c:pt idx="3159">
                  <c:v>37039</c:v>
                </c:pt>
                <c:pt idx="3160">
                  <c:v>37036</c:v>
                </c:pt>
                <c:pt idx="3161">
                  <c:v>37034</c:v>
                </c:pt>
                <c:pt idx="3162">
                  <c:v>37033</c:v>
                </c:pt>
                <c:pt idx="3163">
                  <c:v>37032</c:v>
                </c:pt>
                <c:pt idx="3164">
                  <c:v>37029</c:v>
                </c:pt>
                <c:pt idx="3165">
                  <c:v>37028</c:v>
                </c:pt>
                <c:pt idx="3166">
                  <c:v>37027</c:v>
                </c:pt>
                <c:pt idx="3167">
                  <c:v>37026</c:v>
                </c:pt>
                <c:pt idx="3168">
                  <c:v>37025</c:v>
                </c:pt>
                <c:pt idx="3169">
                  <c:v>37022</c:v>
                </c:pt>
                <c:pt idx="3170">
                  <c:v>37021</c:v>
                </c:pt>
                <c:pt idx="3171">
                  <c:v>37020</c:v>
                </c:pt>
                <c:pt idx="3172">
                  <c:v>37019</c:v>
                </c:pt>
                <c:pt idx="3173">
                  <c:v>37018</c:v>
                </c:pt>
                <c:pt idx="3174">
                  <c:v>37015</c:v>
                </c:pt>
                <c:pt idx="3175">
                  <c:v>37014</c:v>
                </c:pt>
                <c:pt idx="3176">
                  <c:v>37013</c:v>
                </c:pt>
                <c:pt idx="3177">
                  <c:v>37011</c:v>
                </c:pt>
                <c:pt idx="3178">
                  <c:v>37008</c:v>
                </c:pt>
                <c:pt idx="3179">
                  <c:v>37007</c:v>
                </c:pt>
                <c:pt idx="3180">
                  <c:v>37006</c:v>
                </c:pt>
                <c:pt idx="3181">
                  <c:v>37005</c:v>
                </c:pt>
                <c:pt idx="3182">
                  <c:v>37004</c:v>
                </c:pt>
                <c:pt idx="3183">
                  <c:v>37001</c:v>
                </c:pt>
                <c:pt idx="3184">
                  <c:v>37000</c:v>
                </c:pt>
                <c:pt idx="3185">
                  <c:v>36999</c:v>
                </c:pt>
                <c:pt idx="3186">
                  <c:v>36998</c:v>
                </c:pt>
                <c:pt idx="3187">
                  <c:v>36993</c:v>
                </c:pt>
                <c:pt idx="3188">
                  <c:v>36992</c:v>
                </c:pt>
                <c:pt idx="3189">
                  <c:v>36991</c:v>
                </c:pt>
                <c:pt idx="3190">
                  <c:v>36990</c:v>
                </c:pt>
                <c:pt idx="3191">
                  <c:v>36987</c:v>
                </c:pt>
                <c:pt idx="3192">
                  <c:v>36986</c:v>
                </c:pt>
                <c:pt idx="3193">
                  <c:v>36985</c:v>
                </c:pt>
                <c:pt idx="3194">
                  <c:v>36984</c:v>
                </c:pt>
                <c:pt idx="3195">
                  <c:v>36983</c:v>
                </c:pt>
                <c:pt idx="3196">
                  <c:v>36980</c:v>
                </c:pt>
                <c:pt idx="3197">
                  <c:v>36979</c:v>
                </c:pt>
                <c:pt idx="3198">
                  <c:v>36978</c:v>
                </c:pt>
                <c:pt idx="3199">
                  <c:v>36977</c:v>
                </c:pt>
                <c:pt idx="3200">
                  <c:v>36976</c:v>
                </c:pt>
                <c:pt idx="3201">
                  <c:v>36973</c:v>
                </c:pt>
                <c:pt idx="3202">
                  <c:v>36972</c:v>
                </c:pt>
                <c:pt idx="3203">
                  <c:v>36971</c:v>
                </c:pt>
                <c:pt idx="3204">
                  <c:v>36970</c:v>
                </c:pt>
                <c:pt idx="3205">
                  <c:v>36969</c:v>
                </c:pt>
                <c:pt idx="3206">
                  <c:v>36966</c:v>
                </c:pt>
                <c:pt idx="3207">
                  <c:v>36965</c:v>
                </c:pt>
                <c:pt idx="3208">
                  <c:v>36964</c:v>
                </c:pt>
                <c:pt idx="3209">
                  <c:v>36963</c:v>
                </c:pt>
                <c:pt idx="3210">
                  <c:v>36962</c:v>
                </c:pt>
                <c:pt idx="3211">
                  <c:v>36959</c:v>
                </c:pt>
                <c:pt idx="3212">
                  <c:v>36958</c:v>
                </c:pt>
                <c:pt idx="3213">
                  <c:v>36957</c:v>
                </c:pt>
                <c:pt idx="3214">
                  <c:v>36956</c:v>
                </c:pt>
                <c:pt idx="3215">
                  <c:v>36955</c:v>
                </c:pt>
                <c:pt idx="3216">
                  <c:v>36952</c:v>
                </c:pt>
                <c:pt idx="3217">
                  <c:v>36951</c:v>
                </c:pt>
                <c:pt idx="3218">
                  <c:v>36950</c:v>
                </c:pt>
                <c:pt idx="3219">
                  <c:v>36949</c:v>
                </c:pt>
                <c:pt idx="3220">
                  <c:v>36948</c:v>
                </c:pt>
                <c:pt idx="3221">
                  <c:v>36945</c:v>
                </c:pt>
                <c:pt idx="3222">
                  <c:v>36944</c:v>
                </c:pt>
                <c:pt idx="3223">
                  <c:v>36943</c:v>
                </c:pt>
                <c:pt idx="3224">
                  <c:v>36942</c:v>
                </c:pt>
                <c:pt idx="3225">
                  <c:v>36941</c:v>
                </c:pt>
                <c:pt idx="3226">
                  <c:v>36938</c:v>
                </c:pt>
                <c:pt idx="3227">
                  <c:v>36937</c:v>
                </c:pt>
                <c:pt idx="3228">
                  <c:v>36936</c:v>
                </c:pt>
                <c:pt idx="3229">
                  <c:v>36935</c:v>
                </c:pt>
                <c:pt idx="3230">
                  <c:v>36934</c:v>
                </c:pt>
                <c:pt idx="3231">
                  <c:v>36931</c:v>
                </c:pt>
                <c:pt idx="3232">
                  <c:v>36930</c:v>
                </c:pt>
                <c:pt idx="3233">
                  <c:v>36929</c:v>
                </c:pt>
                <c:pt idx="3234">
                  <c:v>36928</c:v>
                </c:pt>
                <c:pt idx="3235">
                  <c:v>36927</c:v>
                </c:pt>
                <c:pt idx="3236">
                  <c:v>36924</c:v>
                </c:pt>
                <c:pt idx="3237">
                  <c:v>36923</c:v>
                </c:pt>
                <c:pt idx="3238">
                  <c:v>36922</c:v>
                </c:pt>
                <c:pt idx="3239">
                  <c:v>36921</c:v>
                </c:pt>
                <c:pt idx="3240">
                  <c:v>36920</c:v>
                </c:pt>
                <c:pt idx="3241">
                  <c:v>36917</c:v>
                </c:pt>
                <c:pt idx="3242">
                  <c:v>36916</c:v>
                </c:pt>
                <c:pt idx="3243">
                  <c:v>36915</c:v>
                </c:pt>
                <c:pt idx="3244">
                  <c:v>36914</c:v>
                </c:pt>
                <c:pt idx="3245">
                  <c:v>36913</c:v>
                </c:pt>
                <c:pt idx="3246">
                  <c:v>36910</c:v>
                </c:pt>
                <c:pt idx="3247">
                  <c:v>36909</c:v>
                </c:pt>
                <c:pt idx="3248">
                  <c:v>36908</c:v>
                </c:pt>
                <c:pt idx="3249">
                  <c:v>36907</c:v>
                </c:pt>
                <c:pt idx="3250">
                  <c:v>36906</c:v>
                </c:pt>
                <c:pt idx="3251">
                  <c:v>36903</c:v>
                </c:pt>
                <c:pt idx="3252">
                  <c:v>36902</c:v>
                </c:pt>
                <c:pt idx="3253">
                  <c:v>36901</c:v>
                </c:pt>
                <c:pt idx="3254">
                  <c:v>36900</c:v>
                </c:pt>
                <c:pt idx="3255">
                  <c:v>36899</c:v>
                </c:pt>
                <c:pt idx="3256">
                  <c:v>36896</c:v>
                </c:pt>
                <c:pt idx="3257">
                  <c:v>36895</c:v>
                </c:pt>
                <c:pt idx="3258">
                  <c:v>36894</c:v>
                </c:pt>
                <c:pt idx="3259">
                  <c:v>36893</c:v>
                </c:pt>
                <c:pt idx="3260">
                  <c:v>36888</c:v>
                </c:pt>
                <c:pt idx="3261">
                  <c:v>36887</c:v>
                </c:pt>
                <c:pt idx="3262">
                  <c:v>36882</c:v>
                </c:pt>
                <c:pt idx="3263">
                  <c:v>36881</c:v>
                </c:pt>
                <c:pt idx="3264">
                  <c:v>36880</c:v>
                </c:pt>
                <c:pt idx="3265">
                  <c:v>36879</c:v>
                </c:pt>
                <c:pt idx="3266">
                  <c:v>36878</c:v>
                </c:pt>
                <c:pt idx="3267">
                  <c:v>36875</c:v>
                </c:pt>
                <c:pt idx="3268">
                  <c:v>36874</c:v>
                </c:pt>
                <c:pt idx="3269">
                  <c:v>36873</c:v>
                </c:pt>
                <c:pt idx="3270">
                  <c:v>36872</c:v>
                </c:pt>
                <c:pt idx="3271">
                  <c:v>36871</c:v>
                </c:pt>
                <c:pt idx="3272">
                  <c:v>36867</c:v>
                </c:pt>
                <c:pt idx="3273">
                  <c:v>36866</c:v>
                </c:pt>
                <c:pt idx="3274">
                  <c:v>36865</c:v>
                </c:pt>
                <c:pt idx="3275">
                  <c:v>36864</c:v>
                </c:pt>
                <c:pt idx="3276">
                  <c:v>36861</c:v>
                </c:pt>
                <c:pt idx="3277">
                  <c:v>36860</c:v>
                </c:pt>
                <c:pt idx="3278">
                  <c:v>36859</c:v>
                </c:pt>
                <c:pt idx="3279">
                  <c:v>36858</c:v>
                </c:pt>
                <c:pt idx="3280">
                  <c:v>36857</c:v>
                </c:pt>
                <c:pt idx="3281">
                  <c:v>36854</c:v>
                </c:pt>
                <c:pt idx="3282">
                  <c:v>36853</c:v>
                </c:pt>
                <c:pt idx="3283">
                  <c:v>36852</c:v>
                </c:pt>
                <c:pt idx="3284">
                  <c:v>36851</c:v>
                </c:pt>
                <c:pt idx="3285">
                  <c:v>36850</c:v>
                </c:pt>
                <c:pt idx="3286">
                  <c:v>36847</c:v>
                </c:pt>
                <c:pt idx="3287">
                  <c:v>36846</c:v>
                </c:pt>
                <c:pt idx="3288">
                  <c:v>36845</c:v>
                </c:pt>
                <c:pt idx="3289">
                  <c:v>36844</c:v>
                </c:pt>
                <c:pt idx="3290">
                  <c:v>36843</c:v>
                </c:pt>
                <c:pt idx="3291">
                  <c:v>36840</c:v>
                </c:pt>
                <c:pt idx="3292">
                  <c:v>36839</c:v>
                </c:pt>
                <c:pt idx="3293">
                  <c:v>36838</c:v>
                </c:pt>
                <c:pt idx="3294">
                  <c:v>36837</c:v>
                </c:pt>
                <c:pt idx="3295">
                  <c:v>36836</c:v>
                </c:pt>
                <c:pt idx="3296">
                  <c:v>36833</c:v>
                </c:pt>
                <c:pt idx="3297">
                  <c:v>36832</c:v>
                </c:pt>
                <c:pt idx="3298">
                  <c:v>36830</c:v>
                </c:pt>
                <c:pt idx="3299">
                  <c:v>36829</c:v>
                </c:pt>
                <c:pt idx="3300">
                  <c:v>36826</c:v>
                </c:pt>
                <c:pt idx="3301">
                  <c:v>36824</c:v>
                </c:pt>
                <c:pt idx="3302">
                  <c:v>36823</c:v>
                </c:pt>
                <c:pt idx="3303">
                  <c:v>36822</c:v>
                </c:pt>
                <c:pt idx="3304">
                  <c:v>36819</c:v>
                </c:pt>
                <c:pt idx="3305">
                  <c:v>36818</c:v>
                </c:pt>
                <c:pt idx="3306">
                  <c:v>36817</c:v>
                </c:pt>
                <c:pt idx="3307">
                  <c:v>36816</c:v>
                </c:pt>
                <c:pt idx="3308">
                  <c:v>36815</c:v>
                </c:pt>
                <c:pt idx="3309">
                  <c:v>36812</c:v>
                </c:pt>
                <c:pt idx="3310">
                  <c:v>36811</c:v>
                </c:pt>
                <c:pt idx="3311">
                  <c:v>36810</c:v>
                </c:pt>
                <c:pt idx="3312">
                  <c:v>36809</c:v>
                </c:pt>
                <c:pt idx="3313">
                  <c:v>36808</c:v>
                </c:pt>
                <c:pt idx="3314">
                  <c:v>36805</c:v>
                </c:pt>
                <c:pt idx="3315">
                  <c:v>36804</c:v>
                </c:pt>
                <c:pt idx="3316">
                  <c:v>36803</c:v>
                </c:pt>
                <c:pt idx="3317">
                  <c:v>36802</c:v>
                </c:pt>
                <c:pt idx="3318">
                  <c:v>36801</c:v>
                </c:pt>
                <c:pt idx="3319">
                  <c:v>36798</c:v>
                </c:pt>
                <c:pt idx="3320">
                  <c:v>36797</c:v>
                </c:pt>
                <c:pt idx="3321">
                  <c:v>36796</c:v>
                </c:pt>
                <c:pt idx="3322">
                  <c:v>36795</c:v>
                </c:pt>
                <c:pt idx="3323">
                  <c:v>36794</c:v>
                </c:pt>
                <c:pt idx="3324">
                  <c:v>36791</c:v>
                </c:pt>
                <c:pt idx="3325">
                  <c:v>36790</c:v>
                </c:pt>
                <c:pt idx="3326">
                  <c:v>36789</c:v>
                </c:pt>
                <c:pt idx="3327">
                  <c:v>36788</c:v>
                </c:pt>
                <c:pt idx="3328">
                  <c:v>36787</c:v>
                </c:pt>
                <c:pt idx="3329">
                  <c:v>36784</c:v>
                </c:pt>
                <c:pt idx="3330">
                  <c:v>36783</c:v>
                </c:pt>
                <c:pt idx="3331">
                  <c:v>36782</c:v>
                </c:pt>
                <c:pt idx="3332">
                  <c:v>36781</c:v>
                </c:pt>
                <c:pt idx="3333">
                  <c:v>36780</c:v>
                </c:pt>
                <c:pt idx="3334">
                  <c:v>36777</c:v>
                </c:pt>
                <c:pt idx="3335">
                  <c:v>36776</c:v>
                </c:pt>
                <c:pt idx="3336">
                  <c:v>36775</c:v>
                </c:pt>
                <c:pt idx="3337">
                  <c:v>36774</c:v>
                </c:pt>
                <c:pt idx="3338">
                  <c:v>36773</c:v>
                </c:pt>
                <c:pt idx="3339">
                  <c:v>36770</c:v>
                </c:pt>
                <c:pt idx="3340">
                  <c:v>36769</c:v>
                </c:pt>
                <c:pt idx="3341">
                  <c:v>36768</c:v>
                </c:pt>
                <c:pt idx="3342">
                  <c:v>36767</c:v>
                </c:pt>
                <c:pt idx="3343">
                  <c:v>36766</c:v>
                </c:pt>
                <c:pt idx="3344">
                  <c:v>36763</c:v>
                </c:pt>
                <c:pt idx="3345">
                  <c:v>36762</c:v>
                </c:pt>
                <c:pt idx="3346">
                  <c:v>36761</c:v>
                </c:pt>
                <c:pt idx="3347">
                  <c:v>36760</c:v>
                </c:pt>
                <c:pt idx="3348">
                  <c:v>36759</c:v>
                </c:pt>
                <c:pt idx="3349">
                  <c:v>36756</c:v>
                </c:pt>
                <c:pt idx="3350">
                  <c:v>36755</c:v>
                </c:pt>
                <c:pt idx="3351">
                  <c:v>36754</c:v>
                </c:pt>
                <c:pt idx="3352">
                  <c:v>36752</c:v>
                </c:pt>
                <c:pt idx="3353">
                  <c:v>36749</c:v>
                </c:pt>
                <c:pt idx="3354">
                  <c:v>36748</c:v>
                </c:pt>
                <c:pt idx="3355">
                  <c:v>36747</c:v>
                </c:pt>
                <c:pt idx="3356">
                  <c:v>36746</c:v>
                </c:pt>
                <c:pt idx="3357">
                  <c:v>36745</c:v>
                </c:pt>
                <c:pt idx="3358">
                  <c:v>36742</c:v>
                </c:pt>
                <c:pt idx="3359">
                  <c:v>36741</c:v>
                </c:pt>
                <c:pt idx="3360">
                  <c:v>36740</c:v>
                </c:pt>
                <c:pt idx="3361">
                  <c:v>36739</c:v>
                </c:pt>
                <c:pt idx="3362">
                  <c:v>36738</c:v>
                </c:pt>
                <c:pt idx="3363">
                  <c:v>36735</c:v>
                </c:pt>
                <c:pt idx="3364">
                  <c:v>36734</c:v>
                </c:pt>
                <c:pt idx="3365">
                  <c:v>36733</c:v>
                </c:pt>
                <c:pt idx="3366">
                  <c:v>36732</c:v>
                </c:pt>
                <c:pt idx="3367">
                  <c:v>36731</c:v>
                </c:pt>
                <c:pt idx="3368">
                  <c:v>36728</c:v>
                </c:pt>
                <c:pt idx="3369">
                  <c:v>36727</c:v>
                </c:pt>
                <c:pt idx="3370">
                  <c:v>36726</c:v>
                </c:pt>
                <c:pt idx="3371">
                  <c:v>36725</c:v>
                </c:pt>
                <c:pt idx="3372">
                  <c:v>36724</c:v>
                </c:pt>
                <c:pt idx="3373">
                  <c:v>36721</c:v>
                </c:pt>
                <c:pt idx="3374">
                  <c:v>36720</c:v>
                </c:pt>
                <c:pt idx="3375">
                  <c:v>36719</c:v>
                </c:pt>
                <c:pt idx="3376">
                  <c:v>36718</c:v>
                </c:pt>
                <c:pt idx="3377">
                  <c:v>36717</c:v>
                </c:pt>
                <c:pt idx="3378">
                  <c:v>36714</c:v>
                </c:pt>
                <c:pt idx="3379">
                  <c:v>36713</c:v>
                </c:pt>
                <c:pt idx="3380">
                  <c:v>36712</c:v>
                </c:pt>
                <c:pt idx="3381">
                  <c:v>36711</c:v>
                </c:pt>
                <c:pt idx="3382">
                  <c:v>36710</c:v>
                </c:pt>
                <c:pt idx="3383">
                  <c:v>36707</c:v>
                </c:pt>
                <c:pt idx="3384">
                  <c:v>36706</c:v>
                </c:pt>
                <c:pt idx="3385">
                  <c:v>36705</c:v>
                </c:pt>
                <c:pt idx="3386">
                  <c:v>36704</c:v>
                </c:pt>
                <c:pt idx="3387">
                  <c:v>36703</c:v>
                </c:pt>
                <c:pt idx="3388">
                  <c:v>36700</c:v>
                </c:pt>
                <c:pt idx="3389">
                  <c:v>36698</c:v>
                </c:pt>
                <c:pt idx="3390">
                  <c:v>36697</c:v>
                </c:pt>
                <c:pt idx="3391">
                  <c:v>36696</c:v>
                </c:pt>
                <c:pt idx="3392">
                  <c:v>36693</c:v>
                </c:pt>
                <c:pt idx="3393">
                  <c:v>36692</c:v>
                </c:pt>
                <c:pt idx="3394">
                  <c:v>36691</c:v>
                </c:pt>
                <c:pt idx="3395">
                  <c:v>36690</c:v>
                </c:pt>
                <c:pt idx="3396">
                  <c:v>36686</c:v>
                </c:pt>
                <c:pt idx="3397">
                  <c:v>36685</c:v>
                </c:pt>
                <c:pt idx="3398">
                  <c:v>36684</c:v>
                </c:pt>
                <c:pt idx="3399">
                  <c:v>36683</c:v>
                </c:pt>
                <c:pt idx="3400">
                  <c:v>36682</c:v>
                </c:pt>
                <c:pt idx="3401">
                  <c:v>36679</c:v>
                </c:pt>
                <c:pt idx="3402">
                  <c:v>36677</c:v>
                </c:pt>
                <c:pt idx="3403">
                  <c:v>36676</c:v>
                </c:pt>
                <c:pt idx="3404">
                  <c:v>36675</c:v>
                </c:pt>
                <c:pt idx="3405">
                  <c:v>36672</c:v>
                </c:pt>
                <c:pt idx="3406">
                  <c:v>36671</c:v>
                </c:pt>
                <c:pt idx="3407">
                  <c:v>36670</c:v>
                </c:pt>
                <c:pt idx="3408">
                  <c:v>36669</c:v>
                </c:pt>
                <c:pt idx="3409">
                  <c:v>36668</c:v>
                </c:pt>
                <c:pt idx="3410">
                  <c:v>36665</c:v>
                </c:pt>
                <c:pt idx="3411">
                  <c:v>36664</c:v>
                </c:pt>
                <c:pt idx="3412">
                  <c:v>36663</c:v>
                </c:pt>
                <c:pt idx="3413">
                  <c:v>36662</c:v>
                </c:pt>
                <c:pt idx="3414">
                  <c:v>36661</c:v>
                </c:pt>
                <c:pt idx="3415">
                  <c:v>36658</c:v>
                </c:pt>
                <c:pt idx="3416">
                  <c:v>36657</c:v>
                </c:pt>
                <c:pt idx="3417">
                  <c:v>36656</c:v>
                </c:pt>
                <c:pt idx="3418">
                  <c:v>36655</c:v>
                </c:pt>
                <c:pt idx="3419">
                  <c:v>36654</c:v>
                </c:pt>
                <c:pt idx="3420">
                  <c:v>36651</c:v>
                </c:pt>
                <c:pt idx="3421">
                  <c:v>36650</c:v>
                </c:pt>
                <c:pt idx="3422">
                  <c:v>36649</c:v>
                </c:pt>
                <c:pt idx="3423">
                  <c:v>36648</c:v>
                </c:pt>
                <c:pt idx="3424">
                  <c:v>36644</c:v>
                </c:pt>
                <c:pt idx="3425">
                  <c:v>36643</c:v>
                </c:pt>
                <c:pt idx="3426">
                  <c:v>36642</c:v>
                </c:pt>
                <c:pt idx="3427">
                  <c:v>36641</c:v>
                </c:pt>
                <c:pt idx="3428">
                  <c:v>36636</c:v>
                </c:pt>
                <c:pt idx="3429">
                  <c:v>36635</c:v>
                </c:pt>
                <c:pt idx="3430">
                  <c:v>36634</c:v>
                </c:pt>
                <c:pt idx="3431">
                  <c:v>36633</c:v>
                </c:pt>
                <c:pt idx="3432">
                  <c:v>36630</c:v>
                </c:pt>
                <c:pt idx="3433">
                  <c:v>36629</c:v>
                </c:pt>
                <c:pt idx="3434">
                  <c:v>36628</c:v>
                </c:pt>
                <c:pt idx="3435">
                  <c:v>36627</c:v>
                </c:pt>
                <c:pt idx="3436">
                  <c:v>36626</c:v>
                </c:pt>
                <c:pt idx="3437">
                  <c:v>36623</c:v>
                </c:pt>
                <c:pt idx="3438">
                  <c:v>36622</c:v>
                </c:pt>
                <c:pt idx="3439">
                  <c:v>36621</c:v>
                </c:pt>
                <c:pt idx="3440">
                  <c:v>36620</c:v>
                </c:pt>
                <c:pt idx="3441">
                  <c:v>36619</c:v>
                </c:pt>
                <c:pt idx="3442">
                  <c:v>36616</c:v>
                </c:pt>
                <c:pt idx="3443">
                  <c:v>36615</c:v>
                </c:pt>
                <c:pt idx="3444">
                  <c:v>36614</c:v>
                </c:pt>
                <c:pt idx="3445">
                  <c:v>36613</c:v>
                </c:pt>
                <c:pt idx="3446">
                  <c:v>36612</c:v>
                </c:pt>
                <c:pt idx="3447">
                  <c:v>36609</c:v>
                </c:pt>
                <c:pt idx="3448">
                  <c:v>36608</c:v>
                </c:pt>
                <c:pt idx="3449">
                  <c:v>36607</c:v>
                </c:pt>
                <c:pt idx="3450">
                  <c:v>36606</c:v>
                </c:pt>
                <c:pt idx="3451">
                  <c:v>36605</c:v>
                </c:pt>
                <c:pt idx="3452">
                  <c:v>36602</c:v>
                </c:pt>
                <c:pt idx="3453">
                  <c:v>36601</c:v>
                </c:pt>
                <c:pt idx="3454">
                  <c:v>36600</c:v>
                </c:pt>
                <c:pt idx="3455">
                  <c:v>36599</c:v>
                </c:pt>
                <c:pt idx="3456">
                  <c:v>36598</c:v>
                </c:pt>
                <c:pt idx="3457">
                  <c:v>36595</c:v>
                </c:pt>
                <c:pt idx="3458">
                  <c:v>36594</c:v>
                </c:pt>
                <c:pt idx="3459">
                  <c:v>36593</c:v>
                </c:pt>
                <c:pt idx="3460">
                  <c:v>36592</c:v>
                </c:pt>
                <c:pt idx="3461">
                  <c:v>36591</c:v>
                </c:pt>
                <c:pt idx="3462">
                  <c:v>36588</c:v>
                </c:pt>
                <c:pt idx="3463">
                  <c:v>36587</c:v>
                </c:pt>
                <c:pt idx="3464">
                  <c:v>36586</c:v>
                </c:pt>
                <c:pt idx="3465">
                  <c:v>36585</c:v>
                </c:pt>
                <c:pt idx="3466">
                  <c:v>36584</c:v>
                </c:pt>
                <c:pt idx="3467">
                  <c:v>36581</c:v>
                </c:pt>
                <c:pt idx="3468">
                  <c:v>36580</c:v>
                </c:pt>
                <c:pt idx="3469">
                  <c:v>36579</c:v>
                </c:pt>
                <c:pt idx="3470">
                  <c:v>36578</c:v>
                </c:pt>
                <c:pt idx="3471">
                  <c:v>36577</c:v>
                </c:pt>
                <c:pt idx="3472">
                  <c:v>36574</c:v>
                </c:pt>
                <c:pt idx="3473">
                  <c:v>36573</c:v>
                </c:pt>
                <c:pt idx="3474">
                  <c:v>36572</c:v>
                </c:pt>
                <c:pt idx="3475">
                  <c:v>36571</c:v>
                </c:pt>
                <c:pt idx="3476">
                  <c:v>36570</c:v>
                </c:pt>
                <c:pt idx="3477">
                  <c:v>36567</c:v>
                </c:pt>
                <c:pt idx="3478">
                  <c:v>36566</c:v>
                </c:pt>
                <c:pt idx="3479">
                  <c:v>36565</c:v>
                </c:pt>
                <c:pt idx="3480">
                  <c:v>36564</c:v>
                </c:pt>
                <c:pt idx="3481">
                  <c:v>36563</c:v>
                </c:pt>
                <c:pt idx="3482">
                  <c:v>36560</c:v>
                </c:pt>
                <c:pt idx="3483">
                  <c:v>36559</c:v>
                </c:pt>
                <c:pt idx="3484">
                  <c:v>36558</c:v>
                </c:pt>
                <c:pt idx="3485">
                  <c:v>36557</c:v>
                </c:pt>
                <c:pt idx="3486">
                  <c:v>36556</c:v>
                </c:pt>
                <c:pt idx="3487">
                  <c:v>36553</c:v>
                </c:pt>
                <c:pt idx="3488">
                  <c:v>36552</c:v>
                </c:pt>
                <c:pt idx="3489">
                  <c:v>36551</c:v>
                </c:pt>
                <c:pt idx="3490">
                  <c:v>36550</c:v>
                </c:pt>
                <c:pt idx="3491">
                  <c:v>36549</c:v>
                </c:pt>
                <c:pt idx="3492">
                  <c:v>36546</c:v>
                </c:pt>
                <c:pt idx="3493">
                  <c:v>36545</c:v>
                </c:pt>
                <c:pt idx="3494">
                  <c:v>36544</c:v>
                </c:pt>
                <c:pt idx="3495">
                  <c:v>36543</c:v>
                </c:pt>
                <c:pt idx="3496">
                  <c:v>36542</c:v>
                </c:pt>
                <c:pt idx="3497">
                  <c:v>36539</c:v>
                </c:pt>
                <c:pt idx="3498">
                  <c:v>36538</c:v>
                </c:pt>
                <c:pt idx="3499">
                  <c:v>36537</c:v>
                </c:pt>
                <c:pt idx="3500">
                  <c:v>36536</c:v>
                </c:pt>
                <c:pt idx="3501">
                  <c:v>36535</c:v>
                </c:pt>
                <c:pt idx="3502">
                  <c:v>36532</c:v>
                </c:pt>
                <c:pt idx="3503">
                  <c:v>36530</c:v>
                </c:pt>
                <c:pt idx="3504">
                  <c:v>36529</c:v>
                </c:pt>
                <c:pt idx="3505">
                  <c:v>36528</c:v>
                </c:pt>
                <c:pt idx="3506">
                  <c:v>36523</c:v>
                </c:pt>
                <c:pt idx="3507">
                  <c:v>36522</c:v>
                </c:pt>
                <c:pt idx="3508">
                  <c:v>36521</c:v>
                </c:pt>
                <c:pt idx="3509">
                  <c:v>36517</c:v>
                </c:pt>
                <c:pt idx="3510">
                  <c:v>36516</c:v>
                </c:pt>
                <c:pt idx="3511">
                  <c:v>36515</c:v>
                </c:pt>
                <c:pt idx="3512">
                  <c:v>36514</c:v>
                </c:pt>
                <c:pt idx="3513">
                  <c:v>36511</c:v>
                </c:pt>
                <c:pt idx="3514">
                  <c:v>36510</c:v>
                </c:pt>
                <c:pt idx="3515">
                  <c:v>36509</c:v>
                </c:pt>
                <c:pt idx="3516">
                  <c:v>36508</c:v>
                </c:pt>
                <c:pt idx="3517">
                  <c:v>36504</c:v>
                </c:pt>
                <c:pt idx="3518">
                  <c:v>36503</c:v>
                </c:pt>
                <c:pt idx="3519">
                  <c:v>36501</c:v>
                </c:pt>
                <c:pt idx="3520">
                  <c:v>36500</c:v>
                </c:pt>
                <c:pt idx="3521">
                  <c:v>36497</c:v>
                </c:pt>
                <c:pt idx="3522">
                  <c:v>36496</c:v>
                </c:pt>
                <c:pt idx="3523">
                  <c:v>36495</c:v>
                </c:pt>
                <c:pt idx="3524">
                  <c:v>36494</c:v>
                </c:pt>
                <c:pt idx="3525">
                  <c:v>36493</c:v>
                </c:pt>
                <c:pt idx="3526">
                  <c:v>36490</c:v>
                </c:pt>
                <c:pt idx="3527">
                  <c:v>36489</c:v>
                </c:pt>
                <c:pt idx="3528">
                  <c:v>36488</c:v>
                </c:pt>
                <c:pt idx="3529">
                  <c:v>36487</c:v>
                </c:pt>
                <c:pt idx="3530">
                  <c:v>36486</c:v>
                </c:pt>
                <c:pt idx="3531">
                  <c:v>36483</c:v>
                </c:pt>
                <c:pt idx="3532">
                  <c:v>36482</c:v>
                </c:pt>
                <c:pt idx="3533">
                  <c:v>36481</c:v>
                </c:pt>
                <c:pt idx="3534">
                  <c:v>36480</c:v>
                </c:pt>
                <c:pt idx="3535">
                  <c:v>36479</c:v>
                </c:pt>
                <c:pt idx="3536">
                  <c:v>36476</c:v>
                </c:pt>
                <c:pt idx="3537">
                  <c:v>36475</c:v>
                </c:pt>
                <c:pt idx="3538">
                  <c:v>36474</c:v>
                </c:pt>
                <c:pt idx="3539">
                  <c:v>36473</c:v>
                </c:pt>
                <c:pt idx="3540">
                  <c:v>36472</c:v>
                </c:pt>
                <c:pt idx="3541">
                  <c:v>36469</c:v>
                </c:pt>
                <c:pt idx="3542">
                  <c:v>36468</c:v>
                </c:pt>
                <c:pt idx="3543">
                  <c:v>36467</c:v>
                </c:pt>
                <c:pt idx="3544">
                  <c:v>36466</c:v>
                </c:pt>
                <c:pt idx="3545">
                  <c:v>36462</c:v>
                </c:pt>
                <c:pt idx="3546">
                  <c:v>36461</c:v>
                </c:pt>
                <c:pt idx="3547">
                  <c:v>36460</c:v>
                </c:pt>
                <c:pt idx="3548">
                  <c:v>36459</c:v>
                </c:pt>
                <c:pt idx="3549">
                  <c:v>36458</c:v>
                </c:pt>
                <c:pt idx="3550">
                  <c:v>36455</c:v>
                </c:pt>
                <c:pt idx="3551">
                  <c:v>36454</c:v>
                </c:pt>
                <c:pt idx="3552">
                  <c:v>36453</c:v>
                </c:pt>
                <c:pt idx="3553">
                  <c:v>36452</c:v>
                </c:pt>
                <c:pt idx="3554">
                  <c:v>36451</c:v>
                </c:pt>
                <c:pt idx="3555">
                  <c:v>36448</c:v>
                </c:pt>
                <c:pt idx="3556">
                  <c:v>36447</c:v>
                </c:pt>
                <c:pt idx="3557">
                  <c:v>36446</c:v>
                </c:pt>
                <c:pt idx="3558">
                  <c:v>36445</c:v>
                </c:pt>
                <c:pt idx="3559">
                  <c:v>36444</c:v>
                </c:pt>
                <c:pt idx="3560">
                  <c:v>36441</c:v>
                </c:pt>
                <c:pt idx="3561">
                  <c:v>36440</c:v>
                </c:pt>
                <c:pt idx="3562">
                  <c:v>36439</c:v>
                </c:pt>
                <c:pt idx="3563">
                  <c:v>36438</c:v>
                </c:pt>
                <c:pt idx="3564">
                  <c:v>36437</c:v>
                </c:pt>
                <c:pt idx="3565">
                  <c:v>36434</c:v>
                </c:pt>
                <c:pt idx="3566">
                  <c:v>36433</c:v>
                </c:pt>
                <c:pt idx="3567">
                  <c:v>36432</c:v>
                </c:pt>
                <c:pt idx="3568">
                  <c:v>36431</c:v>
                </c:pt>
                <c:pt idx="3569">
                  <c:v>36430</c:v>
                </c:pt>
                <c:pt idx="3570">
                  <c:v>36427</c:v>
                </c:pt>
                <c:pt idx="3571">
                  <c:v>36426</c:v>
                </c:pt>
                <c:pt idx="3572">
                  <c:v>36425</c:v>
                </c:pt>
                <c:pt idx="3573">
                  <c:v>36424</c:v>
                </c:pt>
                <c:pt idx="3574">
                  <c:v>36423</c:v>
                </c:pt>
                <c:pt idx="3575">
                  <c:v>36420</c:v>
                </c:pt>
                <c:pt idx="3576">
                  <c:v>36419</c:v>
                </c:pt>
                <c:pt idx="3577">
                  <c:v>36418</c:v>
                </c:pt>
                <c:pt idx="3578">
                  <c:v>36417</c:v>
                </c:pt>
                <c:pt idx="3579">
                  <c:v>36416</c:v>
                </c:pt>
                <c:pt idx="3580">
                  <c:v>36413</c:v>
                </c:pt>
                <c:pt idx="3581">
                  <c:v>36412</c:v>
                </c:pt>
                <c:pt idx="3582">
                  <c:v>36411</c:v>
                </c:pt>
                <c:pt idx="3583">
                  <c:v>36410</c:v>
                </c:pt>
                <c:pt idx="3584">
                  <c:v>36409</c:v>
                </c:pt>
                <c:pt idx="3585">
                  <c:v>36406</c:v>
                </c:pt>
                <c:pt idx="3586">
                  <c:v>36405</c:v>
                </c:pt>
                <c:pt idx="3587">
                  <c:v>36404</c:v>
                </c:pt>
                <c:pt idx="3588">
                  <c:v>36403</c:v>
                </c:pt>
                <c:pt idx="3589">
                  <c:v>36402</c:v>
                </c:pt>
                <c:pt idx="3590">
                  <c:v>36399</c:v>
                </c:pt>
                <c:pt idx="3591">
                  <c:v>36398</c:v>
                </c:pt>
                <c:pt idx="3592">
                  <c:v>36397</c:v>
                </c:pt>
                <c:pt idx="3593">
                  <c:v>36396</c:v>
                </c:pt>
                <c:pt idx="3594">
                  <c:v>36395</c:v>
                </c:pt>
                <c:pt idx="3595">
                  <c:v>36392</c:v>
                </c:pt>
                <c:pt idx="3596">
                  <c:v>36391</c:v>
                </c:pt>
                <c:pt idx="3597">
                  <c:v>36390</c:v>
                </c:pt>
                <c:pt idx="3598">
                  <c:v>36389</c:v>
                </c:pt>
                <c:pt idx="3599">
                  <c:v>36388</c:v>
                </c:pt>
                <c:pt idx="3600">
                  <c:v>36385</c:v>
                </c:pt>
                <c:pt idx="3601">
                  <c:v>36384</c:v>
                </c:pt>
                <c:pt idx="3602">
                  <c:v>36383</c:v>
                </c:pt>
                <c:pt idx="3603">
                  <c:v>36382</c:v>
                </c:pt>
                <c:pt idx="3604">
                  <c:v>36381</c:v>
                </c:pt>
                <c:pt idx="3605">
                  <c:v>36378</c:v>
                </c:pt>
                <c:pt idx="3606">
                  <c:v>36377</c:v>
                </c:pt>
                <c:pt idx="3607">
                  <c:v>36376</c:v>
                </c:pt>
                <c:pt idx="3608">
                  <c:v>36375</c:v>
                </c:pt>
                <c:pt idx="3609">
                  <c:v>36371</c:v>
                </c:pt>
                <c:pt idx="3610">
                  <c:v>36370</c:v>
                </c:pt>
                <c:pt idx="3611">
                  <c:v>36369</c:v>
                </c:pt>
                <c:pt idx="3612">
                  <c:v>36368</c:v>
                </c:pt>
                <c:pt idx="3613">
                  <c:v>36367</c:v>
                </c:pt>
                <c:pt idx="3614">
                  <c:v>36364</c:v>
                </c:pt>
                <c:pt idx="3615">
                  <c:v>36363</c:v>
                </c:pt>
                <c:pt idx="3616">
                  <c:v>36362</c:v>
                </c:pt>
                <c:pt idx="3617">
                  <c:v>36361</c:v>
                </c:pt>
                <c:pt idx="3618">
                  <c:v>36360</c:v>
                </c:pt>
                <c:pt idx="3619">
                  <c:v>36357</c:v>
                </c:pt>
                <c:pt idx="3620">
                  <c:v>36356</c:v>
                </c:pt>
                <c:pt idx="3621">
                  <c:v>36355</c:v>
                </c:pt>
                <c:pt idx="3622">
                  <c:v>36354</c:v>
                </c:pt>
                <c:pt idx="3623">
                  <c:v>36353</c:v>
                </c:pt>
                <c:pt idx="3624">
                  <c:v>36350</c:v>
                </c:pt>
                <c:pt idx="3625">
                  <c:v>36349</c:v>
                </c:pt>
                <c:pt idx="3626">
                  <c:v>36348</c:v>
                </c:pt>
                <c:pt idx="3627">
                  <c:v>36347</c:v>
                </c:pt>
                <c:pt idx="3628">
                  <c:v>36346</c:v>
                </c:pt>
                <c:pt idx="3629">
                  <c:v>36343</c:v>
                </c:pt>
                <c:pt idx="3630">
                  <c:v>36341</c:v>
                </c:pt>
                <c:pt idx="3631">
                  <c:v>36340</c:v>
                </c:pt>
                <c:pt idx="3632">
                  <c:v>36339</c:v>
                </c:pt>
                <c:pt idx="3633">
                  <c:v>36336</c:v>
                </c:pt>
                <c:pt idx="3634">
                  <c:v>36335</c:v>
                </c:pt>
                <c:pt idx="3635">
                  <c:v>36334</c:v>
                </c:pt>
                <c:pt idx="3636">
                  <c:v>36333</c:v>
                </c:pt>
                <c:pt idx="3637">
                  <c:v>36332</c:v>
                </c:pt>
                <c:pt idx="3638">
                  <c:v>36329</c:v>
                </c:pt>
                <c:pt idx="3639">
                  <c:v>36328</c:v>
                </c:pt>
                <c:pt idx="3640">
                  <c:v>36327</c:v>
                </c:pt>
                <c:pt idx="3641">
                  <c:v>36326</c:v>
                </c:pt>
                <c:pt idx="3642">
                  <c:v>36325</c:v>
                </c:pt>
                <c:pt idx="3643">
                  <c:v>36322</c:v>
                </c:pt>
                <c:pt idx="3644">
                  <c:v>36321</c:v>
                </c:pt>
                <c:pt idx="3645">
                  <c:v>36320</c:v>
                </c:pt>
                <c:pt idx="3646">
                  <c:v>36319</c:v>
                </c:pt>
                <c:pt idx="3647">
                  <c:v>36318</c:v>
                </c:pt>
                <c:pt idx="3648">
                  <c:v>36315</c:v>
                </c:pt>
                <c:pt idx="3649">
                  <c:v>36313</c:v>
                </c:pt>
                <c:pt idx="3650">
                  <c:v>36312</c:v>
                </c:pt>
                <c:pt idx="3651">
                  <c:v>36311</c:v>
                </c:pt>
                <c:pt idx="3652">
                  <c:v>36308</c:v>
                </c:pt>
                <c:pt idx="3653">
                  <c:v>36307</c:v>
                </c:pt>
                <c:pt idx="3654">
                  <c:v>36306</c:v>
                </c:pt>
                <c:pt idx="3655">
                  <c:v>36305</c:v>
                </c:pt>
                <c:pt idx="3656">
                  <c:v>36300</c:v>
                </c:pt>
                <c:pt idx="3657">
                  <c:v>36299</c:v>
                </c:pt>
                <c:pt idx="3658">
                  <c:v>36298</c:v>
                </c:pt>
                <c:pt idx="3659">
                  <c:v>36297</c:v>
                </c:pt>
                <c:pt idx="3660">
                  <c:v>36294</c:v>
                </c:pt>
                <c:pt idx="3661">
                  <c:v>36293</c:v>
                </c:pt>
                <c:pt idx="3662">
                  <c:v>36292</c:v>
                </c:pt>
                <c:pt idx="3663">
                  <c:v>36291</c:v>
                </c:pt>
                <c:pt idx="3664">
                  <c:v>36290</c:v>
                </c:pt>
                <c:pt idx="3665">
                  <c:v>36287</c:v>
                </c:pt>
                <c:pt idx="3666">
                  <c:v>36286</c:v>
                </c:pt>
                <c:pt idx="3667">
                  <c:v>36285</c:v>
                </c:pt>
                <c:pt idx="3668">
                  <c:v>36284</c:v>
                </c:pt>
                <c:pt idx="3669">
                  <c:v>36283</c:v>
                </c:pt>
                <c:pt idx="3670">
                  <c:v>36280</c:v>
                </c:pt>
                <c:pt idx="3671">
                  <c:v>36279</c:v>
                </c:pt>
                <c:pt idx="3672">
                  <c:v>36278</c:v>
                </c:pt>
                <c:pt idx="3673">
                  <c:v>36277</c:v>
                </c:pt>
                <c:pt idx="3674">
                  <c:v>36273</c:v>
                </c:pt>
                <c:pt idx="3675">
                  <c:v>36272</c:v>
                </c:pt>
                <c:pt idx="3676">
                  <c:v>36271</c:v>
                </c:pt>
                <c:pt idx="3677">
                  <c:v>36270</c:v>
                </c:pt>
                <c:pt idx="3678">
                  <c:v>36266</c:v>
                </c:pt>
                <c:pt idx="3679">
                  <c:v>36265</c:v>
                </c:pt>
                <c:pt idx="3680">
                  <c:v>36264</c:v>
                </c:pt>
                <c:pt idx="3681">
                  <c:v>36263</c:v>
                </c:pt>
                <c:pt idx="3682">
                  <c:v>36262</c:v>
                </c:pt>
                <c:pt idx="3683">
                  <c:v>36259</c:v>
                </c:pt>
                <c:pt idx="3684">
                  <c:v>36258</c:v>
                </c:pt>
                <c:pt idx="3685">
                  <c:v>36257</c:v>
                </c:pt>
                <c:pt idx="3686">
                  <c:v>36256</c:v>
                </c:pt>
                <c:pt idx="3687">
                  <c:v>36251</c:v>
                </c:pt>
                <c:pt idx="3688">
                  <c:v>36250</c:v>
                </c:pt>
                <c:pt idx="3689">
                  <c:v>36249</c:v>
                </c:pt>
                <c:pt idx="3690">
                  <c:v>36248</c:v>
                </c:pt>
                <c:pt idx="3691">
                  <c:v>36245</c:v>
                </c:pt>
                <c:pt idx="3692">
                  <c:v>36243</c:v>
                </c:pt>
                <c:pt idx="3693">
                  <c:v>36242</c:v>
                </c:pt>
                <c:pt idx="3694">
                  <c:v>36241</c:v>
                </c:pt>
                <c:pt idx="3695">
                  <c:v>36238</c:v>
                </c:pt>
                <c:pt idx="3696">
                  <c:v>36237</c:v>
                </c:pt>
                <c:pt idx="3697">
                  <c:v>36236</c:v>
                </c:pt>
                <c:pt idx="3698">
                  <c:v>36235</c:v>
                </c:pt>
                <c:pt idx="3699">
                  <c:v>36234</c:v>
                </c:pt>
                <c:pt idx="3700">
                  <c:v>36231</c:v>
                </c:pt>
                <c:pt idx="3701">
                  <c:v>36230</c:v>
                </c:pt>
                <c:pt idx="3702">
                  <c:v>36229</c:v>
                </c:pt>
                <c:pt idx="3703">
                  <c:v>36228</c:v>
                </c:pt>
                <c:pt idx="3704">
                  <c:v>36227</c:v>
                </c:pt>
                <c:pt idx="3705">
                  <c:v>36224</c:v>
                </c:pt>
                <c:pt idx="3706">
                  <c:v>36223</c:v>
                </c:pt>
                <c:pt idx="3707">
                  <c:v>36222</c:v>
                </c:pt>
                <c:pt idx="3708">
                  <c:v>36221</c:v>
                </c:pt>
                <c:pt idx="3709">
                  <c:v>36220</c:v>
                </c:pt>
                <c:pt idx="3710">
                  <c:v>36217</c:v>
                </c:pt>
                <c:pt idx="3711">
                  <c:v>36216</c:v>
                </c:pt>
                <c:pt idx="3712">
                  <c:v>36215</c:v>
                </c:pt>
                <c:pt idx="3713">
                  <c:v>36214</c:v>
                </c:pt>
                <c:pt idx="3714">
                  <c:v>36213</c:v>
                </c:pt>
                <c:pt idx="3715">
                  <c:v>36210</c:v>
                </c:pt>
                <c:pt idx="3716">
                  <c:v>36209</c:v>
                </c:pt>
                <c:pt idx="3717">
                  <c:v>36208</c:v>
                </c:pt>
                <c:pt idx="3718">
                  <c:v>36207</c:v>
                </c:pt>
                <c:pt idx="3719">
                  <c:v>36206</c:v>
                </c:pt>
                <c:pt idx="3720">
                  <c:v>36203</c:v>
                </c:pt>
                <c:pt idx="3721">
                  <c:v>36202</c:v>
                </c:pt>
                <c:pt idx="3722">
                  <c:v>36201</c:v>
                </c:pt>
                <c:pt idx="3723">
                  <c:v>36200</c:v>
                </c:pt>
                <c:pt idx="3724">
                  <c:v>36199</c:v>
                </c:pt>
                <c:pt idx="3725">
                  <c:v>36196</c:v>
                </c:pt>
                <c:pt idx="3726">
                  <c:v>36195</c:v>
                </c:pt>
                <c:pt idx="3727">
                  <c:v>36194</c:v>
                </c:pt>
                <c:pt idx="3728">
                  <c:v>36193</c:v>
                </c:pt>
                <c:pt idx="3729">
                  <c:v>36192</c:v>
                </c:pt>
                <c:pt idx="3730">
                  <c:v>36189</c:v>
                </c:pt>
                <c:pt idx="3731">
                  <c:v>36188</c:v>
                </c:pt>
                <c:pt idx="3732">
                  <c:v>36187</c:v>
                </c:pt>
                <c:pt idx="3733">
                  <c:v>36186</c:v>
                </c:pt>
                <c:pt idx="3734">
                  <c:v>36185</c:v>
                </c:pt>
                <c:pt idx="3735">
                  <c:v>36182</c:v>
                </c:pt>
                <c:pt idx="3736">
                  <c:v>36181</c:v>
                </c:pt>
                <c:pt idx="3737">
                  <c:v>36180</c:v>
                </c:pt>
                <c:pt idx="3738">
                  <c:v>36179</c:v>
                </c:pt>
                <c:pt idx="3739">
                  <c:v>36178</c:v>
                </c:pt>
                <c:pt idx="3740">
                  <c:v>36175</c:v>
                </c:pt>
                <c:pt idx="3741">
                  <c:v>36174</c:v>
                </c:pt>
                <c:pt idx="3742">
                  <c:v>36173</c:v>
                </c:pt>
                <c:pt idx="3743">
                  <c:v>36172</c:v>
                </c:pt>
                <c:pt idx="3744">
                  <c:v>36171</c:v>
                </c:pt>
                <c:pt idx="3745">
                  <c:v>36168</c:v>
                </c:pt>
                <c:pt idx="3746">
                  <c:v>36167</c:v>
                </c:pt>
                <c:pt idx="3747">
                  <c:v>36165</c:v>
                </c:pt>
                <c:pt idx="3748">
                  <c:v>36164</c:v>
                </c:pt>
                <c:pt idx="3749">
                  <c:v>36159</c:v>
                </c:pt>
                <c:pt idx="3750">
                  <c:v>36158</c:v>
                </c:pt>
                <c:pt idx="3751">
                  <c:v>36157</c:v>
                </c:pt>
                <c:pt idx="3752">
                  <c:v>36152</c:v>
                </c:pt>
                <c:pt idx="3753">
                  <c:v>36151</c:v>
                </c:pt>
                <c:pt idx="3754">
                  <c:v>36150</c:v>
                </c:pt>
                <c:pt idx="3755">
                  <c:v>36147</c:v>
                </c:pt>
                <c:pt idx="3756">
                  <c:v>36146</c:v>
                </c:pt>
                <c:pt idx="3757">
                  <c:v>36145</c:v>
                </c:pt>
                <c:pt idx="3758">
                  <c:v>36144</c:v>
                </c:pt>
                <c:pt idx="3759">
                  <c:v>36143</c:v>
                </c:pt>
                <c:pt idx="3760">
                  <c:v>36140</c:v>
                </c:pt>
                <c:pt idx="3761">
                  <c:v>36139</c:v>
                </c:pt>
                <c:pt idx="3762">
                  <c:v>36138</c:v>
                </c:pt>
                <c:pt idx="3763">
                  <c:v>36136</c:v>
                </c:pt>
                <c:pt idx="3764">
                  <c:v>36133</c:v>
                </c:pt>
                <c:pt idx="3765">
                  <c:v>36132</c:v>
                </c:pt>
                <c:pt idx="3766">
                  <c:v>36131</c:v>
                </c:pt>
                <c:pt idx="3767">
                  <c:v>36130</c:v>
                </c:pt>
                <c:pt idx="3768">
                  <c:v>36129</c:v>
                </c:pt>
                <c:pt idx="3769">
                  <c:v>36126</c:v>
                </c:pt>
                <c:pt idx="3770">
                  <c:v>36125</c:v>
                </c:pt>
                <c:pt idx="3771">
                  <c:v>36124</c:v>
                </c:pt>
                <c:pt idx="3772">
                  <c:v>36123</c:v>
                </c:pt>
                <c:pt idx="3773">
                  <c:v>36122</c:v>
                </c:pt>
                <c:pt idx="3774">
                  <c:v>36119</c:v>
                </c:pt>
                <c:pt idx="3775">
                  <c:v>36118</c:v>
                </c:pt>
                <c:pt idx="3776">
                  <c:v>36117</c:v>
                </c:pt>
                <c:pt idx="3777">
                  <c:v>36116</c:v>
                </c:pt>
                <c:pt idx="3778">
                  <c:v>36115</c:v>
                </c:pt>
                <c:pt idx="3779">
                  <c:v>36112</c:v>
                </c:pt>
                <c:pt idx="3780">
                  <c:v>36111</c:v>
                </c:pt>
                <c:pt idx="3781">
                  <c:v>36110</c:v>
                </c:pt>
                <c:pt idx="3782">
                  <c:v>36109</c:v>
                </c:pt>
                <c:pt idx="3783">
                  <c:v>36108</c:v>
                </c:pt>
                <c:pt idx="3784">
                  <c:v>36105</c:v>
                </c:pt>
                <c:pt idx="3785">
                  <c:v>36104</c:v>
                </c:pt>
                <c:pt idx="3786">
                  <c:v>36103</c:v>
                </c:pt>
                <c:pt idx="3787">
                  <c:v>36102</c:v>
                </c:pt>
                <c:pt idx="3788">
                  <c:v>36101</c:v>
                </c:pt>
                <c:pt idx="3789">
                  <c:v>36098</c:v>
                </c:pt>
                <c:pt idx="3790">
                  <c:v>36097</c:v>
                </c:pt>
                <c:pt idx="3791">
                  <c:v>36096</c:v>
                </c:pt>
                <c:pt idx="3792">
                  <c:v>36095</c:v>
                </c:pt>
                <c:pt idx="3793">
                  <c:v>36091</c:v>
                </c:pt>
                <c:pt idx="3794">
                  <c:v>36090</c:v>
                </c:pt>
                <c:pt idx="3795">
                  <c:v>36089</c:v>
                </c:pt>
                <c:pt idx="3796">
                  <c:v>36088</c:v>
                </c:pt>
                <c:pt idx="3797">
                  <c:v>36087</c:v>
                </c:pt>
                <c:pt idx="3798">
                  <c:v>36084</c:v>
                </c:pt>
                <c:pt idx="3799">
                  <c:v>36083</c:v>
                </c:pt>
                <c:pt idx="3800">
                  <c:v>36082</c:v>
                </c:pt>
                <c:pt idx="3801">
                  <c:v>36081</c:v>
                </c:pt>
                <c:pt idx="3802">
                  <c:v>36080</c:v>
                </c:pt>
                <c:pt idx="3803">
                  <c:v>36077</c:v>
                </c:pt>
                <c:pt idx="3804">
                  <c:v>36076</c:v>
                </c:pt>
                <c:pt idx="3805">
                  <c:v>36075</c:v>
                </c:pt>
                <c:pt idx="3806">
                  <c:v>36074</c:v>
                </c:pt>
                <c:pt idx="3807">
                  <c:v>36073</c:v>
                </c:pt>
                <c:pt idx="3808">
                  <c:v>36070</c:v>
                </c:pt>
                <c:pt idx="3809">
                  <c:v>36069</c:v>
                </c:pt>
                <c:pt idx="3810">
                  <c:v>36068</c:v>
                </c:pt>
                <c:pt idx="3811">
                  <c:v>36067</c:v>
                </c:pt>
                <c:pt idx="3812">
                  <c:v>36066</c:v>
                </c:pt>
                <c:pt idx="3813">
                  <c:v>36063</c:v>
                </c:pt>
                <c:pt idx="3814">
                  <c:v>36062</c:v>
                </c:pt>
                <c:pt idx="3815">
                  <c:v>36061</c:v>
                </c:pt>
                <c:pt idx="3816">
                  <c:v>36060</c:v>
                </c:pt>
                <c:pt idx="3817">
                  <c:v>36059</c:v>
                </c:pt>
                <c:pt idx="3818">
                  <c:v>36056</c:v>
                </c:pt>
                <c:pt idx="3819">
                  <c:v>36055</c:v>
                </c:pt>
                <c:pt idx="3820">
                  <c:v>36054</c:v>
                </c:pt>
                <c:pt idx="3821">
                  <c:v>36053</c:v>
                </c:pt>
                <c:pt idx="3822">
                  <c:v>36052</c:v>
                </c:pt>
                <c:pt idx="3823">
                  <c:v>36049</c:v>
                </c:pt>
                <c:pt idx="3824">
                  <c:v>36048</c:v>
                </c:pt>
                <c:pt idx="3825">
                  <c:v>36047</c:v>
                </c:pt>
                <c:pt idx="3826">
                  <c:v>36046</c:v>
                </c:pt>
                <c:pt idx="3827">
                  <c:v>36045</c:v>
                </c:pt>
                <c:pt idx="3828">
                  <c:v>36042</c:v>
                </c:pt>
                <c:pt idx="3829">
                  <c:v>36041</c:v>
                </c:pt>
                <c:pt idx="3830">
                  <c:v>36040</c:v>
                </c:pt>
                <c:pt idx="3831">
                  <c:v>36039</c:v>
                </c:pt>
                <c:pt idx="3832">
                  <c:v>36038</c:v>
                </c:pt>
                <c:pt idx="3833">
                  <c:v>36035</c:v>
                </c:pt>
                <c:pt idx="3834">
                  <c:v>36034</c:v>
                </c:pt>
                <c:pt idx="3835">
                  <c:v>36033</c:v>
                </c:pt>
                <c:pt idx="3836">
                  <c:v>36032</c:v>
                </c:pt>
                <c:pt idx="3837">
                  <c:v>36031</c:v>
                </c:pt>
                <c:pt idx="3838">
                  <c:v>36028</c:v>
                </c:pt>
                <c:pt idx="3839">
                  <c:v>36027</c:v>
                </c:pt>
                <c:pt idx="3840">
                  <c:v>36026</c:v>
                </c:pt>
                <c:pt idx="3841">
                  <c:v>36025</c:v>
                </c:pt>
                <c:pt idx="3842">
                  <c:v>36024</c:v>
                </c:pt>
                <c:pt idx="3843">
                  <c:v>36020</c:v>
                </c:pt>
                <c:pt idx="3844">
                  <c:v>36019</c:v>
                </c:pt>
                <c:pt idx="3845">
                  <c:v>36018</c:v>
                </c:pt>
                <c:pt idx="3846">
                  <c:v>36017</c:v>
                </c:pt>
                <c:pt idx="3847">
                  <c:v>36014</c:v>
                </c:pt>
                <c:pt idx="3848">
                  <c:v>36013</c:v>
                </c:pt>
                <c:pt idx="3849">
                  <c:v>36012</c:v>
                </c:pt>
                <c:pt idx="3850">
                  <c:v>36011</c:v>
                </c:pt>
                <c:pt idx="3851">
                  <c:v>36010</c:v>
                </c:pt>
                <c:pt idx="3852">
                  <c:v>36007</c:v>
                </c:pt>
                <c:pt idx="3853">
                  <c:v>36006</c:v>
                </c:pt>
                <c:pt idx="3854">
                  <c:v>36005</c:v>
                </c:pt>
                <c:pt idx="3855">
                  <c:v>36004</c:v>
                </c:pt>
                <c:pt idx="3856">
                  <c:v>36003</c:v>
                </c:pt>
                <c:pt idx="3857">
                  <c:v>36000</c:v>
                </c:pt>
                <c:pt idx="3858">
                  <c:v>35999</c:v>
                </c:pt>
                <c:pt idx="3859">
                  <c:v>35998</c:v>
                </c:pt>
                <c:pt idx="3860">
                  <c:v>35997</c:v>
                </c:pt>
                <c:pt idx="3861">
                  <c:v>35996</c:v>
                </c:pt>
                <c:pt idx="3862">
                  <c:v>35993</c:v>
                </c:pt>
                <c:pt idx="3863">
                  <c:v>35992</c:v>
                </c:pt>
                <c:pt idx="3864">
                  <c:v>35991</c:v>
                </c:pt>
                <c:pt idx="3865">
                  <c:v>35990</c:v>
                </c:pt>
                <c:pt idx="3866">
                  <c:v>35989</c:v>
                </c:pt>
                <c:pt idx="3867">
                  <c:v>35986</c:v>
                </c:pt>
                <c:pt idx="3868">
                  <c:v>35985</c:v>
                </c:pt>
                <c:pt idx="3869">
                  <c:v>35984</c:v>
                </c:pt>
                <c:pt idx="3870">
                  <c:v>35982</c:v>
                </c:pt>
                <c:pt idx="3871">
                  <c:v>35979</c:v>
                </c:pt>
                <c:pt idx="3872">
                  <c:v>35978</c:v>
                </c:pt>
                <c:pt idx="3873">
                  <c:v>35977</c:v>
                </c:pt>
                <c:pt idx="3874">
                  <c:v>35976</c:v>
                </c:pt>
                <c:pt idx="3875">
                  <c:v>35975</c:v>
                </c:pt>
                <c:pt idx="3876">
                  <c:v>35972</c:v>
                </c:pt>
                <c:pt idx="3877">
                  <c:v>35971</c:v>
                </c:pt>
                <c:pt idx="3878">
                  <c:v>35970</c:v>
                </c:pt>
                <c:pt idx="3879">
                  <c:v>35969</c:v>
                </c:pt>
                <c:pt idx="3880">
                  <c:v>35968</c:v>
                </c:pt>
                <c:pt idx="3881">
                  <c:v>35965</c:v>
                </c:pt>
                <c:pt idx="3882">
                  <c:v>35964</c:v>
                </c:pt>
                <c:pt idx="3883">
                  <c:v>35963</c:v>
                </c:pt>
                <c:pt idx="3884">
                  <c:v>35962</c:v>
                </c:pt>
                <c:pt idx="3885">
                  <c:v>35961</c:v>
                </c:pt>
                <c:pt idx="3886">
                  <c:v>35958</c:v>
                </c:pt>
                <c:pt idx="3887">
                  <c:v>35956</c:v>
                </c:pt>
                <c:pt idx="3888">
                  <c:v>35955</c:v>
                </c:pt>
                <c:pt idx="3889">
                  <c:v>35954</c:v>
                </c:pt>
                <c:pt idx="3890">
                  <c:v>35951</c:v>
                </c:pt>
                <c:pt idx="3891">
                  <c:v>35950</c:v>
                </c:pt>
                <c:pt idx="3892">
                  <c:v>35949</c:v>
                </c:pt>
                <c:pt idx="3893">
                  <c:v>35948</c:v>
                </c:pt>
                <c:pt idx="3894">
                  <c:v>35944</c:v>
                </c:pt>
                <c:pt idx="3895">
                  <c:v>35943</c:v>
                </c:pt>
                <c:pt idx="3896">
                  <c:v>35942</c:v>
                </c:pt>
                <c:pt idx="3897">
                  <c:v>35941</c:v>
                </c:pt>
                <c:pt idx="3898">
                  <c:v>35940</c:v>
                </c:pt>
                <c:pt idx="3899">
                  <c:v>35937</c:v>
                </c:pt>
                <c:pt idx="3900">
                  <c:v>35935</c:v>
                </c:pt>
                <c:pt idx="3901">
                  <c:v>35934</c:v>
                </c:pt>
                <c:pt idx="3902">
                  <c:v>35933</c:v>
                </c:pt>
                <c:pt idx="3903">
                  <c:v>35930</c:v>
                </c:pt>
                <c:pt idx="3904">
                  <c:v>35929</c:v>
                </c:pt>
                <c:pt idx="3905">
                  <c:v>35928</c:v>
                </c:pt>
                <c:pt idx="3906">
                  <c:v>35927</c:v>
                </c:pt>
                <c:pt idx="3907">
                  <c:v>35926</c:v>
                </c:pt>
                <c:pt idx="3908">
                  <c:v>35923</c:v>
                </c:pt>
                <c:pt idx="3909">
                  <c:v>35922</c:v>
                </c:pt>
                <c:pt idx="3910">
                  <c:v>35921</c:v>
                </c:pt>
                <c:pt idx="3911">
                  <c:v>35920</c:v>
                </c:pt>
                <c:pt idx="3912">
                  <c:v>35919</c:v>
                </c:pt>
                <c:pt idx="3913">
                  <c:v>35915</c:v>
                </c:pt>
                <c:pt idx="3914">
                  <c:v>35914</c:v>
                </c:pt>
                <c:pt idx="3915">
                  <c:v>35913</c:v>
                </c:pt>
                <c:pt idx="3916">
                  <c:v>35912</c:v>
                </c:pt>
                <c:pt idx="3917">
                  <c:v>35909</c:v>
                </c:pt>
                <c:pt idx="3918">
                  <c:v>35908</c:v>
                </c:pt>
                <c:pt idx="3919">
                  <c:v>35907</c:v>
                </c:pt>
                <c:pt idx="3920">
                  <c:v>35906</c:v>
                </c:pt>
                <c:pt idx="3921">
                  <c:v>35905</c:v>
                </c:pt>
                <c:pt idx="3922">
                  <c:v>35902</c:v>
                </c:pt>
                <c:pt idx="3923">
                  <c:v>35901</c:v>
                </c:pt>
                <c:pt idx="3924">
                  <c:v>35900</c:v>
                </c:pt>
                <c:pt idx="3925">
                  <c:v>35899</c:v>
                </c:pt>
                <c:pt idx="3926">
                  <c:v>35894</c:v>
                </c:pt>
                <c:pt idx="3927">
                  <c:v>35893</c:v>
                </c:pt>
                <c:pt idx="3928">
                  <c:v>35892</c:v>
                </c:pt>
                <c:pt idx="3929">
                  <c:v>35891</c:v>
                </c:pt>
                <c:pt idx="3930">
                  <c:v>35888</c:v>
                </c:pt>
                <c:pt idx="3931">
                  <c:v>35887</c:v>
                </c:pt>
                <c:pt idx="3932">
                  <c:v>35886</c:v>
                </c:pt>
                <c:pt idx="3933">
                  <c:v>35885</c:v>
                </c:pt>
                <c:pt idx="3934">
                  <c:v>35884</c:v>
                </c:pt>
                <c:pt idx="3935">
                  <c:v>35881</c:v>
                </c:pt>
                <c:pt idx="3936">
                  <c:v>35880</c:v>
                </c:pt>
                <c:pt idx="3937">
                  <c:v>35879</c:v>
                </c:pt>
                <c:pt idx="3938">
                  <c:v>35878</c:v>
                </c:pt>
                <c:pt idx="3939">
                  <c:v>35877</c:v>
                </c:pt>
                <c:pt idx="3940">
                  <c:v>35874</c:v>
                </c:pt>
                <c:pt idx="3941">
                  <c:v>35873</c:v>
                </c:pt>
                <c:pt idx="3942">
                  <c:v>35872</c:v>
                </c:pt>
                <c:pt idx="3943">
                  <c:v>35871</c:v>
                </c:pt>
                <c:pt idx="3944">
                  <c:v>35870</c:v>
                </c:pt>
                <c:pt idx="3945">
                  <c:v>35867</c:v>
                </c:pt>
                <c:pt idx="3946">
                  <c:v>35866</c:v>
                </c:pt>
                <c:pt idx="3947">
                  <c:v>35865</c:v>
                </c:pt>
                <c:pt idx="3948">
                  <c:v>35864</c:v>
                </c:pt>
                <c:pt idx="3949">
                  <c:v>35863</c:v>
                </c:pt>
                <c:pt idx="3950">
                  <c:v>35860</c:v>
                </c:pt>
                <c:pt idx="3951">
                  <c:v>35859</c:v>
                </c:pt>
                <c:pt idx="3952">
                  <c:v>35858</c:v>
                </c:pt>
                <c:pt idx="3953">
                  <c:v>35857</c:v>
                </c:pt>
                <c:pt idx="3954">
                  <c:v>35856</c:v>
                </c:pt>
                <c:pt idx="3955">
                  <c:v>35853</c:v>
                </c:pt>
                <c:pt idx="3956">
                  <c:v>35852</c:v>
                </c:pt>
                <c:pt idx="3957">
                  <c:v>35851</c:v>
                </c:pt>
                <c:pt idx="3958">
                  <c:v>35850</c:v>
                </c:pt>
                <c:pt idx="3959">
                  <c:v>35849</c:v>
                </c:pt>
                <c:pt idx="3960">
                  <c:v>35846</c:v>
                </c:pt>
                <c:pt idx="3961">
                  <c:v>35845</c:v>
                </c:pt>
                <c:pt idx="3962">
                  <c:v>35844</c:v>
                </c:pt>
                <c:pt idx="3963">
                  <c:v>35843</c:v>
                </c:pt>
                <c:pt idx="3964">
                  <c:v>35842</c:v>
                </c:pt>
                <c:pt idx="3965">
                  <c:v>35839</c:v>
                </c:pt>
                <c:pt idx="3966">
                  <c:v>35838</c:v>
                </c:pt>
                <c:pt idx="3967">
                  <c:v>35837</c:v>
                </c:pt>
                <c:pt idx="3968">
                  <c:v>35836</c:v>
                </c:pt>
                <c:pt idx="3969">
                  <c:v>35835</c:v>
                </c:pt>
                <c:pt idx="3970">
                  <c:v>35832</c:v>
                </c:pt>
                <c:pt idx="3971">
                  <c:v>35831</c:v>
                </c:pt>
                <c:pt idx="3972">
                  <c:v>35830</c:v>
                </c:pt>
                <c:pt idx="3973">
                  <c:v>35829</c:v>
                </c:pt>
                <c:pt idx="3974">
                  <c:v>35828</c:v>
                </c:pt>
                <c:pt idx="3975">
                  <c:v>35825</c:v>
                </c:pt>
                <c:pt idx="3976">
                  <c:v>35824</c:v>
                </c:pt>
                <c:pt idx="3977">
                  <c:v>35823</c:v>
                </c:pt>
                <c:pt idx="3978">
                  <c:v>35822</c:v>
                </c:pt>
                <c:pt idx="3979">
                  <c:v>35821</c:v>
                </c:pt>
                <c:pt idx="3980">
                  <c:v>35818</c:v>
                </c:pt>
                <c:pt idx="3981">
                  <c:v>35817</c:v>
                </c:pt>
                <c:pt idx="3982">
                  <c:v>35816</c:v>
                </c:pt>
                <c:pt idx="3983">
                  <c:v>35815</c:v>
                </c:pt>
                <c:pt idx="3984">
                  <c:v>35814</c:v>
                </c:pt>
                <c:pt idx="3985">
                  <c:v>35811</c:v>
                </c:pt>
                <c:pt idx="3986">
                  <c:v>35810</c:v>
                </c:pt>
                <c:pt idx="3987">
                  <c:v>35809</c:v>
                </c:pt>
                <c:pt idx="3988">
                  <c:v>35808</c:v>
                </c:pt>
                <c:pt idx="3989">
                  <c:v>35807</c:v>
                </c:pt>
                <c:pt idx="3990">
                  <c:v>35804</c:v>
                </c:pt>
                <c:pt idx="3991">
                  <c:v>35803</c:v>
                </c:pt>
                <c:pt idx="3992">
                  <c:v>35802</c:v>
                </c:pt>
                <c:pt idx="3993">
                  <c:v>35800</c:v>
                </c:pt>
                <c:pt idx="3994">
                  <c:v>35797</c:v>
                </c:pt>
                <c:pt idx="3995">
                  <c:v>35794</c:v>
                </c:pt>
                <c:pt idx="3996">
                  <c:v>35793</c:v>
                </c:pt>
                <c:pt idx="3997">
                  <c:v>35787</c:v>
                </c:pt>
                <c:pt idx="3998">
                  <c:v>35786</c:v>
                </c:pt>
                <c:pt idx="3999">
                  <c:v>35783</c:v>
                </c:pt>
                <c:pt idx="4000">
                  <c:v>35782</c:v>
                </c:pt>
                <c:pt idx="4001">
                  <c:v>35781</c:v>
                </c:pt>
                <c:pt idx="4002">
                  <c:v>35780</c:v>
                </c:pt>
                <c:pt idx="4003">
                  <c:v>35776</c:v>
                </c:pt>
                <c:pt idx="4004">
                  <c:v>35775</c:v>
                </c:pt>
                <c:pt idx="4005">
                  <c:v>35774</c:v>
                </c:pt>
                <c:pt idx="4006">
                  <c:v>35773</c:v>
                </c:pt>
                <c:pt idx="4007">
                  <c:v>35769</c:v>
                </c:pt>
                <c:pt idx="4008">
                  <c:v>35768</c:v>
                </c:pt>
                <c:pt idx="4009">
                  <c:v>35767</c:v>
                </c:pt>
                <c:pt idx="4010">
                  <c:v>35766</c:v>
                </c:pt>
                <c:pt idx="4011">
                  <c:v>35765</c:v>
                </c:pt>
                <c:pt idx="4012">
                  <c:v>35762</c:v>
                </c:pt>
                <c:pt idx="4013">
                  <c:v>35761</c:v>
                </c:pt>
                <c:pt idx="4014">
                  <c:v>35760</c:v>
                </c:pt>
                <c:pt idx="4015">
                  <c:v>35759</c:v>
                </c:pt>
                <c:pt idx="4016">
                  <c:v>35758</c:v>
                </c:pt>
                <c:pt idx="4017">
                  <c:v>35755</c:v>
                </c:pt>
                <c:pt idx="4018">
                  <c:v>35754</c:v>
                </c:pt>
                <c:pt idx="4019">
                  <c:v>35753</c:v>
                </c:pt>
                <c:pt idx="4020">
                  <c:v>35752</c:v>
                </c:pt>
                <c:pt idx="4021">
                  <c:v>35751</c:v>
                </c:pt>
                <c:pt idx="4022">
                  <c:v>35748</c:v>
                </c:pt>
                <c:pt idx="4023">
                  <c:v>35747</c:v>
                </c:pt>
                <c:pt idx="4024">
                  <c:v>35746</c:v>
                </c:pt>
                <c:pt idx="4025">
                  <c:v>35745</c:v>
                </c:pt>
                <c:pt idx="4026">
                  <c:v>35744</c:v>
                </c:pt>
                <c:pt idx="4027">
                  <c:v>35741</c:v>
                </c:pt>
                <c:pt idx="4028">
                  <c:v>35740</c:v>
                </c:pt>
                <c:pt idx="4029">
                  <c:v>35739</c:v>
                </c:pt>
                <c:pt idx="4030">
                  <c:v>35738</c:v>
                </c:pt>
                <c:pt idx="4031">
                  <c:v>35737</c:v>
                </c:pt>
                <c:pt idx="4032">
                  <c:v>35734</c:v>
                </c:pt>
                <c:pt idx="4033">
                  <c:v>35733</c:v>
                </c:pt>
                <c:pt idx="4034">
                  <c:v>35732</c:v>
                </c:pt>
                <c:pt idx="4035">
                  <c:v>35731</c:v>
                </c:pt>
                <c:pt idx="4036">
                  <c:v>35730</c:v>
                </c:pt>
                <c:pt idx="4037">
                  <c:v>35727</c:v>
                </c:pt>
                <c:pt idx="4038">
                  <c:v>35726</c:v>
                </c:pt>
                <c:pt idx="4039">
                  <c:v>35725</c:v>
                </c:pt>
                <c:pt idx="4040">
                  <c:v>35724</c:v>
                </c:pt>
                <c:pt idx="4041">
                  <c:v>35723</c:v>
                </c:pt>
                <c:pt idx="4042">
                  <c:v>35720</c:v>
                </c:pt>
                <c:pt idx="4043">
                  <c:v>35719</c:v>
                </c:pt>
                <c:pt idx="4044">
                  <c:v>35718</c:v>
                </c:pt>
                <c:pt idx="4045">
                  <c:v>35717</c:v>
                </c:pt>
                <c:pt idx="4046">
                  <c:v>35716</c:v>
                </c:pt>
                <c:pt idx="4047">
                  <c:v>35713</c:v>
                </c:pt>
                <c:pt idx="4048">
                  <c:v>35712</c:v>
                </c:pt>
                <c:pt idx="4049">
                  <c:v>35711</c:v>
                </c:pt>
                <c:pt idx="4050">
                  <c:v>35710</c:v>
                </c:pt>
                <c:pt idx="4051">
                  <c:v>35709</c:v>
                </c:pt>
                <c:pt idx="4052">
                  <c:v>35706</c:v>
                </c:pt>
                <c:pt idx="4053">
                  <c:v>35705</c:v>
                </c:pt>
                <c:pt idx="4054">
                  <c:v>35704</c:v>
                </c:pt>
                <c:pt idx="4055">
                  <c:v>35703</c:v>
                </c:pt>
                <c:pt idx="4056">
                  <c:v>35702</c:v>
                </c:pt>
                <c:pt idx="4057">
                  <c:v>35699</c:v>
                </c:pt>
                <c:pt idx="4058">
                  <c:v>35698</c:v>
                </c:pt>
                <c:pt idx="4059">
                  <c:v>35697</c:v>
                </c:pt>
                <c:pt idx="4060">
                  <c:v>35696</c:v>
                </c:pt>
                <c:pt idx="4061">
                  <c:v>35695</c:v>
                </c:pt>
                <c:pt idx="4062">
                  <c:v>35692</c:v>
                </c:pt>
                <c:pt idx="4063">
                  <c:v>35691</c:v>
                </c:pt>
                <c:pt idx="4064">
                  <c:v>35690</c:v>
                </c:pt>
                <c:pt idx="4065">
                  <c:v>35689</c:v>
                </c:pt>
                <c:pt idx="4066">
                  <c:v>35688</c:v>
                </c:pt>
                <c:pt idx="4067">
                  <c:v>35685</c:v>
                </c:pt>
                <c:pt idx="4068">
                  <c:v>35684</c:v>
                </c:pt>
                <c:pt idx="4069">
                  <c:v>35683</c:v>
                </c:pt>
                <c:pt idx="4070">
                  <c:v>35682</c:v>
                </c:pt>
                <c:pt idx="4071">
                  <c:v>35681</c:v>
                </c:pt>
                <c:pt idx="4072">
                  <c:v>35678</c:v>
                </c:pt>
                <c:pt idx="4073">
                  <c:v>35677</c:v>
                </c:pt>
                <c:pt idx="4074">
                  <c:v>35676</c:v>
                </c:pt>
                <c:pt idx="4075">
                  <c:v>35675</c:v>
                </c:pt>
                <c:pt idx="4076">
                  <c:v>35674</c:v>
                </c:pt>
                <c:pt idx="4077">
                  <c:v>35671</c:v>
                </c:pt>
                <c:pt idx="4078">
                  <c:v>35670</c:v>
                </c:pt>
                <c:pt idx="4079">
                  <c:v>35669</c:v>
                </c:pt>
                <c:pt idx="4080">
                  <c:v>35668</c:v>
                </c:pt>
                <c:pt idx="4081">
                  <c:v>35667</c:v>
                </c:pt>
                <c:pt idx="4082">
                  <c:v>35664</c:v>
                </c:pt>
                <c:pt idx="4083">
                  <c:v>35663</c:v>
                </c:pt>
                <c:pt idx="4084">
                  <c:v>35662</c:v>
                </c:pt>
                <c:pt idx="4085">
                  <c:v>35661</c:v>
                </c:pt>
                <c:pt idx="4086">
                  <c:v>35660</c:v>
                </c:pt>
                <c:pt idx="4087">
                  <c:v>35656</c:v>
                </c:pt>
                <c:pt idx="4088">
                  <c:v>35655</c:v>
                </c:pt>
                <c:pt idx="4089">
                  <c:v>35654</c:v>
                </c:pt>
                <c:pt idx="4090">
                  <c:v>35653</c:v>
                </c:pt>
                <c:pt idx="4091">
                  <c:v>35650</c:v>
                </c:pt>
                <c:pt idx="4092">
                  <c:v>35649</c:v>
                </c:pt>
                <c:pt idx="4093">
                  <c:v>35648</c:v>
                </c:pt>
                <c:pt idx="4094">
                  <c:v>35647</c:v>
                </c:pt>
                <c:pt idx="4095">
                  <c:v>35646</c:v>
                </c:pt>
                <c:pt idx="4096">
                  <c:v>35643</c:v>
                </c:pt>
                <c:pt idx="4097">
                  <c:v>35642</c:v>
                </c:pt>
                <c:pt idx="4098">
                  <c:v>35641</c:v>
                </c:pt>
                <c:pt idx="4099">
                  <c:v>35640</c:v>
                </c:pt>
                <c:pt idx="4100">
                  <c:v>35639</c:v>
                </c:pt>
                <c:pt idx="4101">
                  <c:v>35636</c:v>
                </c:pt>
                <c:pt idx="4102">
                  <c:v>35635</c:v>
                </c:pt>
                <c:pt idx="4103">
                  <c:v>35634</c:v>
                </c:pt>
                <c:pt idx="4104">
                  <c:v>35633</c:v>
                </c:pt>
                <c:pt idx="4105">
                  <c:v>35632</c:v>
                </c:pt>
                <c:pt idx="4106">
                  <c:v>35629</c:v>
                </c:pt>
                <c:pt idx="4107">
                  <c:v>35628</c:v>
                </c:pt>
                <c:pt idx="4108">
                  <c:v>35627</c:v>
                </c:pt>
                <c:pt idx="4109">
                  <c:v>35626</c:v>
                </c:pt>
                <c:pt idx="4110">
                  <c:v>35625</c:v>
                </c:pt>
                <c:pt idx="4111">
                  <c:v>35622</c:v>
                </c:pt>
                <c:pt idx="4112">
                  <c:v>35621</c:v>
                </c:pt>
                <c:pt idx="4113">
                  <c:v>35620</c:v>
                </c:pt>
                <c:pt idx="4114">
                  <c:v>35619</c:v>
                </c:pt>
                <c:pt idx="4115">
                  <c:v>35618</c:v>
                </c:pt>
                <c:pt idx="4116">
                  <c:v>35615</c:v>
                </c:pt>
                <c:pt idx="4117">
                  <c:v>35614</c:v>
                </c:pt>
                <c:pt idx="4118">
                  <c:v>35613</c:v>
                </c:pt>
                <c:pt idx="4119">
                  <c:v>35612</c:v>
                </c:pt>
                <c:pt idx="4120">
                  <c:v>35611</c:v>
                </c:pt>
                <c:pt idx="4121">
                  <c:v>35608</c:v>
                </c:pt>
                <c:pt idx="4122">
                  <c:v>35607</c:v>
                </c:pt>
                <c:pt idx="4123">
                  <c:v>35606</c:v>
                </c:pt>
                <c:pt idx="4124">
                  <c:v>35605</c:v>
                </c:pt>
                <c:pt idx="4125">
                  <c:v>35604</c:v>
                </c:pt>
                <c:pt idx="4126">
                  <c:v>35601</c:v>
                </c:pt>
                <c:pt idx="4127">
                  <c:v>35600</c:v>
                </c:pt>
                <c:pt idx="4128">
                  <c:v>35599</c:v>
                </c:pt>
                <c:pt idx="4129">
                  <c:v>35598</c:v>
                </c:pt>
                <c:pt idx="4130">
                  <c:v>35597</c:v>
                </c:pt>
                <c:pt idx="4131">
                  <c:v>35594</c:v>
                </c:pt>
                <c:pt idx="4132">
                  <c:v>35593</c:v>
                </c:pt>
                <c:pt idx="4133">
                  <c:v>35592</c:v>
                </c:pt>
                <c:pt idx="4134">
                  <c:v>35591</c:v>
                </c:pt>
                <c:pt idx="4135">
                  <c:v>35590</c:v>
                </c:pt>
                <c:pt idx="4136">
                  <c:v>35587</c:v>
                </c:pt>
                <c:pt idx="4137">
                  <c:v>35586</c:v>
                </c:pt>
                <c:pt idx="4138">
                  <c:v>35585</c:v>
                </c:pt>
                <c:pt idx="4139">
                  <c:v>35584</c:v>
                </c:pt>
                <c:pt idx="4140">
                  <c:v>35583</c:v>
                </c:pt>
                <c:pt idx="4141">
                  <c:v>35580</c:v>
                </c:pt>
                <c:pt idx="4142">
                  <c:v>35578</c:v>
                </c:pt>
                <c:pt idx="4143">
                  <c:v>35577</c:v>
                </c:pt>
                <c:pt idx="4144">
                  <c:v>35576</c:v>
                </c:pt>
                <c:pt idx="4145">
                  <c:v>35573</c:v>
                </c:pt>
                <c:pt idx="4146">
                  <c:v>35572</c:v>
                </c:pt>
                <c:pt idx="4147">
                  <c:v>35571</c:v>
                </c:pt>
                <c:pt idx="4148">
                  <c:v>35570</c:v>
                </c:pt>
                <c:pt idx="4149">
                  <c:v>35566</c:v>
                </c:pt>
                <c:pt idx="4150">
                  <c:v>35565</c:v>
                </c:pt>
                <c:pt idx="4151">
                  <c:v>35564</c:v>
                </c:pt>
                <c:pt idx="4152">
                  <c:v>35563</c:v>
                </c:pt>
                <c:pt idx="4153">
                  <c:v>35562</c:v>
                </c:pt>
                <c:pt idx="4154">
                  <c:v>35559</c:v>
                </c:pt>
                <c:pt idx="4155">
                  <c:v>35557</c:v>
                </c:pt>
                <c:pt idx="4156">
                  <c:v>35556</c:v>
                </c:pt>
                <c:pt idx="4157">
                  <c:v>35555</c:v>
                </c:pt>
                <c:pt idx="4158">
                  <c:v>35552</c:v>
                </c:pt>
                <c:pt idx="4159">
                  <c:v>35550</c:v>
                </c:pt>
                <c:pt idx="4160">
                  <c:v>35549</c:v>
                </c:pt>
                <c:pt idx="4161">
                  <c:v>35548</c:v>
                </c:pt>
                <c:pt idx="4162">
                  <c:v>35545</c:v>
                </c:pt>
                <c:pt idx="4163">
                  <c:v>35544</c:v>
                </c:pt>
                <c:pt idx="4164">
                  <c:v>35543</c:v>
                </c:pt>
                <c:pt idx="4165">
                  <c:v>35542</c:v>
                </c:pt>
                <c:pt idx="4166">
                  <c:v>35541</c:v>
                </c:pt>
                <c:pt idx="4167">
                  <c:v>35538</c:v>
                </c:pt>
                <c:pt idx="4168">
                  <c:v>35537</c:v>
                </c:pt>
                <c:pt idx="4169">
                  <c:v>35536</c:v>
                </c:pt>
                <c:pt idx="4170">
                  <c:v>35535</c:v>
                </c:pt>
                <c:pt idx="4171">
                  <c:v>35534</c:v>
                </c:pt>
                <c:pt idx="4172">
                  <c:v>35531</c:v>
                </c:pt>
                <c:pt idx="4173">
                  <c:v>35530</c:v>
                </c:pt>
                <c:pt idx="4174">
                  <c:v>35529</c:v>
                </c:pt>
                <c:pt idx="4175">
                  <c:v>35528</c:v>
                </c:pt>
                <c:pt idx="4176">
                  <c:v>35527</c:v>
                </c:pt>
                <c:pt idx="4177">
                  <c:v>35524</c:v>
                </c:pt>
                <c:pt idx="4178">
                  <c:v>35523</c:v>
                </c:pt>
                <c:pt idx="4179">
                  <c:v>35522</c:v>
                </c:pt>
                <c:pt idx="4180">
                  <c:v>35521</c:v>
                </c:pt>
                <c:pt idx="4181">
                  <c:v>35516</c:v>
                </c:pt>
                <c:pt idx="4182">
                  <c:v>35515</c:v>
                </c:pt>
                <c:pt idx="4183">
                  <c:v>35514</c:v>
                </c:pt>
                <c:pt idx="4184">
                  <c:v>35513</c:v>
                </c:pt>
                <c:pt idx="4185">
                  <c:v>35510</c:v>
                </c:pt>
                <c:pt idx="4186">
                  <c:v>35509</c:v>
                </c:pt>
                <c:pt idx="4187">
                  <c:v>35508</c:v>
                </c:pt>
                <c:pt idx="4188">
                  <c:v>35507</c:v>
                </c:pt>
                <c:pt idx="4189">
                  <c:v>35506</c:v>
                </c:pt>
                <c:pt idx="4190">
                  <c:v>35503</c:v>
                </c:pt>
                <c:pt idx="4191">
                  <c:v>35502</c:v>
                </c:pt>
                <c:pt idx="4192">
                  <c:v>35501</c:v>
                </c:pt>
                <c:pt idx="4193">
                  <c:v>35500</c:v>
                </c:pt>
                <c:pt idx="4194">
                  <c:v>35499</c:v>
                </c:pt>
                <c:pt idx="4195">
                  <c:v>35496</c:v>
                </c:pt>
                <c:pt idx="4196">
                  <c:v>35495</c:v>
                </c:pt>
                <c:pt idx="4197">
                  <c:v>35494</c:v>
                </c:pt>
                <c:pt idx="4198">
                  <c:v>35493</c:v>
                </c:pt>
                <c:pt idx="4199">
                  <c:v>35492</c:v>
                </c:pt>
                <c:pt idx="4200">
                  <c:v>35489</c:v>
                </c:pt>
                <c:pt idx="4201">
                  <c:v>35488</c:v>
                </c:pt>
                <c:pt idx="4202">
                  <c:v>35487</c:v>
                </c:pt>
                <c:pt idx="4203">
                  <c:v>35486</c:v>
                </c:pt>
                <c:pt idx="4204">
                  <c:v>35485</c:v>
                </c:pt>
                <c:pt idx="4205">
                  <c:v>35482</c:v>
                </c:pt>
                <c:pt idx="4206">
                  <c:v>35481</c:v>
                </c:pt>
                <c:pt idx="4207">
                  <c:v>35480</c:v>
                </c:pt>
                <c:pt idx="4208">
                  <c:v>35479</c:v>
                </c:pt>
                <c:pt idx="4209">
                  <c:v>35478</c:v>
                </c:pt>
                <c:pt idx="4210">
                  <c:v>35475</c:v>
                </c:pt>
                <c:pt idx="4211">
                  <c:v>35474</c:v>
                </c:pt>
                <c:pt idx="4212">
                  <c:v>35473</c:v>
                </c:pt>
                <c:pt idx="4213">
                  <c:v>35472</c:v>
                </c:pt>
                <c:pt idx="4214">
                  <c:v>35471</c:v>
                </c:pt>
                <c:pt idx="4215">
                  <c:v>35468</c:v>
                </c:pt>
                <c:pt idx="4216">
                  <c:v>35467</c:v>
                </c:pt>
                <c:pt idx="4217">
                  <c:v>35466</c:v>
                </c:pt>
                <c:pt idx="4218">
                  <c:v>35465</c:v>
                </c:pt>
                <c:pt idx="4219">
                  <c:v>35464</c:v>
                </c:pt>
                <c:pt idx="4220">
                  <c:v>35461</c:v>
                </c:pt>
                <c:pt idx="4221">
                  <c:v>35460</c:v>
                </c:pt>
                <c:pt idx="4222">
                  <c:v>35459</c:v>
                </c:pt>
                <c:pt idx="4223">
                  <c:v>35458</c:v>
                </c:pt>
                <c:pt idx="4224">
                  <c:v>35457</c:v>
                </c:pt>
                <c:pt idx="4225">
                  <c:v>35454</c:v>
                </c:pt>
                <c:pt idx="4226">
                  <c:v>35453</c:v>
                </c:pt>
                <c:pt idx="4227">
                  <c:v>35452</c:v>
                </c:pt>
                <c:pt idx="4228">
                  <c:v>35451</c:v>
                </c:pt>
                <c:pt idx="4229">
                  <c:v>35450</c:v>
                </c:pt>
                <c:pt idx="4230">
                  <c:v>35447</c:v>
                </c:pt>
                <c:pt idx="4231">
                  <c:v>35446</c:v>
                </c:pt>
                <c:pt idx="4232">
                  <c:v>35445</c:v>
                </c:pt>
                <c:pt idx="4233">
                  <c:v>35444</c:v>
                </c:pt>
                <c:pt idx="4234">
                  <c:v>35443</c:v>
                </c:pt>
                <c:pt idx="4235">
                  <c:v>35440</c:v>
                </c:pt>
                <c:pt idx="4236">
                  <c:v>35439</c:v>
                </c:pt>
                <c:pt idx="4237">
                  <c:v>35438</c:v>
                </c:pt>
                <c:pt idx="4238">
                  <c:v>35437</c:v>
                </c:pt>
                <c:pt idx="4239">
                  <c:v>35433</c:v>
                </c:pt>
                <c:pt idx="4240">
                  <c:v>35432</c:v>
                </c:pt>
                <c:pt idx="4241">
                  <c:v>35429</c:v>
                </c:pt>
                <c:pt idx="4242">
                  <c:v>35426</c:v>
                </c:pt>
                <c:pt idx="4243">
                  <c:v>35422</c:v>
                </c:pt>
                <c:pt idx="4244">
                  <c:v>35419</c:v>
                </c:pt>
                <c:pt idx="4245">
                  <c:v>35418</c:v>
                </c:pt>
                <c:pt idx="4246">
                  <c:v>35417</c:v>
                </c:pt>
                <c:pt idx="4247">
                  <c:v>35416</c:v>
                </c:pt>
                <c:pt idx="4248">
                  <c:v>35415</c:v>
                </c:pt>
                <c:pt idx="4249">
                  <c:v>35412</c:v>
                </c:pt>
                <c:pt idx="4250">
                  <c:v>35411</c:v>
                </c:pt>
                <c:pt idx="4251">
                  <c:v>35410</c:v>
                </c:pt>
                <c:pt idx="4252">
                  <c:v>35409</c:v>
                </c:pt>
                <c:pt idx="4253">
                  <c:v>35408</c:v>
                </c:pt>
                <c:pt idx="4254">
                  <c:v>35405</c:v>
                </c:pt>
                <c:pt idx="4255">
                  <c:v>35404</c:v>
                </c:pt>
                <c:pt idx="4256">
                  <c:v>35403</c:v>
                </c:pt>
                <c:pt idx="4257">
                  <c:v>35402</c:v>
                </c:pt>
                <c:pt idx="4258">
                  <c:v>35401</c:v>
                </c:pt>
                <c:pt idx="4259">
                  <c:v>35398</c:v>
                </c:pt>
                <c:pt idx="4260">
                  <c:v>35397</c:v>
                </c:pt>
                <c:pt idx="4261">
                  <c:v>35396</c:v>
                </c:pt>
                <c:pt idx="4262">
                  <c:v>35395</c:v>
                </c:pt>
                <c:pt idx="4263">
                  <c:v>35394</c:v>
                </c:pt>
                <c:pt idx="4264">
                  <c:v>35391</c:v>
                </c:pt>
                <c:pt idx="4265">
                  <c:v>35390</c:v>
                </c:pt>
                <c:pt idx="4266">
                  <c:v>35389</c:v>
                </c:pt>
                <c:pt idx="4267">
                  <c:v>35388</c:v>
                </c:pt>
                <c:pt idx="4268">
                  <c:v>35387</c:v>
                </c:pt>
                <c:pt idx="4269">
                  <c:v>35384</c:v>
                </c:pt>
                <c:pt idx="4270">
                  <c:v>35383</c:v>
                </c:pt>
                <c:pt idx="4271">
                  <c:v>35382</c:v>
                </c:pt>
                <c:pt idx="4272">
                  <c:v>35381</c:v>
                </c:pt>
                <c:pt idx="4273">
                  <c:v>35380</c:v>
                </c:pt>
                <c:pt idx="4274">
                  <c:v>35377</c:v>
                </c:pt>
                <c:pt idx="4275">
                  <c:v>35376</c:v>
                </c:pt>
                <c:pt idx="4276">
                  <c:v>35375</c:v>
                </c:pt>
                <c:pt idx="4277">
                  <c:v>35374</c:v>
                </c:pt>
                <c:pt idx="4278">
                  <c:v>35373</c:v>
                </c:pt>
                <c:pt idx="4279">
                  <c:v>35369</c:v>
                </c:pt>
                <c:pt idx="4280">
                  <c:v>35368</c:v>
                </c:pt>
                <c:pt idx="4281">
                  <c:v>35367</c:v>
                </c:pt>
                <c:pt idx="4282">
                  <c:v>35366</c:v>
                </c:pt>
                <c:pt idx="4283">
                  <c:v>35363</c:v>
                </c:pt>
                <c:pt idx="4284">
                  <c:v>35362</c:v>
                </c:pt>
                <c:pt idx="4285">
                  <c:v>35361</c:v>
                </c:pt>
                <c:pt idx="4286">
                  <c:v>35360</c:v>
                </c:pt>
                <c:pt idx="4287">
                  <c:v>35359</c:v>
                </c:pt>
                <c:pt idx="4288">
                  <c:v>35356</c:v>
                </c:pt>
                <c:pt idx="4289">
                  <c:v>35355</c:v>
                </c:pt>
                <c:pt idx="4290">
                  <c:v>35354</c:v>
                </c:pt>
                <c:pt idx="4291">
                  <c:v>35353</c:v>
                </c:pt>
                <c:pt idx="4292">
                  <c:v>35352</c:v>
                </c:pt>
                <c:pt idx="4293">
                  <c:v>35349</c:v>
                </c:pt>
                <c:pt idx="4294">
                  <c:v>35348</c:v>
                </c:pt>
                <c:pt idx="4295">
                  <c:v>35347</c:v>
                </c:pt>
                <c:pt idx="4296">
                  <c:v>35346</c:v>
                </c:pt>
                <c:pt idx="4297">
                  <c:v>35345</c:v>
                </c:pt>
                <c:pt idx="4298">
                  <c:v>35342</c:v>
                </c:pt>
                <c:pt idx="4299">
                  <c:v>35341</c:v>
                </c:pt>
                <c:pt idx="4300">
                  <c:v>35340</c:v>
                </c:pt>
                <c:pt idx="4301">
                  <c:v>35339</c:v>
                </c:pt>
                <c:pt idx="4302">
                  <c:v>35338</c:v>
                </c:pt>
                <c:pt idx="4303">
                  <c:v>35335</c:v>
                </c:pt>
                <c:pt idx="4304">
                  <c:v>35334</c:v>
                </c:pt>
                <c:pt idx="4305">
                  <c:v>35333</c:v>
                </c:pt>
                <c:pt idx="4306">
                  <c:v>35332</c:v>
                </c:pt>
                <c:pt idx="4307">
                  <c:v>35331</c:v>
                </c:pt>
                <c:pt idx="4308">
                  <c:v>35328</c:v>
                </c:pt>
                <c:pt idx="4309">
                  <c:v>35327</c:v>
                </c:pt>
                <c:pt idx="4310">
                  <c:v>35326</c:v>
                </c:pt>
                <c:pt idx="4311">
                  <c:v>35325</c:v>
                </c:pt>
                <c:pt idx="4312">
                  <c:v>35324</c:v>
                </c:pt>
                <c:pt idx="4313">
                  <c:v>35321</c:v>
                </c:pt>
                <c:pt idx="4314">
                  <c:v>35320</c:v>
                </c:pt>
                <c:pt idx="4315">
                  <c:v>35319</c:v>
                </c:pt>
                <c:pt idx="4316">
                  <c:v>35318</c:v>
                </c:pt>
                <c:pt idx="4317">
                  <c:v>35317</c:v>
                </c:pt>
                <c:pt idx="4318">
                  <c:v>35314</c:v>
                </c:pt>
                <c:pt idx="4319">
                  <c:v>35313</c:v>
                </c:pt>
                <c:pt idx="4320">
                  <c:v>35312</c:v>
                </c:pt>
                <c:pt idx="4321">
                  <c:v>35311</c:v>
                </c:pt>
                <c:pt idx="4322">
                  <c:v>35310</c:v>
                </c:pt>
                <c:pt idx="4323">
                  <c:v>35307</c:v>
                </c:pt>
                <c:pt idx="4324">
                  <c:v>35306</c:v>
                </c:pt>
                <c:pt idx="4325">
                  <c:v>35305</c:v>
                </c:pt>
                <c:pt idx="4326">
                  <c:v>35304</c:v>
                </c:pt>
                <c:pt idx="4327">
                  <c:v>35303</c:v>
                </c:pt>
                <c:pt idx="4328">
                  <c:v>35300</c:v>
                </c:pt>
                <c:pt idx="4329">
                  <c:v>35299</c:v>
                </c:pt>
                <c:pt idx="4330">
                  <c:v>35298</c:v>
                </c:pt>
                <c:pt idx="4331">
                  <c:v>35297</c:v>
                </c:pt>
                <c:pt idx="4332">
                  <c:v>35296</c:v>
                </c:pt>
                <c:pt idx="4333">
                  <c:v>35293</c:v>
                </c:pt>
                <c:pt idx="4334">
                  <c:v>35291</c:v>
                </c:pt>
                <c:pt idx="4335">
                  <c:v>35290</c:v>
                </c:pt>
                <c:pt idx="4336">
                  <c:v>35289</c:v>
                </c:pt>
                <c:pt idx="4337">
                  <c:v>35286</c:v>
                </c:pt>
                <c:pt idx="4338">
                  <c:v>35285</c:v>
                </c:pt>
                <c:pt idx="4339">
                  <c:v>35284</c:v>
                </c:pt>
                <c:pt idx="4340">
                  <c:v>35283</c:v>
                </c:pt>
                <c:pt idx="4341">
                  <c:v>35282</c:v>
                </c:pt>
                <c:pt idx="4342">
                  <c:v>35279</c:v>
                </c:pt>
                <c:pt idx="4343">
                  <c:v>35278</c:v>
                </c:pt>
                <c:pt idx="4344">
                  <c:v>35277</c:v>
                </c:pt>
                <c:pt idx="4345">
                  <c:v>35276</c:v>
                </c:pt>
                <c:pt idx="4346">
                  <c:v>35275</c:v>
                </c:pt>
                <c:pt idx="4347">
                  <c:v>35272</c:v>
                </c:pt>
                <c:pt idx="4348">
                  <c:v>35271</c:v>
                </c:pt>
                <c:pt idx="4349">
                  <c:v>35270</c:v>
                </c:pt>
                <c:pt idx="4350">
                  <c:v>35269</c:v>
                </c:pt>
                <c:pt idx="4351">
                  <c:v>35268</c:v>
                </c:pt>
                <c:pt idx="4352">
                  <c:v>35265</c:v>
                </c:pt>
                <c:pt idx="4353">
                  <c:v>35264</c:v>
                </c:pt>
                <c:pt idx="4354">
                  <c:v>35263</c:v>
                </c:pt>
                <c:pt idx="4355">
                  <c:v>35262</c:v>
                </c:pt>
                <c:pt idx="4356">
                  <c:v>35261</c:v>
                </c:pt>
                <c:pt idx="4357">
                  <c:v>35258</c:v>
                </c:pt>
                <c:pt idx="4358">
                  <c:v>35257</c:v>
                </c:pt>
                <c:pt idx="4359">
                  <c:v>35256</c:v>
                </c:pt>
                <c:pt idx="4360">
                  <c:v>35255</c:v>
                </c:pt>
                <c:pt idx="4361">
                  <c:v>35254</c:v>
                </c:pt>
                <c:pt idx="4362">
                  <c:v>35251</c:v>
                </c:pt>
                <c:pt idx="4363">
                  <c:v>35250</c:v>
                </c:pt>
                <c:pt idx="4364">
                  <c:v>35249</c:v>
                </c:pt>
                <c:pt idx="4365">
                  <c:v>35248</c:v>
                </c:pt>
                <c:pt idx="4366">
                  <c:v>35247</c:v>
                </c:pt>
                <c:pt idx="4367">
                  <c:v>35244</c:v>
                </c:pt>
                <c:pt idx="4368">
                  <c:v>35243</c:v>
                </c:pt>
                <c:pt idx="4369">
                  <c:v>35242</c:v>
                </c:pt>
                <c:pt idx="4370">
                  <c:v>35241</c:v>
                </c:pt>
                <c:pt idx="4371">
                  <c:v>35240</c:v>
                </c:pt>
                <c:pt idx="4372">
                  <c:v>35237</c:v>
                </c:pt>
                <c:pt idx="4373">
                  <c:v>35236</c:v>
                </c:pt>
                <c:pt idx="4374">
                  <c:v>35235</c:v>
                </c:pt>
                <c:pt idx="4375">
                  <c:v>35234</c:v>
                </c:pt>
                <c:pt idx="4376">
                  <c:v>35233</c:v>
                </c:pt>
                <c:pt idx="4377">
                  <c:v>35230</c:v>
                </c:pt>
                <c:pt idx="4378">
                  <c:v>35229</c:v>
                </c:pt>
                <c:pt idx="4379">
                  <c:v>35228</c:v>
                </c:pt>
                <c:pt idx="4380">
                  <c:v>35227</c:v>
                </c:pt>
                <c:pt idx="4381">
                  <c:v>35226</c:v>
                </c:pt>
                <c:pt idx="4382">
                  <c:v>35223</c:v>
                </c:pt>
                <c:pt idx="4383">
                  <c:v>35221</c:v>
                </c:pt>
                <c:pt idx="4384">
                  <c:v>35220</c:v>
                </c:pt>
                <c:pt idx="4385">
                  <c:v>35219</c:v>
                </c:pt>
                <c:pt idx="4386">
                  <c:v>35216</c:v>
                </c:pt>
                <c:pt idx="4387">
                  <c:v>35215</c:v>
                </c:pt>
                <c:pt idx="4388">
                  <c:v>35214</c:v>
                </c:pt>
                <c:pt idx="4389">
                  <c:v>35213</c:v>
                </c:pt>
                <c:pt idx="4390">
                  <c:v>35209</c:v>
                </c:pt>
                <c:pt idx="4391">
                  <c:v>35208</c:v>
                </c:pt>
                <c:pt idx="4392">
                  <c:v>35207</c:v>
                </c:pt>
                <c:pt idx="4393">
                  <c:v>35206</c:v>
                </c:pt>
                <c:pt idx="4394">
                  <c:v>35205</c:v>
                </c:pt>
                <c:pt idx="4395">
                  <c:v>35202</c:v>
                </c:pt>
                <c:pt idx="4396">
                  <c:v>35200</c:v>
                </c:pt>
                <c:pt idx="4397">
                  <c:v>35199</c:v>
                </c:pt>
                <c:pt idx="4398">
                  <c:v>35198</c:v>
                </c:pt>
                <c:pt idx="4399">
                  <c:v>35195</c:v>
                </c:pt>
                <c:pt idx="4400">
                  <c:v>35194</c:v>
                </c:pt>
                <c:pt idx="4401">
                  <c:v>35193</c:v>
                </c:pt>
                <c:pt idx="4402">
                  <c:v>35192</c:v>
                </c:pt>
                <c:pt idx="4403">
                  <c:v>35191</c:v>
                </c:pt>
                <c:pt idx="4404">
                  <c:v>35188</c:v>
                </c:pt>
                <c:pt idx="4405">
                  <c:v>35187</c:v>
                </c:pt>
                <c:pt idx="4406">
                  <c:v>35185</c:v>
                </c:pt>
                <c:pt idx="4407">
                  <c:v>35184</c:v>
                </c:pt>
                <c:pt idx="4408">
                  <c:v>35181</c:v>
                </c:pt>
                <c:pt idx="4409">
                  <c:v>35180</c:v>
                </c:pt>
                <c:pt idx="4410">
                  <c:v>35179</c:v>
                </c:pt>
                <c:pt idx="4411">
                  <c:v>35178</c:v>
                </c:pt>
                <c:pt idx="4412">
                  <c:v>35177</c:v>
                </c:pt>
                <c:pt idx="4413">
                  <c:v>35174</c:v>
                </c:pt>
                <c:pt idx="4414">
                  <c:v>35173</c:v>
                </c:pt>
                <c:pt idx="4415">
                  <c:v>35172</c:v>
                </c:pt>
                <c:pt idx="4416">
                  <c:v>35171</c:v>
                </c:pt>
                <c:pt idx="4417">
                  <c:v>35170</c:v>
                </c:pt>
                <c:pt idx="4418">
                  <c:v>35167</c:v>
                </c:pt>
                <c:pt idx="4419">
                  <c:v>35166</c:v>
                </c:pt>
                <c:pt idx="4420">
                  <c:v>35165</c:v>
                </c:pt>
                <c:pt idx="4421">
                  <c:v>35164</c:v>
                </c:pt>
                <c:pt idx="4422">
                  <c:v>35159</c:v>
                </c:pt>
                <c:pt idx="4423">
                  <c:v>35158</c:v>
                </c:pt>
                <c:pt idx="4424">
                  <c:v>35157</c:v>
                </c:pt>
                <c:pt idx="4425">
                  <c:v>35156</c:v>
                </c:pt>
                <c:pt idx="4426">
                  <c:v>35153</c:v>
                </c:pt>
                <c:pt idx="4427">
                  <c:v>35152</c:v>
                </c:pt>
                <c:pt idx="4428">
                  <c:v>35151</c:v>
                </c:pt>
                <c:pt idx="4429">
                  <c:v>35150</c:v>
                </c:pt>
                <c:pt idx="4430">
                  <c:v>35149</c:v>
                </c:pt>
                <c:pt idx="4431">
                  <c:v>35146</c:v>
                </c:pt>
                <c:pt idx="4432">
                  <c:v>35145</c:v>
                </c:pt>
                <c:pt idx="4433">
                  <c:v>35144</c:v>
                </c:pt>
                <c:pt idx="4434">
                  <c:v>35143</c:v>
                </c:pt>
                <c:pt idx="4435">
                  <c:v>35142</c:v>
                </c:pt>
                <c:pt idx="4436">
                  <c:v>35139</c:v>
                </c:pt>
                <c:pt idx="4437">
                  <c:v>35138</c:v>
                </c:pt>
                <c:pt idx="4438">
                  <c:v>35137</c:v>
                </c:pt>
                <c:pt idx="4439">
                  <c:v>35136</c:v>
                </c:pt>
                <c:pt idx="4440">
                  <c:v>35135</c:v>
                </c:pt>
                <c:pt idx="4441">
                  <c:v>35132</c:v>
                </c:pt>
                <c:pt idx="4442">
                  <c:v>35131</c:v>
                </c:pt>
                <c:pt idx="4443">
                  <c:v>35130</c:v>
                </c:pt>
                <c:pt idx="4444">
                  <c:v>35129</c:v>
                </c:pt>
                <c:pt idx="4445">
                  <c:v>35128</c:v>
                </c:pt>
                <c:pt idx="4446">
                  <c:v>35125</c:v>
                </c:pt>
                <c:pt idx="4447">
                  <c:v>35124</c:v>
                </c:pt>
                <c:pt idx="4448">
                  <c:v>35123</c:v>
                </c:pt>
                <c:pt idx="4449">
                  <c:v>35122</c:v>
                </c:pt>
                <c:pt idx="4450">
                  <c:v>35121</c:v>
                </c:pt>
                <c:pt idx="4451">
                  <c:v>35118</c:v>
                </c:pt>
                <c:pt idx="4452">
                  <c:v>35117</c:v>
                </c:pt>
                <c:pt idx="4453">
                  <c:v>35116</c:v>
                </c:pt>
                <c:pt idx="4454">
                  <c:v>35115</c:v>
                </c:pt>
                <c:pt idx="4455">
                  <c:v>35114</c:v>
                </c:pt>
                <c:pt idx="4456">
                  <c:v>35111</c:v>
                </c:pt>
                <c:pt idx="4457">
                  <c:v>35110</c:v>
                </c:pt>
                <c:pt idx="4458">
                  <c:v>35109</c:v>
                </c:pt>
                <c:pt idx="4459">
                  <c:v>35108</c:v>
                </c:pt>
                <c:pt idx="4460">
                  <c:v>35107</c:v>
                </c:pt>
                <c:pt idx="4461">
                  <c:v>35104</c:v>
                </c:pt>
                <c:pt idx="4462">
                  <c:v>35103</c:v>
                </c:pt>
                <c:pt idx="4463">
                  <c:v>35102</c:v>
                </c:pt>
                <c:pt idx="4464">
                  <c:v>35101</c:v>
                </c:pt>
                <c:pt idx="4465">
                  <c:v>35100</c:v>
                </c:pt>
                <c:pt idx="4466">
                  <c:v>35097</c:v>
                </c:pt>
                <c:pt idx="4467">
                  <c:v>35096</c:v>
                </c:pt>
                <c:pt idx="4468">
                  <c:v>35095</c:v>
                </c:pt>
                <c:pt idx="4469">
                  <c:v>35094</c:v>
                </c:pt>
                <c:pt idx="4470">
                  <c:v>35093</c:v>
                </c:pt>
                <c:pt idx="4471">
                  <c:v>35090</c:v>
                </c:pt>
                <c:pt idx="4472">
                  <c:v>35089</c:v>
                </c:pt>
                <c:pt idx="4473">
                  <c:v>35088</c:v>
                </c:pt>
                <c:pt idx="4474">
                  <c:v>35087</c:v>
                </c:pt>
                <c:pt idx="4475">
                  <c:v>35086</c:v>
                </c:pt>
                <c:pt idx="4476">
                  <c:v>35083</c:v>
                </c:pt>
                <c:pt idx="4477">
                  <c:v>35082</c:v>
                </c:pt>
                <c:pt idx="4478">
                  <c:v>35081</c:v>
                </c:pt>
                <c:pt idx="4479">
                  <c:v>35080</c:v>
                </c:pt>
                <c:pt idx="4480">
                  <c:v>35079</c:v>
                </c:pt>
                <c:pt idx="4481">
                  <c:v>35076</c:v>
                </c:pt>
                <c:pt idx="4482">
                  <c:v>35075</c:v>
                </c:pt>
                <c:pt idx="4483">
                  <c:v>35074</c:v>
                </c:pt>
                <c:pt idx="4484">
                  <c:v>35073</c:v>
                </c:pt>
                <c:pt idx="4485">
                  <c:v>35072</c:v>
                </c:pt>
                <c:pt idx="4486">
                  <c:v>35069</c:v>
                </c:pt>
                <c:pt idx="4487">
                  <c:v>35068</c:v>
                </c:pt>
                <c:pt idx="4488">
                  <c:v>35067</c:v>
                </c:pt>
                <c:pt idx="4489">
                  <c:v>35066</c:v>
                </c:pt>
                <c:pt idx="4490">
                  <c:v>35061</c:v>
                </c:pt>
                <c:pt idx="4491">
                  <c:v>35060</c:v>
                </c:pt>
                <c:pt idx="4492">
                  <c:v>35055</c:v>
                </c:pt>
                <c:pt idx="4493">
                  <c:v>35054</c:v>
                </c:pt>
                <c:pt idx="4494">
                  <c:v>35053</c:v>
                </c:pt>
                <c:pt idx="4495">
                  <c:v>35052</c:v>
                </c:pt>
                <c:pt idx="4496">
                  <c:v>35051</c:v>
                </c:pt>
                <c:pt idx="4497">
                  <c:v>35048</c:v>
                </c:pt>
                <c:pt idx="4498">
                  <c:v>35047</c:v>
                </c:pt>
                <c:pt idx="4499">
                  <c:v>35046</c:v>
                </c:pt>
                <c:pt idx="4500">
                  <c:v>35045</c:v>
                </c:pt>
                <c:pt idx="4501">
                  <c:v>35044</c:v>
                </c:pt>
                <c:pt idx="4502">
                  <c:v>35040</c:v>
                </c:pt>
                <c:pt idx="4503">
                  <c:v>35039</c:v>
                </c:pt>
                <c:pt idx="4504">
                  <c:v>35038</c:v>
                </c:pt>
                <c:pt idx="4505">
                  <c:v>35037</c:v>
                </c:pt>
                <c:pt idx="4506">
                  <c:v>35034</c:v>
                </c:pt>
                <c:pt idx="4507">
                  <c:v>35033</c:v>
                </c:pt>
                <c:pt idx="4508">
                  <c:v>35032</c:v>
                </c:pt>
                <c:pt idx="4509">
                  <c:v>35031</c:v>
                </c:pt>
                <c:pt idx="4510">
                  <c:v>35030</c:v>
                </c:pt>
                <c:pt idx="4511">
                  <c:v>35027</c:v>
                </c:pt>
                <c:pt idx="4512">
                  <c:v>35026</c:v>
                </c:pt>
                <c:pt idx="4513">
                  <c:v>35025</c:v>
                </c:pt>
                <c:pt idx="4514">
                  <c:v>35024</c:v>
                </c:pt>
                <c:pt idx="4515">
                  <c:v>35023</c:v>
                </c:pt>
                <c:pt idx="4516">
                  <c:v>35020</c:v>
                </c:pt>
                <c:pt idx="4517">
                  <c:v>35019</c:v>
                </c:pt>
                <c:pt idx="4518">
                  <c:v>35018</c:v>
                </c:pt>
                <c:pt idx="4519">
                  <c:v>35017</c:v>
                </c:pt>
                <c:pt idx="4520">
                  <c:v>35016</c:v>
                </c:pt>
                <c:pt idx="4521">
                  <c:v>35013</c:v>
                </c:pt>
                <c:pt idx="4522">
                  <c:v>35012</c:v>
                </c:pt>
                <c:pt idx="4523">
                  <c:v>35011</c:v>
                </c:pt>
                <c:pt idx="4524">
                  <c:v>35010</c:v>
                </c:pt>
                <c:pt idx="4525">
                  <c:v>35009</c:v>
                </c:pt>
                <c:pt idx="4526">
                  <c:v>35006</c:v>
                </c:pt>
                <c:pt idx="4527">
                  <c:v>35005</c:v>
                </c:pt>
                <c:pt idx="4528">
                  <c:v>35003</c:v>
                </c:pt>
                <c:pt idx="4529">
                  <c:v>35002</c:v>
                </c:pt>
                <c:pt idx="4530">
                  <c:v>34999</c:v>
                </c:pt>
                <c:pt idx="4531">
                  <c:v>34997</c:v>
                </c:pt>
                <c:pt idx="4532">
                  <c:v>34996</c:v>
                </c:pt>
                <c:pt idx="4533">
                  <c:v>34995</c:v>
                </c:pt>
                <c:pt idx="4534">
                  <c:v>34992</c:v>
                </c:pt>
                <c:pt idx="4535">
                  <c:v>34991</c:v>
                </c:pt>
                <c:pt idx="4536">
                  <c:v>34990</c:v>
                </c:pt>
                <c:pt idx="4537">
                  <c:v>34989</c:v>
                </c:pt>
                <c:pt idx="4538">
                  <c:v>34988</c:v>
                </c:pt>
                <c:pt idx="4539">
                  <c:v>34985</c:v>
                </c:pt>
                <c:pt idx="4540">
                  <c:v>34984</c:v>
                </c:pt>
                <c:pt idx="4541">
                  <c:v>34983</c:v>
                </c:pt>
                <c:pt idx="4542">
                  <c:v>34982</c:v>
                </c:pt>
                <c:pt idx="4543">
                  <c:v>34981</c:v>
                </c:pt>
                <c:pt idx="4544">
                  <c:v>34978</c:v>
                </c:pt>
                <c:pt idx="4545">
                  <c:v>34977</c:v>
                </c:pt>
                <c:pt idx="4546">
                  <c:v>34976</c:v>
                </c:pt>
                <c:pt idx="4547">
                  <c:v>34975</c:v>
                </c:pt>
                <c:pt idx="4548">
                  <c:v>34974</c:v>
                </c:pt>
                <c:pt idx="4549">
                  <c:v>34971</c:v>
                </c:pt>
                <c:pt idx="4550">
                  <c:v>34970</c:v>
                </c:pt>
                <c:pt idx="4551">
                  <c:v>34969</c:v>
                </c:pt>
                <c:pt idx="4552">
                  <c:v>34968</c:v>
                </c:pt>
                <c:pt idx="4553">
                  <c:v>34967</c:v>
                </c:pt>
                <c:pt idx="4554">
                  <c:v>34964</c:v>
                </c:pt>
                <c:pt idx="4555">
                  <c:v>34963</c:v>
                </c:pt>
                <c:pt idx="4556">
                  <c:v>34962</c:v>
                </c:pt>
                <c:pt idx="4557">
                  <c:v>34961</c:v>
                </c:pt>
                <c:pt idx="4558">
                  <c:v>34960</c:v>
                </c:pt>
                <c:pt idx="4559">
                  <c:v>34957</c:v>
                </c:pt>
                <c:pt idx="4560">
                  <c:v>34956</c:v>
                </c:pt>
                <c:pt idx="4561">
                  <c:v>34955</c:v>
                </c:pt>
                <c:pt idx="4562">
                  <c:v>34954</c:v>
                </c:pt>
                <c:pt idx="4563">
                  <c:v>34953</c:v>
                </c:pt>
                <c:pt idx="4564">
                  <c:v>34950</c:v>
                </c:pt>
                <c:pt idx="4565">
                  <c:v>34949</c:v>
                </c:pt>
                <c:pt idx="4566">
                  <c:v>34948</c:v>
                </c:pt>
                <c:pt idx="4567">
                  <c:v>34947</c:v>
                </c:pt>
                <c:pt idx="4568">
                  <c:v>34946</c:v>
                </c:pt>
                <c:pt idx="4569">
                  <c:v>34943</c:v>
                </c:pt>
                <c:pt idx="4570">
                  <c:v>34942</c:v>
                </c:pt>
                <c:pt idx="4571">
                  <c:v>34941</c:v>
                </c:pt>
                <c:pt idx="4572">
                  <c:v>34940</c:v>
                </c:pt>
                <c:pt idx="4573">
                  <c:v>34939</c:v>
                </c:pt>
                <c:pt idx="4574">
                  <c:v>34936</c:v>
                </c:pt>
                <c:pt idx="4575">
                  <c:v>34935</c:v>
                </c:pt>
                <c:pt idx="4576">
                  <c:v>34934</c:v>
                </c:pt>
                <c:pt idx="4577">
                  <c:v>34933</c:v>
                </c:pt>
                <c:pt idx="4578">
                  <c:v>34932</c:v>
                </c:pt>
                <c:pt idx="4579">
                  <c:v>34929</c:v>
                </c:pt>
                <c:pt idx="4580">
                  <c:v>34928</c:v>
                </c:pt>
                <c:pt idx="4581">
                  <c:v>34927</c:v>
                </c:pt>
                <c:pt idx="4582">
                  <c:v>34925</c:v>
                </c:pt>
                <c:pt idx="4583">
                  <c:v>34922</c:v>
                </c:pt>
                <c:pt idx="4584">
                  <c:v>34921</c:v>
                </c:pt>
                <c:pt idx="4585">
                  <c:v>34920</c:v>
                </c:pt>
                <c:pt idx="4586">
                  <c:v>34919</c:v>
                </c:pt>
                <c:pt idx="4587">
                  <c:v>34918</c:v>
                </c:pt>
                <c:pt idx="4588">
                  <c:v>34915</c:v>
                </c:pt>
                <c:pt idx="4589">
                  <c:v>34914</c:v>
                </c:pt>
                <c:pt idx="4590">
                  <c:v>34913</c:v>
                </c:pt>
                <c:pt idx="4591">
                  <c:v>34912</c:v>
                </c:pt>
                <c:pt idx="4592">
                  <c:v>34911</c:v>
                </c:pt>
                <c:pt idx="4593">
                  <c:v>34908</c:v>
                </c:pt>
                <c:pt idx="4594">
                  <c:v>34907</c:v>
                </c:pt>
                <c:pt idx="4595">
                  <c:v>34906</c:v>
                </c:pt>
                <c:pt idx="4596">
                  <c:v>34905</c:v>
                </c:pt>
                <c:pt idx="4597">
                  <c:v>34904</c:v>
                </c:pt>
                <c:pt idx="4598">
                  <c:v>34901</c:v>
                </c:pt>
                <c:pt idx="4599">
                  <c:v>34900</c:v>
                </c:pt>
                <c:pt idx="4600">
                  <c:v>34899</c:v>
                </c:pt>
                <c:pt idx="4601">
                  <c:v>34898</c:v>
                </c:pt>
                <c:pt idx="4602">
                  <c:v>34897</c:v>
                </c:pt>
                <c:pt idx="4603">
                  <c:v>34894</c:v>
                </c:pt>
                <c:pt idx="4604">
                  <c:v>34893</c:v>
                </c:pt>
                <c:pt idx="4605">
                  <c:v>34892</c:v>
                </c:pt>
                <c:pt idx="4606">
                  <c:v>34891</c:v>
                </c:pt>
                <c:pt idx="4607">
                  <c:v>34890</c:v>
                </c:pt>
                <c:pt idx="4608">
                  <c:v>34887</c:v>
                </c:pt>
                <c:pt idx="4609">
                  <c:v>34886</c:v>
                </c:pt>
                <c:pt idx="4610">
                  <c:v>34885</c:v>
                </c:pt>
                <c:pt idx="4611">
                  <c:v>34884</c:v>
                </c:pt>
                <c:pt idx="4612">
                  <c:v>34883</c:v>
                </c:pt>
                <c:pt idx="4613">
                  <c:v>34880</c:v>
                </c:pt>
                <c:pt idx="4614">
                  <c:v>34879</c:v>
                </c:pt>
                <c:pt idx="4615">
                  <c:v>34878</c:v>
                </c:pt>
                <c:pt idx="4616">
                  <c:v>34877</c:v>
                </c:pt>
                <c:pt idx="4617">
                  <c:v>34876</c:v>
                </c:pt>
                <c:pt idx="4618">
                  <c:v>34873</c:v>
                </c:pt>
                <c:pt idx="4619">
                  <c:v>34872</c:v>
                </c:pt>
                <c:pt idx="4620">
                  <c:v>34871</c:v>
                </c:pt>
                <c:pt idx="4621">
                  <c:v>34870</c:v>
                </c:pt>
                <c:pt idx="4622">
                  <c:v>34869</c:v>
                </c:pt>
                <c:pt idx="4623">
                  <c:v>34866</c:v>
                </c:pt>
                <c:pt idx="4624">
                  <c:v>34864</c:v>
                </c:pt>
                <c:pt idx="4625">
                  <c:v>34863</c:v>
                </c:pt>
                <c:pt idx="4626">
                  <c:v>34862</c:v>
                </c:pt>
                <c:pt idx="4627">
                  <c:v>34859</c:v>
                </c:pt>
                <c:pt idx="4628">
                  <c:v>34858</c:v>
                </c:pt>
                <c:pt idx="4629">
                  <c:v>34857</c:v>
                </c:pt>
                <c:pt idx="4630">
                  <c:v>34856</c:v>
                </c:pt>
                <c:pt idx="4631">
                  <c:v>34852</c:v>
                </c:pt>
                <c:pt idx="4632">
                  <c:v>34851</c:v>
                </c:pt>
                <c:pt idx="4633">
                  <c:v>34850</c:v>
                </c:pt>
                <c:pt idx="4634">
                  <c:v>34849</c:v>
                </c:pt>
                <c:pt idx="4635">
                  <c:v>34848</c:v>
                </c:pt>
                <c:pt idx="4636">
                  <c:v>34845</c:v>
                </c:pt>
                <c:pt idx="4637">
                  <c:v>34843</c:v>
                </c:pt>
                <c:pt idx="4638">
                  <c:v>34842</c:v>
                </c:pt>
                <c:pt idx="4639">
                  <c:v>34841</c:v>
                </c:pt>
                <c:pt idx="4640">
                  <c:v>34838</c:v>
                </c:pt>
                <c:pt idx="4641">
                  <c:v>34837</c:v>
                </c:pt>
                <c:pt idx="4642">
                  <c:v>34836</c:v>
                </c:pt>
                <c:pt idx="4643">
                  <c:v>34835</c:v>
                </c:pt>
                <c:pt idx="4644">
                  <c:v>34834</c:v>
                </c:pt>
                <c:pt idx="4645">
                  <c:v>34831</c:v>
                </c:pt>
                <c:pt idx="4646">
                  <c:v>34830</c:v>
                </c:pt>
                <c:pt idx="4647">
                  <c:v>34829</c:v>
                </c:pt>
                <c:pt idx="4648">
                  <c:v>34828</c:v>
                </c:pt>
                <c:pt idx="4649">
                  <c:v>34827</c:v>
                </c:pt>
                <c:pt idx="4650">
                  <c:v>34824</c:v>
                </c:pt>
                <c:pt idx="4651">
                  <c:v>34823</c:v>
                </c:pt>
                <c:pt idx="4652">
                  <c:v>34822</c:v>
                </c:pt>
                <c:pt idx="4653">
                  <c:v>34821</c:v>
                </c:pt>
                <c:pt idx="4654">
                  <c:v>34817</c:v>
                </c:pt>
                <c:pt idx="4655">
                  <c:v>34816</c:v>
                </c:pt>
                <c:pt idx="4656">
                  <c:v>34815</c:v>
                </c:pt>
                <c:pt idx="4657">
                  <c:v>34814</c:v>
                </c:pt>
                <c:pt idx="4658">
                  <c:v>34813</c:v>
                </c:pt>
                <c:pt idx="4659">
                  <c:v>34810</c:v>
                </c:pt>
                <c:pt idx="4660">
                  <c:v>34809</c:v>
                </c:pt>
                <c:pt idx="4661">
                  <c:v>34808</c:v>
                </c:pt>
                <c:pt idx="4662">
                  <c:v>34807</c:v>
                </c:pt>
                <c:pt idx="4663">
                  <c:v>34802</c:v>
                </c:pt>
                <c:pt idx="4664">
                  <c:v>34801</c:v>
                </c:pt>
                <c:pt idx="4665">
                  <c:v>34800</c:v>
                </c:pt>
                <c:pt idx="4666">
                  <c:v>34799</c:v>
                </c:pt>
                <c:pt idx="4667">
                  <c:v>34796</c:v>
                </c:pt>
                <c:pt idx="4668">
                  <c:v>34795</c:v>
                </c:pt>
                <c:pt idx="4669">
                  <c:v>34794</c:v>
                </c:pt>
                <c:pt idx="4670">
                  <c:v>34793</c:v>
                </c:pt>
                <c:pt idx="4671">
                  <c:v>34792</c:v>
                </c:pt>
                <c:pt idx="4672">
                  <c:v>34789</c:v>
                </c:pt>
                <c:pt idx="4673">
                  <c:v>34788</c:v>
                </c:pt>
                <c:pt idx="4674">
                  <c:v>34787</c:v>
                </c:pt>
                <c:pt idx="4675">
                  <c:v>34786</c:v>
                </c:pt>
                <c:pt idx="4676">
                  <c:v>34785</c:v>
                </c:pt>
                <c:pt idx="4677">
                  <c:v>34782</c:v>
                </c:pt>
                <c:pt idx="4678">
                  <c:v>34781</c:v>
                </c:pt>
                <c:pt idx="4679">
                  <c:v>34780</c:v>
                </c:pt>
                <c:pt idx="4680">
                  <c:v>34779</c:v>
                </c:pt>
                <c:pt idx="4681">
                  <c:v>34778</c:v>
                </c:pt>
                <c:pt idx="4682">
                  <c:v>34775</c:v>
                </c:pt>
                <c:pt idx="4683">
                  <c:v>34774</c:v>
                </c:pt>
                <c:pt idx="4684">
                  <c:v>34773</c:v>
                </c:pt>
                <c:pt idx="4685">
                  <c:v>34772</c:v>
                </c:pt>
                <c:pt idx="4686">
                  <c:v>34771</c:v>
                </c:pt>
                <c:pt idx="4687">
                  <c:v>34768</c:v>
                </c:pt>
                <c:pt idx="4688">
                  <c:v>34767</c:v>
                </c:pt>
                <c:pt idx="4689">
                  <c:v>34766</c:v>
                </c:pt>
                <c:pt idx="4690">
                  <c:v>34765</c:v>
                </c:pt>
                <c:pt idx="4691">
                  <c:v>34764</c:v>
                </c:pt>
                <c:pt idx="4692">
                  <c:v>34761</c:v>
                </c:pt>
                <c:pt idx="4693">
                  <c:v>34760</c:v>
                </c:pt>
                <c:pt idx="4694">
                  <c:v>34759</c:v>
                </c:pt>
                <c:pt idx="4695">
                  <c:v>34758</c:v>
                </c:pt>
                <c:pt idx="4696">
                  <c:v>34757</c:v>
                </c:pt>
                <c:pt idx="4697">
                  <c:v>34754</c:v>
                </c:pt>
                <c:pt idx="4698">
                  <c:v>34753</c:v>
                </c:pt>
                <c:pt idx="4699">
                  <c:v>34752</c:v>
                </c:pt>
                <c:pt idx="4700">
                  <c:v>34751</c:v>
                </c:pt>
                <c:pt idx="4701">
                  <c:v>34750</c:v>
                </c:pt>
                <c:pt idx="4702">
                  <c:v>34747</c:v>
                </c:pt>
                <c:pt idx="4703">
                  <c:v>34746</c:v>
                </c:pt>
                <c:pt idx="4704">
                  <c:v>34745</c:v>
                </c:pt>
                <c:pt idx="4705">
                  <c:v>34744</c:v>
                </c:pt>
                <c:pt idx="4706">
                  <c:v>34743</c:v>
                </c:pt>
                <c:pt idx="4707">
                  <c:v>34740</c:v>
                </c:pt>
                <c:pt idx="4708">
                  <c:v>34739</c:v>
                </c:pt>
                <c:pt idx="4709">
                  <c:v>34738</c:v>
                </c:pt>
                <c:pt idx="4710">
                  <c:v>34737</c:v>
                </c:pt>
                <c:pt idx="4711">
                  <c:v>34736</c:v>
                </c:pt>
                <c:pt idx="4712">
                  <c:v>34733</c:v>
                </c:pt>
                <c:pt idx="4713">
                  <c:v>34732</c:v>
                </c:pt>
                <c:pt idx="4714">
                  <c:v>34731</c:v>
                </c:pt>
                <c:pt idx="4715">
                  <c:v>34730</c:v>
                </c:pt>
                <c:pt idx="4716">
                  <c:v>34729</c:v>
                </c:pt>
                <c:pt idx="4717">
                  <c:v>34726</c:v>
                </c:pt>
                <c:pt idx="4718">
                  <c:v>34725</c:v>
                </c:pt>
                <c:pt idx="4719">
                  <c:v>34724</c:v>
                </c:pt>
                <c:pt idx="4720">
                  <c:v>34723</c:v>
                </c:pt>
                <c:pt idx="4721">
                  <c:v>34722</c:v>
                </c:pt>
                <c:pt idx="4722">
                  <c:v>34719</c:v>
                </c:pt>
                <c:pt idx="4723">
                  <c:v>34718</c:v>
                </c:pt>
                <c:pt idx="4724">
                  <c:v>34717</c:v>
                </c:pt>
                <c:pt idx="4725">
                  <c:v>34716</c:v>
                </c:pt>
                <c:pt idx="4726">
                  <c:v>34715</c:v>
                </c:pt>
                <c:pt idx="4727">
                  <c:v>34712</c:v>
                </c:pt>
                <c:pt idx="4728">
                  <c:v>34711</c:v>
                </c:pt>
                <c:pt idx="4729">
                  <c:v>34710</c:v>
                </c:pt>
                <c:pt idx="4730">
                  <c:v>34709</c:v>
                </c:pt>
                <c:pt idx="4731">
                  <c:v>34708</c:v>
                </c:pt>
                <c:pt idx="4732">
                  <c:v>34704</c:v>
                </c:pt>
                <c:pt idx="4733">
                  <c:v>34703</c:v>
                </c:pt>
                <c:pt idx="4734">
                  <c:v>34702</c:v>
                </c:pt>
                <c:pt idx="4735">
                  <c:v>34701</c:v>
                </c:pt>
                <c:pt idx="4736">
                  <c:v>34697</c:v>
                </c:pt>
                <c:pt idx="4737">
                  <c:v>34696</c:v>
                </c:pt>
                <c:pt idx="4738">
                  <c:v>34695</c:v>
                </c:pt>
                <c:pt idx="4739">
                  <c:v>34691</c:v>
                </c:pt>
                <c:pt idx="4740">
                  <c:v>34690</c:v>
                </c:pt>
                <c:pt idx="4741">
                  <c:v>34689</c:v>
                </c:pt>
                <c:pt idx="4742">
                  <c:v>34688</c:v>
                </c:pt>
                <c:pt idx="4743">
                  <c:v>34687</c:v>
                </c:pt>
                <c:pt idx="4744">
                  <c:v>34684</c:v>
                </c:pt>
                <c:pt idx="4745">
                  <c:v>34683</c:v>
                </c:pt>
                <c:pt idx="4746">
                  <c:v>34682</c:v>
                </c:pt>
                <c:pt idx="4747">
                  <c:v>34681</c:v>
                </c:pt>
                <c:pt idx="4748">
                  <c:v>34680</c:v>
                </c:pt>
                <c:pt idx="4749">
                  <c:v>34677</c:v>
                </c:pt>
                <c:pt idx="4750">
                  <c:v>34675</c:v>
                </c:pt>
                <c:pt idx="4751">
                  <c:v>34674</c:v>
                </c:pt>
                <c:pt idx="4752">
                  <c:v>34673</c:v>
                </c:pt>
                <c:pt idx="4753">
                  <c:v>34670</c:v>
                </c:pt>
                <c:pt idx="4754">
                  <c:v>34669</c:v>
                </c:pt>
                <c:pt idx="4755">
                  <c:v>34668</c:v>
                </c:pt>
                <c:pt idx="4756">
                  <c:v>34667</c:v>
                </c:pt>
                <c:pt idx="4757">
                  <c:v>34666</c:v>
                </c:pt>
                <c:pt idx="4758">
                  <c:v>34663</c:v>
                </c:pt>
                <c:pt idx="4759">
                  <c:v>34662</c:v>
                </c:pt>
                <c:pt idx="4760">
                  <c:v>34661</c:v>
                </c:pt>
                <c:pt idx="4761">
                  <c:v>34660</c:v>
                </c:pt>
                <c:pt idx="4762">
                  <c:v>34659</c:v>
                </c:pt>
                <c:pt idx="4763">
                  <c:v>34656</c:v>
                </c:pt>
                <c:pt idx="4764">
                  <c:v>34655</c:v>
                </c:pt>
                <c:pt idx="4765">
                  <c:v>34654</c:v>
                </c:pt>
                <c:pt idx="4766">
                  <c:v>34653</c:v>
                </c:pt>
                <c:pt idx="4767">
                  <c:v>34652</c:v>
                </c:pt>
                <c:pt idx="4768">
                  <c:v>34649</c:v>
                </c:pt>
                <c:pt idx="4769">
                  <c:v>34648</c:v>
                </c:pt>
                <c:pt idx="4770">
                  <c:v>34647</c:v>
                </c:pt>
                <c:pt idx="4771">
                  <c:v>34646</c:v>
                </c:pt>
                <c:pt idx="4772">
                  <c:v>34645</c:v>
                </c:pt>
                <c:pt idx="4773">
                  <c:v>34642</c:v>
                </c:pt>
                <c:pt idx="4774">
                  <c:v>34641</c:v>
                </c:pt>
                <c:pt idx="4775">
                  <c:v>34640</c:v>
                </c:pt>
                <c:pt idx="4776">
                  <c:v>34638</c:v>
                </c:pt>
                <c:pt idx="4777">
                  <c:v>34635</c:v>
                </c:pt>
                <c:pt idx="4778">
                  <c:v>34634</c:v>
                </c:pt>
                <c:pt idx="4779">
                  <c:v>34632</c:v>
                </c:pt>
                <c:pt idx="4780">
                  <c:v>34631</c:v>
                </c:pt>
                <c:pt idx="4781">
                  <c:v>34628</c:v>
                </c:pt>
                <c:pt idx="4782">
                  <c:v>34627</c:v>
                </c:pt>
                <c:pt idx="4783">
                  <c:v>34626</c:v>
                </c:pt>
                <c:pt idx="4784">
                  <c:v>34625</c:v>
                </c:pt>
                <c:pt idx="4785">
                  <c:v>34624</c:v>
                </c:pt>
                <c:pt idx="4786">
                  <c:v>34621</c:v>
                </c:pt>
                <c:pt idx="4787">
                  <c:v>34620</c:v>
                </c:pt>
                <c:pt idx="4788">
                  <c:v>34619</c:v>
                </c:pt>
                <c:pt idx="4789">
                  <c:v>34618</c:v>
                </c:pt>
                <c:pt idx="4790">
                  <c:v>34617</c:v>
                </c:pt>
                <c:pt idx="4791">
                  <c:v>34614</c:v>
                </c:pt>
                <c:pt idx="4792">
                  <c:v>34613</c:v>
                </c:pt>
                <c:pt idx="4793">
                  <c:v>34612</c:v>
                </c:pt>
                <c:pt idx="4794">
                  <c:v>34611</c:v>
                </c:pt>
                <c:pt idx="4795">
                  <c:v>34610</c:v>
                </c:pt>
                <c:pt idx="4796">
                  <c:v>34607</c:v>
                </c:pt>
                <c:pt idx="4797">
                  <c:v>34606</c:v>
                </c:pt>
                <c:pt idx="4798">
                  <c:v>34605</c:v>
                </c:pt>
                <c:pt idx="4799">
                  <c:v>34604</c:v>
                </c:pt>
                <c:pt idx="4800">
                  <c:v>34603</c:v>
                </c:pt>
                <c:pt idx="4801">
                  <c:v>34600</c:v>
                </c:pt>
                <c:pt idx="4802">
                  <c:v>34599</c:v>
                </c:pt>
                <c:pt idx="4803">
                  <c:v>34598</c:v>
                </c:pt>
                <c:pt idx="4804">
                  <c:v>34597</c:v>
                </c:pt>
                <c:pt idx="4805">
                  <c:v>34596</c:v>
                </c:pt>
                <c:pt idx="4806">
                  <c:v>34593</c:v>
                </c:pt>
                <c:pt idx="4807">
                  <c:v>34592</c:v>
                </c:pt>
                <c:pt idx="4808">
                  <c:v>34591</c:v>
                </c:pt>
                <c:pt idx="4809">
                  <c:v>34590</c:v>
                </c:pt>
                <c:pt idx="4810">
                  <c:v>34589</c:v>
                </c:pt>
                <c:pt idx="4811">
                  <c:v>34586</c:v>
                </c:pt>
                <c:pt idx="4812">
                  <c:v>34585</c:v>
                </c:pt>
                <c:pt idx="4813">
                  <c:v>34584</c:v>
                </c:pt>
                <c:pt idx="4814">
                  <c:v>34583</c:v>
                </c:pt>
                <c:pt idx="4815">
                  <c:v>34582</c:v>
                </c:pt>
                <c:pt idx="4816">
                  <c:v>34579</c:v>
                </c:pt>
                <c:pt idx="4817">
                  <c:v>34578</c:v>
                </c:pt>
                <c:pt idx="4818">
                  <c:v>34577</c:v>
                </c:pt>
                <c:pt idx="4819">
                  <c:v>34576</c:v>
                </c:pt>
                <c:pt idx="4820">
                  <c:v>34575</c:v>
                </c:pt>
                <c:pt idx="4821">
                  <c:v>34572</c:v>
                </c:pt>
                <c:pt idx="4822">
                  <c:v>34571</c:v>
                </c:pt>
                <c:pt idx="4823">
                  <c:v>34570</c:v>
                </c:pt>
                <c:pt idx="4824">
                  <c:v>34569</c:v>
                </c:pt>
                <c:pt idx="4825">
                  <c:v>34568</c:v>
                </c:pt>
                <c:pt idx="4826">
                  <c:v>34565</c:v>
                </c:pt>
                <c:pt idx="4827">
                  <c:v>34564</c:v>
                </c:pt>
                <c:pt idx="4828">
                  <c:v>34563</c:v>
                </c:pt>
                <c:pt idx="4829">
                  <c:v>34562</c:v>
                </c:pt>
                <c:pt idx="4830">
                  <c:v>34558</c:v>
                </c:pt>
                <c:pt idx="4831">
                  <c:v>34557</c:v>
                </c:pt>
                <c:pt idx="4832">
                  <c:v>34556</c:v>
                </c:pt>
                <c:pt idx="4833">
                  <c:v>34555</c:v>
                </c:pt>
                <c:pt idx="4834">
                  <c:v>34554</c:v>
                </c:pt>
                <c:pt idx="4835">
                  <c:v>34551</c:v>
                </c:pt>
                <c:pt idx="4836">
                  <c:v>34550</c:v>
                </c:pt>
                <c:pt idx="4837">
                  <c:v>34549</c:v>
                </c:pt>
                <c:pt idx="4838">
                  <c:v>34548</c:v>
                </c:pt>
                <c:pt idx="4839">
                  <c:v>34547</c:v>
                </c:pt>
                <c:pt idx="4840">
                  <c:v>34544</c:v>
                </c:pt>
                <c:pt idx="4841">
                  <c:v>34543</c:v>
                </c:pt>
                <c:pt idx="4842">
                  <c:v>34542</c:v>
                </c:pt>
                <c:pt idx="4843">
                  <c:v>34541</c:v>
                </c:pt>
                <c:pt idx="4844">
                  <c:v>34540</c:v>
                </c:pt>
                <c:pt idx="4845">
                  <c:v>34537</c:v>
                </c:pt>
                <c:pt idx="4846">
                  <c:v>34536</c:v>
                </c:pt>
                <c:pt idx="4847">
                  <c:v>34535</c:v>
                </c:pt>
                <c:pt idx="4848">
                  <c:v>34534</c:v>
                </c:pt>
                <c:pt idx="4849">
                  <c:v>34533</c:v>
                </c:pt>
                <c:pt idx="4850">
                  <c:v>34530</c:v>
                </c:pt>
                <c:pt idx="4851">
                  <c:v>34529</c:v>
                </c:pt>
                <c:pt idx="4852">
                  <c:v>34528</c:v>
                </c:pt>
                <c:pt idx="4853">
                  <c:v>34527</c:v>
                </c:pt>
                <c:pt idx="4854">
                  <c:v>34526</c:v>
                </c:pt>
                <c:pt idx="4855">
                  <c:v>34523</c:v>
                </c:pt>
                <c:pt idx="4856">
                  <c:v>34522</c:v>
                </c:pt>
                <c:pt idx="4857">
                  <c:v>34521</c:v>
                </c:pt>
                <c:pt idx="4858">
                  <c:v>34520</c:v>
                </c:pt>
                <c:pt idx="4859">
                  <c:v>34519</c:v>
                </c:pt>
                <c:pt idx="4860">
                  <c:v>34516</c:v>
                </c:pt>
                <c:pt idx="4861">
                  <c:v>34515</c:v>
                </c:pt>
                <c:pt idx="4862">
                  <c:v>34514</c:v>
                </c:pt>
                <c:pt idx="4863">
                  <c:v>34513</c:v>
                </c:pt>
                <c:pt idx="4864">
                  <c:v>34512</c:v>
                </c:pt>
                <c:pt idx="4865">
                  <c:v>34509</c:v>
                </c:pt>
                <c:pt idx="4866">
                  <c:v>34508</c:v>
                </c:pt>
                <c:pt idx="4867">
                  <c:v>34507</c:v>
                </c:pt>
                <c:pt idx="4868">
                  <c:v>34506</c:v>
                </c:pt>
                <c:pt idx="4869">
                  <c:v>34505</c:v>
                </c:pt>
                <c:pt idx="4870">
                  <c:v>34502</c:v>
                </c:pt>
                <c:pt idx="4871">
                  <c:v>34501</c:v>
                </c:pt>
                <c:pt idx="4872">
                  <c:v>34500</c:v>
                </c:pt>
                <c:pt idx="4873">
                  <c:v>34499</c:v>
                </c:pt>
                <c:pt idx="4874">
                  <c:v>34498</c:v>
                </c:pt>
                <c:pt idx="4875">
                  <c:v>34495</c:v>
                </c:pt>
                <c:pt idx="4876">
                  <c:v>34494</c:v>
                </c:pt>
                <c:pt idx="4877">
                  <c:v>34493</c:v>
                </c:pt>
                <c:pt idx="4878">
                  <c:v>34492</c:v>
                </c:pt>
                <c:pt idx="4879">
                  <c:v>34491</c:v>
                </c:pt>
                <c:pt idx="4880">
                  <c:v>34488</c:v>
                </c:pt>
                <c:pt idx="4881">
                  <c:v>34486</c:v>
                </c:pt>
                <c:pt idx="4882">
                  <c:v>34485</c:v>
                </c:pt>
                <c:pt idx="4883">
                  <c:v>34484</c:v>
                </c:pt>
                <c:pt idx="4884">
                  <c:v>34481</c:v>
                </c:pt>
                <c:pt idx="4885">
                  <c:v>34480</c:v>
                </c:pt>
                <c:pt idx="4886">
                  <c:v>34479</c:v>
                </c:pt>
                <c:pt idx="4887">
                  <c:v>34478</c:v>
                </c:pt>
                <c:pt idx="4888">
                  <c:v>34474</c:v>
                </c:pt>
                <c:pt idx="4889">
                  <c:v>34473</c:v>
                </c:pt>
                <c:pt idx="4890">
                  <c:v>34472</c:v>
                </c:pt>
                <c:pt idx="4891">
                  <c:v>34471</c:v>
                </c:pt>
                <c:pt idx="4892">
                  <c:v>34470</c:v>
                </c:pt>
                <c:pt idx="4893">
                  <c:v>34467</c:v>
                </c:pt>
                <c:pt idx="4894">
                  <c:v>34465</c:v>
                </c:pt>
                <c:pt idx="4895">
                  <c:v>34464</c:v>
                </c:pt>
                <c:pt idx="4896">
                  <c:v>34463</c:v>
                </c:pt>
                <c:pt idx="4897">
                  <c:v>34460</c:v>
                </c:pt>
                <c:pt idx="4898">
                  <c:v>34459</c:v>
                </c:pt>
                <c:pt idx="4899">
                  <c:v>34458</c:v>
                </c:pt>
                <c:pt idx="4900">
                  <c:v>34457</c:v>
                </c:pt>
                <c:pt idx="4901">
                  <c:v>34456</c:v>
                </c:pt>
                <c:pt idx="4902">
                  <c:v>34453</c:v>
                </c:pt>
                <c:pt idx="4903">
                  <c:v>34452</c:v>
                </c:pt>
                <c:pt idx="4904">
                  <c:v>34451</c:v>
                </c:pt>
                <c:pt idx="4905">
                  <c:v>34450</c:v>
                </c:pt>
                <c:pt idx="4906">
                  <c:v>34449</c:v>
                </c:pt>
                <c:pt idx="4907">
                  <c:v>34446</c:v>
                </c:pt>
                <c:pt idx="4908">
                  <c:v>34445</c:v>
                </c:pt>
                <c:pt idx="4909">
                  <c:v>34444</c:v>
                </c:pt>
                <c:pt idx="4910">
                  <c:v>34443</c:v>
                </c:pt>
                <c:pt idx="4911">
                  <c:v>34442</c:v>
                </c:pt>
                <c:pt idx="4912">
                  <c:v>34439</c:v>
                </c:pt>
                <c:pt idx="4913">
                  <c:v>34438</c:v>
                </c:pt>
                <c:pt idx="4914">
                  <c:v>34437</c:v>
                </c:pt>
                <c:pt idx="4915">
                  <c:v>34436</c:v>
                </c:pt>
                <c:pt idx="4916">
                  <c:v>34435</c:v>
                </c:pt>
                <c:pt idx="4917">
                  <c:v>34432</c:v>
                </c:pt>
                <c:pt idx="4918">
                  <c:v>34431</c:v>
                </c:pt>
                <c:pt idx="4919">
                  <c:v>34430</c:v>
                </c:pt>
                <c:pt idx="4920">
                  <c:v>34429</c:v>
                </c:pt>
                <c:pt idx="4921">
                  <c:v>34424</c:v>
                </c:pt>
                <c:pt idx="4922">
                  <c:v>34423</c:v>
                </c:pt>
                <c:pt idx="4923">
                  <c:v>34422</c:v>
                </c:pt>
                <c:pt idx="4924">
                  <c:v>34421</c:v>
                </c:pt>
                <c:pt idx="4925">
                  <c:v>34418</c:v>
                </c:pt>
                <c:pt idx="4926">
                  <c:v>34417</c:v>
                </c:pt>
                <c:pt idx="4927">
                  <c:v>34416</c:v>
                </c:pt>
                <c:pt idx="4928">
                  <c:v>34415</c:v>
                </c:pt>
                <c:pt idx="4929">
                  <c:v>34414</c:v>
                </c:pt>
                <c:pt idx="4930">
                  <c:v>34411</c:v>
                </c:pt>
                <c:pt idx="4931">
                  <c:v>34410</c:v>
                </c:pt>
                <c:pt idx="4932">
                  <c:v>34409</c:v>
                </c:pt>
                <c:pt idx="4933">
                  <c:v>34408</c:v>
                </c:pt>
                <c:pt idx="4934">
                  <c:v>34407</c:v>
                </c:pt>
                <c:pt idx="4935">
                  <c:v>34404</c:v>
                </c:pt>
                <c:pt idx="4936">
                  <c:v>34403</c:v>
                </c:pt>
                <c:pt idx="4937">
                  <c:v>34402</c:v>
                </c:pt>
                <c:pt idx="4938">
                  <c:v>34401</c:v>
                </c:pt>
                <c:pt idx="4939">
                  <c:v>34400</c:v>
                </c:pt>
                <c:pt idx="4940">
                  <c:v>34397</c:v>
                </c:pt>
                <c:pt idx="4941">
                  <c:v>34396</c:v>
                </c:pt>
                <c:pt idx="4942">
                  <c:v>34395</c:v>
                </c:pt>
                <c:pt idx="4943">
                  <c:v>34394</c:v>
                </c:pt>
                <c:pt idx="4944">
                  <c:v>34393</c:v>
                </c:pt>
                <c:pt idx="4945">
                  <c:v>34390</c:v>
                </c:pt>
                <c:pt idx="4946">
                  <c:v>34389</c:v>
                </c:pt>
                <c:pt idx="4947">
                  <c:v>34388</c:v>
                </c:pt>
                <c:pt idx="4948">
                  <c:v>34387</c:v>
                </c:pt>
                <c:pt idx="4949">
                  <c:v>34386</c:v>
                </c:pt>
                <c:pt idx="4950">
                  <c:v>34383</c:v>
                </c:pt>
                <c:pt idx="4951">
                  <c:v>34382</c:v>
                </c:pt>
                <c:pt idx="4952">
                  <c:v>34381</c:v>
                </c:pt>
                <c:pt idx="4953">
                  <c:v>34380</c:v>
                </c:pt>
                <c:pt idx="4954">
                  <c:v>34379</c:v>
                </c:pt>
                <c:pt idx="4955">
                  <c:v>34376</c:v>
                </c:pt>
                <c:pt idx="4956">
                  <c:v>34375</c:v>
                </c:pt>
                <c:pt idx="4957">
                  <c:v>34374</c:v>
                </c:pt>
                <c:pt idx="4958">
                  <c:v>34373</c:v>
                </c:pt>
                <c:pt idx="4959">
                  <c:v>34372</c:v>
                </c:pt>
                <c:pt idx="4960">
                  <c:v>34369</c:v>
                </c:pt>
                <c:pt idx="4961">
                  <c:v>34368</c:v>
                </c:pt>
                <c:pt idx="4962">
                  <c:v>34367</c:v>
                </c:pt>
                <c:pt idx="4963">
                  <c:v>34366</c:v>
                </c:pt>
                <c:pt idx="4964">
                  <c:v>34365</c:v>
                </c:pt>
                <c:pt idx="4965">
                  <c:v>34362</c:v>
                </c:pt>
                <c:pt idx="4966">
                  <c:v>34361</c:v>
                </c:pt>
                <c:pt idx="4967">
                  <c:v>34360</c:v>
                </c:pt>
                <c:pt idx="4968">
                  <c:v>34359</c:v>
                </c:pt>
                <c:pt idx="4969">
                  <c:v>34358</c:v>
                </c:pt>
                <c:pt idx="4970">
                  <c:v>34355</c:v>
                </c:pt>
                <c:pt idx="4971">
                  <c:v>34354</c:v>
                </c:pt>
                <c:pt idx="4972">
                  <c:v>34353</c:v>
                </c:pt>
                <c:pt idx="4973">
                  <c:v>34352</c:v>
                </c:pt>
                <c:pt idx="4974">
                  <c:v>34351</c:v>
                </c:pt>
                <c:pt idx="4975">
                  <c:v>34348</c:v>
                </c:pt>
                <c:pt idx="4976">
                  <c:v>34347</c:v>
                </c:pt>
                <c:pt idx="4977">
                  <c:v>34346</c:v>
                </c:pt>
                <c:pt idx="4978">
                  <c:v>34345</c:v>
                </c:pt>
                <c:pt idx="4979">
                  <c:v>34344</c:v>
                </c:pt>
                <c:pt idx="4980">
                  <c:v>34341</c:v>
                </c:pt>
                <c:pt idx="4981">
                  <c:v>34339</c:v>
                </c:pt>
                <c:pt idx="4982">
                  <c:v>34338</c:v>
                </c:pt>
                <c:pt idx="4983">
                  <c:v>34337</c:v>
                </c:pt>
                <c:pt idx="4984">
                  <c:v>34333</c:v>
                </c:pt>
                <c:pt idx="4985">
                  <c:v>34332</c:v>
                </c:pt>
                <c:pt idx="4986">
                  <c:v>34331</c:v>
                </c:pt>
                <c:pt idx="4987">
                  <c:v>34330</c:v>
                </c:pt>
                <c:pt idx="4988">
                  <c:v>34326</c:v>
                </c:pt>
                <c:pt idx="4989">
                  <c:v>34325</c:v>
                </c:pt>
                <c:pt idx="4990">
                  <c:v>34324</c:v>
                </c:pt>
                <c:pt idx="4991">
                  <c:v>34323</c:v>
                </c:pt>
                <c:pt idx="4992">
                  <c:v>34320</c:v>
                </c:pt>
                <c:pt idx="4993">
                  <c:v>34319</c:v>
                </c:pt>
                <c:pt idx="4994">
                  <c:v>34318</c:v>
                </c:pt>
                <c:pt idx="4995">
                  <c:v>34317</c:v>
                </c:pt>
                <c:pt idx="4996">
                  <c:v>34316</c:v>
                </c:pt>
                <c:pt idx="4997">
                  <c:v>34313</c:v>
                </c:pt>
                <c:pt idx="4998">
                  <c:v>34312</c:v>
                </c:pt>
                <c:pt idx="4999">
                  <c:v>34310</c:v>
                </c:pt>
                <c:pt idx="5000">
                  <c:v>34309</c:v>
                </c:pt>
                <c:pt idx="5001">
                  <c:v>34306</c:v>
                </c:pt>
                <c:pt idx="5002">
                  <c:v>34305</c:v>
                </c:pt>
                <c:pt idx="5003">
                  <c:v>34304</c:v>
                </c:pt>
                <c:pt idx="5004">
                  <c:v>34303</c:v>
                </c:pt>
                <c:pt idx="5005">
                  <c:v>34302</c:v>
                </c:pt>
                <c:pt idx="5006">
                  <c:v>34299</c:v>
                </c:pt>
                <c:pt idx="5007">
                  <c:v>34298</c:v>
                </c:pt>
                <c:pt idx="5008">
                  <c:v>34297</c:v>
                </c:pt>
                <c:pt idx="5009">
                  <c:v>34296</c:v>
                </c:pt>
                <c:pt idx="5010">
                  <c:v>34295</c:v>
                </c:pt>
                <c:pt idx="5011">
                  <c:v>34292</c:v>
                </c:pt>
                <c:pt idx="5012">
                  <c:v>34291</c:v>
                </c:pt>
                <c:pt idx="5013">
                  <c:v>34290</c:v>
                </c:pt>
                <c:pt idx="5014">
                  <c:v>34289</c:v>
                </c:pt>
                <c:pt idx="5015">
                  <c:v>34288</c:v>
                </c:pt>
                <c:pt idx="5016">
                  <c:v>34285</c:v>
                </c:pt>
                <c:pt idx="5017">
                  <c:v>34284</c:v>
                </c:pt>
                <c:pt idx="5018">
                  <c:v>34283</c:v>
                </c:pt>
                <c:pt idx="5019">
                  <c:v>34282</c:v>
                </c:pt>
                <c:pt idx="5020">
                  <c:v>34281</c:v>
                </c:pt>
                <c:pt idx="5021">
                  <c:v>34278</c:v>
                </c:pt>
                <c:pt idx="5022">
                  <c:v>34277</c:v>
                </c:pt>
                <c:pt idx="5023">
                  <c:v>34276</c:v>
                </c:pt>
                <c:pt idx="5024">
                  <c:v>34275</c:v>
                </c:pt>
                <c:pt idx="5025">
                  <c:v>34271</c:v>
                </c:pt>
                <c:pt idx="5026">
                  <c:v>34270</c:v>
                </c:pt>
                <c:pt idx="5027">
                  <c:v>34269</c:v>
                </c:pt>
                <c:pt idx="5028">
                  <c:v>34267</c:v>
                </c:pt>
                <c:pt idx="5029">
                  <c:v>34264</c:v>
                </c:pt>
                <c:pt idx="5030">
                  <c:v>34263</c:v>
                </c:pt>
                <c:pt idx="5031">
                  <c:v>34262</c:v>
                </c:pt>
                <c:pt idx="5032">
                  <c:v>34261</c:v>
                </c:pt>
                <c:pt idx="5033">
                  <c:v>34260</c:v>
                </c:pt>
                <c:pt idx="5034">
                  <c:v>34257</c:v>
                </c:pt>
                <c:pt idx="5035">
                  <c:v>34256</c:v>
                </c:pt>
                <c:pt idx="5036">
                  <c:v>34255</c:v>
                </c:pt>
                <c:pt idx="5037">
                  <c:v>34254</c:v>
                </c:pt>
                <c:pt idx="5038">
                  <c:v>34253</c:v>
                </c:pt>
                <c:pt idx="5039">
                  <c:v>34250</c:v>
                </c:pt>
                <c:pt idx="5040">
                  <c:v>34249</c:v>
                </c:pt>
                <c:pt idx="5041">
                  <c:v>34248</c:v>
                </c:pt>
                <c:pt idx="5042">
                  <c:v>34247</c:v>
                </c:pt>
                <c:pt idx="5043">
                  <c:v>34246</c:v>
                </c:pt>
                <c:pt idx="5044">
                  <c:v>34243</c:v>
                </c:pt>
                <c:pt idx="5045">
                  <c:v>34242</c:v>
                </c:pt>
                <c:pt idx="5046">
                  <c:v>34241</c:v>
                </c:pt>
                <c:pt idx="5047">
                  <c:v>34240</c:v>
                </c:pt>
                <c:pt idx="5048">
                  <c:v>34239</c:v>
                </c:pt>
                <c:pt idx="5049">
                  <c:v>34236</c:v>
                </c:pt>
                <c:pt idx="5050">
                  <c:v>34235</c:v>
                </c:pt>
                <c:pt idx="5051">
                  <c:v>34234</c:v>
                </c:pt>
                <c:pt idx="5052">
                  <c:v>34233</c:v>
                </c:pt>
                <c:pt idx="5053">
                  <c:v>34232</c:v>
                </c:pt>
                <c:pt idx="5054">
                  <c:v>34229</c:v>
                </c:pt>
                <c:pt idx="5055">
                  <c:v>34228</c:v>
                </c:pt>
                <c:pt idx="5056">
                  <c:v>34227</c:v>
                </c:pt>
                <c:pt idx="5057">
                  <c:v>34226</c:v>
                </c:pt>
                <c:pt idx="5058">
                  <c:v>34225</c:v>
                </c:pt>
                <c:pt idx="5059">
                  <c:v>34222</c:v>
                </c:pt>
                <c:pt idx="5060">
                  <c:v>34221</c:v>
                </c:pt>
                <c:pt idx="5061">
                  <c:v>34220</c:v>
                </c:pt>
                <c:pt idx="5062">
                  <c:v>34219</c:v>
                </c:pt>
                <c:pt idx="5063">
                  <c:v>34218</c:v>
                </c:pt>
                <c:pt idx="5064">
                  <c:v>34215</c:v>
                </c:pt>
                <c:pt idx="5065">
                  <c:v>34214</c:v>
                </c:pt>
                <c:pt idx="5066">
                  <c:v>34213</c:v>
                </c:pt>
                <c:pt idx="5067">
                  <c:v>34212</c:v>
                </c:pt>
                <c:pt idx="5068">
                  <c:v>34211</c:v>
                </c:pt>
                <c:pt idx="5069">
                  <c:v>34208</c:v>
                </c:pt>
                <c:pt idx="5070">
                  <c:v>34207</c:v>
                </c:pt>
                <c:pt idx="5071">
                  <c:v>34206</c:v>
                </c:pt>
                <c:pt idx="5072">
                  <c:v>34205</c:v>
                </c:pt>
                <c:pt idx="5073">
                  <c:v>34204</c:v>
                </c:pt>
                <c:pt idx="5074">
                  <c:v>34201</c:v>
                </c:pt>
                <c:pt idx="5075">
                  <c:v>34200</c:v>
                </c:pt>
                <c:pt idx="5076">
                  <c:v>34199</c:v>
                </c:pt>
                <c:pt idx="5077">
                  <c:v>34198</c:v>
                </c:pt>
                <c:pt idx="5078">
                  <c:v>34197</c:v>
                </c:pt>
                <c:pt idx="5079">
                  <c:v>34194</c:v>
                </c:pt>
                <c:pt idx="5080">
                  <c:v>34193</c:v>
                </c:pt>
                <c:pt idx="5081">
                  <c:v>34192</c:v>
                </c:pt>
                <c:pt idx="5082">
                  <c:v>34191</c:v>
                </c:pt>
                <c:pt idx="5083">
                  <c:v>34190</c:v>
                </c:pt>
                <c:pt idx="5084">
                  <c:v>34187</c:v>
                </c:pt>
                <c:pt idx="5085">
                  <c:v>34186</c:v>
                </c:pt>
                <c:pt idx="5086">
                  <c:v>34185</c:v>
                </c:pt>
                <c:pt idx="5087">
                  <c:v>34184</c:v>
                </c:pt>
                <c:pt idx="5088">
                  <c:v>34183</c:v>
                </c:pt>
                <c:pt idx="5089">
                  <c:v>34180</c:v>
                </c:pt>
                <c:pt idx="5090">
                  <c:v>34179</c:v>
                </c:pt>
                <c:pt idx="5091">
                  <c:v>34178</c:v>
                </c:pt>
                <c:pt idx="5092">
                  <c:v>34177</c:v>
                </c:pt>
                <c:pt idx="5093">
                  <c:v>34176</c:v>
                </c:pt>
                <c:pt idx="5094">
                  <c:v>34173</c:v>
                </c:pt>
                <c:pt idx="5095">
                  <c:v>34172</c:v>
                </c:pt>
                <c:pt idx="5096">
                  <c:v>34171</c:v>
                </c:pt>
                <c:pt idx="5097">
                  <c:v>34170</c:v>
                </c:pt>
                <c:pt idx="5098">
                  <c:v>34169</c:v>
                </c:pt>
                <c:pt idx="5099">
                  <c:v>34166</c:v>
                </c:pt>
                <c:pt idx="5100">
                  <c:v>34165</c:v>
                </c:pt>
                <c:pt idx="5101">
                  <c:v>34164</c:v>
                </c:pt>
                <c:pt idx="5102">
                  <c:v>34163</c:v>
                </c:pt>
                <c:pt idx="5103">
                  <c:v>34162</c:v>
                </c:pt>
                <c:pt idx="5104">
                  <c:v>34159</c:v>
                </c:pt>
                <c:pt idx="5105">
                  <c:v>34158</c:v>
                </c:pt>
                <c:pt idx="5106">
                  <c:v>34157</c:v>
                </c:pt>
                <c:pt idx="5107">
                  <c:v>34156</c:v>
                </c:pt>
                <c:pt idx="5108">
                  <c:v>34155</c:v>
                </c:pt>
                <c:pt idx="5109">
                  <c:v>34152</c:v>
                </c:pt>
                <c:pt idx="5110">
                  <c:v>34151</c:v>
                </c:pt>
                <c:pt idx="5111">
                  <c:v>34150</c:v>
                </c:pt>
                <c:pt idx="5112">
                  <c:v>34149</c:v>
                </c:pt>
                <c:pt idx="5113">
                  <c:v>34148</c:v>
                </c:pt>
                <c:pt idx="5114">
                  <c:v>34145</c:v>
                </c:pt>
                <c:pt idx="5115">
                  <c:v>34144</c:v>
                </c:pt>
                <c:pt idx="5116">
                  <c:v>34143</c:v>
                </c:pt>
                <c:pt idx="5117">
                  <c:v>34142</c:v>
                </c:pt>
                <c:pt idx="5118">
                  <c:v>34141</c:v>
                </c:pt>
                <c:pt idx="5119">
                  <c:v>34138</c:v>
                </c:pt>
                <c:pt idx="5120">
                  <c:v>34137</c:v>
                </c:pt>
                <c:pt idx="5121">
                  <c:v>34136</c:v>
                </c:pt>
                <c:pt idx="5122">
                  <c:v>34135</c:v>
                </c:pt>
                <c:pt idx="5123">
                  <c:v>34134</c:v>
                </c:pt>
                <c:pt idx="5124">
                  <c:v>34131</c:v>
                </c:pt>
                <c:pt idx="5125">
                  <c:v>34129</c:v>
                </c:pt>
                <c:pt idx="5126">
                  <c:v>34128</c:v>
                </c:pt>
                <c:pt idx="5127">
                  <c:v>34127</c:v>
                </c:pt>
                <c:pt idx="5128">
                  <c:v>34124</c:v>
                </c:pt>
                <c:pt idx="5129">
                  <c:v>34123</c:v>
                </c:pt>
                <c:pt idx="5130">
                  <c:v>34122</c:v>
                </c:pt>
                <c:pt idx="5131">
                  <c:v>34121</c:v>
                </c:pt>
                <c:pt idx="5132">
                  <c:v>34117</c:v>
                </c:pt>
                <c:pt idx="5133">
                  <c:v>34116</c:v>
                </c:pt>
                <c:pt idx="5134">
                  <c:v>34115</c:v>
                </c:pt>
                <c:pt idx="5135">
                  <c:v>34114</c:v>
                </c:pt>
                <c:pt idx="5136">
                  <c:v>34113</c:v>
                </c:pt>
                <c:pt idx="5137">
                  <c:v>34110</c:v>
                </c:pt>
                <c:pt idx="5138">
                  <c:v>34108</c:v>
                </c:pt>
                <c:pt idx="5139">
                  <c:v>34107</c:v>
                </c:pt>
                <c:pt idx="5140">
                  <c:v>34106</c:v>
                </c:pt>
                <c:pt idx="5141">
                  <c:v>34103</c:v>
                </c:pt>
                <c:pt idx="5142">
                  <c:v>34102</c:v>
                </c:pt>
                <c:pt idx="5143">
                  <c:v>34101</c:v>
                </c:pt>
                <c:pt idx="5144">
                  <c:v>34100</c:v>
                </c:pt>
                <c:pt idx="5145">
                  <c:v>34099</c:v>
                </c:pt>
                <c:pt idx="5146">
                  <c:v>34096</c:v>
                </c:pt>
                <c:pt idx="5147">
                  <c:v>34095</c:v>
                </c:pt>
                <c:pt idx="5148">
                  <c:v>34094</c:v>
                </c:pt>
                <c:pt idx="5149">
                  <c:v>34093</c:v>
                </c:pt>
                <c:pt idx="5150">
                  <c:v>34092</c:v>
                </c:pt>
                <c:pt idx="5151">
                  <c:v>34089</c:v>
                </c:pt>
                <c:pt idx="5152">
                  <c:v>34088</c:v>
                </c:pt>
                <c:pt idx="5153">
                  <c:v>34087</c:v>
                </c:pt>
                <c:pt idx="5154">
                  <c:v>34086</c:v>
                </c:pt>
                <c:pt idx="5155">
                  <c:v>34085</c:v>
                </c:pt>
                <c:pt idx="5156">
                  <c:v>34082</c:v>
                </c:pt>
                <c:pt idx="5157">
                  <c:v>34081</c:v>
                </c:pt>
                <c:pt idx="5158">
                  <c:v>34080</c:v>
                </c:pt>
                <c:pt idx="5159">
                  <c:v>34079</c:v>
                </c:pt>
                <c:pt idx="5160">
                  <c:v>34078</c:v>
                </c:pt>
                <c:pt idx="5161">
                  <c:v>34075</c:v>
                </c:pt>
                <c:pt idx="5162">
                  <c:v>34074</c:v>
                </c:pt>
                <c:pt idx="5163">
                  <c:v>34073</c:v>
                </c:pt>
                <c:pt idx="5164">
                  <c:v>34072</c:v>
                </c:pt>
                <c:pt idx="5165">
                  <c:v>34067</c:v>
                </c:pt>
                <c:pt idx="5166">
                  <c:v>34066</c:v>
                </c:pt>
                <c:pt idx="5167">
                  <c:v>34065</c:v>
                </c:pt>
                <c:pt idx="5168">
                  <c:v>34064</c:v>
                </c:pt>
                <c:pt idx="5169">
                  <c:v>34061</c:v>
                </c:pt>
                <c:pt idx="5170">
                  <c:v>34060</c:v>
                </c:pt>
                <c:pt idx="5171">
                  <c:v>34059</c:v>
                </c:pt>
                <c:pt idx="5172">
                  <c:v>34058</c:v>
                </c:pt>
                <c:pt idx="5173">
                  <c:v>34057</c:v>
                </c:pt>
                <c:pt idx="5174">
                  <c:v>34054</c:v>
                </c:pt>
                <c:pt idx="5175">
                  <c:v>34053</c:v>
                </c:pt>
                <c:pt idx="5176">
                  <c:v>34052</c:v>
                </c:pt>
                <c:pt idx="5177">
                  <c:v>34051</c:v>
                </c:pt>
                <c:pt idx="5178">
                  <c:v>34050</c:v>
                </c:pt>
                <c:pt idx="5179">
                  <c:v>34047</c:v>
                </c:pt>
                <c:pt idx="5180">
                  <c:v>34046</c:v>
                </c:pt>
                <c:pt idx="5181">
                  <c:v>34045</c:v>
                </c:pt>
                <c:pt idx="5182">
                  <c:v>34044</c:v>
                </c:pt>
                <c:pt idx="5183">
                  <c:v>34043</c:v>
                </c:pt>
                <c:pt idx="5184">
                  <c:v>34040</c:v>
                </c:pt>
                <c:pt idx="5185">
                  <c:v>34039</c:v>
                </c:pt>
                <c:pt idx="5186">
                  <c:v>34038</c:v>
                </c:pt>
                <c:pt idx="5187">
                  <c:v>34037</c:v>
                </c:pt>
                <c:pt idx="5188">
                  <c:v>34036</c:v>
                </c:pt>
                <c:pt idx="5189">
                  <c:v>34033</c:v>
                </c:pt>
                <c:pt idx="5190">
                  <c:v>34032</c:v>
                </c:pt>
                <c:pt idx="5191">
                  <c:v>34031</c:v>
                </c:pt>
                <c:pt idx="5192">
                  <c:v>34030</c:v>
                </c:pt>
                <c:pt idx="5193">
                  <c:v>34029</c:v>
                </c:pt>
                <c:pt idx="5194">
                  <c:v>34026</c:v>
                </c:pt>
                <c:pt idx="5195">
                  <c:v>34025</c:v>
                </c:pt>
                <c:pt idx="5196">
                  <c:v>34024</c:v>
                </c:pt>
                <c:pt idx="5197">
                  <c:v>34023</c:v>
                </c:pt>
                <c:pt idx="5198">
                  <c:v>34022</c:v>
                </c:pt>
                <c:pt idx="5199">
                  <c:v>34019</c:v>
                </c:pt>
                <c:pt idx="5200">
                  <c:v>34018</c:v>
                </c:pt>
                <c:pt idx="5201">
                  <c:v>34017</c:v>
                </c:pt>
                <c:pt idx="5202">
                  <c:v>34016</c:v>
                </c:pt>
                <c:pt idx="5203">
                  <c:v>34015</c:v>
                </c:pt>
                <c:pt idx="5204">
                  <c:v>34012</c:v>
                </c:pt>
                <c:pt idx="5205">
                  <c:v>34011</c:v>
                </c:pt>
                <c:pt idx="5206">
                  <c:v>34010</c:v>
                </c:pt>
                <c:pt idx="5207">
                  <c:v>34009</c:v>
                </c:pt>
                <c:pt idx="5208">
                  <c:v>34008</c:v>
                </c:pt>
                <c:pt idx="5209">
                  <c:v>34005</c:v>
                </c:pt>
                <c:pt idx="5210">
                  <c:v>34004</c:v>
                </c:pt>
                <c:pt idx="5211">
                  <c:v>34003</c:v>
                </c:pt>
                <c:pt idx="5212">
                  <c:v>34002</c:v>
                </c:pt>
                <c:pt idx="5213">
                  <c:v>34001</c:v>
                </c:pt>
                <c:pt idx="5214">
                  <c:v>33998</c:v>
                </c:pt>
                <c:pt idx="5215">
                  <c:v>33997</c:v>
                </c:pt>
                <c:pt idx="5216">
                  <c:v>33996</c:v>
                </c:pt>
                <c:pt idx="5217">
                  <c:v>33995</c:v>
                </c:pt>
                <c:pt idx="5218">
                  <c:v>33994</c:v>
                </c:pt>
                <c:pt idx="5219">
                  <c:v>33991</c:v>
                </c:pt>
                <c:pt idx="5220">
                  <c:v>33990</c:v>
                </c:pt>
                <c:pt idx="5221">
                  <c:v>33989</c:v>
                </c:pt>
                <c:pt idx="5222">
                  <c:v>33988</c:v>
                </c:pt>
                <c:pt idx="5223">
                  <c:v>33987</c:v>
                </c:pt>
                <c:pt idx="5224">
                  <c:v>33984</c:v>
                </c:pt>
                <c:pt idx="5225">
                  <c:v>33983</c:v>
                </c:pt>
                <c:pt idx="5226">
                  <c:v>33982</c:v>
                </c:pt>
                <c:pt idx="5227">
                  <c:v>33981</c:v>
                </c:pt>
                <c:pt idx="5228">
                  <c:v>33980</c:v>
                </c:pt>
                <c:pt idx="5229">
                  <c:v>33977</c:v>
                </c:pt>
                <c:pt idx="5230">
                  <c:v>33976</c:v>
                </c:pt>
                <c:pt idx="5231">
                  <c:v>33974</c:v>
                </c:pt>
                <c:pt idx="5232">
                  <c:v>33973</c:v>
                </c:pt>
                <c:pt idx="5233">
                  <c:v>33968</c:v>
                </c:pt>
                <c:pt idx="5234">
                  <c:v>33967</c:v>
                </c:pt>
                <c:pt idx="5235">
                  <c:v>33966</c:v>
                </c:pt>
                <c:pt idx="5236">
                  <c:v>33961</c:v>
                </c:pt>
                <c:pt idx="5237">
                  <c:v>33960</c:v>
                </c:pt>
                <c:pt idx="5238">
                  <c:v>33959</c:v>
                </c:pt>
                <c:pt idx="5239">
                  <c:v>33956</c:v>
                </c:pt>
                <c:pt idx="5240">
                  <c:v>33955</c:v>
                </c:pt>
                <c:pt idx="5241">
                  <c:v>33954</c:v>
                </c:pt>
                <c:pt idx="5242">
                  <c:v>33953</c:v>
                </c:pt>
                <c:pt idx="5243">
                  <c:v>33952</c:v>
                </c:pt>
                <c:pt idx="5244">
                  <c:v>33949</c:v>
                </c:pt>
                <c:pt idx="5245">
                  <c:v>33948</c:v>
                </c:pt>
                <c:pt idx="5246">
                  <c:v>33947</c:v>
                </c:pt>
                <c:pt idx="5247">
                  <c:v>33945</c:v>
                </c:pt>
                <c:pt idx="5248">
                  <c:v>33942</c:v>
                </c:pt>
                <c:pt idx="5249">
                  <c:v>33941</c:v>
                </c:pt>
                <c:pt idx="5250">
                  <c:v>33940</c:v>
                </c:pt>
                <c:pt idx="5251">
                  <c:v>33939</c:v>
                </c:pt>
                <c:pt idx="5252">
                  <c:v>33938</c:v>
                </c:pt>
                <c:pt idx="5253">
                  <c:v>33935</c:v>
                </c:pt>
                <c:pt idx="5254">
                  <c:v>33934</c:v>
                </c:pt>
                <c:pt idx="5255">
                  <c:v>33933</c:v>
                </c:pt>
                <c:pt idx="5256">
                  <c:v>33932</c:v>
                </c:pt>
                <c:pt idx="5257">
                  <c:v>33931</c:v>
                </c:pt>
                <c:pt idx="5258">
                  <c:v>33928</c:v>
                </c:pt>
                <c:pt idx="5259">
                  <c:v>33927</c:v>
                </c:pt>
                <c:pt idx="5260">
                  <c:v>33926</c:v>
                </c:pt>
                <c:pt idx="5261">
                  <c:v>33925</c:v>
                </c:pt>
                <c:pt idx="5262">
                  <c:v>33924</c:v>
                </c:pt>
                <c:pt idx="5263">
                  <c:v>33921</c:v>
                </c:pt>
                <c:pt idx="5264">
                  <c:v>33920</c:v>
                </c:pt>
                <c:pt idx="5265">
                  <c:v>33919</c:v>
                </c:pt>
                <c:pt idx="5266">
                  <c:v>33918</c:v>
                </c:pt>
                <c:pt idx="5267">
                  <c:v>33917</c:v>
                </c:pt>
                <c:pt idx="5268">
                  <c:v>33914</c:v>
                </c:pt>
                <c:pt idx="5269">
                  <c:v>33913</c:v>
                </c:pt>
                <c:pt idx="5270">
                  <c:v>33912</c:v>
                </c:pt>
                <c:pt idx="5271">
                  <c:v>33911</c:v>
                </c:pt>
                <c:pt idx="5272">
                  <c:v>33910</c:v>
                </c:pt>
                <c:pt idx="5273">
                  <c:v>33907</c:v>
                </c:pt>
                <c:pt idx="5274">
                  <c:v>33906</c:v>
                </c:pt>
                <c:pt idx="5275">
                  <c:v>33905</c:v>
                </c:pt>
                <c:pt idx="5276">
                  <c:v>33904</c:v>
                </c:pt>
                <c:pt idx="5277">
                  <c:v>33900</c:v>
                </c:pt>
                <c:pt idx="5278">
                  <c:v>33899</c:v>
                </c:pt>
                <c:pt idx="5279">
                  <c:v>33898</c:v>
                </c:pt>
                <c:pt idx="5280">
                  <c:v>33897</c:v>
                </c:pt>
                <c:pt idx="5281">
                  <c:v>33896</c:v>
                </c:pt>
                <c:pt idx="5282">
                  <c:v>33893</c:v>
                </c:pt>
                <c:pt idx="5283">
                  <c:v>33892</c:v>
                </c:pt>
                <c:pt idx="5284">
                  <c:v>33891</c:v>
                </c:pt>
                <c:pt idx="5285">
                  <c:v>33890</c:v>
                </c:pt>
                <c:pt idx="5286">
                  <c:v>33889</c:v>
                </c:pt>
                <c:pt idx="5287">
                  <c:v>33886</c:v>
                </c:pt>
                <c:pt idx="5288">
                  <c:v>33885</c:v>
                </c:pt>
                <c:pt idx="5289">
                  <c:v>33884</c:v>
                </c:pt>
                <c:pt idx="5290">
                  <c:v>33883</c:v>
                </c:pt>
                <c:pt idx="5291">
                  <c:v>33882</c:v>
                </c:pt>
                <c:pt idx="5292">
                  <c:v>33879</c:v>
                </c:pt>
                <c:pt idx="5293">
                  <c:v>33878</c:v>
                </c:pt>
                <c:pt idx="5294">
                  <c:v>33877</c:v>
                </c:pt>
                <c:pt idx="5295">
                  <c:v>33876</c:v>
                </c:pt>
                <c:pt idx="5296">
                  <c:v>33875</c:v>
                </c:pt>
                <c:pt idx="5297">
                  <c:v>33872</c:v>
                </c:pt>
                <c:pt idx="5298">
                  <c:v>33871</c:v>
                </c:pt>
                <c:pt idx="5299">
                  <c:v>33870</c:v>
                </c:pt>
                <c:pt idx="5300">
                  <c:v>33869</c:v>
                </c:pt>
                <c:pt idx="5301">
                  <c:v>33868</c:v>
                </c:pt>
                <c:pt idx="5302">
                  <c:v>33865</c:v>
                </c:pt>
                <c:pt idx="5303">
                  <c:v>33864</c:v>
                </c:pt>
                <c:pt idx="5304">
                  <c:v>33863</c:v>
                </c:pt>
                <c:pt idx="5305">
                  <c:v>33862</c:v>
                </c:pt>
                <c:pt idx="5306">
                  <c:v>33861</c:v>
                </c:pt>
                <c:pt idx="5307">
                  <c:v>33858</c:v>
                </c:pt>
                <c:pt idx="5308">
                  <c:v>33857</c:v>
                </c:pt>
                <c:pt idx="5309">
                  <c:v>33856</c:v>
                </c:pt>
                <c:pt idx="5310">
                  <c:v>33855</c:v>
                </c:pt>
                <c:pt idx="5311">
                  <c:v>33854</c:v>
                </c:pt>
                <c:pt idx="5312">
                  <c:v>33851</c:v>
                </c:pt>
                <c:pt idx="5313">
                  <c:v>33850</c:v>
                </c:pt>
                <c:pt idx="5314">
                  <c:v>33849</c:v>
                </c:pt>
                <c:pt idx="5315">
                  <c:v>33848</c:v>
                </c:pt>
                <c:pt idx="5316">
                  <c:v>33847</c:v>
                </c:pt>
                <c:pt idx="5317">
                  <c:v>33844</c:v>
                </c:pt>
                <c:pt idx="5318">
                  <c:v>33843</c:v>
                </c:pt>
                <c:pt idx="5319">
                  <c:v>33842</c:v>
                </c:pt>
                <c:pt idx="5320">
                  <c:v>33841</c:v>
                </c:pt>
                <c:pt idx="5321">
                  <c:v>33840</c:v>
                </c:pt>
                <c:pt idx="5322">
                  <c:v>33837</c:v>
                </c:pt>
                <c:pt idx="5323">
                  <c:v>33836</c:v>
                </c:pt>
                <c:pt idx="5324">
                  <c:v>33835</c:v>
                </c:pt>
                <c:pt idx="5325">
                  <c:v>33834</c:v>
                </c:pt>
                <c:pt idx="5326">
                  <c:v>33833</c:v>
                </c:pt>
                <c:pt idx="5327">
                  <c:v>33830</c:v>
                </c:pt>
                <c:pt idx="5328">
                  <c:v>33829</c:v>
                </c:pt>
                <c:pt idx="5329">
                  <c:v>33828</c:v>
                </c:pt>
                <c:pt idx="5330">
                  <c:v>33827</c:v>
                </c:pt>
                <c:pt idx="5331">
                  <c:v>33826</c:v>
                </c:pt>
                <c:pt idx="5332">
                  <c:v>33823</c:v>
                </c:pt>
                <c:pt idx="5333">
                  <c:v>33822</c:v>
                </c:pt>
                <c:pt idx="5334">
                  <c:v>33821</c:v>
                </c:pt>
                <c:pt idx="5335">
                  <c:v>33820</c:v>
                </c:pt>
                <c:pt idx="5336">
                  <c:v>33819</c:v>
                </c:pt>
                <c:pt idx="5337">
                  <c:v>33816</c:v>
                </c:pt>
                <c:pt idx="5338">
                  <c:v>33815</c:v>
                </c:pt>
                <c:pt idx="5339">
                  <c:v>33813</c:v>
                </c:pt>
                <c:pt idx="5340">
                  <c:v>33812</c:v>
                </c:pt>
                <c:pt idx="5341">
                  <c:v>33809</c:v>
                </c:pt>
                <c:pt idx="5342">
                  <c:v>33808</c:v>
                </c:pt>
                <c:pt idx="5343">
                  <c:v>33807</c:v>
                </c:pt>
                <c:pt idx="5344">
                  <c:v>33806</c:v>
                </c:pt>
                <c:pt idx="5345">
                  <c:v>33805</c:v>
                </c:pt>
                <c:pt idx="5346">
                  <c:v>33802</c:v>
                </c:pt>
                <c:pt idx="5347">
                  <c:v>33801</c:v>
                </c:pt>
                <c:pt idx="5348">
                  <c:v>33800</c:v>
                </c:pt>
                <c:pt idx="5349">
                  <c:v>33799</c:v>
                </c:pt>
                <c:pt idx="5350">
                  <c:v>33798</c:v>
                </c:pt>
                <c:pt idx="5351">
                  <c:v>33795</c:v>
                </c:pt>
                <c:pt idx="5352">
                  <c:v>33794</c:v>
                </c:pt>
                <c:pt idx="5353">
                  <c:v>33793</c:v>
                </c:pt>
                <c:pt idx="5354">
                  <c:v>33792</c:v>
                </c:pt>
                <c:pt idx="5355">
                  <c:v>33791</c:v>
                </c:pt>
                <c:pt idx="5356">
                  <c:v>33788</c:v>
                </c:pt>
                <c:pt idx="5357">
                  <c:v>33787</c:v>
                </c:pt>
                <c:pt idx="5358">
                  <c:v>33786</c:v>
                </c:pt>
                <c:pt idx="5359">
                  <c:v>33785</c:v>
                </c:pt>
                <c:pt idx="5360">
                  <c:v>33784</c:v>
                </c:pt>
                <c:pt idx="5361">
                  <c:v>33781</c:v>
                </c:pt>
                <c:pt idx="5362">
                  <c:v>33780</c:v>
                </c:pt>
                <c:pt idx="5363">
                  <c:v>33779</c:v>
                </c:pt>
                <c:pt idx="5364">
                  <c:v>33778</c:v>
                </c:pt>
                <c:pt idx="5365">
                  <c:v>33777</c:v>
                </c:pt>
                <c:pt idx="5366">
                  <c:v>33774</c:v>
                </c:pt>
                <c:pt idx="5367">
                  <c:v>33772</c:v>
                </c:pt>
                <c:pt idx="5368">
                  <c:v>33771</c:v>
                </c:pt>
                <c:pt idx="5369">
                  <c:v>33770</c:v>
                </c:pt>
                <c:pt idx="5370">
                  <c:v>33767</c:v>
                </c:pt>
                <c:pt idx="5371">
                  <c:v>33766</c:v>
                </c:pt>
                <c:pt idx="5372">
                  <c:v>33765</c:v>
                </c:pt>
                <c:pt idx="5373">
                  <c:v>33764</c:v>
                </c:pt>
                <c:pt idx="5374">
                  <c:v>33760</c:v>
                </c:pt>
                <c:pt idx="5375">
                  <c:v>33759</c:v>
                </c:pt>
                <c:pt idx="5376">
                  <c:v>33758</c:v>
                </c:pt>
                <c:pt idx="5377">
                  <c:v>33757</c:v>
                </c:pt>
                <c:pt idx="5378">
                  <c:v>33756</c:v>
                </c:pt>
                <c:pt idx="5379">
                  <c:v>33753</c:v>
                </c:pt>
                <c:pt idx="5380">
                  <c:v>33751</c:v>
                </c:pt>
                <c:pt idx="5381">
                  <c:v>33750</c:v>
                </c:pt>
                <c:pt idx="5382">
                  <c:v>33749</c:v>
                </c:pt>
                <c:pt idx="5383">
                  <c:v>33746</c:v>
                </c:pt>
                <c:pt idx="5384">
                  <c:v>33745</c:v>
                </c:pt>
                <c:pt idx="5385">
                  <c:v>33744</c:v>
                </c:pt>
                <c:pt idx="5386">
                  <c:v>33743</c:v>
                </c:pt>
                <c:pt idx="5387">
                  <c:v>33742</c:v>
                </c:pt>
                <c:pt idx="5388">
                  <c:v>33739</c:v>
                </c:pt>
                <c:pt idx="5389">
                  <c:v>33738</c:v>
                </c:pt>
                <c:pt idx="5390">
                  <c:v>33737</c:v>
                </c:pt>
                <c:pt idx="5391">
                  <c:v>33736</c:v>
                </c:pt>
                <c:pt idx="5392">
                  <c:v>33735</c:v>
                </c:pt>
                <c:pt idx="5393">
                  <c:v>33732</c:v>
                </c:pt>
                <c:pt idx="5394">
                  <c:v>33731</c:v>
                </c:pt>
                <c:pt idx="5395">
                  <c:v>33730</c:v>
                </c:pt>
                <c:pt idx="5396">
                  <c:v>33729</c:v>
                </c:pt>
                <c:pt idx="5397">
                  <c:v>33728</c:v>
                </c:pt>
                <c:pt idx="5398">
                  <c:v>33724</c:v>
                </c:pt>
                <c:pt idx="5399">
                  <c:v>33723</c:v>
                </c:pt>
                <c:pt idx="5400">
                  <c:v>33722</c:v>
                </c:pt>
                <c:pt idx="5401">
                  <c:v>33721</c:v>
                </c:pt>
                <c:pt idx="5402">
                  <c:v>33718</c:v>
                </c:pt>
                <c:pt idx="5403">
                  <c:v>33717</c:v>
                </c:pt>
                <c:pt idx="5404">
                  <c:v>33716</c:v>
                </c:pt>
                <c:pt idx="5405">
                  <c:v>33715</c:v>
                </c:pt>
                <c:pt idx="5406">
                  <c:v>33709</c:v>
                </c:pt>
                <c:pt idx="5407">
                  <c:v>33708</c:v>
                </c:pt>
                <c:pt idx="5408">
                  <c:v>33707</c:v>
                </c:pt>
                <c:pt idx="5409">
                  <c:v>33704</c:v>
                </c:pt>
                <c:pt idx="5410">
                  <c:v>33703</c:v>
                </c:pt>
                <c:pt idx="5411">
                  <c:v>33702</c:v>
                </c:pt>
                <c:pt idx="5412">
                  <c:v>33701</c:v>
                </c:pt>
                <c:pt idx="5413">
                  <c:v>33700</c:v>
                </c:pt>
                <c:pt idx="5414">
                  <c:v>33697</c:v>
                </c:pt>
                <c:pt idx="5415">
                  <c:v>33696</c:v>
                </c:pt>
                <c:pt idx="5416">
                  <c:v>33695</c:v>
                </c:pt>
                <c:pt idx="5417">
                  <c:v>33694</c:v>
                </c:pt>
                <c:pt idx="5418">
                  <c:v>33693</c:v>
                </c:pt>
                <c:pt idx="5419">
                  <c:v>33690</c:v>
                </c:pt>
                <c:pt idx="5420">
                  <c:v>33689</c:v>
                </c:pt>
                <c:pt idx="5421">
                  <c:v>33688</c:v>
                </c:pt>
                <c:pt idx="5422">
                  <c:v>33687</c:v>
                </c:pt>
                <c:pt idx="5423">
                  <c:v>33686</c:v>
                </c:pt>
                <c:pt idx="5424">
                  <c:v>33683</c:v>
                </c:pt>
                <c:pt idx="5425">
                  <c:v>33682</c:v>
                </c:pt>
                <c:pt idx="5426">
                  <c:v>33681</c:v>
                </c:pt>
                <c:pt idx="5427">
                  <c:v>33680</c:v>
                </c:pt>
                <c:pt idx="5428">
                  <c:v>33679</c:v>
                </c:pt>
                <c:pt idx="5429">
                  <c:v>33676</c:v>
                </c:pt>
                <c:pt idx="5430">
                  <c:v>33675</c:v>
                </c:pt>
                <c:pt idx="5431">
                  <c:v>33674</c:v>
                </c:pt>
                <c:pt idx="5432">
                  <c:v>33673</c:v>
                </c:pt>
                <c:pt idx="5433">
                  <c:v>33672</c:v>
                </c:pt>
                <c:pt idx="5434">
                  <c:v>33669</c:v>
                </c:pt>
                <c:pt idx="5435">
                  <c:v>33668</c:v>
                </c:pt>
                <c:pt idx="5436">
                  <c:v>33667</c:v>
                </c:pt>
                <c:pt idx="5437">
                  <c:v>33666</c:v>
                </c:pt>
                <c:pt idx="5438">
                  <c:v>33665</c:v>
                </c:pt>
                <c:pt idx="5439">
                  <c:v>33662</c:v>
                </c:pt>
                <c:pt idx="5440">
                  <c:v>33661</c:v>
                </c:pt>
                <c:pt idx="5441">
                  <c:v>33660</c:v>
                </c:pt>
                <c:pt idx="5442">
                  <c:v>33659</c:v>
                </c:pt>
                <c:pt idx="5443">
                  <c:v>33658</c:v>
                </c:pt>
                <c:pt idx="5444">
                  <c:v>33655</c:v>
                </c:pt>
                <c:pt idx="5445">
                  <c:v>33654</c:v>
                </c:pt>
                <c:pt idx="5446">
                  <c:v>33653</c:v>
                </c:pt>
                <c:pt idx="5447">
                  <c:v>33652</c:v>
                </c:pt>
                <c:pt idx="5448">
                  <c:v>33651</c:v>
                </c:pt>
                <c:pt idx="5449">
                  <c:v>33648</c:v>
                </c:pt>
                <c:pt idx="5450">
                  <c:v>33647</c:v>
                </c:pt>
                <c:pt idx="5451">
                  <c:v>33646</c:v>
                </c:pt>
                <c:pt idx="5452">
                  <c:v>33645</c:v>
                </c:pt>
                <c:pt idx="5453">
                  <c:v>33644</c:v>
                </c:pt>
                <c:pt idx="5454">
                  <c:v>33641</c:v>
                </c:pt>
                <c:pt idx="5455">
                  <c:v>33640</c:v>
                </c:pt>
                <c:pt idx="5456">
                  <c:v>33639</c:v>
                </c:pt>
                <c:pt idx="5457">
                  <c:v>33638</c:v>
                </c:pt>
                <c:pt idx="5458">
                  <c:v>33637</c:v>
                </c:pt>
                <c:pt idx="5459">
                  <c:v>33634</c:v>
                </c:pt>
                <c:pt idx="5460">
                  <c:v>33633</c:v>
                </c:pt>
                <c:pt idx="5461">
                  <c:v>33632</c:v>
                </c:pt>
                <c:pt idx="5462">
                  <c:v>33631</c:v>
                </c:pt>
                <c:pt idx="5463">
                  <c:v>33630</c:v>
                </c:pt>
                <c:pt idx="5464">
                  <c:v>33627</c:v>
                </c:pt>
                <c:pt idx="5465">
                  <c:v>33626</c:v>
                </c:pt>
                <c:pt idx="5466">
                  <c:v>33625</c:v>
                </c:pt>
                <c:pt idx="5467">
                  <c:v>33624</c:v>
                </c:pt>
                <c:pt idx="5468">
                  <c:v>33623</c:v>
                </c:pt>
                <c:pt idx="5469">
                  <c:v>33620</c:v>
                </c:pt>
                <c:pt idx="5470">
                  <c:v>33619</c:v>
                </c:pt>
                <c:pt idx="5471">
                  <c:v>33618</c:v>
                </c:pt>
                <c:pt idx="5472">
                  <c:v>33617</c:v>
                </c:pt>
                <c:pt idx="5473">
                  <c:v>33616</c:v>
                </c:pt>
                <c:pt idx="5474">
                  <c:v>33613</c:v>
                </c:pt>
                <c:pt idx="5475">
                  <c:v>33612</c:v>
                </c:pt>
                <c:pt idx="5476">
                  <c:v>33611</c:v>
                </c:pt>
                <c:pt idx="5477">
                  <c:v>33610</c:v>
                </c:pt>
                <c:pt idx="5478">
                  <c:v>33606</c:v>
                </c:pt>
                <c:pt idx="5479">
                  <c:v>33605</c:v>
                </c:pt>
                <c:pt idx="5480">
                  <c:v>33602</c:v>
                </c:pt>
                <c:pt idx="5481">
                  <c:v>33599</c:v>
                </c:pt>
                <c:pt idx="5482">
                  <c:v>33595</c:v>
                </c:pt>
                <c:pt idx="5483">
                  <c:v>33592</c:v>
                </c:pt>
                <c:pt idx="5484">
                  <c:v>33591</c:v>
                </c:pt>
                <c:pt idx="5485">
                  <c:v>33590</c:v>
                </c:pt>
                <c:pt idx="5486">
                  <c:v>33589</c:v>
                </c:pt>
                <c:pt idx="5487">
                  <c:v>33588</c:v>
                </c:pt>
                <c:pt idx="5488">
                  <c:v>33585</c:v>
                </c:pt>
                <c:pt idx="5489">
                  <c:v>33584</c:v>
                </c:pt>
                <c:pt idx="5490">
                  <c:v>33583</c:v>
                </c:pt>
                <c:pt idx="5491">
                  <c:v>33582</c:v>
                </c:pt>
                <c:pt idx="5492">
                  <c:v>33581</c:v>
                </c:pt>
                <c:pt idx="5493">
                  <c:v>33578</c:v>
                </c:pt>
                <c:pt idx="5494">
                  <c:v>33577</c:v>
                </c:pt>
                <c:pt idx="5495">
                  <c:v>33576</c:v>
                </c:pt>
                <c:pt idx="5496">
                  <c:v>33575</c:v>
                </c:pt>
                <c:pt idx="5497">
                  <c:v>33574</c:v>
                </c:pt>
                <c:pt idx="5498">
                  <c:v>33571</c:v>
                </c:pt>
                <c:pt idx="5499">
                  <c:v>33570</c:v>
                </c:pt>
                <c:pt idx="5500">
                  <c:v>33569</c:v>
                </c:pt>
                <c:pt idx="5501">
                  <c:v>33568</c:v>
                </c:pt>
                <c:pt idx="5502">
                  <c:v>33567</c:v>
                </c:pt>
                <c:pt idx="5503">
                  <c:v>33564</c:v>
                </c:pt>
                <c:pt idx="5504">
                  <c:v>33563</c:v>
                </c:pt>
                <c:pt idx="5505">
                  <c:v>33562</c:v>
                </c:pt>
                <c:pt idx="5506">
                  <c:v>33561</c:v>
                </c:pt>
                <c:pt idx="5507">
                  <c:v>33560</c:v>
                </c:pt>
                <c:pt idx="5508">
                  <c:v>33557</c:v>
                </c:pt>
                <c:pt idx="5509">
                  <c:v>33556</c:v>
                </c:pt>
                <c:pt idx="5510">
                  <c:v>33555</c:v>
                </c:pt>
                <c:pt idx="5511">
                  <c:v>33554</c:v>
                </c:pt>
                <c:pt idx="5512">
                  <c:v>33553</c:v>
                </c:pt>
                <c:pt idx="5513">
                  <c:v>33550</c:v>
                </c:pt>
                <c:pt idx="5514">
                  <c:v>33549</c:v>
                </c:pt>
                <c:pt idx="5515">
                  <c:v>33548</c:v>
                </c:pt>
                <c:pt idx="5516">
                  <c:v>33547</c:v>
                </c:pt>
                <c:pt idx="5517">
                  <c:v>33546</c:v>
                </c:pt>
                <c:pt idx="5518">
                  <c:v>33542</c:v>
                </c:pt>
                <c:pt idx="5519">
                  <c:v>33541</c:v>
                </c:pt>
                <c:pt idx="5520">
                  <c:v>33540</c:v>
                </c:pt>
                <c:pt idx="5521">
                  <c:v>33539</c:v>
                </c:pt>
                <c:pt idx="5522">
                  <c:v>33536</c:v>
                </c:pt>
                <c:pt idx="5523">
                  <c:v>33535</c:v>
                </c:pt>
                <c:pt idx="5524">
                  <c:v>33534</c:v>
                </c:pt>
                <c:pt idx="5525">
                  <c:v>33533</c:v>
                </c:pt>
                <c:pt idx="5526">
                  <c:v>33532</c:v>
                </c:pt>
                <c:pt idx="5527">
                  <c:v>33529</c:v>
                </c:pt>
                <c:pt idx="5528">
                  <c:v>33528</c:v>
                </c:pt>
                <c:pt idx="5529">
                  <c:v>33527</c:v>
                </c:pt>
                <c:pt idx="5530">
                  <c:v>33526</c:v>
                </c:pt>
                <c:pt idx="5531">
                  <c:v>33525</c:v>
                </c:pt>
                <c:pt idx="5532">
                  <c:v>33522</c:v>
                </c:pt>
                <c:pt idx="5533">
                  <c:v>33521</c:v>
                </c:pt>
                <c:pt idx="5534">
                  <c:v>33520</c:v>
                </c:pt>
                <c:pt idx="5535">
                  <c:v>33519</c:v>
                </c:pt>
                <c:pt idx="5536">
                  <c:v>33518</c:v>
                </c:pt>
                <c:pt idx="5537">
                  <c:v>33515</c:v>
                </c:pt>
                <c:pt idx="5538">
                  <c:v>33514</c:v>
                </c:pt>
                <c:pt idx="5539">
                  <c:v>33513</c:v>
                </c:pt>
                <c:pt idx="5540">
                  <c:v>33512</c:v>
                </c:pt>
                <c:pt idx="5541">
                  <c:v>33511</c:v>
                </c:pt>
                <c:pt idx="5542">
                  <c:v>33508</c:v>
                </c:pt>
                <c:pt idx="5543">
                  <c:v>33507</c:v>
                </c:pt>
                <c:pt idx="5544">
                  <c:v>33506</c:v>
                </c:pt>
                <c:pt idx="5545">
                  <c:v>33505</c:v>
                </c:pt>
                <c:pt idx="5546">
                  <c:v>33504</c:v>
                </c:pt>
                <c:pt idx="5547">
                  <c:v>33501</c:v>
                </c:pt>
                <c:pt idx="5548">
                  <c:v>33500</c:v>
                </c:pt>
                <c:pt idx="5549">
                  <c:v>33499</c:v>
                </c:pt>
                <c:pt idx="5550">
                  <c:v>33498</c:v>
                </c:pt>
                <c:pt idx="5551">
                  <c:v>33497</c:v>
                </c:pt>
                <c:pt idx="5552">
                  <c:v>33494</c:v>
                </c:pt>
                <c:pt idx="5553">
                  <c:v>33493</c:v>
                </c:pt>
                <c:pt idx="5554">
                  <c:v>33492</c:v>
                </c:pt>
                <c:pt idx="5555">
                  <c:v>33491</c:v>
                </c:pt>
                <c:pt idx="5556">
                  <c:v>33490</c:v>
                </c:pt>
                <c:pt idx="5557">
                  <c:v>33487</c:v>
                </c:pt>
                <c:pt idx="5558">
                  <c:v>33486</c:v>
                </c:pt>
                <c:pt idx="5559">
                  <c:v>33485</c:v>
                </c:pt>
                <c:pt idx="5560">
                  <c:v>33484</c:v>
                </c:pt>
                <c:pt idx="5561">
                  <c:v>33483</c:v>
                </c:pt>
                <c:pt idx="5562">
                  <c:v>33480</c:v>
                </c:pt>
                <c:pt idx="5563">
                  <c:v>33479</c:v>
                </c:pt>
                <c:pt idx="5564">
                  <c:v>33478</c:v>
                </c:pt>
                <c:pt idx="5565">
                  <c:v>33477</c:v>
                </c:pt>
                <c:pt idx="5566">
                  <c:v>33476</c:v>
                </c:pt>
                <c:pt idx="5567">
                  <c:v>33473</c:v>
                </c:pt>
                <c:pt idx="5568">
                  <c:v>33472</c:v>
                </c:pt>
                <c:pt idx="5569">
                  <c:v>33471</c:v>
                </c:pt>
                <c:pt idx="5570">
                  <c:v>33470</c:v>
                </c:pt>
                <c:pt idx="5571">
                  <c:v>33469</c:v>
                </c:pt>
                <c:pt idx="5572">
                  <c:v>33466</c:v>
                </c:pt>
                <c:pt idx="5573">
                  <c:v>33464</c:v>
                </c:pt>
                <c:pt idx="5574">
                  <c:v>33463</c:v>
                </c:pt>
                <c:pt idx="5575">
                  <c:v>33462</c:v>
                </c:pt>
                <c:pt idx="5576">
                  <c:v>33459</c:v>
                </c:pt>
                <c:pt idx="5577">
                  <c:v>33458</c:v>
                </c:pt>
                <c:pt idx="5578">
                  <c:v>33457</c:v>
                </c:pt>
                <c:pt idx="5579">
                  <c:v>33456</c:v>
                </c:pt>
                <c:pt idx="5580">
                  <c:v>33455</c:v>
                </c:pt>
                <c:pt idx="5581">
                  <c:v>33452</c:v>
                </c:pt>
                <c:pt idx="5582">
                  <c:v>33451</c:v>
                </c:pt>
                <c:pt idx="5583">
                  <c:v>33450</c:v>
                </c:pt>
                <c:pt idx="5584">
                  <c:v>33449</c:v>
                </c:pt>
                <c:pt idx="5585">
                  <c:v>33448</c:v>
                </c:pt>
                <c:pt idx="5586">
                  <c:v>33445</c:v>
                </c:pt>
                <c:pt idx="5587">
                  <c:v>33444</c:v>
                </c:pt>
                <c:pt idx="5588">
                  <c:v>33443</c:v>
                </c:pt>
                <c:pt idx="5589">
                  <c:v>33442</c:v>
                </c:pt>
                <c:pt idx="5590">
                  <c:v>33441</c:v>
                </c:pt>
                <c:pt idx="5591">
                  <c:v>33438</c:v>
                </c:pt>
                <c:pt idx="5592">
                  <c:v>33437</c:v>
                </c:pt>
                <c:pt idx="5593">
                  <c:v>33436</c:v>
                </c:pt>
                <c:pt idx="5594">
                  <c:v>33435</c:v>
                </c:pt>
                <c:pt idx="5595">
                  <c:v>33434</c:v>
                </c:pt>
                <c:pt idx="5596">
                  <c:v>33431</c:v>
                </c:pt>
                <c:pt idx="5597">
                  <c:v>33430</c:v>
                </c:pt>
                <c:pt idx="5598">
                  <c:v>33429</c:v>
                </c:pt>
                <c:pt idx="5599">
                  <c:v>33428</c:v>
                </c:pt>
                <c:pt idx="5600">
                  <c:v>33427</c:v>
                </c:pt>
                <c:pt idx="5601">
                  <c:v>33424</c:v>
                </c:pt>
                <c:pt idx="5602">
                  <c:v>33423</c:v>
                </c:pt>
                <c:pt idx="5603">
                  <c:v>33422</c:v>
                </c:pt>
                <c:pt idx="5604">
                  <c:v>33421</c:v>
                </c:pt>
                <c:pt idx="5605">
                  <c:v>33420</c:v>
                </c:pt>
                <c:pt idx="5606">
                  <c:v>33417</c:v>
                </c:pt>
                <c:pt idx="5607">
                  <c:v>33416</c:v>
                </c:pt>
                <c:pt idx="5608">
                  <c:v>33415</c:v>
                </c:pt>
                <c:pt idx="5609">
                  <c:v>33414</c:v>
                </c:pt>
                <c:pt idx="5610">
                  <c:v>33413</c:v>
                </c:pt>
                <c:pt idx="5611">
                  <c:v>33410</c:v>
                </c:pt>
                <c:pt idx="5612">
                  <c:v>33409</c:v>
                </c:pt>
                <c:pt idx="5613">
                  <c:v>33408</c:v>
                </c:pt>
                <c:pt idx="5614">
                  <c:v>33407</c:v>
                </c:pt>
                <c:pt idx="5615">
                  <c:v>33406</c:v>
                </c:pt>
                <c:pt idx="5616">
                  <c:v>33403</c:v>
                </c:pt>
                <c:pt idx="5617">
                  <c:v>33402</c:v>
                </c:pt>
                <c:pt idx="5618">
                  <c:v>33401</c:v>
                </c:pt>
                <c:pt idx="5619">
                  <c:v>33400</c:v>
                </c:pt>
                <c:pt idx="5620">
                  <c:v>33399</c:v>
                </c:pt>
                <c:pt idx="5621">
                  <c:v>33396</c:v>
                </c:pt>
                <c:pt idx="5622">
                  <c:v>33395</c:v>
                </c:pt>
                <c:pt idx="5623">
                  <c:v>33394</c:v>
                </c:pt>
                <c:pt idx="5624">
                  <c:v>33393</c:v>
                </c:pt>
                <c:pt idx="5625">
                  <c:v>33392</c:v>
                </c:pt>
                <c:pt idx="5626">
                  <c:v>33389</c:v>
                </c:pt>
                <c:pt idx="5627">
                  <c:v>33387</c:v>
                </c:pt>
                <c:pt idx="5628">
                  <c:v>33386</c:v>
                </c:pt>
                <c:pt idx="5629">
                  <c:v>33385</c:v>
                </c:pt>
                <c:pt idx="5630">
                  <c:v>33382</c:v>
                </c:pt>
                <c:pt idx="5631">
                  <c:v>33381</c:v>
                </c:pt>
                <c:pt idx="5632">
                  <c:v>33380</c:v>
                </c:pt>
                <c:pt idx="5633">
                  <c:v>33379</c:v>
                </c:pt>
                <c:pt idx="5634">
                  <c:v>33375</c:v>
                </c:pt>
                <c:pt idx="5635">
                  <c:v>33374</c:v>
                </c:pt>
                <c:pt idx="5636">
                  <c:v>33373</c:v>
                </c:pt>
                <c:pt idx="5637">
                  <c:v>33372</c:v>
                </c:pt>
                <c:pt idx="5638">
                  <c:v>33371</c:v>
                </c:pt>
                <c:pt idx="5639">
                  <c:v>33368</c:v>
                </c:pt>
                <c:pt idx="5640">
                  <c:v>33366</c:v>
                </c:pt>
                <c:pt idx="5641">
                  <c:v>33365</c:v>
                </c:pt>
                <c:pt idx="5642">
                  <c:v>33364</c:v>
                </c:pt>
                <c:pt idx="5643">
                  <c:v>33361</c:v>
                </c:pt>
                <c:pt idx="5644">
                  <c:v>33360</c:v>
                </c:pt>
                <c:pt idx="5645">
                  <c:v>33358</c:v>
                </c:pt>
                <c:pt idx="5646">
                  <c:v>33357</c:v>
                </c:pt>
                <c:pt idx="5647">
                  <c:v>33354</c:v>
                </c:pt>
                <c:pt idx="5648">
                  <c:v>33353</c:v>
                </c:pt>
                <c:pt idx="5649">
                  <c:v>33352</c:v>
                </c:pt>
                <c:pt idx="5650">
                  <c:v>33351</c:v>
                </c:pt>
                <c:pt idx="5651">
                  <c:v>33350</c:v>
                </c:pt>
                <c:pt idx="5652">
                  <c:v>33347</c:v>
                </c:pt>
                <c:pt idx="5653">
                  <c:v>33346</c:v>
                </c:pt>
                <c:pt idx="5654">
                  <c:v>33345</c:v>
                </c:pt>
                <c:pt idx="5655">
                  <c:v>33344</c:v>
                </c:pt>
                <c:pt idx="5656">
                  <c:v>33343</c:v>
                </c:pt>
                <c:pt idx="5657">
                  <c:v>33340</c:v>
                </c:pt>
                <c:pt idx="5658">
                  <c:v>33339</c:v>
                </c:pt>
                <c:pt idx="5659">
                  <c:v>33338</c:v>
                </c:pt>
                <c:pt idx="5660">
                  <c:v>33337</c:v>
                </c:pt>
                <c:pt idx="5661">
                  <c:v>33336</c:v>
                </c:pt>
                <c:pt idx="5662">
                  <c:v>33333</c:v>
                </c:pt>
                <c:pt idx="5663">
                  <c:v>33332</c:v>
                </c:pt>
                <c:pt idx="5664">
                  <c:v>33331</c:v>
                </c:pt>
                <c:pt idx="5665">
                  <c:v>33330</c:v>
                </c:pt>
                <c:pt idx="5666">
                  <c:v>33325</c:v>
                </c:pt>
                <c:pt idx="5667">
                  <c:v>33324</c:v>
                </c:pt>
                <c:pt idx="5668">
                  <c:v>33323</c:v>
                </c:pt>
                <c:pt idx="5669">
                  <c:v>33322</c:v>
                </c:pt>
                <c:pt idx="5670">
                  <c:v>33319</c:v>
                </c:pt>
                <c:pt idx="5671">
                  <c:v>33318</c:v>
                </c:pt>
                <c:pt idx="5672">
                  <c:v>33317</c:v>
                </c:pt>
                <c:pt idx="5673">
                  <c:v>33316</c:v>
                </c:pt>
                <c:pt idx="5674">
                  <c:v>33315</c:v>
                </c:pt>
                <c:pt idx="5675">
                  <c:v>33312</c:v>
                </c:pt>
                <c:pt idx="5676">
                  <c:v>33311</c:v>
                </c:pt>
                <c:pt idx="5677">
                  <c:v>33310</c:v>
                </c:pt>
                <c:pt idx="5678">
                  <c:v>33309</c:v>
                </c:pt>
                <c:pt idx="5679">
                  <c:v>33308</c:v>
                </c:pt>
                <c:pt idx="5680">
                  <c:v>33305</c:v>
                </c:pt>
                <c:pt idx="5681">
                  <c:v>33304</c:v>
                </c:pt>
                <c:pt idx="5682">
                  <c:v>33303</c:v>
                </c:pt>
                <c:pt idx="5683">
                  <c:v>33302</c:v>
                </c:pt>
                <c:pt idx="5684">
                  <c:v>33301</c:v>
                </c:pt>
                <c:pt idx="5685">
                  <c:v>33298</c:v>
                </c:pt>
                <c:pt idx="5686">
                  <c:v>33297</c:v>
                </c:pt>
                <c:pt idx="5687">
                  <c:v>33296</c:v>
                </c:pt>
                <c:pt idx="5688">
                  <c:v>33295</c:v>
                </c:pt>
                <c:pt idx="5689">
                  <c:v>33294</c:v>
                </c:pt>
                <c:pt idx="5690">
                  <c:v>33291</c:v>
                </c:pt>
                <c:pt idx="5691">
                  <c:v>33290</c:v>
                </c:pt>
                <c:pt idx="5692">
                  <c:v>33289</c:v>
                </c:pt>
                <c:pt idx="5693">
                  <c:v>33288</c:v>
                </c:pt>
                <c:pt idx="5694">
                  <c:v>33287</c:v>
                </c:pt>
                <c:pt idx="5695">
                  <c:v>33284</c:v>
                </c:pt>
                <c:pt idx="5696">
                  <c:v>33283</c:v>
                </c:pt>
                <c:pt idx="5697">
                  <c:v>33282</c:v>
                </c:pt>
                <c:pt idx="5698">
                  <c:v>33281</c:v>
                </c:pt>
                <c:pt idx="5699">
                  <c:v>33280</c:v>
                </c:pt>
                <c:pt idx="5700">
                  <c:v>33277</c:v>
                </c:pt>
                <c:pt idx="5701">
                  <c:v>33276</c:v>
                </c:pt>
                <c:pt idx="5702">
                  <c:v>33275</c:v>
                </c:pt>
                <c:pt idx="5703">
                  <c:v>33274</c:v>
                </c:pt>
                <c:pt idx="5704">
                  <c:v>33273</c:v>
                </c:pt>
                <c:pt idx="5705">
                  <c:v>33270</c:v>
                </c:pt>
                <c:pt idx="5706">
                  <c:v>33269</c:v>
                </c:pt>
                <c:pt idx="5707">
                  <c:v>33268</c:v>
                </c:pt>
                <c:pt idx="5708">
                  <c:v>33267</c:v>
                </c:pt>
                <c:pt idx="5709">
                  <c:v>33266</c:v>
                </c:pt>
                <c:pt idx="5710">
                  <c:v>33263</c:v>
                </c:pt>
                <c:pt idx="5711">
                  <c:v>33262</c:v>
                </c:pt>
                <c:pt idx="5712">
                  <c:v>33261</c:v>
                </c:pt>
                <c:pt idx="5713">
                  <c:v>33260</c:v>
                </c:pt>
                <c:pt idx="5714">
                  <c:v>33259</c:v>
                </c:pt>
                <c:pt idx="5715">
                  <c:v>33256</c:v>
                </c:pt>
                <c:pt idx="5716">
                  <c:v>33255</c:v>
                </c:pt>
                <c:pt idx="5717">
                  <c:v>33254</c:v>
                </c:pt>
                <c:pt idx="5718">
                  <c:v>33253</c:v>
                </c:pt>
                <c:pt idx="5719">
                  <c:v>33252</c:v>
                </c:pt>
                <c:pt idx="5720">
                  <c:v>33249</c:v>
                </c:pt>
                <c:pt idx="5721">
                  <c:v>33248</c:v>
                </c:pt>
                <c:pt idx="5722">
                  <c:v>33247</c:v>
                </c:pt>
                <c:pt idx="5723">
                  <c:v>33246</c:v>
                </c:pt>
                <c:pt idx="5724">
                  <c:v>33245</c:v>
                </c:pt>
                <c:pt idx="5725">
                  <c:v>33242</c:v>
                </c:pt>
                <c:pt idx="5726">
                  <c:v>33241</c:v>
                </c:pt>
                <c:pt idx="5727">
                  <c:v>33240</c:v>
                </c:pt>
              </c:numCache>
            </c:numRef>
          </c:cat>
          <c:val>
            <c:numRef>
              <c:f>Analyse!$N$14:$N$5741</c:f>
              <c:numCache>
                <c:formatCode>0.00%</c:formatCode>
                <c:ptCount val="5728"/>
                <c:pt idx="0">
                  <c:v>0.13008542343345286</c:v>
                </c:pt>
                <c:pt idx="1">
                  <c:v>0.13124277857039537</c:v>
                </c:pt>
                <c:pt idx="2">
                  <c:v>0.13115478735629865</c:v>
                </c:pt>
                <c:pt idx="3">
                  <c:v>0.12978532353951705</c:v>
                </c:pt>
                <c:pt idx="4">
                  <c:v>0.12914495004511414</c:v>
                </c:pt>
                <c:pt idx="5">
                  <c:v>0.12958084144349416</c:v>
                </c:pt>
                <c:pt idx="6">
                  <c:v>0.1280175747993274</c:v>
                </c:pt>
                <c:pt idx="7">
                  <c:v>0.12699590752406381</c:v>
                </c:pt>
                <c:pt idx="8">
                  <c:v>0.12706307857481897</c:v>
                </c:pt>
                <c:pt idx="9">
                  <c:v>0.12600311455294158</c:v>
                </c:pt>
                <c:pt idx="10">
                  <c:v>0.12479635426918281</c:v>
                </c:pt>
                <c:pt idx="11">
                  <c:v>0.12359370908610651</c:v>
                </c:pt>
                <c:pt idx="12">
                  <c:v>0.12557766025598405</c:v>
                </c:pt>
                <c:pt idx="13">
                  <c:v>0.12612641543315481</c:v>
                </c:pt>
                <c:pt idx="14">
                  <c:v>0.12931895906052807</c:v>
                </c:pt>
                <c:pt idx="15">
                  <c:v>0.12738732199363884</c:v>
                </c:pt>
                <c:pt idx="16">
                  <c:v>0.12501368751567393</c:v>
                </c:pt>
                <c:pt idx="17">
                  <c:v>0.11821850402211213</c:v>
                </c:pt>
                <c:pt idx="18">
                  <c:v>0.11760544982510585</c:v>
                </c:pt>
                <c:pt idx="19">
                  <c:v>0.11843843734855018</c:v>
                </c:pt>
                <c:pt idx="20">
                  <c:v>0.12014697471343778</c:v>
                </c:pt>
                <c:pt idx="21">
                  <c:v>0.1213185597455584</c:v>
                </c:pt>
                <c:pt idx="22">
                  <c:v>0.12435161769841424</c:v>
                </c:pt>
                <c:pt idx="23">
                  <c:v>0.12421873435688122</c:v>
                </c:pt>
                <c:pt idx="24">
                  <c:v>0.1242203955805283</c:v>
                </c:pt>
                <c:pt idx="25">
                  <c:v>0.13188785765653782</c:v>
                </c:pt>
                <c:pt idx="26">
                  <c:v>0.1317182686250799</c:v>
                </c:pt>
                <c:pt idx="27">
                  <c:v>0.13246071722652</c:v>
                </c:pt>
                <c:pt idx="28">
                  <c:v>0.13400281845434436</c:v>
                </c:pt>
                <c:pt idx="29">
                  <c:v>0.13418560824062062</c:v>
                </c:pt>
                <c:pt idx="30">
                  <c:v>0.13701599270213455</c:v>
                </c:pt>
                <c:pt idx="31">
                  <c:v>0.1397496225251661</c:v>
                </c:pt>
                <c:pt idx="32">
                  <c:v>0.14101231965438674</c:v>
                </c:pt>
                <c:pt idx="33">
                  <c:v>0.14110762617159117</c:v>
                </c:pt>
                <c:pt idx="34">
                  <c:v>0.13950436429533247</c:v>
                </c:pt>
                <c:pt idx="35">
                  <c:v>0.13942958555515328</c:v>
                </c:pt>
                <c:pt idx="36">
                  <c:v>0.13940827586761773</c:v>
                </c:pt>
                <c:pt idx="37">
                  <c:v>0.14235023485794762</c:v>
                </c:pt>
                <c:pt idx="38">
                  <c:v>0.1370313602451583</c:v>
                </c:pt>
                <c:pt idx="39">
                  <c:v>0.13696299907469392</c:v>
                </c:pt>
                <c:pt idx="40">
                  <c:v>0.13290769453999213</c:v>
                </c:pt>
                <c:pt idx="41">
                  <c:v>0.13124783014828992</c:v>
                </c:pt>
                <c:pt idx="42">
                  <c:v>0.14416432225215403</c:v>
                </c:pt>
                <c:pt idx="43">
                  <c:v>0.14380141733324195</c:v>
                </c:pt>
                <c:pt idx="44">
                  <c:v>0.14509028735540311</c:v>
                </c:pt>
                <c:pt idx="45">
                  <c:v>0.14468158277508941</c:v>
                </c:pt>
                <c:pt idx="46">
                  <c:v>0.1447270306122683</c:v>
                </c:pt>
                <c:pt idx="47">
                  <c:v>0.14487879599323639</c:v>
                </c:pt>
                <c:pt idx="48">
                  <c:v>0.14584396890255183</c:v>
                </c:pt>
                <c:pt idx="49">
                  <c:v>0.14587233489283202</c:v>
                </c:pt>
                <c:pt idx="50">
                  <c:v>0.14590030260123726</c:v>
                </c:pt>
                <c:pt idx="51">
                  <c:v>0.14676042474911491</c:v>
                </c:pt>
                <c:pt idx="52">
                  <c:v>0.14765247568338527</c:v>
                </c:pt>
                <c:pt idx="53">
                  <c:v>0.14783293655705146</c:v>
                </c:pt>
                <c:pt idx="54">
                  <c:v>0.14433085911542709</c:v>
                </c:pt>
                <c:pt idx="55">
                  <c:v>0.14381766813478053</c:v>
                </c:pt>
                <c:pt idx="56">
                  <c:v>0.14295609249650121</c:v>
                </c:pt>
                <c:pt idx="57">
                  <c:v>0.14548431376108631</c:v>
                </c:pt>
                <c:pt idx="58">
                  <c:v>0.14747992620128006</c:v>
                </c:pt>
                <c:pt idx="59">
                  <c:v>0.14761338679733751</c:v>
                </c:pt>
                <c:pt idx="60">
                  <c:v>0.14782607650322444</c:v>
                </c:pt>
                <c:pt idx="61">
                  <c:v>0.14721454478280019</c:v>
                </c:pt>
                <c:pt idx="62">
                  <c:v>0.14838087256638635</c:v>
                </c:pt>
                <c:pt idx="63">
                  <c:v>0.15411285149243709</c:v>
                </c:pt>
                <c:pt idx="64">
                  <c:v>0.15422528430145907</c:v>
                </c:pt>
                <c:pt idx="65">
                  <c:v>0.15583101036000541</c:v>
                </c:pt>
                <c:pt idx="66">
                  <c:v>0.15675938119021449</c:v>
                </c:pt>
                <c:pt idx="67">
                  <c:v>0.15644914586836639</c:v>
                </c:pt>
                <c:pt idx="68">
                  <c:v>0.15877918572791103</c:v>
                </c:pt>
                <c:pt idx="69">
                  <c:v>0.15930661665291501</c:v>
                </c:pt>
                <c:pt idx="70">
                  <c:v>0.18956805400992613</c:v>
                </c:pt>
                <c:pt idx="71">
                  <c:v>0.19337169542279734</c:v>
                </c:pt>
                <c:pt idx="72">
                  <c:v>0.20005220745813015</c:v>
                </c:pt>
                <c:pt idx="73">
                  <c:v>0.19909177176035076</c:v>
                </c:pt>
                <c:pt idx="74">
                  <c:v>0.1968558929150222</c:v>
                </c:pt>
                <c:pt idx="75">
                  <c:v>0.1967496025159767</c:v>
                </c:pt>
                <c:pt idx="76">
                  <c:v>0.19635470203255037</c:v>
                </c:pt>
                <c:pt idx="77">
                  <c:v>0.19639205494399709</c:v>
                </c:pt>
                <c:pt idx="78">
                  <c:v>0.19732874472753986</c:v>
                </c:pt>
                <c:pt idx="79">
                  <c:v>0.19790705868608394</c:v>
                </c:pt>
                <c:pt idx="80">
                  <c:v>0.19676542452136395</c:v>
                </c:pt>
                <c:pt idx="81">
                  <c:v>0.19996149560822765</c:v>
                </c:pt>
                <c:pt idx="82">
                  <c:v>0.20261348624499892</c:v>
                </c:pt>
                <c:pt idx="83">
                  <c:v>0.2025669740850658</c:v>
                </c:pt>
                <c:pt idx="84">
                  <c:v>0.20252515889845918</c:v>
                </c:pt>
                <c:pt idx="85">
                  <c:v>0.19736876989009411</c:v>
                </c:pt>
                <c:pt idx="86">
                  <c:v>0.19932777362772772</c:v>
                </c:pt>
                <c:pt idx="87">
                  <c:v>0.1993742253457976</c:v>
                </c:pt>
                <c:pt idx="88">
                  <c:v>0.1982815029390321</c:v>
                </c:pt>
                <c:pt idx="89">
                  <c:v>0.1983015404663139</c:v>
                </c:pt>
                <c:pt idx="90">
                  <c:v>0.19630576064527097</c:v>
                </c:pt>
                <c:pt idx="91">
                  <c:v>0.19783188184654599</c:v>
                </c:pt>
                <c:pt idx="92">
                  <c:v>0.1977325682447216</c:v>
                </c:pt>
                <c:pt idx="93">
                  <c:v>0.19816069319996851</c:v>
                </c:pt>
                <c:pt idx="94">
                  <c:v>0.19833336756252432</c:v>
                </c:pt>
                <c:pt idx="95">
                  <c:v>0.19834760379430572</c:v>
                </c:pt>
                <c:pt idx="96">
                  <c:v>0.19758137507287721</c:v>
                </c:pt>
                <c:pt idx="97">
                  <c:v>0.19767487059164263</c:v>
                </c:pt>
                <c:pt idx="98">
                  <c:v>0.19766805270812973</c:v>
                </c:pt>
                <c:pt idx="99">
                  <c:v>0.19968325582981822</c:v>
                </c:pt>
                <c:pt idx="100">
                  <c:v>0.19987375603016275</c:v>
                </c:pt>
                <c:pt idx="101">
                  <c:v>0.19982538228586308</c:v>
                </c:pt>
                <c:pt idx="102">
                  <c:v>0.19034053768483744</c:v>
                </c:pt>
                <c:pt idx="103">
                  <c:v>0.1930113356754343</c:v>
                </c:pt>
                <c:pt idx="104">
                  <c:v>0.19723718476005148</c:v>
                </c:pt>
                <c:pt idx="105">
                  <c:v>0.19685306048503368</c:v>
                </c:pt>
                <c:pt idx="106">
                  <c:v>0.19678024623185653</c:v>
                </c:pt>
                <c:pt idx="107">
                  <c:v>0.19859413527976791</c:v>
                </c:pt>
                <c:pt idx="108">
                  <c:v>0.19782221208330883</c:v>
                </c:pt>
                <c:pt idx="109">
                  <c:v>0.19877218385096929</c:v>
                </c:pt>
                <c:pt idx="110">
                  <c:v>0.2018891336243416</c:v>
                </c:pt>
                <c:pt idx="111">
                  <c:v>0.2008915627938469</c:v>
                </c:pt>
                <c:pt idx="112">
                  <c:v>0.20056454387084138</c:v>
                </c:pt>
                <c:pt idx="113">
                  <c:v>0.20071356327041456</c:v>
                </c:pt>
                <c:pt idx="114">
                  <c:v>0.20125893355690772</c:v>
                </c:pt>
                <c:pt idx="115">
                  <c:v>0.2011237411373942</c:v>
                </c:pt>
                <c:pt idx="116">
                  <c:v>0.20542585243229006</c:v>
                </c:pt>
                <c:pt idx="117">
                  <c:v>0.20222846119364757</c:v>
                </c:pt>
                <c:pt idx="118">
                  <c:v>0.20295660267474466</c:v>
                </c:pt>
                <c:pt idx="119">
                  <c:v>0.20989612671130303</c:v>
                </c:pt>
                <c:pt idx="120">
                  <c:v>0.21276069824418117</c:v>
                </c:pt>
                <c:pt idx="121">
                  <c:v>0.21295596916767345</c:v>
                </c:pt>
                <c:pt idx="122">
                  <c:v>0.21145695001139667</c:v>
                </c:pt>
                <c:pt idx="123">
                  <c:v>0.20881668076887655</c:v>
                </c:pt>
                <c:pt idx="124">
                  <c:v>0.2088960339161765</c:v>
                </c:pt>
                <c:pt idx="125">
                  <c:v>0.20877432780967545</c:v>
                </c:pt>
                <c:pt idx="126">
                  <c:v>0.20815032341153542</c:v>
                </c:pt>
                <c:pt idx="127">
                  <c:v>0.20793076704323044</c:v>
                </c:pt>
                <c:pt idx="128">
                  <c:v>0.20452815619313644</c:v>
                </c:pt>
                <c:pt idx="129">
                  <c:v>0.20601726164927775</c:v>
                </c:pt>
                <c:pt idx="130">
                  <c:v>0.18392422533427033</c:v>
                </c:pt>
                <c:pt idx="131">
                  <c:v>0.18057959875739305</c:v>
                </c:pt>
                <c:pt idx="132">
                  <c:v>0.17415473931287578</c:v>
                </c:pt>
                <c:pt idx="133">
                  <c:v>0.17549897513638898</c:v>
                </c:pt>
                <c:pt idx="134">
                  <c:v>0.17621050631589263</c:v>
                </c:pt>
                <c:pt idx="135">
                  <c:v>0.17655461427471192</c:v>
                </c:pt>
                <c:pt idx="136">
                  <c:v>0.17639151056043162</c:v>
                </c:pt>
                <c:pt idx="137">
                  <c:v>0.17668220830742595</c:v>
                </c:pt>
                <c:pt idx="138">
                  <c:v>0.1763392833029597</c:v>
                </c:pt>
                <c:pt idx="139">
                  <c:v>0.1760558825066032</c:v>
                </c:pt>
                <c:pt idx="140">
                  <c:v>0.17922290427246454</c:v>
                </c:pt>
                <c:pt idx="141">
                  <c:v>0.17398226967570191</c:v>
                </c:pt>
                <c:pt idx="142">
                  <c:v>0.16956385332750981</c:v>
                </c:pt>
                <c:pt idx="143">
                  <c:v>0.17406748042845821</c:v>
                </c:pt>
                <c:pt idx="144">
                  <c:v>0.17409086473675031</c:v>
                </c:pt>
                <c:pt idx="145">
                  <c:v>0.17405006367403877</c:v>
                </c:pt>
                <c:pt idx="146">
                  <c:v>0.1738706781531682</c:v>
                </c:pt>
                <c:pt idx="147">
                  <c:v>0.17495441610039686</c:v>
                </c:pt>
                <c:pt idx="148">
                  <c:v>0.17832949701493997</c:v>
                </c:pt>
                <c:pt idx="149">
                  <c:v>0.17917817225981117</c:v>
                </c:pt>
                <c:pt idx="150">
                  <c:v>0.18176529256841026</c:v>
                </c:pt>
                <c:pt idx="151">
                  <c:v>0.18139660490802567</c:v>
                </c:pt>
                <c:pt idx="152">
                  <c:v>0.1807379855598443</c:v>
                </c:pt>
                <c:pt idx="153">
                  <c:v>0.18030402898879277</c:v>
                </c:pt>
                <c:pt idx="154">
                  <c:v>0.18007411615674454</c:v>
                </c:pt>
                <c:pt idx="155">
                  <c:v>0.1804934535697332</c:v>
                </c:pt>
                <c:pt idx="156">
                  <c:v>0.18140954020756625</c:v>
                </c:pt>
                <c:pt idx="157">
                  <c:v>0.17863345635443115</c:v>
                </c:pt>
                <c:pt idx="158">
                  <c:v>0.17899274307263197</c:v>
                </c:pt>
                <c:pt idx="159">
                  <c:v>0.17673370168052577</c:v>
                </c:pt>
                <c:pt idx="160">
                  <c:v>0.17936610569509595</c:v>
                </c:pt>
                <c:pt idx="161">
                  <c:v>0.1797088124700468</c:v>
                </c:pt>
                <c:pt idx="162">
                  <c:v>0.1792593828472453</c:v>
                </c:pt>
                <c:pt idx="163">
                  <c:v>0.17646927599316961</c:v>
                </c:pt>
                <c:pt idx="164">
                  <c:v>0.1771374190253239</c:v>
                </c:pt>
                <c:pt idx="165">
                  <c:v>0.17713222753437241</c:v>
                </c:pt>
                <c:pt idx="166">
                  <c:v>0.17662091480957556</c:v>
                </c:pt>
                <c:pt idx="167">
                  <c:v>0.17470027964500526</c:v>
                </c:pt>
                <c:pt idx="168">
                  <c:v>0.17335645718807371</c:v>
                </c:pt>
                <c:pt idx="169">
                  <c:v>0.17250899768922795</c:v>
                </c:pt>
                <c:pt idx="170">
                  <c:v>0.1689764629758658</c:v>
                </c:pt>
                <c:pt idx="171">
                  <c:v>0.16882459166635461</c:v>
                </c:pt>
                <c:pt idx="172">
                  <c:v>0.16798049611969748</c:v>
                </c:pt>
                <c:pt idx="173">
                  <c:v>0.1675570879973679</c:v>
                </c:pt>
                <c:pt idx="174">
                  <c:v>0.16611082063000152</c:v>
                </c:pt>
                <c:pt idx="175">
                  <c:v>0.16621181017940506</c:v>
                </c:pt>
                <c:pt idx="176">
                  <c:v>0.16042251834197879</c:v>
                </c:pt>
                <c:pt idx="177">
                  <c:v>0.15812670431220063</c:v>
                </c:pt>
                <c:pt idx="178">
                  <c:v>0.15646685988365416</c:v>
                </c:pt>
                <c:pt idx="179">
                  <c:v>0.14764650488419295</c:v>
                </c:pt>
                <c:pt idx="180">
                  <c:v>0.14231454823843362</c:v>
                </c:pt>
                <c:pt idx="181">
                  <c:v>0.14240196048343304</c:v>
                </c:pt>
                <c:pt idx="182">
                  <c:v>0.14122514107351236</c:v>
                </c:pt>
                <c:pt idx="183">
                  <c:v>0.14046771590216722</c:v>
                </c:pt>
                <c:pt idx="184">
                  <c:v>0.14035249146919554</c:v>
                </c:pt>
                <c:pt idx="185">
                  <c:v>0.1374941235494721</c:v>
                </c:pt>
                <c:pt idx="186">
                  <c:v>0.13786199694946777</c:v>
                </c:pt>
                <c:pt idx="187">
                  <c:v>0.15140403606262609</c:v>
                </c:pt>
                <c:pt idx="188">
                  <c:v>0.15192654843456763</c:v>
                </c:pt>
                <c:pt idx="189">
                  <c:v>0.14802061518695875</c:v>
                </c:pt>
                <c:pt idx="190">
                  <c:v>0.14581669314872012</c:v>
                </c:pt>
                <c:pt idx="191">
                  <c:v>0.14599223366897207</c:v>
                </c:pt>
                <c:pt idx="192">
                  <c:v>0.14608567760509117</c:v>
                </c:pt>
                <c:pt idx="193">
                  <c:v>0.14716779344551997</c:v>
                </c:pt>
                <c:pt idx="194">
                  <c:v>0.14537637789478353</c:v>
                </c:pt>
                <c:pt idx="195">
                  <c:v>0.14463475047903193</c:v>
                </c:pt>
                <c:pt idx="196">
                  <c:v>0.14426781712110506</c:v>
                </c:pt>
                <c:pt idx="197">
                  <c:v>0.14365072626128497</c:v>
                </c:pt>
                <c:pt idx="198">
                  <c:v>0.14318154444358547</c:v>
                </c:pt>
                <c:pt idx="199">
                  <c:v>0.14164288244719395</c:v>
                </c:pt>
                <c:pt idx="200">
                  <c:v>0.13939762096550759</c:v>
                </c:pt>
                <c:pt idx="201">
                  <c:v>0.14041258028950793</c:v>
                </c:pt>
                <c:pt idx="202">
                  <c:v>0.14112314669809922</c:v>
                </c:pt>
                <c:pt idx="203">
                  <c:v>0.13680484732756887</c:v>
                </c:pt>
                <c:pt idx="204">
                  <c:v>0.13665885730309524</c:v>
                </c:pt>
                <c:pt idx="205">
                  <c:v>0.13668122354136034</c:v>
                </c:pt>
                <c:pt idx="206">
                  <c:v>0.1383134232870788</c:v>
                </c:pt>
                <c:pt idx="207">
                  <c:v>0.13602783477928523</c:v>
                </c:pt>
                <c:pt idx="208">
                  <c:v>0.13099960793938381</c:v>
                </c:pt>
                <c:pt idx="209">
                  <c:v>0.12998771864838701</c:v>
                </c:pt>
                <c:pt idx="210">
                  <c:v>0.12903921902984383</c:v>
                </c:pt>
                <c:pt idx="211">
                  <c:v>0.12394762581458518</c:v>
                </c:pt>
                <c:pt idx="212">
                  <c:v>0.12373245818798813</c:v>
                </c:pt>
                <c:pt idx="213">
                  <c:v>0.12347255630336641</c:v>
                </c:pt>
                <c:pt idx="214">
                  <c:v>0.12753496226870004</c:v>
                </c:pt>
                <c:pt idx="215">
                  <c:v>0.12726031196220067</c:v>
                </c:pt>
                <c:pt idx="216">
                  <c:v>0.12579468684949405</c:v>
                </c:pt>
                <c:pt idx="217">
                  <c:v>0.1253132790215194</c:v>
                </c:pt>
                <c:pt idx="218">
                  <c:v>0.12552030339619361</c:v>
                </c:pt>
                <c:pt idx="219">
                  <c:v>0.12552079167079375</c:v>
                </c:pt>
                <c:pt idx="220">
                  <c:v>0.12210415318392952</c:v>
                </c:pt>
                <c:pt idx="221">
                  <c:v>0.12489190223818025</c:v>
                </c:pt>
                <c:pt idx="222">
                  <c:v>0.12767856207806119</c:v>
                </c:pt>
                <c:pt idx="223">
                  <c:v>0.12785572577747761</c:v>
                </c:pt>
                <c:pt idx="224">
                  <c:v>0.11802795448182742</c:v>
                </c:pt>
                <c:pt idx="225">
                  <c:v>0.12317464919882788</c:v>
                </c:pt>
                <c:pt idx="226">
                  <c:v>0.12307894035753403</c:v>
                </c:pt>
                <c:pt idx="227">
                  <c:v>0.12684190774827847</c:v>
                </c:pt>
                <c:pt idx="228">
                  <c:v>0.12769129910540269</c:v>
                </c:pt>
                <c:pt idx="229">
                  <c:v>0.12770206684346563</c:v>
                </c:pt>
                <c:pt idx="230">
                  <c:v>0.12781361769748611</c:v>
                </c:pt>
                <c:pt idx="231">
                  <c:v>0.13715240694784972</c:v>
                </c:pt>
                <c:pt idx="232">
                  <c:v>0.137197225491557</c:v>
                </c:pt>
                <c:pt idx="233">
                  <c:v>0.14149523775723519</c:v>
                </c:pt>
                <c:pt idx="234">
                  <c:v>0.14088283273013802</c:v>
                </c:pt>
                <c:pt idx="235">
                  <c:v>0.14202672614133896</c:v>
                </c:pt>
                <c:pt idx="236">
                  <c:v>0.14340309146324878</c:v>
                </c:pt>
                <c:pt idx="237">
                  <c:v>0.14385501537671155</c:v>
                </c:pt>
                <c:pt idx="238">
                  <c:v>0.14396945024158186</c:v>
                </c:pt>
                <c:pt idx="239">
                  <c:v>0.14589747992971966</c:v>
                </c:pt>
                <c:pt idx="240">
                  <c:v>0.1456483728537229</c:v>
                </c:pt>
                <c:pt idx="241">
                  <c:v>0.14572226696824531</c:v>
                </c:pt>
                <c:pt idx="242">
                  <c:v>0.14825248271789973</c:v>
                </c:pt>
                <c:pt idx="243">
                  <c:v>0.14949443617564592</c:v>
                </c:pt>
                <c:pt idx="244">
                  <c:v>0.14943933684231689</c:v>
                </c:pt>
                <c:pt idx="245">
                  <c:v>0.14944353489056891</c:v>
                </c:pt>
                <c:pt idx="246">
                  <c:v>0.14952259923969449</c:v>
                </c:pt>
                <c:pt idx="247">
                  <c:v>0.14098773417269853</c:v>
                </c:pt>
                <c:pt idx="248">
                  <c:v>0.14172847423860849</c:v>
                </c:pt>
                <c:pt idx="249">
                  <c:v>0.14225888420348889</c:v>
                </c:pt>
                <c:pt idx="250">
                  <c:v>0.1492480758565046</c:v>
                </c:pt>
                <c:pt idx="251">
                  <c:v>0.14866558631779989</c:v>
                </c:pt>
                <c:pt idx="252">
                  <c:v>0.14921944118924457</c:v>
                </c:pt>
                <c:pt idx="253">
                  <c:v>0.14723211859679455</c:v>
                </c:pt>
                <c:pt idx="254">
                  <c:v>0.14977766070149295</c:v>
                </c:pt>
                <c:pt idx="255">
                  <c:v>0.14979541455500461</c:v>
                </c:pt>
                <c:pt idx="256">
                  <c:v>0.15256668249040628</c:v>
                </c:pt>
                <c:pt idx="257">
                  <c:v>0.15295685626741898</c:v>
                </c:pt>
                <c:pt idx="258">
                  <c:v>0.16797190718077276</c:v>
                </c:pt>
                <c:pt idx="259">
                  <c:v>0.16907794164693948</c:v>
                </c:pt>
                <c:pt idx="260">
                  <c:v>0.16927532548856442</c:v>
                </c:pt>
                <c:pt idx="261">
                  <c:v>0.16877955673721196</c:v>
                </c:pt>
                <c:pt idx="262">
                  <c:v>0.16819823580604462</c:v>
                </c:pt>
                <c:pt idx="263">
                  <c:v>0.16862181267209203</c:v>
                </c:pt>
                <c:pt idx="264">
                  <c:v>0.18012678007709265</c:v>
                </c:pt>
                <c:pt idx="265">
                  <c:v>0.18036714406914767</c:v>
                </c:pt>
                <c:pt idx="266">
                  <c:v>0.17795878538347717</c:v>
                </c:pt>
                <c:pt idx="267">
                  <c:v>0.17781347097535513</c:v>
                </c:pt>
                <c:pt idx="268">
                  <c:v>0.17899492152856689</c:v>
                </c:pt>
                <c:pt idx="269">
                  <c:v>0.18334769879042329</c:v>
                </c:pt>
                <c:pt idx="270">
                  <c:v>0.18198064786371326</c:v>
                </c:pt>
                <c:pt idx="271">
                  <c:v>0.18228303916648692</c:v>
                </c:pt>
                <c:pt idx="272">
                  <c:v>0.18226827514889693</c:v>
                </c:pt>
                <c:pt idx="273">
                  <c:v>0.18409179295622627</c:v>
                </c:pt>
                <c:pt idx="274">
                  <c:v>0.18168638292789324</c:v>
                </c:pt>
                <c:pt idx="275">
                  <c:v>0.18233541503584952</c:v>
                </c:pt>
                <c:pt idx="276">
                  <c:v>0.18235960216781197</c:v>
                </c:pt>
                <c:pt idx="277">
                  <c:v>0.18409792749835668</c:v>
                </c:pt>
                <c:pt idx="278">
                  <c:v>0.18490748847334598</c:v>
                </c:pt>
                <c:pt idx="279">
                  <c:v>0.1869173035882328</c:v>
                </c:pt>
                <c:pt idx="280">
                  <c:v>0.18684801087328431</c:v>
                </c:pt>
                <c:pt idx="281">
                  <c:v>0.18456100727020042</c:v>
                </c:pt>
                <c:pt idx="282">
                  <c:v>0.1828633357651363</c:v>
                </c:pt>
                <c:pt idx="283">
                  <c:v>0.18280698650353311</c:v>
                </c:pt>
                <c:pt idx="284">
                  <c:v>0.18264537724047453</c:v>
                </c:pt>
                <c:pt idx="285">
                  <c:v>0.1790342908232011</c:v>
                </c:pt>
                <c:pt idx="286">
                  <c:v>0.18139898434935844</c:v>
                </c:pt>
                <c:pt idx="287">
                  <c:v>0.18840938133793445</c:v>
                </c:pt>
                <c:pt idx="288">
                  <c:v>0.19608228787723864</c:v>
                </c:pt>
                <c:pt idx="289">
                  <c:v>0.19724193376856949</c:v>
                </c:pt>
                <c:pt idx="290">
                  <c:v>0.19732628318502901</c:v>
                </c:pt>
                <c:pt idx="291">
                  <c:v>0.19567013457884164</c:v>
                </c:pt>
                <c:pt idx="292">
                  <c:v>0.19585786654257226</c:v>
                </c:pt>
                <c:pt idx="293">
                  <c:v>0.20292314420616211</c:v>
                </c:pt>
                <c:pt idx="294">
                  <c:v>0.20289661211776883</c:v>
                </c:pt>
                <c:pt idx="295">
                  <c:v>0.20210515870774926</c:v>
                </c:pt>
                <c:pt idx="296">
                  <c:v>0.21060927132465573</c:v>
                </c:pt>
                <c:pt idx="297">
                  <c:v>0.21769351165082279</c:v>
                </c:pt>
                <c:pt idx="298">
                  <c:v>0.21816398622842023</c:v>
                </c:pt>
                <c:pt idx="299">
                  <c:v>0.21685825233044209</c:v>
                </c:pt>
                <c:pt idx="300">
                  <c:v>0.21673333556680149</c:v>
                </c:pt>
                <c:pt idx="301">
                  <c:v>0.21602931295079716</c:v>
                </c:pt>
                <c:pt idx="302">
                  <c:v>0.21575158998023547</c:v>
                </c:pt>
                <c:pt idx="303">
                  <c:v>0.21687952846673336</c:v>
                </c:pt>
                <c:pt idx="304">
                  <c:v>0.21704737146145575</c:v>
                </c:pt>
                <c:pt idx="305">
                  <c:v>0.21745302508079004</c:v>
                </c:pt>
                <c:pt idx="306">
                  <c:v>0.21780795909236683</c:v>
                </c:pt>
                <c:pt idx="307">
                  <c:v>0.21992845002465036</c:v>
                </c:pt>
                <c:pt idx="308">
                  <c:v>0.21986430085215405</c:v>
                </c:pt>
                <c:pt idx="309">
                  <c:v>0.21935048962094908</c:v>
                </c:pt>
                <c:pt idx="310">
                  <c:v>0.21509544908957809</c:v>
                </c:pt>
                <c:pt idx="311">
                  <c:v>0.21808087365464332</c:v>
                </c:pt>
                <c:pt idx="312">
                  <c:v>0.23610075352044829</c:v>
                </c:pt>
                <c:pt idx="313">
                  <c:v>0.23585007596361557</c:v>
                </c:pt>
                <c:pt idx="314">
                  <c:v>0.23542797233330034</c:v>
                </c:pt>
                <c:pt idx="315">
                  <c:v>0.23759967668444651</c:v>
                </c:pt>
                <c:pt idx="316">
                  <c:v>0.23825998045606658</c:v>
                </c:pt>
                <c:pt idx="317">
                  <c:v>0.2428565223285396</c:v>
                </c:pt>
                <c:pt idx="318">
                  <c:v>0.23441822808122237</c:v>
                </c:pt>
                <c:pt idx="319">
                  <c:v>0.23377839239375434</c:v>
                </c:pt>
                <c:pt idx="320">
                  <c:v>0.23781166666175374</c:v>
                </c:pt>
                <c:pt idx="321">
                  <c:v>0.23795606723671986</c:v>
                </c:pt>
                <c:pt idx="322">
                  <c:v>0.24084556709556695</c:v>
                </c:pt>
                <c:pt idx="323">
                  <c:v>0.24043693891734866</c:v>
                </c:pt>
                <c:pt idx="324">
                  <c:v>0.23177765038395262</c:v>
                </c:pt>
                <c:pt idx="325">
                  <c:v>0.23272146069627053</c:v>
                </c:pt>
                <c:pt idx="326">
                  <c:v>0.23261079918993402</c:v>
                </c:pt>
                <c:pt idx="327">
                  <c:v>0.23256839359616704</c:v>
                </c:pt>
                <c:pt idx="328">
                  <c:v>0.23322896509159868</c:v>
                </c:pt>
                <c:pt idx="329">
                  <c:v>0.23021092208041877</c:v>
                </c:pt>
                <c:pt idx="330">
                  <c:v>0.23028382799083383</c:v>
                </c:pt>
                <c:pt idx="331">
                  <c:v>0.23290736390466557</c:v>
                </c:pt>
                <c:pt idx="332">
                  <c:v>0.23286936618333437</c:v>
                </c:pt>
                <c:pt idx="333">
                  <c:v>0.23705596393746858</c:v>
                </c:pt>
                <c:pt idx="334">
                  <c:v>0.23646681327322244</c:v>
                </c:pt>
                <c:pt idx="335">
                  <c:v>0.2360048313689081</c:v>
                </c:pt>
                <c:pt idx="336">
                  <c:v>0.23621382866368362</c:v>
                </c:pt>
                <c:pt idx="337">
                  <c:v>0.24085484659755441</c:v>
                </c:pt>
                <c:pt idx="338">
                  <c:v>0.24673333191111199</c:v>
                </c:pt>
                <c:pt idx="339">
                  <c:v>0.24595460384770029</c:v>
                </c:pt>
                <c:pt idx="340">
                  <c:v>0.24664201280755096</c:v>
                </c:pt>
                <c:pt idx="341">
                  <c:v>0.24666811110724135</c:v>
                </c:pt>
                <c:pt idx="342">
                  <c:v>0.25362607481753857</c:v>
                </c:pt>
                <c:pt idx="343">
                  <c:v>0.26561464248491706</c:v>
                </c:pt>
                <c:pt idx="344">
                  <c:v>0.26560813054789095</c:v>
                </c:pt>
                <c:pt idx="345">
                  <c:v>0.26566525978638345</c:v>
                </c:pt>
                <c:pt idx="346">
                  <c:v>0.26900575498566642</c:v>
                </c:pt>
                <c:pt idx="347">
                  <c:v>0.26169072354352452</c:v>
                </c:pt>
                <c:pt idx="348">
                  <c:v>0.25881868217136228</c:v>
                </c:pt>
                <c:pt idx="349">
                  <c:v>0.25841253651386736</c:v>
                </c:pt>
                <c:pt idx="350">
                  <c:v>0.258423598135055</c:v>
                </c:pt>
                <c:pt idx="351">
                  <c:v>0.25509756613451584</c:v>
                </c:pt>
                <c:pt idx="352">
                  <c:v>0.25466662188084122</c:v>
                </c:pt>
                <c:pt idx="353">
                  <c:v>0.24522185578099065</c:v>
                </c:pt>
                <c:pt idx="354">
                  <c:v>0.24521968978089917</c:v>
                </c:pt>
                <c:pt idx="355">
                  <c:v>0.24708630100519419</c:v>
                </c:pt>
                <c:pt idx="356">
                  <c:v>0.24387691398519606</c:v>
                </c:pt>
                <c:pt idx="357">
                  <c:v>0.24207735168763481</c:v>
                </c:pt>
                <c:pt idx="358">
                  <c:v>0.24307279775335194</c:v>
                </c:pt>
                <c:pt idx="359">
                  <c:v>0.24244158952854059</c:v>
                </c:pt>
                <c:pt idx="360">
                  <c:v>0.24379228834369937</c:v>
                </c:pt>
                <c:pt idx="361">
                  <c:v>0.24579295370302259</c:v>
                </c:pt>
                <c:pt idx="362">
                  <c:v>0.24401587892316673</c:v>
                </c:pt>
                <c:pt idx="363">
                  <c:v>0.24661851312613409</c:v>
                </c:pt>
                <c:pt idx="364">
                  <c:v>0.24956295868153333</c:v>
                </c:pt>
                <c:pt idx="365">
                  <c:v>0.25169883543852906</c:v>
                </c:pt>
                <c:pt idx="366">
                  <c:v>0.25532576234656323</c:v>
                </c:pt>
                <c:pt idx="367">
                  <c:v>0.25381042780352736</c:v>
                </c:pt>
                <c:pt idx="368">
                  <c:v>0.25851724972417084</c:v>
                </c:pt>
                <c:pt idx="369">
                  <c:v>0.25852647824472585</c:v>
                </c:pt>
                <c:pt idx="370">
                  <c:v>0.25833335326856832</c:v>
                </c:pt>
                <c:pt idx="371">
                  <c:v>0.25534877902541936</c:v>
                </c:pt>
                <c:pt idx="372">
                  <c:v>0.23540277018528402</c:v>
                </c:pt>
                <c:pt idx="373">
                  <c:v>0.23600826306150971</c:v>
                </c:pt>
                <c:pt idx="374">
                  <c:v>0.23327360268143443</c:v>
                </c:pt>
                <c:pt idx="375">
                  <c:v>0.23314406549674721</c:v>
                </c:pt>
                <c:pt idx="376">
                  <c:v>0.23180888857681403</c:v>
                </c:pt>
                <c:pt idx="377">
                  <c:v>0.23032942205007595</c:v>
                </c:pt>
                <c:pt idx="378">
                  <c:v>0.22947380057791955</c:v>
                </c:pt>
                <c:pt idx="379">
                  <c:v>0.22978654923212266</c:v>
                </c:pt>
                <c:pt idx="380">
                  <c:v>0.22350536515983352</c:v>
                </c:pt>
                <c:pt idx="381">
                  <c:v>0.22487747724135601</c:v>
                </c:pt>
                <c:pt idx="382">
                  <c:v>0.22124471905872509</c:v>
                </c:pt>
                <c:pt idx="383">
                  <c:v>0.22224506829410565</c:v>
                </c:pt>
                <c:pt idx="384">
                  <c:v>0.22563379613995352</c:v>
                </c:pt>
                <c:pt idx="385">
                  <c:v>0.2254611358933864</c:v>
                </c:pt>
                <c:pt idx="386">
                  <c:v>0.22560456702617432</c:v>
                </c:pt>
                <c:pt idx="387">
                  <c:v>0.22792398834053118</c:v>
                </c:pt>
                <c:pt idx="388">
                  <c:v>0.22572496734050937</c:v>
                </c:pt>
                <c:pt idx="389">
                  <c:v>0.23869208548265777</c:v>
                </c:pt>
                <c:pt idx="390">
                  <c:v>0.23959982868600102</c:v>
                </c:pt>
                <c:pt idx="391">
                  <c:v>0.23744485203381493</c:v>
                </c:pt>
                <c:pt idx="392">
                  <c:v>0.23961005093182211</c:v>
                </c:pt>
                <c:pt idx="393">
                  <c:v>0.23553508503570056</c:v>
                </c:pt>
                <c:pt idx="394">
                  <c:v>0.23518941368728533</c:v>
                </c:pt>
                <c:pt idx="395">
                  <c:v>0.23526080368607269</c:v>
                </c:pt>
                <c:pt idx="396">
                  <c:v>0.23750822977928113</c:v>
                </c:pt>
                <c:pt idx="397">
                  <c:v>0.23270977882324378</c:v>
                </c:pt>
                <c:pt idx="398">
                  <c:v>0.22530804843108468</c:v>
                </c:pt>
                <c:pt idx="399">
                  <c:v>0.22462982997014266</c:v>
                </c:pt>
                <c:pt idx="400">
                  <c:v>0.22753947623656381</c:v>
                </c:pt>
                <c:pt idx="401">
                  <c:v>0.23287401044200076</c:v>
                </c:pt>
                <c:pt idx="402">
                  <c:v>0.23107260581597763</c:v>
                </c:pt>
                <c:pt idx="403">
                  <c:v>0.221526515758495</c:v>
                </c:pt>
                <c:pt idx="404">
                  <c:v>0.22308934854923687</c:v>
                </c:pt>
                <c:pt idx="405">
                  <c:v>0.22486759840752674</c:v>
                </c:pt>
                <c:pt idx="406">
                  <c:v>0.22785103717555971</c:v>
                </c:pt>
                <c:pt idx="407">
                  <c:v>0.22655019327592668</c:v>
                </c:pt>
                <c:pt idx="408">
                  <c:v>0.22442874677219599</c:v>
                </c:pt>
                <c:pt idx="409">
                  <c:v>0.22451910146369644</c:v>
                </c:pt>
                <c:pt idx="410">
                  <c:v>0.22469178767798137</c:v>
                </c:pt>
                <c:pt idx="411">
                  <c:v>0.22793840993730138</c:v>
                </c:pt>
                <c:pt idx="412">
                  <c:v>0.23010290879759934</c:v>
                </c:pt>
                <c:pt idx="413">
                  <c:v>0.23694475897458231</c:v>
                </c:pt>
                <c:pt idx="414">
                  <c:v>0.23728044745012317</c:v>
                </c:pt>
                <c:pt idx="415">
                  <c:v>0.24387381209325723</c:v>
                </c:pt>
                <c:pt idx="416">
                  <c:v>0.24050275175141239</c:v>
                </c:pt>
                <c:pt idx="417">
                  <c:v>0.24789793988276104</c:v>
                </c:pt>
                <c:pt idx="418">
                  <c:v>0.24619840643907248</c:v>
                </c:pt>
                <c:pt idx="419">
                  <c:v>0.24863185251790484</c:v>
                </c:pt>
                <c:pt idx="420">
                  <c:v>0.25690860971276941</c:v>
                </c:pt>
                <c:pt idx="421">
                  <c:v>0.25592146491341222</c:v>
                </c:pt>
                <c:pt idx="422">
                  <c:v>0.25916790917090932</c:v>
                </c:pt>
                <c:pt idx="423">
                  <c:v>0.25489487979338304</c:v>
                </c:pt>
                <c:pt idx="424">
                  <c:v>0.25383957659364625</c:v>
                </c:pt>
                <c:pt idx="425">
                  <c:v>0.25129800834922539</c:v>
                </c:pt>
                <c:pt idx="426">
                  <c:v>0.24691838700870436</c:v>
                </c:pt>
                <c:pt idx="427">
                  <c:v>0.24523248611783349</c:v>
                </c:pt>
                <c:pt idx="428">
                  <c:v>0.23843301382279458</c:v>
                </c:pt>
                <c:pt idx="429">
                  <c:v>0.24047912325308993</c:v>
                </c:pt>
                <c:pt idx="430">
                  <c:v>0.2444515551847915</c:v>
                </c:pt>
                <c:pt idx="431">
                  <c:v>0.25033750989243664</c:v>
                </c:pt>
                <c:pt idx="432">
                  <c:v>0.25054343610261393</c:v>
                </c:pt>
                <c:pt idx="433">
                  <c:v>0.24947948977696838</c:v>
                </c:pt>
                <c:pt idx="434">
                  <c:v>0.25390150457164745</c:v>
                </c:pt>
                <c:pt idx="435">
                  <c:v>0.25378226460244385</c:v>
                </c:pt>
                <c:pt idx="436">
                  <c:v>0.25463173926881744</c:v>
                </c:pt>
                <c:pt idx="437">
                  <c:v>0.25159330149992193</c:v>
                </c:pt>
                <c:pt idx="438">
                  <c:v>0.25113617449409137</c:v>
                </c:pt>
                <c:pt idx="439">
                  <c:v>0.24982943720179451</c:v>
                </c:pt>
                <c:pt idx="440">
                  <c:v>0.25033357762131875</c:v>
                </c:pt>
                <c:pt idx="441">
                  <c:v>0.25571609428209402</c:v>
                </c:pt>
                <c:pt idx="442">
                  <c:v>0.25574988952659267</c:v>
                </c:pt>
                <c:pt idx="443">
                  <c:v>0.25596036920527232</c:v>
                </c:pt>
                <c:pt idx="444">
                  <c:v>0.25503720834907356</c:v>
                </c:pt>
                <c:pt idx="445">
                  <c:v>0.25809635485333715</c:v>
                </c:pt>
                <c:pt idx="446">
                  <c:v>0.25813506515032281</c:v>
                </c:pt>
                <c:pt idx="447">
                  <c:v>0.26959679546092441</c:v>
                </c:pt>
                <c:pt idx="448">
                  <c:v>0.27130917329247933</c:v>
                </c:pt>
                <c:pt idx="449">
                  <c:v>0.25629412008368307</c:v>
                </c:pt>
                <c:pt idx="450">
                  <c:v>0.25438047060501423</c:v>
                </c:pt>
                <c:pt idx="451">
                  <c:v>0.25459076603677716</c:v>
                </c:pt>
                <c:pt idx="452">
                  <c:v>0.25558553622426544</c:v>
                </c:pt>
                <c:pt idx="453">
                  <c:v>0.25834327718788269</c:v>
                </c:pt>
                <c:pt idx="454">
                  <c:v>0.267700815915902</c:v>
                </c:pt>
                <c:pt idx="455">
                  <c:v>0.26693280602179781</c:v>
                </c:pt>
                <c:pt idx="456">
                  <c:v>0.28100385665743244</c:v>
                </c:pt>
                <c:pt idx="457">
                  <c:v>0.28064328254394622</c:v>
                </c:pt>
                <c:pt idx="458">
                  <c:v>0.27850085903925142</c:v>
                </c:pt>
                <c:pt idx="459">
                  <c:v>0.27680412432901441</c:v>
                </c:pt>
                <c:pt idx="460">
                  <c:v>0.28583643026545502</c:v>
                </c:pt>
                <c:pt idx="461">
                  <c:v>0.30321295870031828</c:v>
                </c:pt>
                <c:pt idx="462">
                  <c:v>0.29872348149644345</c:v>
                </c:pt>
                <c:pt idx="463">
                  <c:v>0.30379168159165532</c:v>
                </c:pt>
                <c:pt idx="464">
                  <c:v>0.30298708708345423</c:v>
                </c:pt>
                <c:pt idx="465">
                  <c:v>0.3052734845925601</c:v>
                </c:pt>
                <c:pt idx="466">
                  <c:v>0.29792254658309403</c:v>
                </c:pt>
                <c:pt idx="467">
                  <c:v>0.30189440610423851</c:v>
                </c:pt>
                <c:pt idx="468">
                  <c:v>0.30610425876631653</c:v>
                </c:pt>
                <c:pt idx="469">
                  <c:v>0.31369935680920807</c:v>
                </c:pt>
                <c:pt idx="470">
                  <c:v>0.31429084041409522</c:v>
                </c:pt>
                <c:pt idx="471">
                  <c:v>0.31312298429867735</c:v>
                </c:pt>
                <c:pt idx="472">
                  <c:v>0.31215473390868947</c:v>
                </c:pt>
                <c:pt idx="473">
                  <c:v>0.30837301634473063</c:v>
                </c:pt>
                <c:pt idx="474">
                  <c:v>0.31244978282247782</c:v>
                </c:pt>
                <c:pt idx="475">
                  <c:v>0.3171370991303385</c:v>
                </c:pt>
                <c:pt idx="476">
                  <c:v>0.3182866785322328</c:v>
                </c:pt>
                <c:pt idx="477">
                  <c:v>0.33067748003115799</c:v>
                </c:pt>
                <c:pt idx="478">
                  <c:v>0.33062645393275281</c:v>
                </c:pt>
                <c:pt idx="479">
                  <c:v>0.33139650781348262</c:v>
                </c:pt>
                <c:pt idx="480">
                  <c:v>0.32678341294057789</c:v>
                </c:pt>
                <c:pt idx="481">
                  <c:v>0.33121739501560826</c:v>
                </c:pt>
                <c:pt idx="482">
                  <c:v>0.32874395672127704</c:v>
                </c:pt>
                <c:pt idx="483">
                  <c:v>0.32864754257397366</c:v>
                </c:pt>
                <c:pt idx="484">
                  <c:v>0.3280532498523111</c:v>
                </c:pt>
                <c:pt idx="485">
                  <c:v>0.32879870509812886</c:v>
                </c:pt>
                <c:pt idx="486">
                  <c:v>0.33086499857715435</c:v>
                </c:pt>
                <c:pt idx="487">
                  <c:v>0.34078908297845395</c:v>
                </c:pt>
                <c:pt idx="488">
                  <c:v>0.34438266562444469</c:v>
                </c:pt>
                <c:pt idx="489">
                  <c:v>0.34270383203322546</c:v>
                </c:pt>
                <c:pt idx="490">
                  <c:v>0.34207943652171696</c:v>
                </c:pt>
                <c:pt idx="491">
                  <c:v>0.34049856583371702</c:v>
                </c:pt>
                <c:pt idx="492">
                  <c:v>0.35816525041369834</c:v>
                </c:pt>
                <c:pt idx="493">
                  <c:v>0.36234174875544328</c:v>
                </c:pt>
                <c:pt idx="494">
                  <c:v>0.36592205088916963</c:v>
                </c:pt>
                <c:pt idx="495">
                  <c:v>0.36905159037031204</c:v>
                </c:pt>
                <c:pt idx="496">
                  <c:v>0.36928142646936057</c:v>
                </c:pt>
                <c:pt idx="497">
                  <c:v>0.36968730480493983</c:v>
                </c:pt>
                <c:pt idx="498">
                  <c:v>0.38702643328524206</c:v>
                </c:pt>
                <c:pt idx="499">
                  <c:v>0.38996118692214843</c:v>
                </c:pt>
                <c:pt idx="500">
                  <c:v>0.39047738075840321</c:v>
                </c:pt>
                <c:pt idx="501">
                  <c:v>0.40576613040185566</c:v>
                </c:pt>
                <c:pt idx="502">
                  <c:v>0.40618179317382419</c:v>
                </c:pt>
                <c:pt idx="503">
                  <c:v>0.40606739339984665</c:v>
                </c:pt>
                <c:pt idx="504">
                  <c:v>0.40974123280522945</c:v>
                </c:pt>
                <c:pt idx="505">
                  <c:v>0.41000221516100882</c:v>
                </c:pt>
                <c:pt idx="506">
                  <c:v>0.41357921895001948</c:v>
                </c:pt>
                <c:pt idx="507">
                  <c:v>0.40725697970177505</c:v>
                </c:pt>
                <c:pt idx="508">
                  <c:v>0.40658353969151462</c:v>
                </c:pt>
                <c:pt idx="509">
                  <c:v>0.41362315179629644</c:v>
                </c:pt>
                <c:pt idx="510">
                  <c:v>0.42809739072606434</c:v>
                </c:pt>
                <c:pt idx="511">
                  <c:v>0.42804473851086117</c:v>
                </c:pt>
                <c:pt idx="512">
                  <c:v>0.42892287494056053</c:v>
                </c:pt>
                <c:pt idx="513">
                  <c:v>0.42829700025207867</c:v>
                </c:pt>
                <c:pt idx="514">
                  <c:v>0.42859996803303241</c:v>
                </c:pt>
                <c:pt idx="515">
                  <c:v>0.43128059789855522</c:v>
                </c:pt>
                <c:pt idx="516">
                  <c:v>0.41728723688881197</c:v>
                </c:pt>
                <c:pt idx="517">
                  <c:v>0.42404895674254783</c:v>
                </c:pt>
                <c:pt idx="518">
                  <c:v>0.42283474194237441</c:v>
                </c:pt>
                <c:pt idx="519">
                  <c:v>0.42698592649162936</c:v>
                </c:pt>
                <c:pt idx="520">
                  <c:v>0.42317969625680946</c:v>
                </c:pt>
                <c:pt idx="521">
                  <c:v>0.41292724112474111</c:v>
                </c:pt>
                <c:pt idx="522">
                  <c:v>0.41672011928098857</c:v>
                </c:pt>
                <c:pt idx="523">
                  <c:v>0.41378239003051398</c:v>
                </c:pt>
                <c:pt idx="524">
                  <c:v>0.41413973022389367</c:v>
                </c:pt>
                <c:pt idx="525">
                  <c:v>0.41398493381964474</c:v>
                </c:pt>
                <c:pt idx="526">
                  <c:v>0.42719862433689604</c:v>
                </c:pt>
                <c:pt idx="527">
                  <c:v>0.42327129122281232</c:v>
                </c:pt>
                <c:pt idx="528">
                  <c:v>0.42140789347412988</c:v>
                </c:pt>
                <c:pt idx="529">
                  <c:v>0.42481109880529472</c:v>
                </c:pt>
                <c:pt idx="530">
                  <c:v>0.42808940274241636</c:v>
                </c:pt>
                <c:pt idx="531">
                  <c:v>0.42969910811980472</c:v>
                </c:pt>
                <c:pt idx="532">
                  <c:v>0.42950968670325373</c:v>
                </c:pt>
                <c:pt idx="533">
                  <c:v>0.44589219077843928</c:v>
                </c:pt>
                <c:pt idx="534">
                  <c:v>0.44754978879045271</c:v>
                </c:pt>
                <c:pt idx="535">
                  <c:v>0.44594738600552097</c:v>
                </c:pt>
                <c:pt idx="536">
                  <c:v>0.45747950691185618</c:v>
                </c:pt>
                <c:pt idx="537">
                  <c:v>0.44031860835445613</c:v>
                </c:pt>
                <c:pt idx="538">
                  <c:v>0.4407708972757427</c:v>
                </c:pt>
                <c:pt idx="539">
                  <c:v>0.43718610137104008</c:v>
                </c:pt>
                <c:pt idx="540">
                  <c:v>0.43389818237960798</c:v>
                </c:pt>
                <c:pt idx="541">
                  <c:v>0.43199588800206568</c:v>
                </c:pt>
                <c:pt idx="542">
                  <c:v>0.43230219203867182</c:v>
                </c:pt>
                <c:pt idx="543">
                  <c:v>0.43229702666926167</c:v>
                </c:pt>
                <c:pt idx="544">
                  <c:v>0.43233887157422252</c:v>
                </c:pt>
                <c:pt idx="545">
                  <c:v>0.43432075102365164</c:v>
                </c:pt>
                <c:pt idx="546">
                  <c:v>0.43466720797697483</c:v>
                </c:pt>
                <c:pt idx="547">
                  <c:v>0.42548066938307288</c:v>
                </c:pt>
                <c:pt idx="548">
                  <c:v>0.42547115274425551</c:v>
                </c:pt>
                <c:pt idx="549">
                  <c:v>0.4252462127126338</c:v>
                </c:pt>
                <c:pt idx="550">
                  <c:v>0.42376936155301481</c:v>
                </c:pt>
                <c:pt idx="551">
                  <c:v>0.42228137308458408</c:v>
                </c:pt>
                <c:pt idx="552">
                  <c:v>0.40292691814740045</c:v>
                </c:pt>
                <c:pt idx="553">
                  <c:v>0.40280765514926054</c:v>
                </c:pt>
                <c:pt idx="554">
                  <c:v>0.39843875210403984</c:v>
                </c:pt>
                <c:pt idx="555">
                  <c:v>0.39739363908683478</c:v>
                </c:pt>
                <c:pt idx="556">
                  <c:v>0.3964033393616474</c:v>
                </c:pt>
                <c:pt idx="557">
                  <c:v>0.39617749606075175</c:v>
                </c:pt>
                <c:pt idx="558">
                  <c:v>0.37572251324682449</c:v>
                </c:pt>
                <c:pt idx="559">
                  <c:v>0.37274266981523935</c:v>
                </c:pt>
                <c:pt idx="560">
                  <c:v>0.37501785167557289</c:v>
                </c:pt>
                <c:pt idx="561">
                  <c:v>0.36084030973006809</c:v>
                </c:pt>
                <c:pt idx="562">
                  <c:v>0.36181565204295157</c:v>
                </c:pt>
                <c:pt idx="563">
                  <c:v>0.3606863285306709</c:v>
                </c:pt>
                <c:pt idx="564">
                  <c:v>0.3593587147596578</c:v>
                </c:pt>
                <c:pt idx="565">
                  <c:v>0.35678582791664981</c:v>
                </c:pt>
                <c:pt idx="566">
                  <c:v>0.3561465396021935</c:v>
                </c:pt>
                <c:pt idx="567">
                  <c:v>0.35615597092278606</c:v>
                </c:pt>
                <c:pt idx="568">
                  <c:v>0.35599887416179621</c:v>
                </c:pt>
                <c:pt idx="569">
                  <c:v>0.34952246089634748</c:v>
                </c:pt>
                <c:pt idx="570">
                  <c:v>0.33329426465709527</c:v>
                </c:pt>
                <c:pt idx="571">
                  <c:v>0.33451092673339083</c:v>
                </c:pt>
                <c:pt idx="572">
                  <c:v>0.32969320124254697</c:v>
                </c:pt>
                <c:pt idx="573">
                  <c:v>0.3302096423049663</c:v>
                </c:pt>
                <c:pt idx="574">
                  <c:v>0.32012009718237877</c:v>
                </c:pt>
                <c:pt idx="575">
                  <c:v>0.31523140551883228</c:v>
                </c:pt>
                <c:pt idx="576">
                  <c:v>0.31526991563284862</c:v>
                </c:pt>
                <c:pt idx="577">
                  <c:v>0.30635016541412158</c:v>
                </c:pt>
                <c:pt idx="578">
                  <c:v>0.30585229895279276</c:v>
                </c:pt>
                <c:pt idx="579">
                  <c:v>0.30223877404393962</c:v>
                </c:pt>
                <c:pt idx="580">
                  <c:v>0.30244582401495268</c:v>
                </c:pt>
                <c:pt idx="581">
                  <c:v>0.30349191964327488</c:v>
                </c:pt>
                <c:pt idx="582">
                  <c:v>0.29757544370292233</c:v>
                </c:pt>
                <c:pt idx="583">
                  <c:v>0.29753736783735041</c:v>
                </c:pt>
                <c:pt idx="584">
                  <c:v>0.29705857543615932</c:v>
                </c:pt>
                <c:pt idx="585">
                  <c:v>0.29806828783087835</c:v>
                </c:pt>
                <c:pt idx="586">
                  <c:v>0.27997763302785583</c:v>
                </c:pt>
                <c:pt idx="587">
                  <c:v>0.27993607452175512</c:v>
                </c:pt>
                <c:pt idx="588">
                  <c:v>0.28065531244505038</c:v>
                </c:pt>
                <c:pt idx="589">
                  <c:v>0.26824740210367448</c:v>
                </c:pt>
                <c:pt idx="590">
                  <c:v>0.2600908865000533</c:v>
                </c:pt>
                <c:pt idx="591">
                  <c:v>0.25810512163056309</c:v>
                </c:pt>
                <c:pt idx="592">
                  <c:v>0.25795591477001756</c:v>
                </c:pt>
                <c:pt idx="593">
                  <c:v>0.22878608772213599</c:v>
                </c:pt>
                <c:pt idx="594">
                  <c:v>0.22377245760056322</c:v>
                </c:pt>
                <c:pt idx="595">
                  <c:v>0.2136639567344151</c:v>
                </c:pt>
                <c:pt idx="596">
                  <c:v>0.18609217001469033</c:v>
                </c:pt>
                <c:pt idx="597">
                  <c:v>0.1867023407229092</c:v>
                </c:pt>
                <c:pt idx="598">
                  <c:v>0.18660309870154487</c:v>
                </c:pt>
                <c:pt idx="599">
                  <c:v>0.18662378447529948</c:v>
                </c:pt>
                <c:pt idx="600">
                  <c:v>0.18709613657582386</c:v>
                </c:pt>
                <c:pt idx="601">
                  <c:v>0.18539826490112199</c:v>
                </c:pt>
                <c:pt idx="602">
                  <c:v>0.18544346855422508</c:v>
                </c:pt>
                <c:pt idx="603">
                  <c:v>0.18588872429945016</c:v>
                </c:pt>
                <c:pt idx="604">
                  <c:v>0.18594426280849399</c:v>
                </c:pt>
                <c:pt idx="605">
                  <c:v>0.18127308828384328</c:v>
                </c:pt>
                <c:pt idx="606">
                  <c:v>0.18447309086085495</c:v>
                </c:pt>
                <c:pt idx="607">
                  <c:v>0.18344358161032528</c:v>
                </c:pt>
                <c:pt idx="608">
                  <c:v>0.18356030797045186</c:v>
                </c:pt>
                <c:pt idx="609">
                  <c:v>0.18365383812379463</c:v>
                </c:pt>
                <c:pt idx="610">
                  <c:v>0.18283189720432472</c:v>
                </c:pt>
                <c:pt idx="611">
                  <c:v>0.18291599890260771</c:v>
                </c:pt>
                <c:pt idx="612">
                  <c:v>0.18605514474761423</c:v>
                </c:pt>
                <c:pt idx="613">
                  <c:v>0.17865313543501835</c:v>
                </c:pt>
                <c:pt idx="614">
                  <c:v>0.17759273485946572</c:v>
                </c:pt>
                <c:pt idx="615">
                  <c:v>0.17841270730300351</c:v>
                </c:pt>
                <c:pt idx="616">
                  <c:v>0.17875018011445595</c:v>
                </c:pt>
                <c:pt idx="617">
                  <c:v>0.17824260788314569</c:v>
                </c:pt>
                <c:pt idx="618">
                  <c:v>0.1783940332655006</c:v>
                </c:pt>
                <c:pt idx="619">
                  <c:v>0.17658045752129498</c:v>
                </c:pt>
                <c:pt idx="620">
                  <c:v>0.17516118262804442</c:v>
                </c:pt>
                <c:pt idx="621">
                  <c:v>0.16840472874835344</c:v>
                </c:pt>
                <c:pt idx="622">
                  <c:v>0.16699786105430606</c:v>
                </c:pt>
                <c:pt idx="623">
                  <c:v>0.16724176927854267</c:v>
                </c:pt>
                <c:pt idx="624">
                  <c:v>0.15776448907110335</c:v>
                </c:pt>
                <c:pt idx="625">
                  <c:v>0.16135259628903784</c:v>
                </c:pt>
                <c:pt idx="626">
                  <c:v>0.15466389092348312</c:v>
                </c:pt>
                <c:pt idx="627">
                  <c:v>0.15237843991320407</c:v>
                </c:pt>
                <c:pt idx="628">
                  <c:v>0.15491645660689629</c:v>
                </c:pt>
                <c:pt idx="629">
                  <c:v>0.15487167316932995</c:v>
                </c:pt>
                <c:pt idx="630">
                  <c:v>0.15972250457794246</c:v>
                </c:pt>
                <c:pt idx="631">
                  <c:v>0.15694330489987046</c:v>
                </c:pt>
                <c:pt idx="632">
                  <c:v>0.15950688048719538</c:v>
                </c:pt>
                <c:pt idx="633">
                  <c:v>0.16145387770556893</c:v>
                </c:pt>
                <c:pt idx="634">
                  <c:v>0.16001919634975365</c:v>
                </c:pt>
                <c:pt idx="635">
                  <c:v>0.1604085622191723</c:v>
                </c:pt>
                <c:pt idx="636">
                  <c:v>0.15997186227191004</c:v>
                </c:pt>
                <c:pt idx="637">
                  <c:v>0.15974549271644173</c:v>
                </c:pt>
                <c:pt idx="638">
                  <c:v>0.15958772241243249</c:v>
                </c:pt>
                <c:pt idx="639">
                  <c:v>0.15843549802743459</c:v>
                </c:pt>
                <c:pt idx="640">
                  <c:v>0.15841266154627473</c:v>
                </c:pt>
                <c:pt idx="641">
                  <c:v>0.15764332141568441</c:v>
                </c:pt>
                <c:pt idx="642">
                  <c:v>0.15766683080212374</c:v>
                </c:pt>
                <c:pt idx="643">
                  <c:v>0.15911528745619716</c:v>
                </c:pt>
                <c:pt idx="644">
                  <c:v>0.15836990046635477</c:v>
                </c:pt>
                <c:pt idx="645">
                  <c:v>0.15178366144340197</c:v>
                </c:pt>
                <c:pt idx="646">
                  <c:v>0.15487112791655103</c:v>
                </c:pt>
                <c:pt idx="647">
                  <c:v>0.15443889205940176</c:v>
                </c:pt>
                <c:pt idx="648">
                  <c:v>0.15784544161923303</c:v>
                </c:pt>
                <c:pt idx="649">
                  <c:v>0.15582636203687597</c:v>
                </c:pt>
                <c:pt idx="650">
                  <c:v>0.15616806366027963</c:v>
                </c:pt>
                <c:pt idx="651">
                  <c:v>0.15497171551393635</c:v>
                </c:pt>
                <c:pt idx="652">
                  <c:v>0.15278293859319406</c:v>
                </c:pt>
                <c:pt idx="653">
                  <c:v>0.15388299723910442</c:v>
                </c:pt>
                <c:pt idx="654">
                  <c:v>0.15174618097895429</c:v>
                </c:pt>
                <c:pt idx="655">
                  <c:v>0.15171592114701765</c:v>
                </c:pt>
                <c:pt idx="656">
                  <c:v>0.150881550369801</c:v>
                </c:pt>
                <c:pt idx="657">
                  <c:v>0.15017506743965839</c:v>
                </c:pt>
                <c:pt idx="658">
                  <c:v>0.14928385001240221</c:v>
                </c:pt>
                <c:pt idx="659">
                  <c:v>0.1497866363637087</c:v>
                </c:pt>
                <c:pt idx="660">
                  <c:v>0.1491946099412845</c:v>
                </c:pt>
                <c:pt idx="661">
                  <c:v>0.15109591590412244</c:v>
                </c:pt>
                <c:pt idx="662">
                  <c:v>0.15122770835544852</c:v>
                </c:pt>
                <c:pt idx="663">
                  <c:v>0.15102292779388557</c:v>
                </c:pt>
                <c:pt idx="664">
                  <c:v>0.15086790543878653</c:v>
                </c:pt>
                <c:pt idx="665">
                  <c:v>0.15288317416563951</c:v>
                </c:pt>
                <c:pt idx="666">
                  <c:v>0.1484717103532234</c:v>
                </c:pt>
                <c:pt idx="667">
                  <c:v>0.15116962415277108</c:v>
                </c:pt>
                <c:pt idx="668">
                  <c:v>0.1425657471952925</c:v>
                </c:pt>
                <c:pt idx="669">
                  <c:v>0.14278430815474438</c:v>
                </c:pt>
                <c:pt idx="670">
                  <c:v>0.14793825451147022</c:v>
                </c:pt>
                <c:pt idx="671">
                  <c:v>0.14618679783038857</c:v>
                </c:pt>
                <c:pt idx="672">
                  <c:v>0.14935774311967459</c:v>
                </c:pt>
                <c:pt idx="673">
                  <c:v>0.14946463079009761</c:v>
                </c:pt>
                <c:pt idx="674">
                  <c:v>0.15038958858440035</c:v>
                </c:pt>
                <c:pt idx="675">
                  <c:v>0.14898895239878782</c:v>
                </c:pt>
                <c:pt idx="676">
                  <c:v>0.15070577890931824</c:v>
                </c:pt>
                <c:pt idx="677">
                  <c:v>0.15283645947858532</c:v>
                </c:pt>
                <c:pt idx="678">
                  <c:v>0.15982562394277941</c:v>
                </c:pt>
                <c:pt idx="679">
                  <c:v>0.15885604002361445</c:v>
                </c:pt>
                <c:pt idx="680">
                  <c:v>0.16189098057745285</c:v>
                </c:pt>
                <c:pt idx="681">
                  <c:v>0.16167308574627293</c:v>
                </c:pt>
                <c:pt idx="682">
                  <c:v>0.16506273002674454</c:v>
                </c:pt>
                <c:pt idx="683">
                  <c:v>0.16694344148919354</c:v>
                </c:pt>
                <c:pt idx="684">
                  <c:v>0.16869378686436931</c:v>
                </c:pt>
                <c:pt idx="685">
                  <c:v>0.16635774474231535</c:v>
                </c:pt>
                <c:pt idx="686">
                  <c:v>0.1658040637933785</c:v>
                </c:pt>
                <c:pt idx="687">
                  <c:v>0.16677148757343646</c:v>
                </c:pt>
                <c:pt idx="688">
                  <c:v>0.16478362613137715</c:v>
                </c:pt>
                <c:pt idx="689">
                  <c:v>0.16563331398445175</c:v>
                </c:pt>
                <c:pt idx="690">
                  <c:v>0.16196504049360799</c:v>
                </c:pt>
                <c:pt idx="691">
                  <c:v>0.16205734372356656</c:v>
                </c:pt>
                <c:pt idx="692">
                  <c:v>0.15946504293131891</c:v>
                </c:pt>
                <c:pt idx="693">
                  <c:v>0.15691170792443956</c:v>
                </c:pt>
                <c:pt idx="694">
                  <c:v>0.1569448888628332</c:v>
                </c:pt>
                <c:pt idx="695">
                  <c:v>0.15632527624515244</c:v>
                </c:pt>
                <c:pt idx="696">
                  <c:v>0.15638699315648949</c:v>
                </c:pt>
                <c:pt idx="697">
                  <c:v>0.15926569606135979</c:v>
                </c:pt>
                <c:pt idx="698">
                  <c:v>0.16089686855435287</c:v>
                </c:pt>
                <c:pt idx="699">
                  <c:v>0.15949862184866889</c:v>
                </c:pt>
                <c:pt idx="700">
                  <c:v>0.15959330538630256</c:v>
                </c:pt>
                <c:pt idx="701">
                  <c:v>0.16416872797293289</c:v>
                </c:pt>
                <c:pt idx="702">
                  <c:v>0.17938963953477105</c:v>
                </c:pt>
                <c:pt idx="703">
                  <c:v>0.18090132034312212</c:v>
                </c:pt>
                <c:pt idx="704">
                  <c:v>0.18421846798343364</c:v>
                </c:pt>
                <c:pt idx="705">
                  <c:v>0.18416697660396097</c:v>
                </c:pt>
                <c:pt idx="706">
                  <c:v>0.18064919168939045</c:v>
                </c:pt>
                <c:pt idx="707">
                  <c:v>0.18053605315617166</c:v>
                </c:pt>
                <c:pt idx="708">
                  <c:v>0.18409324412144998</c:v>
                </c:pt>
                <c:pt idx="709">
                  <c:v>0.18429274301612009</c:v>
                </c:pt>
                <c:pt idx="710">
                  <c:v>0.18361550602037113</c:v>
                </c:pt>
                <c:pt idx="711">
                  <c:v>0.18655512257077045</c:v>
                </c:pt>
                <c:pt idx="712">
                  <c:v>0.1860801920858757</c:v>
                </c:pt>
                <c:pt idx="713">
                  <c:v>0.18924394485278687</c:v>
                </c:pt>
                <c:pt idx="714">
                  <c:v>0.1902235931846197</c:v>
                </c:pt>
                <c:pt idx="715">
                  <c:v>0.19028552585158018</c:v>
                </c:pt>
                <c:pt idx="716">
                  <c:v>0.19637797820696021</c:v>
                </c:pt>
                <c:pt idx="717">
                  <c:v>0.1968744238703832</c:v>
                </c:pt>
                <c:pt idx="718">
                  <c:v>0.19622946526392826</c:v>
                </c:pt>
                <c:pt idx="719">
                  <c:v>0.19601638045039438</c:v>
                </c:pt>
                <c:pt idx="720">
                  <c:v>0.19570938394388548</c:v>
                </c:pt>
                <c:pt idx="721">
                  <c:v>0.19737738225831605</c:v>
                </c:pt>
                <c:pt idx="722">
                  <c:v>0.19840936176670496</c:v>
                </c:pt>
                <c:pt idx="723">
                  <c:v>0.19903259707166865</c:v>
                </c:pt>
                <c:pt idx="724">
                  <c:v>0.20083174224121189</c:v>
                </c:pt>
                <c:pt idx="725">
                  <c:v>0.19920022388850175</c:v>
                </c:pt>
                <c:pt idx="726">
                  <c:v>0.19899742372261256</c:v>
                </c:pt>
                <c:pt idx="727">
                  <c:v>0.19695555834093476</c:v>
                </c:pt>
                <c:pt idx="728">
                  <c:v>0.19693441706774575</c:v>
                </c:pt>
                <c:pt idx="729">
                  <c:v>0.1968695382451289</c:v>
                </c:pt>
                <c:pt idx="730">
                  <c:v>0.19104961666396789</c:v>
                </c:pt>
                <c:pt idx="731">
                  <c:v>0.19138192239868609</c:v>
                </c:pt>
                <c:pt idx="732">
                  <c:v>0.18628569309321574</c:v>
                </c:pt>
                <c:pt idx="733">
                  <c:v>0.18643503094311334</c:v>
                </c:pt>
                <c:pt idx="734">
                  <c:v>0.18497003982348489</c:v>
                </c:pt>
                <c:pt idx="735">
                  <c:v>0.18647884572836157</c:v>
                </c:pt>
                <c:pt idx="736">
                  <c:v>0.18534719587889861</c:v>
                </c:pt>
                <c:pt idx="737">
                  <c:v>0.18661411661057528</c:v>
                </c:pt>
                <c:pt idx="738">
                  <c:v>0.18042514837314885</c:v>
                </c:pt>
                <c:pt idx="739">
                  <c:v>0.18031066817433564</c:v>
                </c:pt>
                <c:pt idx="740">
                  <c:v>0.17706002473803201</c:v>
                </c:pt>
                <c:pt idx="741">
                  <c:v>0.17774588928077226</c:v>
                </c:pt>
                <c:pt idx="742">
                  <c:v>0.17608640552831095</c:v>
                </c:pt>
                <c:pt idx="743">
                  <c:v>0.1737910256579335</c:v>
                </c:pt>
                <c:pt idx="744">
                  <c:v>0.17276281677454822</c:v>
                </c:pt>
                <c:pt idx="745">
                  <c:v>0.17216295146856408</c:v>
                </c:pt>
                <c:pt idx="746">
                  <c:v>0.1720851904529323</c:v>
                </c:pt>
                <c:pt idx="747">
                  <c:v>0.17065432082606</c:v>
                </c:pt>
                <c:pt idx="748">
                  <c:v>0.17237347672570028</c:v>
                </c:pt>
                <c:pt idx="749">
                  <c:v>0.1715726884425815</c:v>
                </c:pt>
                <c:pt idx="750">
                  <c:v>0.17183994510310391</c:v>
                </c:pt>
                <c:pt idx="751">
                  <c:v>0.17201642105169382</c:v>
                </c:pt>
                <c:pt idx="752">
                  <c:v>0.1721863359693053</c:v>
                </c:pt>
                <c:pt idx="753">
                  <c:v>0.17240433241545233</c:v>
                </c:pt>
                <c:pt idx="754">
                  <c:v>0.17178745951306096</c:v>
                </c:pt>
                <c:pt idx="755">
                  <c:v>0.1718466206411175</c:v>
                </c:pt>
                <c:pt idx="756">
                  <c:v>0.17176759424611315</c:v>
                </c:pt>
                <c:pt idx="757">
                  <c:v>0.17084081597983061</c:v>
                </c:pt>
                <c:pt idx="758">
                  <c:v>0.17037553727187982</c:v>
                </c:pt>
                <c:pt idx="759">
                  <c:v>0.17099179471350937</c:v>
                </c:pt>
                <c:pt idx="760">
                  <c:v>0.17086243605174534</c:v>
                </c:pt>
                <c:pt idx="761">
                  <c:v>0.16852590882956542</c:v>
                </c:pt>
                <c:pt idx="762">
                  <c:v>0.15244816493648003</c:v>
                </c:pt>
                <c:pt idx="763">
                  <c:v>0.15013836991626581</c:v>
                </c:pt>
                <c:pt idx="764">
                  <c:v>0.14601943402758602</c:v>
                </c:pt>
                <c:pt idx="765">
                  <c:v>0.15324055751332075</c:v>
                </c:pt>
                <c:pt idx="766">
                  <c:v>0.15393654300677867</c:v>
                </c:pt>
                <c:pt idx="767">
                  <c:v>0.15386804981558175</c:v>
                </c:pt>
                <c:pt idx="768">
                  <c:v>0.14374388003570576</c:v>
                </c:pt>
                <c:pt idx="769">
                  <c:v>0.14342551565066483</c:v>
                </c:pt>
                <c:pt idx="770">
                  <c:v>0.14580995962790472</c:v>
                </c:pt>
                <c:pt idx="771">
                  <c:v>0.14683736758184693</c:v>
                </c:pt>
                <c:pt idx="772">
                  <c:v>0.14667664081915815</c:v>
                </c:pt>
                <c:pt idx="773">
                  <c:v>0.14228703079130264</c:v>
                </c:pt>
                <c:pt idx="774">
                  <c:v>0.14318238583542545</c:v>
                </c:pt>
                <c:pt idx="775">
                  <c:v>0.14343025548733804</c:v>
                </c:pt>
                <c:pt idx="776">
                  <c:v>0.14478234081501892</c:v>
                </c:pt>
                <c:pt idx="777">
                  <c:v>0.14527375304336118</c:v>
                </c:pt>
                <c:pt idx="778">
                  <c:v>0.14521400284502781</c:v>
                </c:pt>
                <c:pt idx="779">
                  <c:v>0.14942081516704447</c:v>
                </c:pt>
                <c:pt idx="780">
                  <c:v>0.15530981653258566</c:v>
                </c:pt>
                <c:pt idx="781">
                  <c:v>0.15603377413317218</c:v>
                </c:pt>
                <c:pt idx="782">
                  <c:v>0.15600472438948085</c:v>
                </c:pt>
                <c:pt idx="783">
                  <c:v>0.1587691492811461</c:v>
                </c:pt>
                <c:pt idx="784">
                  <c:v>0.15742431005311652</c:v>
                </c:pt>
                <c:pt idx="785">
                  <c:v>0.15757551470841097</c:v>
                </c:pt>
                <c:pt idx="786">
                  <c:v>0.1568927235308081</c:v>
                </c:pt>
                <c:pt idx="787">
                  <c:v>0.16065319840921793</c:v>
                </c:pt>
                <c:pt idx="788">
                  <c:v>0.16204730795964384</c:v>
                </c:pt>
                <c:pt idx="789">
                  <c:v>0.16307049064565882</c:v>
                </c:pt>
                <c:pt idx="790">
                  <c:v>0.1631571108923888</c:v>
                </c:pt>
                <c:pt idx="791">
                  <c:v>0.16567397782529747</c:v>
                </c:pt>
                <c:pt idx="792">
                  <c:v>0.16809028977921345</c:v>
                </c:pt>
                <c:pt idx="793">
                  <c:v>0.16799666553055317</c:v>
                </c:pt>
                <c:pt idx="794">
                  <c:v>0.1793510649769931</c:v>
                </c:pt>
                <c:pt idx="795">
                  <c:v>0.17787701286854329</c:v>
                </c:pt>
                <c:pt idx="796">
                  <c:v>0.17694638331332579</c:v>
                </c:pt>
                <c:pt idx="797">
                  <c:v>0.17603206858787407</c:v>
                </c:pt>
                <c:pt idx="798">
                  <c:v>0.18062315016320665</c:v>
                </c:pt>
                <c:pt idx="799">
                  <c:v>0.18174084671344584</c:v>
                </c:pt>
                <c:pt idx="800">
                  <c:v>0.17928808144679451</c:v>
                </c:pt>
                <c:pt idx="801">
                  <c:v>0.18276917271980533</c:v>
                </c:pt>
                <c:pt idx="802">
                  <c:v>0.18229255001727968</c:v>
                </c:pt>
                <c:pt idx="803">
                  <c:v>0.18178242610509898</c:v>
                </c:pt>
                <c:pt idx="804">
                  <c:v>0.18438346255870083</c:v>
                </c:pt>
                <c:pt idx="805">
                  <c:v>0.18793077694829891</c:v>
                </c:pt>
                <c:pt idx="806">
                  <c:v>0.18879849969480036</c:v>
                </c:pt>
                <c:pt idx="807">
                  <c:v>0.18914389372938617</c:v>
                </c:pt>
                <c:pt idx="808">
                  <c:v>0.18734246324905696</c:v>
                </c:pt>
                <c:pt idx="809">
                  <c:v>0.20225425615096781</c:v>
                </c:pt>
                <c:pt idx="810">
                  <c:v>0.20129940410625824</c:v>
                </c:pt>
                <c:pt idx="811">
                  <c:v>0.2120501376742642</c:v>
                </c:pt>
                <c:pt idx="812">
                  <c:v>0.21372623266115359</c:v>
                </c:pt>
                <c:pt idx="813">
                  <c:v>0.21463983520293503</c:v>
                </c:pt>
                <c:pt idx="814">
                  <c:v>0.21943230851424758</c:v>
                </c:pt>
                <c:pt idx="815">
                  <c:v>0.22025729467013283</c:v>
                </c:pt>
                <c:pt idx="816">
                  <c:v>0.22021945530207332</c:v>
                </c:pt>
                <c:pt idx="817">
                  <c:v>0.21967181487029594</c:v>
                </c:pt>
                <c:pt idx="818">
                  <c:v>0.2204892863032254</c:v>
                </c:pt>
                <c:pt idx="819">
                  <c:v>0.22007469531861346</c:v>
                </c:pt>
                <c:pt idx="820">
                  <c:v>0.22027601697814581</c:v>
                </c:pt>
                <c:pt idx="821">
                  <c:v>0.21919311323385862</c:v>
                </c:pt>
                <c:pt idx="822">
                  <c:v>0.22145834739519843</c:v>
                </c:pt>
                <c:pt idx="823">
                  <c:v>0.22221581851189842</c:v>
                </c:pt>
                <c:pt idx="824">
                  <c:v>0.22999761040768957</c:v>
                </c:pt>
                <c:pt idx="825">
                  <c:v>0.22966486297431637</c:v>
                </c:pt>
                <c:pt idx="826">
                  <c:v>0.2299031262570588</c:v>
                </c:pt>
                <c:pt idx="827">
                  <c:v>0.23208973417982354</c:v>
                </c:pt>
                <c:pt idx="828">
                  <c:v>0.24793555441969911</c:v>
                </c:pt>
                <c:pt idx="829">
                  <c:v>0.24813453114714304</c:v>
                </c:pt>
                <c:pt idx="830">
                  <c:v>0.24986251277414839</c:v>
                </c:pt>
                <c:pt idx="831">
                  <c:v>0.24758952214782218</c:v>
                </c:pt>
                <c:pt idx="832">
                  <c:v>0.24748244526204546</c:v>
                </c:pt>
                <c:pt idx="833">
                  <c:v>0.25724835455711687</c:v>
                </c:pt>
                <c:pt idx="834">
                  <c:v>0.25892090320144029</c:v>
                </c:pt>
                <c:pt idx="835">
                  <c:v>0.27494967770012413</c:v>
                </c:pt>
                <c:pt idx="836">
                  <c:v>0.26970624864111081</c:v>
                </c:pt>
                <c:pt idx="837">
                  <c:v>0.27363766498356568</c:v>
                </c:pt>
                <c:pt idx="838">
                  <c:v>0.27731304509919347</c:v>
                </c:pt>
                <c:pt idx="839">
                  <c:v>0.27846197038950116</c:v>
                </c:pt>
                <c:pt idx="840">
                  <c:v>0.27648766975183187</c:v>
                </c:pt>
                <c:pt idx="841">
                  <c:v>0.28111934767259039</c:v>
                </c:pt>
                <c:pt idx="842">
                  <c:v>0.28564440740533559</c:v>
                </c:pt>
                <c:pt idx="843">
                  <c:v>0.28505317147576187</c:v>
                </c:pt>
                <c:pt idx="844">
                  <c:v>0.33538688537655342</c:v>
                </c:pt>
                <c:pt idx="845">
                  <c:v>0.34308267335832765</c:v>
                </c:pt>
                <c:pt idx="846">
                  <c:v>0.35100076708637984</c:v>
                </c:pt>
                <c:pt idx="847">
                  <c:v>0.3548759105149592</c:v>
                </c:pt>
                <c:pt idx="848">
                  <c:v>0.36411352601946262</c:v>
                </c:pt>
                <c:pt idx="849">
                  <c:v>0.36361467127467662</c:v>
                </c:pt>
                <c:pt idx="850">
                  <c:v>0.36368573976034591</c:v>
                </c:pt>
                <c:pt idx="851">
                  <c:v>0.36207690348740335</c:v>
                </c:pt>
                <c:pt idx="852">
                  <c:v>0.3637675979957003</c:v>
                </c:pt>
                <c:pt idx="853">
                  <c:v>0.36580475217418112</c:v>
                </c:pt>
                <c:pt idx="854">
                  <c:v>0.35941625239316505</c:v>
                </c:pt>
                <c:pt idx="855">
                  <c:v>0.35951947710311488</c:v>
                </c:pt>
                <c:pt idx="856">
                  <c:v>0.36034973938776849</c:v>
                </c:pt>
                <c:pt idx="857">
                  <c:v>0.36008081054597724</c:v>
                </c:pt>
                <c:pt idx="858">
                  <c:v>0.35924140353169814</c:v>
                </c:pt>
                <c:pt idx="859">
                  <c:v>0.35900078102637695</c:v>
                </c:pt>
                <c:pt idx="860">
                  <c:v>0.36079358973859876</c:v>
                </c:pt>
                <c:pt idx="861">
                  <c:v>0.35716823571628536</c:v>
                </c:pt>
                <c:pt idx="862">
                  <c:v>0.3590859994841813</c:v>
                </c:pt>
                <c:pt idx="863">
                  <c:v>0.3595091146090208</c:v>
                </c:pt>
                <c:pt idx="864">
                  <c:v>0.35788501757889174</c:v>
                </c:pt>
                <c:pt idx="865">
                  <c:v>0.3570533619447615</c:v>
                </c:pt>
                <c:pt idx="866">
                  <c:v>0.3558151925081327</c:v>
                </c:pt>
                <c:pt idx="867">
                  <c:v>0.35681259106549962</c:v>
                </c:pt>
                <c:pt idx="868">
                  <c:v>0.35940490467491559</c:v>
                </c:pt>
                <c:pt idx="869">
                  <c:v>0.35355630330101256</c:v>
                </c:pt>
                <c:pt idx="870">
                  <c:v>0.35356625680128523</c:v>
                </c:pt>
                <c:pt idx="871">
                  <c:v>0.34835077981971513</c:v>
                </c:pt>
                <c:pt idx="872">
                  <c:v>0.34714191297014713</c:v>
                </c:pt>
                <c:pt idx="873">
                  <c:v>0.34678724945879663</c:v>
                </c:pt>
                <c:pt idx="874">
                  <c:v>0.34637346605558389</c:v>
                </c:pt>
                <c:pt idx="875">
                  <c:v>0.34600417135678263</c:v>
                </c:pt>
                <c:pt idx="876">
                  <c:v>0.34665402241545284</c:v>
                </c:pt>
                <c:pt idx="877">
                  <c:v>0.34634453826019773</c:v>
                </c:pt>
                <c:pt idx="878">
                  <c:v>0.34535104066323935</c:v>
                </c:pt>
                <c:pt idx="879">
                  <c:v>0.34574926195300054</c:v>
                </c:pt>
                <c:pt idx="880">
                  <c:v>0.3464458988436977</c:v>
                </c:pt>
                <c:pt idx="881">
                  <c:v>0.34708267077271471</c:v>
                </c:pt>
                <c:pt idx="882">
                  <c:v>0.34499752194684591</c:v>
                </c:pt>
                <c:pt idx="883">
                  <c:v>0.34468643579286051</c:v>
                </c:pt>
                <c:pt idx="884">
                  <c:v>0.33858635050397801</c:v>
                </c:pt>
                <c:pt idx="885">
                  <c:v>0.33581176570360599</c:v>
                </c:pt>
                <c:pt idx="886">
                  <c:v>0.33555600956836867</c:v>
                </c:pt>
                <c:pt idx="887">
                  <c:v>0.33621598094569827</c:v>
                </c:pt>
                <c:pt idx="888">
                  <c:v>0.32786482904629599</c:v>
                </c:pt>
                <c:pt idx="889">
                  <c:v>0.3299794612028723</c:v>
                </c:pt>
                <c:pt idx="890">
                  <c:v>0.32821848825534589</c:v>
                </c:pt>
                <c:pt idx="891">
                  <c:v>0.32850508822116842</c:v>
                </c:pt>
                <c:pt idx="892">
                  <c:v>0.32867257220257745</c:v>
                </c:pt>
                <c:pt idx="893">
                  <c:v>0.32053952496169474</c:v>
                </c:pt>
                <c:pt idx="894">
                  <c:v>0.32093220826429097</c:v>
                </c:pt>
                <c:pt idx="895">
                  <c:v>0.30820842485738414</c:v>
                </c:pt>
                <c:pt idx="896">
                  <c:v>0.31168506571579113</c:v>
                </c:pt>
                <c:pt idx="897">
                  <c:v>0.30760516880633149</c:v>
                </c:pt>
                <c:pt idx="898">
                  <c:v>0.30450331575931788</c:v>
                </c:pt>
                <c:pt idx="899">
                  <c:v>0.30266867680623782</c:v>
                </c:pt>
                <c:pt idx="900">
                  <c:v>0.3028607181594416</c:v>
                </c:pt>
                <c:pt idx="901">
                  <c:v>0.29888878441347888</c:v>
                </c:pt>
                <c:pt idx="902">
                  <c:v>0.29390437183539686</c:v>
                </c:pt>
                <c:pt idx="903">
                  <c:v>0.29289165556223967</c:v>
                </c:pt>
                <c:pt idx="904">
                  <c:v>0.23162640064240991</c:v>
                </c:pt>
                <c:pt idx="905">
                  <c:v>0.22363322105188072</c:v>
                </c:pt>
                <c:pt idx="906">
                  <c:v>0.21124956419146762</c:v>
                </c:pt>
                <c:pt idx="907">
                  <c:v>0.20042745656330618</c:v>
                </c:pt>
                <c:pt idx="908">
                  <c:v>0.19423093058308968</c:v>
                </c:pt>
                <c:pt idx="909">
                  <c:v>0.2013253205241953</c:v>
                </c:pt>
                <c:pt idx="910">
                  <c:v>0.20243144517565884</c:v>
                </c:pt>
                <c:pt idx="911">
                  <c:v>0.20290358576861905</c:v>
                </c:pt>
                <c:pt idx="912">
                  <c:v>0.19846981984848439</c:v>
                </c:pt>
                <c:pt idx="913">
                  <c:v>0.19345780662871859</c:v>
                </c:pt>
                <c:pt idx="914">
                  <c:v>0.19701640795416359</c:v>
                </c:pt>
                <c:pt idx="915">
                  <c:v>0.19744093236159513</c:v>
                </c:pt>
                <c:pt idx="916">
                  <c:v>0.19457312304135618</c:v>
                </c:pt>
                <c:pt idx="917">
                  <c:v>0.19567158439233773</c:v>
                </c:pt>
                <c:pt idx="918">
                  <c:v>0.19611864289618774</c:v>
                </c:pt>
                <c:pt idx="919">
                  <c:v>0.19888570492487362</c:v>
                </c:pt>
                <c:pt idx="920">
                  <c:v>0.19817696720672801</c:v>
                </c:pt>
                <c:pt idx="921">
                  <c:v>0.19817853051362105</c:v>
                </c:pt>
                <c:pt idx="922">
                  <c:v>0.19611345292773519</c:v>
                </c:pt>
                <c:pt idx="923">
                  <c:v>0.19475259384526444</c:v>
                </c:pt>
                <c:pt idx="924">
                  <c:v>0.19787226124775606</c:v>
                </c:pt>
                <c:pt idx="925">
                  <c:v>0.195803869260812</c:v>
                </c:pt>
                <c:pt idx="926">
                  <c:v>0.19694263775885967</c:v>
                </c:pt>
                <c:pt idx="927">
                  <c:v>0.20366411861094208</c:v>
                </c:pt>
                <c:pt idx="928">
                  <c:v>0.20025774160647924</c:v>
                </c:pt>
                <c:pt idx="929">
                  <c:v>0.19945364476969887</c:v>
                </c:pt>
                <c:pt idx="930">
                  <c:v>0.20434753246467269</c:v>
                </c:pt>
                <c:pt idx="931">
                  <c:v>0.20649765849177296</c:v>
                </c:pt>
                <c:pt idx="932">
                  <c:v>0.20620675097604352</c:v>
                </c:pt>
                <c:pt idx="933">
                  <c:v>0.20677054894544813</c:v>
                </c:pt>
                <c:pt idx="934">
                  <c:v>0.20459916649539792</c:v>
                </c:pt>
                <c:pt idx="935">
                  <c:v>0.20463915744582484</c:v>
                </c:pt>
                <c:pt idx="936">
                  <c:v>0.20383784734714763</c:v>
                </c:pt>
                <c:pt idx="937">
                  <c:v>0.20483459558280095</c:v>
                </c:pt>
                <c:pt idx="938">
                  <c:v>0.20551043671593089</c:v>
                </c:pt>
                <c:pt idx="939">
                  <c:v>0.20617275474863581</c:v>
                </c:pt>
                <c:pt idx="940">
                  <c:v>0.20643688912741931</c:v>
                </c:pt>
                <c:pt idx="941">
                  <c:v>0.20966910078846707</c:v>
                </c:pt>
                <c:pt idx="942">
                  <c:v>0.20997811035911457</c:v>
                </c:pt>
                <c:pt idx="943">
                  <c:v>0.20939861982851168</c:v>
                </c:pt>
                <c:pt idx="944">
                  <c:v>0.21273211675470219</c:v>
                </c:pt>
                <c:pt idx="945">
                  <c:v>0.23063647372427892</c:v>
                </c:pt>
                <c:pt idx="946">
                  <c:v>0.23129055406807936</c:v>
                </c:pt>
                <c:pt idx="947">
                  <c:v>0.23054095224255094</c:v>
                </c:pt>
                <c:pt idx="948">
                  <c:v>0.22691030273496207</c:v>
                </c:pt>
                <c:pt idx="949">
                  <c:v>0.22475715968899354</c:v>
                </c:pt>
                <c:pt idx="950">
                  <c:v>0.23184908241150357</c:v>
                </c:pt>
                <c:pt idx="951">
                  <c:v>0.23773868611297483</c:v>
                </c:pt>
                <c:pt idx="952">
                  <c:v>0.23790187884735606</c:v>
                </c:pt>
                <c:pt idx="953">
                  <c:v>0.24504364884907887</c:v>
                </c:pt>
                <c:pt idx="954">
                  <c:v>0.2408152846160202</c:v>
                </c:pt>
                <c:pt idx="955">
                  <c:v>0.24216452875156894</c:v>
                </c:pt>
                <c:pt idx="956">
                  <c:v>0.24101606347049137</c:v>
                </c:pt>
                <c:pt idx="957">
                  <c:v>0.24180671754642721</c:v>
                </c:pt>
                <c:pt idx="958">
                  <c:v>0.24394167017633681</c:v>
                </c:pt>
                <c:pt idx="959">
                  <c:v>0.24501593478367792</c:v>
                </c:pt>
                <c:pt idx="960">
                  <c:v>0.24392578877824159</c:v>
                </c:pt>
                <c:pt idx="961">
                  <c:v>0.24083953391973911</c:v>
                </c:pt>
                <c:pt idx="962">
                  <c:v>0.24069386696773928</c:v>
                </c:pt>
                <c:pt idx="963">
                  <c:v>0.24169399598269131</c:v>
                </c:pt>
                <c:pt idx="964">
                  <c:v>0.24112424886218697</c:v>
                </c:pt>
                <c:pt idx="965">
                  <c:v>0.23901240173550309</c:v>
                </c:pt>
                <c:pt idx="966">
                  <c:v>0.24257074676439608</c:v>
                </c:pt>
                <c:pt idx="967">
                  <c:v>0.24211207708999563</c:v>
                </c:pt>
                <c:pt idx="968">
                  <c:v>0.23427002874801334</c:v>
                </c:pt>
                <c:pt idx="969">
                  <c:v>0.23490448667229788</c:v>
                </c:pt>
                <c:pt idx="970">
                  <c:v>0.24036081445241139</c:v>
                </c:pt>
                <c:pt idx="971">
                  <c:v>0.24213149043516827</c:v>
                </c:pt>
                <c:pt idx="972">
                  <c:v>0.24050277133916897</c:v>
                </c:pt>
                <c:pt idx="973">
                  <c:v>0.24721391154836017</c:v>
                </c:pt>
                <c:pt idx="974">
                  <c:v>0.27304526090422793</c:v>
                </c:pt>
                <c:pt idx="975">
                  <c:v>0.28039582568339405</c:v>
                </c:pt>
                <c:pt idx="976">
                  <c:v>0.28048381469833716</c:v>
                </c:pt>
                <c:pt idx="977">
                  <c:v>0.28162784810038111</c:v>
                </c:pt>
                <c:pt idx="978">
                  <c:v>0.28240447934802976</c:v>
                </c:pt>
                <c:pt idx="979">
                  <c:v>0.28115310341400307</c:v>
                </c:pt>
                <c:pt idx="980">
                  <c:v>0.27854251032801769</c:v>
                </c:pt>
                <c:pt idx="981">
                  <c:v>0.27867733994976168</c:v>
                </c:pt>
                <c:pt idx="982">
                  <c:v>0.27849949801878365</c:v>
                </c:pt>
                <c:pt idx="983">
                  <c:v>0.28013771393878123</c:v>
                </c:pt>
                <c:pt idx="984">
                  <c:v>0.27755892058257786</c:v>
                </c:pt>
                <c:pt idx="985">
                  <c:v>0.2778262130604684</c:v>
                </c:pt>
                <c:pt idx="986">
                  <c:v>0.27723201032482947</c:v>
                </c:pt>
                <c:pt idx="987">
                  <c:v>0.27439037112132364</c:v>
                </c:pt>
                <c:pt idx="988">
                  <c:v>0.27442869643777035</c:v>
                </c:pt>
                <c:pt idx="989">
                  <c:v>0.28839301061921147</c:v>
                </c:pt>
                <c:pt idx="990">
                  <c:v>0.28514929860937549</c:v>
                </c:pt>
                <c:pt idx="991">
                  <c:v>0.29268817399389468</c:v>
                </c:pt>
                <c:pt idx="992">
                  <c:v>0.29611141775985911</c:v>
                </c:pt>
                <c:pt idx="993">
                  <c:v>0.29656023205245619</c:v>
                </c:pt>
                <c:pt idx="994">
                  <c:v>0.29661162011370684</c:v>
                </c:pt>
                <c:pt idx="995">
                  <c:v>0.29948041839844947</c:v>
                </c:pt>
                <c:pt idx="996">
                  <c:v>0.29958169131478896</c:v>
                </c:pt>
                <c:pt idx="997">
                  <c:v>0.29985086185014026</c:v>
                </c:pt>
                <c:pt idx="998">
                  <c:v>0.29953853118315915</c:v>
                </c:pt>
                <c:pt idx="999">
                  <c:v>0.2999578818472034</c:v>
                </c:pt>
                <c:pt idx="1000">
                  <c:v>0.29953667973669112</c:v>
                </c:pt>
                <c:pt idx="1001">
                  <c:v>0.29706427383888573</c:v>
                </c:pt>
                <c:pt idx="1002">
                  <c:v>0.29780578831850935</c:v>
                </c:pt>
                <c:pt idx="1003">
                  <c:v>0.30076167693096917</c:v>
                </c:pt>
                <c:pt idx="1004">
                  <c:v>0.29824702913917955</c:v>
                </c:pt>
                <c:pt idx="1005">
                  <c:v>0.28386116067141987</c:v>
                </c:pt>
                <c:pt idx="1006">
                  <c:v>0.28368530930174973</c:v>
                </c:pt>
                <c:pt idx="1007">
                  <c:v>0.28274184811014547</c:v>
                </c:pt>
                <c:pt idx="1008">
                  <c:v>0.28302083715467802</c:v>
                </c:pt>
                <c:pt idx="1009">
                  <c:v>0.28268664079543909</c:v>
                </c:pt>
                <c:pt idx="1010">
                  <c:v>0.28364157900451409</c:v>
                </c:pt>
                <c:pt idx="1011">
                  <c:v>0.27893383330777777</c:v>
                </c:pt>
                <c:pt idx="1012">
                  <c:v>0.2797165690717075</c:v>
                </c:pt>
                <c:pt idx="1013">
                  <c:v>0.27903487305414576</c:v>
                </c:pt>
                <c:pt idx="1014">
                  <c:v>0.28088073198262575</c:v>
                </c:pt>
                <c:pt idx="1015">
                  <c:v>0.28267208512399167</c:v>
                </c:pt>
                <c:pt idx="1016">
                  <c:v>0.28314096884799245</c:v>
                </c:pt>
                <c:pt idx="1017">
                  <c:v>0.28230788445835486</c:v>
                </c:pt>
                <c:pt idx="1018">
                  <c:v>0.2832269946234266</c:v>
                </c:pt>
                <c:pt idx="1019">
                  <c:v>0.28166005376760334</c:v>
                </c:pt>
                <c:pt idx="1020">
                  <c:v>0.28923672595125055</c:v>
                </c:pt>
                <c:pt idx="1021">
                  <c:v>0.29650595263898066</c:v>
                </c:pt>
                <c:pt idx="1022">
                  <c:v>0.2984369194806159</c:v>
                </c:pt>
                <c:pt idx="1023">
                  <c:v>0.2980221819472616</c:v>
                </c:pt>
                <c:pt idx="1024">
                  <c:v>0.29908614267738792</c:v>
                </c:pt>
                <c:pt idx="1025">
                  <c:v>0.3044230774765902</c:v>
                </c:pt>
                <c:pt idx="1026">
                  <c:v>0.30255957156022706</c:v>
                </c:pt>
                <c:pt idx="1027">
                  <c:v>0.30943114534691224</c:v>
                </c:pt>
                <c:pt idx="1028">
                  <c:v>0.30904137503128876</c:v>
                </c:pt>
                <c:pt idx="1029">
                  <c:v>0.30775446132239681</c:v>
                </c:pt>
                <c:pt idx="1030">
                  <c:v>0.30288274718087943</c:v>
                </c:pt>
                <c:pt idx="1031">
                  <c:v>0.30124986690120653</c:v>
                </c:pt>
                <c:pt idx="1032">
                  <c:v>0.29998571832704279</c:v>
                </c:pt>
                <c:pt idx="1033">
                  <c:v>0.2946430769683232</c:v>
                </c:pt>
                <c:pt idx="1034">
                  <c:v>0.26703038951443586</c:v>
                </c:pt>
                <c:pt idx="1035">
                  <c:v>0.26108692186880467</c:v>
                </c:pt>
                <c:pt idx="1036">
                  <c:v>0.26107633541661562</c:v>
                </c:pt>
                <c:pt idx="1037">
                  <c:v>0.25958580539757792</c:v>
                </c:pt>
                <c:pt idx="1038">
                  <c:v>0.25706362914515118</c:v>
                </c:pt>
                <c:pt idx="1039">
                  <c:v>0.26306973668791517</c:v>
                </c:pt>
                <c:pt idx="1040">
                  <c:v>0.26487585030595229</c:v>
                </c:pt>
                <c:pt idx="1041">
                  <c:v>0.26474200388841607</c:v>
                </c:pt>
                <c:pt idx="1042">
                  <c:v>0.26733898321081856</c:v>
                </c:pt>
                <c:pt idx="1043">
                  <c:v>0.26693039737302426</c:v>
                </c:pt>
                <c:pt idx="1044">
                  <c:v>0.26675237921354056</c:v>
                </c:pt>
                <c:pt idx="1045">
                  <c:v>0.26720510790534302</c:v>
                </c:pt>
                <c:pt idx="1046">
                  <c:v>0.27065440301112076</c:v>
                </c:pt>
                <c:pt idx="1047">
                  <c:v>0.26967076256638634</c:v>
                </c:pt>
                <c:pt idx="1048">
                  <c:v>0.2727052462248013</c:v>
                </c:pt>
                <c:pt idx="1049">
                  <c:v>0.26266101425723115</c:v>
                </c:pt>
                <c:pt idx="1050">
                  <c:v>0.26484828172296793</c:v>
                </c:pt>
                <c:pt idx="1051">
                  <c:v>0.2526576046415116</c:v>
                </c:pt>
                <c:pt idx="1052">
                  <c:v>0.2471842835113956</c:v>
                </c:pt>
                <c:pt idx="1053">
                  <c:v>0.2528097734344486</c:v>
                </c:pt>
                <c:pt idx="1054">
                  <c:v>0.25294750338018135</c:v>
                </c:pt>
                <c:pt idx="1055">
                  <c:v>0.25939598245984946</c:v>
                </c:pt>
                <c:pt idx="1056">
                  <c:v>0.26166586491001875</c:v>
                </c:pt>
                <c:pt idx="1057">
                  <c:v>0.26267570196532841</c:v>
                </c:pt>
                <c:pt idx="1058">
                  <c:v>0.26448782318117547</c:v>
                </c:pt>
                <c:pt idx="1059">
                  <c:v>0.26418282350873418</c:v>
                </c:pt>
                <c:pt idx="1060">
                  <c:v>0.26831308088556777</c:v>
                </c:pt>
                <c:pt idx="1061">
                  <c:v>0.26703731488411636</c:v>
                </c:pt>
                <c:pt idx="1062">
                  <c:v>0.26656433415171971</c:v>
                </c:pt>
                <c:pt idx="1063">
                  <c:v>0.27847350687714773</c:v>
                </c:pt>
                <c:pt idx="1064">
                  <c:v>0.27918947389466697</c:v>
                </c:pt>
                <c:pt idx="1065">
                  <c:v>0.30240374989257635</c:v>
                </c:pt>
                <c:pt idx="1066">
                  <c:v>0.30389503239472848</c:v>
                </c:pt>
                <c:pt idx="1067">
                  <c:v>0.30364746785353947</c:v>
                </c:pt>
                <c:pt idx="1068">
                  <c:v>0.31692326610317745</c:v>
                </c:pt>
                <c:pt idx="1069">
                  <c:v>0.3173555279163337</c:v>
                </c:pt>
                <c:pt idx="1070">
                  <c:v>0.31895277037661435</c:v>
                </c:pt>
                <c:pt idx="1071">
                  <c:v>0.31841817496894842</c:v>
                </c:pt>
                <c:pt idx="1072">
                  <c:v>0.31760060488790098</c:v>
                </c:pt>
                <c:pt idx="1073">
                  <c:v>0.31555365936419982</c:v>
                </c:pt>
                <c:pt idx="1074">
                  <c:v>0.31334173309841679</c:v>
                </c:pt>
                <c:pt idx="1075">
                  <c:v>0.31150887405370126</c:v>
                </c:pt>
                <c:pt idx="1076">
                  <c:v>0.30941281081638061</c:v>
                </c:pt>
                <c:pt idx="1077">
                  <c:v>0.30996339412844598</c:v>
                </c:pt>
                <c:pt idx="1078">
                  <c:v>0.33611278951090923</c:v>
                </c:pt>
                <c:pt idx="1079">
                  <c:v>0.35714688308215403</c:v>
                </c:pt>
                <c:pt idx="1080">
                  <c:v>0.35190758400013156</c:v>
                </c:pt>
                <c:pt idx="1081">
                  <c:v>0.35315877373674465</c:v>
                </c:pt>
                <c:pt idx="1082">
                  <c:v>0.3521882031484026</c:v>
                </c:pt>
                <c:pt idx="1083">
                  <c:v>0.35187546633214289</c:v>
                </c:pt>
                <c:pt idx="1084">
                  <c:v>0.35230573976750301</c:v>
                </c:pt>
                <c:pt idx="1085">
                  <c:v>0.34713773293290989</c:v>
                </c:pt>
                <c:pt idx="1086">
                  <c:v>0.35136640039480022</c:v>
                </c:pt>
                <c:pt idx="1087">
                  <c:v>0.34556771876112269</c:v>
                </c:pt>
                <c:pt idx="1088">
                  <c:v>0.36238716390658959</c:v>
                </c:pt>
                <c:pt idx="1089">
                  <c:v>0.35933194153222447</c:v>
                </c:pt>
                <c:pt idx="1090">
                  <c:v>0.36015716136938125</c:v>
                </c:pt>
                <c:pt idx="1091">
                  <c:v>0.36032048961504853</c:v>
                </c:pt>
                <c:pt idx="1092">
                  <c:v>0.36037914387987807</c:v>
                </c:pt>
                <c:pt idx="1093">
                  <c:v>0.3765733030970187</c:v>
                </c:pt>
                <c:pt idx="1094">
                  <c:v>0.37742272074199762</c:v>
                </c:pt>
                <c:pt idx="1095">
                  <c:v>0.37810730931053921</c:v>
                </c:pt>
                <c:pt idx="1096">
                  <c:v>0.38107882754267136</c:v>
                </c:pt>
                <c:pt idx="1097">
                  <c:v>0.38277393543796034</c:v>
                </c:pt>
                <c:pt idx="1098">
                  <c:v>0.38297466403985764</c:v>
                </c:pt>
                <c:pt idx="1099">
                  <c:v>0.38117185016311533</c:v>
                </c:pt>
                <c:pt idx="1100">
                  <c:v>0.3920123440082624</c:v>
                </c:pt>
                <c:pt idx="1101">
                  <c:v>0.39441124554541113</c:v>
                </c:pt>
                <c:pt idx="1102">
                  <c:v>0.39333825131090561</c:v>
                </c:pt>
                <c:pt idx="1103">
                  <c:v>0.3959999073125513</c:v>
                </c:pt>
                <c:pt idx="1104">
                  <c:v>0.39807612872080589</c:v>
                </c:pt>
                <c:pt idx="1105">
                  <c:v>0.40328876324219737</c:v>
                </c:pt>
                <c:pt idx="1106">
                  <c:v>0.40167161649234362</c:v>
                </c:pt>
                <c:pt idx="1107">
                  <c:v>0.40129232456072533</c:v>
                </c:pt>
                <c:pt idx="1108">
                  <c:v>0.39901447914987664</c:v>
                </c:pt>
                <c:pt idx="1109">
                  <c:v>0.40798035811415256</c:v>
                </c:pt>
                <c:pt idx="1110">
                  <c:v>0.40991884428917535</c:v>
                </c:pt>
                <c:pt idx="1111">
                  <c:v>0.40960861914197066</c:v>
                </c:pt>
                <c:pt idx="1112">
                  <c:v>0.41510689982273186</c:v>
                </c:pt>
                <c:pt idx="1113">
                  <c:v>0.42013893895676152</c:v>
                </c:pt>
                <c:pt idx="1114">
                  <c:v>0.42276237642486042</c:v>
                </c:pt>
                <c:pt idx="1115">
                  <c:v>0.42131362436998493</c:v>
                </c:pt>
                <c:pt idx="1116">
                  <c:v>0.42698236936915929</c:v>
                </c:pt>
                <c:pt idx="1117">
                  <c:v>0.42569868372633579</c:v>
                </c:pt>
                <c:pt idx="1118">
                  <c:v>0.42543566321964282</c:v>
                </c:pt>
                <c:pt idx="1119">
                  <c:v>0.434342844576036</c:v>
                </c:pt>
                <c:pt idx="1120">
                  <c:v>0.43082159433912454</c:v>
                </c:pt>
                <c:pt idx="1121">
                  <c:v>0.4394910271122271</c:v>
                </c:pt>
                <c:pt idx="1122">
                  <c:v>0.44956726721550577</c:v>
                </c:pt>
                <c:pt idx="1123">
                  <c:v>0.44363862792624392</c:v>
                </c:pt>
                <c:pt idx="1124">
                  <c:v>0.44448437640621996</c:v>
                </c:pt>
                <c:pt idx="1125">
                  <c:v>0.43537834253765884</c:v>
                </c:pt>
                <c:pt idx="1126">
                  <c:v>0.44039528711178033</c:v>
                </c:pt>
                <c:pt idx="1127">
                  <c:v>0.44577165374333233</c:v>
                </c:pt>
                <c:pt idx="1128">
                  <c:v>0.44681980148409006</c:v>
                </c:pt>
                <c:pt idx="1129">
                  <c:v>0.44574436813704182</c:v>
                </c:pt>
                <c:pt idx="1130">
                  <c:v>0.44346018363928091</c:v>
                </c:pt>
                <c:pt idx="1131">
                  <c:v>0.44376303321114879</c:v>
                </c:pt>
                <c:pt idx="1132">
                  <c:v>0.4436646559272206</c:v>
                </c:pt>
                <c:pt idx="1133">
                  <c:v>0.44243842845211151</c:v>
                </c:pt>
                <c:pt idx="1134">
                  <c:v>0.44523811149475839</c:v>
                </c:pt>
                <c:pt idx="1135">
                  <c:v>0.44400081274217629</c:v>
                </c:pt>
                <c:pt idx="1136">
                  <c:v>0.44701676412785463</c:v>
                </c:pt>
                <c:pt idx="1137">
                  <c:v>0.45554284391515176</c:v>
                </c:pt>
                <c:pt idx="1138">
                  <c:v>0.44623582970245551</c:v>
                </c:pt>
                <c:pt idx="1139">
                  <c:v>0.42809510830481806</c:v>
                </c:pt>
                <c:pt idx="1140">
                  <c:v>0.44036277160498599</c:v>
                </c:pt>
                <c:pt idx="1141">
                  <c:v>0.43571393991881346</c:v>
                </c:pt>
                <c:pt idx="1142">
                  <c:v>0.4362610708709812</c:v>
                </c:pt>
                <c:pt idx="1143">
                  <c:v>0.43662369236897497</c:v>
                </c:pt>
                <c:pt idx="1144">
                  <c:v>0.43935947296355665</c:v>
                </c:pt>
                <c:pt idx="1145">
                  <c:v>0.43959547502773721</c:v>
                </c:pt>
                <c:pt idx="1146">
                  <c:v>0.44172342090698818</c:v>
                </c:pt>
                <c:pt idx="1147">
                  <c:v>0.44270316267446336</c:v>
                </c:pt>
                <c:pt idx="1148">
                  <c:v>0.43048071066928806</c:v>
                </c:pt>
                <c:pt idx="1149">
                  <c:v>0.47213394722447272</c:v>
                </c:pt>
                <c:pt idx="1150">
                  <c:v>0.47916414738108631</c:v>
                </c:pt>
                <c:pt idx="1151">
                  <c:v>0.47931875689862979</c:v>
                </c:pt>
                <c:pt idx="1152">
                  <c:v>0.48318456614007588</c:v>
                </c:pt>
                <c:pt idx="1153">
                  <c:v>0.471148216796899</c:v>
                </c:pt>
                <c:pt idx="1154">
                  <c:v>0.47121404651891124</c:v>
                </c:pt>
                <c:pt idx="1155">
                  <c:v>0.46772576121789228</c:v>
                </c:pt>
                <c:pt idx="1156">
                  <c:v>0.46783250364492468</c:v>
                </c:pt>
                <c:pt idx="1157">
                  <c:v>0.46981310407417259</c:v>
                </c:pt>
                <c:pt idx="1158">
                  <c:v>0.47248133533183906</c:v>
                </c:pt>
                <c:pt idx="1159">
                  <c:v>0.47135896921761355</c:v>
                </c:pt>
                <c:pt idx="1160">
                  <c:v>0.46799700244448467</c:v>
                </c:pt>
                <c:pt idx="1161">
                  <c:v>0.46678749148157961</c:v>
                </c:pt>
                <c:pt idx="1162">
                  <c:v>0.4659968888896503</c:v>
                </c:pt>
                <c:pt idx="1163">
                  <c:v>0.47191151399166292</c:v>
                </c:pt>
                <c:pt idx="1164">
                  <c:v>0.4699148583221025</c:v>
                </c:pt>
                <c:pt idx="1165">
                  <c:v>0.47266798133510196</c:v>
                </c:pt>
                <c:pt idx="1166">
                  <c:v>0.47420077773743124</c:v>
                </c:pt>
                <c:pt idx="1167">
                  <c:v>0.47488528622205373</c:v>
                </c:pt>
                <c:pt idx="1168">
                  <c:v>0.47489089431575421</c:v>
                </c:pt>
                <c:pt idx="1169">
                  <c:v>0.46595761573594263</c:v>
                </c:pt>
                <c:pt idx="1170">
                  <c:v>0.47740205000072827</c:v>
                </c:pt>
                <c:pt idx="1171">
                  <c:v>0.47960349965810994</c:v>
                </c:pt>
                <c:pt idx="1172">
                  <c:v>0.47476108591691196</c:v>
                </c:pt>
                <c:pt idx="1173">
                  <c:v>0.47710465870780733</c:v>
                </c:pt>
                <c:pt idx="1174">
                  <c:v>0.47635410253625954</c:v>
                </c:pt>
                <c:pt idx="1175">
                  <c:v>0.47365522728011467</c:v>
                </c:pt>
                <c:pt idx="1176">
                  <c:v>0.47195816477397806</c:v>
                </c:pt>
                <c:pt idx="1177">
                  <c:v>0.47243261375933593</c:v>
                </c:pt>
                <c:pt idx="1178">
                  <c:v>0.47740445901651507</c:v>
                </c:pt>
                <c:pt idx="1179">
                  <c:v>0.46751829460934702</c:v>
                </c:pt>
                <c:pt idx="1180">
                  <c:v>0.4675659624768076</c:v>
                </c:pt>
                <c:pt idx="1181">
                  <c:v>0.46332436158065538</c:v>
                </c:pt>
                <c:pt idx="1182">
                  <c:v>0.45536608487641128</c:v>
                </c:pt>
                <c:pt idx="1183">
                  <c:v>0.45290493712862223</c:v>
                </c:pt>
                <c:pt idx="1184">
                  <c:v>0.45138524521093398</c:v>
                </c:pt>
                <c:pt idx="1185">
                  <c:v>0.44494876061484462</c:v>
                </c:pt>
                <c:pt idx="1186">
                  <c:v>0.44017019393969786</c:v>
                </c:pt>
                <c:pt idx="1187">
                  <c:v>0.43333845583776809</c:v>
                </c:pt>
                <c:pt idx="1188">
                  <c:v>0.41915215339446532</c:v>
                </c:pt>
                <c:pt idx="1189">
                  <c:v>0.42054235689905684</c:v>
                </c:pt>
                <c:pt idx="1190">
                  <c:v>0.4216733666799003</c:v>
                </c:pt>
                <c:pt idx="1191">
                  <c:v>0.42958961389082245</c:v>
                </c:pt>
                <c:pt idx="1192">
                  <c:v>0.42876882298026509</c:v>
                </c:pt>
                <c:pt idx="1193">
                  <c:v>0.42880379259671814</c:v>
                </c:pt>
                <c:pt idx="1194">
                  <c:v>0.42324411158245634</c:v>
                </c:pt>
                <c:pt idx="1195">
                  <c:v>0.42625247714245446</c:v>
                </c:pt>
                <c:pt idx="1196">
                  <c:v>0.43011521540269848</c:v>
                </c:pt>
                <c:pt idx="1197">
                  <c:v>0.42509701065834171</c:v>
                </c:pt>
                <c:pt idx="1198">
                  <c:v>0.41012415109461181</c:v>
                </c:pt>
                <c:pt idx="1199">
                  <c:v>0.43316283358471891</c:v>
                </c:pt>
                <c:pt idx="1200">
                  <c:v>0.42446643197826994</c:v>
                </c:pt>
                <c:pt idx="1201">
                  <c:v>0.44002820280237598</c:v>
                </c:pt>
                <c:pt idx="1202">
                  <c:v>0.44251104341403946</c:v>
                </c:pt>
                <c:pt idx="1203">
                  <c:v>0.44162598457434804</c:v>
                </c:pt>
                <c:pt idx="1204">
                  <c:v>0.44102820588912733</c:v>
                </c:pt>
                <c:pt idx="1205">
                  <c:v>0.45221572289760265</c:v>
                </c:pt>
                <c:pt idx="1206">
                  <c:v>0.44868618872920824</c:v>
                </c:pt>
                <c:pt idx="1207">
                  <c:v>0.45374214365159232</c:v>
                </c:pt>
                <c:pt idx="1208">
                  <c:v>0.45576051970283898</c:v>
                </c:pt>
                <c:pt idx="1209">
                  <c:v>0.45263574416498142</c:v>
                </c:pt>
                <c:pt idx="1210">
                  <c:v>0.47666409521879261</c:v>
                </c:pt>
                <c:pt idx="1211">
                  <c:v>0.47953121110875746</c:v>
                </c:pt>
                <c:pt idx="1212">
                  <c:v>0.48846901531362946</c:v>
                </c:pt>
                <c:pt idx="1213">
                  <c:v>0.50079431219157378</c:v>
                </c:pt>
                <c:pt idx="1214">
                  <c:v>0.50281881095789238</c:v>
                </c:pt>
                <c:pt idx="1215">
                  <c:v>0.50339434763497359</c:v>
                </c:pt>
                <c:pt idx="1216">
                  <c:v>0.50181847130603696</c:v>
                </c:pt>
                <c:pt idx="1217">
                  <c:v>0.50895381753994495</c:v>
                </c:pt>
                <c:pt idx="1218">
                  <c:v>0.52096691191580169</c:v>
                </c:pt>
                <c:pt idx="1219">
                  <c:v>0.52531304817416724</c:v>
                </c:pt>
                <c:pt idx="1220">
                  <c:v>0.52094866723686239</c:v>
                </c:pt>
                <c:pt idx="1221">
                  <c:v>0.52896487447523233</c:v>
                </c:pt>
                <c:pt idx="1222">
                  <c:v>0.5365095595774676</c:v>
                </c:pt>
                <c:pt idx="1223">
                  <c:v>0.53668987501319187</c:v>
                </c:pt>
                <c:pt idx="1224">
                  <c:v>0.56214787843869352</c:v>
                </c:pt>
                <c:pt idx="1225">
                  <c:v>0.55635883616672976</c:v>
                </c:pt>
                <c:pt idx="1226">
                  <c:v>0.5624146115304558</c:v>
                </c:pt>
                <c:pt idx="1227">
                  <c:v>0.57372970037587623</c:v>
                </c:pt>
                <c:pt idx="1228">
                  <c:v>0.58295557992404101</c:v>
                </c:pt>
                <c:pt idx="1229">
                  <c:v>0.58648753761994266</c:v>
                </c:pt>
                <c:pt idx="1230">
                  <c:v>0.61118912172720008</c:v>
                </c:pt>
                <c:pt idx="1231">
                  <c:v>0.61299551829081866</c:v>
                </c:pt>
                <c:pt idx="1232">
                  <c:v>0.6141849902954406</c:v>
                </c:pt>
                <c:pt idx="1233">
                  <c:v>0.62015789204393279</c:v>
                </c:pt>
                <c:pt idx="1234">
                  <c:v>0.61997949947096076</c:v>
                </c:pt>
                <c:pt idx="1235">
                  <c:v>0.62246772273781259</c:v>
                </c:pt>
                <c:pt idx="1236">
                  <c:v>0.62336219423777928</c:v>
                </c:pt>
                <c:pt idx="1237">
                  <c:v>0.64676100706437134</c:v>
                </c:pt>
                <c:pt idx="1238">
                  <c:v>0.6492148085540822</c:v>
                </c:pt>
                <c:pt idx="1239">
                  <c:v>0.66187892988164132</c:v>
                </c:pt>
                <c:pt idx="1240">
                  <c:v>0.72246327366444141</c:v>
                </c:pt>
                <c:pt idx="1241">
                  <c:v>0.74331824799235013</c:v>
                </c:pt>
                <c:pt idx="1242">
                  <c:v>0.74739239280036729</c:v>
                </c:pt>
                <c:pt idx="1243">
                  <c:v>0.76807155389354431</c:v>
                </c:pt>
                <c:pt idx="1244">
                  <c:v>0.77236178318915039</c:v>
                </c:pt>
                <c:pt idx="1245">
                  <c:v>0.78773773625382626</c:v>
                </c:pt>
                <c:pt idx="1246">
                  <c:v>0.80085471114378382</c:v>
                </c:pt>
                <c:pt idx="1247">
                  <c:v>0.80447770961040033</c:v>
                </c:pt>
                <c:pt idx="1248">
                  <c:v>0.80447206732559928</c:v>
                </c:pt>
                <c:pt idx="1249">
                  <c:v>0.80343799593998688</c:v>
                </c:pt>
                <c:pt idx="1250">
                  <c:v>0.81266768555380153</c:v>
                </c:pt>
                <c:pt idx="1251">
                  <c:v>0.81088584887660542</c:v>
                </c:pt>
                <c:pt idx="1252">
                  <c:v>0.81092104857246294</c:v>
                </c:pt>
                <c:pt idx="1253">
                  <c:v>0.81140948143938763</c:v>
                </c:pt>
                <c:pt idx="1254">
                  <c:v>0.81259071596520549</c:v>
                </c:pt>
                <c:pt idx="1255">
                  <c:v>0.81036981515219442</c:v>
                </c:pt>
                <c:pt idx="1256">
                  <c:v>0.84449693972932538</c:v>
                </c:pt>
                <c:pt idx="1257">
                  <c:v>0.84476137954740249</c:v>
                </c:pt>
                <c:pt idx="1258">
                  <c:v>0.84736447153844585</c:v>
                </c:pt>
                <c:pt idx="1259">
                  <c:v>0.83466592590552768</c:v>
                </c:pt>
                <c:pt idx="1260">
                  <c:v>0.83606175178966591</c:v>
                </c:pt>
                <c:pt idx="1261">
                  <c:v>0.83265261940111179</c:v>
                </c:pt>
                <c:pt idx="1262">
                  <c:v>0.82833735614238124</c:v>
                </c:pt>
                <c:pt idx="1263">
                  <c:v>0.82920293532022293</c:v>
                </c:pt>
                <c:pt idx="1264">
                  <c:v>0.82752417686829516</c:v>
                </c:pt>
                <c:pt idx="1265">
                  <c:v>0.82837517198338351</c:v>
                </c:pt>
                <c:pt idx="1266">
                  <c:v>0.82896081235150054</c:v>
                </c:pt>
                <c:pt idx="1267">
                  <c:v>0.82438050458121337</c:v>
                </c:pt>
                <c:pt idx="1268">
                  <c:v>0.82403214967051319</c:v>
                </c:pt>
                <c:pt idx="1269">
                  <c:v>0.80125092280748145</c:v>
                </c:pt>
                <c:pt idx="1270">
                  <c:v>0.77591183831942656</c:v>
                </c:pt>
                <c:pt idx="1271">
                  <c:v>0.77736837302490147</c:v>
                </c:pt>
                <c:pt idx="1272">
                  <c:v>0.77408864300639069</c:v>
                </c:pt>
                <c:pt idx="1273">
                  <c:v>0.76965587711158268</c:v>
                </c:pt>
                <c:pt idx="1274">
                  <c:v>0.77001931383007105</c:v>
                </c:pt>
                <c:pt idx="1275">
                  <c:v>0.77056648360646418</c:v>
                </c:pt>
                <c:pt idx="1276">
                  <c:v>0.77014736233182002</c:v>
                </c:pt>
                <c:pt idx="1277">
                  <c:v>0.76606209606105968</c:v>
                </c:pt>
                <c:pt idx="1278">
                  <c:v>0.76091214539866836</c:v>
                </c:pt>
                <c:pt idx="1279">
                  <c:v>0.76057917702368016</c:v>
                </c:pt>
                <c:pt idx="1280">
                  <c:v>0.76128094000679614</c:v>
                </c:pt>
                <c:pt idx="1281">
                  <c:v>0.75278091679035919</c:v>
                </c:pt>
                <c:pt idx="1282">
                  <c:v>0.74900871037694383</c:v>
                </c:pt>
                <c:pt idx="1283">
                  <c:v>0.74412518528153471</c:v>
                </c:pt>
                <c:pt idx="1284">
                  <c:v>0.72266311240602743</c:v>
                </c:pt>
                <c:pt idx="1285">
                  <c:v>0.71969130420930527</c:v>
                </c:pt>
                <c:pt idx="1286">
                  <c:v>0.71249852527601476</c:v>
                </c:pt>
                <c:pt idx="1287">
                  <c:v>0.70036966280046242</c:v>
                </c:pt>
                <c:pt idx="1288">
                  <c:v>0.69213952487401442</c:v>
                </c:pt>
                <c:pt idx="1289">
                  <c:v>0.68680194654369719</c:v>
                </c:pt>
                <c:pt idx="1290">
                  <c:v>0.6622313257271385</c:v>
                </c:pt>
                <c:pt idx="1291">
                  <c:v>0.66030023639159585</c:v>
                </c:pt>
                <c:pt idx="1292">
                  <c:v>0.66035671586428879</c:v>
                </c:pt>
                <c:pt idx="1293">
                  <c:v>0.65229698134603731</c:v>
                </c:pt>
                <c:pt idx="1294">
                  <c:v>0.65301125665609616</c:v>
                </c:pt>
                <c:pt idx="1295">
                  <c:v>0.64857022913277973</c:v>
                </c:pt>
                <c:pt idx="1296">
                  <c:v>0.64666625071689532</c:v>
                </c:pt>
                <c:pt idx="1297">
                  <c:v>0.6274102140450003</c:v>
                </c:pt>
                <c:pt idx="1298">
                  <c:v>0.62225982914735078</c:v>
                </c:pt>
                <c:pt idx="1299">
                  <c:v>0.60729056898798528</c:v>
                </c:pt>
                <c:pt idx="1300">
                  <c:v>0.52832178129891516</c:v>
                </c:pt>
                <c:pt idx="1301">
                  <c:v>0.50165020273431904</c:v>
                </c:pt>
                <c:pt idx="1302">
                  <c:v>0.5014711703945629</c:v>
                </c:pt>
                <c:pt idx="1303">
                  <c:v>0.4719083939034589</c:v>
                </c:pt>
                <c:pt idx="1304">
                  <c:v>0.47197638765327943</c:v>
                </c:pt>
                <c:pt idx="1305">
                  <c:v>0.44150810545620583</c:v>
                </c:pt>
                <c:pt idx="1306">
                  <c:v>0.42399103601934174</c:v>
                </c:pt>
                <c:pt idx="1307">
                  <c:v>0.41932921334348444</c:v>
                </c:pt>
                <c:pt idx="1308">
                  <c:v>0.42271513020557894</c:v>
                </c:pt>
                <c:pt idx="1309">
                  <c:v>0.4240181786175356</c:v>
                </c:pt>
                <c:pt idx="1310">
                  <c:v>0.39434076233799581</c:v>
                </c:pt>
                <c:pt idx="1311">
                  <c:v>0.39470841167882353</c:v>
                </c:pt>
                <c:pt idx="1312">
                  <c:v>0.39686626232816857</c:v>
                </c:pt>
                <c:pt idx="1313">
                  <c:v>0.39662023904272925</c:v>
                </c:pt>
                <c:pt idx="1314">
                  <c:v>0.39495669662965238</c:v>
                </c:pt>
                <c:pt idx="1315">
                  <c:v>0.39539046516598142</c:v>
                </c:pt>
                <c:pt idx="1316">
                  <c:v>0.31952684831238348</c:v>
                </c:pt>
                <c:pt idx="1317">
                  <c:v>0.32119716885529731</c:v>
                </c:pt>
                <c:pt idx="1318">
                  <c:v>0.31037473967725182</c:v>
                </c:pt>
                <c:pt idx="1319">
                  <c:v>0.30411778767848469</c:v>
                </c:pt>
                <c:pt idx="1320">
                  <c:v>0.29622679546083391</c:v>
                </c:pt>
                <c:pt idx="1321">
                  <c:v>0.29479206805474661</c:v>
                </c:pt>
                <c:pt idx="1322">
                  <c:v>0.29440167867463363</c:v>
                </c:pt>
                <c:pt idx="1323">
                  <c:v>0.29086953232544382</c:v>
                </c:pt>
                <c:pt idx="1324">
                  <c:v>0.29060151390041605</c:v>
                </c:pt>
                <c:pt idx="1325">
                  <c:v>0.28103325070316326</c:v>
                </c:pt>
                <c:pt idx="1326">
                  <c:v>0.27755077437155617</c:v>
                </c:pt>
                <c:pt idx="1327">
                  <c:v>0.27462590478128879</c:v>
                </c:pt>
                <c:pt idx="1328">
                  <c:v>0.2760197207946643</c:v>
                </c:pt>
                <c:pt idx="1329">
                  <c:v>0.27765325818243208</c:v>
                </c:pt>
                <c:pt idx="1330">
                  <c:v>0.27726107391506466</c:v>
                </c:pt>
                <c:pt idx="1331">
                  <c:v>0.27626040154414078</c:v>
                </c:pt>
                <c:pt idx="1332">
                  <c:v>0.276104512475084</c:v>
                </c:pt>
                <c:pt idx="1333">
                  <c:v>0.27796894023259344</c:v>
                </c:pt>
                <c:pt idx="1334">
                  <c:v>0.27761733819355872</c:v>
                </c:pt>
                <c:pt idx="1335">
                  <c:v>0.27726773546908545</c:v>
                </c:pt>
                <c:pt idx="1336">
                  <c:v>0.27525223821506256</c:v>
                </c:pt>
                <c:pt idx="1337">
                  <c:v>0.27539657094363612</c:v>
                </c:pt>
                <c:pt idx="1338">
                  <c:v>0.27185673129929372</c:v>
                </c:pt>
                <c:pt idx="1339">
                  <c:v>0.26335419264409016</c:v>
                </c:pt>
                <c:pt idx="1340">
                  <c:v>0.26242837488191495</c:v>
                </c:pt>
                <c:pt idx="1341">
                  <c:v>0.26281630485492746</c:v>
                </c:pt>
                <c:pt idx="1342">
                  <c:v>0.26280791761871386</c:v>
                </c:pt>
                <c:pt idx="1343">
                  <c:v>0.26004556833943521</c:v>
                </c:pt>
                <c:pt idx="1344">
                  <c:v>0.26422121704499224</c:v>
                </c:pt>
                <c:pt idx="1345">
                  <c:v>0.26509376950074476</c:v>
                </c:pt>
                <c:pt idx="1346">
                  <c:v>0.2690817044039811</c:v>
                </c:pt>
                <c:pt idx="1347">
                  <c:v>0.26916118576750586</c:v>
                </c:pt>
                <c:pt idx="1348">
                  <c:v>0.2672862890596357</c:v>
                </c:pt>
                <c:pt idx="1349">
                  <c:v>0.27070403550878108</c:v>
                </c:pt>
                <c:pt idx="1350">
                  <c:v>0.2706841067122584</c:v>
                </c:pt>
                <c:pt idx="1351">
                  <c:v>0.2695649729557632</c:v>
                </c:pt>
                <c:pt idx="1352">
                  <c:v>0.27076362744708377</c:v>
                </c:pt>
                <c:pt idx="1353">
                  <c:v>0.27311820571925982</c:v>
                </c:pt>
                <c:pt idx="1354">
                  <c:v>0.26955320178207615</c:v>
                </c:pt>
                <c:pt idx="1355">
                  <c:v>0.26918571412971959</c:v>
                </c:pt>
                <c:pt idx="1356">
                  <c:v>0.27341888834988326</c:v>
                </c:pt>
                <c:pt idx="1357">
                  <c:v>0.26842569951385647</c:v>
                </c:pt>
                <c:pt idx="1358">
                  <c:v>0.2695639469244116</c:v>
                </c:pt>
                <c:pt idx="1359">
                  <c:v>0.27006823255894191</c:v>
                </c:pt>
                <c:pt idx="1360">
                  <c:v>0.26880076032039535</c:v>
                </c:pt>
                <c:pt idx="1361">
                  <c:v>0.26537112161537019</c:v>
                </c:pt>
                <c:pt idx="1362">
                  <c:v>0.25927946664022816</c:v>
                </c:pt>
                <c:pt idx="1363">
                  <c:v>0.25913568946021137</c:v>
                </c:pt>
                <c:pt idx="1364">
                  <c:v>0.24315012871953537</c:v>
                </c:pt>
                <c:pt idx="1365">
                  <c:v>0.24351698867586863</c:v>
                </c:pt>
                <c:pt idx="1366">
                  <c:v>0.23684417655221002</c:v>
                </c:pt>
                <c:pt idx="1367">
                  <c:v>0.22860965786277926</c:v>
                </c:pt>
                <c:pt idx="1368">
                  <c:v>0.22732569267558655</c:v>
                </c:pt>
                <c:pt idx="1369">
                  <c:v>0.22434762070646211</c:v>
                </c:pt>
                <c:pt idx="1370">
                  <c:v>0.22092204915410726</c:v>
                </c:pt>
                <c:pt idx="1371">
                  <c:v>0.20843472734294072</c:v>
                </c:pt>
                <c:pt idx="1372">
                  <c:v>0.20775681815539654</c:v>
                </c:pt>
                <c:pt idx="1373">
                  <c:v>0.20736368980257311</c:v>
                </c:pt>
                <c:pt idx="1374">
                  <c:v>0.19965956171583349</c:v>
                </c:pt>
                <c:pt idx="1375">
                  <c:v>0.20406938271839192</c:v>
                </c:pt>
                <c:pt idx="1376">
                  <c:v>0.20399717236106005</c:v>
                </c:pt>
                <c:pt idx="1377">
                  <c:v>0.19553000237156648</c:v>
                </c:pt>
                <c:pt idx="1378">
                  <c:v>0.19685986857263091</c:v>
                </c:pt>
                <c:pt idx="1379">
                  <c:v>0.20425682869161493</c:v>
                </c:pt>
                <c:pt idx="1380">
                  <c:v>0.20735490454845201</c:v>
                </c:pt>
                <c:pt idx="1381">
                  <c:v>0.20421273047859412</c:v>
                </c:pt>
                <c:pt idx="1382">
                  <c:v>0.20774644164258571</c:v>
                </c:pt>
                <c:pt idx="1383">
                  <c:v>0.20414780731156409</c:v>
                </c:pt>
                <c:pt idx="1384">
                  <c:v>0.21321566131520531</c:v>
                </c:pt>
                <c:pt idx="1385">
                  <c:v>0.21323556240332908</c:v>
                </c:pt>
                <c:pt idx="1386">
                  <c:v>0.21330086661250033</c:v>
                </c:pt>
                <c:pt idx="1387">
                  <c:v>0.20986855444865549</c:v>
                </c:pt>
                <c:pt idx="1388">
                  <c:v>0.20631022374738625</c:v>
                </c:pt>
                <c:pt idx="1389">
                  <c:v>0.20513614470334038</c:v>
                </c:pt>
                <c:pt idx="1390">
                  <c:v>0.23471081393779086</c:v>
                </c:pt>
                <c:pt idx="1391">
                  <c:v>0.23328892227533721</c:v>
                </c:pt>
                <c:pt idx="1392">
                  <c:v>0.23466427905042606</c:v>
                </c:pt>
                <c:pt idx="1393">
                  <c:v>0.23138836164027426</c:v>
                </c:pt>
                <c:pt idx="1394">
                  <c:v>0.23289375037758284</c:v>
                </c:pt>
                <c:pt idx="1395">
                  <c:v>0.23310025112714827</c:v>
                </c:pt>
                <c:pt idx="1396">
                  <c:v>0.23611004754880013</c:v>
                </c:pt>
                <c:pt idx="1397">
                  <c:v>0.23683343736452597</c:v>
                </c:pt>
                <c:pt idx="1398">
                  <c:v>0.23971047444926441</c:v>
                </c:pt>
                <c:pt idx="1399">
                  <c:v>0.24341919219962285</c:v>
                </c:pt>
                <c:pt idx="1400">
                  <c:v>0.25204049289851327</c:v>
                </c:pt>
                <c:pt idx="1401">
                  <c:v>0.25110578361518793</c:v>
                </c:pt>
                <c:pt idx="1402">
                  <c:v>0.25357125959806659</c:v>
                </c:pt>
                <c:pt idx="1403">
                  <c:v>0.2564979133381311</c:v>
                </c:pt>
                <c:pt idx="1404">
                  <c:v>0.24964392192144447</c:v>
                </c:pt>
                <c:pt idx="1405">
                  <c:v>0.25050126719052818</c:v>
                </c:pt>
                <c:pt idx="1406">
                  <c:v>0.24789098008461319</c:v>
                </c:pt>
                <c:pt idx="1407">
                  <c:v>0.24803495603639383</c:v>
                </c:pt>
                <c:pt idx="1408">
                  <c:v>0.24739221185398574</c:v>
                </c:pt>
                <c:pt idx="1409">
                  <c:v>0.24718883308498238</c:v>
                </c:pt>
                <c:pt idx="1410">
                  <c:v>0.24830792630033671</c:v>
                </c:pt>
                <c:pt idx="1411">
                  <c:v>0.25082629356670455</c:v>
                </c:pt>
                <c:pt idx="1412">
                  <c:v>0.24772452925651275</c:v>
                </c:pt>
                <c:pt idx="1413">
                  <c:v>0.24683830740073376</c:v>
                </c:pt>
                <c:pt idx="1414">
                  <c:v>0.25228342642351093</c:v>
                </c:pt>
                <c:pt idx="1415">
                  <c:v>0.25211288879004273</c:v>
                </c:pt>
                <c:pt idx="1416">
                  <c:v>0.24960804906796891</c:v>
                </c:pt>
                <c:pt idx="1417">
                  <c:v>0.2577399386522804</c:v>
                </c:pt>
                <c:pt idx="1418">
                  <c:v>0.25573913865498099</c:v>
                </c:pt>
                <c:pt idx="1419">
                  <c:v>0.2609905243591974</c:v>
                </c:pt>
                <c:pt idx="1420">
                  <c:v>0.26100147798910656</c:v>
                </c:pt>
                <c:pt idx="1421">
                  <c:v>0.26131256694361299</c:v>
                </c:pt>
                <c:pt idx="1422">
                  <c:v>0.26114586654121236</c:v>
                </c:pt>
                <c:pt idx="1423">
                  <c:v>0.2609113430332729</c:v>
                </c:pt>
                <c:pt idx="1424">
                  <c:v>0.26516581244286563</c:v>
                </c:pt>
                <c:pt idx="1425">
                  <c:v>0.27244689765933944</c:v>
                </c:pt>
                <c:pt idx="1426">
                  <c:v>0.26992965433712368</c:v>
                </c:pt>
                <c:pt idx="1427">
                  <c:v>0.29094183501096249</c:v>
                </c:pt>
                <c:pt idx="1428">
                  <c:v>0.29276447157215207</c:v>
                </c:pt>
                <c:pt idx="1429">
                  <c:v>0.29290403136991083</c:v>
                </c:pt>
                <c:pt idx="1430">
                  <c:v>0.31256304698862847</c:v>
                </c:pt>
                <c:pt idx="1431">
                  <c:v>0.31290621214862985</c:v>
                </c:pt>
                <c:pt idx="1432">
                  <c:v>0.31145704530241142</c:v>
                </c:pt>
                <c:pt idx="1433">
                  <c:v>0.31609634676373743</c:v>
                </c:pt>
                <c:pt idx="1434">
                  <c:v>0.32203156987148629</c:v>
                </c:pt>
                <c:pt idx="1435">
                  <c:v>0.31901570581717492</c:v>
                </c:pt>
                <c:pt idx="1436">
                  <c:v>0.31945685255541467</c:v>
                </c:pt>
                <c:pt idx="1437">
                  <c:v>0.32406608318665403</c:v>
                </c:pt>
                <c:pt idx="1438">
                  <c:v>0.32494200466615236</c:v>
                </c:pt>
                <c:pt idx="1439">
                  <c:v>0.3192321061919372</c:v>
                </c:pt>
                <c:pt idx="1440">
                  <c:v>0.3180149358110903</c:v>
                </c:pt>
                <c:pt idx="1441">
                  <c:v>0.31846341776721859</c:v>
                </c:pt>
                <c:pt idx="1442">
                  <c:v>0.31383853161937075</c:v>
                </c:pt>
                <c:pt idx="1443">
                  <c:v>0.31386086353681125</c:v>
                </c:pt>
                <c:pt idx="1444">
                  <c:v>0.30451886913886195</c:v>
                </c:pt>
                <c:pt idx="1445">
                  <c:v>0.30451886913886195</c:v>
                </c:pt>
                <c:pt idx="1446">
                  <c:v>0.30443381201704989</c:v>
                </c:pt>
                <c:pt idx="1447">
                  <c:v>0.30565036638271875</c:v>
                </c:pt>
                <c:pt idx="1448">
                  <c:v>0.30567765893225418</c:v>
                </c:pt>
                <c:pt idx="1449">
                  <c:v>0.30138990208434835</c:v>
                </c:pt>
                <c:pt idx="1450">
                  <c:v>0.28343077497522501</c:v>
                </c:pt>
                <c:pt idx="1451">
                  <c:v>0.28503788283583237</c:v>
                </c:pt>
                <c:pt idx="1452">
                  <c:v>0.28482360931158174</c:v>
                </c:pt>
                <c:pt idx="1453">
                  <c:v>0.28306644398803071</c:v>
                </c:pt>
                <c:pt idx="1454">
                  <c:v>0.28289261263732968</c:v>
                </c:pt>
                <c:pt idx="1455">
                  <c:v>0.28477451267650056</c:v>
                </c:pt>
                <c:pt idx="1456">
                  <c:v>0.28533989261093945</c:v>
                </c:pt>
                <c:pt idx="1457">
                  <c:v>0.28842093908643401</c:v>
                </c:pt>
                <c:pt idx="1458">
                  <c:v>0.28334518660953845</c:v>
                </c:pt>
                <c:pt idx="1459">
                  <c:v>0.28156774646792487</c:v>
                </c:pt>
                <c:pt idx="1460">
                  <c:v>0.27578994822569364</c:v>
                </c:pt>
                <c:pt idx="1461">
                  <c:v>0.27650539172052147</c:v>
                </c:pt>
                <c:pt idx="1462">
                  <c:v>0.27578432746402098</c:v>
                </c:pt>
                <c:pt idx="1463">
                  <c:v>0.27690963637403537</c:v>
                </c:pt>
                <c:pt idx="1464">
                  <c:v>0.27918980767524454</c:v>
                </c:pt>
                <c:pt idx="1465">
                  <c:v>0.27735253543797084</c:v>
                </c:pt>
                <c:pt idx="1466">
                  <c:v>0.27958149991338133</c:v>
                </c:pt>
                <c:pt idx="1467">
                  <c:v>0.28015687353764679</c:v>
                </c:pt>
                <c:pt idx="1468">
                  <c:v>0.29170745862983349</c:v>
                </c:pt>
                <c:pt idx="1469">
                  <c:v>0.29055611427650696</c:v>
                </c:pt>
                <c:pt idx="1470">
                  <c:v>0.28968072807631495</c:v>
                </c:pt>
                <c:pt idx="1471">
                  <c:v>0.28961039760533891</c:v>
                </c:pt>
                <c:pt idx="1472">
                  <c:v>0.28953512341097426</c:v>
                </c:pt>
                <c:pt idx="1473">
                  <c:v>0.29676419102287893</c:v>
                </c:pt>
                <c:pt idx="1474">
                  <c:v>0.29110113688782691</c:v>
                </c:pt>
                <c:pt idx="1475">
                  <c:v>0.29784547375966719</c:v>
                </c:pt>
                <c:pt idx="1476">
                  <c:v>0.29787779821018501</c:v>
                </c:pt>
                <c:pt idx="1477">
                  <c:v>0.29382005303687253</c:v>
                </c:pt>
                <c:pt idx="1478">
                  <c:v>0.2927231339183976</c:v>
                </c:pt>
                <c:pt idx="1479">
                  <c:v>0.28940297596326153</c:v>
                </c:pt>
                <c:pt idx="1480">
                  <c:v>0.28773021079775823</c:v>
                </c:pt>
                <c:pt idx="1481">
                  <c:v>0.28755873830662493</c:v>
                </c:pt>
                <c:pt idx="1482">
                  <c:v>0.28765121093120549</c:v>
                </c:pt>
                <c:pt idx="1483">
                  <c:v>0.28779143123063389</c:v>
                </c:pt>
                <c:pt idx="1484">
                  <c:v>0.28203185561093447</c:v>
                </c:pt>
                <c:pt idx="1485">
                  <c:v>0.27729042971360351</c:v>
                </c:pt>
                <c:pt idx="1486">
                  <c:v>0.27702285217254635</c:v>
                </c:pt>
                <c:pt idx="1487">
                  <c:v>0.25320809615771506</c:v>
                </c:pt>
                <c:pt idx="1488">
                  <c:v>0.25070492070948969</c:v>
                </c:pt>
                <c:pt idx="1489">
                  <c:v>0.24877101345155955</c:v>
                </c:pt>
                <c:pt idx="1490">
                  <c:v>0.22727796663298525</c:v>
                </c:pt>
                <c:pt idx="1491">
                  <c:v>0.23007682156320935</c:v>
                </c:pt>
                <c:pt idx="1492">
                  <c:v>0.23015213091419637</c:v>
                </c:pt>
                <c:pt idx="1493">
                  <c:v>0.22650264406113929</c:v>
                </c:pt>
                <c:pt idx="1494">
                  <c:v>0.21841739727084364</c:v>
                </c:pt>
                <c:pt idx="1495">
                  <c:v>0.22035161225100269</c:v>
                </c:pt>
                <c:pt idx="1496">
                  <c:v>0.2222518399841053</c:v>
                </c:pt>
                <c:pt idx="1497">
                  <c:v>0.21566233404182422</c:v>
                </c:pt>
                <c:pt idx="1498">
                  <c:v>0.21288610686125251</c:v>
                </c:pt>
                <c:pt idx="1499">
                  <c:v>0.21378577572331195</c:v>
                </c:pt>
                <c:pt idx="1500">
                  <c:v>0.21380380982256891</c:v>
                </c:pt>
                <c:pt idx="1501">
                  <c:v>0.20921466390737375</c:v>
                </c:pt>
                <c:pt idx="1502">
                  <c:v>0.2089577274428282</c:v>
                </c:pt>
                <c:pt idx="1503">
                  <c:v>0.2097254377749086</c:v>
                </c:pt>
                <c:pt idx="1504">
                  <c:v>0.20980963134496927</c:v>
                </c:pt>
                <c:pt idx="1505">
                  <c:v>0.20981203487331859</c:v>
                </c:pt>
                <c:pt idx="1506">
                  <c:v>0.2110344841686207</c:v>
                </c:pt>
                <c:pt idx="1507">
                  <c:v>0.21375650063972804</c:v>
                </c:pt>
                <c:pt idx="1508">
                  <c:v>0.21593984301886604</c:v>
                </c:pt>
                <c:pt idx="1509">
                  <c:v>0.21716789304171441</c:v>
                </c:pt>
                <c:pt idx="1510">
                  <c:v>0.21985209195483441</c:v>
                </c:pt>
                <c:pt idx="1511">
                  <c:v>0.21905446829275999</c:v>
                </c:pt>
                <c:pt idx="1512">
                  <c:v>0.2191086529463597</c:v>
                </c:pt>
                <c:pt idx="1513">
                  <c:v>0.21910737256350837</c:v>
                </c:pt>
                <c:pt idx="1514">
                  <c:v>0.21675773566044804</c:v>
                </c:pt>
                <c:pt idx="1515">
                  <c:v>0.21490198185645221</c:v>
                </c:pt>
                <c:pt idx="1516">
                  <c:v>0.21331379189167374</c:v>
                </c:pt>
                <c:pt idx="1517">
                  <c:v>0.20799820890125928</c:v>
                </c:pt>
                <c:pt idx="1518">
                  <c:v>0.2083641959957632</c:v>
                </c:pt>
                <c:pt idx="1519">
                  <c:v>0.22131563207591257</c:v>
                </c:pt>
                <c:pt idx="1520">
                  <c:v>0.22278935265324037</c:v>
                </c:pt>
                <c:pt idx="1521">
                  <c:v>0.22489571961306776</c:v>
                </c:pt>
                <c:pt idx="1522">
                  <c:v>0.22511143255743321</c:v>
                </c:pt>
                <c:pt idx="1523">
                  <c:v>0.22272913338308054</c:v>
                </c:pt>
                <c:pt idx="1524">
                  <c:v>0.21868142475224608</c:v>
                </c:pt>
                <c:pt idx="1525">
                  <c:v>0.22118453324911305</c:v>
                </c:pt>
                <c:pt idx="1526">
                  <c:v>0.22063747590372304</c:v>
                </c:pt>
                <c:pt idx="1527">
                  <c:v>0.22297615049927841</c:v>
                </c:pt>
                <c:pt idx="1528">
                  <c:v>0.20762339833455393</c:v>
                </c:pt>
                <c:pt idx="1529">
                  <c:v>0.20903642420332691</c:v>
                </c:pt>
                <c:pt idx="1530">
                  <c:v>0.21250627138487183</c:v>
                </c:pt>
                <c:pt idx="1531">
                  <c:v>0.20987496674670447</c:v>
                </c:pt>
                <c:pt idx="1532">
                  <c:v>0.21233760173204994</c:v>
                </c:pt>
                <c:pt idx="1533">
                  <c:v>0.20077437859502259</c:v>
                </c:pt>
                <c:pt idx="1534">
                  <c:v>0.19889238259471992</c:v>
                </c:pt>
                <c:pt idx="1535">
                  <c:v>0.18802708871076076</c:v>
                </c:pt>
                <c:pt idx="1536">
                  <c:v>0.18824078424404425</c:v>
                </c:pt>
                <c:pt idx="1537">
                  <c:v>0.18609442516344954</c:v>
                </c:pt>
                <c:pt idx="1538">
                  <c:v>0.18669024340888973</c:v>
                </c:pt>
                <c:pt idx="1539">
                  <c:v>0.1928414055807014</c:v>
                </c:pt>
                <c:pt idx="1540">
                  <c:v>0.19331443969000242</c:v>
                </c:pt>
                <c:pt idx="1541">
                  <c:v>0.19288285430314522</c:v>
                </c:pt>
                <c:pt idx="1542">
                  <c:v>0.19308231984813123</c:v>
                </c:pt>
                <c:pt idx="1543">
                  <c:v>0.22062013356494442</c:v>
                </c:pt>
                <c:pt idx="1544">
                  <c:v>0.22059093981186184</c:v>
                </c:pt>
                <c:pt idx="1545">
                  <c:v>0.21830818639615446</c:v>
                </c:pt>
                <c:pt idx="1546">
                  <c:v>0.22369433069669517</c:v>
                </c:pt>
                <c:pt idx="1547">
                  <c:v>0.23052435613154959</c:v>
                </c:pt>
                <c:pt idx="1548">
                  <c:v>0.23283697235189121</c:v>
                </c:pt>
                <c:pt idx="1549">
                  <c:v>0.23461978606087594</c:v>
                </c:pt>
                <c:pt idx="1550">
                  <c:v>0.23442985719221143</c:v>
                </c:pt>
                <c:pt idx="1551">
                  <c:v>0.23420075754805048</c:v>
                </c:pt>
                <c:pt idx="1552">
                  <c:v>0.23562779161901584</c:v>
                </c:pt>
                <c:pt idx="1553">
                  <c:v>0.23618711162910536</c:v>
                </c:pt>
                <c:pt idx="1554">
                  <c:v>0.23770060437515866</c:v>
                </c:pt>
                <c:pt idx="1555">
                  <c:v>0.24522485622140575</c:v>
                </c:pt>
                <c:pt idx="1556">
                  <c:v>0.24252403501570605</c:v>
                </c:pt>
                <c:pt idx="1557">
                  <c:v>0.24420886502906353</c:v>
                </c:pt>
                <c:pt idx="1558">
                  <c:v>0.25287178149408568</c:v>
                </c:pt>
                <c:pt idx="1559">
                  <c:v>0.25187759387556891</c:v>
                </c:pt>
                <c:pt idx="1560">
                  <c:v>0.25228668268846993</c:v>
                </c:pt>
                <c:pt idx="1561">
                  <c:v>0.25189300003290599</c:v>
                </c:pt>
                <c:pt idx="1562">
                  <c:v>0.25267556553295956</c:v>
                </c:pt>
                <c:pt idx="1563">
                  <c:v>0.2533877244845138</c:v>
                </c:pt>
                <c:pt idx="1564">
                  <c:v>0.25639258932651687</c:v>
                </c:pt>
                <c:pt idx="1565">
                  <c:v>0.25639157185328026</c:v>
                </c:pt>
                <c:pt idx="1566">
                  <c:v>0.25524804020048164</c:v>
                </c:pt>
                <c:pt idx="1567">
                  <c:v>0.25217004902431128</c:v>
                </c:pt>
                <c:pt idx="1568">
                  <c:v>0.25135836419739355</c:v>
                </c:pt>
                <c:pt idx="1569">
                  <c:v>0.25173597480416215</c:v>
                </c:pt>
                <c:pt idx="1570">
                  <c:v>0.24967988240484895</c:v>
                </c:pt>
                <c:pt idx="1571">
                  <c:v>0.24903131255127198</c:v>
                </c:pt>
                <c:pt idx="1572">
                  <c:v>0.24967499625224018</c:v>
                </c:pt>
                <c:pt idx="1573">
                  <c:v>0.24953354851545806</c:v>
                </c:pt>
                <c:pt idx="1574">
                  <c:v>0.2499382834731956</c:v>
                </c:pt>
                <c:pt idx="1575">
                  <c:v>0.24927874281119788</c:v>
                </c:pt>
                <c:pt idx="1576">
                  <c:v>0.24917930517901427</c:v>
                </c:pt>
                <c:pt idx="1577">
                  <c:v>0.25032310881483794</c:v>
                </c:pt>
                <c:pt idx="1578">
                  <c:v>0.25120438110338272</c:v>
                </c:pt>
                <c:pt idx="1579">
                  <c:v>0.23976170442720515</c:v>
                </c:pt>
                <c:pt idx="1580">
                  <c:v>0.23817255774254328</c:v>
                </c:pt>
                <c:pt idx="1581">
                  <c:v>0.23773724858739675</c:v>
                </c:pt>
                <c:pt idx="1582">
                  <c:v>0.23734527891131707</c:v>
                </c:pt>
                <c:pt idx="1583">
                  <c:v>0.23714514472206322</c:v>
                </c:pt>
                <c:pt idx="1584">
                  <c:v>0.23758727437098701</c:v>
                </c:pt>
                <c:pt idx="1585">
                  <c:v>0.23478739885612918</c:v>
                </c:pt>
                <c:pt idx="1586">
                  <c:v>0.23362076422393668</c:v>
                </c:pt>
                <c:pt idx="1587">
                  <c:v>0.23286575000781884</c:v>
                </c:pt>
                <c:pt idx="1588">
                  <c:v>0.23859011324455467</c:v>
                </c:pt>
                <c:pt idx="1589">
                  <c:v>0.23513367464669441</c:v>
                </c:pt>
                <c:pt idx="1590">
                  <c:v>0.23185495848498702</c:v>
                </c:pt>
                <c:pt idx="1591">
                  <c:v>0.2338318129333839</c:v>
                </c:pt>
                <c:pt idx="1592">
                  <c:v>0.23172312612978868</c:v>
                </c:pt>
                <c:pt idx="1593">
                  <c:v>0.2311798326214955</c:v>
                </c:pt>
                <c:pt idx="1594">
                  <c:v>0.23403031677423963</c:v>
                </c:pt>
                <c:pt idx="1595">
                  <c:v>0.23404691695469684</c:v>
                </c:pt>
                <c:pt idx="1596">
                  <c:v>0.23355662197118326</c:v>
                </c:pt>
                <c:pt idx="1597">
                  <c:v>0.23369033185772084</c:v>
                </c:pt>
                <c:pt idx="1598">
                  <c:v>0.23411500751729247</c:v>
                </c:pt>
                <c:pt idx="1599">
                  <c:v>0.22837497881335128</c:v>
                </c:pt>
                <c:pt idx="1600">
                  <c:v>0.22864346235124186</c:v>
                </c:pt>
                <c:pt idx="1601">
                  <c:v>0.2254504931499462</c:v>
                </c:pt>
                <c:pt idx="1602">
                  <c:v>0.22543632474447819</c:v>
                </c:pt>
                <c:pt idx="1603">
                  <c:v>0.19956991986738584</c:v>
                </c:pt>
                <c:pt idx="1604">
                  <c:v>0.20138037054657232</c:v>
                </c:pt>
                <c:pt idx="1605">
                  <c:v>0.20138454806253275</c:v>
                </c:pt>
                <c:pt idx="1606">
                  <c:v>0.19421518512784144</c:v>
                </c:pt>
                <c:pt idx="1607">
                  <c:v>0.18298056395607712</c:v>
                </c:pt>
                <c:pt idx="1608">
                  <c:v>0.18051105170627554</c:v>
                </c:pt>
                <c:pt idx="1609">
                  <c:v>0.17858665127951504</c:v>
                </c:pt>
                <c:pt idx="1610">
                  <c:v>0.17865127852232884</c:v>
                </c:pt>
                <c:pt idx="1611">
                  <c:v>0.17641464508274254</c:v>
                </c:pt>
                <c:pt idx="1612">
                  <c:v>0.17474339694396743</c:v>
                </c:pt>
                <c:pt idx="1613">
                  <c:v>0.17394397998662786</c:v>
                </c:pt>
                <c:pt idx="1614">
                  <c:v>0.17236690068399035</c:v>
                </c:pt>
                <c:pt idx="1615">
                  <c:v>0.15920049176506165</c:v>
                </c:pt>
                <c:pt idx="1616">
                  <c:v>0.15862171543848183</c:v>
                </c:pt>
                <c:pt idx="1617">
                  <c:v>0.15643375937640633</c:v>
                </c:pt>
                <c:pt idx="1618">
                  <c:v>0.14046202560636137</c:v>
                </c:pt>
                <c:pt idx="1619">
                  <c:v>0.1399132659361593</c:v>
                </c:pt>
                <c:pt idx="1620">
                  <c:v>0.13844842438422791</c:v>
                </c:pt>
                <c:pt idx="1621">
                  <c:v>0.14131749931621199</c:v>
                </c:pt>
                <c:pt idx="1622">
                  <c:v>0.13948952774523901</c:v>
                </c:pt>
                <c:pt idx="1623">
                  <c:v>0.13967755897689596</c:v>
                </c:pt>
                <c:pt idx="1624">
                  <c:v>0.13449409075719118</c:v>
                </c:pt>
                <c:pt idx="1625">
                  <c:v>0.13486661024098617</c:v>
                </c:pt>
                <c:pt idx="1626">
                  <c:v>0.13513367781931684</c:v>
                </c:pt>
                <c:pt idx="1627">
                  <c:v>0.13651481915563934</c:v>
                </c:pt>
                <c:pt idx="1628">
                  <c:v>0.13512835836428144</c:v>
                </c:pt>
                <c:pt idx="1629">
                  <c:v>0.13333144109876732</c:v>
                </c:pt>
                <c:pt idx="1630">
                  <c:v>0.13283389997652906</c:v>
                </c:pt>
                <c:pt idx="1631">
                  <c:v>0.13303953975910562</c:v>
                </c:pt>
                <c:pt idx="1632">
                  <c:v>0.13366325421821104</c:v>
                </c:pt>
                <c:pt idx="1633">
                  <c:v>0.13657930250236658</c:v>
                </c:pt>
                <c:pt idx="1634">
                  <c:v>0.1362116310713028</c:v>
                </c:pt>
                <c:pt idx="1635">
                  <c:v>0.13719134135727293</c:v>
                </c:pt>
                <c:pt idx="1636">
                  <c:v>0.13719764806533963</c:v>
                </c:pt>
                <c:pt idx="1637">
                  <c:v>0.13557897750115225</c:v>
                </c:pt>
                <c:pt idx="1638">
                  <c:v>0.13390055212489113</c:v>
                </c:pt>
                <c:pt idx="1639">
                  <c:v>0.13265011901360441</c:v>
                </c:pt>
                <c:pt idx="1640">
                  <c:v>0.132101568939584</c:v>
                </c:pt>
                <c:pt idx="1641">
                  <c:v>0.12859220272478655</c:v>
                </c:pt>
                <c:pt idx="1642">
                  <c:v>0.12859251267221763</c:v>
                </c:pt>
                <c:pt idx="1643">
                  <c:v>0.12678257777006674</c:v>
                </c:pt>
                <c:pt idx="1644">
                  <c:v>0.12740815013682136</c:v>
                </c:pt>
                <c:pt idx="1645">
                  <c:v>0.12883017238499223</c:v>
                </c:pt>
                <c:pt idx="1646">
                  <c:v>0.12898162883240247</c:v>
                </c:pt>
                <c:pt idx="1647">
                  <c:v>0.12712025294818893</c:v>
                </c:pt>
                <c:pt idx="1648">
                  <c:v>0.12417097342245045</c:v>
                </c:pt>
                <c:pt idx="1649">
                  <c:v>0.12478355920544083</c:v>
                </c:pt>
                <c:pt idx="1650">
                  <c:v>0.12353565527488691</c:v>
                </c:pt>
                <c:pt idx="1651">
                  <c:v>0.12433630346593504</c:v>
                </c:pt>
                <c:pt idx="1652">
                  <c:v>0.12441948716859928</c:v>
                </c:pt>
                <c:pt idx="1653">
                  <c:v>0.12970930965279803</c:v>
                </c:pt>
                <c:pt idx="1654">
                  <c:v>0.13988974574531551</c:v>
                </c:pt>
                <c:pt idx="1655">
                  <c:v>0.13888434816424305</c:v>
                </c:pt>
                <c:pt idx="1656">
                  <c:v>0.14166957107856998</c:v>
                </c:pt>
                <c:pt idx="1657">
                  <c:v>0.14210125663945056</c:v>
                </c:pt>
                <c:pt idx="1658">
                  <c:v>0.15162197782536924</c:v>
                </c:pt>
                <c:pt idx="1659">
                  <c:v>0.15012152742798932</c:v>
                </c:pt>
                <c:pt idx="1660">
                  <c:v>0.14996535474408049</c:v>
                </c:pt>
                <c:pt idx="1661">
                  <c:v>0.15198794936260276</c:v>
                </c:pt>
                <c:pt idx="1662">
                  <c:v>0.15264643321108284</c:v>
                </c:pt>
                <c:pt idx="1663">
                  <c:v>0.15350505508044002</c:v>
                </c:pt>
                <c:pt idx="1664">
                  <c:v>0.15354229214787185</c:v>
                </c:pt>
                <c:pt idx="1665">
                  <c:v>0.18639704485557862</c:v>
                </c:pt>
                <c:pt idx="1666">
                  <c:v>0.18644751743578966</c:v>
                </c:pt>
                <c:pt idx="1667">
                  <c:v>0.1853609385810418</c:v>
                </c:pt>
                <c:pt idx="1668">
                  <c:v>0.18591997895878154</c:v>
                </c:pt>
                <c:pt idx="1669">
                  <c:v>0.18583403689795333</c:v>
                </c:pt>
                <c:pt idx="1670">
                  <c:v>0.18609651227546525</c:v>
                </c:pt>
                <c:pt idx="1671">
                  <c:v>0.18922592843577304</c:v>
                </c:pt>
                <c:pt idx="1672">
                  <c:v>0.19142814998924393</c:v>
                </c:pt>
                <c:pt idx="1673">
                  <c:v>0.19045763025836049</c:v>
                </c:pt>
                <c:pt idx="1674">
                  <c:v>0.19062404535337471</c:v>
                </c:pt>
                <c:pt idx="1675">
                  <c:v>0.18972320761901393</c:v>
                </c:pt>
                <c:pt idx="1676">
                  <c:v>0.18998436331321852</c:v>
                </c:pt>
                <c:pt idx="1677">
                  <c:v>0.18995802230196357</c:v>
                </c:pt>
                <c:pt idx="1678">
                  <c:v>0.19030682855799477</c:v>
                </c:pt>
                <c:pt idx="1679">
                  <c:v>0.19016917367332326</c:v>
                </c:pt>
                <c:pt idx="1680">
                  <c:v>0.19022602676532921</c:v>
                </c:pt>
                <c:pt idx="1681">
                  <c:v>0.18748665664672992</c:v>
                </c:pt>
                <c:pt idx="1682">
                  <c:v>0.18744022345775033</c:v>
                </c:pt>
                <c:pt idx="1683">
                  <c:v>0.18681027792851956</c:v>
                </c:pt>
                <c:pt idx="1684">
                  <c:v>0.18697352632697567</c:v>
                </c:pt>
                <c:pt idx="1685">
                  <c:v>0.1867786336399189</c:v>
                </c:pt>
                <c:pt idx="1686">
                  <c:v>0.18665094210344554</c:v>
                </c:pt>
                <c:pt idx="1687">
                  <c:v>0.18691117763612727</c:v>
                </c:pt>
                <c:pt idx="1688">
                  <c:v>0.18731953072474397</c:v>
                </c:pt>
                <c:pt idx="1689">
                  <c:v>0.18643335498960964</c:v>
                </c:pt>
                <c:pt idx="1690">
                  <c:v>0.1857182174488469</c:v>
                </c:pt>
                <c:pt idx="1691">
                  <c:v>0.18576869882594221</c:v>
                </c:pt>
                <c:pt idx="1692">
                  <c:v>0.18548150536357008</c:v>
                </c:pt>
                <c:pt idx="1693">
                  <c:v>0.18331803122561671</c:v>
                </c:pt>
                <c:pt idx="1694">
                  <c:v>0.18358509660647623</c:v>
                </c:pt>
                <c:pt idx="1695">
                  <c:v>0.18376806722513653</c:v>
                </c:pt>
                <c:pt idx="1696">
                  <c:v>0.18400016323668988</c:v>
                </c:pt>
                <c:pt idx="1697">
                  <c:v>0.18422269968516575</c:v>
                </c:pt>
                <c:pt idx="1698">
                  <c:v>0.18622160962549517</c:v>
                </c:pt>
                <c:pt idx="1699">
                  <c:v>0.19253737730012033</c:v>
                </c:pt>
                <c:pt idx="1700">
                  <c:v>0.19268453475136663</c:v>
                </c:pt>
                <c:pt idx="1701">
                  <c:v>0.19349602752170211</c:v>
                </c:pt>
                <c:pt idx="1702">
                  <c:v>0.1985327270851607</c:v>
                </c:pt>
                <c:pt idx="1703">
                  <c:v>0.19951195647364106</c:v>
                </c:pt>
                <c:pt idx="1704">
                  <c:v>0.19894337125938089</c:v>
                </c:pt>
                <c:pt idx="1705">
                  <c:v>0.2022935508244639</c:v>
                </c:pt>
                <c:pt idx="1706">
                  <c:v>0.20185800909458307</c:v>
                </c:pt>
                <c:pt idx="1707">
                  <c:v>0.20170495157424259</c:v>
                </c:pt>
                <c:pt idx="1708">
                  <c:v>0.19757624875107963</c:v>
                </c:pt>
                <c:pt idx="1709">
                  <c:v>0.19785096365054661</c:v>
                </c:pt>
                <c:pt idx="1710">
                  <c:v>0.19785044633876966</c:v>
                </c:pt>
                <c:pt idx="1711">
                  <c:v>0.19524313225894371</c:v>
                </c:pt>
                <c:pt idx="1712">
                  <c:v>0.19492927174145977</c:v>
                </c:pt>
                <c:pt idx="1713">
                  <c:v>0.19096531240985187</c:v>
                </c:pt>
                <c:pt idx="1714">
                  <c:v>0.18147447501025948</c:v>
                </c:pt>
                <c:pt idx="1715">
                  <c:v>0.18305286359682207</c:v>
                </c:pt>
                <c:pt idx="1716">
                  <c:v>0.18139814969215182</c:v>
                </c:pt>
                <c:pt idx="1717">
                  <c:v>0.18272240153384514</c:v>
                </c:pt>
                <c:pt idx="1718">
                  <c:v>0.17266491003696954</c:v>
                </c:pt>
                <c:pt idx="1719">
                  <c:v>0.17335611166463982</c:v>
                </c:pt>
                <c:pt idx="1720">
                  <c:v>0.17322584503346386</c:v>
                </c:pt>
                <c:pt idx="1721">
                  <c:v>0.17202589564960213</c:v>
                </c:pt>
                <c:pt idx="1722">
                  <c:v>0.17081400111187861</c:v>
                </c:pt>
                <c:pt idx="1723">
                  <c:v>0.17188465285566959</c:v>
                </c:pt>
                <c:pt idx="1724">
                  <c:v>0.17182524463755552</c:v>
                </c:pt>
                <c:pt idx="1725">
                  <c:v>0.13582318406112792</c:v>
                </c:pt>
                <c:pt idx="1726">
                  <c:v>0.13813843181449625</c:v>
                </c:pt>
                <c:pt idx="1727">
                  <c:v>0.13997093553659443</c:v>
                </c:pt>
                <c:pt idx="1728">
                  <c:v>0.13955504410733377</c:v>
                </c:pt>
                <c:pt idx="1729">
                  <c:v>0.14443921624485234</c:v>
                </c:pt>
                <c:pt idx="1730">
                  <c:v>0.14555769713035643</c:v>
                </c:pt>
                <c:pt idx="1731">
                  <c:v>0.14439034998721378</c:v>
                </c:pt>
                <c:pt idx="1732">
                  <c:v>0.14147332903696</c:v>
                </c:pt>
                <c:pt idx="1733">
                  <c:v>0.1423814048634951</c:v>
                </c:pt>
                <c:pt idx="1734">
                  <c:v>0.14147735624239416</c:v>
                </c:pt>
                <c:pt idx="1735">
                  <c:v>0.14208733910411098</c:v>
                </c:pt>
                <c:pt idx="1736">
                  <c:v>0.14255642498641805</c:v>
                </c:pt>
                <c:pt idx="1737">
                  <c:v>0.14329629363242913</c:v>
                </c:pt>
                <c:pt idx="1738">
                  <c:v>0.14364338722479195</c:v>
                </c:pt>
                <c:pt idx="1739">
                  <c:v>0.14367996619149329</c:v>
                </c:pt>
                <c:pt idx="1740">
                  <c:v>0.14373798767765614</c:v>
                </c:pt>
                <c:pt idx="1741">
                  <c:v>0.14372662219362037</c:v>
                </c:pt>
                <c:pt idx="1742">
                  <c:v>0.14396639782115522</c:v>
                </c:pt>
                <c:pt idx="1743">
                  <c:v>0.14302518523530036</c:v>
                </c:pt>
                <c:pt idx="1744">
                  <c:v>0.14258983085562302</c:v>
                </c:pt>
                <c:pt idx="1745">
                  <c:v>0.14488937408495223</c:v>
                </c:pt>
                <c:pt idx="1746">
                  <c:v>0.14664961906891222</c:v>
                </c:pt>
                <c:pt idx="1747">
                  <c:v>0.14482013838133653</c:v>
                </c:pt>
                <c:pt idx="1748">
                  <c:v>0.14459469419122326</c:v>
                </c:pt>
                <c:pt idx="1749">
                  <c:v>0.14426916666254427</c:v>
                </c:pt>
                <c:pt idx="1750">
                  <c:v>0.14426169480547993</c:v>
                </c:pt>
                <c:pt idx="1751">
                  <c:v>0.1448157058666896</c:v>
                </c:pt>
                <c:pt idx="1752">
                  <c:v>0.14414365989693159</c:v>
                </c:pt>
                <c:pt idx="1753">
                  <c:v>0.14402639263792838</c:v>
                </c:pt>
                <c:pt idx="1754">
                  <c:v>0.14447837918437126</c:v>
                </c:pt>
                <c:pt idx="1755">
                  <c:v>0.1434832663900277</c:v>
                </c:pt>
                <c:pt idx="1756">
                  <c:v>0.14329014280157149</c:v>
                </c:pt>
                <c:pt idx="1757">
                  <c:v>0.14334081573911961</c:v>
                </c:pt>
                <c:pt idx="1758">
                  <c:v>0.14084762095525555</c:v>
                </c:pt>
                <c:pt idx="1759">
                  <c:v>0.132440346488094</c:v>
                </c:pt>
                <c:pt idx="1760">
                  <c:v>0.13333887930606839</c:v>
                </c:pt>
                <c:pt idx="1761">
                  <c:v>0.13255910502165083</c:v>
                </c:pt>
                <c:pt idx="1762">
                  <c:v>0.12667633843468801</c:v>
                </c:pt>
                <c:pt idx="1763">
                  <c:v>0.12444913140906137</c:v>
                </c:pt>
                <c:pt idx="1764">
                  <c:v>0.12451520902239555</c:v>
                </c:pt>
                <c:pt idx="1765">
                  <c:v>0.12142930579130075</c:v>
                </c:pt>
                <c:pt idx="1766">
                  <c:v>0.12145137551366687</c:v>
                </c:pt>
                <c:pt idx="1767">
                  <c:v>0.12253440655026469</c:v>
                </c:pt>
                <c:pt idx="1768">
                  <c:v>0.12587492356747745</c:v>
                </c:pt>
                <c:pt idx="1769">
                  <c:v>0.12521088874999256</c:v>
                </c:pt>
                <c:pt idx="1770">
                  <c:v>0.12619807032072689</c:v>
                </c:pt>
                <c:pt idx="1771">
                  <c:v>0.13700955924011451</c:v>
                </c:pt>
                <c:pt idx="1772">
                  <c:v>0.13665571410421212</c:v>
                </c:pt>
                <c:pt idx="1773">
                  <c:v>0.13716636537550558</c:v>
                </c:pt>
                <c:pt idx="1774">
                  <c:v>0.14286724929780698</c:v>
                </c:pt>
                <c:pt idx="1775">
                  <c:v>0.1421772066907426</c:v>
                </c:pt>
                <c:pt idx="1776">
                  <c:v>0.14321651264915172</c:v>
                </c:pt>
                <c:pt idx="1777">
                  <c:v>0.14395722566501531</c:v>
                </c:pt>
                <c:pt idx="1778">
                  <c:v>0.14426992340962305</c:v>
                </c:pt>
                <c:pt idx="1779">
                  <c:v>0.14233680557366271</c:v>
                </c:pt>
                <c:pt idx="1780">
                  <c:v>0.14384919232375243</c:v>
                </c:pt>
                <c:pt idx="1781">
                  <c:v>0.14383476624806119</c:v>
                </c:pt>
                <c:pt idx="1782">
                  <c:v>0.14397472822331314</c:v>
                </c:pt>
                <c:pt idx="1783">
                  <c:v>0.14315552191900979</c:v>
                </c:pt>
                <c:pt idx="1784">
                  <c:v>0.14250445435660561</c:v>
                </c:pt>
                <c:pt idx="1785">
                  <c:v>0.14249779106430774</c:v>
                </c:pt>
                <c:pt idx="1786">
                  <c:v>0.14274223467905167</c:v>
                </c:pt>
                <c:pt idx="1787">
                  <c:v>0.14161105783423972</c:v>
                </c:pt>
                <c:pt idx="1788">
                  <c:v>0.14402537684622096</c:v>
                </c:pt>
                <c:pt idx="1789">
                  <c:v>0.13991877248560969</c:v>
                </c:pt>
                <c:pt idx="1790">
                  <c:v>0.13791562994227186</c:v>
                </c:pt>
                <c:pt idx="1791">
                  <c:v>0.13580849838859974</c:v>
                </c:pt>
                <c:pt idx="1792">
                  <c:v>0.13751631860188349</c:v>
                </c:pt>
                <c:pt idx="1793">
                  <c:v>0.13672997323152369</c:v>
                </c:pt>
                <c:pt idx="1794">
                  <c:v>0.13680849140157345</c:v>
                </c:pt>
                <c:pt idx="1795">
                  <c:v>0.13680726698180176</c:v>
                </c:pt>
                <c:pt idx="1796">
                  <c:v>0.13584840878970694</c:v>
                </c:pt>
                <c:pt idx="1797">
                  <c:v>0.13607192463908829</c:v>
                </c:pt>
                <c:pt idx="1798">
                  <c:v>0.13554712079083114</c:v>
                </c:pt>
                <c:pt idx="1799">
                  <c:v>0.13551302452829839</c:v>
                </c:pt>
                <c:pt idx="1800">
                  <c:v>0.13604481763454335</c:v>
                </c:pt>
                <c:pt idx="1801">
                  <c:v>0.13742157489620985</c:v>
                </c:pt>
                <c:pt idx="1802">
                  <c:v>0.13711107056251629</c:v>
                </c:pt>
                <c:pt idx="1803">
                  <c:v>0.13766570779866955</c:v>
                </c:pt>
                <c:pt idx="1804">
                  <c:v>0.13991146308287553</c:v>
                </c:pt>
                <c:pt idx="1805">
                  <c:v>0.13732890215039067</c:v>
                </c:pt>
                <c:pt idx="1806">
                  <c:v>0.13705626311873303</c:v>
                </c:pt>
                <c:pt idx="1807">
                  <c:v>0.13827121637973938</c:v>
                </c:pt>
                <c:pt idx="1808">
                  <c:v>0.13809004222007948</c:v>
                </c:pt>
                <c:pt idx="1809">
                  <c:v>0.13832343537269826</c:v>
                </c:pt>
                <c:pt idx="1810">
                  <c:v>0.13869838568209694</c:v>
                </c:pt>
                <c:pt idx="1811">
                  <c:v>0.13883407259457092</c:v>
                </c:pt>
                <c:pt idx="1812">
                  <c:v>0.140113399208219</c:v>
                </c:pt>
                <c:pt idx="1813">
                  <c:v>0.14141259083431151</c:v>
                </c:pt>
                <c:pt idx="1814">
                  <c:v>0.14111159763927839</c:v>
                </c:pt>
                <c:pt idx="1815">
                  <c:v>0.14058986577683388</c:v>
                </c:pt>
                <c:pt idx="1816">
                  <c:v>0.14051853904058326</c:v>
                </c:pt>
                <c:pt idx="1817">
                  <c:v>0.14023838434918562</c:v>
                </c:pt>
                <c:pt idx="1818">
                  <c:v>0.13984159776835656</c:v>
                </c:pt>
                <c:pt idx="1819">
                  <c:v>0.14185780569593692</c:v>
                </c:pt>
                <c:pt idx="1820">
                  <c:v>0.14148465069954819</c:v>
                </c:pt>
                <c:pt idx="1821">
                  <c:v>0.14219234703979722</c:v>
                </c:pt>
                <c:pt idx="1822">
                  <c:v>0.14616880201168858</c:v>
                </c:pt>
                <c:pt idx="1823">
                  <c:v>0.14537947303726095</c:v>
                </c:pt>
                <c:pt idx="1824">
                  <c:v>0.14840330422726533</c:v>
                </c:pt>
                <c:pt idx="1825">
                  <c:v>0.14792546249782879</c:v>
                </c:pt>
                <c:pt idx="1826">
                  <c:v>0.14931789576214871</c:v>
                </c:pt>
                <c:pt idx="1827">
                  <c:v>0.15420849977763648</c:v>
                </c:pt>
                <c:pt idx="1828">
                  <c:v>0.15569409202676096</c:v>
                </c:pt>
                <c:pt idx="1829">
                  <c:v>0.15740287754668028</c:v>
                </c:pt>
                <c:pt idx="1830">
                  <c:v>0.15970203403130828</c:v>
                </c:pt>
                <c:pt idx="1831">
                  <c:v>0.15245343968834327</c:v>
                </c:pt>
                <c:pt idx="1832">
                  <c:v>0.15351987329458236</c:v>
                </c:pt>
                <c:pt idx="1833">
                  <c:v>0.15639978604361168</c:v>
                </c:pt>
                <c:pt idx="1834">
                  <c:v>0.14906338126888322</c:v>
                </c:pt>
                <c:pt idx="1835">
                  <c:v>0.14472549097548268</c:v>
                </c:pt>
                <c:pt idx="1836">
                  <c:v>0.14853595355666835</c:v>
                </c:pt>
                <c:pt idx="1837">
                  <c:v>0.16298097561627514</c:v>
                </c:pt>
                <c:pt idx="1838">
                  <c:v>0.1647037646487978</c:v>
                </c:pt>
                <c:pt idx="1839">
                  <c:v>0.16574293604130738</c:v>
                </c:pt>
                <c:pt idx="1840">
                  <c:v>0.16487026528697493</c:v>
                </c:pt>
                <c:pt idx="1841">
                  <c:v>0.16455435764723014</c:v>
                </c:pt>
                <c:pt idx="1842">
                  <c:v>0.16607050652835359</c:v>
                </c:pt>
                <c:pt idx="1843">
                  <c:v>0.1656159406837939</c:v>
                </c:pt>
                <c:pt idx="1844">
                  <c:v>0.165577885129154</c:v>
                </c:pt>
                <c:pt idx="1845">
                  <c:v>0.16560006173659306</c:v>
                </c:pt>
                <c:pt idx="1846">
                  <c:v>0.16864848420010065</c:v>
                </c:pt>
                <c:pt idx="1847">
                  <c:v>0.17209360475628258</c:v>
                </c:pt>
                <c:pt idx="1848">
                  <c:v>0.17002217450682988</c:v>
                </c:pt>
                <c:pt idx="1849">
                  <c:v>0.16872239822290522</c:v>
                </c:pt>
                <c:pt idx="1850">
                  <c:v>0.19687939092634363</c:v>
                </c:pt>
                <c:pt idx="1851">
                  <c:v>0.19703310474915181</c:v>
                </c:pt>
                <c:pt idx="1852">
                  <c:v>0.19597659626033134</c:v>
                </c:pt>
                <c:pt idx="1853">
                  <c:v>0.21415933349117372</c:v>
                </c:pt>
                <c:pt idx="1854">
                  <c:v>0.2142183266714775</c:v>
                </c:pt>
                <c:pt idx="1855">
                  <c:v>0.23617307104502289</c:v>
                </c:pt>
                <c:pt idx="1856">
                  <c:v>0.23600162667456778</c:v>
                </c:pt>
                <c:pt idx="1857">
                  <c:v>0.23851070063504037</c:v>
                </c:pt>
                <c:pt idx="1858">
                  <c:v>0.24007284416082808</c:v>
                </c:pt>
                <c:pt idx="1859">
                  <c:v>0.24007396418863497</c:v>
                </c:pt>
                <c:pt idx="1860">
                  <c:v>0.24377725857378182</c:v>
                </c:pt>
                <c:pt idx="1861">
                  <c:v>0.24357073654925362</c:v>
                </c:pt>
                <c:pt idx="1862">
                  <c:v>0.25673731102620062</c:v>
                </c:pt>
                <c:pt idx="1863">
                  <c:v>0.25652201301148819</c:v>
                </c:pt>
                <c:pt idx="1864">
                  <c:v>0.25817203355420343</c:v>
                </c:pt>
                <c:pt idx="1865">
                  <c:v>0.27524364835456522</c:v>
                </c:pt>
                <c:pt idx="1866">
                  <c:v>0.31742846931865126</c:v>
                </c:pt>
                <c:pt idx="1867">
                  <c:v>0.31729826039891479</c:v>
                </c:pt>
                <c:pt idx="1868">
                  <c:v>0.31975594845313376</c:v>
                </c:pt>
                <c:pt idx="1869">
                  <c:v>0.32523571364852516</c:v>
                </c:pt>
                <c:pt idx="1870">
                  <c:v>0.32650767385206947</c:v>
                </c:pt>
                <c:pt idx="1871">
                  <c:v>0.33313497364156081</c:v>
                </c:pt>
                <c:pt idx="1872">
                  <c:v>0.33396714945894573</c:v>
                </c:pt>
                <c:pt idx="1873">
                  <c:v>0.33417674076712767</c:v>
                </c:pt>
                <c:pt idx="1874">
                  <c:v>0.33449797485034383</c:v>
                </c:pt>
                <c:pt idx="1875">
                  <c:v>0.33651979337521015</c:v>
                </c:pt>
                <c:pt idx="1876">
                  <c:v>0.33672940258575379</c:v>
                </c:pt>
                <c:pt idx="1877">
                  <c:v>0.33828247061382644</c:v>
                </c:pt>
                <c:pt idx="1878">
                  <c:v>0.33832376824391319</c:v>
                </c:pt>
                <c:pt idx="1879">
                  <c:v>0.33741481274237861</c:v>
                </c:pt>
                <c:pt idx="1880">
                  <c:v>0.33772991094450688</c:v>
                </c:pt>
                <c:pt idx="1881">
                  <c:v>0.33643196912336215</c:v>
                </c:pt>
                <c:pt idx="1882">
                  <c:v>0.33528148572565047</c:v>
                </c:pt>
                <c:pt idx="1883">
                  <c:v>0.33632821038636501</c:v>
                </c:pt>
                <c:pt idx="1884">
                  <c:v>0.33417968637653672</c:v>
                </c:pt>
                <c:pt idx="1885">
                  <c:v>0.33483999511514795</c:v>
                </c:pt>
                <c:pt idx="1886">
                  <c:v>0.33450526322118951</c:v>
                </c:pt>
                <c:pt idx="1887">
                  <c:v>0.3328748646387687</c:v>
                </c:pt>
                <c:pt idx="1888">
                  <c:v>0.3313419320121116</c:v>
                </c:pt>
                <c:pt idx="1889">
                  <c:v>0.33267210634580341</c:v>
                </c:pt>
                <c:pt idx="1890">
                  <c:v>0.33193497148099771</c:v>
                </c:pt>
                <c:pt idx="1891">
                  <c:v>0.33185133030792097</c:v>
                </c:pt>
                <c:pt idx="1892">
                  <c:v>0.33148935589312756</c:v>
                </c:pt>
                <c:pt idx="1893">
                  <c:v>0.32911135361040872</c:v>
                </c:pt>
                <c:pt idx="1894">
                  <c:v>0.3291157773018758</c:v>
                </c:pt>
                <c:pt idx="1895">
                  <c:v>0.32911211961068076</c:v>
                </c:pt>
                <c:pt idx="1896">
                  <c:v>0.32719239020695862</c:v>
                </c:pt>
                <c:pt idx="1897">
                  <c:v>0.31868841221104499</c:v>
                </c:pt>
                <c:pt idx="1898">
                  <c:v>0.31799827238180683</c:v>
                </c:pt>
                <c:pt idx="1899">
                  <c:v>0.31775109422454356</c:v>
                </c:pt>
                <c:pt idx="1900">
                  <c:v>0.31760268920022955</c:v>
                </c:pt>
                <c:pt idx="1901">
                  <c:v>0.317217233929457</c:v>
                </c:pt>
                <c:pt idx="1902">
                  <c:v>0.31661507929946159</c:v>
                </c:pt>
                <c:pt idx="1903">
                  <c:v>0.31770813824781086</c:v>
                </c:pt>
                <c:pt idx="1904">
                  <c:v>0.3176740612251282</c:v>
                </c:pt>
                <c:pt idx="1905">
                  <c:v>0.31765291001168083</c:v>
                </c:pt>
                <c:pt idx="1906">
                  <c:v>0.31411481419111176</c:v>
                </c:pt>
                <c:pt idx="1907">
                  <c:v>0.31070836800456997</c:v>
                </c:pt>
                <c:pt idx="1908">
                  <c:v>0.31102025836066283</c:v>
                </c:pt>
                <c:pt idx="1909">
                  <c:v>0.30985010467035412</c:v>
                </c:pt>
                <c:pt idx="1910">
                  <c:v>0.29574048086238114</c:v>
                </c:pt>
                <c:pt idx="1911">
                  <c:v>0.29581798880195093</c:v>
                </c:pt>
                <c:pt idx="1912">
                  <c:v>0.29659733756133561</c:v>
                </c:pt>
                <c:pt idx="1913">
                  <c:v>0.28551316513794306</c:v>
                </c:pt>
                <c:pt idx="1914">
                  <c:v>0.28784167662994714</c:v>
                </c:pt>
                <c:pt idx="1915">
                  <c:v>0.27070342706776024</c:v>
                </c:pt>
                <c:pt idx="1916">
                  <c:v>0.27175525627648617</c:v>
                </c:pt>
                <c:pt idx="1917">
                  <c:v>0.26877360962848434</c:v>
                </c:pt>
                <c:pt idx="1918">
                  <c:v>0.26768828332520012</c:v>
                </c:pt>
                <c:pt idx="1919">
                  <c:v>0.27067367462632308</c:v>
                </c:pt>
                <c:pt idx="1920">
                  <c:v>0.26997824503958573</c:v>
                </c:pt>
                <c:pt idx="1921">
                  <c:v>0.27024650647891463</c:v>
                </c:pt>
                <c:pt idx="1922">
                  <c:v>0.25724851968739326</c:v>
                </c:pt>
                <c:pt idx="1923">
                  <c:v>0.25780196434171737</c:v>
                </c:pt>
                <c:pt idx="1924">
                  <c:v>0.255050590249292</c:v>
                </c:pt>
                <c:pt idx="1925">
                  <c:v>0.23760783382659598</c:v>
                </c:pt>
                <c:pt idx="1926">
                  <c:v>0.1796715696076944</c:v>
                </c:pt>
                <c:pt idx="1927">
                  <c:v>0.17933637834910707</c:v>
                </c:pt>
                <c:pt idx="1928">
                  <c:v>0.17528943241334694</c:v>
                </c:pt>
                <c:pt idx="1929">
                  <c:v>0.16491909529310181</c:v>
                </c:pt>
                <c:pt idx="1930">
                  <c:v>0.16244013166457327</c:v>
                </c:pt>
                <c:pt idx="1931">
                  <c:v>0.14848833733368511</c:v>
                </c:pt>
                <c:pt idx="1932">
                  <c:v>0.14216449077021065</c:v>
                </c:pt>
                <c:pt idx="1933">
                  <c:v>0.14773589098873025</c:v>
                </c:pt>
                <c:pt idx="1934">
                  <c:v>0.14703922367988673</c:v>
                </c:pt>
                <c:pt idx="1935">
                  <c:v>0.14138266978047909</c:v>
                </c:pt>
                <c:pt idx="1936">
                  <c:v>0.14249014419514</c:v>
                </c:pt>
                <c:pt idx="1937">
                  <c:v>0.14010506254309099</c:v>
                </c:pt>
                <c:pt idx="1938">
                  <c:v>0.14209180860351431</c:v>
                </c:pt>
                <c:pt idx="1939">
                  <c:v>0.14215798178822378</c:v>
                </c:pt>
                <c:pt idx="1940">
                  <c:v>0.14065251661173359</c:v>
                </c:pt>
                <c:pt idx="1941">
                  <c:v>0.14410863789377207</c:v>
                </c:pt>
                <c:pt idx="1942">
                  <c:v>0.14241456009195899</c:v>
                </c:pt>
                <c:pt idx="1943">
                  <c:v>0.140208944736499</c:v>
                </c:pt>
                <c:pt idx="1944">
                  <c:v>0.14369610926503476</c:v>
                </c:pt>
                <c:pt idx="1945">
                  <c:v>0.14371120998183978</c:v>
                </c:pt>
                <c:pt idx="1946">
                  <c:v>0.14510830570138186</c:v>
                </c:pt>
                <c:pt idx="1947">
                  <c:v>0.14792315542266427</c:v>
                </c:pt>
                <c:pt idx="1948">
                  <c:v>0.14779064085025057</c:v>
                </c:pt>
                <c:pt idx="1949">
                  <c:v>0.14365253343978304</c:v>
                </c:pt>
                <c:pt idx="1950">
                  <c:v>0.14344891982601402</c:v>
                </c:pt>
                <c:pt idx="1951">
                  <c:v>0.14387114587880798</c:v>
                </c:pt>
                <c:pt idx="1952">
                  <c:v>0.14395479341521153</c:v>
                </c:pt>
                <c:pt idx="1953">
                  <c:v>0.14701284707877343</c:v>
                </c:pt>
                <c:pt idx="1954">
                  <c:v>0.14722908525686926</c:v>
                </c:pt>
                <c:pt idx="1955">
                  <c:v>0.14788140850018011</c:v>
                </c:pt>
                <c:pt idx="1956">
                  <c:v>0.14844166491286398</c:v>
                </c:pt>
                <c:pt idx="1957">
                  <c:v>0.14958886115137765</c:v>
                </c:pt>
                <c:pt idx="1958">
                  <c:v>0.14951022113509704</c:v>
                </c:pt>
                <c:pt idx="1959">
                  <c:v>0.14935816358862478</c:v>
                </c:pt>
                <c:pt idx="1960">
                  <c:v>0.15033028849756327</c:v>
                </c:pt>
                <c:pt idx="1961">
                  <c:v>0.15143614159452332</c:v>
                </c:pt>
                <c:pt idx="1962">
                  <c:v>0.15079088684786285</c:v>
                </c:pt>
                <c:pt idx="1963">
                  <c:v>0.15065879941254767</c:v>
                </c:pt>
                <c:pt idx="1964">
                  <c:v>0.15152369703380814</c:v>
                </c:pt>
                <c:pt idx="1965">
                  <c:v>0.15139608149222733</c:v>
                </c:pt>
                <c:pt idx="1966">
                  <c:v>0.15085643172654661</c:v>
                </c:pt>
                <c:pt idx="1967">
                  <c:v>0.15009838416303273</c:v>
                </c:pt>
                <c:pt idx="1968">
                  <c:v>0.15018051513851771</c:v>
                </c:pt>
                <c:pt idx="1969">
                  <c:v>0.15015282927659493</c:v>
                </c:pt>
                <c:pt idx="1970">
                  <c:v>0.15110380793841865</c:v>
                </c:pt>
                <c:pt idx="1971">
                  <c:v>0.15028163009957948</c:v>
                </c:pt>
                <c:pt idx="1972">
                  <c:v>0.14969926187825677</c:v>
                </c:pt>
                <c:pt idx="1973">
                  <c:v>0.15021566521156668</c:v>
                </c:pt>
                <c:pt idx="1974">
                  <c:v>0.14712749891134727</c:v>
                </c:pt>
                <c:pt idx="1975">
                  <c:v>0.14632245283471843</c:v>
                </c:pt>
                <c:pt idx="1976">
                  <c:v>0.1450490075640605</c:v>
                </c:pt>
                <c:pt idx="1977">
                  <c:v>0.1453819713411012</c:v>
                </c:pt>
                <c:pt idx="1978">
                  <c:v>0.14658419948698159</c:v>
                </c:pt>
                <c:pt idx="1979">
                  <c:v>0.1406584293631874</c:v>
                </c:pt>
                <c:pt idx="1980">
                  <c:v>0.13528101656773056</c:v>
                </c:pt>
                <c:pt idx="1981">
                  <c:v>0.13480487455954632</c:v>
                </c:pt>
                <c:pt idx="1982">
                  <c:v>0.13477174802796676</c:v>
                </c:pt>
                <c:pt idx="1983">
                  <c:v>0.13276852864513039</c:v>
                </c:pt>
                <c:pt idx="1984">
                  <c:v>0.13464043789047603</c:v>
                </c:pt>
                <c:pt idx="1985">
                  <c:v>0.12599502771061316</c:v>
                </c:pt>
                <c:pt idx="1986">
                  <c:v>0.12604032675525467</c:v>
                </c:pt>
                <c:pt idx="1987">
                  <c:v>0.12564533873535508</c:v>
                </c:pt>
                <c:pt idx="1988">
                  <c:v>0.12575439537101452</c:v>
                </c:pt>
                <c:pt idx="1989">
                  <c:v>0.12445289467723061</c:v>
                </c:pt>
                <c:pt idx="1990">
                  <c:v>0.12590884883970138</c:v>
                </c:pt>
                <c:pt idx="1991">
                  <c:v>0.12463869469711214</c:v>
                </c:pt>
                <c:pt idx="1992">
                  <c:v>0.12524676577194779</c:v>
                </c:pt>
                <c:pt idx="1993">
                  <c:v>0.11943374455727049</c:v>
                </c:pt>
                <c:pt idx="1994">
                  <c:v>0.12116680948540633</c:v>
                </c:pt>
                <c:pt idx="1995">
                  <c:v>0.11922438445091665</c:v>
                </c:pt>
                <c:pt idx="1996">
                  <c:v>0.11738061498479545</c:v>
                </c:pt>
                <c:pt idx="1997">
                  <c:v>0.11681547028824499</c:v>
                </c:pt>
                <c:pt idx="1998">
                  <c:v>0.11517075108670144</c:v>
                </c:pt>
                <c:pt idx="1999">
                  <c:v>0.11329278391451071</c:v>
                </c:pt>
                <c:pt idx="2000">
                  <c:v>0.11440581759880815</c:v>
                </c:pt>
                <c:pt idx="2001">
                  <c:v>0.11223317393781582</c:v>
                </c:pt>
                <c:pt idx="2002">
                  <c:v>0.11032268697460421</c:v>
                </c:pt>
                <c:pt idx="2003">
                  <c:v>0.10529734028651187</c:v>
                </c:pt>
                <c:pt idx="2004">
                  <c:v>0.1017372613829963</c:v>
                </c:pt>
                <c:pt idx="2005">
                  <c:v>9.9034065933374035E-2</c:v>
                </c:pt>
                <c:pt idx="2006">
                  <c:v>0.11153738151177257</c:v>
                </c:pt>
                <c:pt idx="2007">
                  <c:v>0.10882002688232861</c:v>
                </c:pt>
                <c:pt idx="2008">
                  <c:v>0.10923976761912428</c:v>
                </c:pt>
                <c:pt idx="2009">
                  <c:v>0.10967712499135888</c:v>
                </c:pt>
                <c:pt idx="2010">
                  <c:v>0.11021630366364865</c:v>
                </c:pt>
                <c:pt idx="2011">
                  <c:v>0.11136294895990977</c:v>
                </c:pt>
                <c:pt idx="2012">
                  <c:v>0.1116018400665309</c:v>
                </c:pt>
                <c:pt idx="2013">
                  <c:v>0.11841929318194221</c:v>
                </c:pt>
                <c:pt idx="2014">
                  <c:v>0.11684496762673513</c:v>
                </c:pt>
                <c:pt idx="2015">
                  <c:v>0.11590656530423275</c:v>
                </c:pt>
                <c:pt idx="2016">
                  <c:v>0.11966459939972551</c:v>
                </c:pt>
                <c:pt idx="2017">
                  <c:v>0.13742866769531312</c:v>
                </c:pt>
                <c:pt idx="2018">
                  <c:v>0.13702228743915473</c:v>
                </c:pt>
                <c:pt idx="2019">
                  <c:v>0.13704733365185787</c:v>
                </c:pt>
                <c:pt idx="2020">
                  <c:v>0.13579663247542739</c:v>
                </c:pt>
                <c:pt idx="2021">
                  <c:v>0.13523067713546319</c:v>
                </c:pt>
                <c:pt idx="2022">
                  <c:v>0.14626826899797984</c:v>
                </c:pt>
                <c:pt idx="2023">
                  <c:v>0.14870590469601486</c:v>
                </c:pt>
                <c:pt idx="2024">
                  <c:v>0.14785422839979551</c:v>
                </c:pt>
                <c:pt idx="2025">
                  <c:v>0.14990007403061983</c:v>
                </c:pt>
                <c:pt idx="2026">
                  <c:v>0.15085710250638942</c:v>
                </c:pt>
                <c:pt idx="2027">
                  <c:v>0.15079548963190342</c:v>
                </c:pt>
                <c:pt idx="2028">
                  <c:v>0.15180782241435517</c:v>
                </c:pt>
                <c:pt idx="2029">
                  <c:v>0.1517835833339059</c:v>
                </c:pt>
                <c:pt idx="2030">
                  <c:v>0.15052767043255968</c:v>
                </c:pt>
                <c:pt idx="2031">
                  <c:v>0.15067054538422331</c:v>
                </c:pt>
                <c:pt idx="2032">
                  <c:v>0.1507680251277187</c:v>
                </c:pt>
                <c:pt idx="2033">
                  <c:v>0.15149828455153425</c:v>
                </c:pt>
                <c:pt idx="2034">
                  <c:v>0.15147250126397652</c:v>
                </c:pt>
                <c:pt idx="2035">
                  <c:v>0.15159212300915695</c:v>
                </c:pt>
                <c:pt idx="2036">
                  <c:v>0.15260300358455992</c:v>
                </c:pt>
                <c:pt idx="2037">
                  <c:v>0.15226292953715342</c:v>
                </c:pt>
                <c:pt idx="2038">
                  <c:v>0.15105531637897213</c:v>
                </c:pt>
                <c:pt idx="2039">
                  <c:v>0.15038244614971333</c:v>
                </c:pt>
                <c:pt idx="2040">
                  <c:v>0.15022739048113135</c:v>
                </c:pt>
                <c:pt idx="2041">
                  <c:v>0.1509946868367954</c:v>
                </c:pt>
                <c:pt idx="2042">
                  <c:v>0.15090267479721495</c:v>
                </c:pt>
                <c:pt idx="2043">
                  <c:v>0.15094964854124793</c:v>
                </c:pt>
                <c:pt idx="2044">
                  <c:v>0.1482300345246125</c:v>
                </c:pt>
                <c:pt idx="2045">
                  <c:v>0.1488138329249607</c:v>
                </c:pt>
                <c:pt idx="2046">
                  <c:v>0.1493289694489599</c:v>
                </c:pt>
                <c:pt idx="2047">
                  <c:v>0.1499940610031309</c:v>
                </c:pt>
                <c:pt idx="2048">
                  <c:v>0.15027747072546896</c:v>
                </c:pt>
                <c:pt idx="2049">
                  <c:v>0.15032660868677888</c:v>
                </c:pt>
                <c:pt idx="2050">
                  <c:v>0.14882193158745544</c:v>
                </c:pt>
                <c:pt idx="2051">
                  <c:v>0.14832699355893192</c:v>
                </c:pt>
                <c:pt idx="2052">
                  <c:v>0.15005942765027078</c:v>
                </c:pt>
                <c:pt idx="2053">
                  <c:v>0.15066547340165881</c:v>
                </c:pt>
                <c:pt idx="2054">
                  <c:v>0.14858861810563792</c:v>
                </c:pt>
                <c:pt idx="2055">
                  <c:v>0.14973264819516025</c:v>
                </c:pt>
                <c:pt idx="2056">
                  <c:v>0.15037455295884286</c:v>
                </c:pt>
                <c:pt idx="2057">
                  <c:v>0.15246574493558979</c:v>
                </c:pt>
                <c:pt idx="2058">
                  <c:v>0.15432519830632893</c:v>
                </c:pt>
                <c:pt idx="2059">
                  <c:v>0.15442974428128725</c:v>
                </c:pt>
                <c:pt idx="2060">
                  <c:v>0.15388603773525972</c:v>
                </c:pt>
                <c:pt idx="2061">
                  <c:v>0.1542398244342299</c:v>
                </c:pt>
                <c:pt idx="2062">
                  <c:v>0.1561276517399913</c:v>
                </c:pt>
                <c:pt idx="2063">
                  <c:v>0.15707128109299345</c:v>
                </c:pt>
                <c:pt idx="2064">
                  <c:v>0.15673856498211006</c:v>
                </c:pt>
                <c:pt idx="2065">
                  <c:v>0.15711077550910804</c:v>
                </c:pt>
                <c:pt idx="2066">
                  <c:v>0.14498846792470238</c:v>
                </c:pt>
                <c:pt idx="2067">
                  <c:v>0.14677312926198546</c:v>
                </c:pt>
                <c:pt idx="2068">
                  <c:v>0.14673972274901481</c:v>
                </c:pt>
                <c:pt idx="2069">
                  <c:v>0.14785471099895314</c:v>
                </c:pt>
                <c:pt idx="2070">
                  <c:v>0.14733683375848367</c:v>
                </c:pt>
                <c:pt idx="2071">
                  <c:v>0.14787161445034658</c:v>
                </c:pt>
                <c:pt idx="2072">
                  <c:v>0.14825714940460266</c:v>
                </c:pt>
                <c:pt idx="2073">
                  <c:v>0.14193503041745989</c:v>
                </c:pt>
                <c:pt idx="2074">
                  <c:v>0.14247798966098418</c:v>
                </c:pt>
                <c:pt idx="2075">
                  <c:v>0.14193476602171881</c:v>
                </c:pt>
                <c:pt idx="2076">
                  <c:v>0.13974688333809043</c:v>
                </c:pt>
                <c:pt idx="2077">
                  <c:v>0.12200544837483494</c:v>
                </c:pt>
                <c:pt idx="2078">
                  <c:v>0.12220267142837639</c:v>
                </c:pt>
                <c:pt idx="2079">
                  <c:v>0.12219051995786594</c:v>
                </c:pt>
                <c:pt idx="2080">
                  <c:v>0.12355607937061593</c:v>
                </c:pt>
                <c:pt idx="2081">
                  <c:v>0.12349313761627401</c:v>
                </c:pt>
                <c:pt idx="2082">
                  <c:v>0.11037464058377458</c:v>
                </c:pt>
                <c:pt idx="2083">
                  <c:v>0.10510935927731986</c:v>
                </c:pt>
                <c:pt idx="2084">
                  <c:v>0.10658396988025814</c:v>
                </c:pt>
                <c:pt idx="2085">
                  <c:v>0.10524913404755122</c:v>
                </c:pt>
                <c:pt idx="2086">
                  <c:v>0.10529678456921347</c:v>
                </c:pt>
                <c:pt idx="2087">
                  <c:v>0.10614031937239379</c:v>
                </c:pt>
                <c:pt idx="2088">
                  <c:v>0.10564626534497767</c:v>
                </c:pt>
                <c:pt idx="2089">
                  <c:v>0.1066842994667928</c:v>
                </c:pt>
                <c:pt idx="2090">
                  <c:v>0.10906865497595084</c:v>
                </c:pt>
                <c:pt idx="2091">
                  <c:v>0.10929610268633481</c:v>
                </c:pt>
                <c:pt idx="2092">
                  <c:v>0.10878439188177681</c:v>
                </c:pt>
                <c:pt idx="2093">
                  <c:v>0.10990902803288993</c:v>
                </c:pt>
                <c:pt idx="2094">
                  <c:v>0.10990190348167166</c:v>
                </c:pt>
                <c:pt idx="2095">
                  <c:v>0.112061188659021</c:v>
                </c:pt>
                <c:pt idx="2096">
                  <c:v>0.11188339261694348</c:v>
                </c:pt>
                <c:pt idx="2097">
                  <c:v>0.11333181718855158</c:v>
                </c:pt>
                <c:pt idx="2098">
                  <c:v>0.11325052701728355</c:v>
                </c:pt>
                <c:pt idx="2099">
                  <c:v>0.11270213103325258</c:v>
                </c:pt>
                <c:pt idx="2100">
                  <c:v>0.11293001964176567</c:v>
                </c:pt>
                <c:pt idx="2101">
                  <c:v>0.1142365129108813</c:v>
                </c:pt>
                <c:pt idx="2102">
                  <c:v>0.11449621779552008</c:v>
                </c:pt>
                <c:pt idx="2103">
                  <c:v>0.11431151617182451</c:v>
                </c:pt>
                <c:pt idx="2104">
                  <c:v>0.11396287303277854</c:v>
                </c:pt>
                <c:pt idx="2105">
                  <c:v>0.11521036189798736</c:v>
                </c:pt>
                <c:pt idx="2106">
                  <c:v>0.1154286319652596</c:v>
                </c:pt>
                <c:pt idx="2107">
                  <c:v>0.11516621702679243</c:v>
                </c:pt>
                <c:pt idx="2108">
                  <c:v>0.11501116887155827</c:v>
                </c:pt>
                <c:pt idx="2109">
                  <c:v>0.11501829482766128</c:v>
                </c:pt>
                <c:pt idx="2110">
                  <c:v>0.11521512524435842</c:v>
                </c:pt>
                <c:pt idx="2111">
                  <c:v>0.11473067989568433</c:v>
                </c:pt>
                <c:pt idx="2112">
                  <c:v>0.11531186018205845</c:v>
                </c:pt>
                <c:pt idx="2113">
                  <c:v>0.11409799220184973</c:v>
                </c:pt>
                <c:pt idx="2114">
                  <c:v>0.11480302448721935</c:v>
                </c:pt>
                <c:pt idx="2115">
                  <c:v>0.12281711040851404</c:v>
                </c:pt>
                <c:pt idx="2116">
                  <c:v>0.12253867557370691</c:v>
                </c:pt>
                <c:pt idx="2117">
                  <c:v>0.11922032717724385</c:v>
                </c:pt>
                <c:pt idx="2118">
                  <c:v>0.11568843702121138</c:v>
                </c:pt>
                <c:pt idx="2119">
                  <c:v>0.11864493724024928</c:v>
                </c:pt>
                <c:pt idx="2120">
                  <c:v>0.11875193784835798</c:v>
                </c:pt>
                <c:pt idx="2121">
                  <c:v>0.11834263138053076</c:v>
                </c:pt>
                <c:pt idx="2122">
                  <c:v>0.11922290954004273</c:v>
                </c:pt>
                <c:pt idx="2123">
                  <c:v>0.11916493507317918</c:v>
                </c:pt>
                <c:pt idx="2124">
                  <c:v>0.11903577376210478</c:v>
                </c:pt>
                <c:pt idx="2125">
                  <c:v>0.11736893652782868</c:v>
                </c:pt>
                <c:pt idx="2126">
                  <c:v>0.11714431251211856</c:v>
                </c:pt>
                <c:pt idx="2127">
                  <c:v>0.11931000906759029</c:v>
                </c:pt>
                <c:pt idx="2128">
                  <c:v>0.1204175794085888</c:v>
                </c:pt>
                <c:pt idx="2129">
                  <c:v>0.11970939726502794</c:v>
                </c:pt>
                <c:pt idx="2130">
                  <c:v>0.12152203254639861</c:v>
                </c:pt>
                <c:pt idx="2131">
                  <c:v>0.1210888770820569</c:v>
                </c:pt>
                <c:pt idx="2132">
                  <c:v>0.12188082088593853</c:v>
                </c:pt>
                <c:pt idx="2133">
                  <c:v>0.12253446895085689</c:v>
                </c:pt>
                <c:pt idx="2134">
                  <c:v>0.13302808212042683</c:v>
                </c:pt>
                <c:pt idx="2135">
                  <c:v>0.13264061453722223</c:v>
                </c:pt>
                <c:pt idx="2136">
                  <c:v>0.13176715250846396</c:v>
                </c:pt>
                <c:pt idx="2137">
                  <c:v>0.13096925601247414</c:v>
                </c:pt>
                <c:pt idx="2138">
                  <c:v>0.13094075830445609</c:v>
                </c:pt>
                <c:pt idx="2139">
                  <c:v>0.1317538064382931</c:v>
                </c:pt>
                <c:pt idx="2140">
                  <c:v>0.12986548736210021</c:v>
                </c:pt>
                <c:pt idx="2141">
                  <c:v>0.14741014886840303</c:v>
                </c:pt>
                <c:pt idx="2142">
                  <c:v>0.15260387895847641</c:v>
                </c:pt>
                <c:pt idx="2143">
                  <c:v>0.15360117088264</c:v>
                </c:pt>
                <c:pt idx="2144">
                  <c:v>0.15258818666877158</c:v>
                </c:pt>
                <c:pt idx="2145">
                  <c:v>0.15176572808802011</c:v>
                </c:pt>
                <c:pt idx="2146">
                  <c:v>0.15100247463104055</c:v>
                </c:pt>
                <c:pt idx="2147">
                  <c:v>0.15031359937525507</c:v>
                </c:pt>
                <c:pt idx="2148">
                  <c:v>0.14987079787693997</c:v>
                </c:pt>
                <c:pt idx="2149">
                  <c:v>0.14897345154943648</c:v>
                </c:pt>
                <c:pt idx="2150">
                  <c:v>0.14789420208638618</c:v>
                </c:pt>
                <c:pt idx="2151">
                  <c:v>0.14752781166112891</c:v>
                </c:pt>
                <c:pt idx="2152">
                  <c:v>0.14962583036285598</c:v>
                </c:pt>
                <c:pt idx="2153">
                  <c:v>0.14744356700560524</c:v>
                </c:pt>
                <c:pt idx="2154">
                  <c:v>0.14750589025236116</c:v>
                </c:pt>
                <c:pt idx="2155">
                  <c:v>0.1460468772209628</c:v>
                </c:pt>
                <c:pt idx="2156">
                  <c:v>0.14543486187096258</c:v>
                </c:pt>
                <c:pt idx="2157">
                  <c:v>0.14709540696989093</c:v>
                </c:pt>
                <c:pt idx="2158">
                  <c:v>0.14792384196142588</c:v>
                </c:pt>
                <c:pt idx="2159">
                  <c:v>0.15063268503972116</c:v>
                </c:pt>
                <c:pt idx="2160">
                  <c:v>0.15020517930965527</c:v>
                </c:pt>
                <c:pt idx="2161">
                  <c:v>0.15040325049958911</c:v>
                </c:pt>
                <c:pt idx="2162">
                  <c:v>0.15409013645448688</c:v>
                </c:pt>
                <c:pt idx="2163">
                  <c:v>0.15384313456524876</c:v>
                </c:pt>
                <c:pt idx="2164">
                  <c:v>0.15384595671599424</c:v>
                </c:pt>
                <c:pt idx="2165">
                  <c:v>0.15157881309947693</c:v>
                </c:pt>
                <c:pt idx="2166">
                  <c:v>0.15180488824023336</c:v>
                </c:pt>
                <c:pt idx="2167">
                  <c:v>0.15239523207425426</c:v>
                </c:pt>
                <c:pt idx="2168">
                  <c:v>0.15355456762184211</c:v>
                </c:pt>
                <c:pt idx="2169">
                  <c:v>0.15450566038477392</c:v>
                </c:pt>
                <c:pt idx="2170">
                  <c:v>0.15592370711921807</c:v>
                </c:pt>
                <c:pt idx="2171">
                  <c:v>0.15767787826461965</c:v>
                </c:pt>
                <c:pt idx="2172">
                  <c:v>0.15558571511277403</c:v>
                </c:pt>
                <c:pt idx="2173">
                  <c:v>0.15556101165727498</c:v>
                </c:pt>
                <c:pt idx="2174">
                  <c:v>0.1558035379704735</c:v>
                </c:pt>
                <c:pt idx="2175">
                  <c:v>0.15385814730389291</c:v>
                </c:pt>
                <c:pt idx="2176">
                  <c:v>0.15640284815967054</c:v>
                </c:pt>
                <c:pt idx="2177">
                  <c:v>0.15914351070429281</c:v>
                </c:pt>
                <c:pt idx="2178">
                  <c:v>0.16070426042174127</c:v>
                </c:pt>
                <c:pt idx="2179">
                  <c:v>0.15728744958228377</c:v>
                </c:pt>
                <c:pt idx="2180">
                  <c:v>0.15721489718192055</c:v>
                </c:pt>
                <c:pt idx="2181">
                  <c:v>0.15478747064393228</c:v>
                </c:pt>
                <c:pt idx="2182">
                  <c:v>0.15442094521918082</c:v>
                </c:pt>
                <c:pt idx="2183">
                  <c:v>0.15518463891983816</c:v>
                </c:pt>
                <c:pt idx="2184">
                  <c:v>0.15553412321170723</c:v>
                </c:pt>
                <c:pt idx="2185">
                  <c:v>0.15608469672557357</c:v>
                </c:pt>
                <c:pt idx="2186">
                  <c:v>0.1562424795960419</c:v>
                </c:pt>
                <c:pt idx="2187">
                  <c:v>0.15208896436796093</c:v>
                </c:pt>
                <c:pt idx="2188">
                  <c:v>0.15179076414506301</c:v>
                </c:pt>
                <c:pt idx="2189">
                  <c:v>0.15187796969480563</c:v>
                </c:pt>
                <c:pt idx="2190">
                  <c:v>0.15420647665772058</c:v>
                </c:pt>
                <c:pt idx="2191">
                  <c:v>0.15397406432117039</c:v>
                </c:pt>
                <c:pt idx="2192">
                  <c:v>0.15369154929728102</c:v>
                </c:pt>
                <c:pt idx="2193">
                  <c:v>0.15439813725397236</c:v>
                </c:pt>
                <c:pt idx="2194">
                  <c:v>0.14635036740341134</c:v>
                </c:pt>
                <c:pt idx="2195">
                  <c:v>0.14693803891447729</c:v>
                </c:pt>
                <c:pt idx="2196">
                  <c:v>0.14755945520219815</c:v>
                </c:pt>
                <c:pt idx="2197">
                  <c:v>0.14711658962860241</c:v>
                </c:pt>
                <c:pt idx="2198">
                  <c:v>0.14899123393274102</c:v>
                </c:pt>
                <c:pt idx="2199">
                  <c:v>0.14788642824167719</c:v>
                </c:pt>
                <c:pt idx="2200">
                  <c:v>0.14790876229370348</c:v>
                </c:pt>
                <c:pt idx="2201">
                  <c:v>0.13206685374080385</c:v>
                </c:pt>
                <c:pt idx="2202">
                  <c:v>0.12735629596862802</c:v>
                </c:pt>
                <c:pt idx="2203">
                  <c:v>0.12543585352177289</c:v>
                </c:pt>
                <c:pt idx="2204">
                  <c:v>0.1255810563476944</c:v>
                </c:pt>
                <c:pt idx="2205">
                  <c:v>0.12564642731398062</c:v>
                </c:pt>
                <c:pt idx="2206">
                  <c:v>0.12579876336990833</c:v>
                </c:pt>
                <c:pt idx="2207">
                  <c:v>0.12666237597305202</c:v>
                </c:pt>
                <c:pt idx="2208">
                  <c:v>0.12804334071277365</c:v>
                </c:pt>
                <c:pt idx="2209">
                  <c:v>0.12958281728766186</c:v>
                </c:pt>
                <c:pt idx="2210">
                  <c:v>0.13042967762512708</c:v>
                </c:pt>
                <c:pt idx="2211">
                  <c:v>0.13226675614943978</c:v>
                </c:pt>
                <c:pt idx="2212">
                  <c:v>0.13008432407938975</c:v>
                </c:pt>
                <c:pt idx="2213">
                  <c:v>0.13081429762300636</c:v>
                </c:pt>
                <c:pt idx="2214">
                  <c:v>0.13079017163785314</c:v>
                </c:pt>
                <c:pt idx="2215">
                  <c:v>0.13011403470442587</c:v>
                </c:pt>
                <c:pt idx="2216">
                  <c:v>0.13009918076522115</c:v>
                </c:pt>
                <c:pt idx="2217">
                  <c:v>0.12702277754821639</c:v>
                </c:pt>
                <c:pt idx="2218">
                  <c:v>0.12569286723902084</c:v>
                </c:pt>
                <c:pt idx="2219">
                  <c:v>0.1228699229530095</c:v>
                </c:pt>
                <c:pt idx="2220">
                  <c:v>0.12197439736534098</c:v>
                </c:pt>
                <c:pt idx="2221">
                  <c:v>0.12038005553684741</c:v>
                </c:pt>
                <c:pt idx="2222">
                  <c:v>0.11495134850058387</c:v>
                </c:pt>
                <c:pt idx="2223">
                  <c:v>0.1150966146715463</c:v>
                </c:pt>
                <c:pt idx="2224">
                  <c:v>0.1150941710820671</c:v>
                </c:pt>
                <c:pt idx="2225">
                  <c:v>0.11596788384724475</c:v>
                </c:pt>
                <c:pt idx="2226">
                  <c:v>0.11588794227809879</c:v>
                </c:pt>
                <c:pt idx="2227">
                  <c:v>0.11400808218483965</c:v>
                </c:pt>
                <c:pt idx="2228">
                  <c:v>0.11482534332193656</c:v>
                </c:pt>
                <c:pt idx="2229">
                  <c:v>0.11418894549365589</c:v>
                </c:pt>
                <c:pt idx="2230">
                  <c:v>0.11275419971775626</c:v>
                </c:pt>
                <c:pt idx="2231">
                  <c:v>0.11098527848358311</c:v>
                </c:pt>
                <c:pt idx="2232">
                  <c:v>0.1103614272639766</c:v>
                </c:pt>
                <c:pt idx="2233">
                  <c:v>0.11348703538522628</c:v>
                </c:pt>
                <c:pt idx="2234">
                  <c:v>0.11335947652233121</c:v>
                </c:pt>
                <c:pt idx="2235">
                  <c:v>0.10681410873376325</c:v>
                </c:pt>
                <c:pt idx="2236">
                  <c:v>0.10357709270909002</c:v>
                </c:pt>
                <c:pt idx="2237">
                  <c:v>9.8407596227149063E-2</c:v>
                </c:pt>
                <c:pt idx="2238">
                  <c:v>9.5330243145368934E-2</c:v>
                </c:pt>
                <c:pt idx="2239">
                  <c:v>9.3415545477549378E-2</c:v>
                </c:pt>
                <c:pt idx="2240">
                  <c:v>9.3424313001098033E-2</c:v>
                </c:pt>
                <c:pt idx="2241">
                  <c:v>9.3378604389007761E-2</c:v>
                </c:pt>
                <c:pt idx="2242">
                  <c:v>9.4789251037601718E-2</c:v>
                </c:pt>
                <c:pt idx="2243">
                  <c:v>9.7495724189337302E-2</c:v>
                </c:pt>
                <c:pt idx="2244">
                  <c:v>9.7303266358951812E-2</c:v>
                </c:pt>
                <c:pt idx="2245">
                  <c:v>9.9085703691474222E-2</c:v>
                </c:pt>
                <c:pt idx="2246">
                  <c:v>9.9989113284075198E-2</c:v>
                </c:pt>
                <c:pt idx="2247">
                  <c:v>0.10130839270053446</c:v>
                </c:pt>
                <c:pt idx="2248">
                  <c:v>0.10129415244888205</c:v>
                </c:pt>
                <c:pt idx="2249">
                  <c:v>0.10168785171228792</c:v>
                </c:pt>
                <c:pt idx="2250">
                  <c:v>9.8464645415784119E-2</c:v>
                </c:pt>
                <c:pt idx="2251">
                  <c:v>9.8581590110829329E-2</c:v>
                </c:pt>
                <c:pt idx="2252">
                  <c:v>9.9677553724807674E-2</c:v>
                </c:pt>
                <c:pt idx="2253">
                  <c:v>9.8629946226702792E-2</c:v>
                </c:pt>
                <c:pt idx="2254">
                  <c:v>0.10617191447270055</c:v>
                </c:pt>
                <c:pt idx="2255">
                  <c:v>0.10501391450588503</c:v>
                </c:pt>
                <c:pt idx="2256">
                  <c:v>0.10631143934994182</c:v>
                </c:pt>
                <c:pt idx="2257">
                  <c:v>0.10626714350348279</c:v>
                </c:pt>
                <c:pt idx="2258">
                  <c:v>0.10941087576842086</c:v>
                </c:pt>
                <c:pt idx="2259">
                  <c:v>0.10955946376341835</c:v>
                </c:pt>
                <c:pt idx="2260">
                  <c:v>0.1097305615869902</c:v>
                </c:pt>
                <c:pt idx="2261">
                  <c:v>0.11036898660505735</c:v>
                </c:pt>
                <c:pt idx="2262">
                  <c:v>0.10888195399481801</c:v>
                </c:pt>
                <c:pt idx="2263">
                  <c:v>0.10884958344607917</c:v>
                </c:pt>
                <c:pt idx="2264">
                  <c:v>0.10835501553767943</c:v>
                </c:pt>
                <c:pt idx="2265">
                  <c:v>0.10873161100781595</c:v>
                </c:pt>
                <c:pt idx="2266">
                  <c:v>0.10840726768447508</c:v>
                </c:pt>
                <c:pt idx="2267">
                  <c:v>0.11163612241304571</c:v>
                </c:pt>
                <c:pt idx="2268">
                  <c:v>0.10965404985630504</c:v>
                </c:pt>
                <c:pt idx="2269">
                  <c:v>0.10753361427437579</c:v>
                </c:pt>
                <c:pt idx="2270">
                  <c:v>0.10615920098861933</c:v>
                </c:pt>
                <c:pt idx="2271">
                  <c:v>0.10490233545144237</c:v>
                </c:pt>
                <c:pt idx="2272">
                  <c:v>0.10524590853591022</c:v>
                </c:pt>
                <c:pt idx="2273">
                  <c:v>0.10481644193893085</c:v>
                </c:pt>
                <c:pt idx="2274">
                  <c:v>0.10582651404316104</c:v>
                </c:pt>
                <c:pt idx="2275">
                  <c:v>0.10662174004367883</c:v>
                </c:pt>
                <c:pt idx="2276">
                  <c:v>0.10789174431671048</c:v>
                </c:pt>
                <c:pt idx="2277">
                  <c:v>0.10993224396260311</c:v>
                </c:pt>
                <c:pt idx="2278">
                  <c:v>0.11035327038108292</c:v>
                </c:pt>
                <c:pt idx="2279">
                  <c:v>0.11187079106615298</c:v>
                </c:pt>
                <c:pt idx="2280">
                  <c:v>0.11196454613606298</c:v>
                </c:pt>
                <c:pt idx="2281">
                  <c:v>0.11236029550854147</c:v>
                </c:pt>
                <c:pt idx="2282">
                  <c:v>0.11406646597006034</c:v>
                </c:pt>
                <c:pt idx="2283">
                  <c:v>0.11388448423787323</c:v>
                </c:pt>
                <c:pt idx="2284">
                  <c:v>0.1153322181095619</c:v>
                </c:pt>
                <c:pt idx="2285">
                  <c:v>0.11473388051007606</c:v>
                </c:pt>
                <c:pt idx="2286">
                  <c:v>0.114655461732754</c:v>
                </c:pt>
                <c:pt idx="2287">
                  <c:v>0.11442227284761095</c:v>
                </c:pt>
                <c:pt idx="2288">
                  <c:v>0.11342968289387066</c:v>
                </c:pt>
                <c:pt idx="2289">
                  <c:v>0.11325028771239577</c:v>
                </c:pt>
                <c:pt idx="2290">
                  <c:v>0.1141854060097344</c:v>
                </c:pt>
                <c:pt idx="2291">
                  <c:v>0.11427732260652471</c:v>
                </c:pt>
                <c:pt idx="2292">
                  <c:v>0.11445556681612373</c:v>
                </c:pt>
                <c:pt idx="2293">
                  <c:v>0.11093740555027297</c:v>
                </c:pt>
                <c:pt idx="2294">
                  <c:v>0.11029009991993133</c:v>
                </c:pt>
                <c:pt idx="2295">
                  <c:v>0.10951254831717068</c:v>
                </c:pt>
                <c:pt idx="2296">
                  <c:v>0.10943506494135649</c:v>
                </c:pt>
                <c:pt idx="2297">
                  <c:v>0.10927979735807236</c:v>
                </c:pt>
                <c:pt idx="2298">
                  <c:v>0.1101300530294535</c:v>
                </c:pt>
                <c:pt idx="2299">
                  <c:v>0.11124872530146229</c:v>
                </c:pt>
                <c:pt idx="2300">
                  <c:v>0.11080443017677649</c:v>
                </c:pt>
                <c:pt idx="2301">
                  <c:v>0.11152487837925465</c:v>
                </c:pt>
                <c:pt idx="2302">
                  <c:v>0.11074004237139853</c:v>
                </c:pt>
                <c:pt idx="2303">
                  <c:v>0.10741318828451385</c:v>
                </c:pt>
                <c:pt idx="2304">
                  <c:v>0.10900283134586458</c:v>
                </c:pt>
                <c:pt idx="2305">
                  <c:v>0.13872275520759442</c:v>
                </c:pt>
                <c:pt idx="2306">
                  <c:v>0.1380207598262729</c:v>
                </c:pt>
                <c:pt idx="2307">
                  <c:v>0.13783457771021781</c:v>
                </c:pt>
                <c:pt idx="2308">
                  <c:v>0.14164743310968489</c:v>
                </c:pt>
                <c:pt idx="2309">
                  <c:v>0.14153217595248954</c:v>
                </c:pt>
                <c:pt idx="2310">
                  <c:v>0.14217882777853594</c:v>
                </c:pt>
                <c:pt idx="2311">
                  <c:v>0.14226767150332417</c:v>
                </c:pt>
                <c:pt idx="2312">
                  <c:v>0.14171590596908673</c:v>
                </c:pt>
                <c:pt idx="2313">
                  <c:v>0.14313528191774311</c:v>
                </c:pt>
                <c:pt idx="2314">
                  <c:v>0.14210490868201955</c:v>
                </c:pt>
                <c:pt idx="2315">
                  <c:v>0.14209314009238327</c:v>
                </c:pt>
                <c:pt idx="2316">
                  <c:v>0.14001568181899413</c:v>
                </c:pt>
                <c:pt idx="2317">
                  <c:v>0.14023943512649634</c:v>
                </c:pt>
                <c:pt idx="2318">
                  <c:v>0.13781725556329011</c:v>
                </c:pt>
                <c:pt idx="2319">
                  <c:v>0.13755565063283762</c:v>
                </c:pt>
                <c:pt idx="2320">
                  <c:v>0.1379489182852992</c:v>
                </c:pt>
                <c:pt idx="2321">
                  <c:v>0.13890320448497098</c:v>
                </c:pt>
                <c:pt idx="2322">
                  <c:v>0.14123634088457135</c:v>
                </c:pt>
                <c:pt idx="2323">
                  <c:v>0.14124420172497712</c:v>
                </c:pt>
                <c:pt idx="2324">
                  <c:v>0.14291193477810693</c:v>
                </c:pt>
                <c:pt idx="2325">
                  <c:v>0.14775298246309063</c:v>
                </c:pt>
                <c:pt idx="2326">
                  <c:v>0.1484638003697642</c:v>
                </c:pt>
                <c:pt idx="2327">
                  <c:v>0.14620330185821745</c:v>
                </c:pt>
                <c:pt idx="2328">
                  <c:v>0.14685449215611091</c:v>
                </c:pt>
                <c:pt idx="2329">
                  <c:v>0.14775052247875931</c:v>
                </c:pt>
                <c:pt idx="2330">
                  <c:v>0.14786538682117714</c:v>
                </c:pt>
                <c:pt idx="2331">
                  <c:v>0.14824884901371468</c:v>
                </c:pt>
                <c:pt idx="2332">
                  <c:v>0.14755448298994925</c:v>
                </c:pt>
                <c:pt idx="2333">
                  <c:v>0.14752414036258829</c:v>
                </c:pt>
                <c:pt idx="2334">
                  <c:v>0.14806308929878906</c:v>
                </c:pt>
                <c:pt idx="2335">
                  <c:v>0.14796237562187553</c:v>
                </c:pt>
                <c:pt idx="2336">
                  <c:v>0.14671690751500904</c:v>
                </c:pt>
                <c:pt idx="2337">
                  <c:v>0.146839244619521</c:v>
                </c:pt>
                <c:pt idx="2338">
                  <c:v>0.14642926282011531</c:v>
                </c:pt>
                <c:pt idx="2339">
                  <c:v>0.14761140148578664</c:v>
                </c:pt>
                <c:pt idx="2340">
                  <c:v>0.14763163052718942</c:v>
                </c:pt>
                <c:pt idx="2341">
                  <c:v>0.1472947277900053</c:v>
                </c:pt>
                <c:pt idx="2342">
                  <c:v>0.145412268540204</c:v>
                </c:pt>
                <c:pt idx="2343">
                  <c:v>0.14673840161965879</c:v>
                </c:pt>
                <c:pt idx="2344">
                  <c:v>0.14486507638632184</c:v>
                </c:pt>
                <c:pt idx="2345">
                  <c:v>0.14476828695529464</c:v>
                </c:pt>
                <c:pt idx="2346">
                  <c:v>0.14435424583499717</c:v>
                </c:pt>
                <c:pt idx="2347">
                  <c:v>0.14834303912243954</c:v>
                </c:pt>
                <c:pt idx="2348">
                  <c:v>0.14924458643577543</c:v>
                </c:pt>
                <c:pt idx="2349">
                  <c:v>0.14996237477575214</c:v>
                </c:pt>
                <c:pt idx="2350">
                  <c:v>0.15137158478973825</c:v>
                </c:pt>
                <c:pt idx="2351">
                  <c:v>0.15393883063058614</c:v>
                </c:pt>
                <c:pt idx="2352">
                  <c:v>0.15387295808102186</c:v>
                </c:pt>
                <c:pt idx="2353">
                  <c:v>0.15386150613835972</c:v>
                </c:pt>
                <c:pt idx="2354">
                  <c:v>0.15391473615494664</c:v>
                </c:pt>
                <c:pt idx="2355">
                  <c:v>0.15481222974768205</c:v>
                </c:pt>
                <c:pt idx="2356">
                  <c:v>0.15465579838947197</c:v>
                </c:pt>
                <c:pt idx="2357">
                  <c:v>0.15524194835036587</c:v>
                </c:pt>
                <c:pt idx="2358">
                  <c:v>0.15528584375868987</c:v>
                </c:pt>
                <c:pt idx="2359">
                  <c:v>0.15441537617362261</c:v>
                </c:pt>
                <c:pt idx="2360">
                  <c:v>0.15436738168567263</c:v>
                </c:pt>
                <c:pt idx="2361">
                  <c:v>0.16071581028452539</c:v>
                </c:pt>
                <c:pt idx="2362">
                  <c:v>0.16195183559164747</c:v>
                </c:pt>
                <c:pt idx="2363">
                  <c:v>0.16235474257802399</c:v>
                </c:pt>
                <c:pt idx="2364">
                  <c:v>0.16217979507188787</c:v>
                </c:pt>
                <c:pt idx="2365">
                  <c:v>0.1386782038960728</c:v>
                </c:pt>
                <c:pt idx="2366">
                  <c:v>0.13909229868795517</c:v>
                </c:pt>
                <c:pt idx="2367">
                  <c:v>0.13780145326413246</c:v>
                </c:pt>
                <c:pt idx="2368">
                  <c:v>0.1455243575287157</c:v>
                </c:pt>
                <c:pt idx="2369">
                  <c:v>0.14639406133208083</c:v>
                </c:pt>
                <c:pt idx="2370">
                  <c:v>0.15271755681905469</c:v>
                </c:pt>
                <c:pt idx="2371">
                  <c:v>0.16345008238637018</c:v>
                </c:pt>
                <c:pt idx="2372">
                  <c:v>0.16303892411917023</c:v>
                </c:pt>
                <c:pt idx="2373">
                  <c:v>0.16219025922792984</c:v>
                </c:pt>
                <c:pt idx="2374">
                  <c:v>0.15770112267242692</c:v>
                </c:pt>
                <c:pt idx="2375">
                  <c:v>0.17409058702542465</c:v>
                </c:pt>
                <c:pt idx="2376">
                  <c:v>0.17454502477905032</c:v>
                </c:pt>
                <c:pt idx="2377">
                  <c:v>0.17837187114323874</c:v>
                </c:pt>
                <c:pt idx="2378">
                  <c:v>0.178028995790982</c:v>
                </c:pt>
                <c:pt idx="2379">
                  <c:v>0.17919269115559855</c:v>
                </c:pt>
                <c:pt idx="2380">
                  <c:v>0.17857862092028734</c:v>
                </c:pt>
                <c:pt idx="2381">
                  <c:v>0.17828826150082555</c:v>
                </c:pt>
                <c:pt idx="2382">
                  <c:v>0.17805253180486652</c:v>
                </c:pt>
                <c:pt idx="2383">
                  <c:v>0.17803714567968409</c:v>
                </c:pt>
                <c:pt idx="2384">
                  <c:v>0.17655245978882783</c:v>
                </c:pt>
                <c:pt idx="2385">
                  <c:v>0.17289127701517168</c:v>
                </c:pt>
                <c:pt idx="2386">
                  <c:v>0.17226781685156259</c:v>
                </c:pt>
                <c:pt idx="2387">
                  <c:v>0.17310641106930985</c:v>
                </c:pt>
                <c:pt idx="2388">
                  <c:v>0.17268754231844413</c:v>
                </c:pt>
                <c:pt idx="2389">
                  <c:v>0.17188689783663944</c:v>
                </c:pt>
                <c:pt idx="2390">
                  <c:v>0.17181577704974299</c:v>
                </c:pt>
                <c:pt idx="2391">
                  <c:v>0.17018193926007949</c:v>
                </c:pt>
                <c:pt idx="2392">
                  <c:v>0.17000112102807263</c:v>
                </c:pt>
                <c:pt idx="2393">
                  <c:v>0.17113964470206744</c:v>
                </c:pt>
                <c:pt idx="2394">
                  <c:v>0.17059197565854037</c:v>
                </c:pt>
                <c:pt idx="2395">
                  <c:v>0.17105685177713001</c:v>
                </c:pt>
                <c:pt idx="2396">
                  <c:v>0.1710772598878339</c:v>
                </c:pt>
                <c:pt idx="2397">
                  <c:v>0.17030432852347083</c:v>
                </c:pt>
                <c:pt idx="2398">
                  <c:v>0.17127228981695711</c:v>
                </c:pt>
                <c:pt idx="2399">
                  <c:v>0.17192881036112098</c:v>
                </c:pt>
                <c:pt idx="2400">
                  <c:v>0.17476279111967685</c:v>
                </c:pt>
                <c:pt idx="2401">
                  <c:v>0.1751006842595477</c:v>
                </c:pt>
                <c:pt idx="2402">
                  <c:v>0.17513399910559882</c:v>
                </c:pt>
                <c:pt idx="2403">
                  <c:v>0.17456296072418503</c:v>
                </c:pt>
                <c:pt idx="2404">
                  <c:v>0.17459724608572275</c:v>
                </c:pt>
                <c:pt idx="2405">
                  <c:v>0.1748151424244602</c:v>
                </c:pt>
                <c:pt idx="2406">
                  <c:v>0.18180623302805701</c:v>
                </c:pt>
                <c:pt idx="2407">
                  <c:v>0.179245447790081</c:v>
                </c:pt>
                <c:pt idx="2408">
                  <c:v>0.18824017366987442</c:v>
                </c:pt>
                <c:pt idx="2409">
                  <c:v>0.1878719848260211</c:v>
                </c:pt>
                <c:pt idx="2410">
                  <c:v>0.18689729763926399</c:v>
                </c:pt>
                <c:pt idx="2411">
                  <c:v>0.18628143127874569</c:v>
                </c:pt>
                <c:pt idx="2412">
                  <c:v>0.18640226294986825</c:v>
                </c:pt>
                <c:pt idx="2413">
                  <c:v>0.1882842185170594</c:v>
                </c:pt>
                <c:pt idx="2414">
                  <c:v>0.18834392685232668</c:v>
                </c:pt>
                <c:pt idx="2415">
                  <c:v>0.18963590473507499</c:v>
                </c:pt>
                <c:pt idx="2416">
                  <c:v>0.18975569093534592</c:v>
                </c:pt>
                <c:pt idx="2417">
                  <c:v>0.18984260499825789</c:v>
                </c:pt>
                <c:pt idx="2418">
                  <c:v>0.18969943440418302</c:v>
                </c:pt>
                <c:pt idx="2419">
                  <c:v>0.18956099194920897</c:v>
                </c:pt>
                <c:pt idx="2420">
                  <c:v>0.19220592795726468</c:v>
                </c:pt>
                <c:pt idx="2421">
                  <c:v>0.18678466539023372</c:v>
                </c:pt>
                <c:pt idx="2422">
                  <c:v>0.18618657948020009</c:v>
                </c:pt>
                <c:pt idx="2423">
                  <c:v>0.18603446243576963</c:v>
                </c:pt>
                <c:pt idx="2424">
                  <c:v>0.18587815360103971</c:v>
                </c:pt>
                <c:pt idx="2425">
                  <c:v>0.18496545113579799</c:v>
                </c:pt>
                <c:pt idx="2426">
                  <c:v>0.18437380344648893</c:v>
                </c:pt>
                <c:pt idx="2427">
                  <c:v>0.1857741796232589</c:v>
                </c:pt>
                <c:pt idx="2428">
                  <c:v>0.17581987904455013</c:v>
                </c:pt>
                <c:pt idx="2429">
                  <c:v>0.17462288931785877</c:v>
                </c:pt>
                <c:pt idx="2430">
                  <c:v>0.1697460074030897</c:v>
                </c:pt>
                <c:pt idx="2431">
                  <c:v>0.16019028890771692</c:v>
                </c:pt>
                <c:pt idx="2432">
                  <c:v>0.16119619777866831</c:v>
                </c:pt>
                <c:pt idx="2433">
                  <c:v>0.1609895939785855</c:v>
                </c:pt>
                <c:pt idx="2434">
                  <c:v>0.1617478080652629</c:v>
                </c:pt>
                <c:pt idx="2435">
                  <c:v>0.14444284998533041</c:v>
                </c:pt>
                <c:pt idx="2436">
                  <c:v>0.14418276877833447</c:v>
                </c:pt>
                <c:pt idx="2437">
                  <c:v>0.13884241411239451</c:v>
                </c:pt>
                <c:pt idx="2438">
                  <c:v>0.13959369933301516</c:v>
                </c:pt>
                <c:pt idx="2439">
                  <c:v>0.13838628267383835</c:v>
                </c:pt>
                <c:pt idx="2440">
                  <c:v>0.13914730249041538</c:v>
                </c:pt>
                <c:pt idx="2441">
                  <c:v>0.13821297310281791</c:v>
                </c:pt>
                <c:pt idx="2442">
                  <c:v>0.13573102375851553</c:v>
                </c:pt>
                <c:pt idx="2443">
                  <c:v>0.13778653983152631</c:v>
                </c:pt>
                <c:pt idx="2444">
                  <c:v>0.13827955398334593</c:v>
                </c:pt>
                <c:pt idx="2445">
                  <c:v>0.14159627177610631</c:v>
                </c:pt>
                <c:pt idx="2446">
                  <c:v>0.14175246481344858</c:v>
                </c:pt>
                <c:pt idx="2447">
                  <c:v>0.14130977306486578</c:v>
                </c:pt>
                <c:pt idx="2448">
                  <c:v>0.14150339456566266</c:v>
                </c:pt>
                <c:pt idx="2449">
                  <c:v>0.14190006817721523</c:v>
                </c:pt>
                <c:pt idx="2450">
                  <c:v>0.14513390489612085</c:v>
                </c:pt>
                <c:pt idx="2451">
                  <c:v>0.14551308485929057</c:v>
                </c:pt>
                <c:pt idx="2452">
                  <c:v>0.14873535710179037</c:v>
                </c:pt>
                <c:pt idx="2453">
                  <c:v>0.14630682395234904</c:v>
                </c:pt>
                <c:pt idx="2454">
                  <c:v>0.14612060479076491</c:v>
                </c:pt>
                <c:pt idx="2455">
                  <c:v>0.14674952629010193</c:v>
                </c:pt>
                <c:pt idx="2456">
                  <c:v>0.14913521872036209</c:v>
                </c:pt>
                <c:pt idx="2457">
                  <c:v>0.14986502794032111</c:v>
                </c:pt>
                <c:pt idx="2458">
                  <c:v>0.14891121270154392</c:v>
                </c:pt>
                <c:pt idx="2459">
                  <c:v>0.14759060023924594</c:v>
                </c:pt>
                <c:pt idx="2460">
                  <c:v>0.1463576024611748</c:v>
                </c:pt>
                <c:pt idx="2461">
                  <c:v>0.14648777330913956</c:v>
                </c:pt>
                <c:pt idx="2462">
                  <c:v>0.1498093576593244</c:v>
                </c:pt>
                <c:pt idx="2463">
                  <c:v>0.15172981678186762</c:v>
                </c:pt>
                <c:pt idx="2464">
                  <c:v>0.15181783316474404</c:v>
                </c:pt>
                <c:pt idx="2465">
                  <c:v>0.15158607929492554</c:v>
                </c:pt>
                <c:pt idx="2466">
                  <c:v>0.14467397946617019</c:v>
                </c:pt>
                <c:pt idx="2467">
                  <c:v>0.14343746670143623</c:v>
                </c:pt>
                <c:pt idx="2468">
                  <c:v>0.12932286338960319</c:v>
                </c:pt>
                <c:pt idx="2469">
                  <c:v>0.12998392584983448</c:v>
                </c:pt>
                <c:pt idx="2470">
                  <c:v>0.12941550341526006</c:v>
                </c:pt>
                <c:pt idx="2471">
                  <c:v>0.13113352481306376</c:v>
                </c:pt>
                <c:pt idx="2472">
                  <c:v>0.13106163464128678</c:v>
                </c:pt>
                <c:pt idx="2473">
                  <c:v>0.127400848239419</c:v>
                </c:pt>
                <c:pt idx="2474">
                  <c:v>0.12689379706827503</c:v>
                </c:pt>
                <c:pt idx="2475">
                  <c:v>0.12715197112291265</c:v>
                </c:pt>
                <c:pt idx="2476">
                  <c:v>0.12695566545110398</c:v>
                </c:pt>
                <c:pt idx="2477">
                  <c:v>0.12482656733834049</c:v>
                </c:pt>
                <c:pt idx="2478">
                  <c:v>0.12482390893529748</c:v>
                </c:pt>
                <c:pt idx="2479">
                  <c:v>0.12474152279015539</c:v>
                </c:pt>
                <c:pt idx="2480">
                  <c:v>0.12215521973976549</c:v>
                </c:pt>
                <c:pt idx="2481">
                  <c:v>0.12325940288324716</c:v>
                </c:pt>
                <c:pt idx="2482">
                  <c:v>0.12262807660443192</c:v>
                </c:pt>
                <c:pt idx="2483">
                  <c:v>0.12314968688879227</c:v>
                </c:pt>
                <c:pt idx="2484">
                  <c:v>0.12286567702643773</c:v>
                </c:pt>
                <c:pt idx="2485">
                  <c:v>0.12286496878621941</c:v>
                </c:pt>
                <c:pt idx="2486">
                  <c:v>0.12592890548230765</c:v>
                </c:pt>
                <c:pt idx="2487">
                  <c:v>0.12252116579238795</c:v>
                </c:pt>
                <c:pt idx="2488">
                  <c:v>0.12537953211100014</c:v>
                </c:pt>
                <c:pt idx="2489">
                  <c:v>0.1249821458890622</c:v>
                </c:pt>
                <c:pt idx="2490">
                  <c:v>0.12515884136274866</c:v>
                </c:pt>
                <c:pt idx="2491">
                  <c:v>0.12664554545767454</c:v>
                </c:pt>
                <c:pt idx="2492">
                  <c:v>0.12426821930495367</c:v>
                </c:pt>
                <c:pt idx="2493">
                  <c:v>0.12466462662028248</c:v>
                </c:pt>
                <c:pt idx="2494">
                  <c:v>0.12373839185764486</c:v>
                </c:pt>
                <c:pt idx="2495">
                  <c:v>0.12498972684612303</c:v>
                </c:pt>
                <c:pt idx="2496">
                  <c:v>0.12514034814434291</c:v>
                </c:pt>
                <c:pt idx="2497">
                  <c:v>0.12514147705856193</c:v>
                </c:pt>
                <c:pt idx="2498">
                  <c:v>0.12492254666829718</c:v>
                </c:pt>
                <c:pt idx="2499">
                  <c:v>0.12736406621181087</c:v>
                </c:pt>
                <c:pt idx="2500">
                  <c:v>0.12627148301725399</c:v>
                </c:pt>
                <c:pt idx="2501">
                  <c:v>0.12729388492466062</c:v>
                </c:pt>
                <c:pt idx="2502">
                  <c:v>0.12669064894359461</c:v>
                </c:pt>
                <c:pt idx="2503">
                  <c:v>0.12532127168097545</c:v>
                </c:pt>
                <c:pt idx="2504">
                  <c:v>0.12540706080793174</c:v>
                </c:pt>
                <c:pt idx="2505">
                  <c:v>0.12049657652434649</c:v>
                </c:pt>
                <c:pt idx="2506">
                  <c:v>0.12074857088745899</c:v>
                </c:pt>
                <c:pt idx="2507">
                  <c:v>0.11964444732079255</c:v>
                </c:pt>
                <c:pt idx="2508">
                  <c:v>0.12031589557822477</c:v>
                </c:pt>
                <c:pt idx="2509">
                  <c:v>0.12062729171172513</c:v>
                </c:pt>
                <c:pt idx="2510">
                  <c:v>0.11826023233877257</c:v>
                </c:pt>
                <c:pt idx="2511">
                  <c:v>0.11802685306249827</c:v>
                </c:pt>
                <c:pt idx="2512">
                  <c:v>0.11377550058729365</c:v>
                </c:pt>
                <c:pt idx="2513">
                  <c:v>0.11389843253300749</c:v>
                </c:pt>
                <c:pt idx="2514">
                  <c:v>0.11327578340190192</c:v>
                </c:pt>
                <c:pt idx="2515">
                  <c:v>0.11222727383172902</c:v>
                </c:pt>
                <c:pt idx="2516">
                  <c:v>0.10965844286028588</c:v>
                </c:pt>
                <c:pt idx="2517">
                  <c:v>0.10812911526505743</c:v>
                </c:pt>
                <c:pt idx="2518">
                  <c:v>0.10796494316250743</c:v>
                </c:pt>
                <c:pt idx="2519">
                  <c:v>0.10764434966074224</c:v>
                </c:pt>
                <c:pt idx="2520">
                  <c:v>0.10583190251542647</c:v>
                </c:pt>
                <c:pt idx="2521">
                  <c:v>0.10533438596358424</c:v>
                </c:pt>
                <c:pt idx="2522">
                  <c:v>9.9844910541611973E-2</c:v>
                </c:pt>
                <c:pt idx="2523">
                  <c:v>9.6414072670499784E-2</c:v>
                </c:pt>
                <c:pt idx="2524">
                  <c:v>9.6797466438923466E-2</c:v>
                </c:pt>
                <c:pt idx="2525">
                  <c:v>9.6788942963381475E-2</c:v>
                </c:pt>
                <c:pt idx="2526">
                  <c:v>9.5821131329943743E-2</c:v>
                </c:pt>
                <c:pt idx="2527">
                  <c:v>9.5754090968637781E-2</c:v>
                </c:pt>
                <c:pt idx="2528">
                  <c:v>9.5429791005168213E-2</c:v>
                </c:pt>
                <c:pt idx="2529">
                  <c:v>9.470181713887757E-2</c:v>
                </c:pt>
                <c:pt idx="2530">
                  <c:v>9.447056265460449E-2</c:v>
                </c:pt>
                <c:pt idx="2531">
                  <c:v>9.2988847693634746E-2</c:v>
                </c:pt>
                <c:pt idx="2532">
                  <c:v>9.3029348392996591E-2</c:v>
                </c:pt>
                <c:pt idx="2533">
                  <c:v>9.2829114275594538E-2</c:v>
                </c:pt>
                <c:pt idx="2534">
                  <c:v>9.3096857158361052E-2</c:v>
                </c:pt>
                <c:pt idx="2535">
                  <c:v>8.7848026205101723E-2</c:v>
                </c:pt>
                <c:pt idx="2536">
                  <c:v>9.0212924638186254E-2</c:v>
                </c:pt>
                <c:pt idx="2537">
                  <c:v>9.0430043219909564E-2</c:v>
                </c:pt>
                <c:pt idx="2538">
                  <c:v>9.1086935108955686E-2</c:v>
                </c:pt>
                <c:pt idx="2539">
                  <c:v>9.1307286060613932E-2</c:v>
                </c:pt>
                <c:pt idx="2540">
                  <c:v>9.2558386246388902E-2</c:v>
                </c:pt>
                <c:pt idx="2541">
                  <c:v>9.1712551481445345E-2</c:v>
                </c:pt>
                <c:pt idx="2542">
                  <c:v>9.0977699477741897E-2</c:v>
                </c:pt>
                <c:pt idx="2543">
                  <c:v>9.05763364602888E-2</c:v>
                </c:pt>
                <c:pt idx="2544">
                  <c:v>9.0114949625263355E-2</c:v>
                </c:pt>
                <c:pt idx="2545">
                  <c:v>9.1815514517597466E-2</c:v>
                </c:pt>
                <c:pt idx="2546">
                  <c:v>8.6295506915368733E-2</c:v>
                </c:pt>
                <c:pt idx="2547">
                  <c:v>8.733958553033444E-2</c:v>
                </c:pt>
                <c:pt idx="2548">
                  <c:v>8.462307196378939E-2</c:v>
                </c:pt>
                <c:pt idx="2549">
                  <c:v>8.4352656598746051E-2</c:v>
                </c:pt>
                <c:pt idx="2550">
                  <c:v>8.3667332223061594E-2</c:v>
                </c:pt>
                <c:pt idx="2551">
                  <c:v>8.2180190145469387E-2</c:v>
                </c:pt>
                <c:pt idx="2552">
                  <c:v>8.2050933903724754E-2</c:v>
                </c:pt>
                <c:pt idx="2553">
                  <c:v>8.0546330713575198E-2</c:v>
                </c:pt>
                <c:pt idx="2554">
                  <c:v>8.0434679893225641E-2</c:v>
                </c:pt>
                <c:pt idx="2555">
                  <c:v>8.2277218093853383E-2</c:v>
                </c:pt>
                <c:pt idx="2556">
                  <c:v>8.2172478233881963E-2</c:v>
                </c:pt>
                <c:pt idx="2557">
                  <c:v>8.2009136154273479E-2</c:v>
                </c:pt>
                <c:pt idx="2558">
                  <c:v>8.172600361038361E-2</c:v>
                </c:pt>
                <c:pt idx="2559">
                  <c:v>7.9035515415507407E-2</c:v>
                </c:pt>
                <c:pt idx="2560">
                  <c:v>7.8627601583155765E-2</c:v>
                </c:pt>
                <c:pt idx="2561">
                  <c:v>7.5585494257697214E-2</c:v>
                </c:pt>
                <c:pt idx="2562">
                  <c:v>7.5832335126195458E-2</c:v>
                </c:pt>
                <c:pt idx="2563">
                  <c:v>7.6095965736446072E-2</c:v>
                </c:pt>
                <c:pt idx="2564">
                  <c:v>7.3605753394064277E-2</c:v>
                </c:pt>
                <c:pt idx="2565">
                  <c:v>7.3561675818699851E-2</c:v>
                </c:pt>
                <c:pt idx="2566">
                  <c:v>7.3599183940556284E-2</c:v>
                </c:pt>
                <c:pt idx="2567">
                  <c:v>7.5943478998868288E-2</c:v>
                </c:pt>
                <c:pt idx="2568">
                  <c:v>7.487535676299549E-2</c:v>
                </c:pt>
                <c:pt idx="2569">
                  <c:v>7.4229309665956408E-2</c:v>
                </c:pt>
                <c:pt idx="2570">
                  <c:v>7.3790154413780659E-2</c:v>
                </c:pt>
                <c:pt idx="2571">
                  <c:v>7.8144673003087847E-2</c:v>
                </c:pt>
                <c:pt idx="2572">
                  <c:v>8.14207920493355E-2</c:v>
                </c:pt>
                <c:pt idx="2573">
                  <c:v>8.2663138690790394E-2</c:v>
                </c:pt>
                <c:pt idx="2574">
                  <c:v>8.2604035574074891E-2</c:v>
                </c:pt>
                <c:pt idx="2575">
                  <c:v>8.3272738708032076E-2</c:v>
                </c:pt>
                <c:pt idx="2576">
                  <c:v>8.1850367676116989E-2</c:v>
                </c:pt>
                <c:pt idx="2577">
                  <c:v>8.1833904447228309E-2</c:v>
                </c:pt>
                <c:pt idx="2578">
                  <c:v>8.7177696204285879E-2</c:v>
                </c:pt>
                <c:pt idx="2579">
                  <c:v>8.652571319800488E-2</c:v>
                </c:pt>
                <c:pt idx="2580">
                  <c:v>8.7947098099061316E-2</c:v>
                </c:pt>
                <c:pt idx="2581">
                  <c:v>8.7762438261540829E-2</c:v>
                </c:pt>
                <c:pt idx="2582">
                  <c:v>9.0545021399559195E-2</c:v>
                </c:pt>
                <c:pt idx="2583">
                  <c:v>9.2422600474664315E-2</c:v>
                </c:pt>
                <c:pt idx="2584">
                  <c:v>9.2293205338041612E-2</c:v>
                </c:pt>
                <c:pt idx="2585">
                  <c:v>9.3050788024061984E-2</c:v>
                </c:pt>
                <c:pt idx="2586">
                  <c:v>9.7662943833389512E-2</c:v>
                </c:pt>
                <c:pt idx="2587">
                  <c:v>9.7970524072895748E-2</c:v>
                </c:pt>
                <c:pt idx="2588">
                  <c:v>9.7885293000105053E-2</c:v>
                </c:pt>
                <c:pt idx="2589">
                  <c:v>9.9403935225526652E-2</c:v>
                </c:pt>
                <c:pt idx="2590">
                  <c:v>9.9893280404584728E-2</c:v>
                </c:pt>
                <c:pt idx="2591">
                  <c:v>9.9068165637201819E-2</c:v>
                </c:pt>
                <c:pt idx="2592">
                  <c:v>9.8790604496402049E-2</c:v>
                </c:pt>
                <c:pt idx="2593">
                  <c:v>9.9005626073942199E-2</c:v>
                </c:pt>
                <c:pt idx="2594">
                  <c:v>9.9234018622652284E-2</c:v>
                </c:pt>
                <c:pt idx="2595">
                  <c:v>9.9221003418952625E-2</c:v>
                </c:pt>
                <c:pt idx="2596">
                  <c:v>9.645073195763354E-2</c:v>
                </c:pt>
                <c:pt idx="2597">
                  <c:v>9.6918828879754351E-2</c:v>
                </c:pt>
                <c:pt idx="2598">
                  <c:v>0.1010262395884247</c:v>
                </c:pt>
                <c:pt idx="2599">
                  <c:v>0.10121105486807902</c:v>
                </c:pt>
                <c:pt idx="2600">
                  <c:v>0.10027579909596016</c:v>
                </c:pt>
                <c:pt idx="2601">
                  <c:v>9.9314638213336776E-2</c:v>
                </c:pt>
                <c:pt idx="2602">
                  <c:v>9.9347330662313368E-2</c:v>
                </c:pt>
                <c:pt idx="2603">
                  <c:v>9.8498617702402397E-2</c:v>
                </c:pt>
                <c:pt idx="2604">
                  <c:v>9.819794199005949E-2</c:v>
                </c:pt>
                <c:pt idx="2605">
                  <c:v>0.111000031699722</c:v>
                </c:pt>
                <c:pt idx="2606">
                  <c:v>0.12549392677553095</c:v>
                </c:pt>
                <c:pt idx="2607">
                  <c:v>0.12500752241424276</c:v>
                </c:pt>
                <c:pt idx="2608">
                  <c:v>0.1262474966569504</c:v>
                </c:pt>
                <c:pt idx="2609">
                  <c:v>0.12707647462073715</c:v>
                </c:pt>
                <c:pt idx="2610">
                  <c:v>0.12703685105998838</c:v>
                </c:pt>
                <c:pt idx="2611">
                  <c:v>0.12699207201902585</c:v>
                </c:pt>
                <c:pt idx="2612">
                  <c:v>0.12708515169262422</c:v>
                </c:pt>
                <c:pt idx="2613">
                  <c:v>0.12709876623187574</c:v>
                </c:pt>
                <c:pt idx="2614">
                  <c:v>0.12914530696534393</c:v>
                </c:pt>
                <c:pt idx="2615">
                  <c:v>0.12687818514006963</c:v>
                </c:pt>
                <c:pt idx="2616">
                  <c:v>0.12697304805045162</c:v>
                </c:pt>
                <c:pt idx="2617">
                  <c:v>0.12851923903911078</c:v>
                </c:pt>
                <c:pt idx="2618">
                  <c:v>0.12854224740378448</c:v>
                </c:pt>
                <c:pt idx="2619">
                  <c:v>0.13206972457994207</c:v>
                </c:pt>
                <c:pt idx="2620">
                  <c:v>0.13201753547126907</c:v>
                </c:pt>
                <c:pt idx="2621">
                  <c:v>0.13306934402872886</c:v>
                </c:pt>
                <c:pt idx="2622">
                  <c:v>0.13415951380721672</c:v>
                </c:pt>
                <c:pt idx="2623">
                  <c:v>0.14352273826715431</c:v>
                </c:pt>
                <c:pt idx="2624">
                  <c:v>0.14379612341068473</c:v>
                </c:pt>
                <c:pt idx="2625">
                  <c:v>0.1437581781162951</c:v>
                </c:pt>
                <c:pt idx="2626">
                  <c:v>0.14569308384440649</c:v>
                </c:pt>
                <c:pt idx="2627">
                  <c:v>0.14453461462473019</c:v>
                </c:pt>
                <c:pt idx="2628">
                  <c:v>0.14473359099970592</c:v>
                </c:pt>
                <c:pt idx="2629">
                  <c:v>0.1479695777607683</c:v>
                </c:pt>
                <c:pt idx="2630">
                  <c:v>0.14774270095452163</c:v>
                </c:pt>
                <c:pt idx="2631">
                  <c:v>0.14589632722790075</c:v>
                </c:pt>
                <c:pt idx="2632">
                  <c:v>0.14753978309473409</c:v>
                </c:pt>
                <c:pt idx="2633">
                  <c:v>0.14669855602894868</c:v>
                </c:pt>
                <c:pt idx="2634">
                  <c:v>0.1470878007180273</c:v>
                </c:pt>
                <c:pt idx="2635">
                  <c:v>0.14620848311327247</c:v>
                </c:pt>
                <c:pt idx="2636">
                  <c:v>0.14621402064028971</c:v>
                </c:pt>
                <c:pt idx="2637">
                  <c:v>0.14709664992654656</c:v>
                </c:pt>
                <c:pt idx="2638">
                  <c:v>0.14512881837735672</c:v>
                </c:pt>
                <c:pt idx="2639">
                  <c:v>0.14885019246372344</c:v>
                </c:pt>
                <c:pt idx="2640">
                  <c:v>0.14788810731644494</c:v>
                </c:pt>
                <c:pt idx="2641">
                  <c:v>0.14825394889396423</c:v>
                </c:pt>
                <c:pt idx="2642">
                  <c:v>0.14861625376727908</c:v>
                </c:pt>
                <c:pt idx="2643">
                  <c:v>0.14772570802780705</c:v>
                </c:pt>
                <c:pt idx="2644">
                  <c:v>0.14774581726718591</c:v>
                </c:pt>
                <c:pt idx="2645">
                  <c:v>0.14726173543480015</c:v>
                </c:pt>
                <c:pt idx="2646">
                  <c:v>0.14517799461685871</c:v>
                </c:pt>
                <c:pt idx="2647">
                  <c:v>0.14593644409829334</c:v>
                </c:pt>
                <c:pt idx="2648">
                  <c:v>0.14507622258775926</c:v>
                </c:pt>
                <c:pt idx="2649">
                  <c:v>0.14422779920120332</c:v>
                </c:pt>
                <c:pt idx="2650">
                  <c:v>0.14398156112712837</c:v>
                </c:pt>
                <c:pt idx="2651">
                  <c:v>0.14322801825971385</c:v>
                </c:pt>
                <c:pt idx="2652">
                  <c:v>0.14394595696561849</c:v>
                </c:pt>
                <c:pt idx="2653">
                  <c:v>0.14457486298103772</c:v>
                </c:pt>
                <c:pt idx="2654">
                  <c:v>0.14445485334571687</c:v>
                </c:pt>
                <c:pt idx="2655">
                  <c:v>0.14450692101891496</c:v>
                </c:pt>
                <c:pt idx="2656">
                  <c:v>0.14474318394590785</c:v>
                </c:pt>
                <c:pt idx="2657">
                  <c:v>0.14622297234926795</c:v>
                </c:pt>
                <c:pt idx="2658">
                  <c:v>0.14352124576351816</c:v>
                </c:pt>
                <c:pt idx="2659">
                  <c:v>0.14650458897487786</c:v>
                </c:pt>
                <c:pt idx="2660">
                  <c:v>0.14737338739439068</c:v>
                </c:pt>
                <c:pt idx="2661">
                  <c:v>0.14724475404723691</c:v>
                </c:pt>
                <c:pt idx="2662">
                  <c:v>0.14725046781015533</c:v>
                </c:pt>
                <c:pt idx="2663">
                  <c:v>0.14800610657238308</c:v>
                </c:pt>
                <c:pt idx="2664">
                  <c:v>0.14833413525228531</c:v>
                </c:pt>
                <c:pt idx="2665">
                  <c:v>0.13820263669022509</c:v>
                </c:pt>
                <c:pt idx="2666">
                  <c:v>0.12532887482219687</c:v>
                </c:pt>
                <c:pt idx="2667">
                  <c:v>0.12497312324235481</c:v>
                </c:pt>
                <c:pt idx="2668">
                  <c:v>0.12412375671076974</c:v>
                </c:pt>
                <c:pt idx="2669">
                  <c:v>0.12364025145806427</c:v>
                </c:pt>
                <c:pt idx="2670">
                  <c:v>0.12328878621602669</c:v>
                </c:pt>
                <c:pt idx="2671">
                  <c:v>0.12604152402207475</c:v>
                </c:pt>
                <c:pt idx="2672">
                  <c:v>0.12570578896063758</c:v>
                </c:pt>
                <c:pt idx="2673">
                  <c:v>0.12636782368959626</c:v>
                </c:pt>
                <c:pt idx="2674">
                  <c:v>0.12483538520222473</c:v>
                </c:pt>
                <c:pt idx="2675">
                  <c:v>0.12488104634079465</c:v>
                </c:pt>
                <c:pt idx="2676">
                  <c:v>0.12587973981138659</c:v>
                </c:pt>
                <c:pt idx="2677">
                  <c:v>0.12852383920527718</c:v>
                </c:pt>
                <c:pt idx="2678">
                  <c:v>0.13033898830731783</c:v>
                </c:pt>
                <c:pt idx="2679">
                  <c:v>0.12972337488506425</c:v>
                </c:pt>
                <c:pt idx="2680">
                  <c:v>0.13001306868542414</c:v>
                </c:pt>
                <c:pt idx="2681">
                  <c:v>0.13010749418659778</c:v>
                </c:pt>
                <c:pt idx="2682">
                  <c:v>0.12917837544900856</c:v>
                </c:pt>
                <c:pt idx="2683">
                  <c:v>0.11805200077698984</c:v>
                </c:pt>
                <c:pt idx="2684">
                  <c:v>0.11811106511501661</c:v>
                </c:pt>
                <c:pt idx="2685">
                  <c:v>0.11832998162441478</c:v>
                </c:pt>
                <c:pt idx="2686">
                  <c:v>0.11799094732880688</c:v>
                </c:pt>
                <c:pt idx="2687">
                  <c:v>0.120403202259755</c:v>
                </c:pt>
                <c:pt idx="2688">
                  <c:v>0.11985035058410971</c:v>
                </c:pt>
                <c:pt idx="2689">
                  <c:v>0.11837344309485252</c:v>
                </c:pt>
                <c:pt idx="2690">
                  <c:v>0.12376761173786695</c:v>
                </c:pt>
                <c:pt idx="2691">
                  <c:v>0.12551980560298814</c:v>
                </c:pt>
                <c:pt idx="2692">
                  <c:v>0.12226973493063853</c:v>
                </c:pt>
                <c:pt idx="2693">
                  <c:v>0.12208522857093912</c:v>
                </c:pt>
                <c:pt idx="2694">
                  <c:v>0.12255021602522347</c:v>
                </c:pt>
                <c:pt idx="2695">
                  <c:v>0.12674768104065628</c:v>
                </c:pt>
                <c:pt idx="2696">
                  <c:v>0.12746893146431271</c:v>
                </c:pt>
                <c:pt idx="2697">
                  <c:v>0.12674217055039069</c:v>
                </c:pt>
                <c:pt idx="2698">
                  <c:v>0.12842222317822363</c:v>
                </c:pt>
                <c:pt idx="2699">
                  <c:v>0.12385965226129797</c:v>
                </c:pt>
                <c:pt idx="2700">
                  <c:v>0.12507139240776172</c:v>
                </c:pt>
                <c:pt idx="2701">
                  <c:v>0.12676050361150148</c:v>
                </c:pt>
                <c:pt idx="2702">
                  <c:v>0.12300658185936258</c:v>
                </c:pt>
                <c:pt idx="2703">
                  <c:v>0.12282595264737953</c:v>
                </c:pt>
                <c:pt idx="2704">
                  <c:v>0.12293016966610143</c:v>
                </c:pt>
                <c:pt idx="2705">
                  <c:v>0.12275404725815291</c:v>
                </c:pt>
                <c:pt idx="2706">
                  <c:v>0.12332536555497002</c:v>
                </c:pt>
                <c:pt idx="2707">
                  <c:v>0.12576282876875988</c:v>
                </c:pt>
                <c:pt idx="2708">
                  <c:v>0.12574874678933104</c:v>
                </c:pt>
                <c:pt idx="2709">
                  <c:v>0.13355182369057683</c:v>
                </c:pt>
                <c:pt idx="2710">
                  <c:v>0.13280594998734485</c:v>
                </c:pt>
                <c:pt idx="2711">
                  <c:v>0.1324406671582026</c:v>
                </c:pt>
                <c:pt idx="2712">
                  <c:v>0.13205576965157459</c:v>
                </c:pt>
                <c:pt idx="2713">
                  <c:v>0.13073823955503758</c:v>
                </c:pt>
                <c:pt idx="2714">
                  <c:v>0.13078594312138914</c:v>
                </c:pt>
                <c:pt idx="2715">
                  <c:v>0.13046516065030983</c:v>
                </c:pt>
                <c:pt idx="2716">
                  <c:v>0.12996741944116799</c:v>
                </c:pt>
                <c:pt idx="2717">
                  <c:v>0.13003626833870682</c:v>
                </c:pt>
                <c:pt idx="2718">
                  <c:v>0.13001652388749207</c:v>
                </c:pt>
                <c:pt idx="2719">
                  <c:v>0.12756985045711466</c:v>
                </c:pt>
                <c:pt idx="2720">
                  <c:v>0.12700064138107534</c:v>
                </c:pt>
                <c:pt idx="2721">
                  <c:v>0.13009232058416473</c:v>
                </c:pt>
                <c:pt idx="2722">
                  <c:v>0.13041978369096224</c:v>
                </c:pt>
                <c:pt idx="2723">
                  <c:v>0.13397152399319803</c:v>
                </c:pt>
                <c:pt idx="2724">
                  <c:v>0.13468411544095674</c:v>
                </c:pt>
                <c:pt idx="2725">
                  <c:v>0.13469104916046462</c:v>
                </c:pt>
                <c:pt idx="2726">
                  <c:v>0.1337652925764502</c:v>
                </c:pt>
                <c:pt idx="2727">
                  <c:v>0.13357934377290548</c:v>
                </c:pt>
                <c:pt idx="2728">
                  <c:v>0.133281906957461</c:v>
                </c:pt>
                <c:pt idx="2729">
                  <c:v>0.13284622818416897</c:v>
                </c:pt>
                <c:pt idx="2730">
                  <c:v>0.13317611520713477</c:v>
                </c:pt>
                <c:pt idx="2731">
                  <c:v>0.13261833428207392</c:v>
                </c:pt>
                <c:pt idx="2732">
                  <c:v>0.13259236572717842</c:v>
                </c:pt>
                <c:pt idx="2733">
                  <c:v>0.13235669189284857</c:v>
                </c:pt>
                <c:pt idx="2734">
                  <c:v>0.13084785789423284</c:v>
                </c:pt>
                <c:pt idx="2735">
                  <c:v>0.13092487143951179</c:v>
                </c:pt>
                <c:pt idx="2736">
                  <c:v>0.1297963282475397</c:v>
                </c:pt>
                <c:pt idx="2737">
                  <c:v>0.12698503306239339</c:v>
                </c:pt>
                <c:pt idx="2738">
                  <c:v>0.12557243476684066</c:v>
                </c:pt>
                <c:pt idx="2739">
                  <c:v>0.1239546829486337</c:v>
                </c:pt>
                <c:pt idx="2740">
                  <c:v>0.12376141030396369</c:v>
                </c:pt>
                <c:pt idx="2741">
                  <c:v>0.12312279060406794</c:v>
                </c:pt>
                <c:pt idx="2742">
                  <c:v>0.12306304042365294</c:v>
                </c:pt>
                <c:pt idx="2743">
                  <c:v>0.12292204687167635</c:v>
                </c:pt>
                <c:pt idx="2744">
                  <c:v>0.12772225101707951</c:v>
                </c:pt>
                <c:pt idx="2745">
                  <c:v>0.12743295171754163</c:v>
                </c:pt>
                <c:pt idx="2746">
                  <c:v>0.125630445135956</c:v>
                </c:pt>
                <c:pt idx="2747">
                  <c:v>0.12617135106908972</c:v>
                </c:pt>
                <c:pt idx="2748">
                  <c:v>0.12708893147913405</c:v>
                </c:pt>
                <c:pt idx="2749">
                  <c:v>0.12266671556801514</c:v>
                </c:pt>
                <c:pt idx="2750">
                  <c:v>0.11989101710348618</c:v>
                </c:pt>
                <c:pt idx="2751">
                  <c:v>0.11871374847078625</c:v>
                </c:pt>
                <c:pt idx="2752">
                  <c:v>0.11795869319116739</c:v>
                </c:pt>
                <c:pt idx="2753">
                  <c:v>0.11823565212732948</c:v>
                </c:pt>
                <c:pt idx="2754">
                  <c:v>0.12355132142739089</c:v>
                </c:pt>
                <c:pt idx="2755">
                  <c:v>0.1182845988904568</c:v>
                </c:pt>
                <c:pt idx="2756">
                  <c:v>0.12034580346523306</c:v>
                </c:pt>
                <c:pt idx="2757">
                  <c:v>0.12092579211131674</c:v>
                </c:pt>
                <c:pt idx="2758">
                  <c:v>0.12034342395445523</c:v>
                </c:pt>
                <c:pt idx="2759">
                  <c:v>0.12026005994541256</c:v>
                </c:pt>
                <c:pt idx="2760">
                  <c:v>0.11848327681360894</c:v>
                </c:pt>
                <c:pt idx="2761">
                  <c:v>0.11826847460098809</c:v>
                </c:pt>
                <c:pt idx="2762">
                  <c:v>0.13372691346289478</c:v>
                </c:pt>
                <c:pt idx="2763">
                  <c:v>0.14103685933014243</c:v>
                </c:pt>
                <c:pt idx="2764">
                  <c:v>0.14353705310361273</c:v>
                </c:pt>
                <c:pt idx="2765">
                  <c:v>0.14791247517847569</c:v>
                </c:pt>
                <c:pt idx="2766">
                  <c:v>0.14967551123771231</c:v>
                </c:pt>
                <c:pt idx="2767">
                  <c:v>0.14610609169520822</c:v>
                </c:pt>
                <c:pt idx="2768">
                  <c:v>0.1462964578867709</c:v>
                </c:pt>
                <c:pt idx="2769">
                  <c:v>0.13985723164393524</c:v>
                </c:pt>
                <c:pt idx="2770">
                  <c:v>0.14159262058936711</c:v>
                </c:pt>
                <c:pt idx="2771">
                  <c:v>0.14699632199592785</c:v>
                </c:pt>
                <c:pt idx="2772">
                  <c:v>0.14713144689160237</c:v>
                </c:pt>
                <c:pt idx="2773">
                  <c:v>0.14904870846892737</c:v>
                </c:pt>
                <c:pt idx="2774">
                  <c:v>0.1499259216212252</c:v>
                </c:pt>
                <c:pt idx="2775">
                  <c:v>0.15279193471117802</c:v>
                </c:pt>
                <c:pt idx="2776">
                  <c:v>0.15261847282400798</c:v>
                </c:pt>
                <c:pt idx="2777">
                  <c:v>0.15197139434524731</c:v>
                </c:pt>
                <c:pt idx="2778">
                  <c:v>0.15178741260602577</c:v>
                </c:pt>
                <c:pt idx="2779">
                  <c:v>0.15442545035332442</c:v>
                </c:pt>
                <c:pt idx="2780">
                  <c:v>0.15435061694230756</c:v>
                </c:pt>
                <c:pt idx="2781">
                  <c:v>0.15177670533518098</c:v>
                </c:pt>
                <c:pt idx="2782">
                  <c:v>0.15371654166206733</c:v>
                </c:pt>
                <c:pt idx="2783">
                  <c:v>0.14997481455450895</c:v>
                </c:pt>
                <c:pt idx="2784">
                  <c:v>0.14973461014163131</c:v>
                </c:pt>
                <c:pt idx="2785">
                  <c:v>0.15059308594046672</c:v>
                </c:pt>
                <c:pt idx="2786">
                  <c:v>0.15269526505150355</c:v>
                </c:pt>
                <c:pt idx="2787">
                  <c:v>0.15284002505535299</c:v>
                </c:pt>
                <c:pt idx="2788">
                  <c:v>0.15708531996861225</c:v>
                </c:pt>
                <c:pt idx="2789">
                  <c:v>0.15786261016366476</c:v>
                </c:pt>
                <c:pt idx="2790">
                  <c:v>0.16117863966583548</c:v>
                </c:pt>
                <c:pt idx="2791">
                  <c:v>0.16231055107115416</c:v>
                </c:pt>
                <c:pt idx="2792">
                  <c:v>0.16231276479857529</c:v>
                </c:pt>
                <c:pt idx="2793">
                  <c:v>0.16249274702204872</c:v>
                </c:pt>
                <c:pt idx="2794">
                  <c:v>0.16345117272273171</c:v>
                </c:pt>
                <c:pt idx="2795">
                  <c:v>0.16451264494230766</c:v>
                </c:pt>
                <c:pt idx="2796">
                  <c:v>0.16575424654753559</c:v>
                </c:pt>
                <c:pt idx="2797">
                  <c:v>0.16825227920012878</c:v>
                </c:pt>
                <c:pt idx="2798">
                  <c:v>0.16979915729443976</c:v>
                </c:pt>
                <c:pt idx="2799">
                  <c:v>0.16993391269866809</c:v>
                </c:pt>
                <c:pt idx="2800">
                  <c:v>0.16991435431455476</c:v>
                </c:pt>
                <c:pt idx="2801">
                  <c:v>0.17054108104208418</c:v>
                </c:pt>
                <c:pt idx="2802">
                  <c:v>0.17084299410613529</c:v>
                </c:pt>
                <c:pt idx="2803">
                  <c:v>0.17109760586525843</c:v>
                </c:pt>
                <c:pt idx="2804">
                  <c:v>0.16664233056212541</c:v>
                </c:pt>
                <c:pt idx="2805">
                  <c:v>0.1666902551516351</c:v>
                </c:pt>
                <c:pt idx="2806">
                  <c:v>0.16681418980775262</c:v>
                </c:pt>
                <c:pt idx="2807">
                  <c:v>0.1654282561955995</c:v>
                </c:pt>
                <c:pt idx="2808">
                  <c:v>0.16520177098645403</c:v>
                </c:pt>
                <c:pt idx="2809">
                  <c:v>0.16761444783734919</c:v>
                </c:pt>
                <c:pt idx="2810">
                  <c:v>0.16750261651856638</c:v>
                </c:pt>
                <c:pt idx="2811">
                  <c:v>0.16793781996965854</c:v>
                </c:pt>
                <c:pt idx="2812">
                  <c:v>0.16750590218273625</c:v>
                </c:pt>
                <c:pt idx="2813">
                  <c:v>0.1758644203621367</c:v>
                </c:pt>
                <c:pt idx="2814">
                  <c:v>0.19169682330798177</c:v>
                </c:pt>
                <c:pt idx="2815">
                  <c:v>0.19452487039100816</c:v>
                </c:pt>
                <c:pt idx="2816">
                  <c:v>0.19149128621326286</c:v>
                </c:pt>
                <c:pt idx="2817">
                  <c:v>0.19460261876472512</c:v>
                </c:pt>
                <c:pt idx="2818">
                  <c:v>0.19309974687598555</c:v>
                </c:pt>
                <c:pt idx="2819">
                  <c:v>0.19640537863874175</c:v>
                </c:pt>
                <c:pt idx="2820">
                  <c:v>0.1969158750608711</c:v>
                </c:pt>
                <c:pt idx="2821">
                  <c:v>0.19690225805880304</c:v>
                </c:pt>
                <c:pt idx="2822">
                  <c:v>0.18939888942915009</c:v>
                </c:pt>
                <c:pt idx="2823">
                  <c:v>0.18578904648062422</c:v>
                </c:pt>
                <c:pt idx="2824">
                  <c:v>0.18506244423631102</c:v>
                </c:pt>
                <c:pt idx="2825">
                  <c:v>0.17993075665163794</c:v>
                </c:pt>
                <c:pt idx="2826">
                  <c:v>0.17897452782389306</c:v>
                </c:pt>
                <c:pt idx="2827">
                  <c:v>0.17873994125672232</c:v>
                </c:pt>
                <c:pt idx="2828">
                  <c:v>0.17923260259820878</c:v>
                </c:pt>
                <c:pt idx="2829">
                  <c:v>0.1786777588367788</c:v>
                </c:pt>
                <c:pt idx="2830">
                  <c:v>0.18167364684451573</c:v>
                </c:pt>
                <c:pt idx="2831">
                  <c:v>0.18167957231302656</c:v>
                </c:pt>
                <c:pt idx="2832">
                  <c:v>0.18168238452961424</c:v>
                </c:pt>
                <c:pt idx="2833">
                  <c:v>0.18284504984328587</c:v>
                </c:pt>
                <c:pt idx="2834">
                  <c:v>0.18328952861887907</c:v>
                </c:pt>
                <c:pt idx="2835">
                  <c:v>0.18286284225826457</c:v>
                </c:pt>
                <c:pt idx="2836">
                  <c:v>0.18289022488008835</c:v>
                </c:pt>
                <c:pt idx="2837">
                  <c:v>0.18287376774233294</c:v>
                </c:pt>
                <c:pt idx="2838">
                  <c:v>0.18261495872396033</c:v>
                </c:pt>
                <c:pt idx="2839">
                  <c:v>0.1809182965699393</c:v>
                </c:pt>
                <c:pt idx="2840">
                  <c:v>0.18080670466665441</c:v>
                </c:pt>
                <c:pt idx="2841">
                  <c:v>0.18035371834984515</c:v>
                </c:pt>
                <c:pt idx="2842">
                  <c:v>0.1783753892208978</c:v>
                </c:pt>
                <c:pt idx="2843">
                  <c:v>0.17816834059885892</c:v>
                </c:pt>
                <c:pt idx="2844">
                  <c:v>0.17824919770910228</c:v>
                </c:pt>
                <c:pt idx="2845">
                  <c:v>0.1774520904315052</c:v>
                </c:pt>
                <c:pt idx="2846">
                  <c:v>0.17628497714033414</c:v>
                </c:pt>
                <c:pt idx="2847">
                  <c:v>0.17676645863925466</c:v>
                </c:pt>
                <c:pt idx="2848">
                  <c:v>0.17323364905998861</c:v>
                </c:pt>
                <c:pt idx="2849">
                  <c:v>0.17291125563629461</c:v>
                </c:pt>
                <c:pt idx="2850">
                  <c:v>0.17086898148065094</c:v>
                </c:pt>
                <c:pt idx="2851">
                  <c:v>0.16769076161571217</c:v>
                </c:pt>
                <c:pt idx="2852">
                  <c:v>0.1690771929693482</c:v>
                </c:pt>
                <c:pt idx="2853">
                  <c:v>0.16956734585071018</c:v>
                </c:pt>
                <c:pt idx="2854">
                  <c:v>0.16903944222173381</c:v>
                </c:pt>
                <c:pt idx="2855">
                  <c:v>0.16740927510304268</c:v>
                </c:pt>
                <c:pt idx="2856">
                  <c:v>0.16640892178670885</c:v>
                </c:pt>
                <c:pt idx="2857">
                  <c:v>0.16458172901589402</c:v>
                </c:pt>
                <c:pt idx="2858">
                  <c:v>0.16242603557439675</c:v>
                </c:pt>
                <c:pt idx="2859">
                  <c:v>0.16158375382484991</c:v>
                </c:pt>
                <c:pt idx="2860">
                  <c:v>0.16124086281301939</c:v>
                </c:pt>
                <c:pt idx="2861">
                  <c:v>0.16049296498520502</c:v>
                </c:pt>
                <c:pt idx="2862">
                  <c:v>0.15944601073655393</c:v>
                </c:pt>
                <c:pt idx="2863">
                  <c:v>0.15880846323485914</c:v>
                </c:pt>
                <c:pt idx="2864">
                  <c:v>0.15800727392665603</c:v>
                </c:pt>
                <c:pt idx="2865">
                  <c:v>0.15793335478710932</c:v>
                </c:pt>
                <c:pt idx="2866">
                  <c:v>0.15793436161312308</c:v>
                </c:pt>
                <c:pt idx="2867">
                  <c:v>0.15668035432770061</c:v>
                </c:pt>
                <c:pt idx="2868">
                  <c:v>0.15751858148683789</c:v>
                </c:pt>
                <c:pt idx="2869">
                  <c:v>0.15534012915854656</c:v>
                </c:pt>
                <c:pt idx="2870">
                  <c:v>0.15666941336363671</c:v>
                </c:pt>
                <c:pt idx="2871">
                  <c:v>0.1557539332661293</c:v>
                </c:pt>
                <c:pt idx="2872">
                  <c:v>0.16102209119514391</c:v>
                </c:pt>
                <c:pt idx="2873">
                  <c:v>0.1510099176077894</c:v>
                </c:pt>
                <c:pt idx="2874">
                  <c:v>0.12311909447115044</c:v>
                </c:pt>
                <c:pt idx="2875">
                  <c:v>0.11788133391160495</c:v>
                </c:pt>
                <c:pt idx="2876">
                  <c:v>0.11805201147076062</c:v>
                </c:pt>
                <c:pt idx="2877">
                  <c:v>0.11245277966237389</c:v>
                </c:pt>
                <c:pt idx="2878">
                  <c:v>0.11206701594548439</c:v>
                </c:pt>
                <c:pt idx="2879">
                  <c:v>0.10703454835465236</c:v>
                </c:pt>
                <c:pt idx="2880">
                  <c:v>0.10655342899432042</c:v>
                </c:pt>
                <c:pt idx="2881">
                  <c:v>0.10619668927245313</c:v>
                </c:pt>
                <c:pt idx="2882">
                  <c:v>0.10645170627332955</c:v>
                </c:pt>
                <c:pt idx="2883">
                  <c:v>0.10744140965949986</c:v>
                </c:pt>
                <c:pt idx="2884">
                  <c:v>0.10792578441821749</c:v>
                </c:pt>
                <c:pt idx="2885">
                  <c:v>0.10840078509034709</c:v>
                </c:pt>
                <c:pt idx="2886">
                  <c:v>0.10847507523419934</c:v>
                </c:pt>
                <c:pt idx="2887">
                  <c:v>0.10826712288241601</c:v>
                </c:pt>
                <c:pt idx="2888">
                  <c:v>0.11168208584756474</c:v>
                </c:pt>
                <c:pt idx="2889">
                  <c:v>0.11351521324938652</c:v>
                </c:pt>
                <c:pt idx="2890">
                  <c:v>0.10232802312458278</c:v>
                </c:pt>
                <c:pt idx="2891">
                  <c:v>0.10137869644683004</c:v>
                </c:pt>
                <c:pt idx="2892">
                  <c:v>0.10226377558698689</c:v>
                </c:pt>
                <c:pt idx="2893">
                  <c:v>0.10203799598254389</c:v>
                </c:pt>
                <c:pt idx="2894">
                  <c:v>0.1001113943687429</c:v>
                </c:pt>
                <c:pt idx="2895">
                  <c:v>0.10078193046440374</c:v>
                </c:pt>
                <c:pt idx="2896">
                  <c:v>0.10568617310934995</c:v>
                </c:pt>
                <c:pt idx="2897">
                  <c:v>0.10574038058863607</c:v>
                </c:pt>
                <c:pt idx="2898">
                  <c:v>0.10567878543075039</c:v>
                </c:pt>
                <c:pt idx="2899">
                  <c:v>0.10567414011224291</c:v>
                </c:pt>
                <c:pt idx="2900">
                  <c:v>0.1056551654846203</c:v>
                </c:pt>
                <c:pt idx="2901">
                  <c:v>0.1053507013343055</c:v>
                </c:pt>
                <c:pt idx="2902">
                  <c:v>0.10428173926169977</c:v>
                </c:pt>
                <c:pt idx="2903">
                  <c:v>0.10504068504061777</c:v>
                </c:pt>
                <c:pt idx="2904">
                  <c:v>0.10393810352606341</c:v>
                </c:pt>
                <c:pt idx="2905">
                  <c:v>0.10241585177472524</c:v>
                </c:pt>
                <c:pt idx="2906">
                  <c:v>0.10713164129720909</c:v>
                </c:pt>
                <c:pt idx="2907">
                  <c:v>0.10555879104835654</c:v>
                </c:pt>
                <c:pt idx="2908">
                  <c:v>0.1065947961285279</c:v>
                </c:pt>
                <c:pt idx="2909">
                  <c:v>0.10611479985507302</c:v>
                </c:pt>
                <c:pt idx="2910">
                  <c:v>0.11146397969199896</c:v>
                </c:pt>
                <c:pt idx="2911">
                  <c:v>0.11170515389657781</c:v>
                </c:pt>
                <c:pt idx="2912">
                  <c:v>0.11312380055522737</c:v>
                </c:pt>
                <c:pt idx="2913">
                  <c:v>0.11110594434856608</c:v>
                </c:pt>
                <c:pt idx="2914">
                  <c:v>0.11176258132323752</c:v>
                </c:pt>
                <c:pt idx="2915">
                  <c:v>0.11183703585928351</c:v>
                </c:pt>
                <c:pt idx="2916">
                  <c:v>0.11150064897785571</c:v>
                </c:pt>
                <c:pt idx="2917">
                  <c:v>0.11184443981999243</c:v>
                </c:pt>
                <c:pt idx="2918">
                  <c:v>0.1120088114623979</c:v>
                </c:pt>
                <c:pt idx="2919">
                  <c:v>0.11466467875314837</c:v>
                </c:pt>
                <c:pt idx="2920">
                  <c:v>0.11483521167001909</c:v>
                </c:pt>
                <c:pt idx="2921">
                  <c:v>0.11598336605200982</c:v>
                </c:pt>
                <c:pt idx="2922">
                  <c:v>0.11587712527441521</c:v>
                </c:pt>
                <c:pt idx="2923">
                  <c:v>0.11588537301327925</c:v>
                </c:pt>
                <c:pt idx="2924">
                  <c:v>0.11579634701603621</c:v>
                </c:pt>
                <c:pt idx="2925">
                  <c:v>0.11603899320728976</c:v>
                </c:pt>
                <c:pt idx="2926">
                  <c:v>0.11598481147044722</c:v>
                </c:pt>
                <c:pt idx="2927">
                  <c:v>0.11523744240197673</c:v>
                </c:pt>
                <c:pt idx="2928">
                  <c:v>0.11518886044211675</c:v>
                </c:pt>
                <c:pt idx="2929">
                  <c:v>0.11392886320699827</c:v>
                </c:pt>
                <c:pt idx="2930">
                  <c:v>0.11321099256701281</c:v>
                </c:pt>
                <c:pt idx="2931">
                  <c:v>0.11330212465985892</c:v>
                </c:pt>
                <c:pt idx="2932">
                  <c:v>0.10877320666795082</c:v>
                </c:pt>
                <c:pt idx="2933">
                  <c:v>0.10889974009135629</c:v>
                </c:pt>
                <c:pt idx="2934">
                  <c:v>0.10860932374388972</c:v>
                </c:pt>
                <c:pt idx="2935">
                  <c:v>0.10683323610575704</c:v>
                </c:pt>
                <c:pt idx="2936">
                  <c:v>0.10690779191502715</c:v>
                </c:pt>
                <c:pt idx="2937">
                  <c:v>0.10558066257352755</c:v>
                </c:pt>
                <c:pt idx="2938">
                  <c:v>0.10576548011864688</c:v>
                </c:pt>
                <c:pt idx="2939">
                  <c:v>0.10591723818646141</c:v>
                </c:pt>
                <c:pt idx="2940">
                  <c:v>0.10629741519065326</c:v>
                </c:pt>
                <c:pt idx="2941">
                  <c:v>0.10606559085958532</c:v>
                </c:pt>
                <c:pt idx="2942">
                  <c:v>0.10754432576081988</c:v>
                </c:pt>
                <c:pt idx="2943">
                  <c:v>0.10824419363868835</c:v>
                </c:pt>
                <c:pt idx="2944">
                  <c:v>0.10867338020332981</c:v>
                </c:pt>
                <c:pt idx="2945">
                  <c:v>0.10890040947857819</c:v>
                </c:pt>
                <c:pt idx="2946">
                  <c:v>0.10887644275346404</c:v>
                </c:pt>
                <c:pt idx="2947">
                  <c:v>0.10806441838101646</c:v>
                </c:pt>
                <c:pt idx="2948">
                  <c:v>0.1061276126846479</c:v>
                </c:pt>
                <c:pt idx="2949">
                  <c:v>0.1063377582714253</c:v>
                </c:pt>
                <c:pt idx="2950">
                  <c:v>0.1098581501368779</c:v>
                </c:pt>
                <c:pt idx="2951">
                  <c:v>0.10852973589132306</c:v>
                </c:pt>
                <c:pt idx="2952">
                  <c:v>0.10900573036163426</c:v>
                </c:pt>
                <c:pt idx="2953">
                  <c:v>0.1089776530074551</c:v>
                </c:pt>
                <c:pt idx="2954">
                  <c:v>0.10963910508018167</c:v>
                </c:pt>
                <c:pt idx="2955">
                  <c:v>0.11255349447460768</c:v>
                </c:pt>
                <c:pt idx="2956">
                  <c:v>0.11288982244352613</c:v>
                </c:pt>
                <c:pt idx="2957">
                  <c:v>0.11548491482661125</c:v>
                </c:pt>
                <c:pt idx="2958">
                  <c:v>0.11653084799638906</c:v>
                </c:pt>
                <c:pt idx="2959">
                  <c:v>0.11665238762691495</c:v>
                </c:pt>
                <c:pt idx="2960">
                  <c:v>0.11674505937008522</c:v>
                </c:pt>
                <c:pt idx="2961">
                  <c:v>0.11750738733873096</c:v>
                </c:pt>
                <c:pt idx="2962">
                  <c:v>0.11709747688665165</c:v>
                </c:pt>
                <c:pt idx="2963">
                  <c:v>0.11609871266386121</c:v>
                </c:pt>
                <c:pt idx="2964">
                  <c:v>0.116284096497747</c:v>
                </c:pt>
                <c:pt idx="2965">
                  <c:v>0.11628905683201722</c:v>
                </c:pt>
                <c:pt idx="2966">
                  <c:v>0.11246766848397902</c:v>
                </c:pt>
                <c:pt idx="2967">
                  <c:v>0.11235489340705919</c:v>
                </c:pt>
                <c:pt idx="2968">
                  <c:v>0.11115299949884515</c:v>
                </c:pt>
                <c:pt idx="2969">
                  <c:v>0.11173920336899475</c:v>
                </c:pt>
                <c:pt idx="2970">
                  <c:v>0.109381025639238</c:v>
                </c:pt>
                <c:pt idx="2971">
                  <c:v>0.11269066532298345</c:v>
                </c:pt>
                <c:pt idx="2972">
                  <c:v>0.10739149731341788</c:v>
                </c:pt>
                <c:pt idx="2973">
                  <c:v>0.10732743279753339</c:v>
                </c:pt>
                <c:pt idx="2974">
                  <c:v>0.10619924927882528</c:v>
                </c:pt>
                <c:pt idx="2975">
                  <c:v>0.10628678757512153</c:v>
                </c:pt>
                <c:pt idx="2976">
                  <c:v>0.10641137548482776</c:v>
                </c:pt>
                <c:pt idx="2977">
                  <c:v>0.10618325007360936</c:v>
                </c:pt>
                <c:pt idx="2978">
                  <c:v>0.10585462326366457</c:v>
                </c:pt>
                <c:pt idx="2979">
                  <c:v>0.10489765472293083</c:v>
                </c:pt>
                <c:pt idx="2980">
                  <c:v>0.10735321476611956</c:v>
                </c:pt>
                <c:pt idx="2981">
                  <c:v>0.1056682278880985</c:v>
                </c:pt>
                <c:pt idx="2982">
                  <c:v>0.10761750565043435</c:v>
                </c:pt>
                <c:pt idx="2983">
                  <c:v>0.11252555212187651</c:v>
                </c:pt>
                <c:pt idx="2984">
                  <c:v>0.11270951949745904</c:v>
                </c:pt>
                <c:pt idx="2985">
                  <c:v>0.11314833720750542</c:v>
                </c:pt>
                <c:pt idx="2986">
                  <c:v>0.1135725195461896</c:v>
                </c:pt>
                <c:pt idx="2987">
                  <c:v>0.11223006430050902</c:v>
                </c:pt>
                <c:pt idx="2988">
                  <c:v>0.11374383529408491</c:v>
                </c:pt>
                <c:pt idx="2989">
                  <c:v>0.11423804931310913</c:v>
                </c:pt>
                <c:pt idx="2990">
                  <c:v>0.11423951763237288</c:v>
                </c:pt>
                <c:pt idx="2991">
                  <c:v>0.11571120215027761</c:v>
                </c:pt>
                <c:pt idx="2992">
                  <c:v>0.12080267535407122</c:v>
                </c:pt>
                <c:pt idx="2993">
                  <c:v>0.1214483903572902</c:v>
                </c:pt>
                <c:pt idx="2994">
                  <c:v>0.12377413987591902</c:v>
                </c:pt>
                <c:pt idx="2995">
                  <c:v>0.12694595892608387</c:v>
                </c:pt>
                <c:pt idx="2996">
                  <c:v>0.12971137376734665</c:v>
                </c:pt>
                <c:pt idx="2997">
                  <c:v>0.13041989057015463</c:v>
                </c:pt>
                <c:pt idx="2998">
                  <c:v>0.13494298703439953</c:v>
                </c:pt>
                <c:pt idx="2999">
                  <c:v>0.15082798504027722</c:v>
                </c:pt>
                <c:pt idx="3000">
                  <c:v>0.15019902719103101</c:v>
                </c:pt>
                <c:pt idx="3001">
                  <c:v>0.15023034275059491</c:v>
                </c:pt>
                <c:pt idx="3002">
                  <c:v>0.15306853959151959</c:v>
                </c:pt>
                <c:pt idx="3003">
                  <c:v>0.15612376805244157</c:v>
                </c:pt>
                <c:pt idx="3004">
                  <c:v>0.15895660687331131</c:v>
                </c:pt>
                <c:pt idx="3005">
                  <c:v>0.1614484358596488</c:v>
                </c:pt>
                <c:pt idx="3006">
                  <c:v>0.16230763030696291</c:v>
                </c:pt>
                <c:pt idx="3007">
                  <c:v>0.16311563892231701</c:v>
                </c:pt>
                <c:pt idx="3008">
                  <c:v>0.16333197421180043</c:v>
                </c:pt>
                <c:pt idx="3009">
                  <c:v>0.1697112667258554</c:v>
                </c:pt>
                <c:pt idx="3010">
                  <c:v>0.16795292965062725</c:v>
                </c:pt>
                <c:pt idx="3011">
                  <c:v>0.16806497753609043</c:v>
                </c:pt>
                <c:pt idx="3012">
                  <c:v>0.16729812752930204</c:v>
                </c:pt>
                <c:pt idx="3013">
                  <c:v>0.16840873460908501</c:v>
                </c:pt>
                <c:pt idx="3014">
                  <c:v>0.16853127255062078</c:v>
                </c:pt>
                <c:pt idx="3015">
                  <c:v>0.16786892976829704</c:v>
                </c:pt>
                <c:pt idx="3016">
                  <c:v>0.16663222708201592</c:v>
                </c:pt>
                <c:pt idx="3017">
                  <c:v>0.16521663008655998</c:v>
                </c:pt>
                <c:pt idx="3018">
                  <c:v>0.16470680727822376</c:v>
                </c:pt>
                <c:pt idx="3019">
                  <c:v>0.1781342258501861</c:v>
                </c:pt>
                <c:pt idx="3020">
                  <c:v>0.18201132636443282</c:v>
                </c:pt>
                <c:pt idx="3021">
                  <c:v>0.18221124299733846</c:v>
                </c:pt>
                <c:pt idx="3022">
                  <c:v>0.18281700939680506</c:v>
                </c:pt>
                <c:pt idx="3023">
                  <c:v>0.18334331993239625</c:v>
                </c:pt>
                <c:pt idx="3024">
                  <c:v>0.18836653423818778</c:v>
                </c:pt>
                <c:pt idx="3025">
                  <c:v>0.18882049564750503</c:v>
                </c:pt>
                <c:pt idx="3026">
                  <c:v>0.18867255323664298</c:v>
                </c:pt>
                <c:pt idx="3027">
                  <c:v>0.18968115860626766</c:v>
                </c:pt>
                <c:pt idx="3028">
                  <c:v>0.19117108302534919</c:v>
                </c:pt>
                <c:pt idx="3029">
                  <c:v>0.19055370270969024</c:v>
                </c:pt>
                <c:pt idx="3030">
                  <c:v>0.1890738986645813</c:v>
                </c:pt>
                <c:pt idx="3031">
                  <c:v>0.18609788473225447</c:v>
                </c:pt>
                <c:pt idx="3032">
                  <c:v>0.18568915025043226</c:v>
                </c:pt>
                <c:pt idx="3033">
                  <c:v>0.18566116493920556</c:v>
                </c:pt>
                <c:pt idx="3034">
                  <c:v>0.18496713437223899</c:v>
                </c:pt>
                <c:pt idx="3035">
                  <c:v>0.18522434144266892</c:v>
                </c:pt>
                <c:pt idx="3036">
                  <c:v>0.18532101440265736</c:v>
                </c:pt>
                <c:pt idx="3037">
                  <c:v>0.18557255467753239</c:v>
                </c:pt>
                <c:pt idx="3038">
                  <c:v>0.18563933300327082</c:v>
                </c:pt>
                <c:pt idx="3039">
                  <c:v>0.18337544504558728</c:v>
                </c:pt>
                <c:pt idx="3040">
                  <c:v>0.18295258749902862</c:v>
                </c:pt>
                <c:pt idx="3041">
                  <c:v>0.18269199895070529</c:v>
                </c:pt>
                <c:pt idx="3042">
                  <c:v>0.18109672307058161</c:v>
                </c:pt>
                <c:pt idx="3043">
                  <c:v>0.17672615415765289</c:v>
                </c:pt>
                <c:pt idx="3044">
                  <c:v>0.1767622681174621</c:v>
                </c:pt>
                <c:pt idx="3045">
                  <c:v>0.1767713084909662</c:v>
                </c:pt>
                <c:pt idx="3046">
                  <c:v>0.17766772808000045</c:v>
                </c:pt>
                <c:pt idx="3047">
                  <c:v>0.17830321720400694</c:v>
                </c:pt>
                <c:pt idx="3048">
                  <c:v>0.177429701940781</c:v>
                </c:pt>
                <c:pt idx="3049">
                  <c:v>0.17648808332906157</c:v>
                </c:pt>
                <c:pt idx="3050">
                  <c:v>0.17643950363270322</c:v>
                </c:pt>
                <c:pt idx="3051">
                  <c:v>0.17649784791903114</c:v>
                </c:pt>
                <c:pt idx="3052">
                  <c:v>0.17110818587476326</c:v>
                </c:pt>
                <c:pt idx="3053">
                  <c:v>0.17130690819658367</c:v>
                </c:pt>
                <c:pt idx="3054">
                  <c:v>0.1713513870129483</c:v>
                </c:pt>
                <c:pt idx="3055">
                  <c:v>0.17118151834805864</c:v>
                </c:pt>
                <c:pt idx="3056">
                  <c:v>0.17046359273391321</c:v>
                </c:pt>
                <c:pt idx="3057">
                  <c:v>0.16846324601610249</c:v>
                </c:pt>
                <c:pt idx="3058">
                  <c:v>0.16713017779420963</c:v>
                </c:pt>
                <c:pt idx="3059">
                  <c:v>0.15557181237537773</c:v>
                </c:pt>
                <c:pt idx="3060">
                  <c:v>0.15542309191764192</c:v>
                </c:pt>
                <c:pt idx="3061">
                  <c:v>0.15515713726167274</c:v>
                </c:pt>
                <c:pt idx="3062">
                  <c:v>0.15012742752093575</c:v>
                </c:pt>
                <c:pt idx="3063">
                  <c:v>0.14852664705875646</c:v>
                </c:pt>
                <c:pt idx="3064">
                  <c:v>0.14641846473136605</c:v>
                </c:pt>
                <c:pt idx="3065">
                  <c:v>0.14222503642764361</c:v>
                </c:pt>
                <c:pt idx="3066">
                  <c:v>0.14210914083549742</c:v>
                </c:pt>
                <c:pt idx="3067">
                  <c:v>0.14194824460719532</c:v>
                </c:pt>
                <c:pt idx="3068">
                  <c:v>0.14250881907155319</c:v>
                </c:pt>
                <c:pt idx="3069">
                  <c:v>0.13468158119334195</c:v>
                </c:pt>
                <c:pt idx="3070">
                  <c:v>0.13489538378921714</c:v>
                </c:pt>
                <c:pt idx="3071">
                  <c:v>0.13591682225287885</c:v>
                </c:pt>
                <c:pt idx="3072">
                  <c:v>0.13722629354271235</c:v>
                </c:pt>
                <c:pt idx="3073">
                  <c:v>0.1342137316396021</c:v>
                </c:pt>
                <c:pt idx="3074">
                  <c:v>0.13412889677908674</c:v>
                </c:pt>
                <c:pt idx="3075">
                  <c:v>0.13086096749240339</c:v>
                </c:pt>
                <c:pt idx="3076">
                  <c:v>0.12679308832619574</c:v>
                </c:pt>
                <c:pt idx="3077">
                  <c:v>0.1267536012076492</c:v>
                </c:pt>
                <c:pt idx="3078">
                  <c:v>0.12644633898595981</c:v>
                </c:pt>
                <c:pt idx="3079">
                  <c:v>0.11090011587012533</c:v>
                </c:pt>
                <c:pt idx="3080">
                  <c:v>0.10698200799450854</c:v>
                </c:pt>
                <c:pt idx="3081">
                  <c:v>0.10533876793708961</c:v>
                </c:pt>
                <c:pt idx="3082">
                  <c:v>0.1048296480990351</c:v>
                </c:pt>
                <c:pt idx="3083">
                  <c:v>0.10777739652633</c:v>
                </c:pt>
                <c:pt idx="3084">
                  <c:v>0.10060788571120848</c:v>
                </c:pt>
                <c:pt idx="3085">
                  <c:v>0.10007655303293286</c:v>
                </c:pt>
                <c:pt idx="3086">
                  <c:v>0.10033824638421721</c:v>
                </c:pt>
                <c:pt idx="3087">
                  <c:v>9.8129815166041523E-2</c:v>
                </c:pt>
                <c:pt idx="3088">
                  <c:v>9.4791757472369245E-2</c:v>
                </c:pt>
                <c:pt idx="3089">
                  <c:v>9.7112346642895017E-2</c:v>
                </c:pt>
                <c:pt idx="3090">
                  <c:v>9.698238231752733E-2</c:v>
                </c:pt>
                <c:pt idx="3091">
                  <c:v>9.8348395981013817E-2</c:v>
                </c:pt>
                <c:pt idx="3092">
                  <c:v>9.8161792080953783E-2</c:v>
                </c:pt>
                <c:pt idx="3093">
                  <c:v>9.8171864401843473E-2</c:v>
                </c:pt>
                <c:pt idx="3094">
                  <c:v>9.8181135594646432E-2</c:v>
                </c:pt>
                <c:pt idx="3095">
                  <c:v>0.10802616457972736</c:v>
                </c:pt>
                <c:pt idx="3096">
                  <c:v>0.11098522913127325</c:v>
                </c:pt>
                <c:pt idx="3097">
                  <c:v>0.11215114964745468</c:v>
                </c:pt>
                <c:pt idx="3098">
                  <c:v>0.11172896970163049</c:v>
                </c:pt>
                <c:pt idx="3099">
                  <c:v>0.1129309365543648</c:v>
                </c:pt>
                <c:pt idx="3100">
                  <c:v>0.11278191531592385</c:v>
                </c:pt>
                <c:pt idx="3101">
                  <c:v>0.11378242792151885</c:v>
                </c:pt>
                <c:pt idx="3102">
                  <c:v>0.11478633268604019</c:v>
                </c:pt>
                <c:pt idx="3103">
                  <c:v>0.11259238483093688</c:v>
                </c:pt>
                <c:pt idx="3104">
                  <c:v>0.11369730337021551</c:v>
                </c:pt>
                <c:pt idx="3105">
                  <c:v>0.11379817767277155</c:v>
                </c:pt>
                <c:pt idx="3106">
                  <c:v>0.11735312109231115</c:v>
                </c:pt>
                <c:pt idx="3107">
                  <c:v>0.11606975925011474</c:v>
                </c:pt>
                <c:pt idx="3108">
                  <c:v>0.11673050240590412</c:v>
                </c:pt>
                <c:pt idx="3109">
                  <c:v>0.11570328719650479</c:v>
                </c:pt>
                <c:pt idx="3110">
                  <c:v>0.11556981994698087</c:v>
                </c:pt>
                <c:pt idx="3111">
                  <c:v>0.11870256605956514</c:v>
                </c:pt>
                <c:pt idx="3112">
                  <c:v>0.11859753130138316</c:v>
                </c:pt>
                <c:pt idx="3113">
                  <c:v>0.11789541648638098</c:v>
                </c:pt>
                <c:pt idx="3114">
                  <c:v>0.11607975526161164</c:v>
                </c:pt>
                <c:pt idx="3115">
                  <c:v>0.11791350148946884</c:v>
                </c:pt>
                <c:pt idx="3116">
                  <c:v>0.1202925315544658</c:v>
                </c:pt>
                <c:pt idx="3117">
                  <c:v>0.12017782169288681</c:v>
                </c:pt>
                <c:pt idx="3118">
                  <c:v>0.11983629490102761</c:v>
                </c:pt>
                <c:pt idx="3119">
                  <c:v>0.12039884575662638</c:v>
                </c:pt>
                <c:pt idx="3120">
                  <c:v>0.12104325246837068</c:v>
                </c:pt>
                <c:pt idx="3121">
                  <c:v>0.12202678684877437</c:v>
                </c:pt>
                <c:pt idx="3122">
                  <c:v>0.12180389408849945</c:v>
                </c:pt>
                <c:pt idx="3123">
                  <c:v>0.12159935400332324</c:v>
                </c:pt>
                <c:pt idx="3124">
                  <c:v>0.11874423494415935</c:v>
                </c:pt>
                <c:pt idx="3125">
                  <c:v>0.11936664482897466</c:v>
                </c:pt>
                <c:pt idx="3126">
                  <c:v>0.12071942382494907</c:v>
                </c:pt>
                <c:pt idx="3127">
                  <c:v>0.12085256288613049</c:v>
                </c:pt>
                <c:pt idx="3128">
                  <c:v>0.12063379394065148</c:v>
                </c:pt>
                <c:pt idx="3129">
                  <c:v>0.12158374669734136</c:v>
                </c:pt>
                <c:pt idx="3130">
                  <c:v>0.12136372208892728</c:v>
                </c:pt>
                <c:pt idx="3131">
                  <c:v>0.12225086229804585</c:v>
                </c:pt>
                <c:pt idx="3132">
                  <c:v>0.12453732368489916</c:v>
                </c:pt>
                <c:pt idx="3133">
                  <c:v>0.13008361443211455</c:v>
                </c:pt>
                <c:pt idx="3134">
                  <c:v>0.13025243482882862</c:v>
                </c:pt>
                <c:pt idx="3135">
                  <c:v>0.13007382177029531</c:v>
                </c:pt>
                <c:pt idx="3136">
                  <c:v>0.13114919006821243</c:v>
                </c:pt>
                <c:pt idx="3137">
                  <c:v>0.13321001498829882</c:v>
                </c:pt>
                <c:pt idx="3138">
                  <c:v>0.13250347684060548</c:v>
                </c:pt>
                <c:pt idx="3139">
                  <c:v>0.13134911300990149</c:v>
                </c:pt>
                <c:pt idx="3140">
                  <c:v>0.13199852969810685</c:v>
                </c:pt>
                <c:pt idx="3141">
                  <c:v>0.1331130009253387</c:v>
                </c:pt>
                <c:pt idx="3142">
                  <c:v>0.13491503546337141</c:v>
                </c:pt>
                <c:pt idx="3143">
                  <c:v>0.1425386846807852</c:v>
                </c:pt>
                <c:pt idx="3144">
                  <c:v>0.14215798618976411</c:v>
                </c:pt>
                <c:pt idx="3145">
                  <c:v>0.14194289036715582</c:v>
                </c:pt>
                <c:pt idx="3146">
                  <c:v>0.14197005072986249</c:v>
                </c:pt>
                <c:pt idx="3147">
                  <c:v>0.14698117352794138</c:v>
                </c:pt>
                <c:pt idx="3148">
                  <c:v>0.14624688323578536</c:v>
                </c:pt>
                <c:pt idx="3149">
                  <c:v>0.14764716416825324</c:v>
                </c:pt>
                <c:pt idx="3150">
                  <c:v>0.14765275377168274</c:v>
                </c:pt>
                <c:pt idx="3151">
                  <c:v>0.14644451633091682</c:v>
                </c:pt>
                <c:pt idx="3152">
                  <c:v>0.14708490076300512</c:v>
                </c:pt>
                <c:pt idx="3153">
                  <c:v>0.14731016541487243</c:v>
                </c:pt>
                <c:pt idx="3154">
                  <c:v>0.15137082945170507</c:v>
                </c:pt>
                <c:pt idx="3155">
                  <c:v>0.14453134690849462</c:v>
                </c:pt>
                <c:pt idx="3156">
                  <c:v>0.14228100091420756</c:v>
                </c:pt>
                <c:pt idx="3157">
                  <c:v>0.14126834664040772</c:v>
                </c:pt>
                <c:pt idx="3158">
                  <c:v>0.1408822944514683</c:v>
                </c:pt>
                <c:pt idx="3159">
                  <c:v>0.14160828817044913</c:v>
                </c:pt>
                <c:pt idx="3160">
                  <c:v>0.14372122977280835</c:v>
                </c:pt>
                <c:pt idx="3161">
                  <c:v>0.14283749628219788</c:v>
                </c:pt>
                <c:pt idx="3162">
                  <c:v>0.14210244834917873</c:v>
                </c:pt>
                <c:pt idx="3163">
                  <c:v>0.14206268295588317</c:v>
                </c:pt>
                <c:pt idx="3164">
                  <c:v>0.14110386688530815</c:v>
                </c:pt>
                <c:pt idx="3165">
                  <c:v>0.14414565329570292</c:v>
                </c:pt>
                <c:pt idx="3166">
                  <c:v>0.14019280098857745</c:v>
                </c:pt>
                <c:pt idx="3167">
                  <c:v>0.14130146609219615</c:v>
                </c:pt>
                <c:pt idx="3168">
                  <c:v>0.14143445713234604</c:v>
                </c:pt>
                <c:pt idx="3169">
                  <c:v>0.14187820328273276</c:v>
                </c:pt>
                <c:pt idx="3170">
                  <c:v>0.14206306766086477</c:v>
                </c:pt>
                <c:pt idx="3171">
                  <c:v>0.14012479822780113</c:v>
                </c:pt>
                <c:pt idx="3172">
                  <c:v>0.14127363801106591</c:v>
                </c:pt>
                <c:pt idx="3173">
                  <c:v>0.14156059054821146</c:v>
                </c:pt>
                <c:pt idx="3174">
                  <c:v>0.14559341988522917</c:v>
                </c:pt>
                <c:pt idx="3175">
                  <c:v>0.1436944883605405</c:v>
                </c:pt>
                <c:pt idx="3176">
                  <c:v>0.14136528672369716</c:v>
                </c:pt>
                <c:pt idx="3177">
                  <c:v>0.14326756017033795</c:v>
                </c:pt>
                <c:pt idx="3178">
                  <c:v>0.15683113946759419</c:v>
                </c:pt>
                <c:pt idx="3179">
                  <c:v>0.15677274990440321</c:v>
                </c:pt>
                <c:pt idx="3180">
                  <c:v>0.15643851425370062</c:v>
                </c:pt>
                <c:pt idx="3181">
                  <c:v>0.15537785777354235</c:v>
                </c:pt>
                <c:pt idx="3182">
                  <c:v>0.1553224631074441</c:v>
                </c:pt>
                <c:pt idx="3183">
                  <c:v>0.15525902385097232</c:v>
                </c:pt>
                <c:pt idx="3184">
                  <c:v>0.15582751802487749</c:v>
                </c:pt>
                <c:pt idx="3185">
                  <c:v>0.15570688037704178</c:v>
                </c:pt>
                <c:pt idx="3186">
                  <c:v>0.15444815908692153</c:v>
                </c:pt>
                <c:pt idx="3187">
                  <c:v>0.15449218230232334</c:v>
                </c:pt>
                <c:pt idx="3188">
                  <c:v>0.15523895357930023</c:v>
                </c:pt>
                <c:pt idx="3189">
                  <c:v>0.15414468774681361</c:v>
                </c:pt>
                <c:pt idx="3190">
                  <c:v>0.15408689241894993</c:v>
                </c:pt>
                <c:pt idx="3191">
                  <c:v>0.15359219602116814</c:v>
                </c:pt>
                <c:pt idx="3192">
                  <c:v>0.15191054006032972</c:v>
                </c:pt>
                <c:pt idx="3193">
                  <c:v>0.14770738399875252</c:v>
                </c:pt>
                <c:pt idx="3194">
                  <c:v>0.14778037093582055</c:v>
                </c:pt>
                <c:pt idx="3195">
                  <c:v>0.14735190379981877</c:v>
                </c:pt>
                <c:pt idx="3196">
                  <c:v>0.14621391849339449</c:v>
                </c:pt>
                <c:pt idx="3197">
                  <c:v>0.14835739766564016</c:v>
                </c:pt>
                <c:pt idx="3198">
                  <c:v>0.14962286851678916</c:v>
                </c:pt>
                <c:pt idx="3199">
                  <c:v>0.15406239881239894</c:v>
                </c:pt>
                <c:pt idx="3200">
                  <c:v>0.15233789463850667</c:v>
                </c:pt>
                <c:pt idx="3201">
                  <c:v>0.15150840554816775</c:v>
                </c:pt>
                <c:pt idx="3202">
                  <c:v>0.15063176140746895</c:v>
                </c:pt>
                <c:pt idx="3203">
                  <c:v>0.14276076129116611</c:v>
                </c:pt>
                <c:pt idx="3204">
                  <c:v>0.14266073937516865</c:v>
                </c:pt>
                <c:pt idx="3205">
                  <c:v>0.14614036880101261</c:v>
                </c:pt>
                <c:pt idx="3206">
                  <c:v>0.14612556451430281</c:v>
                </c:pt>
                <c:pt idx="3207">
                  <c:v>0.14085440122987108</c:v>
                </c:pt>
                <c:pt idx="3208">
                  <c:v>0.14037789403462136</c:v>
                </c:pt>
                <c:pt idx="3209">
                  <c:v>0.13821669277964563</c:v>
                </c:pt>
                <c:pt idx="3210">
                  <c:v>0.13794794382894529</c:v>
                </c:pt>
                <c:pt idx="3211">
                  <c:v>0.14021716855280736</c:v>
                </c:pt>
                <c:pt idx="3212">
                  <c:v>0.13961211019866324</c:v>
                </c:pt>
                <c:pt idx="3213">
                  <c:v>0.13908720567766408</c:v>
                </c:pt>
                <c:pt idx="3214">
                  <c:v>0.13545330721686338</c:v>
                </c:pt>
                <c:pt idx="3215">
                  <c:v>0.13819192342418529</c:v>
                </c:pt>
                <c:pt idx="3216">
                  <c:v>0.14027747165815432</c:v>
                </c:pt>
                <c:pt idx="3217">
                  <c:v>0.14065460763901316</c:v>
                </c:pt>
                <c:pt idx="3218">
                  <c:v>0.15622432816986392</c:v>
                </c:pt>
                <c:pt idx="3219">
                  <c:v>0.15432083161009671</c:v>
                </c:pt>
                <c:pt idx="3220">
                  <c:v>0.1549438868062441</c:v>
                </c:pt>
                <c:pt idx="3221">
                  <c:v>0.15542381675059283</c:v>
                </c:pt>
                <c:pt idx="3222">
                  <c:v>0.15628904566422766</c:v>
                </c:pt>
                <c:pt idx="3223">
                  <c:v>0.15648471765381758</c:v>
                </c:pt>
                <c:pt idx="3224">
                  <c:v>0.15606958004982771</c:v>
                </c:pt>
                <c:pt idx="3225">
                  <c:v>0.15373329647828413</c:v>
                </c:pt>
                <c:pt idx="3226">
                  <c:v>0.15522854832856808</c:v>
                </c:pt>
                <c:pt idx="3227">
                  <c:v>0.15444589136884199</c:v>
                </c:pt>
                <c:pt idx="3228">
                  <c:v>0.15285850104645993</c:v>
                </c:pt>
                <c:pt idx="3229">
                  <c:v>0.15206401873572123</c:v>
                </c:pt>
                <c:pt idx="3230">
                  <c:v>0.15298166255389062</c:v>
                </c:pt>
                <c:pt idx="3231">
                  <c:v>0.15472253907732939</c:v>
                </c:pt>
                <c:pt idx="3232">
                  <c:v>0.15505122525926798</c:v>
                </c:pt>
                <c:pt idx="3233">
                  <c:v>0.15453058466645908</c:v>
                </c:pt>
                <c:pt idx="3234">
                  <c:v>0.15064808000147062</c:v>
                </c:pt>
                <c:pt idx="3235">
                  <c:v>0.15063695901190627</c:v>
                </c:pt>
                <c:pt idx="3236">
                  <c:v>0.15002665456908823</c:v>
                </c:pt>
                <c:pt idx="3237">
                  <c:v>0.14908235112333582</c:v>
                </c:pt>
                <c:pt idx="3238">
                  <c:v>0.13343281842773791</c:v>
                </c:pt>
                <c:pt idx="3239">
                  <c:v>0.14249000491497132</c:v>
                </c:pt>
                <c:pt idx="3240">
                  <c:v>0.1421725835968575</c:v>
                </c:pt>
                <c:pt idx="3241">
                  <c:v>0.1423738219870169</c:v>
                </c:pt>
                <c:pt idx="3242">
                  <c:v>0.14210376900997063</c:v>
                </c:pt>
                <c:pt idx="3243">
                  <c:v>0.14269801410268065</c:v>
                </c:pt>
                <c:pt idx="3244">
                  <c:v>0.14254140147583549</c:v>
                </c:pt>
                <c:pt idx="3245">
                  <c:v>0.1427236241344586</c:v>
                </c:pt>
                <c:pt idx="3246">
                  <c:v>0.14441578586068024</c:v>
                </c:pt>
                <c:pt idx="3247">
                  <c:v>0.1556801762900884</c:v>
                </c:pt>
                <c:pt idx="3248">
                  <c:v>0.1551895178696383</c:v>
                </c:pt>
                <c:pt idx="3249">
                  <c:v>0.15526773535538568</c:v>
                </c:pt>
                <c:pt idx="3250">
                  <c:v>0.15812488474096525</c:v>
                </c:pt>
                <c:pt idx="3251">
                  <c:v>0.15800458801091719</c:v>
                </c:pt>
                <c:pt idx="3252">
                  <c:v>0.15865640860315736</c:v>
                </c:pt>
                <c:pt idx="3253">
                  <c:v>0.15927327962755911</c:v>
                </c:pt>
                <c:pt idx="3254">
                  <c:v>0.16038724556429984</c:v>
                </c:pt>
                <c:pt idx="3255">
                  <c:v>0.16040596447143793</c:v>
                </c:pt>
                <c:pt idx="3256">
                  <c:v>0.16046657939002612</c:v>
                </c:pt>
                <c:pt idx="3257">
                  <c:v>0.15560637586696857</c:v>
                </c:pt>
                <c:pt idx="3258">
                  <c:v>0.15380350076118754</c:v>
                </c:pt>
                <c:pt idx="3259">
                  <c:v>0.15129265804709674</c:v>
                </c:pt>
                <c:pt idx="3260">
                  <c:v>0.15133942622416163</c:v>
                </c:pt>
                <c:pt idx="3261">
                  <c:v>0.15077594895060362</c:v>
                </c:pt>
                <c:pt idx="3262">
                  <c:v>0.14933314961708097</c:v>
                </c:pt>
                <c:pt idx="3263">
                  <c:v>0.14810518413987692</c:v>
                </c:pt>
                <c:pt idx="3264">
                  <c:v>0.14774655931760622</c:v>
                </c:pt>
                <c:pt idx="3265">
                  <c:v>0.14596927270321813</c:v>
                </c:pt>
                <c:pt idx="3266">
                  <c:v>0.14563847402421218</c:v>
                </c:pt>
                <c:pt idx="3267">
                  <c:v>0.14568075544753106</c:v>
                </c:pt>
                <c:pt idx="3268">
                  <c:v>0.14566719638769671</c:v>
                </c:pt>
                <c:pt idx="3269">
                  <c:v>0.14722273797408436</c:v>
                </c:pt>
                <c:pt idx="3270">
                  <c:v>0.14705651752936386</c:v>
                </c:pt>
                <c:pt idx="3271">
                  <c:v>0.14582352256907882</c:v>
                </c:pt>
                <c:pt idx="3272">
                  <c:v>0.14523015177867576</c:v>
                </c:pt>
                <c:pt idx="3273">
                  <c:v>0.14531024162587688</c:v>
                </c:pt>
                <c:pt idx="3274">
                  <c:v>0.14532350885686335</c:v>
                </c:pt>
                <c:pt idx="3275">
                  <c:v>0.14110016396036026</c:v>
                </c:pt>
                <c:pt idx="3276">
                  <c:v>0.14052401047840313</c:v>
                </c:pt>
                <c:pt idx="3277">
                  <c:v>0.13881990359910928</c:v>
                </c:pt>
                <c:pt idx="3278">
                  <c:v>0.12433061014884055</c:v>
                </c:pt>
                <c:pt idx="3279">
                  <c:v>0.12648009339274385</c:v>
                </c:pt>
                <c:pt idx="3280">
                  <c:v>0.12544890629905767</c:v>
                </c:pt>
                <c:pt idx="3281">
                  <c:v>0.12598621413291819</c:v>
                </c:pt>
                <c:pt idx="3282">
                  <c:v>0.1231299898405232</c:v>
                </c:pt>
                <c:pt idx="3283">
                  <c:v>0.1224191212920664</c:v>
                </c:pt>
                <c:pt idx="3284">
                  <c:v>0.1226062046248738</c:v>
                </c:pt>
                <c:pt idx="3285">
                  <c:v>0.1228346372381664</c:v>
                </c:pt>
                <c:pt idx="3286">
                  <c:v>0.1217003035021421</c:v>
                </c:pt>
                <c:pt idx="3287">
                  <c:v>0.12168245797865923</c:v>
                </c:pt>
                <c:pt idx="3288">
                  <c:v>0.12196981508315641</c:v>
                </c:pt>
                <c:pt idx="3289">
                  <c:v>0.12203611570623719</c:v>
                </c:pt>
                <c:pt idx="3290">
                  <c:v>0.12009404206707566</c:v>
                </c:pt>
                <c:pt idx="3291">
                  <c:v>0.11890976077014292</c:v>
                </c:pt>
                <c:pt idx="3292">
                  <c:v>0.11750051090554924</c:v>
                </c:pt>
                <c:pt idx="3293">
                  <c:v>0.11750308673133499</c:v>
                </c:pt>
                <c:pt idx="3294">
                  <c:v>0.11749733892970719</c:v>
                </c:pt>
                <c:pt idx="3295">
                  <c:v>0.11761209369529864</c:v>
                </c:pt>
                <c:pt idx="3296">
                  <c:v>0.1176911058981501</c:v>
                </c:pt>
                <c:pt idx="3297">
                  <c:v>0.11806024509520661</c:v>
                </c:pt>
                <c:pt idx="3298">
                  <c:v>0.12185770657366414</c:v>
                </c:pt>
                <c:pt idx="3299">
                  <c:v>0.11041196413607911</c:v>
                </c:pt>
                <c:pt idx="3300">
                  <c:v>0.11083322452926048</c:v>
                </c:pt>
                <c:pt idx="3301">
                  <c:v>0.11222513771243033</c:v>
                </c:pt>
                <c:pt idx="3302">
                  <c:v>0.11621833118821297</c:v>
                </c:pt>
                <c:pt idx="3303">
                  <c:v>0.11558381680638395</c:v>
                </c:pt>
                <c:pt idx="3304">
                  <c:v>0.11533583372305954</c:v>
                </c:pt>
                <c:pt idx="3305">
                  <c:v>0.11434962843831306</c:v>
                </c:pt>
                <c:pt idx="3306">
                  <c:v>0.11172316512303325</c:v>
                </c:pt>
                <c:pt idx="3307">
                  <c:v>9.6421839196962483E-2</c:v>
                </c:pt>
                <c:pt idx="3308">
                  <c:v>0.11418319781734454</c:v>
                </c:pt>
                <c:pt idx="3309">
                  <c:v>0.11502672495517756</c:v>
                </c:pt>
                <c:pt idx="3310">
                  <c:v>0.11344636770026373</c:v>
                </c:pt>
                <c:pt idx="3311">
                  <c:v>0.11327596316990626</c:v>
                </c:pt>
                <c:pt idx="3312">
                  <c:v>0.10976384916131757</c:v>
                </c:pt>
                <c:pt idx="3313">
                  <c:v>0.10856986473496194</c:v>
                </c:pt>
                <c:pt idx="3314">
                  <c:v>0.1053472344101232</c:v>
                </c:pt>
                <c:pt idx="3315">
                  <c:v>0.10535494298352432</c:v>
                </c:pt>
                <c:pt idx="3316">
                  <c:v>0.10487433295520796</c:v>
                </c:pt>
                <c:pt idx="3317">
                  <c:v>0.10461921655646782</c:v>
                </c:pt>
                <c:pt idx="3318">
                  <c:v>0.10593343843755647</c:v>
                </c:pt>
                <c:pt idx="3319">
                  <c:v>0.10580225187659077</c:v>
                </c:pt>
                <c:pt idx="3320">
                  <c:v>0.1081201424783394</c:v>
                </c:pt>
                <c:pt idx="3321">
                  <c:v>0.10889617434625556</c:v>
                </c:pt>
                <c:pt idx="3322">
                  <c:v>0.108973815449214</c:v>
                </c:pt>
                <c:pt idx="3323">
                  <c:v>0.108858576200744</c:v>
                </c:pt>
                <c:pt idx="3324">
                  <c:v>0.10892029910338515</c:v>
                </c:pt>
                <c:pt idx="3325">
                  <c:v>0.10848706133303142</c:v>
                </c:pt>
                <c:pt idx="3326">
                  <c:v>0.10955409082744484</c:v>
                </c:pt>
                <c:pt idx="3327">
                  <c:v>0.10994765706945073</c:v>
                </c:pt>
                <c:pt idx="3328">
                  <c:v>0.10994550745806786</c:v>
                </c:pt>
                <c:pt idx="3329">
                  <c:v>0.10591952866817417</c:v>
                </c:pt>
                <c:pt idx="3330">
                  <c:v>0.10688178735896314</c:v>
                </c:pt>
                <c:pt idx="3331">
                  <c:v>0.10680499913263317</c:v>
                </c:pt>
                <c:pt idx="3332">
                  <c:v>0.10646633440617054</c:v>
                </c:pt>
                <c:pt idx="3333">
                  <c:v>0.10742641975608759</c:v>
                </c:pt>
                <c:pt idx="3334">
                  <c:v>0.11108110007133343</c:v>
                </c:pt>
                <c:pt idx="3335">
                  <c:v>0.11103085412579286</c:v>
                </c:pt>
                <c:pt idx="3336">
                  <c:v>0.11169449977608754</c:v>
                </c:pt>
                <c:pt idx="3337">
                  <c:v>0.11180349398332254</c:v>
                </c:pt>
                <c:pt idx="3338">
                  <c:v>0.11199847608583753</c:v>
                </c:pt>
                <c:pt idx="3339">
                  <c:v>0.11014792074662483</c:v>
                </c:pt>
                <c:pt idx="3340">
                  <c:v>0.11104423831558206</c:v>
                </c:pt>
                <c:pt idx="3341">
                  <c:v>0.1115962988806601</c:v>
                </c:pt>
                <c:pt idx="3342">
                  <c:v>0.11162954739727676</c:v>
                </c:pt>
                <c:pt idx="3343">
                  <c:v>0.11205870040078449</c:v>
                </c:pt>
                <c:pt idx="3344">
                  <c:v>0.1123163853299896</c:v>
                </c:pt>
                <c:pt idx="3345">
                  <c:v>0.1117763760983814</c:v>
                </c:pt>
                <c:pt idx="3346">
                  <c:v>0.11153174467329215</c:v>
                </c:pt>
                <c:pt idx="3347">
                  <c:v>0.11267452099981443</c:v>
                </c:pt>
                <c:pt idx="3348">
                  <c:v>0.1137294693725916</c:v>
                </c:pt>
                <c:pt idx="3349">
                  <c:v>0.11535734796005415</c:v>
                </c:pt>
                <c:pt idx="3350">
                  <c:v>0.11756557045611711</c:v>
                </c:pt>
                <c:pt idx="3351">
                  <c:v>0.116941833005095</c:v>
                </c:pt>
                <c:pt idx="3352">
                  <c:v>0.11694391028065122</c:v>
                </c:pt>
                <c:pt idx="3353">
                  <c:v>0.11699523186124219</c:v>
                </c:pt>
                <c:pt idx="3354">
                  <c:v>0.11778861741641705</c:v>
                </c:pt>
                <c:pt idx="3355">
                  <c:v>0.11917018554690231</c:v>
                </c:pt>
                <c:pt idx="3356">
                  <c:v>0.11887016265035462</c:v>
                </c:pt>
                <c:pt idx="3357">
                  <c:v>0.11797705366491863</c:v>
                </c:pt>
                <c:pt idx="3358">
                  <c:v>0.1148547901161897</c:v>
                </c:pt>
                <c:pt idx="3359">
                  <c:v>0.11480121572936497</c:v>
                </c:pt>
                <c:pt idx="3360">
                  <c:v>0.11455080778214562</c:v>
                </c:pt>
                <c:pt idx="3361">
                  <c:v>0.1134830899385451</c:v>
                </c:pt>
                <c:pt idx="3362">
                  <c:v>0.10999641324146515</c:v>
                </c:pt>
                <c:pt idx="3363">
                  <c:v>0.11012777727459287</c:v>
                </c:pt>
                <c:pt idx="3364">
                  <c:v>0.10995829272645789</c:v>
                </c:pt>
                <c:pt idx="3365">
                  <c:v>0.11135400258440485</c:v>
                </c:pt>
                <c:pt idx="3366">
                  <c:v>0.11155597633812214</c:v>
                </c:pt>
                <c:pt idx="3367">
                  <c:v>0.11194283545682508</c:v>
                </c:pt>
                <c:pt idx="3368">
                  <c:v>9.9701713223917299E-2</c:v>
                </c:pt>
                <c:pt idx="3369">
                  <c:v>9.8446946130615318E-2</c:v>
                </c:pt>
                <c:pt idx="3370">
                  <c:v>9.5284361124860537E-2</c:v>
                </c:pt>
                <c:pt idx="3371">
                  <c:v>9.4558613190919794E-2</c:v>
                </c:pt>
                <c:pt idx="3372">
                  <c:v>9.388105150337886E-2</c:v>
                </c:pt>
                <c:pt idx="3373">
                  <c:v>9.5425727786802778E-2</c:v>
                </c:pt>
                <c:pt idx="3374">
                  <c:v>9.5456504446690002E-2</c:v>
                </c:pt>
                <c:pt idx="3375">
                  <c:v>9.7677473418478711E-2</c:v>
                </c:pt>
                <c:pt idx="3376">
                  <c:v>9.8334062626745183E-2</c:v>
                </c:pt>
                <c:pt idx="3377">
                  <c:v>9.8368680827097113E-2</c:v>
                </c:pt>
                <c:pt idx="3378">
                  <c:v>9.7251755442035362E-2</c:v>
                </c:pt>
                <c:pt idx="3379">
                  <c:v>9.8223213039201757E-2</c:v>
                </c:pt>
                <c:pt idx="3380">
                  <c:v>0.10040297075799547</c:v>
                </c:pt>
                <c:pt idx="3381">
                  <c:v>9.9460362243688441E-2</c:v>
                </c:pt>
                <c:pt idx="3382">
                  <c:v>0.1003156028677428</c:v>
                </c:pt>
                <c:pt idx="3383">
                  <c:v>0.1037393291674996</c:v>
                </c:pt>
                <c:pt idx="3384">
                  <c:v>0.10369628493252171</c:v>
                </c:pt>
                <c:pt idx="3385">
                  <c:v>0.10363293647598484</c:v>
                </c:pt>
                <c:pt idx="3386">
                  <c:v>0.10385639207082822</c:v>
                </c:pt>
                <c:pt idx="3387">
                  <c:v>0.10360947795072244</c:v>
                </c:pt>
                <c:pt idx="3388">
                  <c:v>0.11045117992506033</c:v>
                </c:pt>
                <c:pt idx="3389">
                  <c:v>0.11027737663764516</c:v>
                </c:pt>
                <c:pt idx="3390">
                  <c:v>0.10981306902992438</c:v>
                </c:pt>
                <c:pt idx="3391">
                  <c:v>0.11134111423761817</c:v>
                </c:pt>
                <c:pt idx="3392">
                  <c:v>0.11451336208676759</c:v>
                </c:pt>
                <c:pt idx="3393">
                  <c:v>0.11855625896209059</c:v>
                </c:pt>
                <c:pt idx="3394">
                  <c:v>0.11779883184879628</c:v>
                </c:pt>
                <c:pt idx="3395">
                  <c:v>0.11789197402705373</c:v>
                </c:pt>
                <c:pt idx="3396">
                  <c:v>0.11886592612498517</c:v>
                </c:pt>
                <c:pt idx="3397">
                  <c:v>0.12056979293841441</c:v>
                </c:pt>
                <c:pt idx="3398">
                  <c:v>0.13525535190399066</c:v>
                </c:pt>
                <c:pt idx="3399">
                  <c:v>0.13530650898506569</c:v>
                </c:pt>
                <c:pt idx="3400">
                  <c:v>0.14028826432188632</c:v>
                </c:pt>
                <c:pt idx="3401">
                  <c:v>0.14080561795072097</c:v>
                </c:pt>
                <c:pt idx="3402">
                  <c:v>0.15274234966685274</c:v>
                </c:pt>
                <c:pt idx="3403">
                  <c:v>0.15693966649995911</c:v>
                </c:pt>
                <c:pt idx="3404">
                  <c:v>0.1567691519262836</c:v>
                </c:pt>
                <c:pt idx="3405">
                  <c:v>0.15817786457818905</c:v>
                </c:pt>
                <c:pt idx="3406">
                  <c:v>0.15802394375690712</c:v>
                </c:pt>
                <c:pt idx="3407">
                  <c:v>0.15722344195014618</c:v>
                </c:pt>
                <c:pt idx="3408">
                  <c:v>0.15646657930513302</c:v>
                </c:pt>
                <c:pt idx="3409">
                  <c:v>0.15696149002284737</c:v>
                </c:pt>
                <c:pt idx="3410">
                  <c:v>0.15590569059856618</c:v>
                </c:pt>
                <c:pt idx="3411">
                  <c:v>0.15589098005794466</c:v>
                </c:pt>
                <c:pt idx="3412">
                  <c:v>0.16296710412704715</c:v>
                </c:pt>
                <c:pt idx="3413">
                  <c:v>0.16376597551465474</c:v>
                </c:pt>
                <c:pt idx="3414">
                  <c:v>0.16505169947407536</c:v>
                </c:pt>
                <c:pt idx="3415">
                  <c:v>0.16459235084567891</c:v>
                </c:pt>
                <c:pt idx="3416">
                  <c:v>0.16864908266576775</c:v>
                </c:pt>
                <c:pt idx="3417">
                  <c:v>0.17170798839166626</c:v>
                </c:pt>
                <c:pt idx="3418">
                  <c:v>0.17315416216859514</c:v>
                </c:pt>
                <c:pt idx="3419">
                  <c:v>0.17351678625022193</c:v>
                </c:pt>
                <c:pt idx="3420">
                  <c:v>0.17599806699386644</c:v>
                </c:pt>
                <c:pt idx="3421">
                  <c:v>0.18802788808902465</c:v>
                </c:pt>
                <c:pt idx="3422">
                  <c:v>0.190099717793176</c:v>
                </c:pt>
                <c:pt idx="3423">
                  <c:v>0.20378848331832738</c:v>
                </c:pt>
                <c:pt idx="3424">
                  <c:v>0.20378208852509688</c:v>
                </c:pt>
                <c:pt idx="3425">
                  <c:v>0.20297353355049719</c:v>
                </c:pt>
                <c:pt idx="3426">
                  <c:v>0.20896540868720284</c:v>
                </c:pt>
                <c:pt idx="3427">
                  <c:v>0.21513226538543137</c:v>
                </c:pt>
                <c:pt idx="3428">
                  <c:v>0.21284997829439412</c:v>
                </c:pt>
                <c:pt idx="3429">
                  <c:v>0.21350761804092225</c:v>
                </c:pt>
                <c:pt idx="3430">
                  <c:v>0.21348209184347247</c:v>
                </c:pt>
                <c:pt idx="3431">
                  <c:v>0.21808367759439612</c:v>
                </c:pt>
                <c:pt idx="3432">
                  <c:v>0.22145730476524986</c:v>
                </c:pt>
                <c:pt idx="3433">
                  <c:v>0.22191595820363788</c:v>
                </c:pt>
                <c:pt idx="3434">
                  <c:v>0.22227979073709625</c:v>
                </c:pt>
                <c:pt idx="3435">
                  <c:v>0.22131939259798303</c:v>
                </c:pt>
                <c:pt idx="3436">
                  <c:v>0.22615261772128942</c:v>
                </c:pt>
                <c:pt idx="3437">
                  <c:v>0.22678702658312802</c:v>
                </c:pt>
                <c:pt idx="3438">
                  <c:v>0.22687334120790834</c:v>
                </c:pt>
                <c:pt idx="3439">
                  <c:v>0.22628254534589129</c:v>
                </c:pt>
                <c:pt idx="3440">
                  <c:v>0.22670178096115434</c:v>
                </c:pt>
                <c:pt idx="3441">
                  <c:v>0.22711111137981979</c:v>
                </c:pt>
                <c:pt idx="3442">
                  <c:v>0.22809886349125877</c:v>
                </c:pt>
                <c:pt idx="3443">
                  <c:v>0.23272335085722914</c:v>
                </c:pt>
                <c:pt idx="3444">
                  <c:v>0.23266077775695027</c:v>
                </c:pt>
                <c:pt idx="3445">
                  <c:v>0.23293766963104023</c:v>
                </c:pt>
                <c:pt idx="3446">
                  <c:v>0.23291898761939997</c:v>
                </c:pt>
                <c:pt idx="3447">
                  <c:v>0.23283634936035136</c:v>
                </c:pt>
                <c:pt idx="3448">
                  <c:v>0.22909070310727242</c:v>
                </c:pt>
                <c:pt idx="3449">
                  <c:v>0.22925692296987726</c:v>
                </c:pt>
                <c:pt idx="3450">
                  <c:v>0.23074014463817363</c:v>
                </c:pt>
                <c:pt idx="3451">
                  <c:v>0.23072799007608508</c:v>
                </c:pt>
                <c:pt idx="3452">
                  <c:v>0.23171338781317896</c:v>
                </c:pt>
                <c:pt idx="3453">
                  <c:v>0.22925678963863266</c:v>
                </c:pt>
                <c:pt idx="3454">
                  <c:v>0.2278017461273058</c:v>
                </c:pt>
                <c:pt idx="3455">
                  <c:v>0.22766249884909315</c:v>
                </c:pt>
                <c:pt idx="3456">
                  <c:v>0.22614771219357313</c:v>
                </c:pt>
                <c:pt idx="3457">
                  <c:v>0.22575146840490062</c:v>
                </c:pt>
                <c:pt idx="3458">
                  <c:v>0.2159775283010219</c:v>
                </c:pt>
                <c:pt idx="3459">
                  <c:v>0.21571745357413832</c:v>
                </c:pt>
                <c:pt idx="3460">
                  <c:v>0.21106042429529837</c:v>
                </c:pt>
                <c:pt idx="3461">
                  <c:v>0.21333642237790601</c:v>
                </c:pt>
                <c:pt idx="3462">
                  <c:v>0.20951856464426979</c:v>
                </c:pt>
                <c:pt idx="3463">
                  <c:v>0.20777084824969413</c:v>
                </c:pt>
                <c:pt idx="3464">
                  <c:v>0.20768450672945105</c:v>
                </c:pt>
                <c:pt idx="3465">
                  <c:v>0.20704889000205132</c:v>
                </c:pt>
                <c:pt idx="3466">
                  <c:v>0.20789569379479378</c:v>
                </c:pt>
                <c:pt idx="3467">
                  <c:v>0.20805532272525662</c:v>
                </c:pt>
                <c:pt idx="3468">
                  <c:v>0.20882869483344899</c:v>
                </c:pt>
                <c:pt idx="3469">
                  <c:v>0.20782333939131348</c:v>
                </c:pt>
                <c:pt idx="3470">
                  <c:v>0.20788275353289429</c:v>
                </c:pt>
                <c:pt idx="3471">
                  <c:v>0.2081099675648507</c:v>
                </c:pt>
                <c:pt idx="3472">
                  <c:v>0.20345382811741278</c:v>
                </c:pt>
                <c:pt idx="3473">
                  <c:v>0.2024697046170951</c:v>
                </c:pt>
                <c:pt idx="3474">
                  <c:v>0.20136837547666203</c:v>
                </c:pt>
                <c:pt idx="3475">
                  <c:v>0.20064219144703896</c:v>
                </c:pt>
                <c:pt idx="3476">
                  <c:v>0.19755324407741398</c:v>
                </c:pt>
                <c:pt idx="3477">
                  <c:v>0.19532867234027745</c:v>
                </c:pt>
                <c:pt idx="3478">
                  <c:v>0.19344120752497601</c:v>
                </c:pt>
                <c:pt idx="3479">
                  <c:v>0.19322421503556506</c:v>
                </c:pt>
                <c:pt idx="3480">
                  <c:v>0.1897897248721655</c:v>
                </c:pt>
                <c:pt idx="3481">
                  <c:v>0.17620499310691165</c:v>
                </c:pt>
                <c:pt idx="3482">
                  <c:v>0.17786709121342481</c:v>
                </c:pt>
                <c:pt idx="3483">
                  <c:v>0.1633677413971775</c:v>
                </c:pt>
                <c:pt idx="3484">
                  <c:v>0.1633766065595367</c:v>
                </c:pt>
                <c:pt idx="3485">
                  <c:v>0.16515856419710329</c:v>
                </c:pt>
                <c:pt idx="3486">
                  <c:v>0.15819621107633186</c:v>
                </c:pt>
                <c:pt idx="3487">
                  <c:v>0.14930412344769298</c:v>
                </c:pt>
                <c:pt idx="3488">
                  <c:v>0.14907592853824317</c:v>
                </c:pt>
                <c:pt idx="3489">
                  <c:v>0.14828173566586447</c:v>
                </c:pt>
                <c:pt idx="3490">
                  <c:v>0.14823072731397893</c:v>
                </c:pt>
                <c:pt idx="3491">
                  <c:v>0.14027447146646541</c:v>
                </c:pt>
                <c:pt idx="3492">
                  <c:v>0.13542947534562616</c:v>
                </c:pt>
                <c:pt idx="3493">
                  <c:v>0.1332080399183336</c:v>
                </c:pt>
                <c:pt idx="3494">
                  <c:v>0.13247661772204614</c:v>
                </c:pt>
                <c:pt idx="3495">
                  <c:v>0.13247629336383748</c:v>
                </c:pt>
                <c:pt idx="3496">
                  <c:v>0.12229339264791562</c:v>
                </c:pt>
                <c:pt idx="3497">
                  <c:v>0.12133613450930127</c:v>
                </c:pt>
                <c:pt idx="3498">
                  <c:v>0.12129727318509786</c:v>
                </c:pt>
                <c:pt idx="3499">
                  <c:v>0.12380700319948809</c:v>
                </c:pt>
                <c:pt idx="3500">
                  <c:v>0.11873013019003263</c:v>
                </c:pt>
                <c:pt idx="3501">
                  <c:v>0.11728712645700799</c:v>
                </c:pt>
                <c:pt idx="3502">
                  <c:v>0.11602646909978973</c:v>
                </c:pt>
                <c:pt idx="3503">
                  <c:v>0.10558809971279624</c:v>
                </c:pt>
                <c:pt idx="3504">
                  <c:v>0.10563128891922588</c:v>
                </c:pt>
                <c:pt idx="3505">
                  <c:v>0.10387423511039294</c:v>
                </c:pt>
                <c:pt idx="3506">
                  <c:v>0.10348333483784608</c:v>
                </c:pt>
                <c:pt idx="3507">
                  <c:v>0.1033033883981537</c:v>
                </c:pt>
                <c:pt idx="3508">
                  <c:v>0.10328477045073908</c:v>
                </c:pt>
                <c:pt idx="3509">
                  <c:v>0.10590480035633733</c:v>
                </c:pt>
                <c:pt idx="3510">
                  <c:v>0.10363439551561221</c:v>
                </c:pt>
                <c:pt idx="3511">
                  <c:v>0.10612208045884482</c:v>
                </c:pt>
                <c:pt idx="3512">
                  <c:v>0.10107461375448311</c:v>
                </c:pt>
                <c:pt idx="3513">
                  <c:v>0.10702489028380852</c:v>
                </c:pt>
                <c:pt idx="3514">
                  <c:v>0.11215360513069146</c:v>
                </c:pt>
                <c:pt idx="3515">
                  <c:v>0.11233972444263084</c:v>
                </c:pt>
                <c:pt idx="3516">
                  <c:v>0.11570677079758011</c:v>
                </c:pt>
                <c:pt idx="3517">
                  <c:v>0.12065476203631614</c:v>
                </c:pt>
                <c:pt idx="3518">
                  <c:v>0.12029329347479953</c:v>
                </c:pt>
                <c:pt idx="3519">
                  <c:v>0.11992555332356199</c:v>
                </c:pt>
                <c:pt idx="3520">
                  <c:v>0.11962418062491528</c:v>
                </c:pt>
                <c:pt idx="3521">
                  <c:v>0.11395745160190249</c:v>
                </c:pt>
                <c:pt idx="3522">
                  <c:v>0.11417112059065374</c:v>
                </c:pt>
                <c:pt idx="3523">
                  <c:v>0.1147145737577806</c:v>
                </c:pt>
                <c:pt idx="3524">
                  <c:v>0.1147157409591601</c:v>
                </c:pt>
                <c:pt idx="3525">
                  <c:v>0.11937696433904835</c:v>
                </c:pt>
                <c:pt idx="3526">
                  <c:v>0.11721990234417441</c:v>
                </c:pt>
                <c:pt idx="3527">
                  <c:v>0.12162090075988738</c:v>
                </c:pt>
                <c:pt idx="3528">
                  <c:v>0.12010846875885496</c:v>
                </c:pt>
                <c:pt idx="3529">
                  <c:v>0.12067411847564467</c:v>
                </c:pt>
                <c:pt idx="3530">
                  <c:v>0.11950292560959368</c:v>
                </c:pt>
                <c:pt idx="3531">
                  <c:v>0.1192030104008118</c:v>
                </c:pt>
                <c:pt idx="3532">
                  <c:v>0.11932315861345116</c:v>
                </c:pt>
                <c:pt idx="3533">
                  <c:v>0.11948356142218662</c:v>
                </c:pt>
                <c:pt idx="3534">
                  <c:v>0.11903892287967625</c:v>
                </c:pt>
                <c:pt idx="3535">
                  <c:v>0.12259611489403258</c:v>
                </c:pt>
                <c:pt idx="3536">
                  <c:v>0.12706275341782458</c:v>
                </c:pt>
                <c:pt idx="3537">
                  <c:v>0.12594353232057778</c:v>
                </c:pt>
                <c:pt idx="3538">
                  <c:v>0.12614357504505974</c:v>
                </c:pt>
                <c:pt idx="3539">
                  <c:v>0.12614518523474719</c:v>
                </c:pt>
                <c:pt idx="3540">
                  <c:v>0.1259380039169293</c:v>
                </c:pt>
                <c:pt idx="3541">
                  <c:v>0.12590898992264016</c:v>
                </c:pt>
                <c:pt idx="3542">
                  <c:v>0.12299721716625232</c:v>
                </c:pt>
                <c:pt idx="3543">
                  <c:v>0.12299959166728691</c:v>
                </c:pt>
                <c:pt idx="3544">
                  <c:v>0.12314758881026155</c:v>
                </c:pt>
                <c:pt idx="3545">
                  <c:v>0.12167395637324427</c:v>
                </c:pt>
                <c:pt idx="3546">
                  <c:v>0.12190107214077625</c:v>
                </c:pt>
                <c:pt idx="3547">
                  <c:v>0.12166304763054454</c:v>
                </c:pt>
                <c:pt idx="3548">
                  <c:v>0.12166608653285027</c:v>
                </c:pt>
                <c:pt idx="3549">
                  <c:v>0.12419458796687358</c:v>
                </c:pt>
                <c:pt idx="3550">
                  <c:v>0.12461832534489531</c:v>
                </c:pt>
                <c:pt idx="3551">
                  <c:v>0.12708955048266865</c:v>
                </c:pt>
                <c:pt idx="3552">
                  <c:v>0.12732787900976783</c:v>
                </c:pt>
                <c:pt idx="3553">
                  <c:v>0.12800582886603051</c:v>
                </c:pt>
                <c:pt idx="3554">
                  <c:v>0.13129018003658996</c:v>
                </c:pt>
                <c:pt idx="3555">
                  <c:v>0.13129785513000572</c:v>
                </c:pt>
                <c:pt idx="3556">
                  <c:v>0.13122440537172836</c:v>
                </c:pt>
                <c:pt idx="3557">
                  <c:v>0.13455147706204174</c:v>
                </c:pt>
                <c:pt idx="3558">
                  <c:v>0.13830913087646024</c:v>
                </c:pt>
                <c:pt idx="3559">
                  <c:v>0.13679074755112111</c:v>
                </c:pt>
                <c:pt idx="3560">
                  <c:v>0.13687752315890958</c:v>
                </c:pt>
                <c:pt idx="3561">
                  <c:v>0.13907216584627738</c:v>
                </c:pt>
                <c:pt idx="3562">
                  <c:v>0.13891451719675266</c:v>
                </c:pt>
                <c:pt idx="3563">
                  <c:v>0.13853602614206675</c:v>
                </c:pt>
                <c:pt idx="3564">
                  <c:v>0.13861334644218662</c:v>
                </c:pt>
                <c:pt idx="3565">
                  <c:v>0.1394541383084677</c:v>
                </c:pt>
                <c:pt idx="3566">
                  <c:v>0.13941613490061039</c:v>
                </c:pt>
                <c:pt idx="3567">
                  <c:v>0.14029645507915786</c:v>
                </c:pt>
                <c:pt idx="3568">
                  <c:v>0.14014711547584191</c:v>
                </c:pt>
                <c:pt idx="3569">
                  <c:v>0.14311277410900577</c:v>
                </c:pt>
                <c:pt idx="3570">
                  <c:v>0.14613856187921126</c:v>
                </c:pt>
                <c:pt idx="3571">
                  <c:v>0.15822303997996554</c:v>
                </c:pt>
                <c:pt idx="3572">
                  <c:v>0.15774807820309406</c:v>
                </c:pt>
                <c:pt idx="3573">
                  <c:v>0.15418563780109712</c:v>
                </c:pt>
                <c:pt idx="3574">
                  <c:v>0.15187679854755431</c:v>
                </c:pt>
                <c:pt idx="3575">
                  <c:v>0.15208338784443437</c:v>
                </c:pt>
                <c:pt idx="3576">
                  <c:v>0.1504062860930333</c:v>
                </c:pt>
                <c:pt idx="3577">
                  <c:v>0.14621808118537749</c:v>
                </c:pt>
                <c:pt idx="3578">
                  <c:v>0.1515908338909619</c:v>
                </c:pt>
                <c:pt idx="3579">
                  <c:v>0.15194147935039395</c:v>
                </c:pt>
                <c:pt idx="3580">
                  <c:v>0.15172253642555245</c:v>
                </c:pt>
                <c:pt idx="3581">
                  <c:v>0.15171492474389725</c:v>
                </c:pt>
                <c:pt idx="3582">
                  <c:v>0.1485621901936682</c:v>
                </c:pt>
                <c:pt idx="3583">
                  <c:v>0.14712499543618632</c:v>
                </c:pt>
                <c:pt idx="3584">
                  <c:v>0.14710090784541557</c:v>
                </c:pt>
                <c:pt idx="3585">
                  <c:v>0.14499395515243513</c:v>
                </c:pt>
                <c:pt idx="3586">
                  <c:v>0.14492258824072021</c:v>
                </c:pt>
                <c:pt idx="3587">
                  <c:v>0.14192210725008542</c:v>
                </c:pt>
                <c:pt idx="3588">
                  <c:v>0.14359814592722811</c:v>
                </c:pt>
                <c:pt idx="3589">
                  <c:v>0.1434011501134628</c:v>
                </c:pt>
                <c:pt idx="3590">
                  <c:v>0.14349251505949315</c:v>
                </c:pt>
                <c:pt idx="3591">
                  <c:v>0.14872086632005874</c:v>
                </c:pt>
                <c:pt idx="3592">
                  <c:v>0.14807840210832685</c:v>
                </c:pt>
                <c:pt idx="3593">
                  <c:v>0.15484986546029017</c:v>
                </c:pt>
                <c:pt idx="3594">
                  <c:v>0.15542561352297068</c:v>
                </c:pt>
                <c:pt idx="3595">
                  <c:v>0.15296655734372702</c:v>
                </c:pt>
                <c:pt idx="3596">
                  <c:v>0.17421383903685678</c:v>
                </c:pt>
                <c:pt idx="3597">
                  <c:v>0.17447106291134359</c:v>
                </c:pt>
                <c:pt idx="3598">
                  <c:v>0.17588259069671219</c:v>
                </c:pt>
                <c:pt idx="3599">
                  <c:v>0.17593111822103855</c:v>
                </c:pt>
                <c:pt idx="3600">
                  <c:v>0.18006019540528947</c:v>
                </c:pt>
                <c:pt idx="3601">
                  <c:v>0.18138663418277143</c:v>
                </c:pt>
                <c:pt idx="3602">
                  <c:v>0.18518196730404304</c:v>
                </c:pt>
                <c:pt idx="3603">
                  <c:v>0.18892987469729641</c:v>
                </c:pt>
                <c:pt idx="3604">
                  <c:v>0.1903454348528224</c:v>
                </c:pt>
                <c:pt idx="3605">
                  <c:v>0.1904923269473868</c:v>
                </c:pt>
                <c:pt idx="3606">
                  <c:v>0.19032446807146966</c:v>
                </c:pt>
                <c:pt idx="3607">
                  <c:v>0.19053226787763683</c:v>
                </c:pt>
                <c:pt idx="3608">
                  <c:v>0.19135694114893587</c:v>
                </c:pt>
                <c:pt idx="3609">
                  <c:v>0.19386886154622196</c:v>
                </c:pt>
                <c:pt idx="3610">
                  <c:v>0.1939687875227695</c:v>
                </c:pt>
                <c:pt idx="3611">
                  <c:v>0.19436251843012192</c:v>
                </c:pt>
                <c:pt idx="3612">
                  <c:v>0.19679993819890848</c:v>
                </c:pt>
                <c:pt idx="3613">
                  <c:v>0.19667971824574562</c:v>
                </c:pt>
                <c:pt idx="3614">
                  <c:v>0.19585756053460565</c:v>
                </c:pt>
                <c:pt idx="3615">
                  <c:v>0.19687942751230378</c:v>
                </c:pt>
                <c:pt idx="3616">
                  <c:v>0.19697944489417199</c:v>
                </c:pt>
                <c:pt idx="3617">
                  <c:v>0.19435919396790607</c:v>
                </c:pt>
                <c:pt idx="3618">
                  <c:v>0.19963368703662013</c:v>
                </c:pt>
                <c:pt idx="3619">
                  <c:v>0.19944411178339</c:v>
                </c:pt>
                <c:pt idx="3620">
                  <c:v>0.19945381659185918</c:v>
                </c:pt>
                <c:pt idx="3621">
                  <c:v>0.19885137628718685</c:v>
                </c:pt>
                <c:pt idx="3622">
                  <c:v>0.1984070355513643</c:v>
                </c:pt>
                <c:pt idx="3623">
                  <c:v>0.19998578635014799</c:v>
                </c:pt>
                <c:pt idx="3624">
                  <c:v>0.20066155614208406</c:v>
                </c:pt>
                <c:pt idx="3625">
                  <c:v>0.20012595412273018</c:v>
                </c:pt>
                <c:pt idx="3626">
                  <c:v>0.20018436465125344</c:v>
                </c:pt>
                <c:pt idx="3627">
                  <c:v>0.20007902418485865</c:v>
                </c:pt>
                <c:pt idx="3628">
                  <c:v>0.20013160424525417</c:v>
                </c:pt>
                <c:pt idx="3629">
                  <c:v>0.19846029447299651</c:v>
                </c:pt>
                <c:pt idx="3630">
                  <c:v>0.19633794484592984</c:v>
                </c:pt>
                <c:pt idx="3631">
                  <c:v>0.18677108983428911</c:v>
                </c:pt>
                <c:pt idx="3632">
                  <c:v>0.19334469483236569</c:v>
                </c:pt>
                <c:pt idx="3633">
                  <c:v>0.19759110794503568</c:v>
                </c:pt>
                <c:pt idx="3634">
                  <c:v>0.19887811944632502</c:v>
                </c:pt>
                <c:pt idx="3635">
                  <c:v>0.20031936847186496</c:v>
                </c:pt>
                <c:pt idx="3636">
                  <c:v>0.19999649693732705</c:v>
                </c:pt>
                <c:pt idx="3637">
                  <c:v>0.20024236820210786</c:v>
                </c:pt>
                <c:pt idx="3638">
                  <c:v>0.19718314627232256</c:v>
                </c:pt>
                <c:pt idx="3639">
                  <c:v>0.19781953304145036</c:v>
                </c:pt>
                <c:pt idx="3640">
                  <c:v>0.19815269845212979</c:v>
                </c:pt>
                <c:pt idx="3641">
                  <c:v>0.19877349629795829</c:v>
                </c:pt>
                <c:pt idx="3642">
                  <c:v>0.20103105992234141</c:v>
                </c:pt>
                <c:pt idx="3643">
                  <c:v>0.20064150428162827</c:v>
                </c:pt>
                <c:pt idx="3644">
                  <c:v>0.20075568228410262</c:v>
                </c:pt>
                <c:pt idx="3645">
                  <c:v>0.20032138172271677</c:v>
                </c:pt>
                <c:pt idx="3646">
                  <c:v>0.20513754816814211</c:v>
                </c:pt>
                <c:pt idx="3647">
                  <c:v>0.20465393562061662</c:v>
                </c:pt>
                <c:pt idx="3648">
                  <c:v>0.20378411253582571</c:v>
                </c:pt>
                <c:pt idx="3649">
                  <c:v>0.20380631549802</c:v>
                </c:pt>
                <c:pt idx="3650">
                  <c:v>0.20472270418051033</c:v>
                </c:pt>
                <c:pt idx="3651">
                  <c:v>0.20079863409768925</c:v>
                </c:pt>
                <c:pt idx="3652">
                  <c:v>0.2008550272842676</c:v>
                </c:pt>
                <c:pt idx="3653">
                  <c:v>0.19608388941948707</c:v>
                </c:pt>
                <c:pt idx="3654">
                  <c:v>0.20099732710220053</c:v>
                </c:pt>
                <c:pt idx="3655">
                  <c:v>0.20098076972107573</c:v>
                </c:pt>
                <c:pt idx="3656">
                  <c:v>0.18084636302014401</c:v>
                </c:pt>
                <c:pt idx="3657">
                  <c:v>0.18079910965714044</c:v>
                </c:pt>
                <c:pt idx="3658">
                  <c:v>0.18035640542260561</c:v>
                </c:pt>
                <c:pt idx="3659">
                  <c:v>0.18752987669377538</c:v>
                </c:pt>
                <c:pt idx="3660">
                  <c:v>0.18545380443557202</c:v>
                </c:pt>
                <c:pt idx="3661">
                  <c:v>0.18321281556922786</c:v>
                </c:pt>
                <c:pt idx="3662">
                  <c:v>0.17985455178602308</c:v>
                </c:pt>
                <c:pt idx="3663">
                  <c:v>0.18236711197404443</c:v>
                </c:pt>
                <c:pt idx="3664">
                  <c:v>0.17985730209479214</c:v>
                </c:pt>
                <c:pt idx="3665">
                  <c:v>0.17785965959056316</c:v>
                </c:pt>
                <c:pt idx="3666">
                  <c:v>0.17751414929510856</c:v>
                </c:pt>
                <c:pt idx="3667">
                  <c:v>0.18027385999698967</c:v>
                </c:pt>
                <c:pt idx="3668">
                  <c:v>0.17917604320805375</c:v>
                </c:pt>
                <c:pt idx="3669">
                  <c:v>0.17904101407523601</c:v>
                </c:pt>
                <c:pt idx="3670">
                  <c:v>0.17940745718793585</c:v>
                </c:pt>
                <c:pt idx="3671">
                  <c:v>0.1790767066535201</c:v>
                </c:pt>
                <c:pt idx="3672">
                  <c:v>0.17744258144861921</c:v>
                </c:pt>
                <c:pt idx="3673">
                  <c:v>0.17800996221440335</c:v>
                </c:pt>
                <c:pt idx="3674">
                  <c:v>0.18492825020844064</c:v>
                </c:pt>
                <c:pt idx="3675">
                  <c:v>0.18457618192802938</c:v>
                </c:pt>
                <c:pt idx="3676">
                  <c:v>0.20056703082512883</c:v>
                </c:pt>
                <c:pt idx="3677">
                  <c:v>0.20183778515343473</c:v>
                </c:pt>
                <c:pt idx="3678">
                  <c:v>0.19466820875480365</c:v>
                </c:pt>
                <c:pt idx="3679">
                  <c:v>0.19648392486558638</c:v>
                </c:pt>
                <c:pt idx="3680">
                  <c:v>0.19684559694860371</c:v>
                </c:pt>
                <c:pt idx="3681">
                  <c:v>0.20074341878727336</c:v>
                </c:pt>
                <c:pt idx="3682">
                  <c:v>0.2015413644325344</c:v>
                </c:pt>
                <c:pt idx="3683">
                  <c:v>0.21276176676504066</c:v>
                </c:pt>
                <c:pt idx="3684">
                  <c:v>0.21311244848506525</c:v>
                </c:pt>
                <c:pt idx="3685">
                  <c:v>0.21331628426746543</c:v>
                </c:pt>
                <c:pt idx="3686">
                  <c:v>0.21318588630074972</c:v>
                </c:pt>
                <c:pt idx="3687">
                  <c:v>0.2121602466992368</c:v>
                </c:pt>
                <c:pt idx="3688">
                  <c:v>0.21274467863578211</c:v>
                </c:pt>
                <c:pt idx="3689">
                  <c:v>0.21311219823815278</c:v>
                </c:pt>
                <c:pt idx="3690">
                  <c:v>0.21311315121670482</c:v>
                </c:pt>
                <c:pt idx="3691">
                  <c:v>0.21551011390001232</c:v>
                </c:pt>
                <c:pt idx="3692">
                  <c:v>0.2102547436070562</c:v>
                </c:pt>
                <c:pt idx="3693">
                  <c:v>0.20618984009493374</c:v>
                </c:pt>
                <c:pt idx="3694">
                  <c:v>0.20343356462162862</c:v>
                </c:pt>
                <c:pt idx="3695">
                  <c:v>0.20119546822955833</c:v>
                </c:pt>
                <c:pt idx="3696">
                  <c:v>0.20104288140656149</c:v>
                </c:pt>
                <c:pt idx="3697">
                  <c:v>0.20137637678135256</c:v>
                </c:pt>
                <c:pt idx="3698">
                  <c:v>0.20023989813367257</c:v>
                </c:pt>
                <c:pt idx="3699">
                  <c:v>0.20246431468928652</c:v>
                </c:pt>
                <c:pt idx="3700">
                  <c:v>0.2049669901537727</c:v>
                </c:pt>
                <c:pt idx="3701">
                  <c:v>0.20460167488802464</c:v>
                </c:pt>
                <c:pt idx="3702">
                  <c:v>0.20242633042191846</c:v>
                </c:pt>
                <c:pt idx="3703">
                  <c:v>0.20298890371241202</c:v>
                </c:pt>
                <c:pt idx="3704">
                  <c:v>0.20308867432667332</c:v>
                </c:pt>
                <c:pt idx="3705">
                  <c:v>0.20247044851469931</c:v>
                </c:pt>
                <c:pt idx="3706">
                  <c:v>0.20159402483577016</c:v>
                </c:pt>
                <c:pt idx="3707">
                  <c:v>0.20480673058292204</c:v>
                </c:pt>
                <c:pt idx="3708">
                  <c:v>0.21732365160487216</c:v>
                </c:pt>
                <c:pt idx="3709">
                  <c:v>0.21832113519165663</c:v>
                </c:pt>
                <c:pt idx="3710">
                  <c:v>0.21740383637208591</c:v>
                </c:pt>
                <c:pt idx="3711">
                  <c:v>0.21875545123806064</c:v>
                </c:pt>
                <c:pt idx="3712">
                  <c:v>0.21862519578947448</c:v>
                </c:pt>
                <c:pt idx="3713">
                  <c:v>0.22293361756940408</c:v>
                </c:pt>
                <c:pt idx="3714">
                  <c:v>0.22032403744258869</c:v>
                </c:pt>
                <c:pt idx="3715">
                  <c:v>0.22634777873761958</c:v>
                </c:pt>
                <c:pt idx="3716">
                  <c:v>0.22445922886399003</c:v>
                </c:pt>
                <c:pt idx="3717">
                  <c:v>0.2276164682042553</c:v>
                </c:pt>
                <c:pt idx="3718">
                  <c:v>0.22734139036717324</c:v>
                </c:pt>
                <c:pt idx="3719">
                  <c:v>0.22442161970324334</c:v>
                </c:pt>
                <c:pt idx="3720">
                  <c:v>0.2219912862290431</c:v>
                </c:pt>
                <c:pt idx="3721">
                  <c:v>0.22525600702831419</c:v>
                </c:pt>
                <c:pt idx="3722">
                  <c:v>0.22529154639383578</c:v>
                </c:pt>
                <c:pt idx="3723">
                  <c:v>0.22070484630883372</c:v>
                </c:pt>
                <c:pt idx="3724">
                  <c:v>0.22082326606389391</c:v>
                </c:pt>
                <c:pt idx="3725">
                  <c:v>0.22042988867901053</c:v>
                </c:pt>
                <c:pt idx="3726">
                  <c:v>0.22149950498396304</c:v>
                </c:pt>
                <c:pt idx="3727">
                  <c:v>0.21846591990352798</c:v>
                </c:pt>
                <c:pt idx="3728">
                  <c:v>0.21980256153489353</c:v>
                </c:pt>
                <c:pt idx="3729">
                  <c:v>0.22629841548901108</c:v>
                </c:pt>
                <c:pt idx="3730">
                  <c:v>0.24203109228202352</c:v>
                </c:pt>
                <c:pt idx="3731">
                  <c:v>0.24097152776265496</c:v>
                </c:pt>
                <c:pt idx="3732">
                  <c:v>0.24179734230242811</c:v>
                </c:pt>
                <c:pt idx="3733">
                  <c:v>0.24291102724980704</c:v>
                </c:pt>
                <c:pt idx="3734">
                  <c:v>0.23485268177443644</c:v>
                </c:pt>
                <c:pt idx="3735">
                  <c:v>0.23482243414082782</c:v>
                </c:pt>
                <c:pt idx="3736">
                  <c:v>0.22464242883795305</c:v>
                </c:pt>
                <c:pt idx="3737">
                  <c:v>0.23047449023279726</c:v>
                </c:pt>
                <c:pt idx="3738">
                  <c:v>0.23175455466537156</c:v>
                </c:pt>
                <c:pt idx="3739">
                  <c:v>0.24191664484183725</c:v>
                </c:pt>
                <c:pt idx="3740">
                  <c:v>0.2418592133255997</c:v>
                </c:pt>
                <c:pt idx="3741">
                  <c:v>0.24017745047851305</c:v>
                </c:pt>
                <c:pt idx="3742">
                  <c:v>0.2401105270242678</c:v>
                </c:pt>
                <c:pt idx="3743">
                  <c:v>0.23980319611762999</c:v>
                </c:pt>
                <c:pt idx="3744">
                  <c:v>0.24288677418663523</c:v>
                </c:pt>
                <c:pt idx="3745">
                  <c:v>0.24646794679744427</c:v>
                </c:pt>
                <c:pt idx="3746">
                  <c:v>0.24754350149757293</c:v>
                </c:pt>
                <c:pt idx="3747">
                  <c:v>0.24973491902554318</c:v>
                </c:pt>
                <c:pt idx="3748">
                  <c:v>0.25656062719837081</c:v>
                </c:pt>
                <c:pt idx="3749">
                  <c:v>0.25627801588684224</c:v>
                </c:pt>
                <c:pt idx="3750">
                  <c:v>0.2899810912648389</c:v>
                </c:pt>
                <c:pt idx="3751">
                  <c:v>0.29154536355468064</c:v>
                </c:pt>
                <c:pt idx="3752">
                  <c:v>0.29263297879104966</c:v>
                </c:pt>
                <c:pt idx="3753">
                  <c:v>0.29323534331255874</c:v>
                </c:pt>
                <c:pt idx="3754">
                  <c:v>0.29602227739384451</c:v>
                </c:pt>
                <c:pt idx="3755">
                  <c:v>0.29587543336828459</c:v>
                </c:pt>
                <c:pt idx="3756">
                  <c:v>0.29831506995735385</c:v>
                </c:pt>
                <c:pt idx="3757">
                  <c:v>0.3013668313471578</c:v>
                </c:pt>
                <c:pt idx="3758">
                  <c:v>0.3075101935243762</c:v>
                </c:pt>
                <c:pt idx="3759">
                  <c:v>0.30626780243441615</c:v>
                </c:pt>
                <c:pt idx="3760">
                  <c:v>0.31652271542834787</c:v>
                </c:pt>
                <c:pt idx="3761">
                  <c:v>0.31810084981415376</c:v>
                </c:pt>
                <c:pt idx="3762">
                  <c:v>0.32480657432204341</c:v>
                </c:pt>
                <c:pt idx="3763">
                  <c:v>0.32530826308392979</c:v>
                </c:pt>
                <c:pt idx="3764">
                  <c:v>0.326009490097177</c:v>
                </c:pt>
                <c:pt idx="3765">
                  <c:v>0.33318213677135067</c:v>
                </c:pt>
                <c:pt idx="3766">
                  <c:v>0.33022855915053012</c:v>
                </c:pt>
                <c:pt idx="3767">
                  <c:v>0.33544075943777696</c:v>
                </c:pt>
                <c:pt idx="3768">
                  <c:v>0.33214689883788795</c:v>
                </c:pt>
                <c:pt idx="3769">
                  <c:v>0.33228497131205348</c:v>
                </c:pt>
                <c:pt idx="3770">
                  <c:v>0.33880889552386545</c:v>
                </c:pt>
                <c:pt idx="3771">
                  <c:v>0.33877635806720252</c:v>
                </c:pt>
                <c:pt idx="3772">
                  <c:v>0.35439322931260048</c:v>
                </c:pt>
                <c:pt idx="3773">
                  <c:v>0.35194217527092692</c:v>
                </c:pt>
                <c:pt idx="3774">
                  <c:v>0.35194895510105201</c:v>
                </c:pt>
                <c:pt idx="3775">
                  <c:v>0.36229183795918929</c:v>
                </c:pt>
                <c:pt idx="3776">
                  <c:v>0.37080217338092353</c:v>
                </c:pt>
                <c:pt idx="3777">
                  <c:v>0.3720907183916764</c:v>
                </c:pt>
                <c:pt idx="3778">
                  <c:v>0.37268976211287069</c:v>
                </c:pt>
                <c:pt idx="3779">
                  <c:v>0.38331673475556838</c:v>
                </c:pt>
                <c:pt idx="3780">
                  <c:v>0.38402218862093007</c:v>
                </c:pt>
                <c:pt idx="3781">
                  <c:v>0.38454203748019028</c:v>
                </c:pt>
                <c:pt idx="3782">
                  <c:v>0.38712630990786173</c:v>
                </c:pt>
                <c:pt idx="3783">
                  <c:v>0.39011167104103039</c:v>
                </c:pt>
                <c:pt idx="3784">
                  <c:v>0.39075972416683663</c:v>
                </c:pt>
                <c:pt idx="3785">
                  <c:v>0.39106882081758382</c:v>
                </c:pt>
                <c:pt idx="3786">
                  <c:v>0.39195378413714238</c:v>
                </c:pt>
                <c:pt idx="3787">
                  <c:v>0.39059510009449144</c:v>
                </c:pt>
                <c:pt idx="3788">
                  <c:v>0.39037417973201283</c:v>
                </c:pt>
                <c:pt idx="3789">
                  <c:v>0.38627819049312062</c:v>
                </c:pt>
                <c:pt idx="3790">
                  <c:v>0.37569353905822933</c:v>
                </c:pt>
                <c:pt idx="3791">
                  <c:v>0.37592293767179136</c:v>
                </c:pt>
                <c:pt idx="3792">
                  <c:v>0.37570707344469234</c:v>
                </c:pt>
                <c:pt idx="3793">
                  <c:v>0.37313932071751321</c:v>
                </c:pt>
                <c:pt idx="3794">
                  <c:v>0.37516463385727594</c:v>
                </c:pt>
                <c:pt idx="3795">
                  <c:v>0.3765920488335886</c:v>
                </c:pt>
                <c:pt idx="3796">
                  <c:v>0.37662451380662365</c:v>
                </c:pt>
                <c:pt idx="3797">
                  <c:v>0.37118707913417903</c:v>
                </c:pt>
                <c:pt idx="3798">
                  <c:v>0.37093808413444762</c:v>
                </c:pt>
                <c:pt idx="3799">
                  <c:v>0.36116409246695153</c:v>
                </c:pt>
                <c:pt idx="3800">
                  <c:v>0.36174730129236898</c:v>
                </c:pt>
                <c:pt idx="3801">
                  <c:v>0.36193093107350272</c:v>
                </c:pt>
                <c:pt idx="3802">
                  <c:v>0.36202613423648045</c:v>
                </c:pt>
                <c:pt idx="3803">
                  <c:v>0.3514774686601248</c:v>
                </c:pt>
                <c:pt idx="3804">
                  <c:v>0.3464895313691399</c:v>
                </c:pt>
                <c:pt idx="3805">
                  <c:v>0.34594674961402483</c:v>
                </c:pt>
                <c:pt idx="3806">
                  <c:v>0.34633586106427211</c:v>
                </c:pt>
                <c:pt idx="3807">
                  <c:v>0.342794858366535</c:v>
                </c:pt>
                <c:pt idx="3808">
                  <c:v>0.33363785821811809</c:v>
                </c:pt>
                <c:pt idx="3809">
                  <c:v>0.33278775529377097</c:v>
                </c:pt>
                <c:pt idx="3810">
                  <c:v>0.31129089287470685</c:v>
                </c:pt>
                <c:pt idx="3811">
                  <c:v>0.30983579722895704</c:v>
                </c:pt>
                <c:pt idx="3812">
                  <c:v>0.31275608586878006</c:v>
                </c:pt>
                <c:pt idx="3813">
                  <c:v>0.31329081767955352</c:v>
                </c:pt>
                <c:pt idx="3814">
                  <c:v>0.31306410786824646</c:v>
                </c:pt>
                <c:pt idx="3815">
                  <c:v>0.31289235538248855</c:v>
                </c:pt>
                <c:pt idx="3816">
                  <c:v>0.30965043020253213</c:v>
                </c:pt>
                <c:pt idx="3817">
                  <c:v>0.3045071685524216</c:v>
                </c:pt>
                <c:pt idx="3818">
                  <c:v>0.30368681553615184</c:v>
                </c:pt>
                <c:pt idx="3819">
                  <c:v>0.30331008756644817</c:v>
                </c:pt>
                <c:pt idx="3820">
                  <c:v>0.29416871025961905</c:v>
                </c:pt>
                <c:pt idx="3821">
                  <c:v>0.29188685939930187</c:v>
                </c:pt>
                <c:pt idx="3822">
                  <c:v>0.28622950153097271</c:v>
                </c:pt>
                <c:pt idx="3823">
                  <c:v>0.28446887568217188</c:v>
                </c:pt>
                <c:pt idx="3824">
                  <c:v>0.28464855385031673</c:v>
                </c:pt>
                <c:pt idx="3825">
                  <c:v>0.27767474356731642</c:v>
                </c:pt>
                <c:pt idx="3826">
                  <c:v>0.28010004600742977</c:v>
                </c:pt>
                <c:pt idx="3827">
                  <c:v>0.2732973617455704</c:v>
                </c:pt>
                <c:pt idx="3828">
                  <c:v>0.26706998662844356</c:v>
                </c:pt>
                <c:pt idx="3829">
                  <c:v>0.26487081504045618</c:v>
                </c:pt>
                <c:pt idx="3830">
                  <c:v>0.26019100115674149</c:v>
                </c:pt>
                <c:pt idx="3831">
                  <c:v>0.25793155065475287</c:v>
                </c:pt>
                <c:pt idx="3832">
                  <c:v>0.23972934331674148</c:v>
                </c:pt>
                <c:pt idx="3833">
                  <c:v>0.24004573361289813</c:v>
                </c:pt>
                <c:pt idx="3834">
                  <c:v>0.23658552025349031</c:v>
                </c:pt>
                <c:pt idx="3835">
                  <c:v>0.2160724126429179</c:v>
                </c:pt>
                <c:pt idx="3836">
                  <c:v>0.20210976280766832</c:v>
                </c:pt>
                <c:pt idx="3837">
                  <c:v>0.20186638104930291</c:v>
                </c:pt>
                <c:pt idx="3838">
                  <c:v>0.20344703919833038</c:v>
                </c:pt>
                <c:pt idx="3839">
                  <c:v>0.17733912885440256</c:v>
                </c:pt>
                <c:pt idx="3840">
                  <c:v>0.17645856449663516</c:v>
                </c:pt>
                <c:pt idx="3841">
                  <c:v>0.17347413187619529</c:v>
                </c:pt>
                <c:pt idx="3842">
                  <c:v>0.16873126615109629</c:v>
                </c:pt>
                <c:pt idx="3843">
                  <c:v>0.1620112870208005</c:v>
                </c:pt>
                <c:pt idx="3844">
                  <c:v>0.15977515004351428</c:v>
                </c:pt>
                <c:pt idx="3845">
                  <c:v>0.15973908475972623</c:v>
                </c:pt>
                <c:pt idx="3846">
                  <c:v>0.1531480840910088</c:v>
                </c:pt>
                <c:pt idx="3847">
                  <c:v>0.15296179106825428</c:v>
                </c:pt>
                <c:pt idx="3848">
                  <c:v>0.15318074808353352</c:v>
                </c:pt>
                <c:pt idx="3849">
                  <c:v>0.15439319355813072</c:v>
                </c:pt>
                <c:pt idx="3850">
                  <c:v>0.14978816860671545</c:v>
                </c:pt>
                <c:pt idx="3851">
                  <c:v>0.14956525226377615</c:v>
                </c:pt>
                <c:pt idx="3852">
                  <c:v>0.15038028612408952</c:v>
                </c:pt>
                <c:pt idx="3853">
                  <c:v>0.14926153151471838</c:v>
                </c:pt>
                <c:pt idx="3854">
                  <c:v>0.14780333340432786</c:v>
                </c:pt>
                <c:pt idx="3855">
                  <c:v>0.14188316213411026</c:v>
                </c:pt>
                <c:pt idx="3856">
                  <c:v>0.14033316462554848</c:v>
                </c:pt>
                <c:pt idx="3857">
                  <c:v>0.14707245484747442</c:v>
                </c:pt>
                <c:pt idx="3858">
                  <c:v>0.14703824427371884</c:v>
                </c:pt>
                <c:pt idx="3859">
                  <c:v>0.14663571978510828</c:v>
                </c:pt>
                <c:pt idx="3860">
                  <c:v>0.15111347937226671</c:v>
                </c:pt>
                <c:pt idx="3861">
                  <c:v>0.15551147187520661</c:v>
                </c:pt>
                <c:pt idx="3862">
                  <c:v>0.15703337267227616</c:v>
                </c:pt>
                <c:pt idx="3863">
                  <c:v>0.15807831532050187</c:v>
                </c:pt>
                <c:pt idx="3864">
                  <c:v>0.15809366320028367</c:v>
                </c:pt>
                <c:pt idx="3865">
                  <c:v>0.1581547843895075</c:v>
                </c:pt>
                <c:pt idx="3866">
                  <c:v>0.15809092638927288</c:v>
                </c:pt>
                <c:pt idx="3867">
                  <c:v>0.15815589396277793</c:v>
                </c:pt>
                <c:pt idx="3868">
                  <c:v>0.15923492959329741</c:v>
                </c:pt>
                <c:pt idx="3869">
                  <c:v>0.16083408810015978</c:v>
                </c:pt>
                <c:pt idx="3870">
                  <c:v>0.16216624105822819</c:v>
                </c:pt>
                <c:pt idx="3871">
                  <c:v>0.16232214586609142</c:v>
                </c:pt>
                <c:pt idx="3872">
                  <c:v>0.16128226870932053</c:v>
                </c:pt>
                <c:pt idx="3873">
                  <c:v>0.16136030524666303</c:v>
                </c:pt>
                <c:pt idx="3874">
                  <c:v>0.16092037440554841</c:v>
                </c:pt>
                <c:pt idx="3875">
                  <c:v>0.16067465833116382</c:v>
                </c:pt>
                <c:pt idx="3876">
                  <c:v>0.16592109235328395</c:v>
                </c:pt>
                <c:pt idx="3877">
                  <c:v>0.16599571515461339</c:v>
                </c:pt>
                <c:pt idx="3878">
                  <c:v>0.16541064279554912</c:v>
                </c:pt>
                <c:pt idx="3879">
                  <c:v>0.16783757429108728</c:v>
                </c:pt>
                <c:pt idx="3880">
                  <c:v>0.16737053986666309</c:v>
                </c:pt>
                <c:pt idx="3881">
                  <c:v>0.16608152489066585</c:v>
                </c:pt>
                <c:pt idx="3882">
                  <c:v>0.16864368924042708</c:v>
                </c:pt>
                <c:pt idx="3883">
                  <c:v>0.16845592725117958</c:v>
                </c:pt>
                <c:pt idx="3884">
                  <c:v>0.16863593935253585</c:v>
                </c:pt>
                <c:pt idx="3885">
                  <c:v>0.16880960493623709</c:v>
                </c:pt>
                <c:pt idx="3886">
                  <c:v>0.16217604572236621</c:v>
                </c:pt>
                <c:pt idx="3887">
                  <c:v>0.15114781552360312</c:v>
                </c:pt>
                <c:pt idx="3888">
                  <c:v>0.14674436122193046</c:v>
                </c:pt>
                <c:pt idx="3889">
                  <c:v>0.14683139555765362</c:v>
                </c:pt>
                <c:pt idx="3890">
                  <c:v>0.14661898814163804</c:v>
                </c:pt>
                <c:pt idx="3891">
                  <c:v>0.14746425806319305</c:v>
                </c:pt>
                <c:pt idx="3892">
                  <c:v>0.15024312583835753</c:v>
                </c:pt>
                <c:pt idx="3893">
                  <c:v>0.15223603273872316</c:v>
                </c:pt>
                <c:pt idx="3894">
                  <c:v>0.15252467535387149</c:v>
                </c:pt>
                <c:pt idx="3895">
                  <c:v>0.15305633936768609</c:v>
                </c:pt>
                <c:pt idx="3896">
                  <c:v>0.15337577276034328</c:v>
                </c:pt>
                <c:pt idx="3897">
                  <c:v>0.14389076191088346</c:v>
                </c:pt>
                <c:pt idx="3898">
                  <c:v>0.14382597597636593</c:v>
                </c:pt>
                <c:pt idx="3899">
                  <c:v>0.14390660697035346</c:v>
                </c:pt>
                <c:pt idx="3900">
                  <c:v>0.14554146289249983</c:v>
                </c:pt>
                <c:pt idx="3901">
                  <c:v>0.14833976835805263</c:v>
                </c:pt>
                <c:pt idx="3902">
                  <c:v>0.1480184986727337</c:v>
                </c:pt>
                <c:pt idx="3903">
                  <c:v>0.1479902727241458</c:v>
                </c:pt>
                <c:pt idx="3904">
                  <c:v>0.14788285544031474</c:v>
                </c:pt>
                <c:pt idx="3905">
                  <c:v>0.14609377185278671</c:v>
                </c:pt>
                <c:pt idx="3906">
                  <c:v>0.14588547839689781</c:v>
                </c:pt>
                <c:pt idx="3907">
                  <c:v>0.14858744422527542</c:v>
                </c:pt>
                <c:pt idx="3908">
                  <c:v>0.14854210878308333</c:v>
                </c:pt>
                <c:pt idx="3909">
                  <c:v>0.14824585034763241</c:v>
                </c:pt>
                <c:pt idx="3910">
                  <c:v>0.14775648654116114</c:v>
                </c:pt>
                <c:pt idx="3911">
                  <c:v>0.14925990099679326</c:v>
                </c:pt>
                <c:pt idx="3912">
                  <c:v>0.14747489682597473</c:v>
                </c:pt>
                <c:pt idx="3913">
                  <c:v>0.1485040986929721</c:v>
                </c:pt>
                <c:pt idx="3914">
                  <c:v>0.1489080105814051</c:v>
                </c:pt>
                <c:pt idx="3915">
                  <c:v>0.14858218292569284</c:v>
                </c:pt>
                <c:pt idx="3916">
                  <c:v>0.14885664427869905</c:v>
                </c:pt>
                <c:pt idx="3917">
                  <c:v>0.14003850286307434</c:v>
                </c:pt>
                <c:pt idx="3918">
                  <c:v>0.14027027490836258</c:v>
                </c:pt>
                <c:pt idx="3919">
                  <c:v>0.14032645417417966</c:v>
                </c:pt>
                <c:pt idx="3920">
                  <c:v>0.13703757274853223</c:v>
                </c:pt>
                <c:pt idx="3921">
                  <c:v>0.13329403192019856</c:v>
                </c:pt>
                <c:pt idx="3922">
                  <c:v>0.13345943192562992</c:v>
                </c:pt>
                <c:pt idx="3923">
                  <c:v>0.13361032894074229</c:v>
                </c:pt>
                <c:pt idx="3924">
                  <c:v>0.14088306981690102</c:v>
                </c:pt>
                <c:pt idx="3925">
                  <c:v>0.14430929163421599</c:v>
                </c:pt>
                <c:pt idx="3926">
                  <c:v>0.14460890082086095</c:v>
                </c:pt>
                <c:pt idx="3927">
                  <c:v>0.14441100145145078</c:v>
                </c:pt>
                <c:pt idx="3928">
                  <c:v>0.14069751644337194</c:v>
                </c:pt>
                <c:pt idx="3929">
                  <c:v>0.13759778717599161</c:v>
                </c:pt>
                <c:pt idx="3930">
                  <c:v>0.1651373723760608</c:v>
                </c:pt>
                <c:pt idx="3931">
                  <c:v>0.16791995324873552</c:v>
                </c:pt>
                <c:pt idx="3932">
                  <c:v>0.16729715860935115</c:v>
                </c:pt>
                <c:pt idx="3933">
                  <c:v>0.16847463356425993</c:v>
                </c:pt>
                <c:pt idx="3934">
                  <c:v>0.17088520676554261</c:v>
                </c:pt>
                <c:pt idx="3935">
                  <c:v>0.1717827144046272</c:v>
                </c:pt>
                <c:pt idx="3936">
                  <c:v>0.16818661998059845</c:v>
                </c:pt>
                <c:pt idx="3937">
                  <c:v>0.16995279209556383</c:v>
                </c:pt>
                <c:pt idx="3938">
                  <c:v>0.16891854312402321</c:v>
                </c:pt>
                <c:pt idx="3939">
                  <c:v>0.16735649526538898</c:v>
                </c:pt>
                <c:pt idx="3940">
                  <c:v>0.17024252312346791</c:v>
                </c:pt>
                <c:pt idx="3941">
                  <c:v>0.16975747395762508</c:v>
                </c:pt>
                <c:pt idx="3942">
                  <c:v>0.16764258033359444</c:v>
                </c:pt>
                <c:pt idx="3943">
                  <c:v>0.17041441611349889</c:v>
                </c:pt>
                <c:pt idx="3944">
                  <c:v>0.17027334938647221</c:v>
                </c:pt>
                <c:pt idx="3945">
                  <c:v>0.1795346047127947</c:v>
                </c:pt>
                <c:pt idx="3946">
                  <c:v>0.18209110375886725</c:v>
                </c:pt>
                <c:pt idx="3947">
                  <c:v>0.18370387374983091</c:v>
                </c:pt>
                <c:pt idx="3948">
                  <c:v>0.1834452066877898</c:v>
                </c:pt>
                <c:pt idx="3949">
                  <c:v>0.18561680449019388</c:v>
                </c:pt>
                <c:pt idx="3950">
                  <c:v>0.18590876700699524</c:v>
                </c:pt>
                <c:pt idx="3951">
                  <c:v>0.18614143165589458</c:v>
                </c:pt>
                <c:pt idx="3952">
                  <c:v>0.18691259120454692</c:v>
                </c:pt>
                <c:pt idx="3953">
                  <c:v>0.18829020406667907</c:v>
                </c:pt>
                <c:pt idx="3954">
                  <c:v>0.18813831555230368</c:v>
                </c:pt>
                <c:pt idx="3955">
                  <c:v>0.18784470377127288</c:v>
                </c:pt>
                <c:pt idx="3956">
                  <c:v>0.18755099731567612</c:v>
                </c:pt>
                <c:pt idx="3957">
                  <c:v>0.19300156509824803</c:v>
                </c:pt>
                <c:pt idx="3958">
                  <c:v>0.19313544668080349</c:v>
                </c:pt>
                <c:pt idx="3959">
                  <c:v>0.19365723733234355</c:v>
                </c:pt>
                <c:pt idx="3960">
                  <c:v>0.1920723944717361</c:v>
                </c:pt>
                <c:pt idx="3961">
                  <c:v>0.19093853305555819</c:v>
                </c:pt>
                <c:pt idx="3962">
                  <c:v>0.19150119504582033</c:v>
                </c:pt>
                <c:pt idx="3963">
                  <c:v>0.1934565103924627</c:v>
                </c:pt>
                <c:pt idx="3964">
                  <c:v>0.19353007319404561</c:v>
                </c:pt>
                <c:pt idx="3965">
                  <c:v>0.19825257946213767</c:v>
                </c:pt>
                <c:pt idx="3966">
                  <c:v>0.19995190393569368</c:v>
                </c:pt>
                <c:pt idx="3967">
                  <c:v>0.19839118729330299</c:v>
                </c:pt>
                <c:pt idx="3968">
                  <c:v>0.2069004966159971</c:v>
                </c:pt>
                <c:pt idx="3969">
                  <c:v>0.20649978346721543</c:v>
                </c:pt>
                <c:pt idx="3970">
                  <c:v>0.2064629879000616</c:v>
                </c:pt>
                <c:pt idx="3971">
                  <c:v>0.21244101765775239</c:v>
                </c:pt>
                <c:pt idx="3972">
                  <c:v>0.21947290697980021</c:v>
                </c:pt>
                <c:pt idx="3973">
                  <c:v>0.22666983205799809</c:v>
                </c:pt>
                <c:pt idx="3974">
                  <c:v>0.23338324752992479</c:v>
                </c:pt>
                <c:pt idx="3975">
                  <c:v>0.25634658744266392</c:v>
                </c:pt>
                <c:pt idx="3976">
                  <c:v>0.31295914793977025</c:v>
                </c:pt>
                <c:pt idx="3977">
                  <c:v>0.31757087306253035</c:v>
                </c:pt>
                <c:pt idx="3978">
                  <c:v>0.31728655702677161</c:v>
                </c:pt>
                <c:pt idx="3979">
                  <c:v>0.32315310066540842</c:v>
                </c:pt>
                <c:pt idx="3980">
                  <c:v>0.32279370280692893</c:v>
                </c:pt>
                <c:pt idx="3981">
                  <c:v>0.32382278670768372</c:v>
                </c:pt>
                <c:pt idx="3982">
                  <c:v>0.32349819982481659</c:v>
                </c:pt>
                <c:pt idx="3983">
                  <c:v>0.32379028828245143</c:v>
                </c:pt>
                <c:pt idx="3984">
                  <c:v>0.31958404423120917</c:v>
                </c:pt>
                <c:pt idx="3985">
                  <c:v>0.31677476929793197</c:v>
                </c:pt>
                <c:pt idx="3986">
                  <c:v>0.31830598061412468</c:v>
                </c:pt>
                <c:pt idx="3987">
                  <c:v>0.31776460689453312</c:v>
                </c:pt>
                <c:pt idx="3988">
                  <c:v>0.31714560902551081</c:v>
                </c:pt>
                <c:pt idx="3989">
                  <c:v>0.31845551195418798</c:v>
                </c:pt>
                <c:pt idx="3990">
                  <c:v>0.30785376787189578</c:v>
                </c:pt>
                <c:pt idx="3991">
                  <c:v>0.30775655517379963</c:v>
                </c:pt>
                <c:pt idx="3992">
                  <c:v>0.30765118982459877</c:v>
                </c:pt>
                <c:pt idx="3993">
                  <c:v>0.30757716393870688</c:v>
                </c:pt>
                <c:pt idx="3994">
                  <c:v>0.30631196900071633</c:v>
                </c:pt>
                <c:pt idx="3995">
                  <c:v>0.30608941295477932</c:v>
                </c:pt>
                <c:pt idx="3996">
                  <c:v>0.3059630506963833</c:v>
                </c:pt>
                <c:pt idx="3997">
                  <c:v>0.30339260079881941</c:v>
                </c:pt>
                <c:pt idx="3998">
                  <c:v>0.30217485363379259</c:v>
                </c:pt>
                <c:pt idx="3999">
                  <c:v>0.30218671106374934</c:v>
                </c:pt>
                <c:pt idx="4000">
                  <c:v>0.30151863949234436</c:v>
                </c:pt>
                <c:pt idx="4001">
                  <c:v>0.30185387109726047</c:v>
                </c:pt>
                <c:pt idx="4002">
                  <c:v>0.30341137291771386</c:v>
                </c:pt>
                <c:pt idx="4003">
                  <c:v>0.3029197805954808</c:v>
                </c:pt>
                <c:pt idx="4004">
                  <c:v>0.30306246803866194</c:v>
                </c:pt>
                <c:pt idx="4005">
                  <c:v>0.29993720582096878</c:v>
                </c:pt>
                <c:pt idx="4006">
                  <c:v>0.29958854105122484</c:v>
                </c:pt>
                <c:pt idx="4007">
                  <c:v>0.29809262332659486</c:v>
                </c:pt>
                <c:pt idx="4008">
                  <c:v>0.29829833365771796</c:v>
                </c:pt>
                <c:pt idx="4009">
                  <c:v>0.30065178780617652</c:v>
                </c:pt>
                <c:pt idx="4010">
                  <c:v>0.30182516471116366</c:v>
                </c:pt>
                <c:pt idx="4011">
                  <c:v>0.30082023794560731</c:v>
                </c:pt>
                <c:pt idx="4012">
                  <c:v>0.29752593840441943</c:v>
                </c:pt>
                <c:pt idx="4013">
                  <c:v>0.29683799434853936</c:v>
                </c:pt>
                <c:pt idx="4014">
                  <c:v>0.29807113148636433</c:v>
                </c:pt>
                <c:pt idx="4015">
                  <c:v>0.2980496574556446</c:v>
                </c:pt>
                <c:pt idx="4016">
                  <c:v>0.29904982911788031</c:v>
                </c:pt>
                <c:pt idx="4017">
                  <c:v>0.298720418894933</c:v>
                </c:pt>
                <c:pt idx="4018">
                  <c:v>0.29875543192860904</c:v>
                </c:pt>
                <c:pt idx="4019">
                  <c:v>0.29816947285535089</c:v>
                </c:pt>
                <c:pt idx="4020">
                  <c:v>0.30041751723792331</c:v>
                </c:pt>
                <c:pt idx="4021">
                  <c:v>0.30061764749820774</c:v>
                </c:pt>
                <c:pt idx="4022">
                  <c:v>0.30125774848144499</c:v>
                </c:pt>
                <c:pt idx="4023">
                  <c:v>0.31107961579551074</c:v>
                </c:pt>
                <c:pt idx="4024">
                  <c:v>0.31189321309404427</c:v>
                </c:pt>
                <c:pt idx="4025">
                  <c:v>0.31105420563386393</c:v>
                </c:pt>
                <c:pt idx="4026">
                  <c:v>0.31652868843707516</c:v>
                </c:pt>
                <c:pt idx="4027">
                  <c:v>0.31999974817010579</c:v>
                </c:pt>
                <c:pt idx="4028">
                  <c:v>0.31699078965265087</c:v>
                </c:pt>
                <c:pt idx="4029">
                  <c:v>0.31819349008097497</c:v>
                </c:pt>
                <c:pt idx="4030">
                  <c:v>0.31798033673780773</c:v>
                </c:pt>
                <c:pt idx="4031">
                  <c:v>0.31415789787688791</c:v>
                </c:pt>
                <c:pt idx="4032">
                  <c:v>0.31154663600756455</c:v>
                </c:pt>
                <c:pt idx="4033">
                  <c:v>0.30561866815134076</c:v>
                </c:pt>
                <c:pt idx="4034">
                  <c:v>0.30155402905173562</c:v>
                </c:pt>
                <c:pt idx="4035">
                  <c:v>0.2802642297307858</c:v>
                </c:pt>
                <c:pt idx="4036">
                  <c:v>0.22023862784651946</c:v>
                </c:pt>
                <c:pt idx="4037">
                  <c:v>0.2141022785628153</c:v>
                </c:pt>
                <c:pt idx="4038">
                  <c:v>0.2133783362900159</c:v>
                </c:pt>
                <c:pt idx="4039">
                  <c:v>0.20512579605783429</c:v>
                </c:pt>
                <c:pt idx="4040">
                  <c:v>0.20500521620130946</c:v>
                </c:pt>
                <c:pt idx="4041">
                  <c:v>0.20776022471945468</c:v>
                </c:pt>
                <c:pt idx="4042">
                  <c:v>0.20779559874099832</c:v>
                </c:pt>
                <c:pt idx="4043">
                  <c:v>0.20722869331448066</c:v>
                </c:pt>
                <c:pt idx="4044">
                  <c:v>0.21633059159879053</c:v>
                </c:pt>
                <c:pt idx="4045">
                  <c:v>0.21661393166610929</c:v>
                </c:pt>
                <c:pt idx="4046">
                  <c:v>0.21933950566216007</c:v>
                </c:pt>
                <c:pt idx="4047">
                  <c:v>0.21914170378788239</c:v>
                </c:pt>
                <c:pt idx="4048">
                  <c:v>0.2215860514164702</c:v>
                </c:pt>
                <c:pt idx="4049">
                  <c:v>0.22015141546443046</c:v>
                </c:pt>
                <c:pt idx="4050">
                  <c:v>0.22004810067952552</c:v>
                </c:pt>
                <c:pt idx="4051">
                  <c:v>0.21871339866276321</c:v>
                </c:pt>
                <c:pt idx="4052">
                  <c:v>0.21839300854792623</c:v>
                </c:pt>
                <c:pt idx="4053">
                  <c:v>0.21944001705906885</c:v>
                </c:pt>
                <c:pt idx="4054">
                  <c:v>0.21812969533572082</c:v>
                </c:pt>
                <c:pt idx="4055">
                  <c:v>0.21705756866478298</c:v>
                </c:pt>
                <c:pt idx="4056">
                  <c:v>0.2166431847548555</c:v>
                </c:pt>
                <c:pt idx="4057">
                  <c:v>0.21684581961271795</c:v>
                </c:pt>
                <c:pt idx="4058">
                  <c:v>0.21794961944721181</c:v>
                </c:pt>
                <c:pt idx="4059">
                  <c:v>0.22091316600757782</c:v>
                </c:pt>
                <c:pt idx="4060">
                  <c:v>0.2253325035298509</c:v>
                </c:pt>
                <c:pt idx="4061">
                  <c:v>0.22608736215944647</c:v>
                </c:pt>
                <c:pt idx="4062">
                  <c:v>0.22454622816163675</c:v>
                </c:pt>
                <c:pt idx="4063">
                  <c:v>0.22409644827398453</c:v>
                </c:pt>
                <c:pt idx="4064">
                  <c:v>0.22447953129088424</c:v>
                </c:pt>
                <c:pt idx="4065">
                  <c:v>0.22325344797269039</c:v>
                </c:pt>
                <c:pt idx="4066">
                  <c:v>0.22308565750635523</c:v>
                </c:pt>
                <c:pt idx="4067">
                  <c:v>0.22258264901445032</c:v>
                </c:pt>
                <c:pt idx="4068">
                  <c:v>0.22241266675658911</c:v>
                </c:pt>
                <c:pt idx="4069">
                  <c:v>0.2162851693967616</c:v>
                </c:pt>
                <c:pt idx="4070">
                  <c:v>0.21344333165347712</c:v>
                </c:pt>
                <c:pt idx="4071">
                  <c:v>0.21354261047292891</c:v>
                </c:pt>
                <c:pt idx="4072">
                  <c:v>0.21291465800909162</c:v>
                </c:pt>
                <c:pt idx="4073">
                  <c:v>0.21294045384194757</c:v>
                </c:pt>
                <c:pt idx="4074">
                  <c:v>0.21186614646817814</c:v>
                </c:pt>
                <c:pt idx="4075">
                  <c:v>0.21184679087622008</c:v>
                </c:pt>
                <c:pt idx="4076">
                  <c:v>0.2112879169464871</c:v>
                </c:pt>
                <c:pt idx="4077">
                  <c:v>0.20684654208349162</c:v>
                </c:pt>
                <c:pt idx="4078">
                  <c:v>0.20489526917928794</c:v>
                </c:pt>
                <c:pt idx="4079">
                  <c:v>0.20500251688111232</c:v>
                </c:pt>
                <c:pt idx="4080">
                  <c:v>0.20207880690291458</c:v>
                </c:pt>
                <c:pt idx="4081">
                  <c:v>0.20293956922908443</c:v>
                </c:pt>
                <c:pt idx="4082">
                  <c:v>0.20546188730307577</c:v>
                </c:pt>
                <c:pt idx="4083">
                  <c:v>0.18528515049587968</c:v>
                </c:pt>
                <c:pt idx="4084">
                  <c:v>0.18299280098999815</c:v>
                </c:pt>
                <c:pt idx="4085">
                  <c:v>0.18357168612965011</c:v>
                </c:pt>
                <c:pt idx="4086">
                  <c:v>0.17430055176931791</c:v>
                </c:pt>
                <c:pt idx="4087">
                  <c:v>0.16659620246648549</c:v>
                </c:pt>
                <c:pt idx="4088">
                  <c:v>0.16416682105796093</c:v>
                </c:pt>
                <c:pt idx="4089">
                  <c:v>0.16237419530143746</c:v>
                </c:pt>
                <c:pt idx="4090">
                  <c:v>0.162363864492234</c:v>
                </c:pt>
                <c:pt idx="4091">
                  <c:v>0.16351086071916335</c:v>
                </c:pt>
                <c:pt idx="4092">
                  <c:v>0.15548104171850316</c:v>
                </c:pt>
                <c:pt idx="4093">
                  <c:v>0.15475199516525837</c:v>
                </c:pt>
                <c:pt idx="4094">
                  <c:v>0.15634181862691079</c:v>
                </c:pt>
                <c:pt idx="4095">
                  <c:v>0.15488497490408165</c:v>
                </c:pt>
                <c:pt idx="4096">
                  <c:v>0.15159200214271831</c:v>
                </c:pt>
                <c:pt idx="4097">
                  <c:v>0.15039430169285192</c:v>
                </c:pt>
                <c:pt idx="4098">
                  <c:v>0.15041372991478946</c:v>
                </c:pt>
                <c:pt idx="4099">
                  <c:v>0.15027276342567636</c:v>
                </c:pt>
                <c:pt idx="4100">
                  <c:v>0.15021434674314565</c:v>
                </c:pt>
                <c:pt idx="4101">
                  <c:v>0.14687790888538643</c:v>
                </c:pt>
                <c:pt idx="4102">
                  <c:v>0.14687724329470572</c:v>
                </c:pt>
                <c:pt idx="4103">
                  <c:v>0.14635870891000427</c:v>
                </c:pt>
                <c:pt idx="4104">
                  <c:v>0.13437102307673265</c:v>
                </c:pt>
                <c:pt idx="4105">
                  <c:v>0.13480518614661058</c:v>
                </c:pt>
                <c:pt idx="4106">
                  <c:v>0.12547049255086704</c:v>
                </c:pt>
                <c:pt idx="4107">
                  <c:v>0.12539937263930243</c:v>
                </c:pt>
                <c:pt idx="4108">
                  <c:v>0.12339160524182646</c:v>
                </c:pt>
                <c:pt idx="4109">
                  <c:v>0.1224178285764571</c:v>
                </c:pt>
                <c:pt idx="4110">
                  <c:v>0.1218789667788536</c:v>
                </c:pt>
                <c:pt idx="4111">
                  <c:v>0.12181423877007025</c:v>
                </c:pt>
                <c:pt idx="4112">
                  <c:v>0.12186908563146019</c:v>
                </c:pt>
                <c:pt idx="4113">
                  <c:v>0.12226302096452034</c:v>
                </c:pt>
                <c:pt idx="4114">
                  <c:v>0.1237228900712081</c:v>
                </c:pt>
                <c:pt idx="4115">
                  <c:v>0.12388157263638849</c:v>
                </c:pt>
                <c:pt idx="4116">
                  <c:v>0.12413097131226225</c:v>
                </c:pt>
                <c:pt idx="4117">
                  <c:v>0.12470337264363159</c:v>
                </c:pt>
                <c:pt idx="4118">
                  <c:v>0.12340719832711282</c:v>
                </c:pt>
                <c:pt idx="4119">
                  <c:v>0.12032450832431048</c:v>
                </c:pt>
                <c:pt idx="4120">
                  <c:v>0.11355309546751413</c:v>
                </c:pt>
                <c:pt idx="4121">
                  <c:v>0.12556530518154177</c:v>
                </c:pt>
                <c:pt idx="4122">
                  <c:v>0.12651480668545248</c:v>
                </c:pt>
                <c:pt idx="4123">
                  <c:v>0.12701969092096543</c:v>
                </c:pt>
                <c:pt idx="4124">
                  <c:v>0.12583522982361176</c:v>
                </c:pt>
                <c:pt idx="4125">
                  <c:v>0.12516501594562232</c:v>
                </c:pt>
                <c:pt idx="4126">
                  <c:v>0.12382647396174064</c:v>
                </c:pt>
                <c:pt idx="4127">
                  <c:v>0.12418616961257135</c:v>
                </c:pt>
                <c:pt idx="4128">
                  <c:v>0.12420085822876106</c:v>
                </c:pt>
                <c:pt idx="4129">
                  <c:v>0.12511411293165084</c:v>
                </c:pt>
                <c:pt idx="4130">
                  <c:v>0.12742628299591127</c:v>
                </c:pt>
                <c:pt idx="4131">
                  <c:v>0.12749503013341287</c:v>
                </c:pt>
                <c:pt idx="4132">
                  <c:v>0.12804939921053826</c:v>
                </c:pt>
                <c:pt idx="4133">
                  <c:v>0.12833262820681679</c:v>
                </c:pt>
                <c:pt idx="4134">
                  <c:v>0.12927870717614373</c:v>
                </c:pt>
                <c:pt idx="4135">
                  <c:v>0.12926610927374954</c:v>
                </c:pt>
                <c:pt idx="4136">
                  <c:v>0.12922266420315009</c:v>
                </c:pt>
                <c:pt idx="4137">
                  <c:v>0.12919447934305073</c:v>
                </c:pt>
                <c:pt idx="4138">
                  <c:v>0.12952157003220111</c:v>
                </c:pt>
                <c:pt idx="4139">
                  <c:v>0.12942884057375936</c:v>
                </c:pt>
                <c:pt idx="4140">
                  <c:v>0.13088524128332954</c:v>
                </c:pt>
                <c:pt idx="4141">
                  <c:v>0.12900245883537287</c:v>
                </c:pt>
                <c:pt idx="4142">
                  <c:v>0.1224332332312599</c:v>
                </c:pt>
                <c:pt idx="4143">
                  <c:v>0.12327333929528489</c:v>
                </c:pt>
                <c:pt idx="4144">
                  <c:v>0.12446588359669486</c:v>
                </c:pt>
                <c:pt idx="4145">
                  <c:v>0.12157004180746406</c:v>
                </c:pt>
                <c:pt idx="4146">
                  <c:v>0.12179658628041672</c:v>
                </c:pt>
                <c:pt idx="4147">
                  <c:v>0.12165183401187334</c:v>
                </c:pt>
                <c:pt idx="4148">
                  <c:v>0.11796073125823117</c:v>
                </c:pt>
                <c:pt idx="4149">
                  <c:v>0.11423767194486675</c:v>
                </c:pt>
                <c:pt idx="4150">
                  <c:v>0.11425576149679267</c:v>
                </c:pt>
                <c:pt idx="4151">
                  <c:v>0.11231534364829535</c:v>
                </c:pt>
                <c:pt idx="4152">
                  <c:v>0.11217405067292992</c:v>
                </c:pt>
                <c:pt idx="4153">
                  <c:v>0.11267511545915604</c:v>
                </c:pt>
                <c:pt idx="4154">
                  <c:v>0.10898679370754323</c:v>
                </c:pt>
                <c:pt idx="4155">
                  <c:v>0.10699496686365423</c:v>
                </c:pt>
                <c:pt idx="4156">
                  <c:v>0.10688200698586336</c:v>
                </c:pt>
                <c:pt idx="4157">
                  <c:v>0.10649780000085232</c:v>
                </c:pt>
                <c:pt idx="4158">
                  <c:v>0.10653088457697067</c:v>
                </c:pt>
                <c:pt idx="4159">
                  <c:v>0.10482495891396001</c:v>
                </c:pt>
                <c:pt idx="4160">
                  <c:v>0.10533396281190963</c:v>
                </c:pt>
                <c:pt idx="4161">
                  <c:v>0.10523663128362144</c:v>
                </c:pt>
                <c:pt idx="4162">
                  <c:v>0.10514726374564166</c:v>
                </c:pt>
                <c:pt idx="4163">
                  <c:v>0.10385282593088929</c:v>
                </c:pt>
                <c:pt idx="4164">
                  <c:v>0.10364261098634905</c:v>
                </c:pt>
                <c:pt idx="4165">
                  <c:v>0.10246474846365565</c:v>
                </c:pt>
                <c:pt idx="4166">
                  <c:v>0.10310630943560697</c:v>
                </c:pt>
                <c:pt idx="4167">
                  <c:v>0.10364550000940653</c:v>
                </c:pt>
                <c:pt idx="4168">
                  <c:v>0.10181907492669919</c:v>
                </c:pt>
                <c:pt idx="4169">
                  <c:v>0.10073307412756301</c:v>
                </c:pt>
                <c:pt idx="4170">
                  <c:v>0.10196612970284803</c:v>
                </c:pt>
                <c:pt idx="4171">
                  <c:v>0.10192491158222218</c:v>
                </c:pt>
                <c:pt idx="4172">
                  <c:v>0.1019482350288503</c:v>
                </c:pt>
                <c:pt idx="4173">
                  <c:v>9.9857409712008419E-2</c:v>
                </c:pt>
                <c:pt idx="4174">
                  <c:v>9.9015708824567991E-2</c:v>
                </c:pt>
                <c:pt idx="4175">
                  <c:v>0.10899604828142653</c:v>
                </c:pt>
                <c:pt idx="4176">
                  <c:v>0.10990927724444899</c:v>
                </c:pt>
                <c:pt idx="4177">
                  <c:v>0.10944631730132574</c:v>
                </c:pt>
                <c:pt idx="4178">
                  <c:v>0.1094108156605145</c:v>
                </c:pt>
                <c:pt idx="4179">
                  <c:v>0.10859219115301733</c:v>
                </c:pt>
                <c:pt idx="4180">
                  <c:v>0.108016809658282</c:v>
                </c:pt>
                <c:pt idx="4181">
                  <c:v>9.2886136964165131E-2</c:v>
                </c:pt>
                <c:pt idx="4182">
                  <c:v>9.1739273837097721E-2</c:v>
                </c:pt>
                <c:pt idx="4183">
                  <c:v>9.6601853166828303E-2</c:v>
                </c:pt>
                <c:pt idx="4184">
                  <c:v>9.7014201490334559E-2</c:v>
                </c:pt>
                <c:pt idx="4185">
                  <c:v>9.7491940602318972E-2</c:v>
                </c:pt>
                <c:pt idx="4186">
                  <c:v>9.7878321062371806E-2</c:v>
                </c:pt>
                <c:pt idx="4187">
                  <c:v>9.7454715327989092E-2</c:v>
                </c:pt>
                <c:pt idx="4188">
                  <c:v>9.7415287734640865E-2</c:v>
                </c:pt>
                <c:pt idx="4189">
                  <c:v>9.8961172898542241E-2</c:v>
                </c:pt>
                <c:pt idx="4190">
                  <c:v>9.9135371683681819E-2</c:v>
                </c:pt>
                <c:pt idx="4191">
                  <c:v>9.8687431048068194E-2</c:v>
                </c:pt>
                <c:pt idx="4192">
                  <c:v>9.8371365593299273E-2</c:v>
                </c:pt>
                <c:pt idx="4193">
                  <c:v>9.7528509929993484E-2</c:v>
                </c:pt>
                <c:pt idx="4194">
                  <c:v>9.9073585105667883E-2</c:v>
                </c:pt>
                <c:pt idx="4195">
                  <c:v>0.10886237288131317</c:v>
                </c:pt>
                <c:pt idx="4196">
                  <c:v>0.1081746548612873</c:v>
                </c:pt>
                <c:pt idx="4197">
                  <c:v>0.10818070967743071</c:v>
                </c:pt>
                <c:pt idx="4198">
                  <c:v>0.10790887796130302</c:v>
                </c:pt>
                <c:pt idx="4199">
                  <c:v>0.10861695996016255</c:v>
                </c:pt>
                <c:pt idx="4200">
                  <c:v>0.10814325144659499</c:v>
                </c:pt>
                <c:pt idx="4201">
                  <c:v>0.10558666978588331</c:v>
                </c:pt>
                <c:pt idx="4202">
                  <c:v>0.10553892692148062</c:v>
                </c:pt>
                <c:pt idx="4203">
                  <c:v>0.1041829145482238</c:v>
                </c:pt>
                <c:pt idx="4204">
                  <c:v>0.10294634637437965</c:v>
                </c:pt>
                <c:pt idx="4205">
                  <c:v>0.10466117817718382</c:v>
                </c:pt>
                <c:pt idx="4206">
                  <c:v>0.10442272559111156</c:v>
                </c:pt>
                <c:pt idx="4207">
                  <c:v>0.10446805205622565</c:v>
                </c:pt>
                <c:pt idx="4208">
                  <c:v>0.10495741457827076</c:v>
                </c:pt>
                <c:pt idx="4209">
                  <c:v>0.10522943818940986</c:v>
                </c:pt>
                <c:pt idx="4210">
                  <c:v>0.10507955910414968</c:v>
                </c:pt>
                <c:pt idx="4211">
                  <c:v>0.10594000786775193</c:v>
                </c:pt>
                <c:pt idx="4212">
                  <c:v>0.10592984394720677</c:v>
                </c:pt>
                <c:pt idx="4213">
                  <c:v>0.10553062693692231</c:v>
                </c:pt>
                <c:pt idx="4214">
                  <c:v>0.10531904315060232</c:v>
                </c:pt>
                <c:pt idx="4215">
                  <c:v>0.10522197966166387</c:v>
                </c:pt>
                <c:pt idx="4216">
                  <c:v>0.10606728262839471</c:v>
                </c:pt>
                <c:pt idx="4217">
                  <c:v>0.10609649538823869</c:v>
                </c:pt>
                <c:pt idx="4218">
                  <c:v>0.10614852574486314</c:v>
                </c:pt>
                <c:pt idx="4219">
                  <c:v>0.10603491116051533</c:v>
                </c:pt>
                <c:pt idx="4220">
                  <c:v>0.10602857903450806</c:v>
                </c:pt>
                <c:pt idx="4221">
                  <c:v>0.10617961739923709</c:v>
                </c:pt>
                <c:pt idx="4222">
                  <c:v>0.11026097125699423</c:v>
                </c:pt>
                <c:pt idx="4223">
                  <c:v>0.1108255315134518</c:v>
                </c:pt>
                <c:pt idx="4224">
                  <c:v>0.11164215178585156</c:v>
                </c:pt>
                <c:pt idx="4225">
                  <c:v>0.11222501549968251</c:v>
                </c:pt>
                <c:pt idx="4226">
                  <c:v>0.1121895653432102</c:v>
                </c:pt>
                <c:pt idx="4227">
                  <c:v>0.11276647229094487</c:v>
                </c:pt>
                <c:pt idx="4228">
                  <c:v>0.11256638804120665</c:v>
                </c:pt>
                <c:pt idx="4229">
                  <c:v>0.11253289824314619</c:v>
                </c:pt>
                <c:pt idx="4230">
                  <c:v>0.11508490950539346</c:v>
                </c:pt>
                <c:pt idx="4231">
                  <c:v>0.11908806706487648</c:v>
                </c:pt>
                <c:pt idx="4232">
                  <c:v>0.11941635792391807</c:v>
                </c:pt>
                <c:pt idx="4233">
                  <c:v>0.11921329377091798</c:v>
                </c:pt>
                <c:pt idx="4234">
                  <c:v>0.11962735452036614</c:v>
                </c:pt>
                <c:pt idx="4235">
                  <c:v>0.11266042728934798</c:v>
                </c:pt>
                <c:pt idx="4236">
                  <c:v>0.1126835479683055</c:v>
                </c:pt>
                <c:pt idx="4237">
                  <c:v>0.11196630945898928</c:v>
                </c:pt>
                <c:pt idx="4238">
                  <c:v>0.11224296480069404</c:v>
                </c:pt>
                <c:pt idx="4239">
                  <c:v>0.1120840509122777</c:v>
                </c:pt>
                <c:pt idx="4240">
                  <c:v>0.11217400570421872</c:v>
                </c:pt>
                <c:pt idx="4241">
                  <c:v>0.11496084839648571</c:v>
                </c:pt>
                <c:pt idx="4242">
                  <c:v>0.11478423441144694</c:v>
                </c:pt>
                <c:pt idx="4243">
                  <c:v>0.11047939474090313</c:v>
                </c:pt>
                <c:pt idx="4244">
                  <c:v>0.11045206614076489</c:v>
                </c:pt>
                <c:pt idx="4245">
                  <c:v>0.10995491537890199</c:v>
                </c:pt>
                <c:pt idx="4246">
                  <c:v>0.11139225567690475</c:v>
                </c:pt>
                <c:pt idx="4247">
                  <c:v>0.11287609472596723</c:v>
                </c:pt>
                <c:pt idx="4248">
                  <c:v>0.11329741044601291</c:v>
                </c:pt>
                <c:pt idx="4249">
                  <c:v>0.1109406545094328</c:v>
                </c:pt>
                <c:pt idx="4250">
                  <c:v>0.11093430541738412</c:v>
                </c:pt>
                <c:pt idx="4251">
                  <c:v>0.11090170223149665</c:v>
                </c:pt>
                <c:pt idx="4252">
                  <c:v>0.11023378521361051</c:v>
                </c:pt>
                <c:pt idx="4253">
                  <c:v>0.11166827456212128</c:v>
                </c:pt>
                <c:pt idx="4254">
                  <c:v>0.10956184098896683</c:v>
                </c:pt>
                <c:pt idx="4255">
                  <c:v>0.10891981522151442</c:v>
                </c:pt>
                <c:pt idx="4256">
                  <c:v>0.10901981592994706</c:v>
                </c:pt>
                <c:pt idx="4257">
                  <c:v>0.10928863936720579</c:v>
                </c:pt>
                <c:pt idx="4258">
                  <c:v>0.1102438865377061</c:v>
                </c:pt>
                <c:pt idx="4259">
                  <c:v>0.11260985903468754</c:v>
                </c:pt>
                <c:pt idx="4260">
                  <c:v>0.11149710358123342</c:v>
                </c:pt>
                <c:pt idx="4261">
                  <c:v>0.11225388729402137</c:v>
                </c:pt>
                <c:pt idx="4262">
                  <c:v>0.11483951053747724</c:v>
                </c:pt>
                <c:pt idx="4263">
                  <c:v>0.11582420473939169</c:v>
                </c:pt>
                <c:pt idx="4264">
                  <c:v>0.11575867332829332</c:v>
                </c:pt>
                <c:pt idx="4265">
                  <c:v>0.11396944330334187</c:v>
                </c:pt>
                <c:pt idx="4266">
                  <c:v>0.11360946916329377</c:v>
                </c:pt>
                <c:pt idx="4267">
                  <c:v>0.11428766374442129</c:v>
                </c:pt>
                <c:pt idx="4268">
                  <c:v>0.11468985574243602</c:v>
                </c:pt>
                <c:pt idx="4269">
                  <c:v>0.11534254460138645</c:v>
                </c:pt>
                <c:pt idx="4270">
                  <c:v>0.11532565158774648</c:v>
                </c:pt>
                <c:pt idx="4271">
                  <c:v>0.11449503262535636</c:v>
                </c:pt>
                <c:pt idx="4272">
                  <c:v>0.11488853852474187</c:v>
                </c:pt>
                <c:pt idx="4273">
                  <c:v>0.11549940244659788</c:v>
                </c:pt>
                <c:pt idx="4274">
                  <c:v>0.11571973027667044</c:v>
                </c:pt>
                <c:pt idx="4275">
                  <c:v>0.11715458164141995</c:v>
                </c:pt>
                <c:pt idx="4276">
                  <c:v>0.11616105285132469</c:v>
                </c:pt>
                <c:pt idx="4277">
                  <c:v>0.11623684641353821</c:v>
                </c:pt>
                <c:pt idx="4278">
                  <c:v>0.11613574174971986</c:v>
                </c:pt>
                <c:pt idx="4279">
                  <c:v>0.11683564108882263</c:v>
                </c:pt>
                <c:pt idx="4280">
                  <c:v>0.11624271382957341</c:v>
                </c:pt>
                <c:pt idx="4281">
                  <c:v>0.11640465047993452</c:v>
                </c:pt>
                <c:pt idx="4282">
                  <c:v>0.11287722337507133</c:v>
                </c:pt>
                <c:pt idx="4283">
                  <c:v>0.11233232610370046</c:v>
                </c:pt>
                <c:pt idx="4284">
                  <c:v>0.11242772451988521</c:v>
                </c:pt>
                <c:pt idx="4285">
                  <c:v>0.11286968366001315</c:v>
                </c:pt>
                <c:pt idx="4286">
                  <c:v>0.11315930794460746</c:v>
                </c:pt>
                <c:pt idx="4287">
                  <c:v>0.11248293693238748</c:v>
                </c:pt>
                <c:pt idx="4288">
                  <c:v>0.11303606587745585</c:v>
                </c:pt>
                <c:pt idx="4289">
                  <c:v>0.11313558188330779</c:v>
                </c:pt>
                <c:pt idx="4290">
                  <c:v>0.11251048460198498</c:v>
                </c:pt>
                <c:pt idx="4291">
                  <c:v>0.10966192485258194</c:v>
                </c:pt>
                <c:pt idx="4292">
                  <c:v>0.11175938592289986</c:v>
                </c:pt>
                <c:pt idx="4293">
                  <c:v>0.11218103490125897</c:v>
                </c:pt>
                <c:pt idx="4294">
                  <c:v>0.11227651475982255</c:v>
                </c:pt>
                <c:pt idx="4295">
                  <c:v>0.11133821518505067</c:v>
                </c:pt>
                <c:pt idx="4296">
                  <c:v>0.11625804093505838</c:v>
                </c:pt>
                <c:pt idx="4297">
                  <c:v>0.11695992331820527</c:v>
                </c:pt>
                <c:pt idx="4298">
                  <c:v>0.12686333461329327</c:v>
                </c:pt>
                <c:pt idx="4299">
                  <c:v>0.12688145531460954</c:v>
                </c:pt>
                <c:pt idx="4300">
                  <c:v>0.12656271741153075</c:v>
                </c:pt>
                <c:pt idx="4301">
                  <c:v>0.12336740467492525</c:v>
                </c:pt>
                <c:pt idx="4302">
                  <c:v>0.12455678541190456</c:v>
                </c:pt>
                <c:pt idx="4303">
                  <c:v>0.12404244235010556</c:v>
                </c:pt>
                <c:pt idx="4304">
                  <c:v>0.12374074315884108</c:v>
                </c:pt>
                <c:pt idx="4305">
                  <c:v>0.12434935384132473</c:v>
                </c:pt>
                <c:pt idx="4306">
                  <c:v>0.12156091996879195</c:v>
                </c:pt>
                <c:pt idx="4307">
                  <c:v>0.12345311809136275</c:v>
                </c:pt>
                <c:pt idx="4308">
                  <c:v>0.12337429426574083</c:v>
                </c:pt>
                <c:pt idx="4309">
                  <c:v>0.12330673895798266</c:v>
                </c:pt>
                <c:pt idx="4310">
                  <c:v>0.11926237947082216</c:v>
                </c:pt>
                <c:pt idx="4311">
                  <c:v>0.12071962558423667</c:v>
                </c:pt>
                <c:pt idx="4312">
                  <c:v>0.12037239066692532</c:v>
                </c:pt>
                <c:pt idx="4313">
                  <c:v>0.12043355654389873</c:v>
                </c:pt>
                <c:pt idx="4314">
                  <c:v>0.12136559796453925</c:v>
                </c:pt>
                <c:pt idx="4315">
                  <c:v>0.11652159903967631</c:v>
                </c:pt>
                <c:pt idx="4316">
                  <c:v>0.11653003833079222</c:v>
                </c:pt>
                <c:pt idx="4317">
                  <c:v>0.11662250421373779</c:v>
                </c:pt>
                <c:pt idx="4318">
                  <c:v>0.11535362236210774</c:v>
                </c:pt>
                <c:pt idx="4319">
                  <c:v>0.11355636649944649</c:v>
                </c:pt>
                <c:pt idx="4320">
                  <c:v>0.11393305658912599</c:v>
                </c:pt>
                <c:pt idx="4321">
                  <c:v>0.11365593202571009</c:v>
                </c:pt>
                <c:pt idx="4322">
                  <c:v>0.11249952038914923</c:v>
                </c:pt>
                <c:pt idx="4323">
                  <c:v>0.11208491774858713</c:v>
                </c:pt>
                <c:pt idx="4324">
                  <c:v>0.11241520879375036</c:v>
                </c:pt>
                <c:pt idx="4325">
                  <c:v>0.11208858494864136</c:v>
                </c:pt>
                <c:pt idx="4326">
                  <c:v>0.11206141414876579</c:v>
                </c:pt>
                <c:pt idx="4327">
                  <c:v>0.11233464656714437</c:v>
                </c:pt>
                <c:pt idx="4328">
                  <c:v>0.11292815924946704</c:v>
                </c:pt>
                <c:pt idx="4329">
                  <c:v>0.11119913766933399</c:v>
                </c:pt>
                <c:pt idx="4330">
                  <c:v>0.11272795118246716</c:v>
                </c:pt>
                <c:pt idx="4331">
                  <c:v>0.112726078668999</c:v>
                </c:pt>
                <c:pt idx="4332">
                  <c:v>0.11263379451743803</c:v>
                </c:pt>
                <c:pt idx="4333">
                  <c:v>0.11329343143241327</c:v>
                </c:pt>
                <c:pt idx="4334">
                  <c:v>0.11408164489963393</c:v>
                </c:pt>
                <c:pt idx="4335">
                  <c:v>0.11615872061802004</c:v>
                </c:pt>
                <c:pt idx="4336">
                  <c:v>0.11618068339771227</c:v>
                </c:pt>
                <c:pt idx="4337">
                  <c:v>0.11663672253219534</c:v>
                </c:pt>
                <c:pt idx="4338">
                  <c:v>0.11712075447197672</c:v>
                </c:pt>
                <c:pt idx="4339">
                  <c:v>0.11587546208228086</c:v>
                </c:pt>
                <c:pt idx="4340">
                  <c:v>0.11613933291460109</c:v>
                </c:pt>
                <c:pt idx="4341">
                  <c:v>0.11625243682813892</c:v>
                </c:pt>
                <c:pt idx="4342">
                  <c:v>0.11632211896873332</c:v>
                </c:pt>
                <c:pt idx="4343">
                  <c:v>0.11791762895593115</c:v>
                </c:pt>
                <c:pt idx="4344">
                  <c:v>0.11708564338245848</c:v>
                </c:pt>
                <c:pt idx="4345">
                  <c:v>0.11751445272813071</c:v>
                </c:pt>
                <c:pt idx="4346">
                  <c:v>0.117285057354612</c:v>
                </c:pt>
                <c:pt idx="4347">
                  <c:v>0.11686956775284284</c:v>
                </c:pt>
                <c:pt idx="4348">
                  <c:v>0.11764695377116689</c:v>
                </c:pt>
                <c:pt idx="4349">
                  <c:v>0.1171510575689465</c:v>
                </c:pt>
                <c:pt idx="4350">
                  <c:v>0.11546564562445777</c:v>
                </c:pt>
                <c:pt idx="4351">
                  <c:v>0.11563927957951968</c:v>
                </c:pt>
                <c:pt idx="4352">
                  <c:v>0.11440780792545148</c:v>
                </c:pt>
                <c:pt idx="4353">
                  <c:v>0.11696905181712097</c:v>
                </c:pt>
                <c:pt idx="4354">
                  <c:v>0.11885626017026626</c:v>
                </c:pt>
                <c:pt idx="4355">
                  <c:v>0.11876417485750286</c:v>
                </c:pt>
                <c:pt idx="4356">
                  <c:v>0.11321766739486873</c:v>
                </c:pt>
                <c:pt idx="4357">
                  <c:v>0.11359332128355359</c:v>
                </c:pt>
                <c:pt idx="4358">
                  <c:v>0.10613452318442446</c:v>
                </c:pt>
                <c:pt idx="4359">
                  <c:v>0.10745619384944914</c:v>
                </c:pt>
                <c:pt idx="4360">
                  <c:v>0.10739495051050851</c:v>
                </c:pt>
                <c:pt idx="4361">
                  <c:v>0.10871652673230579</c:v>
                </c:pt>
                <c:pt idx="4362">
                  <c:v>0.10788187095620135</c:v>
                </c:pt>
                <c:pt idx="4363">
                  <c:v>0.10874647216140046</c:v>
                </c:pt>
                <c:pt idx="4364">
                  <c:v>0.10865381208502269</c:v>
                </c:pt>
                <c:pt idx="4365">
                  <c:v>0.10842442833023409</c:v>
                </c:pt>
                <c:pt idx="4366">
                  <c:v>0.10915260456013236</c:v>
                </c:pt>
                <c:pt idx="4367">
                  <c:v>0.10693474368529658</c:v>
                </c:pt>
                <c:pt idx="4368">
                  <c:v>0.10803090604536211</c:v>
                </c:pt>
                <c:pt idx="4369">
                  <c:v>0.10741114083887771</c:v>
                </c:pt>
                <c:pt idx="4370">
                  <c:v>0.10736932805762696</c:v>
                </c:pt>
                <c:pt idx="4371">
                  <c:v>0.10792372483078481</c:v>
                </c:pt>
                <c:pt idx="4372">
                  <c:v>0.10799105119814019</c:v>
                </c:pt>
                <c:pt idx="4373">
                  <c:v>0.10408085736108122</c:v>
                </c:pt>
                <c:pt idx="4374">
                  <c:v>0.10240015492665336</c:v>
                </c:pt>
                <c:pt idx="4375">
                  <c:v>0.10497832709023984</c:v>
                </c:pt>
                <c:pt idx="4376">
                  <c:v>0.10562344516954845</c:v>
                </c:pt>
                <c:pt idx="4377">
                  <c:v>0.10426441457611632</c:v>
                </c:pt>
                <c:pt idx="4378">
                  <c:v>0.10337507858923965</c:v>
                </c:pt>
                <c:pt idx="4379">
                  <c:v>0.10336908811125864</c:v>
                </c:pt>
                <c:pt idx="4380">
                  <c:v>0.10353921770921606</c:v>
                </c:pt>
                <c:pt idx="4381">
                  <c:v>0.1098804691702787</c:v>
                </c:pt>
                <c:pt idx="4382">
                  <c:v>0.10886919585611274</c:v>
                </c:pt>
                <c:pt idx="4383">
                  <c:v>0.1109343614740663</c:v>
                </c:pt>
                <c:pt idx="4384">
                  <c:v>0.11283817098169105</c:v>
                </c:pt>
                <c:pt idx="4385">
                  <c:v>0.11509823808204182</c:v>
                </c:pt>
                <c:pt idx="4386">
                  <c:v>0.11544644023815022</c:v>
                </c:pt>
                <c:pt idx="4387">
                  <c:v>0.11515325365751031</c:v>
                </c:pt>
                <c:pt idx="4388">
                  <c:v>0.11582479746062781</c:v>
                </c:pt>
                <c:pt idx="4389">
                  <c:v>0.11564329835392009</c:v>
                </c:pt>
                <c:pt idx="4390">
                  <c:v>0.11489110741859355</c:v>
                </c:pt>
                <c:pt idx="4391">
                  <c:v>0.11466804088819804</c:v>
                </c:pt>
                <c:pt idx="4392">
                  <c:v>0.11917769874105474</c:v>
                </c:pt>
                <c:pt idx="4393">
                  <c:v>0.11999741333359754</c:v>
                </c:pt>
                <c:pt idx="4394">
                  <c:v>0.12011188625369683</c:v>
                </c:pt>
                <c:pt idx="4395">
                  <c:v>0.11869706446351717</c:v>
                </c:pt>
                <c:pt idx="4396">
                  <c:v>0.12402169902627039</c:v>
                </c:pt>
                <c:pt idx="4397">
                  <c:v>0.12370084354568607</c:v>
                </c:pt>
                <c:pt idx="4398">
                  <c:v>0.12329436851648526</c:v>
                </c:pt>
                <c:pt idx="4399">
                  <c:v>0.12470739958371481</c:v>
                </c:pt>
                <c:pt idx="4400">
                  <c:v>0.12416812729095986</c:v>
                </c:pt>
                <c:pt idx="4401">
                  <c:v>0.12698887609207044</c:v>
                </c:pt>
                <c:pt idx="4402">
                  <c:v>0.12723024129277277</c:v>
                </c:pt>
                <c:pt idx="4403">
                  <c:v>0.12907873858263347</c:v>
                </c:pt>
                <c:pt idx="4404">
                  <c:v>0.1288014398861205</c:v>
                </c:pt>
                <c:pt idx="4405">
                  <c:v>0.12821623875432875</c:v>
                </c:pt>
                <c:pt idx="4406">
                  <c:v>0.12942775564009923</c:v>
                </c:pt>
                <c:pt idx="4407">
                  <c:v>0.12945951597406652</c:v>
                </c:pt>
                <c:pt idx="4408">
                  <c:v>0.12710117828671119</c:v>
                </c:pt>
                <c:pt idx="4409">
                  <c:v>0.12888012856663558</c:v>
                </c:pt>
                <c:pt idx="4410">
                  <c:v>0.12918280751980746</c:v>
                </c:pt>
                <c:pt idx="4411">
                  <c:v>0.12821843079603831</c:v>
                </c:pt>
                <c:pt idx="4412">
                  <c:v>0.12886916167754836</c:v>
                </c:pt>
                <c:pt idx="4413">
                  <c:v>0.12857462235167533</c:v>
                </c:pt>
                <c:pt idx="4414">
                  <c:v>0.12913945294695181</c:v>
                </c:pt>
                <c:pt idx="4415">
                  <c:v>0.12927118214007943</c:v>
                </c:pt>
                <c:pt idx="4416">
                  <c:v>0.12934215231285381</c:v>
                </c:pt>
                <c:pt idx="4417">
                  <c:v>0.13991980519960825</c:v>
                </c:pt>
                <c:pt idx="4418">
                  <c:v>0.13879017358993193</c:v>
                </c:pt>
                <c:pt idx="4419">
                  <c:v>0.13795998445856783</c:v>
                </c:pt>
                <c:pt idx="4420">
                  <c:v>0.13892139349545518</c:v>
                </c:pt>
                <c:pt idx="4421">
                  <c:v>0.13839725832208916</c:v>
                </c:pt>
                <c:pt idx="4422">
                  <c:v>0.13858858794385631</c:v>
                </c:pt>
                <c:pt idx="4423">
                  <c:v>0.13806917922588557</c:v>
                </c:pt>
                <c:pt idx="4424">
                  <c:v>0.13973402207890284</c:v>
                </c:pt>
                <c:pt idx="4425">
                  <c:v>0.14159596605811042</c:v>
                </c:pt>
                <c:pt idx="4426">
                  <c:v>0.14112660746496145</c:v>
                </c:pt>
                <c:pt idx="4427">
                  <c:v>0.14242234812963098</c:v>
                </c:pt>
                <c:pt idx="4428">
                  <c:v>0.14527694878134872</c:v>
                </c:pt>
                <c:pt idx="4429">
                  <c:v>0.1471019905130749</c:v>
                </c:pt>
                <c:pt idx="4430">
                  <c:v>0.15000379747791506</c:v>
                </c:pt>
                <c:pt idx="4431">
                  <c:v>0.14928530222265285</c:v>
                </c:pt>
                <c:pt idx="4432">
                  <c:v>0.14906569771663586</c:v>
                </c:pt>
                <c:pt idx="4433">
                  <c:v>0.14901719240933395</c:v>
                </c:pt>
                <c:pt idx="4434">
                  <c:v>0.14950858147752916</c:v>
                </c:pt>
                <c:pt idx="4435">
                  <c:v>0.15213019003878453</c:v>
                </c:pt>
                <c:pt idx="4436">
                  <c:v>0.1572954534258178</c:v>
                </c:pt>
                <c:pt idx="4437">
                  <c:v>0.16082899331779055</c:v>
                </c:pt>
                <c:pt idx="4438">
                  <c:v>0.16122001188121265</c:v>
                </c:pt>
                <c:pt idx="4439">
                  <c:v>0.16107034684146918</c:v>
                </c:pt>
                <c:pt idx="4440">
                  <c:v>0.16102945620190209</c:v>
                </c:pt>
                <c:pt idx="4441">
                  <c:v>0.15521748697089296</c:v>
                </c:pt>
                <c:pt idx="4442">
                  <c:v>0.15536495503281667</c:v>
                </c:pt>
                <c:pt idx="4443">
                  <c:v>0.15745673451867512</c:v>
                </c:pt>
                <c:pt idx="4444">
                  <c:v>0.15757849881220115</c:v>
                </c:pt>
                <c:pt idx="4445">
                  <c:v>0.15680880722244142</c:v>
                </c:pt>
                <c:pt idx="4446">
                  <c:v>0.16428650784486962</c:v>
                </c:pt>
                <c:pt idx="4447">
                  <c:v>0.17311499419682064</c:v>
                </c:pt>
                <c:pt idx="4448">
                  <c:v>0.17203976603513049</c:v>
                </c:pt>
                <c:pt idx="4449">
                  <c:v>0.17204166987629857</c:v>
                </c:pt>
                <c:pt idx="4450">
                  <c:v>0.17360183647107993</c:v>
                </c:pt>
                <c:pt idx="4451">
                  <c:v>0.17515943950126975</c:v>
                </c:pt>
                <c:pt idx="4452">
                  <c:v>0.17261694435058275</c:v>
                </c:pt>
                <c:pt idx="4453">
                  <c:v>0.17295884438745715</c:v>
                </c:pt>
                <c:pt idx="4454">
                  <c:v>0.17271202901200353</c:v>
                </c:pt>
                <c:pt idx="4455">
                  <c:v>0.17304145936624415</c:v>
                </c:pt>
                <c:pt idx="4456">
                  <c:v>0.17033538838327367</c:v>
                </c:pt>
                <c:pt idx="4457">
                  <c:v>0.17033442119158748</c:v>
                </c:pt>
                <c:pt idx="4458">
                  <c:v>0.17045573259218089</c:v>
                </c:pt>
                <c:pt idx="4459">
                  <c:v>0.16973669452759232</c:v>
                </c:pt>
                <c:pt idx="4460">
                  <c:v>0.17058760118478675</c:v>
                </c:pt>
                <c:pt idx="4461">
                  <c:v>0.1674104233838066</c:v>
                </c:pt>
                <c:pt idx="4462">
                  <c:v>0.17074065567431607</c:v>
                </c:pt>
                <c:pt idx="4463">
                  <c:v>0.16758643811568383</c:v>
                </c:pt>
                <c:pt idx="4464">
                  <c:v>0.16758582090680338</c:v>
                </c:pt>
                <c:pt idx="4465">
                  <c:v>0.16654113471760501</c:v>
                </c:pt>
                <c:pt idx="4466">
                  <c:v>0.16829492471416468</c:v>
                </c:pt>
                <c:pt idx="4467">
                  <c:v>0.16842860293511322</c:v>
                </c:pt>
                <c:pt idx="4468">
                  <c:v>0.16806746167503661</c:v>
                </c:pt>
                <c:pt idx="4469">
                  <c:v>0.17571757617021211</c:v>
                </c:pt>
                <c:pt idx="4470">
                  <c:v>0.17599018105487493</c:v>
                </c:pt>
                <c:pt idx="4471">
                  <c:v>0.17928020008490012</c:v>
                </c:pt>
                <c:pt idx="4472">
                  <c:v>0.17967361463040887</c:v>
                </c:pt>
                <c:pt idx="4473">
                  <c:v>0.17982044322658716</c:v>
                </c:pt>
                <c:pt idx="4474">
                  <c:v>0.18257170826801863</c:v>
                </c:pt>
                <c:pt idx="4475">
                  <c:v>0.18910522074991246</c:v>
                </c:pt>
                <c:pt idx="4476">
                  <c:v>0.18893965430954607</c:v>
                </c:pt>
                <c:pt idx="4477">
                  <c:v>0.18248977106996109</c:v>
                </c:pt>
                <c:pt idx="4478">
                  <c:v>0.19230328228195481</c:v>
                </c:pt>
                <c:pt idx="4479">
                  <c:v>0.19645161530362718</c:v>
                </c:pt>
                <c:pt idx="4480">
                  <c:v>0.19663722644414167</c:v>
                </c:pt>
                <c:pt idx="4481">
                  <c:v>0.20509400268182404</c:v>
                </c:pt>
                <c:pt idx="4482">
                  <c:v>0.20603816892144433</c:v>
                </c:pt>
                <c:pt idx="4483">
                  <c:v>0.20658688094173666</c:v>
                </c:pt>
                <c:pt idx="4484">
                  <c:v>0.20534230431187553</c:v>
                </c:pt>
                <c:pt idx="4485">
                  <c:v>0.20396696680052523</c:v>
                </c:pt>
                <c:pt idx="4486">
                  <c:v>0.20408898702402098</c:v>
                </c:pt>
                <c:pt idx="4487">
                  <c:v>0.20245107471087945</c:v>
                </c:pt>
                <c:pt idx="4488">
                  <c:v>0.20004450781564875</c:v>
                </c:pt>
                <c:pt idx="4489">
                  <c:v>0.19832134129262316</c:v>
                </c:pt>
                <c:pt idx="4490">
                  <c:v>0.19569214710508495</c:v>
                </c:pt>
                <c:pt idx="4491">
                  <c:v>0.19527251404732993</c:v>
                </c:pt>
                <c:pt idx="4492">
                  <c:v>0.19577912189810312</c:v>
                </c:pt>
                <c:pt idx="4493">
                  <c:v>0.19620168152960105</c:v>
                </c:pt>
                <c:pt idx="4494">
                  <c:v>0.19545395146568054</c:v>
                </c:pt>
                <c:pt idx="4495">
                  <c:v>0.19406146573796917</c:v>
                </c:pt>
                <c:pt idx="4496">
                  <c:v>0.19089206838595829</c:v>
                </c:pt>
                <c:pt idx="4497">
                  <c:v>0.18899824653233779</c:v>
                </c:pt>
                <c:pt idx="4498">
                  <c:v>0.19035459624423023</c:v>
                </c:pt>
                <c:pt idx="4499">
                  <c:v>0.19149316427382565</c:v>
                </c:pt>
                <c:pt idx="4500">
                  <c:v>0.1914516329424952</c:v>
                </c:pt>
                <c:pt idx="4501">
                  <c:v>0.1915104631211659</c:v>
                </c:pt>
                <c:pt idx="4502">
                  <c:v>0.19153513789996576</c:v>
                </c:pt>
                <c:pt idx="4503">
                  <c:v>0.18763709298435852</c:v>
                </c:pt>
                <c:pt idx="4504">
                  <c:v>0.18704904991166052</c:v>
                </c:pt>
                <c:pt idx="4505">
                  <c:v>0.18517618847490197</c:v>
                </c:pt>
                <c:pt idx="4506">
                  <c:v>0.17985371084197221</c:v>
                </c:pt>
                <c:pt idx="4507">
                  <c:v>0.16907598999658782</c:v>
                </c:pt>
                <c:pt idx="4508">
                  <c:v>0.16742503607687059</c:v>
                </c:pt>
                <c:pt idx="4509">
                  <c:v>0.16753894863158519</c:v>
                </c:pt>
                <c:pt idx="4510">
                  <c:v>0.16874202588177536</c:v>
                </c:pt>
                <c:pt idx="4511">
                  <c:v>0.16569653820527711</c:v>
                </c:pt>
                <c:pt idx="4512">
                  <c:v>0.16573540091637462</c:v>
                </c:pt>
                <c:pt idx="4513">
                  <c:v>0.16543986359921559</c:v>
                </c:pt>
                <c:pt idx="4514">
                  <c:v>0.16486911626086001</c:v>
                </c:pt>
                <c:pt idx="4515">
                  <c:v>0.16308177095965806</c:v>
                </c:pt>
                <c:pt idx="4516">
                  <c:v>0.15962182323110533</c:v>
                </c:pt>
                <c:pt idx="4517">
                  <c:v>0.15955652596459186</c:v>
                </c:pt>
                <c:pt idx="4518">
                  <c:v>0.15956645732888419</c:v>
                </c:pt>
                <c:pt idx="4519">
                  <c:v>0.1606166294647452</c:v>
                </c:pt>
                <c:pt idx="4520">
                  <c:v>0.16048429590569432</c:v>
                </c:pt>
                <c:pt idx="4521">
                  <c:v>0.1603905974349896</c:v>
                </c:pt>
                <c:pt idx="4522">
                  <c:v>0.15838166254915981</c:v>
                </c:pt>
                <c:pt idx="4523">
                  <c:v>0.1586421957975867</c:v>
                </c:pt>
                <c:pt idx="4524">
                  <c:v>0.15951349295986203</c:v>
                </c:pt>
                <c:pt idx="4525">
                  <c:v>0.15867782132394792</c:v>
                </c:pt>
                <c:pt idx="4526">
                  <c:v>0.15698418555442725</c:v>
                </c:pt>
                <c:pt idx="4527">
                  <c:v>0.15746501935653179</c:v>
                </c:pt>
                <c:pt idx="4528">
                  <c:v>0.1577100161211116</c:v>
                </c:pt>
                <c:pt idx="4529">
                  <c:v>0.14465524812521688</c:v>
                </c:pt>
                <c:pt idx="4530">
                  <c:v>0.14340340379165761</c:v>
                </c:pt>
                <c:pt idx="4531">
                  <c:v>0.14212338037117078</c:v>
                </c:pt>
                <c:pt idx="4532">
                  <c:v>0.13966811144462438</c:v>
                </c:pt>
                <c:pt idx="4533">
                  <c:v>0.13755046899350026</c:v>
                </c:pt>
                <c:pt idx="4534">
                  <c:v>0.13511777088279553</c:v>
                </c:pt>
                <c:pt idx="4535">
                  <c:v>0.12866484200264436</c:v>
                </c:pt>
                <c:pt idx="4536">
                  <c:v>0.12965269572801785</c:v>
                </c:pt>
                <c:pt idx="4537">
                  <c:v>0.1275007796012429</c:v>
                </c:pt>
                <c:pt idx="4538">
                  <c:v>0.11594226421442308</c:v>
                </c:pt>
                <c:pt idx="4539">
                  <c:v>0.11084325975318857</c:v>
                </c:pt>
                <c:pt idx="4540">
                  <c:v>0.10881957415687053</c:v>
                </c:pt>
                <c:pt idx="4541">
                  <c:v>9.4956677025963693E-2</c:v>
                </c:pt>
                <c:pt idx="4542">
                  <c:v>9.3234725185654371E-2</c:v>
                </c:pt>
                <c:pt idx="4543">
                  <c:v>9.3335278142742575E-2</c:v>
                </c:pt>
                <c:pt idx="4544">
                  <c:v>9.3735701051044007E-2</c:v>
                </c:pt>
                <c:pt idx="4545">
                  <c:v>9.331361794178579E-2</c:v>
                </c:pt>
                <c:pt idx="4546">
                  <c:v>9.2714100520921064E-2</c:v>
                </c:pt>
                <c:pt idx="4547">
                  <c:v>9.3737784922640066E-2</c:v>
                </c:pt>
                <c:pt idx="4548">
                  <c:v>9.7717314389267632E-2</c:v>
                </c:pt>
                <c:pt idx="4549">
                  <c:v>0.10045672421417057</c:v>
                </c:pt>
                <c:pt idx="4550">
                  <c:v>0.10040387231665754</c:v>
                </c:pt>
                <c:pt idx="4551">
                  <c:v>0.10052266033871646</c:v>
                </c:pt>
                <c:pt idx="4552">
                  <c:v>9.9245230591444272E-2</c:v>
                </c:pt>
                <c:pt idx="4553">
                  <c:v>9.8206400564098822E-2</c:v>
                </c:pt>
                <c:pt idx="4554">
                  <c:v>9.8227992202431821E-2</c:v>
                </c:pt>
                <c:pt idx="4555">
                  <c:v>9.3037588053514225E-2</c:v>
                </c:pt>
                <c:pt idx="4556">
                  <c:v>9.3017261936745296E-2</c:v>
                </c:pt>
                <c:pt idx="4557">
                  <c:v>9.3112816518745478E-2</c:v>
                </c:pt>
                <c:pt idx="4558">
                  <c:v>9.4512919284020919E-2</c:v>
                </c:pt>
                <c:pt idx="4559">
                  <c:v>9.2491692899738104E-2</c:v>
                </c:pt>
                <c:pt idx="4560">
                  <c:v>9.3219265517653721E-2</c:v>
                </c:pt>
                <c:pt idx="4561">
                  <c:v>9.3418727122536821E-2</c:v>
                </c:pt>
                <c:pt idx="4562">
                  <c:v>9.5642781368354024E-2</c:v>
                </c:pt>
                <c:pt idx="4563">
                  <c:v>9.7502743029160427E-2</c:v>
                </c:pt>
                <c:pt idx="4564">
                  <c:v>9.8175471889254476E-2</c:v>
                </c:pt>
                <c:pt idx="4565">
                  <c:v>9.8561195233513796E-2</c:v>
                </c:pt>
                <c:pt idx="4566">
                  <c:v>9.9325973797149178E-2</c:v>
                </c:pt>
                <c:pt idx="4567">
                  <c:v>0.10020497487496141</c:v>
                </c:pt>
                <c:pt idx="4568">
                  <c:v>0.10082024992069494</c:v>
                </c:pt>
                <c:pt idx="4569">
                  <c:v>0.10060496362534312</c:v>
                </c:pt>
                <c:pt idx="4570">
                  <c:v>9.790279785146451E-2</c:v>
                </c:pt>
                <c:pt idx="4571">
                  <c:v>9.9750478269504145E-2</c:v>
                </c:pt>
                <c:pt idx="4572">
                  <c:v>0.10067652889849325</c:v>
                </c:pt>
                <c:pt idx="4573">
                  <c:v>0.10332971556564056</c:v>
                </c:pt>
                <c:pt idx="4574">
                  <c:v>0.10291593185460789</c:v>
                </c:pt>
                <c:pt idx="4575">
                  <c:v>0.10531118468396669</c:v>
                </c:pt>
                <c:pt idx="4576">
                  <c:v>0.10472685654656248</c:v>
                </c:pt>
                <c:pt idx="4577">
                  <c:v>0.10535125205734586</c:v>
                </c:pt>
                <c:pt idx="4578">
                  <c:v>0.11068008342793935</c:v>
                </c:pt>
                <c:pt idx="4579">
                  <c:v>0.10982003881668126</c:v>
                </c:pt>
                <c:pt idx="4580">
                  <c:v>0.11011438436487356</c:v>
                </c:pt>
                <c:pt idx="4581">
                  <c:v>0.11207904040414725</c:v>
                </c:pt>
                <c:pt idx="4582">
                  <c:v>0.11280933984764349</c:v>
                </c:pt>
                <c:pt idx="4583">
                  <c:v>0.11207510438487064</c:v>
                </c:pt>
                <c:pt idx="4584">
                  <c:v>0.1108215032013333</c:v>
                </c:pt>
                <c:pt idx="4585">
                  <c:v>0.11081923563935021</c:v>
                </c:pt>
                <c:pt idx="4586">
                  <c:v>0.11156421876771264</c:v>
                </c:pt>
                <c:pt idx="4587">
                  <c:v>0.11145727206368936</c:v>
                </c:pt>
                <c:pt idx="4588">
                  <c:v>0.11113255891384338</c:v>
                </c:pt>
                <c:pt idx="4589">
                  <c:v>0.10926776235422041</c:v>
                </c:pt>
                <c:pt idx="4590">
                  <c:v>0.11094331059893651</c:v>
                </c:pt>
                <c:pt idx="4591">
                  <c:v>0.11076148919671661</c:v>
                </c:pt>
                <c:pt idx="4592">
                  <c:v>0.11652995826730041</c:v>
                </c:pt>
                <c:pt idx="4593">
                  <c:v>0.11605705125533364</c:v>
                </c:pt>
                <c:pt idx="4594">
                  <c:v>0.11765800953966535</c:v>
                </c:pt>
                <c:pt idx="4595">
                  <c:v>0.11780230024920792</c:v>
                </c:pt>
                <c:pt idx="4596">
                  <c:v>0.11726990088862395</c:v>
                </c:pt>
                <c:pt idx="4597">
                  <c:v>0.11661899997110223</c:v>
                </c:pt>
                <c:pt idx="4598">
                  <c:v>0.11658504193939631</c:v>
                </c:pt>
                <c:pt idx="4599">
                  <c:v>0.11702706766363616</c:v>
                </c:pt>
                <c:pt idx="4600">
                  <c:v>0.11611388702609639</c:v>
                </c:pt>
                <c:pt idx="4601">
                  <c:v>0.11473415379350962</c:v>
                </c:pt>
                <c:pt idx="4602">
                  <c:v>0.1139419108193324</c:v>
                </c:pt>
                <c:pt idx="4603">
                  <c:v>0.11494942087180382</c:v>
                </c:pt>
                <c:pt idx="4604">
                  <c:v>0.11403977801303505</c:v>
                </c:pt>
                <c:pt idx="4605">
                  <c:v>0.11560225791932854</c:v>
                </c:pt>
                <c:pt idx="4606">
                  <c:v>0.11559896415170809</c:v>
                </c:pt>
                <c:pt idx="4607">
                  <c:v>0.11510843300456994</c:v>
                </c:pt>
                <c:pt idx="4608">
                  <c:v>0.11258469654490935</c:v>
                </c:pt>
                <c:pt idx="4609">
                  <c:v>0.11138231079775936</c:v>
                </c:pt>
                <c:pt idx="4610">
                  <c:v>0.11126586827959403</c:v>
                </c:pt>
                <c:pt idx="4611">
                  <c:v>0.11147569253061052</c:v>
                </c:pt>
                <c:pt idx="4612">
                  <c:v>0.11226148387896503</c:v>
                </c:pt>
                <c:pt idx="4613">
                  <c:v>0.11228528867931814</c:v>
                </c:pt>
                <c:pt idx="4614">
                  <c:v>0.11820077662091526</c:v>
                </c:pt>
                <c:pt idx="4615">
                  <c:v>0.11747800613422467</c:v>
                </c:pt>
                <c:pt idx="4616">
                  <c:v>0.12054152751068484</c:v>
                </c:pt>
                <c:pt idx="4617">
                  <c:v>0.11987064170358157</c:v>
                </c:pt>
                <c:pt idx="4618">
                  <c:v>0.11501543005552232</c:v>
                </c:pt>
                <c:pt idx="4619">
                  <c:v>0.11737810476708545</c:v>
                </c:pt>
                <c:pt idx="4620">
                  <c:v>0.11869844835957306</c:v>
                </c:pt>
                <c:pt idx="4621">
                  <c:v>0.11848847873668616</c:v>
                </c:pt>
                <c:pt idx="4622">
                  <c:v>0.11788995147460171</c:v>
                </c:pt>
                <c:pt idx="4623">
                  <c:v>0.11672672817134611</c:v>
                </c:pt>
                <c:pt idx="4624">
                  <c:v>0.11554267718211032</c:v>
                </c:pt>
                <c:pt idx="4625">
                  <c:v>0.1155325917796344</c:v>
                </c:pt>
                <c:pt idx="4626">
                  <c:v>0.11489620770968524</c:v>
                </c:pt>
                <c:pt idx="4627">
                  <c:v>0.11343019839247608</c:v>
                </c:pt>
                <c:pt idx="4628">
                  <c:v>0.11356589774806472</c:v>
                </c:pt>
                <c:pt idx="4629">
                  <c:v>0.11366812349447734</c:v>
                </c:pt>
                <c:pt idx="4630">
                  <c:v>0.11532058121592087</c:v>
                </c:pt>
                <c:pt idx="4631">
                  <c:v>0.11404036144040686</c:v>
                </c:pt>
                <c:pt idx="4632">
                  <c:v>0.11547197726580816</c:v>
                </c:pt>
                <c:pt idx="4633">
                  <c:v>0.11445835148263267</c:v>
                </c:pt>
                <c:pt idx="4634">
                  <c:v>0.11474916039027525</c:v>
                </c:pt>
                <c:pt idx="4635">
                  <c:v>0.11340541928042704</c:v>
                </c:pt>
                <c:pt idx="4636">
                  <c:v>0.1175117273040588</c:v>
                </c:pt>
                <c:pt idx="4637">
                  <c:v>0.11792880762885298</c:v>
                </c:pt>
                <c:pt idx="4638">
                  <c:v>0.11288126669960145</c:v>
                </c:pt>
                <c:pt idx="4639">
                  <c:v>0.11277110716115803</c:v>
                </c:pt>
                <c:pt idx="4640">
                  <c:v>0.11437678565151294</c:v>
                </c:pt>
                <c:pt idx="4641">
                  <c:v>0.11330073903492249</c:v>
                </c:pt>
                <c:pt idx="4642">
                  <c:v>0.11257747748748199</c:v>
                </c:pt>
                <c:pt idx="4643">
                  <c:v>0.11529550017762806</c:v>
                </c:pt>
                <c:pt idx="4644">
                  <c:v>0.11673349211504505</c:v>
                </c:pt>
                <c:pt idx="4645">
                  <c:v>0.11679901441781577</c:v>
                </c:pt>
                <c:pt idx="4646">
                  <c:v>0.11629514817255111</c:v>
                </c:pt>
                <c:pt idx="4647">
                  <c:v>0.11517410714782966</c:v>
                </c:pt>
                <c:pt idx="4648">
                  <c:v>0.1145575026359606</c:v>
                </c:pt>
                <c:pt idx="4649">
                  <c:v>0.11552553685310726</c:v>
                </c:pt>
                <c:pt idx="4650">
                  <c:v>0.11432977119502427</c:v>
                </c:pt>
                <c:pt idx="4651">
                  <c:v>0.11446014584764017</c:v>
                </c:pt>
                <c:pt idx="4652">
                  <c:v>0.10830827142821307</c:v>
                </c:pt>
                <c:pt idx="4653">
                  <c:v>0.10745567576907399</c:v>
                </c:pt>
                <c:pt idx="4654">
                  <c:v>0.10661313453596226</c:v>
                </c:pt>
                <c:pt idx="4655">
                  <c:v>0.1073252336583638</c:v>
                </c:pt>
                <c:pt idx="4656">
                  <c:v>0.10742539551080388</c:v>
                </c:pt>
                <c:pt idx="4657">
                  <c:v>0.10742607654455973</c:v>
                </c:pt>
                <c:pt idx="4658">
                  <c:v>0.1066686171701143</c:v>
                </c:pt>
                <c:pt idx="4659">
                  <c:v>0.10747510870598731</c:v>
                </c:pt>
                <c:pt idx="4660">
                  <c:v>0.10744630202197958</c:v>
                </c:pt>
                <c:pt idx="4661">
                  <c:v>0.10704831273232096</c:v>
                </c:pt>
                <c:pt idx="4662">
                  <c:v>0.10771908344095774</c:v>
                </c:pt>
                <c:pt idx="4663">
                  <c:v>0.11599289170203363</c:v>
                </c:pt>
                <c:pt idx="4664">
                  <c:v>0.11646140782212706</c:v>
                </c:pt>
                <c:pt idx="4665">
                  <c:v>0.11733268193682436</c:v>
                </c:pt>
                <c:pt idx="4666">
                  <c:v>0.11748157524920279</c:v>
                </c:pt>
                <c:pt idx="4667">
                  <c:v>0.11737459796126552</c:v>
                </c:pt>
                <c:pt idx="4668">
                  <c:v>0.11705835075134503</c:v>
                </c:pt>
                <c:pt idx="4669">
                  <c:v>0.11625799679674571</c:v>
                </c:pt>
                <c:pt idx="4670">
                  <c:v>0.11638965251784632</c:v>
                </c:pt>
                <c:pt idx="4671">
                  <c:v>0.11481687134843459</c:v>
                </c:pt>
                <c:pt idx="4672">
                  <c:v>0.11385829463999865</c:v>
                </c:pt>
                <c:pt idx="4673">
                  <c:v>0.11336711286791089</c:v>
                </c:pt>
                <c:pt idx="4674">
                  <c:v>0.1095191454207594</c:v>
                </c:pt>
                <c:pt idx="4675">
                  <c:v>0.10953102275763846</c:v>
                </c:pt>
                <c:pt idx="4676">
                  <c:v>0.10750743662663591</c:v>
                </c:pt>
                <c:pt idx="4677">
                  <c:v>0.10736571537645215</c:v>
                </c:pt>
                <c:pt idx="4678">
                  <c:v>0.10739245211917191</c:v>
                </c:pt>
                <c:pt idx="4679">
                  <c:v>0.10604438960967509</c:v>
                </c:pt>
                <c:pt idx="4680">
                  <c:v>0.10489493350247481</c:v>
                </c:pt>
                <c:pt idx="4681">
                  <c:v>0.10617534567806006</c:v>
                </c:pt>
                <c:pt idx="4682">
                  <c:v>0.10756487769166101</c:v>
                </c:pt>
                <c:pt idx="4683">
                  <c:v>0.10697924846567428</c:v>
                </c:pt>
                <c:pt idx="4684">
                  <c:v>0.10841471510511319</c:v>
                </c:pt>
                <c:pt idx="4685">
                  <c:v>0.10774303127618204</c:v>
                </c:pt>
                <c:pt idx="4686">
                  <c:v>0.10759674130061955</c:v>
                </c:pt>
                <c:pt idx="4687">
                  <c:v>0.10772047884554942</c:v>
                </c:pt>
                <c:pt idx="4688">
                  <c:v>0.1070470658286929</c:v>
                </c:pt>
                <c:pt idx="4689">
                  <c:v>0.10711257891396331</c:v>
                </c:pt>
                <c:pt idx="4690">
                  <c:v>0.10747888695236182</c:v>
                </c:pt>
                <c:pt idx="4691">
                  <c:v>0.10695414503164019</c:v>
                </c:pt>
                <c:pt idx="4692">
                  <c:v>0.10564602147837951</c:v>
                </c:pt>
                <c:pt idx="4693">
                  <c:v>0.10746197556561801</c:v>
                </c:pt>
                <c:pt idx="4694">
                  <c:v>0.10771533642871579</c:v>
                </c:pt>
                <c:pt idx="4695">
                  <c:v>0.107135888062624</c:v>
                </c:pt>
                <c:pt idx="4696">
                  <c:v>0.10232905498157102</c:v>
                </c:pt>
                <c:pt idx="4697">
                  <c:v>0.10134150780798545</c:v>
                </c:pt>
                <c:pt idx="4698">
                  <c:v>0.10139534321375071</c:v>
                </c:pt>
                <c:pt idx="4699">
                  <c:v>0.10196045274842655</c:v>
                </c:pt>
                <c:pt idx="4700">
                  <c:v>9.9689800244348578E-2</c:v>
                </c:pt>
                <c:pt idx="4701">
                  <c:v>9.9848904869369481E-2</c:v>
                </c:pt>
                <c:pt idx="4702">
                  <c:v>9.9857737839476171E-2</c:v>
                </c:pt>
                <c:pt idx="4703">
                  <c:v>9.733376225852422E-2</c:v>
                </c:pt>
                <c:pt idx="4704">
                  <c:v>9.5870258870414615E-2</c:v>
                </c:pt>
                <c:pt idx="4705">
                  <c:v>9.6445426133730319E-2</c:v>
                </c:pt>
                <c:pt idx="4706">
                  <c:v>9.6709833083453947E-2</c:v>
                </c:pt>
                <c:pt idx="4707">
                  <c:v>9.6517923252223095E-2</c:v>
                </c:pt>
                <c:pt idx="4708">
                  <c:v>9.6761599743105983E-2</c:v>
                </c:pt>
                <c:pt idx="4709">
                  <c:v>9.5077217447799234E-2</c:v>
                </c:pt>
                <c:pt idx="4710">
                  <c:v>9.5563365068107309E-2</c:v>
                </c:pt>
                <c:pt idx="4711">
                  <c:v>9.9190403585382364E-2</c:v>
                </c:pt>
                <c:pt idx="4712">
                  <c:v>9.8739662747857962E-2</c:v>
                </c:pt>
                <c:pt idx="4713">
                  <c:v>9.8959818873096655E-2</c:v>
                </c:pt>
                <c:pt idx="4714">
                  <c:v>9.6885054079174734E-2</c:v>
                </c:pt>
                <c:pt idx="4715">
                  <c:v>9.6276080212909135E-2</c:v>
                </c:pt>
                <c:pt idx="4716">
                  <c:v>9.6405118375682622E-2</c:v>
                </c:pt>
                <c:pt idx="4717">
                  <c:v>0.1015622114306086</c:v>
                </c:pt>
                <c:pt idx="4718">
                  <c:v>0.10209182745906127</c:v>
                </c:pt>
                <c:pt idx="4719">
                  <c:v>0.10209423578608263</c:v>
                </c:pt>
                <c:pt idx="4720">
                  <c:v>0.10436249392608392</c:v>
                </c:pt>
                <c:pt idx="4721">
                  <c:v>0.10443527679154127</c:v>
                </c:pt>
                <c:pt idx="4722">
                  <c:v>0.12172221777422056</c:v>
                </c:pt>
                <c:pt idx="4723">
                  <c:v>0.11418808197588728</c:v>
                </c:pt>
                <c:pt idx="4724">
                  <c:v>0.11375057402230553</c:v>
                </c:pt>
                <c:pt idx="4725">
                  <c:v>0.11205281918956421</c:v>
                </c:pt>
                <c:pt idx="4726">
                  <c:v>0.11217998002968402</c:v>
                </c:pt>
                <c:pt idx="4727">
                  <c:v>0.11214878131634229</c:v>
                </c:pt>
                <c:pt idx="4728">
                  <c:v>0.11232041550243461</c:v>
                </c:pt>
                <c:pt idx="4729">
                  <c:v>0.11218689665893768</c:v>
                </c:pt>
                <c:pt idx="4730">
                  <c:v>0.11200942253207745</c:v>
                </c:pt>
                <c:pt idx="4731">
                  <c:v>0.11458980182698028</c:v>
                </c:pt>
                <c:pt idx="4732">
                  <c:v>0.11338476629710321</c:v>
                </c:pt>
                <c:pt idx="4733">
                  <c:v>0.11339925161363912</c:v>
                </c:pt>
                <c:pt idx="4734">
                  <c:v>0.11305409476214005</c:v>
                </c:pt>
                <c:pt idx="4735">
                  <c:v>0.11411585437937931</c:v>
                </c:pt>
                <c:pt idx="4736">
                  <c:v>0.11572129635309891</c:v>
                </c:pt>
                <c:pt idx="4737">
                  <c:v>0.11577158315869968</c:v>
                </c:pt>
                <c:pt idx="4738">
                  <c:v>0.11697114025854007</c:v>
                </c:pt>
                <c:pt idx="4739">
                  <c:v>0.11844103583946192</c:v>
                </c:pt>
                <c:pt idx="4740">
                  <c:v>0.12109297483120456</c:v>
                </c:pt>
                <c:pt idx="4741">
                  <c:v>0.12026017678423016</c:v>
                </c:pt>
                <c:pt idx="4742">
                  <c:v>0.12076760885652155</c:v>
                </c:pt>
                <c:pt idx="4743">
                  <c:v>0.12076068108469337</c:v>
                </c:pt>
                <c:pt idx="4744">
                  <c:v>0.11955863180585374</c:v>
                </c:pt>
                <c:pt idx="4745">
                  <c:v>0.12282873067238666</c:v>
                </c:pt>
                <c:pt idx="4746">
                  <c:v>0.12279024921129204</c:v>
                </c:pt>
                <c:pt idx="4747">
                  <c:v>0.12806147884283756</c:v>
                </c:pt>
                <c:pt idx="4748">
                  <c:v>0.12823913990122854</c:v>
                </c:pt>
                <c:pt idx="4749">
                  <c:v>0.12823819965324595</c:v>
                </c:pt>
                <c:pt idx="4750">
                  <c:v>0.12761292825174217</c:v>
                </c:pt>
                <c:pt idx="4751">
                  <c:v>0.12949669271736938</c:v>
                </c:pt>
                <c:pt idx="4752">
                  <c:v>0.13057600003266764</c:v>
                </c:pt>
                <c:pt idx="4753">
                  <c:v>0.12792416059801409</c:v>
                </c:pt>
                <c:pt idx="4754">
                  <c:v>0.12789445205517186</c:v>
                </c:pt>
                <c:pt idx="4755">
                  <c:v>0.12766444550944428</c:v>
                </c:pt>
                <c:pt idx="4756">
                  <c:v>0.12809557458422027</c:v>
                </c:pt>
                <c:pt idx="4757">
                  <c:v>0.12802356256801747</c:v>
                </c:pt>
                <c:pt idx="4758">
                  <c:v>0.12838875549710191</c:v>
                </c:pt>
                <c:pt idx="4759">
                  <c:v>0.1286444543806135</c:v>
                </c:pt>
                <c:pt idx="4760">
                  <c:v>0.12843402519398944</c:v>
                </c:pt>
                <c:pt idx="4761">
                  <c:v>0.12991268546039722</c:v>
                </c:pt>
                <c:pt idx="4762">
                  <c:v>0.13142939642170642</c:v>
                </c:pt>
                <c:pt idx="4763">
                  <c:v>0.13312857659635491</c:v>
                </c:pt>
                <c:pt idx="4764">
                  <c:v>0.13434135667656871</c:v>
                </c:pt>
                <c:pt idx="4765">
                  <c:v>0.13410245908794424</c:v>
                </c:pt>
                <c:pt idx="4766">
                  <c:v>0.13568984130635245</c:v>
                </c:pt>
                <c:pt idx="4767">
                  <c:v>0.13567417021106143</c:v>
                </c:pt>
                <c:pt idx="4768">
                  <c:v>0.13561614402882344</c:v>
                </c:pt>
                <c:pt idx="4769">
                  <c:v>0.13729325542660498</c:v>
                </c:pt>
                <c:pt idx="4770">
                  <c:v>0.13708802700869391</c:v>
                </c:pt>
                <c:pt idx="4771">
                  <c:v>0.13517142897846127</c:v>
                </c:pt>
                <c:pt idx="4772">
                  <c:v>0.13462841547645019</c:v>
                </c:pt>
                <c:pt idx="4773">
                  <c:v>0.13407509567002862</c:v>
                </c:pt>
                <c:pt idx="4774">
                  <c:v>0.13557513290264417</c:v>
                </c:pt>
                <c:pt idx="4775">
                  <c:v>0.13537948588848944</c:v>
                </c:pt>
                <c:pt idx="4776">
                  <c:v>0.13656005668406854</c:v>
                </c:pt>
                <c:pt idx="4777">
                  <c:v>0.13245580255694775</c:v>
                </c:pt>
                <c:pt idx="4778">
                  <c:v>0.13227436869497222</c:v>
                </c:pt>
                <c:pt idx="4779">
                  <c:v>0.13438163910624545</c:v>
                </c:pt>
                <c:pt idx="4780">
                  <c:v>0.13814696669542539</c:v>
                </c:pt>
                <c:pt idx="4781">
                  <c:v>0.13791733605316273</c:v>
                </c:pt>
                <c:pt idx="4782">
                  <c:v>0.12228667381764136</c:v>
                </c:pt>
                <c:pt idx="4783">
                  <c:v>0.12186575593642082</c:v>
                </c:pt>
                <c:pt idx="4784">
                  <c:v>0.12350191585187288</c:v>
                </c:pt>
                <c:pt idx="4785">
                  <c:v>0.12322684432283583</c:v>
                </c:pt>
                <c:pt idx="4786">
                  <c:v>0.12310084564078527</c:v>
                </c:pt>
                <c:pt idx="4787">
                  <c:v>0.12302668767008962</c:v>
                </c:pt>
                <c:pt idx="4788">
                  <c:v>0.12220269669833327</c:v>
                </c:pt>
                <c:pt idx="4789">
                  <c:v>0.12427991221115846</c:v>
                </c:pt>
                <c:pt idx="4790">
                  <c:v>0.12471316339682859</c:v>
                </c:pt>
                <c:pt idx="4791">
                  <c:v>0.1224726046331778</c:v>
                </c:pt>
                <c:pt idx="4792">
                  <c:v>0.12345553517715323</c:v>
                </c:pt>
                <c:pt idx="4793">
                  <c:v>0.12340692909961154</c:v>
                </c:pt>
                <c:pt idx="4794">
                  <c:v>0.12380807432518061</c:v>
                </c:pt>
                <c:pt idx="4795">
                  <c:v>0.1227576940616463</c:v>
                </c:pt>
                <c:pt idx="4796">
                  <c:v>0.12143033309601955</c:v>
                </c:pt>
                <c:pt idx="4797">
                  <c:v>0.12137754045242917</c:v>
                </c:pt>
                <c:pt idx="4798">
                  <c:v>0.12019167528732728</c:v>
                </c:pt>
                <c:pt idx="4799">
                  <c:v>0.12343197738203757</c:v>
                </c:pt>
                <c:pt idx="4800">
                  <c:v>0.12073699615754764</c:v>
                </c:pt>
                <c:pt idx="4801">
                  <c:v>0.12052657733387555</c:v>
                </c:pt>
                <c:pt idx="4802">
                  <c:v>0.11938999690518404</c:v>
                </c:pt>
                <c:pt idx="4803">
                  <c:v>0.12142669379088436</c:v>
                </c:pt>
                <c:pt idx="4804">
                  <c:v>0.12561584498088621</c:v>
                </c:pt>
                <c:pt idx="4805">
                  <c:v>0.12150126632841303</c:v>
                </c:pt>
                <c:pt idx="4806">
                  <c:v>0.12141224441894247</c:v>
                </c:pt>
                <c:pt idx="4807">
                  <c:v>0.11506470685666115</c:v>
                </c:pt>
                <c:pt idx="4808">
                  <c:v>0.11452227989537922</c:v>
                </c:pt>
                <c:pt idx="4809">
                  <c:v>0.12046948939771239</c:v>
                </c:pt>
                <c:pt idx="4810">
                  <c:v>0.1336010208381441</c:v>
                </c:pt>
                <c:pt idx="4811">
                  <c:v>0.13078362529585735</c:v>
                </c:pt>
                <c:pt idx="4812">
                  <c:v>0.13156967493071098</c:v>
                </c:pt>
                <c:pt idx="4813">
                  <c:v>0.13271941633400999</c:v>
                </c:pt>
                <c:pt idx="4814">
                  <c:v>0.13823117926790179</c:v>
                </c:pt>
                <c:pt idx="4815">
                  <c:v>0.13884113849190036</c:v>
                </c:pt>
                <c:pt idx="4816">
                  <c:v>0.1404790142539406</c:v>
                </c:pt>
                <c:pt idx="4817">
                  <c:v>0.14252472264350552</c:v>
                </c:pt>
                <c:pt idx="4818">
                  <c:v>0.15826724220599281</c:v>
                </c:pt>
                <c:pt idx="4819">
                  <c:v>0.15815739291214428</c:v>
                </c:pt>
                <c:pt idx="4820">
                  <c:v>0.15966876234468194</c:v>
                </c:pt>
                <c:pt idx="4821">
                  <c:v>0.16103487366846991</c:v>
                </c:pt>
                <c:pt idx="4822">
                  <c:v>0.16156187779928999</c:v>
                </c:pt>
                <c:pt idx="4823">
                  <c:v>0.16090160156145161</c:v>
                </c:pt>
                <c:pt idx="4824">
                  <c:v>0.16146934793749737</c:v>
                </c:pt>
                <c:pt idx="4825">
                  <c:v>0.16244838812136866</c:v>
                </c:pt>
                <c:pt idx="4826">
                  <c:v>0.16122901431409639</c:v>
                </c:pt>
                <c:pt idx="4827">
                  <c:v>0.16269079343061671</c:v>
                </c:pt>
                <c:pt idx="4828">
                  <c:v>0.16316309636631479</c:v>
                </c:pt>
                <c:pt idx="4829">
                  <c:v>0.16222393027886733</c:v>
                </c:pt>
                <c:pt idx="4830">
                  <c:v>0.16229834253305186</c:v>
                </c:pt>
                <c:pt idx="4831">
                  <c:v>0.16192352940831348</c:v>
                </c:pt>
                <c:pt idx="4832">
                  <c:v>0.16200631024996712</c:v>
                </c:pt>
                <c:pt idx="4833">
                  <c:v>0.16199827292945848</c:v>
                </c:pt>
                <c:pt idx="4834">
                  <c:v>0.16020767987238896</c:v>
                </c:pt>
                <c:pt idx="4835">
                  <c:v>0.16025745507861869</c:v>
                </c:pt>
                <c:pt idx="4836">
                  <c:v>0.160248683007401</c:v>
                </c:pt>
                <c:pt idx="4837">
                  <c:v>0.16632862349134531</c:v>
                </c:pt>
                <c:pt idx="4838">
                  <c:v>0.16694890146704305</c:v>
                </c:pt>
                <c:pt idx="4839">
                  <c:v>0.16768853211993809</c:v>
                </c:pt>
                <c:pt idx="4840">
                  <c:v>0.16386187896525145</c:v>
                </c:pt>
                <c:pt idx="4841">
                  <c:v>0.16422220074907554</c:v>
                </c:pt>
                <c:pt idx="4842">
                  <c:v>0.16529133836944285</c:v>
                </c:pt>
                <c:pt idx="4843">
                  <c:v>0.16510032101101255</c:v>
                </c:pt>
                <c:pt idx="4844">
                  <c:v>0.16521344910521432</c:v>
                </c:pt>
                <c:pt idx="4845">
                  <c:v>0.16546393478033472</c:v>
                </c:pt>
                <c:pt idx="4846">
                  <c:v>0.1669375267345935</c:v>
                </c:pt>
                <c:pt idx="4847">
                  <c:v>0.17188506635198053</c:v>
                </c:pt>
                <c:pt idx="4848">
                  <c:v>0.17426105828673777</c:v>
                </c:pt>
                <c:pt idx="4849">
                  <c:v>0.17255827724664777</c:v>
                </c:pt>
                <c:pt idx="4850">
                  <c:v>0.17325971269430648</c:v>
                </c:pt>
                <c:pt idx="4851">
                  <c:v>0.17644660126060735</c:v>
                </c:pt>
                <c:pt idx="4852">
                  <c:v>0.17573585319598162</c:v>
                </c:pt>
                <c:pt idx="4853">
                  <c:v>0.1759109756615459</c:v>
                </c:pt>
                <c:pt idx="4854">
                  <c:v>0.17567528309301272</c:v>
                </c:pt>
                <c:pt idx="4855">
                  <c:v>0.17578291492154949</c:v>
                </c:pt>
                <c:pt idx="4856">
                  <c:v>0.17545832814350437</c:v>
                </c:pt>
                <c:pt idx="4857">
                  <c:v>0.1759445267402415</c:v>
                </c:pt>
                <c:pt idx="4858">
                  <c:v>0.17612723397040986</c:v>
                </c:pt>
                <c:pt idx="4859">
                  <c:v>0.17393665094495112</c:v>
                </c:pt>
                <c:pt idx="4860">
                  <c:v>0.17485019347521791</c:v>
                </c:pt>
                <c:pt idx="4861">
                  <c:v>0.17534942650882027</c:v>
                </c:pt>
                <c:pt idx="4862">
                  <c:v>0.17503148220811493</c:v>
                </c:pt>
                <c:pt idx="4863">
                  <c:v>0.17427828354967329</c:v>
                </c:pt>
                <c:pt idx="4864">
                  <c:v>0.17032997229499672</c:v>
                </c:pt>
                <c:pt idx="4865">
                  <c:v>0.17031296381938413</c:v>
                </c:pt>
                <c:pt idx="4866">
                  <c:v>0.17427022641938034</c:v>
                </c:pt>
                <c:pt idx="4867">
                  <c:v>0.17291926578233</c:v>
                </c:pt>
                <c:pt idx="4868">
                  <c:v>0.17337190573655964</c:v>
                </c:pt>
                <c:pt idx="4869">
                  <c:v>0.17045311512298641</c:v>
                </c:pt>
                <c:pt idx="4870">
                  <c:v>0.16152553168497583</c:v>
                </c:pt>
                <c:pt idx="4871">
                  <c:v>0.16158770390030913</c:v>
                </c:pt>
                <c:pt idx="4872">
                  <c:v>0.16094452632883313</c:v>
                </c:pt>
                <c:pt idx="4873">
                  <c:v>0.16000224394542489</c:v>
                </c:pt>
                <c:pt idx="4874">
                  <c:v>0.15646279942995917</c:v>
                </c:pt>
                <c:pt idx="4875">
                  <c:v>0.15588415646382978</c:v>
                </c:pt>
                <c:pt idx="4876">
                  <c:v>0.15209627573182233</c:v>
                </c:pt>
                <c:pt idx="4877">
                  <c:v>0.14910159022113895</c:v>
                </c:pt>
                <c:pt idx="4878">
                  <c:v>0.12802931900641928</c:v>
                </c:pt>
                <c:pt idx="4879">
                  <c:v>0.12740026788951059</c:v>
                </c:pt>
                <c:pt idx="4880">
                  <c:v>0.12793960641305574</c:v>
                </c:pt>
                <c:pt idx="4881">
                  <c:v>0.12696327275348954</c:v>
                </c:pt>
                <c:pt idx="4882">
                  <c:v>0.12705235550612029</c:v>
                </c:pt>
                <c:pt idx="4883">
                  <c:v>0.13248815863145488</c:v>
                </c:pt>
                <c:pt idx="4884">
                  <c:v>0.13167853396802831</c:v>
                </c:pt>
                <c:pt idx="4885">
                  <c:v>0.12974497664973075</c:v>
                </c:pt>
                <c:pt idx="4886">
                  <c:v>0.12927042371920275</c:v>
                </c:pt>
                <c:pt idx="4887">
                  <c:v>0.12874871929978529</c:v>
                </c:pt>
                <c:pt idx="4888">
                  <c:v>0.12944627224582178</c:v>
                </c:pt>
                <c:pt idx="4889">
                  <c:v>0.12963603371795973</c:v>
                </c:pt>
                <c:pt idx="4890">
                  <c:v>0.12932693616007626</c:v>
                </c:pt>
                <c:pt idx="4891">
                  <c:v>0.12766775102756617</c:v>
                </c:pt>
                <c:pt idx="4892">
                  <c:v>0.12797640500047161</c:v>
                </c:pt>
                <c:pt idx="4893">
                  <c:v>0.12930770241721776</c:v>
                </c:pt>
                <c:pt idx="4894">
                  <c:v>0.1291870667086148</c:v>
                </c:pt>
                <c:pt idx="4895">
                  <c:v>0.12884183543962358</c:v>
                </c:pt>
                <c:pt idx="4896">
                  <c:v>0.131125328316266</c:v>
                </c:pt>
                <c:pt idx="4897">
                  <c:v>0.12564018563168861</c:v>
                </c:pt>
                <c:pt idx="4898">
                  <c:v>0.12518479518246831</c:v>
                </c:pt>
                <c:pt idx="4899">
                  <c:v>0.12382963360445323</c:v>
                </c:pt>
                <c:pt idx="4900">
                  <c:v>0.12495961750021463</c:v>
                </c:pt>
                <c:pt idx="4901">
                  <c:v>0.12432688705704603</c:v>
                </c:pt>
                <c:pt idx="4902">
                  <c:v>0.12302465546417132</c:v>
                </c:pt>
                <c:pt idx="4903">
                  <c:v>0.12299927833686498</c:v>
                </c:pt>
                <c:pt idx="4904">
                  <c:v>0.12150257455909429</c:v>
                </c:pt>
                <c:pt idx="4905">
                  <c:v>0.12408381352101827</c:v>
                </c:pt>
                <c:pt idx="4906">
                  <c:v>0.12232386427083598</c:v>
                </c:pt>
                <c:pt idx="4907">
                  <c:v>0.11673242798142063</c:v>
                </c:pt>
                <c:pt idx="4908">
                  <c:v>0.11367453806008876</c:v>
                </c:pt>
                <c:pt idx="4909">
                  <c:v>0.11546840687432852</c:v>
                </c:pt>
                <c:pt idx="4910">
                  <c:v>0.11414748864668088</c:v>
                </c:pt>
                <c:pt idx="4911">
                  <c:v>0.10968712739887289</c:v>
                </c:pt>
                <c:pt idx="4912">
                  <c:v>0.11112198231199186</c:v>
                </c:pt>
                <c:pt idx="4913">
                  <c:v>0.11193440492007738</c:v>
                </c:pt>
                <c:pt idx="4914">
                  <c:v>0.11209767869584682</c:v>
                </c:pt>
                <c:pt idx="4915">
                  <c:v>0.1163461928173064</c:v>
                </c:pt>
                <c:pt idx="4916">
                  <c:v>0.11637911829603191</c:v>
                </c:pt>
                <c:pt idx="4917">
                  <c:v>0.11957496906762244</c:v>
                </c:pt>
                <c:pt idx="4918">
                  <c:v>0.12065578354398865</c:v>
                </c:pt>
                <c:pt idx="4919">
                  <c:v>0.12204752357596944</c:v>
                </c:pt>
                <c:pt idx="4920">
                  <c:v>0.12135208448344761</c:v>
                </c:pt>
                <c:pt idx="4921">
                  <c:v>0.12074789550136929</c:v>
                </c:pt>
                <c:pt idx="4922">
                  <c:v>0.120957799495785</c:v>
                </c:pt>
                <c:pt idx="4923">
                  <c:v>0.12172770470202432</c:v>
                </c:pt>
                <c:pt idx="4924">
                  <c:v>0.12745123709506342</c:v>
                </c:pt>
                <c:pt idx="4925">
                  <c:v>0.12883303226797133</c:v>
                </c:pt>
                <c:pt idx="4926">
                  <c:v>0.12251958703369502</c:v>
                </c:pt>
                <c:pt idx="4927">
                  <c:v>0.12220041820245039</c:v>
                </c:pt>
                <c:pt idx="4928">
                  <c:v>0.12866837086806329</c:v>
                </c:pt>
                <c:pt idx="4929">
                  <c:v>0.13546118864738269</c:v>
                </c:pt>
                <c:pt idx="4930">
                  <c:v>0.13489490527721526</c:v>
                </c:pt>
                <c:pt idx="4931">
                  <c:v>0.13471612048560871</c:v>
                </c:pt>
                <c:pt idx="4932">
                  <c:v>0.13472457303018265</c:v>
                </c:pt>
                <c:pt idx="4933">
                  <c:v>0.13486955538394804</c:v>
                </c:pt>
                <c:pt idx="4934">
                  <c:v>0.1347753524032862</c:v>
                </c:pt>
                <c:pt idx="4935">
                  <c:v>0.13620269938071913</c:v>
                </c:pt>
                <c:pt idx="4936">
                  <c:v>0.13708452721500822</c:v>
                </c:pt>
                <c:pt idx="4937">
                  <c:v>0.137023978501496</c:v>
                </c:pt>
                <c:pt idx="4938">
                  <c:v>0.13702766266469654</c:v>
                </c:pt>
                <c:pt idx="4939">
                  <c:v>0.13805071255865864</c:v>
                </c:pt>
                <c:pt idx="4940">
                  <c:v>0.13770080873770799</c:v>
                </c:pt>
                <c:pt idx="4941">
                  <c:v>0.1386225118689175</c:v>
                </c:pt>
                <c:pt idx="4942">
                  <c:v>0.13958130639252619</c:v>
                </c:pt>
                <c:pt idx="4943">
                  <c:v>0.13206660191239938</c:v>
                </c:pt>
                <c:pt idx="4944">
                  <c:v>0.13232586540177721</c:v>
                </c:pt>
                <c:pt idx="4945">
                  <c:v>0.13448630459936231</c:v>
                </c:pt>
                <c:pt idx="4946">
                  <c:v>0.13401709802755987</c:v>
                </c:pt>
                <c:pt idx="4947">
                  <c:v>0.13351863693149424</c:v>
                </c:pt>
                <c:pt idx="4948">
                  <c:v>0.13325938570290274</c:v>
                </c:pt>
                <c:pt idx="4949">
                  <c:v>0.13410198368331719</c:v>
                </c:pt>
                <c:pt idx="4950">
                  <c:v>0.13752250883326289</c:v>
                </c:pt>
                <c:pt idx="4951">
                  <c:v>0.13823356916774152</c:v>
                </c:pt>
                <c:pt idx="4952">
                  <c:v>0.13743858379276297</c:v>
                </c:pt>
                <c:pt idx="4953">
                  <c:v>0.13689505093487611</c:v>
                </c:pt>
                <c:pt idx="4954">
                  <c:v>0.13671195711942696</c:v>
                </c:pt>
                <c:pt idx="4955">
                  <c:v>0.13644832390190478</c:v>
                </c:pt>
                <c:pt idx="4956">
                  <c:v>0.13160167383335777</c:v>
                </c:pt>
                <c:pt idx="4957">
                  <c:v>0.13183927114511276</c:v>
                </c:pt>
                <c:pt idx="4958">
                  <c:v>0.13445545459722308</c:v>
                </c:pt>
                <c:pt idx="4959">
                  <c:v>0.13392871650363503</c:v>
                </c:pt>
                <c:pt idx="4960">
                  <c:v>0.13133152283107424</c:v>
                </c:pt>
                <c:pt idx="4961">
                  <c:v>0.13137074504596993</c:v>
                </c:pt>
                <c:pt idx="4962">
                  <c:v>0.1333680187991938</c:v>
                </c:pt>
                <c:pt idx="4963">
                  <c:v>0.13772863976411059</c:v>
                </c:pt>
                <c:pt idx="4964">
                  <c:v>0.13903565122045786</c:v>
                </c:pt>
                <c:pt idx="4965">
                  <c:v>0.1380088427705421</c:v>
                </c:pt>
                <c:pt idx="4966">
                  <c:v>0.13996351099901769</c:v>
                </c:pt>
                <c:pt idx="4967">
                  <c:v>0.13999240024297843</c:v>
                </c:pt>
                <c:pt idx="4968">
                  <c:v>0.14002840456465857</c:v>
                </c:pt>
                <c:pt idx="4969">
                  <c:v>0.13956224833816167</c:v>
                </c:pt>
                <c:pt idx="4970">
                  <c:v>0.13894889554574527</c:v>
                </c:pt>
                <c:pt idx="4971">
                  <c:v>0.13782616288416297</c:v>
                </c:pt>
                <c:pt idx="4972">
                  <c:v>0.13623299325556307</c:v>
                </c:pt>
                <c:pt idx="4973">
                  <c:v>0.13590669354424345</c:v>
                </c:pt>
                <c:pt idx="4974">
                  <c:v>0.14909917828009614</c:v>
                </c:pt>
                <c:pt idx="4975">
                  <c:v>0.14759895049191615</c:v>
                </c:pt>
                <c:pt idx="4976">
                  <c:v>0.1480412695707134</c:v>
                </c:pt>
                <c:pt idx="4977">
                  <c:v>0.14352466695429</c:v>
                </c:pt>
                <c:pt idx="4978">
                  <c:v>0.14317873261719852</c:v>
                </c:pt>
                <c:pt idx="4979">
                  <c:v>0.14661156636805181</c:v>
                </c:pt>
                <c:pt idx="4980">
                  <c:v>0.14647480535136592</c:v>
                </c:pt>
                <c:pt idx="4981">
                  <c:v>0.14601859543923676</c:v>
                </c:pt>
                <c:pt idx="4982">
                  <c:v>0.14608147600884547</c:v>
                </c:pt>
                <c:pt idx="4983">
                  <c:v>0.15042707727945767</c:v>
                </c:pt>
                <c:pt idx="4984">
                  <c:v>0.14732542261880652</c:v>
                </c:pt>
                <c:pt idx="4985">
                  <c:v>0.14683051028004393</c:v>
                </c:pt>
                <c:pt idx="4986">
                  <c:v>0.14655535191282634</c:v>
                </c:pt>
                <c:pt idx="4987">
                  <c:v>0.14801844755109955</c:v>
                </c:pt>
                <c:pt idx="4988">
                  <c:v>0.14336583098960409</c:v>
                </c:pt>
                <c:pt idx="4989">
                  <c:v>0.13959945064960985</c:v>
                </c:pt>
                <c:pt idx="4990">
                  <c:v>0.14430938220222173</c:v>
                </c:pt>
                <c:pt idx="4991">
                  <c:v>0.14443472164031326</c:v>
                </c:pt>
                <c:pt idx="4992">
                  <c:v>0.15698718064141201</c:v>
                </c:pt>
                <c:pt idx="4993">
                  <c:v>0.15658814780467412</c:v>
                </c:pt>
                <c:pt idx="4994">
                  <c:v>0.1575783195305647</c:v>
                </c:pt>
                <c:pt idx="4995">
                  <c:v>0.15629118806800504</c:v>
                </c:pt>
                <c:pt idx="4996">
                  <c:v>0.15788999953175428</c:v>
                </c:pt>
                <c:pt idx="4997">
                  <c:v>0.16165122877883781</c:v>
                </c:pt>
                <c:pt idx="4998">
                  <c:v>0.16185506960357784</c:v>
                </c:pt>
                <c:pt idx="4999">
                  <c:v>0.16288829700139598</c:v>
                </c:pt>
                <c:pt idx="5000">
                  <c:v>0.16233977480489978</c:v>
                </c:pt>
                <c:pt idx="5001">
                  <c:v>0.16158856716158604</c:v>
                </c:pt>
                <c:pt idx="5002">
                  <c:v>0.18346697161366388</c:v>
                </c:pt>
                <c:pt idx="5003">
                  <c:v>0.18390213501811251</c:v>
                </c:pt>
                <c:pt idx="5004">
                  <c:v>0.18339866090969237</c:v>
                </c:pt>
                <c:pt idx="5005">
                  <c:v>0.18146311212774741</c:v>
                </c:pt>
                <c:pt idx="5006">
                  <c:v>0.18117886326586344</c:v>
                </c:pt>
                <c:pt idx="5007">
                  <c:v>0.18057906838625959</c:v>
                </c:pt>
                <c:pt idx="5008">
                  <c:v>0.18074499802243119</c:v>
                </c:pt>
                <c:pt idx="5009">
                  <c:v>0.18036830663116732</c:v>
                </c:pt>
                <c:pt idx="5010">
                  <c:v>0.17774055160758889</c:v>
                </c:pt>
                <c:pt idx="5011">
                  <c:v>0.17692812748718365</c:v>
                </c:pt>
                <c:pt idx="5012">
                  <c:v>0.17742501659321891</c:v>
                </c:pt>
                <c:pt idx="5013">
                  <c:v>0.17790615654583714</c:v>
                </c:pt>
                <c:pt idx="5014">
                  <c:v>0.18021883172361577</c:v>
                </c:pt>
                <c:pt idx="5015">
                  <c:v>0.18017275029824495</c:v>
                </c:pt>
                <c:pt idx="5016">
                  <c:v>0.17922203615654667</c:v>
                </c:pt>
                <c:pt idx="5017">
                  <c:v>0.18097490255375717</c:v>
                </c:pt>
                <c:pt idx="5018">
                  <c:v>0.18018564691077021</c:v>
                </c:pt>
                <c:pt idx="5019">
                  <c:v>0.18184815993196582</c:v>
                </c:pt>
                <c:pt idx="5020">
                  <c:v>0.18216630563456848</c:v>
                </c:pt>
                <c:pt idx="5021">
                  <c:v>0.1816028932642437</c:v>
                </c:pt>
                <c:pt idx="5022">
                  <c:v>0.17947418753796862</c:v>
                </c:pt>
                <c:pt idx="5023">
                  <c:v>0.1765357419302771</c:v>
                </c:pt>
                <c:pt idx="5024">
                  <c:v>0.17790894425600701</c:v>
                </c:pt>
                <c:pt idx="5025">
                  <c:v>0.17790874324312064</c:v>
                </c:pt>
                <c:pt idx="5026">
                  <c:v>0.17609831930501696</c:v>
                </c:pt>
                <c:pt idx="5027">
                  <c:v>0.17607280270618492</c:v>
                </c:pt>
                <c:pt idx="5028">
                  <c:v>0.18661346051504613</c:v>
                </c:pt>
                <c:pt idx="5029">
                  <c:v>0.18633999796335518</c:v>
                </c:pt>
                <c:pt idx="5030">
                  <c:v>0.19274897353986606</c:v>
                </c:pt>
                <c:pt idx="5031">
                  <c:v>0.1926454152277636</c:v>
                </c:pt>
                <c:pt idx="5032">
                  <c:v>0.19294455324001969</c:v>
                </c:pt>
                <c:pt idx="5033">
                  <c:v>0.19460146824559535</c:v>
                </c:pt>
                <c:pt idx="5034">
                  <c:v>0.19162821370728403</c:v>
                </c:pt>
                <c:pt idx="5035">
                  <c:v>0.19279385675527844</c:v>
                </c:pt>
                <c:pt idx="5036">
                  <c:v>0.19347064729552205</c:v>
                </c:pt>
                <c:pt idx="5037">
                  <c:v>0.19404437573765534</c:v>
                </c:pt>
                <c:pt idx="5038">
                  <c:v>0.19391304856502123</c:v>
                </c:pt>
                <c:pt idx="5039">
                  <c:v>0.19554369153482626</c:v>
                </c:pt>
                <c:pt idx="5040">
                  <c:v>0.19545643565817122</c:v>
                </c:pt>
                <c:pt idx="5041">
                  <c:v>0.19553441379506931</c:v>
                </c:pt>
                <c:pt idx="5042">
                  <c:v>0.19547185952935575</c:v>
                </c:pt>
                <c:pt idx="5043">
                  <c:v>0.1921922110829079</c:v>
                </c:pt>
                <c:pt idx="5044">
                  <c:v>0.1924764485957759</c:v>
                </c:pt>
                <c:pt idx="5045">
                  <c:v>0.1931742320418213</c:v>
                </c:pt>
                <c:pt idx="5046">
                  <c:v>0.20038752467971177</c:v>
                </c:pt>
                <c:pt idx="5047">
                  <c:v>0.19943988578614721</c:v>
                </c:pt>
                <c:pt idx="5048">
                  <c:v>0.19946499260121953</c:v>
                </c:pt>
                <c:pt idx="5049">
                  <c:v>0.20211625871582498</c:v>
                </c:pt>
                <c:pt idx="5050">
                  <c:v>0.20181314149707139</c:v>
                </c:pt>
                <c:pt idx="5051">
                  <c:v>0.20131534602433487</c:v>
                </c:pt>
                <c:pt idx="5052">
                  <c:v>0.19241220834725231</c:v>
                </c:pt>
                <c:pt idx="5053">
                  <c:v>0.19275418774692923</c:v>
                </c:pt>
                <c:pt idx="5054">
                  <c:v>0.19241356335017906</c:v>
                </c:pt>
                <c:pt idx="5055">
                  <c:v>0.19246370861977496</c:v>
                </c:pt>
                <c:pt idx="5056">
                  <c:v>0.19039571124479721</c:v>
                </c:pt>
                <c:pt idx="5057">
                  <c:v>0.18711356836003409</c:v>
                </c:pt>
                <c:pt idx="5058">
                  <c:v>0.1874815480190615</c:v>
                </c:pt>
                <c:pt idx="5059">
                  <c:v>0.18694708232332014</c:v>
                </c:pt>
                <c:pt idx="5060">
                  <c:v>0.1871598416162554</c:v>
                </c:pt>
                <c:pt idx="5061">
                  <c:v>0.18830771157739143</c:v>
                </c:pt>
                <c:pt idx="5062">
                  <c:v>0.16551821375972425</c:v>
                </c:pt>
                <c:pt idx="5063">
                  <c:v>0.16552233355368209</c:v>
                </c:pt>
                <c:pt idx="5064">
                  <c:v>0.16712995552898097</c:v>
                </c:pt>
                <c:pt idx="5065">
                  <c:v>0.16882300982196996</c:v>
                </c:pt>
                <c:pt idx="5066">
                  <c:v>0.16880664248490304</c:v>
                </c:pt>
                <c:pt idx="5067">
                  <c:v>0.16904047634264813</c:v>
                </c:pt>
                <c:pt idx="5068">
                  <c:v>0.16916227909594186</c:v>
                </c:pt>
                <c:pt idx="5069">
                  <c:v>0.17015358432956626</c:v>
                </c:pt>
                <c:pt idx="5070">
                  <c:v>0.16988188060682152</c:v>
                </c:pt>
                <c:pt idx="5071">
                  <c:v>0.17003359573229998</c:v>
                </c:pt>
                <c:pt idx="5072">
                  <c:v>0.17068269035095657</c:v>
                </c:pt>
                <c:pt idx="5073">
                  <c:v>0.17054277491268616</c:v>
                </c:pt>
                <c:pt idx="5074">
                  <c:v>0.16694266758259912</c:v>
                </c:pt>
                <c:pt idx="5075">
                  <c:v>0.16692631332073576</c:v>
                </c:pt>
                <c:pt idx="5076">
                  <c:v>0.16690475010713834</c:v>
                </c:pt>
                <c:pt idx="5077">
                  <c:v>0.16827394451762134</c:v>
                </c:pt>
                <c:pt idx="5078">
                  <c:v>0.16633941129361512</c:v>
                </c:pt>
                <c:pt idx="5079">
                  <c:v>0.16399368950094104</c:v>
                </c:pt>
                <c:pt idx="5080">
                  <c:v>0.16290527891244314</c:v>
                </c:pt>
                <c:pt idx="5081">
                  <c:v>0.16280835158564039</c:v>
                </c:pt>
                <c:pt idx="5082">
                  <c:v>0.16205624710666572</c:v>
                </c:pt>
                <c:pt idx="5083">
                  <c:v>0.16360587881815572</c:v>
                </c:pt>
                <c:pt idx="5084">
                  <c:v>0.16234082787732254</c:v>
                </c:pt>
                <c:pt idx="5085">
                  <c:v>0.16240419872202808</c:v>
                </c:pt>
                <c:pt idx="5086">
                  <c:v>0.16254792172773222</c:v>
                </c:pt>
                <c:pt idx="5087">
                  <c:v>0.16260202259684986</c:v>
                </c:pt>
                <c:pt idx="5088">
                  <c:v>0.15226735551036724</c:v>
                </c:pt>
                <c:pt idx="5089">
                  <c:v>0.15249645551929145</c:v>
                </c:pt>
                <c:pt idx="5090">
                  <c:v>0.14285059008157719</c:v>
                </c:pt>
                <c:pt idx="5091">
                  <c:v>0.14332851469422919</c:v>
                </c:pt>
                <c:pt idx="5092">
                  <c:v>0.14185685682137314</c:v>
                </c:pt>
                <c:pt idx="5093">
                  <c:v>0.14210038681848211</c:v>
                </c:pt>
                <c:pt idx="5094">
                  <c:v>0.13436903699335739</c:v>
                </c:pt>
                <c:pt idx="5095">
                  <c:v>0.13235161298003215</c:v>
                </c:pt>
                <c:pt idx="5096">
                  <c:v>0.13352736461148154</c:v>
                </c:pt>
                <c:pt idx="5097">
                  <c:v>0.13310971869202057</c:v>
                </c:pt>
                <c:pt idx="5098">
                  <c:v>0.13409956391747868</c:v>
                </c:pt>
                <c:pt idx="5099">
                  <c:v>0.12695117258556604</c:v>
                </c:pt>
                <c:pt idx="5100">
                  <c:v>0.12744254492555657</c:v>
                </c:pt>
                <c:pt idx="5101">
                  <c:v>0.12776196844081442</c:v>
                </c:pt>
                <c:pt idx="5102">
                  <c:v>0.13133021225784655</c:v>
                </c:pt>
                <c:pt idx="5103">
                  <c:v>0.1306814903992867</c:v>
                </c:pt>
                <c:pt idx="5104">
                  <c:v>0.13270500307195762</c:v>
                </c:pt>
                <c:pt idx="5105">
                  <c:v>0.13195253536746168</c:v>
                </c:pt>
                <c:pt idx="5106">
                  <c:v>0.11928571355995503</c:v>
                </c:pt>
                <c:pt idx="5107">
                  <c:v>0.11894188611134077</c:v>
                </c:pt>
                <c:pt idx="5108">
                  <c:v>0.12070960428784963</c:v>
                </c:pt>
                <c:pt idx="5109">
                  <c:v>0.11433323736950265</c:v>
                </c:pt>
                <c:pt idx="5110">
                  <c:v>0.10951055729392632</c:v>
                </c:pt>
                <c:pt idx="5111">
                  <c:v>0.11297513209755106</c:v>
                </c:pt>
                <c:pt idx="5112">
                  <c:v>0.11770109724121114</c:v>
                </c:pt>
                <c:pt idx="5113">
                  <c:v>0.11865663170671317</c:v>
                </c:pt>
                <c:pt idx="5114">
                  <c:v>0.11848558873028904</c:v>
                </c:pt>
                <c:pt idx="5115">
                  <c:v>0.12004074636239595</c:v>
                </c:pt>
                <c:pt idx="5116">
                  <c:v>0.11962767422506637</c:v>
                </c:pt>
                <c:pt idx="5117">
                  <c:v>0.11959348937460576</c:v>
                </c:pt>
                <c:pt idx="5118">
                  <c:v>0.11951549326210911</c:v>
                </c:pt>
                <c:pt idx="5119">
                  <c:v>0.14636571647571381</c:v>
                </c:pt>
                <c:pt idx="5120">
                  <c:v>0.14830629675068865</c:v>
                </c:pt>
                <c:pt idx="5121">
                  <c:v>0.14753443230536853</c:v>
                </c:pt>
                <c:pt idx="5122">
                  <c:v>0.14850850491252185</c:v>
                </c:pt>
                <c:pt idx="5123">
                  <c:v>0.14797401968518076</c:v>
                </c:pt>
                <c:pt idx="5124">
                  <c:v>0.14529177805742746</c:v>
                </c:pt>
                <c:pt idx="5125">
                  <c:v>0.142064706065192</c:v>
                </c:pt>
                <c:pt idx="5126">
                  <c:v>0.1427043435876004</c:v>
                </c:pt>
                <c:pt idx="5127">
                  <c:v>0.14424241029447663</c:v>
                </c:pt>
                <c:pt idx="5128">
                  <c:v>0.14327210166644286</c:v>
                </c:pt>
                <c:pt idx="5129">
                  <c:v>0.1407398651853061</c:v>
                </c:pt>
                <c:pt idx="5130">
                  <c:v>0.14029365440317182</c:v>
                </c:pt>
                <c:pt idx="5131">
                  <c:v>0.13961781414032232</c:v>
                </c:pt>
                <c:pt idx="5132">
                  <c:v>0.13948826124506183</c:v>
                </c:pt>
                <c:pt idx="5133">
                  <c:v>0.13975923484091432</c:v>
                </c:pt>
                <c:pt idx="5134">
                  <c:v>0.14874941290657179</c:v>
                </c:pt>
                <c:pt idx="5135">
                  <c:v>0.15145072853361988</c:v>
                </c:pt>
                <c:pt idx="5136">
                  <c:v>0.15188099124758325</c:v>
                </c:pt>
                <c:pt idx="5137">
                  <c:v>0.1527055959043622</c:v>
                </c:pt>
                <c:pt idx="5138">
                  <c:v>0.15308710909973833</c:v>
                </c:pt>
                <c:pt idx="5139">
                  <c:v>0.16060868516085702</c:v>
                </c:pt>
                <c:pt idx="5140">
                  <c:v>0.16019026060242292</c:v>
                </c:pt>
                <c:pt idx="5141">
                  <c:v>0.16098731120520224</c:v>
                </c:pt>
                <c:pt idx="5142">
                  <c:v>0.16200737058199782</c:v>
                </c:pt>
                <c:pt idx="5143">
                  <c:v>0.16288335772934898</c:v>
                </c:pt>
                <c:pt idx="5144">
                  <c:v>0.16368914933993023</c:v>
                </c:pt>
                <c:pt idx="5145">
                  <c:v>0.16521207206491256</c:v>
                </c:pt>
                <c:pt idx="5146">
                  <c:v>0.16658529582115331</c:v>
                </c:pt>
                <c:pt idx="5147">
                  <c:v>0.16694664415349458</c:v>
                </c:pt>
                <c:pt idx="5148">
                  <c:v>0.16618228612474295</c:v>
                </c:pt>
                <c:pt idx="5149">
                  <c:v>0.16623519369691767</c:v>
                </c:pt>
                <c:pt idx="5150">
                  <c:v>0.16685441990751196</c:v>
                </c:pt>
                <c:pt idx="5151">
                  <c:v>0.16683985875139298</c:v>
                </c:pt>
                <c:pt idx="5152">
                  <c:v>0.16861789999003474</c:v>
                </c:pt>
                <c:pt idx="5153">
                  <c:v>0.16807202018721415</c:v>
                </c:pt>
                <c:pt idx="5154">
                  <c:v>0.17367765542226465</c:v>
                </c:pt>
                <c:pt idx="5155">
                  <c:v>0.17495334640228247</c:v>
                </c:pt>
                <c:pt idx="5156">
                  <c:v>0.17390083389111352</c:v>
                </c:pt>
                <c:pt idx="5157">
                  <c:v>0.1797940629913333</c:v>
                </c:pt>
                <c:pt idx="5158">
                  <c:v>0.18335278103378738</c:v>
                </c:pt>
                <c:pt idx="5159">
                  <c:v>0.18352629370906731</c:v>
                </c:pt>
                <c:pt idx="5160">
                  <c:v>0.18341445626601421</c:v>
                </c:pt>
                <c:pt idx="5161">
                  <c:v>0.18279526813222458</c:v>
                </c:pt>
                <c:pt idx="5162">
                  <c:v>0.18063595606214997</c:v>
                </c:pt>
                <c:pt idx="5163">
                  <c:v>0.18259990136776136</c:v>
                </c:pt>
                <c:pt idx="5164">
                  <c:v>0.18129875309821181</c:v>
                </c:pt>
                <c:pt idx="5165">
                  <c:v>0.18089465420771839</c:v>
                </c:pt>
                <c:pt idx="5166">
                  <c:v>0.180812573052028</c:v>
                </c:pt>
                <c:pt idx="5167">
                  <c:v>0.18131569223863414</c:v>
                </c:pt>
                <c:pt idx="5168">
                  <c:v>0.18077435396230473</c:v>
                </c:pt>
                <c:pt idx="5169">
                  <c:v>0.18136356874841611</c:v>
                </c:pt>
                <c:pt idx="5170">
                  <c:v>0.18197481065052967</c:v>
                </c:pt>
                <c:pt idx="5171">
                  <c:v>0.18085164260552575</c:v>
                </c:pt>
                <c:pt idx="5172">
                  <c:v>0.18054697858429233</c:v>
                </c:pt>
                <c:pt idx="5173">
                  <c:v>0.19343420232122224</c:v>
                </c:pt>
                <c:pt idx="5174">
                  <c:v>0.19303404581215822</c:v>
                </c:pt>
                <c:pt idx="5175">
                  <c:v>0.1919369555189516</c:v>
                </c:pt>
                <c:pt idx="5176">
                  <c:v>0.19181562623627471</c:v>
                </c:pt>
                <c:pt idx="5177">
                  <c:v>0.1948186390593761</c:v>
                </c:pt>
                <c:pt idx="5178">
                  <c:v>0.19906559697392515</c:v>
                </c:pt>
                <c:pt idx="5179">
                  <c:v>0.1787302591970224</c:v>
                </c:pt>
                <c:pt idx="5180">
                  <c:v>0.17668141158425832</c:v>
                </c:pt>
                <c:pt idx="5181">
                  <c:v>0.1846994781648077</c:v>
                </c:pt>
                <c:pt idx="5182">
                  <c:v>0.18736667615994093</c:v>
                </c:pt>
                <c:pt idx="5183">
                  <c:v>0.18709685247675029</c:v>
                </c:pt>
                <c:pt idx="5184">
                  <c:v>0.18746287636072922</c:v>
                </c:pt>
                <c:pt idx="5185">
                  <c:v>0.18950292741147404</c:v>
                </c:pt>
                <c:pt idx="5186">
                  <c:v>0.18870705231232091</c:v>
                </c:pt>
                <c:pt idx="5187">
                  <c:v>0.18685806218550235</c:v>
                </c:pt>
                <c:pt idx="5188">
                  <c:v>0.18685356188633495</c:v>
                </c:pt>
                <c:pt idx="5189">
                  <c:v>0.18642888566208179</c:v>
                </c:pt>
                <c:pt idx="5190">
                  <c:v>0.18829903473476647</c:v>
                </c:pt>
                <c:pt idx="5191">
                  <c:v>0.18743719810607748</c:v>
                </c:pt>
                <c:pt idx="5192">
                  <c:v>0.18769596091992105</c:v>
                </c:pt>
                <c:pt idx="5193">
                  <c:v>0.18768080117906719</c:v>
                </c:pt>
                <c:pt idx="5194">
                  <c:v>0.18247505781506354</c:v>
                </c:pt>
                <c:pt idx="5195">
                  <c:v>0.18137306219645216</c:v>
                </c:pt>
                <c:pt idx="5196">
                  <c:v>0.18108743746173156</c:v>
                </c:pt>
                <c:pt idx="5197">
                  <c:v>0.18059893660734647</c:v>
                </c:pt>
                <c:pt idx="5198">
                  <c:v>0.1799708512466214</c:v>
                </c:pt>
                <c:pt idx="5199">
                  <c:v>0.17454097598349438</c:v>
                </c:pt>
                <c:pt idx="5200">
                  <c:v>0.17530140166386812</c:v>
                </c:pt>
                <c:pt idx="5201">
                  <c:v>0.17445178784429319</c:v>
                </c:pt>
                <c:pt idx="5202">
                  <c:v>0.17473304619389393</c:v>
                </c:pt>
                <c:pt idx="5203">
                  <c:v>0.17159394952478127</c:v>
                </c:pt>
                <c:pt idx="5204">
                  <c:v>0.16989583172262235</c:v>
                </c:pt>
                <c:pt idx="5205">
                  <c:v>0.16867531291222593</c:v>
                </c:pt>
                <c:pt idx="5206">
                  <c:v>0.16777280081270121</c:v>
                </c:pt>
                <c:pt idx="5207">
                  <c:v>0.16729851200586626</c:v>
                </c:pt>
                <c:pt idx="5208">
                  <c:v>0.17252369696763531</c:v>
                </c:pt>
                <c:pt idx="5209">
                  <c:v>0.1741936026226075</c:v>
                </c:pt>
                <c:pt idx="5210">
                  <c:v>0.17437846532663653</c:v>
                </c:pt>
                <c:pt idx="5211">
                  <c:v>0.1751352377076339</c:v>
                </c:pt>
                <c:pt idx="5212">
                  <c:v>0.1748567898747326</c:v>
                </c:pt>
                <c:pt idx="5213">
                  <c:v>0.17512142123343494</c:v>
                </c:pt>
                <c:pt idx="5214">
                  <c:v>0.16961361863382771</c:v>
                </c:pt>
                <c:pt idx="5215">
                  <c:v>0.16865997323223147</c:v>
                </c:pt>
                <c:pt idx="5216">
                  <c:v>0.16887065056458009</c:v>
                </c:pt>
                <c:pt idx="5217">
                  <c:v>0.16141805213555724</c:v>
                </c:pt>
                <c:pt idx="5218">
                  <c:v>0.15459600807686172</c:v>
                </c:pt>
                <c:pt idx="5219">
                  <c:v>0.15582384748789976</c:v>
                </c:pt>
                <c:pt idx="5220">
                  <c:v>0.16295173593251069</c:v>
                </c:pt>
                <c:pt idx="5221">
                  <c:v>0.16675403267508096</c:v>
                </c:pt>
                <c:pt idx="5222">
                  <c:v>0.16971405729773351</c:v>
                </c:pt>
                <c:pt idx="5223">
                  <c:v>0.16636394326529086</c:v>
                </c:pt>
                <c:pt idx="5224">
                  <c:v>0.1648411666378585</c:v>
                </c:pt>
                <c:pt idx="5225">
                  <c:v>0.16485304446253829</c:v>
                </c:pt>
                <c:pt idx="5226">
                  <c:v>0.16665697235964994</c:v>
                </c:pt>
                <c:pt idx="5227">
                  <c:v>0.16692636477507378</c:v>
                </c:pt>
                <c:pt idx="5228">
                  <c:v>0.16668161957833497</c:v>
                </c:pt>
                <c:pt idx="5229">
                  <c:v>0.16660870284599621</c:v>
                </c:pt>
                <c:pt idx="5230">
                  <c:v>0.16641912702930831</c:v>
                </c:pt>
                <c:pt idx="5231">
                  <c:v>0.16587643532469204</c:v>
                </c:pt>
                <c:pt idx="5232">
                  <c:v>0.17798061952726224</c:v>
                </c:pt>
                <c:pt idx="5233">
                  <c:v>0.16529867739076942</c:v>
                </c:pt>
                <c:pt idx="5234">
                  <c:v>0.16645582997899891</c:v>
                </c:pt>
                <c:pt idx="5235">
                  <c:v>0.17127033046723122</c:v>
                </c:pt>
                <c:pt idx="5236">
                  <c:v>0.1714570449966559</c:v>
                </c:pt>
                <c:pt idx="5237">
                  <c:v>0.16872704986899795</c:v>
                </c:pt>
                <c:pt idx="5238">
                  <c:v>0.16095186932201361</c:v>
                </c:pt>
                <c:pt idx="5239">
                  <c:v>0.16004517657143452</c:v>
                </c:pt>
                <c:pt idx="5240">
                  <c:v>0.16450235260676541</c:v>
                </c:pt>
                <c:pt idx="5241">
                  <c:v>0.16258898137348707</c:v>
                </c:pt>
                <c:pt idx="5242">
                  <c:v>0.16001397429995731</c:v>
                </c:pt>
                <c:pt idx="5243">
                  <c:v>0.17750391976557012</c:v>
                </c:pt>
                <c:pt idx="5244">
                  <c:v>0.17868110142639362</c:v>
                </c:pt>
                <c:pt idx="5245">
                  <c:v>0.17727724877561377</c:v>
                </c:pt>
                <c:pt idx="5246">
                  <c:v>0.17731168354857915</c:v>
                </c:pt>
                <c:pt idx="5247">
                  <c:v>0.23580550435487335</c:v>
                </c:pt>
                <c:pt idx="5248">
                  <c:v>0.2357817504180903</c:v>
                </c:pt>
                <c:pt idx="5249">
                  <c:v>0.23606996799359412</c:v>
                </c:pt>
                <c:pt idx="5250">
                  <c:v>0.23645932882058421</c:v>
                </c:pt>
                <c:pt idx="5251">
                  <c:v>0.23984583836528636</c:v>
                </c:pt>
                <c:pt idx="5252">
                  <c:v>0.24300464233999833</c:v>
                </c:pt>
                <c:pt idx="5253">
                  <c:v>0.24425759855773263</c:v>
                </c:pt>
                <c:pt idx="5254">
                  <c:v>0.24415404987967923</c:v>
                </c:pt>
                <c:pt idx="5255">
                  <c:v>0.2447112952299029</c:v>
                </c:pt>
                <c:pt idx="5256">
                  <c:v>0.24684916307652907</c:v>
                </c:pt>
                <c:pt idx="5257">
                  <c:v>0.25032910091929123</c:v>
                </c:pt>
                <c:pt idx="5258">
                  <c:v>0.25027427418617454</c:v>
                </c:pt>
                <c:pt idx="5259">
                  <c:v>0.25150704433356486</c:v>
                </c:pt>
                <c:pt idx="5260">
                  <c:v>0.2510876688004538</c:v>
                </c:pt>
                <c:pt idx="5261">
                  <c:v>0.26018963516323296</c:v>
                </c:pt>
                <c:pt idx="5262">
                  <c:v>0.26944057541265021</c:v>
                </c:pt>
                <c:pt idx="5263">
                  <c:v>0.26986723751447983</c:v>
                </c:pt>
                <c:pt idx="5264">
                  <c:v>0.27224427872283419</c:v>
                </c:pt>
                <c:pt idx="5265">
                  <c:v>0.27251894701432011</c:v>
                </c:pt>
                <c:pt idx="5266">
                  <c:v>0.2726974992452304</c:v>
                </c:pt>
                <c:pt idx="5267">
                  <c:v>0.29235377392269918</c:v>
                </c:pt>
                <c:pt idx="5268">
                  <c:v>0.29086343266312864</c:v>
                </c:pt>
                <c:pt idx="5269">
                  <c:v>0.2898975712800565</c:v>
                </c:pt>
                <c:pt idx="5270">
                  <c:v>0.28908776337509906</c:v>
                </c:pt>
                <c:pt idx="5271">
                  <c:v>0.29315243375004718</c:v>
                </c:pt>
                <c:pt idx="5272">
                  <c:v>0.29891013323989907</c:v>
                </c:pt>
                <c:pt idx="5273">
                  <c:v>0.307434205133852</c:v>
                </c:pt>
                <c:pt idx="5274">
                  <c:v>0.31243449651653599</c:v>
                </c:pt>
                <c:pt idx="5275">
                  <c:v>0.31257233813350344</c:v>
                </c:pt>
                <c:pt idx="5276">
                  <c:v>0.31223377155919207</c:v>
                </c:pt>
                <c:pt idx="5277">
                  <c:v>0.31471867356198863</c:v>
                </c:pt>
                <c:pt idx="5278">
                  <c:v>0.31577273944408119</c:v>
                </c:pt>
                <c:pt idx="5279">
                  <c:v>0.31902526219328842</c:v>
                </c:pt>
                <c:pt idx="5280">
                  <c:v>0.3165911783889212</c:v>
                </c:pt>
                <c:pt idx="5281">
                  <c:v>0.31515368106909875</c:v>
                </c:pt>
                <c:pt idx="5282">
                  <c:v>0.3192473432317699</c:v>
                </c:pt>
                <c:pt idx="5283">
                  <c:v>0.31986409736982069</c:v>
                </c:pt>
                <c:pt idx="5284">
                  <c:v>0.32053711696825382</c:v>
                </c:pt>
                <c:pt idx="5285">
                  <c:v>0.32195345737260944</c:v>
                </c:pt>
                <c:pt idx="5286">
                  <c:v>0.34140089632569853</c:v>
                </c:pt>
                <c:pt idx="5287">
                  <c:v>0.34247242490006802</c:v>
                </c:pt>
                <c:pt idx="5288">
                  <c:v>0.34242566024370402</c:v>
                </c:pt>
                <c:pt idx="5289">
                  <c:v>0.34229981689471639</c:v>
                </c:pt>
                <c:pt idx="5290">
                  <c:v>0.34209342855768077</c:v>
                </c:pt>
                <c:pt idx="5291">
                  <c:v>0.3459900673905813</c:v>
                </c:pt>
                <c:pt idx="5292">
                  <c:v>0.33867488483354119</c:v>
                </c:pt>
                <c:pt idx="5293">
                  <c:v>0.33889050582589891</c:v>
                </c:pt>
                <c:pt idx="5294">
                  <c:v>0.33995445864879287</c:v>
                </c:pt>
                <c:pt idx="5295">
                  <c:v>0.33778440691232342</c:v>
                </c:pt>
                <c:pt idx="5296">
                  <c:v>0.3377682219377699</c:v>
                </c:pt>
                <c:pt idx="5297">
                  <c:v>0.33701402130301933</c:v>
                </c:pt>
                <c:pt idx="5298">
                  <c:v>0.33699059912599832</c:v>
                </c:pt>
                <c:pt idx="5299">
                  <c:v>0.3368218517415239</c:v>
                </c:pt>
                <c:pt idx="5300">
                  <c:v>0.33473469630998615</c:v>
                </c:pt>
                <c:pt idx="5301">
                  <c:v>0.33250948862864427</c:v>
                </c:pt>
                <c:pt idx="5302">
                  <c:v>0.33222610333136621</c:v>
                </c:pt>
                <c:pt idx="5303">
                  <c:v>0.32278731299710528</c:v>
                </c:pt>
                <c:pt idx="5304">
                  <c:v>0.32116023460287502</c:v>
                </c:pt>
                <c:pt idx="5305">
                  <c:v>0.32114874789230186</c:v>
                </c:pt>
                <c:pt idx="5306">
                  <c:v>0.32175753430570014</c:v>
                </c:pt>
                <c:pt idx="5307">
                  <c:v>0.27769889944009651</c:v>
                </c:pt>
                <c:pt idx="5308">
                  <c:v>0.27793282606301239</c:v>
                </c:pt>
                <c:pt idx="5309">
                  <c:v>0.27791323272188639</c:v>
                </c:pt>
                <c:pt idx="5310">
                  <c:v>0.27748534494404992</c:v>
                </c:pt>
                <c:pt idx="5311">
                  <c:v>0.27297309197572261</c:v>
                </c:pt>
                <c:pt idx="5312">
                  <c:v>0.26818981886007559</c:v>
                </c:pt>
                <c:pt idx="5313">
                  <c:v>0.26557936853370862</c:v>
                </c:pt>
                <c:pt idx="5314">
                  <c:v>0.26488757530945128</c:v>
                </c:pt>
                <c:pt idx="5315">
                  <c:v>0.26503133929511924</c:v>
                </c:pt>
                <c:pt idx="5316">
                  <c:v>0.26429890902044645</c:v>
                </c:pt>
                <c:pt idx="5317">
                  <c:v>0.2576024134809291</c:v>
                </c:pt>
                <c:pt idx="5318">
                  <c:v>0.25973947782140766</c:v>
                </c:pt>
                <c:pt idx="5319">
                  <c:v>0.25678396896252564</c:v>
                </c:pt>
                <c:pt idx="5320">
                  <c:v>0.25674119759437014</c:v>
                </c:pt>
                <c:pt idx="5321">
                  <c:v>0.25095537397466938</c:v>
                </c:pt>
                <c:pt idx="5322">
                  <c:v>0.24422464030021188</c:v>
                </c:pt>
                <c:pt idx="5323">
                  <c:v>0.24388915339267478</c:v>
                </c:pt>
                <c:pt idx="5324">
                  <c:v>0.23977125712195321</c:v>
                </c:pt>
                <c:pt idx="5325">
                  <c:v>0.23862185785451939</c:v>
                </c:pt>
                <c:pt idx="5326">
                  <c:v>0.23920662736148585</c:v>
                </c:pt>
                <c:pt idx="5327">
                  <c:v>0.2089359227960281</c:v>
                </c:pt>
                <c:pt idx="5328">
                  <c:v>0.20729916971369172</c:v>
                </c:pt>
                <c:pt idx="5329">
                  <c:v>0.20730252063667334</c:v>
                </c:pt>
                <c:pt idx="5330">
                  <c:v>0.20616773771837091</c:v>
                </c:pt>
                <c:pt idx="5331">
                  <c:v>0.20297788209336801</c:v>
                </c:pt>
                <c:pt idx="5332">
                  <c:v>0.19779534301737975</c:v>
                </c:pt>
                <c:pt idx="5333">
                  <c:v>0.18848004750174979</c:v>
                </c:pt>
                <c:pt idx="5334">
                  <c:v>0.18294226600657459</c:v>
                </c:pt>
                <c:pt idx="5335">
                  <c:v>0.18447540423669853</c:v>
                </c:pt>
                <c:pt idx="5336">
                  <c:v>0.18673858745152311</c:v>
                </c:pt>
                <c:pt idx="5337">
                  <c:v>0.18520268006622559</c:v>
                </c:pt>
                <c:pt idx="5338">
                  <c:v>0.18504818534872075</c:v>
                </c:pt>
                <c:pt idx="5339">
                  <c:v>0.1765940497560054</c:v>
                </c:pt>
                <c:pt idx="5340">
                  <c:v>0.17427517931581871</c:v>
                </c:pt>
                <c:pt idx="5341">
                  <c:v>0.17446548740571041</c:v>
                </c:pt>
                <c:pt idx="5342">
                  <c:v>0.16657222119388207</c:v>
                </c:pt>
                <c:pt idx="5343">
                  <c:v>0.16665372086641789</c:v>
                </c:pt>
                <c:pt idx="5344">
                  <c:v>0.16596177000138096</c:v>
                </c:pt>
                <c:pt idx="5345">
                  <c:v>0.1626590529480918</c:v>
                </c:pt>
                <c:pt idx="5346">
                  <c:v>0.11957318022994703</c:v>
                </c:pt>
                <c:pt idx="5347">
                  <c:v>0.12013329123968766</c:v>
                </c:pt>
                <c:pt idx="5348">
                  <c:v>0.12078664052670318</c:v>
                </c:pt>
                <c:pt idx="5349">
                  <c:v>0.12069472657674825</c:v>
                </c:pt>
                <c:pt idx="5350">
                  <c:v>0.13877660368160027</c:v>
                </c:pt>
                <c:pt idx="5351">
                  <c:v>0.13516034473089544</c:v>
                </c:pt>
                <c:pt idx="5352">
                  <c:v>0.14434806566420719</c:v>
                </c:pt>
                <c:pt idx="5353">
                  <c:v>0.14523167037158669</c:v>
                </c:pt>
                <c:pt idx="5354">
                  <c:v>0.14469740412340815</c:v>
                </c:pt>
                <c:pt idx="5355">
                  <c:v>0.1452478297766015</c:v>
                </c:pt>
                <c:pt idx="5356">
                  <c:v>0.14673234052696157</c:v>
                </c:pt>
                <c:pt idx="5357">
                  <c:v>0.14919806958500928</c:v>
                </c:pt>
                <c:pt idx="5358">
                  <c:v>0.14921939747835133</c:v>
                </c:pt>
                <c:pt idx="5359">
                  <c:v>0.15077594289267435</c:v>
                </c:pt>
                <c:pt idx="5360">
                  <c:v>0.15064937516169635</c:v>
                </c:pt>
                <c:pt idx="5361">
                  <c:v>0.15095015321208075</c:v>
                </c:pt>
                <c:pt idx="5362">
                  <c:v>0.15179175782455806</c:v>
                </c:pt>
                <c:pt idx="5363">
                  <c:v>0.15197421700936545</c:v>
                </c:pt>
                <c:pt idx="5364">
                  <c:v>0.15318167557875706</c:v>
                </c:pt>
                <c:pt idx="5365">
                  <c:v>0.15321105312553276</c:v>
                </c:pt>
                <c:pt idx="5366">
                  <c:v>0.15130239363957587</c:v>
                </c:pt>
                <c:pt idx="5367">
                  <c:v>0.15326157561406925</c:v>
                </c:pt>
                <c:pt idx="5368">
                  <c:v>0.1549294782865222</c:v>
                </c:pt>
                <c:pt idx="5369">
                  <c:v>0.15480393256158989</c:v>
                </c:pt>
                <c:pt idx="5370">
                  <c:v>0.15678796267892064</c:v>
                </c:pt>
                <c:pt idx="5371">
                  <c:v>0.15772066521406314</c:v>
                </c:pt>
                <c:pt idx="5372">
                  <c:v>0.16081487145939366</c:v>
                </c:pt>
                <c:pt idx="5373">
                  <c:v>0.16066415628516853</c:v>
                </c:pt>
                <c:pt idx="5374">
                  <c:v>0.16624035228104775</c:v>
                </c:pt>
                <c:pt idx="5375">
                  <c:v>0.1720102221430948</c:v>
                </c:pt>
                <c:pt idx="5376">
                  <c:v>0.17200792601744014</c:v>
                </c:pt>
                <c:pt idx="5377">
                  <c:v>0.17303118661009756</c:v>
                </c:pt>
                <c:pt idx="5378">
                  <c:v>0.17100996052015757</c:v>
                </c:pt>
                <c:pt idx="5379">
                  <c:v>0.17078749096884668</c:v>
                </c:pt>
                <c:pt idx="5380">
                  <c:v>0.17058820221059615</c:v>
                </c:pt>
                <c:pt idx="5381">
                  <c:v>0.17058713832628089</c:v>
                </c:pt>
                <c:pt idx="5382">
                  <c:v>0.17084822381362907</c:v>
                </c:pt>
                <c:pt idx="5383">
                  <c:v>0.17008164625761149</c:v>
                </c:pt>
                <c:pt idx="5384">
                  <c:v>0.17043266475726854</c:v>
                </c:pt>
                <c:pt idx="5385">
                  <c:v>0.17286711157023557</c:v>
                </c:pt>
                <c:pt idx="5386">
                  <c:v>0.17280356454241275</c:v>
                </c:pt>
                <c:pt idx="5387">
                  <c:v>0.17258915431074492</c:v>
                </c:pt>
                <c:pt idx="5388">
                  <c:v>0.16921203226232151</c:v>
                </c:pt>
                <c:pt idx="5389">
                  <c:v>0.17702337280437083</c:v>
                </c:pt>
                <c:pt idx="5390">
                  <c:v>0.18129704729357682</c:v>
                </c:pt>
                <c:pt idx="5391">
                  <c:v>0.18319958175030859</c:v>
                </c:pt>
                <c:pt idx="5392">
                  <c:v>0.18359248339182208</c:v>
                </c:pt>
                <c:pt idx="5393">
                  <c:v>0.18428737546685675</c:v>
                </c:pt>
                <c:pt idx="5394">
                  <c:v>0.18426906962194164</c:v>
                </c:pt>
                <c:pt idx="5395">
                  <c:v>0.18326096173777276</c:v>
                </c:pt>
                <c:pt idx="5396">
                  <c:v>0.18143547584358513</c:v>
                </c:pt>
                <c:pt idx="5397">
                  <c:v>0.18283578520528479</c:v>
                </c:pt>
                <c:pt idx="5398">
                  <c:v>0.18181481326029542</c:v>
                </c:pt>
                <c:pt idx="5399">
                  <c:v>0.18279044252310356</c:v>
                </c:pt>
                <c:pt idx="5400">
                  <c:v>0.1842695999295971</c:v>
                </c:pt>
                <c:pt idx="5401">
                  <c:v>0.18516346218404228</c:v>
                </c:pt>
                <c:pt idx="5402">
                  <c:v>0.18396957679886047</c:v>
                </c:pt>
                <c:pt idx="5403">
                  <c:v>0.1851055655365435</c:v>
                </c:pt>
                <c:pt idx="5404">
                  <c:v>0.18558318878752314</c:v>
                </c:pt>
                <c:pt idx="5405">
                  <c:v>0.18568422392020129</c:v>
                </c:pt>
                <c:pt idx="5406">
                  <c:v>0.1856169841034829</c:v>
                </c:pt>
                <c:pt idx="5407">
                  <c:v>0.18402307568666879</c:v>
                </c:pt>
                <c:pt idx="5408">
                  <c:v>0.1841136790361268</c:v>
                </c:pt>
                <c:pt idx="5409">
                  <c:v>0.1852045560344153</c:v>
                </c:pt>
                <c:pt idx="5410">
                  <c:v>0.1732779709401559</c:v>
                </c:pt>
                <c:pt idx="5411">
                  <c:v>0.16734915890880261</c:v>
                </c:pt>
                <c:pt idx="5412">
                  <c:v>0.16496988017308542</c:v>
                </c:pt>
                <c:pt idx="5413">
                  <c:v>0.16469019686928968</c:v>
                </c:pt>
                <c:pt idx="5414">
                  <c:v>0.15988056323210156</c:v>
                </c:pt>
                <c:pt idx="5415">
                  <c:v>0.16211312344070597</c:v>
                </c:pt>
                <c:pt idx="5416">
                  <c:v>0.15985561792864542</c:v>
                </c:pt>
                <c:pt idx="5417">
                  <c:v>0.15905527510602538</c:v>
                </c:pt>
                <c:pt idx="5418">
                  <c:v>0.16543871051937278</c:v>
                </c:pt>
                <c:pt idx="5419">
                  <c:v>0.16707052450504925</c:v>
                </c:pt>
                <c:pt idx="5420">
                  <c:v>0.16704218493107398</c:v>
                </c:pt>
                <c:pt idx="5421">
                  <c:v>0.16783841335426206</c:v>
                </c:pt>
                <c:pt idx="5422">
                  <c:v>0.16764844838315723</c:v>
                </c:pt>
                <c:pt idx="5423">
                  <c:v>0.17460172403458102</c:v>
                </c:pt>
                <c:pt idx="5424">
                  <c:v>0.17558727230161894</c:v>
                </c:pt>
                <c:pt idx="5425">
                  <c:v>0.17627810584223283</c:v>
                </c:pt>
                <c:pt idx="5426">
                  <c:v>0.17620612252074283</c:v>
                </c:pt>
                <c:pt idx="5427">
                  <c:v>0.17556279348822104</c:v>
                </c:pt>
                <c:pt idx="5428">
                  <c:v>0.17372154027787284</c:v>
                </c:pt>
                <c:pt idx="5429">
                  <c:v>0.17383318144165955</c:v>
                </c:pt>
                <c:pt idx="5430">
                  <c:v>0.17277848382199965</c:v>
                </c:pt>
                <c:pt idx="5431">
                  <c:v>0.17281688713672103</c:v>
                </c:pt>
                <c:pt idx="5432">
                  <c:v>0.17260414841808222</c:v>
                </c:pt>
                <c:pt idx="5433">
                  <c:v>0.17709696127395949</c:v>
                </c:pt>
                <c:pt idx="5434">
                  <c:v>0.1715743351315103</c:v>
                </c:pt>
                <c:pt idx="5435">
                  <c:v>0.16543098648784815</c:v>
                </c:pt>
                <c:pt idx="5436">
                  <c:v>0.16502815516981137</c:v>
                </c:pt>
                <c:pt idx="5437">
                  <c:v>0.16437306175440042</c:v>
                </c:pt>
                <c:pt idx="5438">
                  <c:v>0.16951131275494646</c:v>
                </c:pt>
                <c:pt idx="5439">
                  <c:v>0.17011821708248764</c:v>
                </c:pt>
                <c:pt idx="5440">
                  <c:v>0.1703385787809146</c:v>
                </c:pt>
                <c:pt idx="5441">
                  <c:v>0.17046474903157544</c:v>
                </c:pt>
                <c:pt idx="5442">
                  <c:v>0.16837792118687034</c:v>
                </c:pt>
                <c:pt idx="5443">
                  <c:v>0.17004541311333851</c:v>
                </c:pt>
                <c:pt idx="5444">
                  <c:v>0.17001837689475588</c:v>
                </c:pt>
                <c:pt idx="5445">
                  <c:v>0.16882813611610484</c:v>
                </c:pt>
                <c:pt idx="5446">
                  <c:v>0.16876974960053345</c:v>
                </c:pt>
                <c:pt idx="5447">
                  <c:v>0.16894798903782041</c:v>
                </c:pt>
                <c:pt idx="5448">
                  <c:v>0.17089887201850304</c:v>
                </c:pt>
                <c:pt idx="5449">
                  <c:v>0.1645596272584946</c:v>
                </c:pt>
                <c:pt idx="5450">
                  <c:v>0.16196306192784521</c:v>
                </c:pt>
                <c:pt idx="5451">
                  <c:v>0.16040065649299332</c:v>
                </c:pt>
                <c:pt idx="5452">
                  <c:v>0.16014474081529839</c:v>
                </c:pt>
                <c:pt idx="5453">
                  <c:v>0.16074205960690086</c:v>
                </c:pt>
                <c:pt idx="5454">
                  <c:v>0.18099953871311017</c:v>
                </c:pt>
                <c:pt idx="5455">
                  <c:v>0.18150178521222476</c:v>
                </c:pt>
                <c:pt idx="5456">
                  <c:v>0.18153378634647382</c:v>
                </c:pt>
                <c:pt idx="5457">
                  <c:v>0.18956256169405006</c:v>
                </c:pt>
                <c:pt idx="5458">
                  <c:v>0.18950269579949253</c:v>
                </c:pt>
                <c:pt idx="5459">
                  <c:v>0.18934239893404334</c:v>
                </c:pt>
                <c:pt idx="5460">
                  <c:v>0.19359986820396169</c:v>
                </c:pt>
                <c:pt idx="5461">
                  <c:v>0.19293150151596569</c:v>
                </c:pt>
                <c:pt idx="5462">
                  <c:v>0.20013419795607545</c:v>
                </c:pt>
                <c:pt idx="5463">
                  <c:v>0.20100638040371371</c:v>
                </c:pt>
                <c:pt idx="5464">
                  <c:v>0.20016511493502329</c:v>
                </c:pt>
                <c:pt idx="5465">
                  <c:v>0.20063098809810143</c:v>
                </c:pt>
                <c:pt idx="5466">
                  <c:v>0.20022882855594334</c:v>
                </c:pt>
                <c:pt idx="5467">
                  <c:v>0.2025965700593621</c:v>
                </c:pt>
                <c:pt idx="5468">
                  <c:v>0.20263922909723461</c:v>
                </c:pt>
                <c:pt idx="5469">
                  <c:v>0.20223155176962229</c:v>
                </c:pt>
                <c:pt idx="5470">
                  <c:v>0.20241889315034328</c:v>
                </c:pt>
                <c:pt idx="5471">
                  <c:v>0.20258708363887665</c:v>
                </c:pt>
                <c:pt idx="5472">
                  <c:v>0.20358330003648709</c:v>
                </c:pt>
                <c:pt idx="5473">
                  <c:v>0.20306429814621146</c:v>
                </c:pt>
                <c:pt idx="5474">
                  <c:v>0.20440725564064349</c:v>
                </c:pt>
                <c:pt idx="5475">
                  <c:v>0.20153431883759915</c:v>
                </c:pt>
                <c:pt idx="5476">
                  <c:v>0.20434182024980921</c:v>
                </c:pt>
                <c:pt idx="5477">
                  <c:v>0.20453379739895838</c:v>
                </c:pt>
                <c:pt idx="5478">
                  <c:v>0.19727898749391673</c:v>
                </c:pt>
                <c:pt idx="5479">
                  <c:v>0.19032748109617117</c:v>
                </c:pt>
                <c:pt idx="5480">
                  <c:v>0.19027537628637772</c:v>
                </c:pt>
                <c:pt idx="5481">
                  <c:v>0.19122251191628076</c:v>
                </c:pt>
                <c:pt idx="5482">
                  <c:v>0.19097090421550994</c:v>
                </c:pt>
                <c:pt idx="5483">
                  <c:v>0.18619256982552693</c:v>
                </c:pt>
                <c:pt idx="5484">
                  <c:v>0.18486046324442695</c:v>
                </c:pt>
                <c:pt idx="5485">
                  <c:v>0.18462795503178242</c:v>
                </c:pt>
                <c:pt idx="5486">
                  <c:v>0.18491252105942055</c:v>
                </c:pt>
                <c:pt idx="5487">
                  <c:v>0.1839211358232696</c:v>
                </c:pt>
                <c:pt idx="5488">
                  <c:v>0.18312083985011873</c:v>
                </c:pt>
                <c:pt idx="5489">
                  <c:v>0.18248246393446033</c:v>
                </c:pt>
                <c:pt idx="5490">
                  <c:v>0.18268170202662679</c:v>
                </c:pt>
                <c:pt idx="5491">
                  <c:v>0.18261381426712811</c:v>
                </c:pt>
                <c:pt idx="5492">
                  <c:v>0.18096950908232895</c:v>
                </c:pt>
                <c:pt idx="5493">
                  <c:v>0.17981711496908509</c:v>
                </c:pt>
                <c:pt idx="5494">
                  <c:v>0.18042293081168567</c:v>
                </c:pt>
                <c:pt idx="5495">
                  <c:v>0.18234765189150917</c:v>
                </c:pt>
                <c:pt idx="5496">
                  <c:v>0.18203452325431763</c:v>
                </c:pt>
                <c:pt idx="5497">
                  <c:v>0.18315220470600696</c:v>
                </c:pt>
                <c:pt idx="5498">
                  <c:v>0.17988201851183594</c:v>
                </c:pt>
                <c:pt idx="5499">
                  <c:v>0.18351588492006182</c:v>
                </c:pt>
                <c:pt idx="5500">
                  <c:v>0.18467041666475298</c:v>
                </c:pt>
                <c:pt idx="5501">
                  <c:v>0.18501523625687089</c:v>
                </c:pt>
                <c:pt idx="5502">
                  <c:v>0.18547003661426309</c:v>
                </c:pt>
                <c:pt idx="5503">
                  <c:v>0.18445098287340553</c:v>
                </c:pt>
                <c:pt idx="5504">
                  <c:v>0.18563180377604649</c:v>
                </c:pt>
                <c:pt idx="5505">
                  <c:v>0.18466722879078878</c:v>
                </c:pt>
                <c:pt idx="5506">
                  <c:v>0.18549528820017636</c:v>
                </c:pt>
                <c:pt idx="5507">
                  <c:v>0.18572825348667182</c:v>
                </c:pt>
                <c:pt idx="5508">
                  <c:v>0.18408135620603708</c:v>
                </c:pt>
                <c:pt idx="5509">
                  <c:v>0.24286929730476317</c:v>
                </c:pt>
                <c:pt idx="5510">
                  <c:v>0.26048072741103584</c:v>
                </c:pt>
                <c:pt idx="5511">
                  <c:v>0.27930999660850714</c:v>
                </c:pt>
                <c:pt idx="5512">
                  <c:v>0.31807479504035097</c:v>
                </c:pt>
                <c:pt idx="5513">
                  <c:v>0.31807692465892984</c:v>
                </c:pt>
                <c:pt idx="5514">
                  <c:v>0.30580571453190508</c:v>
                </c:pt>
                <c:pt idx="5515">
                  <c:v>0.30512311330885999</c:v>
                </c:pt>
                <c:pt idx="5516">
                  <c:v>0.30512334643135453</c:v>
                </c:pt>
                <c:pt idx="5517">
                  <c:v>0.2977298670708301</c:v>
                </c:pt>
                <c:pt idx="5518">
                  <c:v>0.29769649302759343</c:v>
                </c:pt>
                <c:pt idx="5519">
                  <c:v>0.29757473148762242</c:v>
                </c:pt>
                <c:pt idx="5520">
                  <c:v>0.29528206013057129</c:v>
                </c:pt>
                <c:pt idx="5521">
                  <c:v>0.29528632851816417</c:v>
                </c:pt>
                <c:pt idx="5522">
                  <c:v>0.29131447205253991</c:v>
                </c:pt>
                <c:pt idx="5523">
                  <c:v>0.28948629059678571</c:v>
                </c:pt>
                <c:pt idx="5524">
                  <c:v>0.28954041333995684</c:v>
                </c:pt>
                <c:pt idx="5525">
                  <c:v>0.28930577727962692</c:v>
                </c:pt>
                <c:pt idx="5526">
                  <c:v>0.28933671901517338</c:v>
                </c:pt>
                <c:pt idx="5527">
                  <c:v>0.28743020674877651</c:v>
                </c:pt>
                <c:pt idx="5528">
                  <c:v>0.28696489708481376</c:v>
                </c:pt>
                <c:pt idx="5529">
                  <c:v>0.28652630034855658</c:v>
                </c:pt>
                <c:pt idx="5530">
                  <c:v>0.28808819875372177</c:v>
                </c:pt>
                <c:pt idx="5531">
                  <c:v>0.28827324010958505</c:v>
                </c:pt>
                <c:pt idx="5532">
                  <c:v>0.28263234023695089</c:v>
                </c:pt>
                <c:pt idx="5533">
                  <c:v>0.28257087406926173</c:v>
                </c:pt>
                <c:pt idx="5534">
                  <c:v>0.28171540486554292</c:v>
                </c:pt>
                <c:pt idx="5535">
                  <c:v>0.28165712831762479</c:v>
                </c:pt>
                <c:pt idx="5536">
                  <c:v>0.27899018185235608</c:v>
                </c:pt>
                <c:pt idx="5537">
                  <c:v>0.27782331892928946</c:v>
                </c:pt>
                <c:pt idx="5538">
                  <c:v>0.2775190826449126</c:v>
                </c:pt>
                <c:pt idx="5539">
                  <c:v>0.2774419299778344</c:v>
                </c:pt>
                <c:pt idx="5540">
                  <c:v>0.27855320529729494</c:v>
                </c:pt>
                <c:pt idx="5541">
                  <c:v>0.2791353659092195</c:v>
                </c:pt>
                <c:pt idx="5542">
                  <c:v>0.27925398230206844</c:v>
                </c:pt>
                <c:pt idx="5543">
                  <c:v>0.28122463598776998</c:v>
                </c:pt>
                <c:pt idx="5544">
                  <c:v>0.28600066503827631</c:v>
                </c:pt>
                <c:pt idx="5545">
                  <c:v>0.28717963994686851</c:v>
                </c:pt>
                <c:pt idx="5546">
                  <c:v>0.29155643345535742</c:v>
                </c:pt>
                <c:pt idx="5547">
                  <c:v>0.29734725705535048</c:v>
                </c:pt>
                <c:pt idx="5548">
                  <c:v>0.29971205790483146</c:v>
                </c:pt>
                <c:pt idx="5549">
                  <c:v>0.29940612136834804</c:v>
                </c:pt>
                <c:pt idx="5550">
                  <c:v>0.29971659381047033</c:v>
                </c:pt>
                <c:pt idx="5551">
                  <c:v>0.29975930074469731</c:v>
                </c:pt>
                <c:pt idx="5552">
                  <c:v>0.29970210752768939</c:v>
                </c:pt>
                <c:pt idx="5553">
                  <c:v>0.29912598579354377</c:v>
                </c:pt>
                <c:pt idx="5554">
                  <c:v>0.29847019096495142</c:v>
                </c:pt>
                <c:pt idx="5555">
                  <c:v>0.29673488132601999</c:v>
                </c:pt>
                <c:pt idx="5556">
                  <c:v>0.29662146788754273</c:v>
                </c:pt>
                <c:pt idx="5557">
                  <c:v>0.2961747500846133</c:v>
                </c:pt>
                <c:pt idx="5558">
                  <c:v>0.29627892754173479</c:v>
                </c:pt>
                <c:pt idx="5559">
                  <c:v>0.29422737848470837</c:v>
                </c:pt>
                <c:pt idx="5560">
                  <c:v>0.2936226457677118</c:v>
                </c:pt>
                <c:pt idx="5561">
                  <c:v>0.29349315194717845</c:v>
                </c:pt>
                <c:pt idx="5562">
                  <c:v>0.29322818348059337</c:v>
                </c:pt>
                <c:pt idx="5563">
                  <c:v>0.29316632369437273</c:v>
                </c:pt>
                <c:pt idx="5564">
                  <c:v>0.29237591046532119</c:v>
                </c:pt>
                <c:pt idx="5565">
                  <c:v>0.29237669322004739</c:v>
                </c:pt>
                <c:pt idx="5566">
                  <c:v>0.29541839928216068</c:v>
                </c:pt>
                <c:pt idx="5567">
                  <c:v>0.29645852032111003</c:v>
                </c:pt>
                <c:pt idx="5568">
                  <c:v>0.29767578326604527</c:v>
                </c:pt>
                <c:pt idx="5569">
                  <c:v>0.25080784696602865</c:v>
                </c:pt>
                <c:pt idx="5570">
                  <c:v>0.22932639757006767</c:v>
                </c:pt>
                <c:pt idx="5571">
                  <c:v>0.20901628345158288</c:v>
                </c:pt>
                <c:pt idx="5572">
                  <c:v>0.14552895634096141</c:v>
                </c:pt>
                <c:pt idx="5573">
                  <c:v>0.1439233522428176</c:v>
                </c:pt>
                <c:pt idx="5574">
                  <c:v>0.14362687355894649</c:v>
                </c:pt>
                <c:pt idx="5575">
                  <c:v>0.14451946456998016</c:v>
                </c:pt>
                <c:pt idx="5576">
                  <c:v>0.1444614607701743</c:v>
                </c:pt>
                <c:pt idx="5577">
                  <c:v>0.14456923826568599</c:v>
                </c:pt>
                <c:pt idx="5578">
                  <c:v>0.14454690032822898</c:v>
                </c:pt>
                <c:pt idx="5579">
                  <c:v>0.14622663444062248</c:v>
                </c:pt>
                <c:pt idx="5580">
                  <c:v>0.14890750612782067</c:v>
                </c:pt>
                <c:pt idx="5581">
                  <c:v>0.1573837809405349</c:v>
                </c:pt>
                <c:pt idx="5582">
                  <c:v>0.15880083709321927</c:v>
                </c:pt>
                <c:pt idx="5583">
                  <c:v>0.15974043081882475</c:v>
                </c:pt>
                <c:pt idx="5584">
                  <c:v>0.15972072008012955</c:v>
                </c:pt>
                <c:pt idx="5585">
                  <c:v>0.15972864859859778</c:v>
                </c:pt>
                <c:pt idx="5586">
                  <c:v>0.16008074708776596</c:v>
                </c:pt>
                <c:pt idx="5587">
                  <c:v>0.1601900792121323</c:v>
                </c:pt>
                <c:pt idx="5588">
                  <c:v>0.16022467121314868</c:v>
                </c:pt>
                <c:pt idx="5589">
                  <c:v>0.16023368713699004</c:v>
                </c:pt>
                <c:pt idx="5590">
                  <c:v>0.1579536468562974</c:v>
                </c:pt>
                <c:pt idx="5591">
                  <c:v>0.15789870732077516</c:v>
                </c:pt>
                <c:pt idx="5592">
                  <c:v>0.1609275498193013</c:v>
                </c:pt>
                <c:pt idx="5593">
                  <c:v>0.16230930357679879</c:v>
                </c:pt>
                <c:pt idx="5594">
                  <c:v>0.16203680290278555</c:v>
                </c:pt>
                <c:pt idx="5595">
                  <c:v>0.16205412265118341</c:v>
                </c:pt>
                <c:pt idx="5596">
                  <c:v>0.16287064077668159</c:v>
                </c:pt>
                <c:pt idx="5597">
                  <c:v>0.16403877264401728</c:v>
                </c:pt>
                <c:pt idx="5598">
                  <c:v>0.16401874952613832</c:v>
                </c:pt>
                <c:pt idx="5599">
                  <c:v>0.16413364762849747</c:v>
                </c:pt>
                <c:pt idx="5600">
                  <c:v>0.16322448859495753</c:v>
                </c:pt>
                <c:pt idx="5601">
                  <c:v>0.16226561166411552</c:v>
                </c:pt>
                <c:pt idx="5602">
                  <c:v>0.16246712568057856</c:v>
                </c:pt>
                <c:pt idx="5603">
                  <c:v>0.15869874217620081</c:v>
                </c:pt>
                <c:pt idx="5604">
                  <c:v>0.15135551634869163</c:v>
                </c:pt>
                <c:pt idx="5605">
                  <c:v>0.15637373000902513</c:v>
                </c:pt>
                <c:pt idx="5606">
                  <c:v>0.14810656805938749</c:v>
                </c:pt>
                <c:pt idx="5607">
                  <c:v>0.13592665708471446</c:v>
                </c:pt>
                <c:pt idx="5608">
                  <c:v>0.12958663475612908</c:v>
                </c:pt>
                <c:pt idx="5609">
                  <c:v>0.12951273040503364</c:v>
                </c:pt>
                <c:pt idx="5610">
                  <c:v>0.12851625612085063</c:v>
                </c:pt>
                <c:pt idx="5611">
                  <c:v>0.12840572579890749</c:v>
                </c:pt>
                <c:pt idx="5612">
                  <c:v>0.13028690737395304</c:v>
                </c:pt>
                <c:pt idx="5613">
                  <c:v>0.13429481294882673</c:v>
                </c:pt>
                <c:pt idx="5614">
                  <c:v>0.13496177233071743</c:v>
                </c:pt>
                <c:pt idx="5615">
                  <c:v>0.13539423932333153</c:v>
                </c:pt>
                <c:pt idx="5616">
                  <c:v>0.13539226630961454</c:v>
                </c:pt>
                <c:pt idx="5617">
                  <c:v>0.13538878162586473</c:v>
                </c:pt>
                <c:pt idx="5618">
                  <c:v>0.1357299853208527</c:v>
                </c:pt>
                <c:pt idx="5619">
                  <c:v>0.13644400622374145</c:v>
                </c:pt>
                <c:pt idx="5620">
                  <c:v>0.13750449347828991</c:v>
                </c:pt>
                <c:pt idx="5621">
                  <c:v>0.1377451080887582</c:v>
                </c:pt>
                <c:pt idx="5622">
                  <c:v>0.13729753602878347</c:v>
                </c:pt>
                <c:pt idx="5623">
                  <c:v>0.15237880809802598</c:v>
                </c:pt>
                <c:pt idx="5624">
                  <c:v>0.15245530218265582</c:v>
                </c:pt>
                <c:pt idx="5625">
                  <c:v>0.15245002170419114</c:v>
                </c:pt>
                <c:pt idx="5626">
                  <c:v>0.14981035358183892</c:v>
                </c:pt>
                <c:pt idx="5627">
                  <c:v>0.14689218848920285</c:v>
                </c:pt>
                <c:pt idx="5628">
                  <c:v>0.1473879124874552</c:v>
                </c:pt>
                <c:pt idx="5629">
                  <c:v>0.1503128031563418</c:v>
                </c:pt>
                <c:pt idx="5630">
                  <c:v>0.15416309380923882</c:v>
                </c:pt>
                <c:pt idx="5631">
                  <c:v>0.15798667925849835</c:v>
                </c:pt>
                <c:pt idx="5632">
                  <c:v>0.15952400442696943</c:v>
                </c:pt>
                <c:pt idx="5633">
                  <c:v>0.16274454512743172</c:v>
                </c:pt>
                <c:pt idx="5634">
                  <c:v>0.17020910873232173</c:v>
                </c:pt>
                <c:pt idx="5635">
                  <c:v>0.17312079416353043</c:v>
                </c:pt>
                <c:pt idx="5636">
                  <c:v>0.19740946108727139</c:v>
                </c:pt>
                <c:pt idx="5637">
                  <c:v>0.19968409694119241</c:v>
                </c:pt>
                <c:pt idx="5638">
                  <c:v>0.19945707482856617</c:v>
                </c:pt>
                <c:pt idx="5639">
                  <c:v>0.20321142286211091</c:v>
                </c:pt>
                <c:pt idx="5640">
                  <c:v>0.20372984271574673</c:v>
                </c:pt>
                <c:pt idx="5641">
                  <c:v>0.19549240673458793</c:v>
                </c:pt>
                <c:pt idx="5642">
                  <c:v>0.19321186677998808</c:v>
                </c:pt>
                <c:pt idx="5643">
                  <c:v>0.19136242229193592</c:v>
                </c:pt>
                <c:pt idx="5644">
                  <c:v>0.19203969783712177</c:v>
                </c:pt>
                <c:pt idx="5645">
                  <c:v>0.192213574856234</c:v>
                </c:pt>
                <c:pt idx="5646">
                  <c:v>0.19135717615694181</c:v>
                </c:pt>
                <c:pt idx="5647">
                  <c:v>0.19352880801764646</c:v>
                </c:pt>
                <c:pt idx="5648">
                  <c:v>0.19354418463080753</c:v>
                </c:pt>
                <c:pt idx="5649">
                  <c:v>0.1935268350517623</c:v>
                </c:pt>
                <c:pt idx="5650">
                  <c:v>0.19350931923598588</c:v>
                </c:pt>
                <c:pt idx="5651">
                  <c:v>0.19348981332343615</c:v>
                </c:pt>
                <c:pt idx="5652">
                  <c:v>0.18957490950193856</c:v>
                </c:pt>
                <c:pt idx="5653">
                  <c:v>0.19197750426585933</c:v>
                </c:pt>
                <c:pt idx="5654">
                  <c:v>0.19414935853757062</c:v>
                </c:pt>
                <c:pt idx="5655">
                  <c:v>0.19988905779354207</c:v>
                </c:pt>
                <c:pt idx="5656">
                  <c:v>0.20003279387361861</c:v>
                </c:pt>
                <c:pt idx="5657">
                  <c:v>0.24543060964161323</c:v>
                </c:pt>
                <c:pt idx="5658">
                  <c:v>0.24561869468198319</c:v>
                </c:pt>
                <c:pt idx="5659">
                  <c:v>0.24971106490797607</c:v>
                </c:pt>
                <c:pt idx="5660">
                  <c:v>0.25770593556479671</c:v>
                </c:pt>
                <c:pt idx="5661">
                  <c:v>0.25774776122061643</c:v>
                </c:pt>
                <c:pt idx="5662">
                  <c:v>0.25846351149963809</c:v>
                </c:pt>
                <c:pt idx="5663">
                  <c:v>0.25873668233808766</c:v>
                </c:pt>
                <c:pt idx="5664">
                  <c:v>0.26896210381197838</c:v>
                </c:pt>
                <c:pt idx="5665">
                  <c:v>0.27689205010885481</c:v>
                </c:pt>
                <c:pt idx="5666">
                  <c:v>0.27769630104823395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</c:numCache>
            </c:numRef>
          </c: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25666624"/>
        <c:axId val="-125666080"/>
      </c:lineChart>
      <c:dateAx>
        <c:axId val="-12566662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-125666080"/>
        <c:crosses val="autoZero"/>
        <c:auto val="1"/>
        <c:lblOffset val="100"/>
        <c:baseTimeUnit val="days"/>
      </c:dateAx>
      <c:valAx>
        <c:axId val="-125666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-125666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301017</xdr:colOff>
      <xdr:row>8</xdr:row>
      <xdr:rowOff>81917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2481" y="0"/>
          <a:ext cx="6660786" cy="1254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31295</xdr:colOff>
      <xdr:row>20</xdr:row>
      <xdr:rowOff>108857</xdr:rowOff>
    </xdr:from>
    <xdr:to>
      <xdr:col>8</xdr:col>
      <xdr:colOff>223156</xdr:colOff>
      <xdr:row>39</xdr:row>
      <xdr:rowOff>89357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442232</xdr:colOff>
      <xdr:row>1</xdr:row>
      <xdr:rowOff>31296</xdr:rowOff>
    </xdr:from>
    <xdr:to>
      <xdr:col>21</xdr:col>
      <xdr:colOff>571500</xdr:colOff>
      <xdr:row>20</xdr:row>
      <xdr:rowOff>11796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5442</xdr:colOff>
      <xdr:row>22</xdr:row>
      <xdr:rowOff>81641</xdr:rowOff>
    </xdr:from>
    <xdr:to>
      <xdr:col>20</xdr:col>
      <xdr:colOff>612321</xdr:colOff>
      <xdr:row>41</xdr:row>
      <xdr:rowOff>62141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247650</xdr:colOff>
      <xdr:row>1</xdr:row>
      <xdr:rowOff>46264</xdr:rowOff>
    </xdr:from>
    <xdr:to>
      <xdr:col>11</xdr:col>
      <xdr:colOff>118382</xdr:colOff>
      <xdr:row>20</xdr:row>
      <xdr:rowOff>26764</xdr:rowOff>
    </xdr:to>
    <xdr:graphicFrame macro="">
      <xdr:nvGraphicFramePr>
        <xdr:cNvPr id="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AB5741"/>
  <sheetViews>
    <sheetView showGridLines="0" tabSelected="1" zoomScale="130" zoomScaleNormal="130" workbookViewId="0">
      <selection activeCell="T5" sqref="T5"/>
    </sheetView>
  </sheetViews>
  <sheetFormatPr baseColWidth="10" defaultColWidth="9.140625" defaultRowHeight="11.25" x14ac:dyDescent="0.2"/>
  <cols>
    <col min="1" max="1" width="3.140625" style="1" customWidth="1"/>
    <col min="2" max="2" width="8.7109375" style="1" bestFit="1" customWidth="1"/>
    <col min="3" max="6" width="9" style="1" bestFit="1" customWidth="1"/>
    <col min="7" max="7" width="6" style="1" bestFit="1" customWidth="1"/>
    <col min="8" max="8" width="6.42578125" style="1" bestFit="1" customWidth="1"/>
    <col min="9" max="9" width="6.85546875" style="1" bestFit="1" customWidth="1"/>
    <col min="10" max="10" width="7.7109375" style="1" bestFit="1" customWidth="1"/>
    <col min="11" max="11" width="6.42578125" style="1" bestFit="1" customWidth="1"/>
    <col min="12" max="12" width="10.42578125" style="1" bestFit="1" customWidth="1"/>
    <col min="13" max="14" width="6.7109375" style="1" bestFit="1" customWidth="1"/>
    <col min="15" max="15" width="6.42578125" style="1" hidden="1" customWidth="1"/>
    <col min="16" max="16" width="3.140625" style="1" customWidth="1"/>
    <col min="17" max="17" width="14.5703125" style="1" bestFit="1" customWidth="1"/>
    <col min="18" max="18" width="9" style="1" bestFit="1" customWidth="1"/>
    <col min="19" max="19" width="3.140625" style="1" customWidth="1"/>
    <col min="20" max="20" width="8.28515625" style="1" bestFit="1" customWidth="1"/>
    <col min="21" max="21" width="6" style="1" bestFit="1" customWidth="1"/>
    <col min="22" max="24" width="6.42578125" style="1" bestFit="1" customWidth="1"/>
    <col min="25" max="25" width="3.140625" style="1" customWidth="1"/>
    <col min="26" max="26" width="4.42578125" style="1" bestFit="1" customWidth="1"/>
    <col min="27" max="27" width="8.7109375" style="1" bestFit="1" customWidth="1"/>
    <col min="28" max="28" width="6.5703125" style="1" bestFit="1" customWidth="1"/>
    <col min="29" max="16384" width="9.140625" style="1"/>
  </cols>
  <sheetData>
    <row r="9" spans="2:28" ht="22.5" customHeight="1" x14ac:dyDescent="0.2">
      <c r="B9" s="57" t="s">
        <v>27</v>
      </c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</row>
    <row r="11" spans="2:28" x14ac:dyDescent="0.2">
      <c r="B11" s="40" t="s">
        <v>24</v>
      </c>
      <c r="C11" s="41"/>
      <c r="D11" s="41"/>
      <c r="E11" s="41"/>
      <c r="F11" s="41"/>
      <c r="G11" s="42" t="s">
        <v>22</v>
      </c>
      <c r="H11" s="42"/>
      <c r="I11" s="42"/>
      <c r="J11" s="42"/>
      <c r="K11" s="42"/>
      <c r="L11" s="55"/>
      <c r="M11" s="42" t="s">
        <v>23</v>
      </c>
      <c r="N11" s="43"/>
    </row>
    <row r="12" spans="2:28" x14ac:dyDescent="0.2">
      <c r="B12" s="44"/>
      <c r="C12" s="35"/>
      <c r="D12" s="35"/>
      <c r="E12" s="35"/>
      <c r="F12" s="35"/>
      <c r="G12" s="45">
        <v>1</v>
      </c>
      <c r="H12" s="45">
        <v>5</v>
      </c>
      <c r="I12" s="45">
        <f>R19</f>
        <v>21</v>
      </c>
      <c r="J12" s="45">
        <f>R20</f>
        <v>250</v>
      </c>
      <c r="K12" s="46"/>
      <c r="L12" s="34"/>
      <c r="M12" s="47">
        <v>30</v>
      </c>
      <c r="N12" s="48">
        <v>60</v>
      </c>
      <c r="O12" s="20"/>
    </row>
    <row r="13" spans="2:28" x14ac:dyDescent="0.2">
      <c r="B13" s="36" t="s">
        <v>4</v>
      </c>
      <c r="C13" s="37" t="s">
        <v>3</v>
      </c>
      <c r="D13" s="37" t="s">
        <v>2</v>
      </c>
      <c r="E13" s="37" t="s">
        <v>1</v>
      </c>
      <c r="F13" s="38" t="s">
        <v>19</v>
      </c>
      <c r="G13" s="36" t="s">
        <v>15</v>
      </c>
      <c r="H13" s="37" t="s">
        <v>16</v>
      </c>
      <c r="I13" s="37" t="s">
        <v>17</v>
      </c>
      <c r="J13" s="37" t="s">
        <v>18</v>
      </c>
      <c r="K13" s="38" t="s">
        <v>20</v>
      </c>
      <c r="L13" s="38" t="s">
        <v>26</v>
      </c>
      <c r="M13" s="36" t="s">
        <v>10</v>
      </c>
      <c r="N13" s="38" t="s">
        <v>10</v>
      </c>
      <c r="O13" s="3" t="s">
        <v>21</v>
      </c>
      <c r="Q13" s="5" t="s">
        <v>5</v>
      </c>
      <c r="R13" s="15">
        <f>COUNT(B14:B5741)</f>
        <v>5728</v>
      </c>
      <c r="T13" s="51" t="s">
        <v>25</v>
      </c>
      <c r="U13" s="49" t="s">
        <v>15</v>
      </c>
      <c r="V13" s="49" t="s">
        <v>16</v>
      </c>
      <c r="W13" s="49" t="s">
        <v>17</v>
      </c>
      <c r="X13" s="50" t="s">
        <v>18</v>
      </c>
      <c r="Z13" s="5">
        <v>2013</v>
      </c>
      <c r="AA13" s="6">
        <f t="array" ref="AA13">MIN(IF(YEAR(B14:B5741)=Z13,B14:B5741,FALSE))</f>
        <v>41276</v>
      </c>
      <c r="AB13" s="7">
        <f>VLOOKUP(AA13,$B:$F,5,FALSE)</f>
        <v>2476.2399999999998</v>
      </c>
    </row>
    <row r="14" spans="2:28" x14ac:dyDescent="0.2">
      <c r="B14" s="14">
        <v>41638</v>
      </c>
      <c r="C14" s="25">
        <v>2553.61</v>
      </c>
      <c r="D14" s="25">
        <v>2563.39</v>
      </c>
      <c r="E14" s="25">
        <v>2542.3000000000002</v>
      </c>
      <c r="F14" s="16">
        <v>2546.54</v>
      </c>
      <c r="G14" s="28">
        <f ca="1">IFERROR($F14/OFFSET($F14,G$12,)-1,"")</f>
        <v>-1.5252329999254632E-3</v>
      </c>
      <c r="H14" s="29">
        <f ca="1">IFERROR($F14/OFFSET($F14,H$12,)-1,"")</f>
        <v>2.7000431522953283E-2</v>
      </c>
      <c r="I14" s="29">
        <f ca="1">IFERROR($F14/OFFSET($F14,I$12,)-1,"")</f>
        <v>-3.760699911188381E-2</v>
      </c>
      <c r="J14" s="29">
        <f ca="1">IFERROR($F14/OFFSET($F14,J$12,)-1,"")</f>
        <v>5.5880121238758296E-2</v>
      </c>
      <c r="K14" s="30">
        <f>F14/VLOOKUP(YEAR(B14),$Z$13:$AB$35,3,FALSE)-1</f>
        <v>2.8389816819048397E-2</v>
      </c>
      <c r="L14" s="21">
        <f>MAX(F14:$F$5741)</f>
        <v>4981.87</v>
      </c>
      <c r="M14" s="28">
        <f ca="1">IF(OFFSET($O14,M$12,)&lt;&gt;"",_xlfn.STDEV.S(OFFSET($O14,,,M$12))*SQRT($J$12/$G$12),"")</f>
        <v>0.12618170048839589</v>
      </c>
      <c r="N14" s="30">
        <f ca="1">IF(OFFSET($O14,N$12,)&lt;&gt;"",_xlfn.STDEV.S(OFFSET($O14,,,N$12))*SQRT($J$12/$G$12),"")</f>
        <v>0.13008542343345286</v>
      </c>
      <c r="O14" s="4">
        <f ca="1">IFERROR(LN(1+G14),"")</f>
        <v>-1.526397351866768E-3</v>
      </c>
      <c r="Q14" s="8" t="s">
        <v>6</v>
      </c>
      <c r="R14" s="16">
        <f>(MAX(B:B)-MIN(B:B))/365.25</f>
        <v>22.992470910335388</v>
      </c>
      <c r="T14" s="52" t="s">
        <v>11</v>
      </c>
      <c r="U14" s="24">
        <f ca="1">MIN(G$14:G$5741)</f>
        <v>-9.5582255780012226E-2</v>
      </c>
      <c r="V14" s="24">
        <f ca="1">MIN(H$14:H$5741)</f>
        <v>-0.30223855425964397</v>
      </c>
      <c r="W14" s="24">
        <f ca="1">MIN(I$14:I$5741)</f>
        <v>-0.43985817589924214</v>
      </c>
      <c r="X14" s="39">
        <f ca="1">MIN(J$14:J$5741)</f>
        <v>-0.66279546174306092</v>
      </c>
      <c r="Z14" s="8">
        <v>2012</v>
      </c>
      <c r="AA14" s="9">
        <f t="array" ref="AA14">MIN(IF(YEAR(B15:B5742)=Z14,B15:B5742,FALSE))</f>
        <v>40910</v>
      </c>
      <c r="AB14" s="10">
        <f>VLOOKUP(AA14,$B:$F,5,FALSE)</f>
        <v>1941.03</v>
      </c>
    </row>
    <row r="15" spans="2:28" x14ac:dyDescent="0.2">
      <c r="B15" s="14">
        <v>41635</v>
      </c>
      <c r="C15" s="25">
        <v>2531.92</v>
      </c>
      <c r="D15" s="25">
        <v>2558.06</v>
      </c>
      <c r="E15" s="25">
        <v>2531.92</v>
      </c>
      <c r="F15" s="16">
        <v>2550.4299999999998</v>
      </c>
      <c r="G15" s="28">
        <f ca="1">IFERROR($F15/OFFSET($F15,G$12,)-1,"")</f>
        <v>8.3700370859458584E-3</v>
      </c>
      <c r="H15" s="29">
        <f ca="1">IFERROR($F15/OFFSET($F15,H$12,)-1,"")</f>
        <v>4.206367365616881E-2</v>
      </c>
      <c r="I15" s="29">
        <f ca="1">IFERROR($F15/OFFSET($F15,I$12,)-1,"")</f>
        <v>-3.6617473190373895E-2</v>
      </c>
      <c r="J15" s="29">
        <f ca="1">IFERROR($F15/OFFSET($F15,J$12,)-1,"")</f>
        <v>5.0696844733188584E-2</v>
      </c>
      <c r="K15" s="30">
        <f>F15/VLOOKUP(YEAR(B15),$Z$13:$AB$35,3,FALSE)-1</f>
        <v>2.9960746938907379E-2</v>
      </c>
      <c r="L15" s="21">
        <f>MAX(F15:$F$5741)</f>
        <v>4981.87</v>
      </c>
      <c r="M15" s="28">
        <f ca="1">IF(OFFSET($O15,M$12,)&lt;&gt;"",_xlfn.STDEV.S(OFFSET($O15,,,M$12))*SQRT($J$12/$G$12),"")</f>
        <v>0.1274215781019668</v>
      </c>
      <c r="N15" s="30">
        <f ca="1">IF(OFFSET($O15,N$12,)&lt;&gt;"",_xlfn.STDEV.S(OFFSET($O15,,,N$12))*SQRT($J$12/$G$12),"")</f>
        <v>0.13124277857039537</v>
      </c>
      <c r="O15" s="4">
        <f t="shared" ref="O15:O78" ca="1" si="0">IFERROR(LN(1+G15),"")</f>
        <v>8.3352025680301089E-3</v>
      </c>
      <c r="Q15" s="8"/>
      <c r="R15" s="17"/>
      <c r="T15" s="53" t="s">
        <v>12</v>
      </c>
      <c r="U15" s="24">
        <f ca="1">MAX(G$14:G$5741)</f>
        <v>0.1488337539689002</v>
      </c>
      <c r="V15" s="24">
        <f ca="1">MAX(H$14:H$5741)</f>
        <v>0.27406894961374384</v>
      </c>
      <c r="W15" s="24">
        <f ca="1">MAX(I$14:I$5741)</f>
        <v>0.31331639310486925</v>
      </c>
      <c r="X15" s="39">
        <f ca="1">MAX(J$14:J$5741)</f>
        <v>0.78290307730443698</v>
      </c>
      <c r="Z15" s="8">
        <v>2011</v>
      </c>
      <c r="AA15" s="9">
        <f t="array" ref="AA15">MIN(IF(YEAR(B16:B5743)=Z15,B16:B5743,FALSE))</f>
        <v>40546</v>
      </c>
      <c r="AB15" s="10">
        <f>VLOOKUP(AA15,$B:$F,5,FALSE)</f>
        <v>2951.88</v>
      </c>
    </row>
    <row r="16" spans="2:28" x14ac:dyDescent="0.2">
      <c r="B16" s="14">
        <v>41631</v>
      </c>
      <c r="C16" s="25">
        <v>2500.58</v>
      </c>
      <c r="D16" s="25">
        <v>2529.58</v>
      </c>
      <c r="E16" s="25">
        <v>2498.27</v>
      </c>
      <c r="F16" s="16">
        <v>2529.2600000000002</v>
      </c>
      <c r="G16" s="28">
        <f ca="1">IFERROR($F16/OFFSET($F16,G$12,)-1,"")</f>
        <v>1.1400579826052359E-2</v>
      </c>
      <c r="H16" s="29">
        <f ca="1">IFERROR($F16/OFFSET($F16,H$12,)-1,"")</f>
        <v>2.3498800173195944E-2</v>
      </c>
      <c r="I16" s="29">
        <f ca="1">IFERROR($F16/OFFSET($F16,I$12,)-1,"")</f>
        <v>-4.0245586873700279E-2</v>
      </c>
      <c r="J16" s="29">
        <f ca="1">IFERROR($F16/OFFSET($F16,J$12,)-1,"")</f>
        <v>5.1807309080626363E-2</v>
      </c>
      <c r="K16" s="30">
        <f>F16/VLOOKUP(YEAR(B16),$Z$13:$AB$35,3,FALSE)-1</f>
        <v>2.1411494847026313E-2</v>
      </c>
      <c r="L16" s="21">
        <f>MAX(F16:$F$5741)</f>
        <v>4981.87</v>
      </c>
      <c r="M16" s="28">
        <f ca="1">IF(OFFSET($O16,M$12,)&lt;&gt;"",_xlfn.STDEV.S(OFFSET($O16,,,M$12))*SQRT($J$12/$G$12),"")</f>
        <v>0.12447242798748474</v>
      </c>
      <c r="N16" s="30">
        <f ca="1">IF(OFFSET($O16,N$12,)&lt;&gt;"",_xlfn.STDEV.S(OFFSET($O16,,,N$12))*SQRT($J$12/$G$12),"")</f>
        <v>0.13115478735629865</v>
      </c>
      <c r="O16" s="4">
        <f t="shared" ca="1" si="0"/>
        <v>1.1336082954121472E-2</v>
      </c>
      <c r="Q16" s="8" t="s">
        <v>7</v>
      </c>
      <c r="R16" s="16">
        <f>R13/R14</f>
        <v>249.12502976899259</v>
      </c>
      <c r="T16" s="53" t="s">
        <v>13</v>
      </c>
      <c r="U16" s="24">
        <f ca="1">MEDIAN(G$14:G$5741)</f>
        <v>4.289886820008082E-4</v>
      </c>
      <c r="V16" s="24">
        <f ca="1">MEDIAN(H$14:H$5741)</f>
        <v>2.842021498313807E-3</v>
      </c>
      <c r="W16" s="24">
        <f ca="1">MEDIAN(I$14:I$5741)</f>
        <v>1.042891467716367E-2</v>
      </c>
      <c r="X16" s="39">
        <f ca="1">MEDIAN(J$14:J$5741)</f>
        <v>6.8668862031386446E-2</v>
      </c>
      <c r="Z16" s="8">
        <v>2010</v>
      </c>
      <c r="AA16" s="9">
        <f t="array" ref="AA16">MIN(IF(YEAR(B17:B5744)=Z16,B17:B5744,FALSE))</f>
        <v>40182</v>
      </c>
      <c r="AB16" s="10">
        <f>VLOOKUP(AA16,$B:$F,5,FALSE)</f>
        <v>2537</v>
      </c>
    </row>
    <row r="17" spans="2:28" x14ac:dyDescent="0.2">
      <c r="B17" s="14">
        <v>41628</v>
      </c>
      <c r="C17" s="25">
        <v>2484.2800000000002</v>
      </c>
      <c r="D17" s="25">
        <v>2508.9499999999998</v>
      </c>
      <c r="E17" s="25">
        <v>2480.2399999999998</v>
      </c>
      <c r="F17" s="16">
        <v>2500.75</v>
      </c>
      <c r="G17" s="28">
        <f ca="1">IFERROR($F17/OFFSET($F17,G$12,)-1,"")</f>
        <v>6.5324489237357231E-3</v>
      </c>
      <c r="H17" s="29">
        <f ca="1">IFERROR($F17/OFFSET($F17,H$12,)-1,"")</f>
        <v>1.5673230009422667E-2</v>
      </c>
      <c r="I17" s="29">
        <f ca="1">IFERROR($F17/OFFSET($F17,I$12,)-1,"")</f>
        <v>-4.8967298089758193E-2</v>
      </c>
      <c r="J17" s="29">
        <f ca="1">IFERROR($F17/OFFSET($F17,J$12,)-1,"")</f>
        <v>5.556962559621792E-2</v>
      </c>
      <c r="K17" s="30">
        <f>F17/VLOOKUP(YEAR(B17),$Z$13:$AB$35,3,FALSE)-1</f>
        <v>9.8980712693439443E-3</v>
      </c>
      <c r="L17" s="21">
        <f>MAX(F17:$F$5741)</f>
        <v>4981.87</v>
      </c>
      <c r="M17" s="28">
        <f ca="1">IF(OFFSET($O17,M$12,)&lt;&gt;"",_xlfn.STDEV.S(OFFSET($O17,,,M$12))*SQRT($J$12/$G$12),"")</f>
        <v>0.12008277000261208</v>
      </c>
      <c r="N17" s="30">
        <f ca="1">IF(OFFSET($O17,N$12,)&lt;&gt;"",_xlfn.STDEV.S(OFFSET($O17,,,N$12))*SQRT($J$12/$G$12),"")</f>
        <v>0.12978532353951705</v>
      </c>
      <c r="O17" s="4">
        <f t="shared" ca="1" si="0"/>
        <v>6.5112049458766049E-3</v>
      </c>
      <c r="Q17" s="8" t="s">
        <v>9</v>
      </c>
      <c r="R17" s="18">
        <f>R16/12</f>
        <v>20.760419147416048</v>
      </c>
      <c r="T17" s="54" t="s">
        <v>14</v>
      </c>
      <c r="U17" s="22">
        <f ca="1">AVERAGE(G$14:G$5741)</f>
        <v>2.5951292295724757E-4</v>
      </c>
      <c r="V17" s="22">
        <f ca="1">AVERAGE(H$14:H$5741)</f>
        <v>1.3250833249175366E-3</v>
      </c>
      <c r="W17" s="22">
        <f ca="1">AVERAGE(I$14:I$5741)</f>
        <v>5.8353692538697403E-3</v>
      </c>
      <c r="X17" s="23">
        <f ca="1">AVERAGE(J$14:J$5741)</f>
        <v>7.5051874358499485E-2</v>
      </c>
      <c r="Z17" s="8">
        <v>2009</v>
      </c>
      <c r="AA17" s="9">
        <f t="array" ref="AA17">MIN(IF(YEAR(B18:B5745)=Z17,B18:B5745,FALSE))</f>
        <v>39814</v>
      </c>
      <c r="AB17" s="10">
        <f>VLOOKUP(AA17,$B:$F,5,FALSE)</f>
        <v>1750.83</v>
      </c>
    </row>
    <row r="18" spans="2:28" x14ac:dyDescent="0.2">
      <c r="B18" s="14">
        <v>41627</v>
      </c>
      <c r="C18" s="25">
        <v>2479.9</v>
      </c>
      <c r="D18" s="25">
        <v>2513.3200000000002</v>
      </c>
      <c r="E18" s="25">
        <v>2478.4</v>
      </c>
      <c r="F18" s="16">
        <v>2484.52</v>
      </c>
      <c r="G18" s="28">
        <f ca="1">IFERROR($F18/OFFSET($F18,G$12,)-1,"")</f>
        <v>1.9882319254391767E-3</v>
      </c>
      <c r="H18" s="29">
        <f ca="1">IFERROR($F18/OFFSET($F18,H$12,)-1,"")</f>
        <v>-1.126851255635053E-4</v>
      </c>
      <c r="I18" s="29">
        <f ca="1">IFERROR($F18/OFFSET($F18,I$12,)-1,"")</f>
        <v>-4.710547914733032E-2</v>
      </c>
      <c r="J18" s="29">
        <f ca="1">IFERROR($F18/OFFSET($F18,J$12,)-1,"")</f>
        <v>4.9573963847125535E-2</v>
      </c>
      <c r="K18" s="30">
        <f>F18/VLOOKUP(YEAR(B18),$Z$13:$AB$35,3,FALSE)-1</f>
        <v>3.3437792782606834E-3</v>
      </c>
      <c r="L18" s="21">
        <f>MAX(F18:$F$5741)</f>
        <v>4981.87</v>
      </c>
      <c r="M18" s="28">
        <f ca="1">IF(OFFSET($O18,M$12,)&lt;&gt;"",_xlfn.STDEV.S(OFFSET($O18,,,M$12))*SQRT($J$12/$G$12),"")</f>
        <v>0.1196877888568021</v>
      </c>
      <c r="N18" s="30">
        <f ca="1">IF(OFFSET($O18,N$12,)&lt;&gt;"",_xlfn.STDEV.S(OFFSET($O18,,,N$12))*SQRT($J$12/$G$12),"")</f>
        <v>0.12914495004511414</v>
      </c>
      <c r="O18" s="4">
        <f t="shared" ca="1" si="0"/>
        <v>1.98625800831483E-3</v>
      </c>
      <c r="Q18" s="8"/>
      <c r="R18" s="18"/>
      <c r="Z18" s="8">
        <v>2008</v>
      </c>
      <c r="AA18" s="9">
        <f t="array" ref="AA18">MIN(IF(YEAR(B19:B5746)=Z18,B19:B5746,FALSE))</f>
        <v>39448</v>
      </c>
      <c r="AB18" s="10">
        <f>VLOOKUP(AA18,$B:$F,5,FALSE)</f>
        <v>4512.9799999999996</v>
      </c>
    </row>
    <row r="19" spans="2:28" x14ac:dyDescent="0.2">
      <c r="B19" s="14">
        <v>41626</v>
      </c>
      <c r="C19" s="25">
        <v>2447.3200000000002</v>
      </c>
      <c r="D19" s="25">
        <v>2485.5500000000002</v>
      </c>
      <c r="E19" s="25">
        <v>2447.3200000000002</v>
      </c>
      <c r="F19" s="16">
        <v>2479.59</v>
      </c>
      <c r="G19" s="28">
        <f ca="1">IFERROR($F19/OFFSET($F19,G$12,)-1,"")</f>
        <v>1.3119616912089294E-2</v>
      </c>
      <c r="H19" s="29">
        <f ca="1">IFERROR($F19/OFFSET($F19,H$12,)-1,"")</f>
        <v>-1.1043840336938837E-2</v>
      </c>
      <c r="I19" s="29">
        <f ca="1">IFERROR($F19/OFFSET($F19,I$12,)-1,"")</f>
        <v>-5.4122305424055828E-2</v>
      </c>
      <c r="J19" s="29">
        <f ca="1">IFERROR($F19/OFFSET($F19,J$12,)-1,"")</f>
        <v>4.6328804118491052E-2</v>
      </c>
      <c r="K19" s="30">
        <f>F19/VLOOKUP(YEAR(B19),$Z$13:$AB$35,3,FALSE)-1</f>
        <v>1.3528575582335556E-3</v>
      </c>
      <c r="L19" s="21">
        <f>MAX(F19:$F$5741)</f>
        <v>4981.87</v>
      </c>
      <c r="M19" s="28">
        <f ca="1">IF(OFFSET($O19,M$12,)&lt;&gt;"",_xlfn.STDEV.S(OFFSET($O19,,,M$12))*SQRT($J$12/$G$12),"")</f>
        <v>0.11901216224683739</v>
      </c>
      <c r="N19" s="30">
        <f ca="1">IF(OFFSET($O19,N$12,)&lt;&gt;"",_xlfn.STDEV.S(OFFSET($O19,,,N$12))*SQRT($J$12/$G$12),"")</f>
        <v>0.12958084144349416</v>
      </c>
      <c r="O19" s="4">
        <f t="shared" ca="1" si="0"/>
        <v>1.3034300143498132E-2</v>
      </c>
      <c r="Q19" s="8" t="s">
        <v>9</v>
      </c>
      <c r="R19" s="58">
        <v>21</v>
      </c>
      <c r="Z19" s="8">
        <v>2007</v>
      </c>
      <c r="AA19" s="9">
        <f t="array" ref="AA19">MIN(IF(YEAR(B20:B5747)=Z19,B20:B5747,FALSE))</f>
        <v>39083</v>
      </c>
      <c r="AB19" s="10">
        <f>VLOOKUP(AA19,$B:$F,5,FALSE)</f>
        <v>4463.47</v>
      </c>
    </row>
    <row r="20" spans="2:28" x14ac:dyDescent="0.2">
      <c r="B20" s="14">
        <v>41625</v>
      </c>
      <c r="C20" s="25">
        <v>2471.2199999999998</v>
      </c>
      <c r="D20" s="25">
        <v>2478.21</v>
      </c>
      <c r="E20" s="25">
        <v>2442.12</v>
      </c>
      <c r="F20" s="16">
        <v>2447.48</v>
      </c>
      <c r="G20" s="28">
        <f ca="1">IFERROR($F20/OFFSET($F20,G$12,)-1,"")</f>
        <v>-9.5945677993193312E-3</v>
      </c>
      <c r="H20" s="29">
        <f ca="1">IFERROR($F20/OFFSET($F20,H$12,)-1,"")</f>
        <v>-3.3987346018890197E-2</v>
      </c>
      <c r="I20" s="29">
        <f ca="1">IFERROR($F20/OFFSET($F20,I$12,)-1,"")</f>
        <v>-7.0452491093741743E-2</v>
      </c>
      <c r="J20" s="29">
        <f ca="1">IFERROR($F20/OFFSET($F20,J$12,)-1,"")</f>
        <v>3.8154339499391288E-2</v>
      </c>
      <c r="K20" s="30">
        <f>F20/VLOOKUP(YEAR(B20),$Z$13:$AB$35,3,FALSE)-1</f>
        <v>-1.1614383096953396E-2</v>
      </c>
      <c r="L20" s="21">
        <f>MAX(F20:$F$5741)</f>
        <v>4981.87</v>
      </c>
      <c r="M20" s="28">
        <f ca="1">IF(OFFSET($O20,M$12,)&lt;&gt;"",_xlfn.STDEV.S(OFFSET($O20,,,M$12))*SQRT($J$12/$G$12),"")</f>
        <v>0.11471171971602159</v>
      </c>
      <c r="N20" s="30">
        <f ca="1">IF(OFFSET($O20,N$12,)&lt;&gt;"",_xlfn.STDEV.S(OFFSET($O20,,,N$12))*SQRT($J$12/$G$12),"")</f>
        <v>0.1280175747993274</v>
      </c>
      <c r="O20" s="4">
        <f t="shared" ca="1" si="0"/>
        <v>-9.640892211555693E-3</v>
      </c>
      <c r="Q20" s="11" t="s">
        <v>8</v>
      </c>
      <c r="R20" s="59">
        <v>250</v>
      </c>
      <c r="Z20" s="8">
        <v>2006</v>
      </c>
      <c r="AA20" s="9">
        <f t="array" ref="AA20">MIN(IF(YEAR(B21:B5748)=Z20,B21:B5748,FALSE))</f>
        <v>38719</v>
      </c>
      <c r="AB20" s="10">
        <f>VLOOKUP(AA20,$B:$F,5,FALSE)</f>
        <v>3682.35</v>
      </c>
    </row>
    <row r="21" spans="2:28" x14ac:dyDescent="0.2">
      <c r="B21" s="14">
        <v>41624</v>
      </c>
      <c r="C21" s="25">
        <v>2458.75</v>
      </c>
      <c r="D21" s="25">
        <v>2475.66</v>
      </c>
      <c r="E21" s="25">
        <v>2448.09</v>
      </c>
      <c r="F21" s="16">
        <v>2471.19</v>
      </c>
      <c r="G21" s="28">
        <f ca="1">IFERROR($F21/OFFSET($F21,G$12,)-1,"")</f>
        <v>3.6675114533581965E-3</v>
      </c>
      <c r="H21" s="29">
        <f ca="1">IFERROR($F21/OFFSET($F21,H$12,)-1,"")</f>
        <v>-2.2247984110278507E-2</v>
      </c>
      <c r="I21" s="29">
        <f ca="1">IFERROR($F21/OFFSET($F21,I$12,)-1,"")</f>
        <v>-5.5528802054668813E-2</v>
      </c>
      <c r="J21" s="29">
        <f ca="1">IFERROR($F21/OFFSET($F21,J$12,)-1,"")</f>
        <v>5.237628822076501E-2</v>
      </c>
      <c r="K21" s="30">
        <f>F21/VLOOKUP(YEAR(B21),$Z$13:$AB$35,3,FALSE)-1</f>
        <v>-2.0393822892771363E-3</v>
      </c>
      <c r="L21" s="21">
        <f>MAX(F21:$F$5741)</f>
        <v>4981.87</v>
      </c>
      <c r="M21" s="28">
        <f ca="1">IF(OFFSET($O21,M$12,)&lt;&gt;"",_xlfn.STDEV.S(OFFSET($O21,,,M$12))*SQRT($J$12/$G$12),"")</f>
        <v>0.11306937297094975</v>
      </c>
      <c r="N21" s="30">
        <f ca="1">IF(OFFSET($O21,N$12,)&lt;&gt;"",_xlfn.STDEV.S(OFFSET($O21,,,N$12))*SQRT($J$12/$G$12),"")</f>
        <v>0.12699590752406381</v>
      </c>
      <c r="O21" s="4">
        <f t="shared" ca="1" si="0"/>
        <v>3.6608025315893796E-3</v>
      </c>
      <c r="Z21" s="8">
        <v>2005</v>
      </c>
      <c r="AA21" s="9">
        <f t="array" ref="AA21">MIN(IF(YEAR(B22:B5749)=Z21,B22:B5749,FALSE))</f>
        <v>38355</v>
      </c>
      <c r="AB21" s="10">
        <f>VLOOKUP(AA21,$B:$F,5,FALSE)</f>
        <v>2451.7600000000002</v>
      </c>
    </row>
    <row r="22" spans="2:28" x14ac:dyDescent="0.2">
      <c r="B22" s="14">
        <v>41621</v>
      </c>
      <c r="C22" s="25">
        <v>2486.0700000000002</v>
      </c>
      <c r="D22" s="25">
        <v>2489.86</v>
      </c>
      <c r="E22" s="25">
        <v>2460.7199999999998</v>
      </c>
      <c r="F22" s="16">
        <v>2462.16</v>
      </c>
      <c r="G22" s="28">
        <f ca="1">IFERROR($F22/OFFSET($F22,G$12,)-1,"")</f>
        <v>-9.1113972955570999E-3</v>
      </c>
      <c r="H22" s="29">
        <f ca="1">IFERROR($F22/OFFSET($F22,H$12,)-1,"")</f>
        <v>-1.8887773155453536E-2</v>
      </c>
      <c r="I22" s="29">
        <f ca="1">IFERROR($F22/OFFSET($F22,I$12,)-1,"")</f>
        <v>-5.5851461571203465E-2</v>
      </c>
      <c r="J22" s="29">
        <f ca="1">IFERROR($F22/OFFSET($F22,J$12,)-1,"")</f>
        <v>5.5973237835867273E-2</v>
      </c>
      <c r="K22" s="30">
        <f>F22/VLOOKUP(YEAR(B22),$Z$13:$AB$35,3,FALSE)-1</f>
        <v>-5.6860401253513437E-3</v>
      </c>
      <c r="L22" s="21">
        <f>MAX(F22:$F$5741)</f>
        <v>4981.87</v>
      </c>
      <c r="M22" s="28">
        <f ca="1">IF(OFFSET($O22,M$12,)&lt;&gt;"",_xlfn.STDEV.S(OFFSET($O22,,,M$12))*SQRT($J$12/$G$12),"")</f>
        <v>0.12994685370841996</v>
      </c>
      <c r="N22" s="30">
        <f ca="1">IF(OFFSET($O22,N$12,)&lt;&gt;"",_xlfn.STDEV.S(OFFSET($O22,,,N$12))*SQRT($J$12/$G$12),"")</f>
        <v>0.12706307857481897</v>
      </c>
      <c r="O22" s="4">
        <f t="shared" ca="1" si="0"/>
        <v>-9.1531599468557389E-3</v>
      </c>
      <c r="Z22" s="8">
        <v>2004</v>
      </c>
      <c r="AA22" s="9">
        <f t="array" ref="AA22">MIN(IF(YEAR(B23:B5750)=Z22,B23:B5750,FALSE))</f>
        <v>37988</v>
      </c>
      <c r="AB22" s="10">
        <f>VLOOKUP(AA22,$B:$F,5,FALSE)</f>
        <v>1568.87</v>
      </c>
    </row>
    <row r="23" spans="2:28" x14ac:dyDescent="0.2">
      <c r="B23" s="14">
        <v>41620</v>
      </c>
      <c r="C23" s="25">
        <v>2507.2800000000002</v>
      </c>
      <c r="D23" s="25">
        <v>2507.4699999999998</v>
      </c>
      <c r="E23" s="25">
        <v>2479.0500000000002</v>
      </c>
      <c r="F23" s="16">
        <v>2484.8000000000002</v>
      </c>
      <c r="G23" s="28">
        <f ca="1">IFERROR($F23/OFFSET($F23,G$12,)-1,"")</f>
        <v>-8.9658913244631266E-3</v>
      </c>
      <c r="H23" s="29">
        <f ca="1">IFERROR($F23/OFFSET($F23,H$12,)-1,"")</f>
        <v>-1.0394679198693635E-2</v>
      </c>
      <c r="I23" s="29">
        <f ca="1">IFERROR($F23/OFFSET($F23,I$12,)-1,"")</f>
        <v>-5.0871282439132415E-2</v>
      </c>
      <c r="J23" s="29">
        <f ca="1">IFERROR($F23/OFFSET($F23,J$12,)-1,"")</f>
        <v>6.8368167375386424E-2</v>
      </c>
      <c r="K23" s="30">
        <f>F23/VLOOKUP(YEAR(B23),$Z$13:$AB$35,3,FALSE)-1</f>
        <v>3.4568539398445175E-3</v>
      </c>
      <c r="L23" s="21">
        <f>MAX(F23:$F$5741)</f>
        <v>4981.87</v>
      </c>
      <c r="M23" s="28">
        <f ca="1">IF(OFFSET($O23,M$12,)&lt;&gt;"",_xlfn.STDEV.S(OFFSET($O23,,,M$12))*SQRT($J$12/$G$12),"")</f>
        <v>0.12818859937838709</v>
      </c>
      <c r="N23" s="30">
        <f ca="1">IF(OFFSET($O23,N$12,)&lt;&gt;"",_xlfn.STDEV.S(OFFSET($O23,,,N$12))*SQRT($J$12/$G$12),"")</f>
        <v>0.12600311455294158</v>
      </c>
      <c r="O23" s="4">
        <f t="shared" ca="1" si="0"/>
        <v>-9.0063268029395623E-3</v>
      </c>
      <c r="Z23" s="8">
        <v>2003</v>
      </c>
      <c r="AA23" s="9">
        <f t="array" ref="AA23">MIN(IF(YEAR(B24:B5751)=Z23,B24:B5751,FALSE))</f>
        <v>37623</v>
      </c>
      <c r="AB23" s="10">
        <f>VLOOKUP(AA23,$B:$F,5,FALSE)</f>
        <v>1148.71</v>
      </c>
    </row>
    <row r="24" spans="2:28" x14ac:dyDescent="0.2">
      <c r="B24" s="14">
        <v>41619</v>
      </c>
      <c r="C24" s="25">
        <v>2533.38</v>
      </c>
      <c r="D24" s="25">
        <v>2536.27</v>
      </c>
      <c r="E24" s="25">
        <v>2507.2800000000002</v>
      </c>
      <c r="F24" s="16">
        <v>2507.2800000000002</v>
      </c>
      <c r="G24" s="28">
        <f ca="1">IFERROR($F24/OFFSET($F24,G$12,)-1,"")</f>
        <v>-1.0384474204587102E-2</v>
      </c>
      <c r="H24" s="29">
        <f ca="1">IFERROR($F24/OFFSET($F24,H$12,)-1,"")</f>
        <v>-1.3122781053443555E-2</v>
      </c>
      <c r="I24" s="29">
        <f ca="1">IFERROR($F24/OFFSET($F24,I$12,)-1,"")</f>
        <v>-4.9037196053964061E-2</v>
      </c>
      <c r="J24" s="29">
        <f ca="1">IFERROR($F24/OFFSET($F24,J$12,)-1,"")</f>
        <v>7.1464284951176182E-2</v>
      </c>
      <c r="K24" s="30">
        <f>F24/VLOOKUP(YEAR(B24),$Z$13:$AB$35,3,FALSE)-1</f>
        <v>1.2535133912706442E-2</v>
      </c>
      <c r="L24" s="21">
        <f>MAX(F24:$F$5741)</f>
        <v>4981.87</v>
      </c>
      <c r="M24" s="28">
        <f ca="1">IF(OFFSET($O24,M$12,)&lt;&gt;"",_xlfn.STDEV.S(OFFSET($O24,,,M$12))*SQRT($J$12/$G$12),"")</f>
        <v>0.13724943440389195</v>
      </c>
      <c r="N24" s="30">
        <f ca="1">IF(OFFSET($O24,N$12,)&lt;&gt;"",_xlfn.STDEV.S(OFFSET($O24,,,N$12))*SQRT($J$12/$G$12),"")</f>
        <v>0.12479635426918281</v>
      </c>
      <c r="O24" s="4">
        <f t="shared" ca="1" si="0"/>
        <v>-1.0438769066326193E-2</v>
      </c>
      <c r="Z24" s="8">
        <v>2002</v>
      </c>
      <c r="AA24" s="9">
        <f t="array" ref="AA24">MIN(IF(YEAR(B25:B5752)=Z24,B25:B5752,FALSE))</f>
        <v>37258</v>
      </c>
      <c r="AB24" s="10">
        <f>VLOOKUP(AA24,$B:$F,5,FALSE)</f>
        <v>1133.18</v>
      </c>
    </row>
    <row r="25" spans="2:28" x14ac:dyDescent="0.2">
      <c r="B25" s="14">
        <v>41618</v>
      </c>
      <c r="C25" s="25">
        <v>2528.4899999999998</v>
      </c>
      <c r="D25" s="25">
        <v>2541.09</v>
      </c>
      <c r="E25" s="25">
        <v>2519.2600000000002</v>
      </c>
      <c r="F25" s="16">
        <v>2533.59</v>
      </c>
      <c r="G25" s="28">
        <f ca="1">IFERROR($F25/OFFSET($F25,G$12,)-1,"")</f>
        <v>2.4412246480600697E-3</v>
      </c>
      <c r="H25" s="29">
        <f ca="1">IFERROR($F25/OFFSET($F25,H$12,)-1,"")</f>
        <v>-1.8018821121825623E-2</v>
      </c>
      <c r="I25" s="29">
        <f ca="1">IFERROR($F25/OFFSET($F25,I$12,)-1,"")</f>
        <v>-4.2833881759143377E-2</v>
      </c>
      <c r="J25" s="29">
        <f ca="1">IFERROR($F25/OFFSET($F25,J$12,)-1,"")</f>
        <v>9.295503664623328E-2</v>
      </c>
      <c r="K25" s="30">
        <f>F25/VLOOKUP(YEAR(B25),$Z$13:$AB$35,3,FALSE)-1</f>
        <v>2.3160113720802622E-2</v>
      </c>
      <c r="L25" s="21">
        <f>MAX(F25:$F$5741)</f>
        <v>4981.87</v>
      </c>
      <c r="M25" s="28">
        <f ca="1">IF(OFFSET($O25,M$12,)&lt;&gt;"",_xlfn.STDEV.S(OFFSET($O25,,,M$12))*SQRT($J$12/$G$12),"")</f>
        <v>0.1384234434232855</v>
      </c>
      <c r="N25" s="30">
        <f ca="1">IF(OFFSET($O25,N$12,)&lt;&gt;"",_xlfn.STDEV.S(OFFSET($O25,,,N$12))*SQRT($J$12/$G$12),"")</f>
        <v>0.12359370908610651</v>
      </c>
      <c r="O25" s="4">
        <f t="shared" ca="1" si="0"/>
        <v>2.4382496998631435E-3</v>
      </c>
      <c r="Z25" s="8">
        <v>2001</v>
      </c>
      <c r="AA25" s="9">
        <f t="array" ref="AA25">MIN(IF(YEAR(B26:B5753)=Z25,B26:B5753,FALSE))</f>
        <v>36893</v>
      </c>
      <c r="AB25" s="10">
        <f>VLOOKUP(AA25,$B:$F,5,FALSE)</f>
        <v>1069.5899999999999</v>
      </c>
    </row>
    <row r="26" spans="2:28" x14ac:dyDescent="0.2">
      <c r="B26" s="14">
        <v>41617</v>
      </c>
      <c r="C26" s="25">
        <v>2512.1</v>
      </c>
      <c r="D26" s="25">
        <v>2527.42</v>
      </c>
      <c r="E26" s="25">
        <v>2512.1</v>
      </c>
      <c r="F26" s="16">
        <v>2527.42</v>
      </c>
      <c r="G26" s="28">
        <f ca="1">IFERROR($F26/OFFSET($F26,G$12,)-1,"")</f>
        <v>7.116785412582427E-3</v>
      </c>
      <c r="H26" s="29">
        <f ca="1">IFERROR($F26/OFFSET($F26,H$12,)-1,"")</f>
        <v>-3.9142633383769665E-2</v>
      </c>
      <c r="I26" s="29">
        <f ca="1">IFERROR($F26/OFFSET($F26,I$12,)-1,"")</f>
        <v>-4.0412170730410923E-2</v>
      </c>
      <c r="J26" s="29">
        <f ca="1">IFERROR($F26/OFFSET($F26,J$12,)-1,"")</f>
        <v>9.9872928561481666E-2</v>
      </c>
      <c r="K26" s="30">
        <f>F26/VLOOKUP(YEAR(B26),$Z$13:$AB$35,3,FALSE)-1</f>
        <v>2.0668432785190483E-2</v>
      </c>
      <c r="L26" s="21">
        <f>MAX(F26:$F$5741)</f>
        <v>4981.87</v>
      </c>
      <c r="M26" s="28">
        <f ca="1">IF(OFFSET($O26,M$12,)&lt;&gt;"",_xlfn.STDEV.S(OFFSET($O26,,,M$12))*SQRT($J$12/$G$12),"")</f>
        <v>0.1382711850874237</v>
      </c>
      <c r="N26" s="30">
        <f ca="1">IF(OFFSET($O26,N$12,)&lt;&gt;"",_xlfn.STDEV.S(OFFSET($O26,,,N$12))*SQRT($J$12/$G$12),"")</f>
        <v>0.12557766025598405</v>
      </c>
      <c r="O26" s="4">
        <f t="shared" ca="1" si="0"/>
        <v>7.0915806094081161E-3</v>
      </c>
      <c r="Z26" s="8">
        <v>2000</v>
      </c>
      <c r="AA26" s="9">
        <f t="array" ref="AA26">MIN(IF(YEAR(B27:B5754)=Z26,B27:B5754,FALSE))</f>
        <v>36528</v>
      </c>
      <c r="AB26" s="10">
        <f>VLOOKUP(AA26,$B:$F,5,FALSE)</f>
        <v>1204.8800000000001</v>
      </c>
    </row>
    <row r="27" spans="2:28" x14ac:dyDescent="0.2">
      <c r="B27" s="14">
        <v>41614</v>
      </c>
      <c r="C27" s="25">
        <v>2512.7800000000002</v>
      </c>
      <c r="D27" s="25">
        <v>2515.41</v>
      </c>
      <c r="E27" s="25">
        <v>2500.9499999999998</v>
      </c>
      <c r="F27" s="16">
        <v>2509.56</v>
      </c>
      <c r="G27" s="28">
        <f ca="1">IFERROR($F27/OFFSET($F27,G$12,)-1,"")</f>
        <v>-5.3367318491381877E-4</v>
      </c>
      <c r="H27" s="29">
        <f ca="1">IFERROR($F27/OFFSET($F27,H$12,)-1,"")</f>
        <v>-5.1446325505448587E-2</v>
      </c>
      <c r="I27" s="29">
        <f ca="1">IFERROR($F27/OFFSET($F27,I$12,)-1,"")</f>
        <v>-5.6524468873006994E-2</v>
      </c>
      <c r="J27" s="29">
        <f ca="1">IFERROR($F27/OFFSET($F27,J$12,)-1,"")</f>
        <v>8.9029682346814631E-2</v>
      </c>
      <c r="K27" s="30">
        <f>F27/VLOOKUP(YEAR(B27),$Z$13:$AB$35,3,FALSE)-1</f>
        <v>1.3455884728459377E-2</v>
      </c>
      <c r="L27" s="21">
        <f>MAX(F27:$F$5741)</f>
        <v>4981.87</v>
      </c>
      <c r="M27" s="28">
        <f ca="1">IF(OFFSET($O27,M$12,)&lt;&gt;"",_xlfn.STDEV.S(OFFSET($O27,,,M$12))*SQRT($J$12/$G$12),"")</f>
        <v>0.13684755166618842</v>
      </c>
      <c r="N27" s="30">
        <f ca="1">IF(OFFSET($O27,N$12,)&lt;&gt;"",_xlfn.STDEV.S(OFFSET($O27,,,N$12))*SQRT($J$12/$G$12),"")</f>
        <v>0.12612641543315481</v>
      </c>
      <c r="O27" s="4">
        <f t="shared" ca="1" si="0"/>
        <v>-5.3381563913288592E-4</v>
      </c>
      <c r="Z27" s="8">
        <v>1999</v>
      </c>
      <c r="AA27" s="9">
        <f t="array" ref="AA27">MIN(IF(YEAR(B28:B5755)=Z27,B28:B5755,FALSE))</f>
        <v>36164</v>
      </c>
      <c r="AB27" s="10">
        <f>VLOOKUP(AA27,$B:$F,5,FALSE)</f>
        <v>1130.8599999999999</v>
      </c>
    </row>
    <row r="28" spans="2:28" x14ac:dyDescent="0.2">
      <c r="B28" s="14">
        <v>41613</v>
      </c>
      <c r="C28" s="25">
        <v>2538.44</v>
      </c>
      <c r="D28" s="25">
        <v>2538.83</v>
      </c>
      <c r="E28" s="25">
        <v>2505.21</v>
      </c>
      <c r="F28" s="16">
        <v>2510.9</v>
      </c>
      <c r="G28" s="28">
        <f ca="1">IFERROR($F28/OFFSET($F28,G$12,)-1,"")</f>
        <v>-1.169793200085012E-2</v>
      </c>
      <c r="H28" s="29">
        <f ca="1">IFERROR($F28/OFFSET($F28,H$12,)-1,"")</f>
        <v>-5.3437128908827014E-2</v>
      </c>
      <c r="I28" s="29">
        <f ca="1">IFERROR($F28/OFFSET($F28,I$12,)-1,"")</f>
        <v>-5.8056916485973331E-2</v>
      </c>
      <c r="J28" s="29">
        <f ca="1">IFERROR($F28/OFFSET($F28,J$12,)-1,"")</f>
        <v>9.0751914647761334E-2</v>
      </c>
      <c r="K28" s="30">
        <f>F28/VLOOKUP(YEAR(B28),$Z$13:$AB$35,3,FALSE)-1</f>
        <v>1.3997027751752711E-2</v>
      </c>
      <c r="L28" s="21">
        <f>MAX(F28:$F$5741)</f>
        <v>4981.87</v>
      </c>
      <c r="M28" s="28">
        <f ca="1">IF(OFFSET($O28,M$12,)&lt;&gt;"",_xlfn.STDEV.S(OFFSET($O28,,,M$12))*SQRT($J$12/$G$12),"")</f>
        <v>0.13684771570252802</v>
      </c>
      <c r="N28" s="30">
        <f ca="1">IF(OFFSET($O28,N$12,)&lt;&gt;"",_xlfn.STDEV.S(OFFSET($O28,,,N$12))*SQRT($J$12/$G$12),"")</f>
        <v>0.12931895906052807</v>
      </c>
      <c r="O28" s="4">
        <f t="shared" ca="1" si="0"/>
        <v>-1.1766891121008398E-2</v>
      </c>
      <c r="Z28" s="8">
        <v>1998</v>
      </c>
      <c r="AA28" s="9">
        <f t="array" ref="AA28">MIN(IF(YEAR(B29:B5756)=Z28,B29:B5756,FALSE))</f>
        <v>35797</v>
      </c>
      <c r="AB28" s="10">
        <f>VLOOKUP(AA28,$B:$F,5,FALSE)</f>
        <v>1310.83</v>
      </c>
    </row>
    <row r="29" spans="2:28" x14ac:dyDescent="0.2">
      <c r="B29" s="14">
        <v>41612</v>
      </c>
      <c r="C29" s="25">
        <v>2582.67</v>
      </c>
      <c r="D29" s="25">
        <v>2582.67</v>
      </c>
      <c r="E29" s="25">
        <v>2528.5</v>
      </c>
      <c r="F29" s="16">
        <v>2540.62</v>
      </c>
      <c r="G29" s="28">
        <f ca="1">IFERROR($F29/OFFSET($F29,G$12,)-1,"")</f>
        <v>-1.5294099407770267E-2</v>
      </c>
      <c r="H29" s="29">
        <f ca="1">IFERROR($F29/OFFSET($F29,H$12,)-1,"")</f>
        <v>-4.3664506026454664E-2</v>
      </c>
      <c r="I29" s="29">
        <f ca="1">IFERROR($F29/OFFSET($F29,I$12,)-1,"")</f>
        <v>-3.861624796134222E-2</v>
      </c>
      <c r="J29" s="29">
        <f ca="1">IFERROR($F29/OFFSET($F29,J$12,)-1,"")</f>
        <v>0.10643579447962304</v>
      </c>
      <c r="K29" s="30">
        <f>F29/VLOOKUP(YEAR(B29),$Z$13:$AB$35,3,FALSE)-1</f>
        <v>2.5999095402707395E-2</v>
      </c>
      <c r="L29" s="21">
        <f>MAX(F29:$F$5741)</f>
        <v>4981.87</v>
      </c>
      <c r="M29" s="28">
        <f ca="1">IF(OFFSET($O29,M$12,)&lt;&gt;"",_xlfn.STDEV.S(OFFSET($O29,,,M$12))*SQRT($J$12/$G$12),"")</f>
        <v>0.13354210048293208</v>
      </c>
      <c r="N29" s="30">
        <f ca="1">IF(OFFSET($O29,N$12,)&lt;&gt;"",_xlfn.STDEV.S(OFFSET($O29,,,N$12))*SQRT($J$12/$G$12),"")</f>
        <v>0.12738732199363884</v>
      </c>
      <c r="O29" s="4">
        <f t="shared" ca="1" si="0"/>
        <v>-1.5412260472311994E-2</v>
      </c>
      <c r="Z29" s="8">
        <v>1997</v>
      </c>
      <c r="AA29" s="9">
        <f t="array" ref="AA29">MIN(IF(YEAR(B30:B5757)=Z29,B30:B5757,FALSE))</f>
        <v>35432</v>
      </c>
      <c r="AB29" s="10">
        <f>VLOOKUP(AA29,$B:$F,5,FALSE)</f>
        <v>1134.8699999999999</v>
      </c>
    </row>
    <row r="30" spans="2:28" x14ac:dyDescent="0.2">
      <c r="B30" s="14">
        <v>41611</v>
      </c>
      <c r="C30" s="25">
        <v>2633.23</v>
      </c>
      <c r="D30" s="25">
        <v>2635.14</v>
      </c>
      <c r="E30" s="25">
        <v>2580.0700000000002</v>
      </c>
      <c r="F30" s="16">
        <v>2580.08</v>
      </c>
      <c r="G30" s="28">
        <f ca="1">IFERROR($F30/OFFSET($F30,G$12,)-1,"")</f>
        <v>-1.9122712307727441E-2</v>
      </c>
      <c r="H30" s="29">
        <f ca="1">IFERROR($F30/OFFSET($F30,H$12,)-1,"")</f>
        <v>-2.4931501672304068E-2</v>
      </c>
      <c r="I30" s="29">
        <f ca="1">IFERROR($F30/OFFSET($F30,I$12,)-1,"")</f>
        <v>-2.8825668320372144E-2</v>
      </c>
      <c r="J30" s="29">
        <f ca="1">IFERROR($F30/OFFSET($F30,J$12,)-1,"")</f>
        <v>0.14287233005838207</v>
      </c>
      <c r="K30" s="30">
        <f>F30/VLOOKUP(YEAR(B30),$Z$13:$AB$35,3,FALSE)-1</f>
        <v>4.1934545924466216E-2</v>
      </c>
      <c r="L30" s="21">
        <f>MAX(F30:$F$5741)</f>
        <v>4981.87</v>
      </c>
      <c r="M30" s="28">
        <f ca="1">IF(OFFSET($O30,M$12,)&lt;&gt;"",_xlfn.STDEV.S(OFFSET($O30,,,M$12))*SQRT($J$12/$G$12),"")</f>
        <v>0.12611204600878109</v>
      </c>
      <c r="N30" s="30">
        <f ca="1">IF(OFFSET($O30,N$12,)&lt;&gt;"",_xlfn.STDEV.S(OFFSET($O30,,,N$12))*SQRT($J$12/$G$12),"")</f>
        <v>0.12501368751567393</v>
      </c>
      <c r="O30" s="4">
        <f t="shared" ca="1" si="0"/>
        <v>-1.9307916239758055E-2</v>
      </c>
      <c r="Z30" s="8">
        <v>1996</v>
      </c>
      <c r="AA30" s="9">
        <f t="array" ref="AA30">MIN(IF(YEAR(B31:B5758)=Z30,B31:B5758,FALSE))</f>
        <v>35066</v>
      </c>
      <c r="AB30" s="10">
        <f>VLOOKUP(AA30,$B:$F,5,FALSE)</f>
        <v>975.27</v>
      </c>
    </row>
    <row r="31" spans="2:28" x14ac:dyDescent="0.2">
      <c r="B31" s="14">
        <v>41610</v>
      </c>
      <c r="C31" s="25">
        <v>2646.74</v>
      </c>
      <c r="D31" s="25">
        <v>2646.74</v>
      </c>
      <c r="E31" s="25">
        <v>2624.37</v>
      </c>
      <c r="F31" s="16">
        <v>2630.38</v>
      </c>
      <c r="G31" s="28">
        <f ca="1">IFERROR($F31/OFFSET($F31,G$12,)-1,"")</f>
        <v>-5.7792544043663296E-3</v>
      </c>
      <c r="H31" s="29">
        <f ca="1">IFERROR($F31/OFFSET($F31,H$12,)-1,"")</f>
        <v>-6.4176900093299016E-3</v>
      </c>
      <c r="I31" s="29">
        <f ca="1">IFERROR($F31/OFFSET($F31,I$12,)-1,"")</f>
        <v>1.0549690347763319E-2</v>
      </c>
      <c r="J31" s="29">
        <f ca="1">IFERROR($F31/OFFSET($F31,J$12,)-1,"")</f>
        <v>0.16294842206718485</v>
      </c>
      <c r="K31" s="30">
        <f>F31/VLOOKUP(YEAR(B31),$Z$13:$AB$35,3,FALSE)-1</f>
        <v>6.2247601201822267E-2</v>
      </c>
      <c r="L31" s="21">
        <f>MAX(F31:$F$5741)</f>
        <v>4981.87</v>
      </c>
      <c r="M31" s="28">
        <f ca="1">IF(OFFSET($O31,M$12,)&lt;&gt;"",_xlfn.STDEV.S(OFFSET($O31,,,M$12))*SQRT($J$12/$G$12),"")</f>
        <v>0.11204369445941931</v>
      </c>
      <c r="N31" s="30">
        <f ca="1">IF(OFFSET($O31,N$12,)&lt;&gt;"",_xlfn.STDEV.S(OFFSET($O31,,,N$12))*SQRT($J$12/$G$12),"")</f>
        <v>0.11821850402211213</v>
      </c>
      <c r="O31" s="4">
        <f t="shared" ca="1" si="0"/>
        <v>-5.7960189172282413E-3</v>
      </c>
      <c r="Z31" s="8">
        <v>1995</v>
      </c>
      <c r="AA31" s="9">
        <f t="array" ref="AA31">MIN(IF(YEAR(B32:B5759)=Z31,B32:B5759,FALSE))</f>
        <v>34701</v>
      </c>
      <c r="AB31" s="10">
        <f>VLOOKUP(AA31,$B:$F,5,FALSE)</f>
        <v>1056.31</v>
      </c>
    </row>
    <row r="32" spans="2:28" x14ac:dyDescent="0.2">
      <c r="B32" s="14">
        <v>41607</v>
      </c>
      <c r="C32" s="25">
        <v>2653.16</v>
      </c>
      <c r="D32" s="25">
        <v>2653.16</v>
      </c>
      <c r="E32" s="25">
        <v>2637.74</v>
      </c>
      <c r="F32" s="16">
        <v>2645.67</v>
      </c>
      <c r="G32" s="28">
        <f ca="1">IFERROR($F32/OFFSET($F32,G$12,)-1,"")</f>
        <v>-2.6313309332177681E-3</v>
      </c>
      <c r="H32" s="29">
        <f ca="1">IFERROR($F32/OFFSET($F32,H$12,)-1,"")</f>
        <v>3.9274167842993091E-3</v>
      </c>
      <c r="I32" s="29">
        <f ca="1">IFERROR($F32/OFFSET($F32,I$12,)-1,"")</f>
        <v>1.3173666453488275E-2</v>
      </c>
      <c r="J32" s="29">
        <f ca="1">IFERROR($F32/OFFSET($F32,J$12,)-1,"")</f>
        <v>0.17853515555397159</v>
      </c>
      <c r="K32" s="30">
        <f>F32/VLOOKUP(YEAR(B32),$Z$13:$AB$35,3,FALSE)-1</f>
        <v>6.8422285400445926E-2</v>
      </c>
      <c r="L32" s="21">
        <f>MAX(F32:$F$5741)</f>
        <v>4981.87</v>
      </c>
      <c r="M32" s="28">
        <f ca="1">IF(OFFSET($O32,M$12,)&lt;&gt;"",_xlfn.STDEV.S(OFFSET($O32,,,M$12))*SQRT($J$12/$G$12),"")</f>
        <v>0.11324817913725216</v>
      </c>
      <c r="N32" s="30">
        <f ca="1">IF(OFFSET($O32,N$12,)&lt;&gt;"",_xlfn.STDEV.S(OFFSET($O32,,,N$12))*SQRT($J$12/$G$12),"")</f>
        <v>0.11760544982510585</v>
      </c>
      <c r="O32" s="4">
        <f t="shared" ca="1" si="0"/>
        <v>-2.6347989694944719E-3</v>
      </c>
      <c r="Z32" s="8">
        <v>1994</v>
      </c>
      <c r="AA32" s="9">
        <f t="array" ref="AA32">MIN(IF(YEAR(B33:B5760)=Z32,B33:B5760,FALSE))</f>
        <v>34337</v>
      </c>
      <c r="AB32" s="10">
        <f>VLOOKUP(AA32,$B:$F,5,FALSE)</f>
        <v>1149.56</v>
      </c>
    </row>
    <row r="33" spans="2:28" x14ac:dyDescent="0.2">
      <c r="B33" s="14">
        <v>41606</v>
      </c>
      <c r="C33" s="25">
        <v>2657.28</v>
      </c>
      <c r="D33" s="25">
        <v>2660.08</v>
      </c>
      <c r="E33" s="25">
        <v>2645.75</v>
      </c>
      <c r="F33" s="16">
        <v>2652.65</v>
      </c>
      <c r="G33" s="28">
        <f ca="1">IFERROR($F33/OFFSET($F33,G$12,)-1,"")</f>
        <v>-1.4943800769398052E-3</v>
      </c>
      <c r="H33" s="29">
        <f ca="1">IFERROR($F33/OFFSET($F33,H$12,)-1,"")</f>
        <v>8.8001186532851161E-3</v>
      </c>
      <c r="I33" s="29">
        <f ca="1">IFERROR($F33/OFFSET($F33,I$12,)-1,"")</f>
        <v>3.3482551593284837E-2</v>
      </c>
      <c r="J33" s="29">
        <f ca="1">IFERROR($F33/OFFSET($F33,J$12,)-1,"")</f>
        <v>0.18293020103101987</v>
      </c>
      <c r="K33" s="30">
        <f>F33/VLOOKUP(YEAR(B33),$Z$13:$AB$35,3,FALSE)-1</f>
        <v>7.1241075178496649E-2</v>
      </c>
      <c r="L33" s="21">
        <f>MAX(F33:$F$5741)</f>
        <v>4981.87</v>
      </c>
      <c r="M33" s="28">
        <f ca="1">IF(OFFSET($O33,M$12,)&lt;&gt;"",_xlfn.STDEV.S(OFFSET($O33,,,M$12))*SQRT($J$12/$G$12),"")</f>
        <v>0.11266979661964671</v>
      </c>
      <c r="N33" s="30">
        <f ca="1">IF(OFFSET($O33,N$12,)&lt;&gt;"",_xlfn.STDEV.S(OFFSET($O33,,,N$12))*SQRT($J$12/$G$12),"")</f>
        <v>0.11843843734855018</v>
      </c>
      <c r="O33" s="4">
        <f t="shared" ca="1" si="0"/>
        <v>-1.4954977764977282E-3</v>
      </c>
      <c r="Z33" s="8">
        <v>1993</v>
      </c>
      <c r="AA33" s="9">
        <f t="array" ref="AA33">MIN(IF(YEAR(B34:B5761)=Z33,B34:B5761,FALSE))</f>
        <v>33973</v>
      </c>
      <c r="AB33" s="10">
        <f>VLOOKUP(AA33,$B:$F,5,FALSE)</f>
        <v>723.02</v>
      </c>
    </row>
    <row r="34" spans="2:28" x14ac:dyDescent="0.2">
      <c r="B34" s="14">
        <v>41605</v>
      </c>
      <c r="C34" s="25">
        <v>2644.63</v>
      </c>
      <c r="D34" s="25">
        <v>2656.62</v>
      </c>
      <c r="E34" s="25">
        <v>2639.37</v>
      </c>
      <c r="F34" s="16">
        <v>2656.62</v>
      </c>
      <c r="G34" s="28">
        <f ca="1">IFERROR($F34/OFFSET($F34,G$12,)-1,"")</f>
        <v>3.994633510326695E-3</v>
      </c>
      <c r="H34" s="29">
        <f ca="1">IFERROR($F34/OFFSET($F34,H$12,)-1,"")</f>
        <v>1.8900488620586353E-2</v>
      </c>
      <c r="I34" s="29">
        <f ca="1">IFERROR($F34/OFFSET($F34,I$12,)-1,"")</f>
        <v>4.682008038458485E-2</v>
      </c>
      <c r="J34" s="29">
        <f ca="1">IFERROR($F34/OFFSET($F34,J$12,)-1,"")</f>
        <v>0.20006504858316054</v>
      </c>
      <c r="K34" s="30">
        <f>F34/VLOOKUP(YEAR(B34),$Z$13:$AB$35,3,FALSE)-1</f>
        <v>7.2844312344522377E-2</v>
      </c>
      <c r="L34" s="21">
        <f>MAX(F34:$F$5741)</f>
        <v>4981.87</v>
      </c>
      <c r="M34" s="28">
        <f ca="1">IF(OFFSET($O34,M$12,)&lt;&gt;"",_xlfn.STDEV.S(OFFSET($O34,,,M$12))*SQRT($J$12/$G$12),"")</f>
        <v>0.11250815209121139</v>
      </c>
      <c r="N34" s="30">
        <f ca="1">IF(OFFSET($O34,N$12,)&lt;&gt;"",_xlfn.STDEV.S(OFFSET($O34,,,N$12))*SQRT($J$12/$G$12),"")</f>
        <v>0.12014697471343778</v>
      </c>
      <c r="O34" s="4">
        <f t="shared" ca="1" si="0"/>
        <v>3.9866761460159465E-3</v>
      </c>
      <c r="Z34" s="8">
        <v>1992</v>
      </c>
      <c r="AA34" s="9">
        <f t="array" ref="AA34">MIN(IF(YEAR(B35:B5762)=Z34,B35:B5762,FALSE))</f>
        <v>33605</v>
      </c>
      <c r="AB34" s="10">
        <f>VLOOKUP(AA34,$B:$F,5,FALSE)</f>
        <v>882.11</v>
      </c>
    </row>
    <row r="35" spans="2:28" x14ac:dyDescent="0.2">
      <c r="B35" s="14">
        <v>41604</v>
      </c>
      <c r="C35" s="25">
        <v>2648.89</v>
      </c>
      <c r="D35" s="25">
        <v>2652.05</v>
      </c>
      <c r="E35" s="25">
        <v>2633.39</v>
      </c>
      <c r="F35" s="16">
        <v>2646.05</v>
      </c>
      <c r="G35" s="28">
        <f ca="1">IFERROR($F35/OFFSET($F35,G$12,)-1,"")</f>
        <v>-4.9860805251988882E-4</v>
      </c>
      <c r="H35" s="29">
        <f ca="1">IFERROR($F35/OFFSET($F35,H$12,)-1,"")</f>
        <v>9.3764185743114847E-3</v>
      </c>
      <c r="I35" s="29">
        <f ca="1">IFERROR($F35/OFFSET($F35,I$12,)-1,"")</f>
        <v>4.1190381565848533E-2</v>
      </c>
      <c r="J35" s="29">
        <f ca="1">IFERROR($F35/OFFSET($F35,J$12,)-1,"")</f>
        <v>0.20766850445450569</v>
      </c>
      <c r="K35" s="30">
        <f>F35/VLOOKUP(YEAR(B35),$Z$13:$AB$35,3,FALSE)-1</f>
        <v>6.8575743869738082E-2</v>
      </c>
      <c r="L35" s="21">
        <f>MAX(F35:$F$5741)</f>
        <v>4981.87</v>
      </c>
      <c r="M35" s="28">
        <f ca="1">IF(OFFSET($O35,M$12,)&lt;&gt;"",_xlfn.STDEV.S(OFFSET($O35,,,M$12))*SQRT($J$12/$G$12),"")</f>
        <v>0.11575797175098364</v>
      </c>
      <c r="N35" s="30">
        <f ca="1">IF(OFFSET($O35,N$12,)&lt;&gt;"",_xlfn.STDEV.S(OFFSET($O35,,,N$12))*SQRT($J$12/$G$12),"")</f>
        <v>0.1213185597455584</v>
      </c>
      <c r="O35" s="4">
        <f t="shared" ca="1" si="0"/>
        <v>-4.9873239885001323E-4</v>
      </c>
      <c r="Z35" s="11">
        <v>1991</v>
      </c>
      <c r="AA35" s="12">
        <f t="array" ref="AA35">MIN(IF(YEAR(B36:B5763)=Z35,B36:B5763,FALSE))</f>
        <v>33240</v>
      </c>
      <c r="AB35" s="13">
        <f>VLOOKUP(AA35,$B:$F,5,FALSE)</f>
        <v>1000</v>
      </c>
    </row>
    <row r="36" spans="2:28" x14ac:dyDescent="0.2">
      <c r="B36" s="14">
        <v>41603</v>
      </c>
      <c r="C36" s="25">
        <v>2638.62</v>
      </c>
      <c r="D36" s="25">
        <v>2656.76</v>
      </c>
      <c r="E36" s="25">
        <v>2637.34</v>
      </c>
      <c r="F36" s="16">
        <v>2647.37</v>
      </c>
      <c r="G36" s="28">
        <f ca="1">IFERROR($F36/OFFSET($F36,G$12,)-1,"")</f>
        <v>4.5724997343774554E-3</v>
      </c>
      <c r="H36" s="29">
        <f ca="1">IFERROR($F36/OFFSET($F36,H$12,)-1,"")</f>
        <v>5.4652902794551927E-3</v>
      </c>
      <c r="I36" s="29">
        <f ca="1">IFERROR($F36/OFFSET($F36,I$12,)-1,"")</f>
        <v>3.8029626957551299E-2</v>
      </c>
      <c r="J36" s="29">
        <f ca="1">IFERROR($F36/OFFSET($F36,J$12,)-1,"")</f>
        <v>0.20272130477250516</v>
      </c>
      <c r="K36" s="30">
        <f>F36/VLOOKUP(YEAR(B36),$Z$13:$AB$35,3,FALSE)-1</f>
        <v>6.9108810131489617E-2</v>
      </c>
      <c r="L36" s="21">
        <f>MAX(F36:$F$5741)</f>
        <v>4981.87</v>
      </c>
      <c r="M36" s="28">
        <f ca="1">IF(OFFSET($O36,M$12,)&lt;&gt;"",_xlfn.STDEV.S(OFFSET($O36,,,M$12))*SQRT($J$12/$G$12),"")</f>
        <v>0.11565033929981736</v>
      </c>
      <c r="N36" s="30">
        <f ca="1">IF(OFFSET($O36,N$12,)&lt;&gt;"",_xlfn.STDEV.S(OFFSET($O36,,,N$12))*SQRT($J$12/$G$12),"")</f>
        <v>0.12435161769841424</v>
      </c>
      <c r="O36" s="4">
        <f t="shared" ca="1" si="0"/>
        <v>4.5620776154813112E-3</v>
      </c>
    </row>
    <row r="37" spans="2:28" x14ac:dyDescent="0.2">
      <c r="B37" s="14">
        <v>41600</v>
      </c>
      <c r="C37" s="25">
        <v>2627.13</v>
      </c>
      <c r="D37" s="25">
        <v>2639.17</v>
      </c>
      <c r="E37" s="25">
        <v>2622.78</v>
      </c>
      <c r="F37" s="16">
        <v>2635.32</v>
      </c>
      <c r="G37" s="28">
        <f ca="1">IFERROR($F37/OFFSET($F37,G$12,)-1,"")</f>
        <v>2.2095371380979056E-3</v>
      </c>
      <c r="H37" s="29">
        <f ca="1">IFERROR($F37/OFFSET($F37,H$12,)-1,"")</f>
        <v>7.2005136672170789E-3</v>
      </c>
      <c r="I37" s="29">
        <f ca="1">IFERROR($F37/OFFSET($F37,I$12,)-1,"")</f>
        <v>3.2673181971363041E-2</v>
      </c>
      <c r="J37" s="29">
        <f ca="1">IFERROR($F37/OFFSET($F37,J$12,)-1,"")</f>
        <v>0.20037715050947225</v>
      </c>
      <c r="K37" s="30">
        <f>F37/VLOOKUP(YEAR(B37),$Z$13:$AB$35,3,FALSE)-1</f>
        <v>6.4242561302620294E-2</v>
      </c>
      <c r="L37" s="21">
        <f>MAX(F37:$F$5741)</f>
        <v>4981.87</v>
      </c>
      <c r="M37" s="28">
        <f ca="1">IF(OFFSET($O37,M$12,)&lt;&gt;"",_xlfn.STDEV.S(OFFSET($O37,,,M$12))*SQRT($J$12/$G$12),"")</f>
        <v>0.115587854396126</v>
      </c>
      <c r="N37" s="30">
        <f ca="1">IF(OFFSET($O37,N$12,)&lt;&gt;"",_xlfn.STDEV.S(OFFSET($O37,,,N$12))*SQRT($J$12/$G$12),"")</f>
        <v>0.12421873435688122</v>
      </c>
      <c r="O37" s="4">
        <f t="shared" ca="1" si="0"/>
        <v>2.2070997006609647E-3</v>
      </c>
    </row>
    <row r="38" spans="2:28" x14ac:dyDescent="0.2">
      <c r="B38" s="14">
        <v>41599</v>
      </c>
      <c r="C38" s="25">
        <v>2607.4899999999998</v>
      </c>
      <c r="D38" s="25">
        <v>2631.29</v>
      </c>
      <c r="E38" s="25">
        <v>2601.3200000000002</v>
      </c>
      <c r="F38" s="16">
        <v>2629.51</v>
      </c>
      <c r="G38" s="28">
        <f ca="1">IFERROR($F38/OFFSET($F38,G$12,)-1,"")</f>
        <v>8.502918683409133E-3</v>
      </c>
      <c r="H38" s="29">
        <f ca="1">IFERROR($F38/OFFSET($F38,H$12,)-1,"")</f>
        <v>8.3211583665989686E-3</v>
      </c>
      <c r="I38" s="29">
        <f ca="1">IFERROR($F38/OFFSET($F38,I$12,)-1,"")</f>
        <v>2.4838450685561453E-2</v>
      </c>
      <c r="J38" s="29">
        <f ca="1">IFERROR($F38/OFFSET($F38,J$12,)-1,"")</f>
        <v>0.21905322645699377</v>
      </c>
      <c r="K38" s="30">
        <f>F38/VLOOKUP(YEAR(B38),$Z$13:$AB$35,3,FALSE)-1</f>
        <v>6.1896262074758734E-2</v>
      </c>
      <c r="L38" s="21">
        <f>MAX(F38:$F$5741)</f>
        <v>4981.87</v>
      </c>
      <c r="M38" s="28">
        <f ca="1">IF(OFFSET($O38,M$12,)&lt;&gt;"",_xlfn.STDEV.S(OFFSET($O38,,,M$12))*SQRT($J$12/$G$12),"")</f>
        <v>0.12763606486049361</v>
      </c>
      <c r="N38" s="30">
        <f ca="1">IF(OFFSET($O38,N$12,)&lt;&gt;"",_xlfn.STDEV.S(OFFSET($O38,,,N$12))*SQRT($J$12/$G$12),"")</f>
        <v>0.1242203955805283</v>
      </c>
      <c r="O38" s="4">
        <f t="shared" ca="1" si="0"/>
        <v>8.466972491639262E-3</v>
      </c>
    </row>
    <row r="39" spans="2:28" x14ac:dyDescent="0.2">
      <c r="B39" s="14">
        <v>41598</v>
      </c>
      <c r="C39" s="25">
        <v>2621.98</v>
      </c>
      <c r="D39" s="25">
        <v>2623.09</v>
      </c>
      <c r="E39" s="25">
        <v>2600.36</v>
      </c>
      <c r="F39" s="16">
        <v>2607.34</v>
      </c>
      <c r="G39" s="28">
        <f ca="1">IFERROR($F39/OFFSET($F39,G$12,)-1,"")</f>
        <v>-5.3901055514652407E-3</v>
      </c>
      <c r="H39" s="29">
        <f ca="1">IFERROR($F39/OFFSET($F39,H$12,)-1,"")</f>
        <v>-4.0642021711395637E-3</v>
      </c>
      <c r="I39" s="29">
        <f ca="1">IFERROR($F39/OFFSET($F39,I$12,)-1,"")</f>
        <v>1.2881772059452068E-2</v>
      </c>
      <c r="J39" s="29">
        <f ca="1">IFERROR($F39/OFFSET($F39,J$12,)-1,"")</f>
        <v>0.20153363348555997</v>
      </c>
      <c r="K39" s="30">
        <f>F39/VLOOKUP(YEAR(B39),$Z$13:$AB$35,3,FALSE)-1</f>
        <v>5.2943171905792896E-2</v>
      </c>
      <c r="L39" s="21">
        <f>MAX(F39:$F$5741)</f>
        <v>4981.87</v>
      </c>
      <c r="M39" s="28">
        <f ca="1">IF(OFFSET($O39,M$12,)&lt;&gt;"",_xlfn.STDEV.S(OFFSET($O39,,,M$12))*SQRT($J$12/$G$12),"")</f>
        <v>0.12810604527120981</v>
      </c>
      <c r="N39" s="30">
        <f ca="1">IF(OFFSET($O39,N$12,)&lt;&gt;"",_xlfn.STDEV.S(OFFSET($O39,,,N$12))*SQRT($J$12/$G$12),"")</f>
        <v>0.13188785765653782</v>
      </c>
      <c r="O39" s="4">
        <f t="shared" ca="1" si="0"/>
        <v>-5.4046845823361384E-3</v>
      </c>
    </row>
    <row r="40" spans="2:28" x14ac:dyDescent="0.2">
      <c r="B40" s="14">
        <v>41597</v>
      </c>
      <c r="C40" s="25">
        <v>2632.98</v>
      </c>
      <c r="D40" s="25">
        <v>2638.1</v>
      </c>
      <c r="E40" s="25">
        <v>2618.59</v>
      </c>
      <c r="F40" s="16">
        <v>2621.47</v>
      </c>
      <c r="G40" s="28">
        <f ca="1">IFERROR($F40/OFFSET($F40,G$12,)-1,"")</f>
        <v>-4.3714726279729943E-3</v>
      </c>
      <c r="H40" s="29">
        <f ca="1">IFERROR($F40/OFFSET($F40,H$12,)-1,"")</f>
        <v>-5.7271379102395992E-3</v>
      </c>
      <c r="I40" s="29">
        <f ca="1">IFERROR($F40/OFFSET($F40,I$12,)-1,"")</f>
        <v>1.889337157870985E-2</v>
      </c>
      <c r="J40" s="29">
        <f ca="1">IFERROR($F40/OFFSET($F40,J$12,)-1,"")</f>
        <v>0.20477503561744559</v>
      </c>
      <c r="K40" s="30">
        <f>F40/VLOOKUP(YEAR(B40),$Z$13:$AB$35,3,FALSE)-1</f>
        <v>5.864940393499829E-2</v>
      </c>
      <c r="L40" s="21">
        <f>MAX(F40:$F$5741)</f>
        <v>4981.87</v>
      </c>
      <c r="M40" s="28">
        <f ca="1">IF(OFFSET($O40,M$12,)&lt;&gt;"",_xlfn.STDEV.S(OFFSET($O40,,,M$12))*SQRT($J$12/$G$12),"")</f>
        <v>0.13078547435381163</v>
      </c>
      <c r="N40" s="30">
        <f ca="1">IF(OFFSET($O40,N$12,)&lt;&gt;"",_xlfn.STDEV.S(OFFSET($O40,,,N$12))*SQRT($J$12/$G$12),"")</f>
        <v>0.1317182686250799</v>
      </c>
      <c r="O40" s="4">
        <f t="shared" ca="1" si="0"/>
        <v>-4.3810554520076275E-3</v>
      </c>
    </row>
    <row r="41" spans="2:28" x14ac:dyDescent="0.2">
      <c r="B41" s="14">
        <v>41596</v>
      </c>
      <c r="C41" s="25">
        <v>2616.0500000000002</v>
      </c>
      <c r="D41" s="25">
        <v>2636.78</v>
      </c>
      <c r="E41" s="25">
        <v>2612.77</v>
      </c>
      <c r="F41" s="16">
        <v>2632.98</v>
      </c>
      <c r="G41" s="28">
        <f ca="1">IFERROR($F41/OFFSET($F41,G$12,)-1,"")</f>
        <v>6.3061823518619775E-3</v>
      </c>
      <c r="H41" s="29">
        <f ca="1">IFERROR($F41/OFFSET($F41,H$12,)-1,"")</f>
        <v>-5.2852884619016827E-3</v>
      </c>
      <c r="I41" s="29">
        <f ca="1">IFERROR($F41/OFFSET($F41,I$12,)-1,"")</f>
        <v>3.3453046806005249E-2</v>
      </c>
      <c r="J41" s="29">
        <f ca="1">IFERROR($F41/OFFSET($F41,J$12,)-1,"")</f>
        <v>0.21035961698469685</v>
      </c>
      <c r="K41" s="30">
        <f>F41/VLOOKUP(YEAR(B41),$Z$13:$AB$35,3,FALSE)-1</f>
        <v>6.3297580202242187E-2</v>
      </c>
      <c r="L41" s="21">
        <f>MAX(F41:$F$5741)</f>
        <v>4981.87</v>
      </c>
      <c r="M41" s="28">
        <f ca="1">IF(OFFSET($O41,M$12,)&lt;&gt;"",_xlfn.STDEV.S(OFFSET($O41,,,M$12))*SQRT($J$12/$G$12),"")</f>
        <v>0.13428236387152045</v>
      </c>
      <c r="N41" s="30">
        <f ca="1">IF(OFFSET($O41,N$12,)&lt;&gt;"",_xlfn.STDEV.S(OFFSET($O41,,,N$12))*SQRT($J$12/$G$12),"")</f>
        <v>0.13246071722652</v>
      </c>
      <c r="O41" s="4">
        <f t="shared" ca="1" si="0"/>
        <v>6.2863815851649544E-3</v>
      </c>
    </row>
    <row r="42" spans="2:28" x14ac:dyDescent="0.2">
      <c r="B42" s="14">
        <v>41593</v>
      </c>
      <c r="C42" s="25">
        <v>2608.12</v>
      </c>
      <c r="D42" s="25">
        <v>2616.48</v>
      </c>
      <c r="E42" s="25">
        <v>2595.9299999999998</v>
      </c>
      <c r="F42" s="16">
        <v>2616.48</v>
      </c>
      <c r="G42" s="28">
        <f ca="1">IFERROR($F42/OFFSET($F42,G$12,)-1,"")</f>
        <v>3.3246287114476747E-3</v>
      </c>
      <c r="H42" s="29">
        <f ca="1">IFERROR($F42/OFFSET($F42,H$12,)-1,"")</f>
        <v>-6.5986802639472764E-3</v>
      </c>
      <c r="I42" s="29">
        <f ca="1">IFERROR($F42/OFFSET($F42,I$12,)-1,"")</f>
        <v>2.7658421246946396E-2</v>
      </c>
      <c r="J42" s="29">
        <f ca="1">IFERROR($F42/OFFSET($F42,J$12,)-1,"")</f>
        <v>0.19833473021805159</v>
      </c>
      <c r="K42" s="30">
        <f>F42/VLOOKUP(YEAR(B42),$Z$13:$AB$35,3,FALSE)-1</f>
        <v>5.6634251930346213E-2</v>
      </c>
      <c r="L42" s="21">
        <f>MAX(F42:$F$5741)</f>
        <v>4981.87</v>
      </c>
      <c r="M42" s="28">
        <f ca="1">IF(OFFSET($O42,M$12,)&lt;&gt;"",_xlfn.STDEV.S(OFFSET($O42,,,M$12))*SQRT($J$12/$G$12),"")</f>
        <v>0.13480993672171232</v>
      </c>
      <c r="N42" s="30">
        <f ca="1">IF(OFFSET($O42,N$12,)&lt;&gt;"",_xlfn.STDEV.S(OFFSET($O42,,,N$12))*SQRT($J$12/$G$12),"")</f>
        <v>0.13400281845434436</v>
      </c>
      <c r="O42" s="4">
        <f t="shared" ca="1" si="0"/>
        <v>3.3191143521644696E-3</v>
      </c>
    </row>
    <row r="43" spans="2:28" x14ac:dyDescent="0.2">
      <c r="B43" s="14">
        <v>41592</v>
      </c>
      <c r="C43" s="25">
        <v>2618.39</v>
      </c>
      <c r="D43" s="25">
        <v>2625.79</v>
      </c>
      <c r="E43" s="25">
        <v>2597.23</v>
      </c>
      <c r="F43" s="16">
        <v>2607.81</v>
      </c>
      <c r="G43" s="28">
        <f ca="1">IFERROR($F43/OFFSET($F43,G$12,)-1,"")</f>
        <v>-3.884674443655034E-3</v>
      </c>
      <c r="H43" s="29">
        <f ca="1">IFERROR($F43/OFFSET($F43,H$12,)-1,"")</f>
        <v>-1.9587128887819438E-2</v>
      </c>
      <c r="I43" s="29">
        <f ca="1">IFERROR($F43/OFFSET($F43,I$12,)-1,"")</f>
        <v>2.3605883022526308E-2</v>
      </c>
      <c r="J43" s="29">
        <f ca="1">IFERROR($F43/OFFSET($F43,J$12,)-1,"")</f>
        <v>0.19445691305662161</v>
      </c>
      <c r="K43" s="30">
        <f>F43/VLOOKUP(YEAR(B43),$Z$13:$AB$35,3,FALSE)-1</f>
        <v>5.3132975802022475E-2</v>
      </c>
      <c r="L43" s="21">
        <f>MAX(F43:$F$5741)</f>
        <v>4981.87</v>
      </c>
      <c r="M43" s="28">
        <f ca="1">IF(OFFSET($O43,M$12,)&lt;&gt;"",_xlfn.STDEV.S(OFFSET($O43,,,M$12))*SQRT($J$12/$G$12),"")</f>
        <v>0.13466055914499647</v>
      </c>
      <c r="N43" s="30">
        <f ca="1">IF(OFFSET($O43,N$12,)&lt;&gt;"",_xlfn.STDEV.S(OFFSET($O43,,,N$12))*SQRT($J$12/$G$12),"")</f>
        <v>0.13418560824062062</v>
      </c>
      <c r="O43" s="4">
        <f t="shared" ca="1" si="0"/>
        <v>-3.8922393893444972E-3</v>
      </c>
    </row>
    <row r="44" spans="2:28" x14ac:dyDescent="0.2">
      <c r="B44" s="14">
        <v>41591</v>
      </c>
      <c r="C44" s="25">
        <v>2637.02</v>
      </c>
      <c r="D44" s="25">
        <v>2637.02</v>
      </c>
      <c r="E44" s="25">
        <v>2594.83</v>
      </c>
      <c r="F44" s="16">
        <v>2617.98</v>
      </c>
      <c r="G44" s="28">
        <f ca="1">IFERROR($F44/OFFSET($F44,G$12,)-1,"")</f>
        <v>-7.0508274007518024E-3</v>
      </c>
      <c r="H44" s="29">
        <f ca="1">IFERROR($F44/OFFSET($F44,H$12,)-1,"")</f>
        <v>-1.7886752248973958E-2</v>
      </c>
      <c r="I44" s="29">
        <f ca="1">IFERROR($F44/OFFSET($F44,I$12,)-1,"")</f>
        <v>3.908299629689882E-2</v>
      </c>
      <c r="J44" s="29">
        <f ca="1">IFERROR($F44/OFFSET($F44,J$12,)-1,"")</f>
        <v>0.20355829349025378</v>
      </c>
      <c r="K44" s="30">
        <f>F44/VLOOKUP(YEAR(B44),$Z$13:$AB$35,3,FALSE)-1</f>
        <v>5.7240009045973039E-2</v>
      </c>
      <c r="L44" s="21">
        <f>MAX(F44:$F$5741)</f>
        <v>4981.87</v>
      </c>
      <c r="M44" s="28">
        <f ca="1">IF(OFFSET($O44,M$12,)&lt;&gt;"",_xlfn.STDEV.S(OFFSET($O44,,,M$12))*SQRT($J$12/$G$12),"")</f>
        <v>0.13449958591521499</v>
      </c>
      <c r="N44" s="30">
        <f ca="1">IF(OFFSET($O44,N$12,)&lt;&gt;"",_xlfn.STDEV.S(OFFSET($O44,,,N$12))*SQRT($J$12/$G$12),"")</f>
        <v>0.13701599270213455</v>
      </c>
      <c r="O44" s="4">
        <f t="shared" ca="1" si="0"/>
        <v>-7.075801947653536E-3</v>
      </c>
    </row>
    <row r="45" spans="2:28" x14ac:dyDescent="0.2">
      <c r="B45" s="14">
        <v>41590</v>
      </c>
      <c r="C45" s="25">
        <v>2647.09</v>
      </c>
      <c r="D45" s="25">
        <v>2647.09</v>
      </c>
      <c r="E45" s="25">
        <v>2630.15</v>
      </c>
      <c r="F45" s="16">
        <v>2636.57</v>
      </c>
      <c r="G45" s="28">
        <f ca="1">IFERROR($F45/OFFSET($F45,G$12,)-1,"")</f>
        <v>-3.929020729362076E-3</v>
      </c>
      <c r="H45" s="29">
        <f ca="1">IFERROR($F45/OFFSET($F45,H$12,)-1,"")</f>
        <v>-2.3082715586887348E-3</v>
      </c>
      <c r="I45" s="29">
        <f ca="1">IFERROR($F45/OFFSET($F45,I$12,)-1,"")</f>
        <v>4.9686077945034768E-2</v>
      </c>
      <c r="J45" s="29">
        <f ca="1">IFERROR($F45/OFFSET($F45,J$12,)-1,"")</f>
        <v>0.19635815829714653</v>
      </c>
      <c r="K45" s="30">
        <f>F45/VLOOKUP(YEAR(B45),$Z$13:$AB$35,3,FALSE)-1</f>
        <v>6.4747358898975982E-2</v>
      </c>
      <c r="L45" s="21">
        <f>MAX(F45:$F$5741)</f>
        <v>4981.87</v>
      </c>
      <c r="M45" s="28">
        <f ca="1">IF(OFFSET($O45,M$12,)&lt;&gt;"",_xlfn.STDEV.S(OFFSET($O45,,,M$12))*SQRT($J$12/$G$12),"")</f>
        <v>0.13415258349671313</v>
      </c>
      <c r="N45" s="30">
        <f ca="1">IF(OFFSET($O45,N$12,)&lt;&gt;"",_xlfn.STDEV.S(OFFSET($O45,,,N$12))*SQRT($J$12/$G$12),"")</f>
        <v>0.1397496225251661</v>
      </c>
      <c r="O45" s="4">
        <f t="shared" ca="1" si="0"/>
        <v>-3.9367596087706803E-3</v>
      </c>
    </row>
    <row r="46" spans="2:28" x14ac:dyDescent="0.2">
      <c r="B46" s="14">
        <v>41589</v>
      </c>
      <c r="C46" s="25">
        <v>2633.75</v>
      </c>
      <c r="D46" s="25">
        <v>2648.9</v>
      </c>
      <c r="E46" s="25">
        <v>2629</v>
      </c>
      <c r="F46" s="16">
        <v>2646.97</v>
      </c>
      <c r="G46" s="28">
        <f ca="1">IFERROR($F46/OFFSET($F46,G$12,)-1,"")</f>
        <v>4.9774855155551023E-3</v>
      </c>
      <c r="H46" s="29">
        <f ca="1">IFERROR($F46/OFFSET($F46,H$12,)-1,"")</f>
        <v>-3.6474370073701357E-3</v>
      </c>
      <c r="I46" s="29">
        <f ca="1">IFERROR($F46/OFFSET($F46,I$12,)-1,"")</f>
        <v>5.2841550920401437E-2</v>
      </c>
      <c r="J46" s="29">
        <f ca="1">IFERROR($F46/OFFSET($F46,J$12,)-1,"")</f>
        <v>0.18632240368584285</v>
      </c>
      <c r="K46" s="30">
        <f>F46/VLOOKUP(YEAR(B46),$Z$13:$AB$35,3,FALSE)-1</f>
        <v>6.8947274900655886E-2</v>
      </c>
      <c r="L46" s="21">
        <f>MAX(F46:$F$5741)</f>
        <v>4981.87</v>
      </c>
      <c r="M46" s="28">
        <f ca="1">IF(OFFSET($O46,M$12,)&lt;&gt;"",_xlfn.STDEV.S(OFFSET($O46,,,M$12))*SQRT($J$12/$G$12),"")</f>
        <v>0.13603546448733841</v>
      </c>
      <c r="N46" s="30">
        <f ca="1">IF(OFFSET($O46,N$12,)&lt;&gt;"",_xlfn.STDEV.S(OFFSET($O46,,,N$12))*SQRT($J$12/$G$12),"")</f>
        <v>0.14101231965438674</v>
      </c>
      <c r="O46" s="4">
        <f t="shared" ca="1" si="0"/>
        <v>4.9651387880154732E-3</v>
      </c>
    </row>
    <row r="47" spans="2:28" x14ac:dyDescent="0.2">
      <c r="B47" s="14">
        <v>41586</v>
      </c>
      <c r="C47" s="25">
        <v>2660.72</v>
      </c>
      <c r="D47" s="25">
        <v>2660.75</v>
      </c>
      <c r="E47" s="25">
        <v>2621.3000000000002</v>
      </c>
      <c r="F47" s="16">
        <v>2633.86</v>
      </c>
      <c r="G47" s="28">
        <f ca="1">IFERROR($F47/OFFSET($F47,G$12,)-1,"")</f>
        <v>-9.7935644439096636E-3</v>
      </c>
      <c r="H47" s="29">
        <f ca="1">IFERROR($F47/OFFSET($F47,H$12,)-1,"")</f>
        <v>1.1886650377268548E-2</v>
      </c>
      <c r="I47" s="29">
        <f ca="1">IFERROR($F47/OFFSET($F47,I$12,)-1,"")</f>
        <v>6.9123264206010004E-2</v>
      </c>
      <c r="J47" s="29">
        <f ca="1">IFERROR($F47/OFFSET($F47,J$12,)-1,"")</f>
        <v>0.18568637513617658</v>
      </c>
      <c r="K47" s="30">
        <f>F47/VLOOKUP(YEAR(B47),$Z$13:$AB$35,3,FALSE)-1</f>
        <v>6.3652957710076619E-2</v>
      </c>
      <c r="L47" s="21">
        <f>MAX(F47:$F$5741)</f>
        <v>4981.87</v>
      </c>
      <c r="M47" s="28">
        <f ca="1">IF(OFFSET($O47,M$12,)&lt;&gt;"",_xlfn.STDEV.S(OFFSET($O47,,,M$12))*SQRT($J$12/$G$12),"")</f>
        <v>0.13655431635954651</v>
      </c>
      <c r="N47" s="30">
        <f ca="1">IF(OFFSET($O47,N$12,)&lt;&gt;"",_xlfn.STDEV.S(OFFSET($O47,,,N$12))*SQRT($J$12/$G$12),"")</f>
        <v>0.14110762617159117</v>
      </c>
      <c r="O47" s="4">
        <f t="shared" ca="1" si="0"/>
        <v>-9.8418368272065303E-3</v>
      </c>
    </row>
    <row r="48" spans="2:28" x14ac:dyDescent="0.2">
      <c r="B48" s="14">
        <v>41585</v>
      </c>
      <c r="C48" s="25">
        <v>2662.1</v>
      </c>
      <c r="D48" s="25">
        <v>2676.8</v>
      </c>
      <c r="E48" s="25">
        <v>2648.62</v>
      </c>
      <c r="F48" s="16">
        <v>2659.91</v>
      </c>
      <c r="G48" s="28">
        <f ca="1">IFERROR($F48/OFFSET($F48,G$12,)-1,"")</f>
        <v>-2.1570642917700944E-3</v>
      </c>
      <c r="H48" s="29">
        <f ca="1">IFERROR($F48/OFFSET($F48,H$12,)-1,"")</f>
        <v>1.862695163656003E-2</v>
      </c>
      <c r="I48" s="29">
        <f ca="1">IFERROR($F48/OFFSET($F48,I$12,)-1,"")</f>
        <v>7.3687312300190433E-2</v>
      </c>
      <c r="J48" s="29">
        <f ca="1">IFERROR($F48/OFFSET($F48,J$12,)-1,"")</f>
        <v>0.19455247675933007</v>
      </c>
      <c r="K48" s="30">
        <f>F48/VLOOKUP(YEAR(B48),$Z$13:$AB$35,3,FALSE)-1</f>
        <v>7.4172939618130762E-2</v>
      </c>
      <c r="L48" s="21">
        <f>MAX(F48:$F$5741)</f>
        <v>4981.87</v>
      </c>
      <c r="M48" s="28">
        <f ca="1">IF(OFFSET($O48,M$12,)&lt;&gt;"",_xlfn.STDEV.S(OFFSET($O48,,,M$12))*SQRT($J$12/$G$12),"")</f>
        <v>0.13243421583982248</v>
      </c>
      <c r="N48" s="30">
        <f ca="1">IF(OFFSET($O48,N$12,)&lt;&gt;"",_xlfn.STDEV.S(OFFSET($O48,,,N$12))*SQRT($J$12/$G$12),"")</f>
        <v>0.13950436429533247</v>
      </c>
      <c r="O48" s="4">
        <f t="shared" ca="1" si="0"/>
        <v>-2.1593941059250637E-3</v>
      </c>
    </row>
    <row r="49" spans="2:15" x14ac:dyDescent="0.2">
      <c r="B49" s="14">
        <v>41584</v>
      </c>
      <c r="C49" s="25">
        <v>2643.53</v>
      </c>
      <c r="D49" s="25">
        <v>2668.01</v>
      </c>
      <c r="E49" s="25">
        <v>2641.95</v>
      </c>
      <c r="F49" s="16">
        <v>2665.66</v>
      </c>
      <c r="G49" s="28">
        <f ca="1">IFERROR($F49/OFFSET($F49,G$12,)-1,"")</f>
        <v>8.6995349400416089E-3</v>
      </c>
      <c r="H49" s="29">
        <f ca="1">IFERROR($F49/OFFSET($F49,H$12,)-1,"")</f>
        <v>3.8551297185891675E-2</v>
      </c>
      <c r="I49" s="29">
        <f ca="1">IFERROR($F49/OFFSET($F49,I$12,)-1,"")</f>
        <v>6.5547951776406377E-2</v>
      </c>
      <c r="J49" s="29">
        <f ca="1">IFERROR($F49/OFFSET($F49,J$12,)-1,"")</f>
        <v>0.22045088271921465</v>
      </c>
      <c r="K49" s="30">
        <f>F49/VLOOKUP(YEAR(B49),$Z$13:$AB$35,3,FALSE)-1</f>
        <v>7.6495008561367372E-2</v>
      </c>
      <c r="L49" s="21">
        <f>MAX(F49:$F$5741)</f>
        <v>4981.87</v>
      </c>
      <c r="M49" s="28">
        <f ca="1">IF(OFFSET($O49,M$12,)&lt;&gt;"",_xlfn.STDEV.S(OFFSET($O49,,,M$12))*SQRT($J$12/$G$12),"")</f>
        <v>0.13231501269569856</v>
      </c>
      <c r="N49" s="30">
        <f ca="1">IF(OFFSET($O49,N$12,)&lt;&gt;"",_xlfn.STDEV.S(OFFSET($O49,,,N$12))*SQRT($J$12/$G$12),"")</f>
        <v>0.13942958555515328</v>
      </c>
      <c r="O49" s="4">
        <f t="shared" ca="1" si="0"/>
        <v>8.6619120297128354E-3</v>
      </c>
    </row>
    <row r="50" spans="2:15" x14ac:dyDescent="0.2">
      <c r="B50" s="14">
        <v>41583</v>
      </c>
      <c r="C50" s="25">
        <v>2656.69</v>
      </c>
      <c r="D50" s="25">
        <v>2675.49</v>
      </c>
      <c r="E50" s="25">
        <v>2632.46</v>
      </c>
      <c r="F50" s="16">
        <v>2642.67</v>
      </c>
      <c r="G50" s="28">
        <f ca="1">IFERROR($F50/OFFSET($F50,G$12,)-1,"")</f>
        <v>-5.2660107051710758E-3</v>
      </c>
      <c r="H50" s="29">
        <f ca="1">IFERROR($F50/OFFSET($F50,H$12,)-1,"")</f>
        <v>4.1323193317046147E-2</v>
      </c>
      <c r="I50" s="29">
        <f ca="1">IFERROR($F50/OFFSET($F50,I$12,)-1,"")</f>
        <v>4.5384779702049904E-2</v>
      </c>
      <c r="J50" s="29">
        <f ca="1">IFERROR($F50/OFFSET($F50,J$12,)-1,"")</f>
        <v>0.21425584804054476</v>
      </c>
      <c r="K50" s="30">
        <f>F50/VLOOKUP(YEAR(B50),$Z$13:$AB$35,3,FALSE)-1</f>
        <v>6.7210771169192052E-2</v>
      </c>
      <c r="L50" s="21">
        <f>MAX(F50:$F$5741)</f>
        <v>4981.87</v>
      </c>
      <c r="M50" s="28">
        <f ca="1">IF(OFFSET($O50,M$12,)&lt;&gt;"",_xlfn.STDEV.S(OFFSET($O50,,,M$12))*SQRT($J$12/$G$12),"")</f>
        <v>0.13236499939777457</v>
      </c>
      <c r="N50" s="30">
        <f ca="1">IF(OFFSET($O50,N$12,)&lt;&gt;"",_xlfn.STDEV.S(OFFSET($O50,,,N$12))*SQRT($J$12/$G$12),"")</f>
        <v>0.13940827586761773</v>
      </c>
      <c r="O50" s="4">
        <f t="shared" ca="1" si="0"/>
        <v>-5.2799250096255464E-3</v>
      </c>
    </row>
    <row r="51" spans="2:15" x14ac:dyDescent="0.2">
      <c r="B51" s="14">
        <v>41582</v>
      </c>
      <c r="C51" s="25">
        <v>2602.71</v>
      </c>
      <c r="D51" s="25">
        <v>2656.77</v>
      </c>
      <c r="E51" s="25">
        <v>2602.71</v>
      </c>
      <c r="F51" s="16">
        <v>2656.66</v>
      </c>
      <c r="G51" s="28">
        <f ca="1">IFERROR($F51/OFFSET($F51,G$12,)-1,"")</f>
        <v>2.0646043674027448E-2</v>
      </c>
      <c r="H51" s="29">
        <f ca="1">IFERROR($F51/OFFSET($F51,H$12,)-1,"")</f>
        <v>4.5365295096739144E-2</v>
      </c>
      <c r="I51" s="29">
        <f ca="1">IFERROR($F51/OFFSET($F51,I$12,)-1,"")</f>
        <v>4.5287146476966855E-2</v>
      </c>
      <c r="J51" s="29">
        <f ca="1">IFERROR($F51/OFFSET($F51,J$12,)-1,"")</f>
        <v>0.24371392323285268</v>
      </c>
      <c r="K51" s="30">
        <f>F51/VLOOKUP(YEAR(B51),$Z$13:$AB$35,3,FALSE)-1</f>
        <v>7.286046586760575E-2</v>
      </c>
      <c r="L51" s="21">
        <f>MAX(F51:$F$5741)</f>
        <v>4981.87</v>
      </c>
      <c r="M51" s="28">
        <f ca="1">IF(OFFSET($O51,M$12,)&lt;&gt;"",_xlfn.STDEV.S(OFFSET($O51,,,M$12))*SQRT($J$12/$G$12),"")</f>
        <v>0.13242918105296372</v>
      </c>
      <c r="N51" s="30">
        <f ca="1">IF(OFFSET($O51,N$12,)&lt;&gt;"",_xlfn.STDEV.S(OFFSET($O51,,,N$12))*SQRT($J$12/$G$12),"")</f>
        <v>0.14235023485794762</v>
      </c>
      <c r="O51" s="4">
        <f t="shared" ca="1" si="0"/>
        <v>2.0435802949168656E-2</v>
      </c>
    </row>
    <row r="52" spans="2:15" x14ac:dyDescent="0.2">
      <c r="B52" s="14">
        <v>41578</v>
      </c>
      <c r="C52" s="25">
        <v>2610.94</v>
      </c>
      <c r="D52" s="25">
        <v>2618.9299999999998</v>
      </c>
      <c r="E52" s="25">
        <v>2599.33</v>
      </c>
      <c r="F52" s="16">
        <v>2602.92</v>
      </c>
      <c r="G52" s="28">
        <f ca="1">IFERROR($F52/OFFSET($F52,G$12,)-1,"")</f>
        <v>-3.1976777583321292E-3</v>
      </c>
      <c r="H52" s="29">
        <f ca="1">IFERROR($F52/OFFSET($F52,H$12,)-1,"")</f>
        <v>2.0600851637795126E-2</v>
      </c>
      <c r="I52" s="29">
        <f ca="1">IFERROR($F52/OFFSET($F52,I$12,)-1,"")</f>
        <v>2.3985522925313418E-2</v>
      </c>
      <c r="J52" s="29">
        <f ca="1">IFERROR($F52/OFFSET($F52,J$12,)-1,"")</f>
        <v>0.21243117855845273</v>
      </c>
      <c r="K52" s="30">
        <f>F52/VLOOKUP(YEAR(B52),$Z$13:$AB$35,3,FALSE)-1</f>
        <v>5.115820760507872E-2</v>
      </c>
      <c r="L52" s="21">
        <f>MAX(F52:$F$5741)</f>
        <v>4981.87</v>
      </c>
      <c r="M52" s="28">
        <f ca="1">IF(OFFSET($O52,M$12,)&lt;&gt;"",_xlfn.STDEV.S(OFFSET($O52,,,M$12))*SQRT($J$12/$G$12),"")</f>
        <v>0.12167250289716573</v>
      </c>
      <c r="N52" s="30">
        <f ca="1">IF(OFFSET($O52,N$12,)&lt;&gt;"",_xlfn.STDEV.S(OFFSET($O52,,,N$12))*SQRT($J$12/$G$12),"")</f>
        <v>0.1370313602451583</v>
      </c>
      <c r="O52" s="4">
        <f t="shared" ca="1" si="0"/>
        <v>-3.2028012549647918E-3</v>
      </c>
    </row>
    <row r="53" spans="2:15" x14ac:dyDescent="0.2">
      <c r="B53" s="14">
        <v>41577</v>
      </c>
      <c r="C53" s="25">
        <v>2566.7399999999998</v>
      </c>
      <c r="D53" s="25">
        <v>2611.6799999999998</v>
      </c>
      <c r="E53" s="25">
        <v>2566.7399999999998</v>
      </c>
      <c r="F53" s="16">
        <v>2611.27</v>
      </c>
      <c r="G53" s="28">
        <f ca="1">IFERROR($F53/OFFSET($F53,G$12,)-1,"")</f>
        <v>1.7360745857537552E-2</v>
      </c>
      <c r="H53" s="29">
        <f ca="1">IFERROR($F53/OFFSET($F53,H$12,)-1,"")</f>
        <v>2.3248979207975085E-2</v>
      </c>
      <c r="I53" s="29">
        <f ca="1">IFERROR($F53/OFFSET($F53,I$12,)-1,"")</f>
        <v>2.3854800955133149E-2</v>
      </c>
      <c r="J53" s="29">
        <f ca="1">IFERROR($F53/OFFSET($F53,J$12,)-1,"")</f>
        <v>0.21746042846819136</v>
      </c>
      <c r="K53" s="30">
        <f>F53/VLOOKUP(YEAR(B53),$Z$13:$AB$35,3,FALSE)-1</f>
        <v>5.4530255548735251E-2</v>
      </c>
      <c r="L53" s="21">
        <f>MAX(F53:$F$5741)</f>
        <v>4981.87</v>
      </c>
      <c r="M53" s="28">
        <f ca="1">IF(OFFSET($O53,M$12,)&lt;&gt;"",_xlfn.STDEV.S(OFFSET($O53,,,M$12))*SQRT($J$12/$G$12),"")</f>
        <v>0.12118791990886847</v>
      </c>
      <c r="N53" s="30">
        <f ca="1">IF(OFFSET($O53,N$12,)&lt;&gt;"",_xlfn.STDEV.S(OFFSET($O53,,,N$12))*SQRT($J$12/$G$12),"")</f>
        <v>0.13696299907469392</v>
      </c>
      <c r="O53" s="4">
        <f t="shared" ca="1" si="0"/>
        <v>1.7211769860479505E-2</v>
      </c>
    </row>
    <row r="54" spans="2:15" x14ac:dyDescent="0.2">
      <c r="B54" s="14">
        <v>41576</v>
      </c>
      <c r="C54" s="25">
        <v>2537.83</v>
      </c>
      <c r="D54" s="25">
        <v>2566.71</v>
      </c>
      <c r="E54" s="25">
        <v>2529.2399999999998</v>
      </c>
      <c r="F54" s="16">
        <v>2566.71</v>
      </c>
      <c r="G54" s="28">
        <f ca="1">IFERROR($F54/OFFSET($F54,G$12,)-1,"")</f>
        <v>1.1391756639609119E-2</v>
      </c>
      <c r="H54" s="29">
        <f ca="1">IFERROR($F54/OFFSET($F54,H$12,)-1,"")</f>
        <v>3.6246287678598499E-4</v>
      </c>
      <c r="I54" s="29">
        <f ca="1">IFERROR($F54/OFFSET($F54,I$12,)-1,"")</f>
        <v>1.5131800114694949E-2</v>
      </c>
      <c r="J54" s="29">
        <f ca="1">IFERROR($F54/OFFSET($F54,J$12,)-1,"")</f>
        <v>0.19615528008202054</v>
      </c>
      <c r="K54" s="30">
        <f>F54/VLOOKUP(YEAR(B54),$Z$13:$AB$35,3,FALSE)-1</f>
        <v>3.6535230833844912E-2</v>
      </c>
      <c r="L54" s="21">
        <f>MAX(F54:$F$5741)</f>
        <v>4981.87</v>
      </c>
      <c r="M54" s="28">
        <f ca="1">IF(OFFSET($O54,M$12,)&lt;&gt;"",_xlfn.STDEV.S(OFFSET($O54,,,M$12))*SQRT($J$12/$G$12),"")</f>
        <v>0.11173861522798055</v>
      </c>
      <c r="N54" s="30">
        <f ca="1">IF(OFFSET($O54,N$12,)&lt;&gt;"",_xlfn.STDEV.S(OFFSET($O54,,,N$12))*SQRT($J$12/$G$12),"")</f>
        <v>0.13290769453999213</v>
      </c>
      <c r="O54" s="4">
        <f t="shared" ca="1" si="0"/>
        <v>1.1327359185216244E-2</v>
      </c>
    </row>
    <row r="55" spans="2:15" x14ac:dyDescent="0.2">
      <c r="B55" s="14">
        <v>41575</v>
      </c>
      <c r="C55" s="25">
        <v>2541.3000000000002</v>
      </c>
      <c r="D55" s="25">
        <v>2558.2199999999998</v>
      </c>
      <c r="E55" s="25">
        <v>2531.1999999999998</v>
      </c>
      <c r="F55" s="16">
        <v>2537.8000000000002</v>
      </c>
      <c r="G55" s="28">
        <f ca="1">IFERROR($F55/OFFSET($F55,G$12,)-1,"")</f>
        <v>-1.4047541286784648E-3</v>
      </c>
      <c r="H55" s="29">
        <f ca="1">IFERROR($F55/OFFSET($F55,H$12,)-1,"")</f>
        <v>-1.413265583603307E-2</v>
      </c>
      <c r="I55" s="29">
        <f ca="1">IFERROR($F55/OFFSET($F55,I$12,)-1,"")</f>
        <v>-4.284503593960709E-3</v>
      </c>
      <c r="J55" s="29">
        <f ca="1">IFERROR($F55/OFFSET($F55,J$12,)-1,"")</f>
        <v>0.156721179966818</v>
      </c>
      <c r="K55" s="30">
        <f>F55/VLOOKUP(YEAR(B55),$Z$13:$AB$35,3,FALSE)-1</f>
        <v>2.4860272025328811E-2</v>
      </c>
      <c r="L55" s="21">
        <f>MAX(F55:$F$5741)</f>
        <v>4981.87</v>
      </c>
      <c r="M55" s="28">
        <f ca="1">IF(OFFSET($O55,M$12,)&lt;&gt;"",_xlfn.STDEV.S(OFFSET($O55,,,M$12))*SQRT($J$12/$G$12),"")</f>
        <v>0.10908501473952074</v>
      </c>
      <c r="N55" s="30">
        <f ca="1">IF(OFFSET($O55,N$12,)&lt;&gt;"",_xlfn.STDEV.S(OFFSET($O55,,,N$12))*SQRT($J$12/$G$12),"")</f>
        <v>0.13124783014828992</v>
      </c>
      <c r="O55" s="4">
        <f t="shared" ca="1" si="0"/>
        <v>-1.4057417207505288E-3</v>
      </c>
    </row>
    <row r="56" spans="2:15" x14ac:dyDescent="0.2">
      <c r="B56" s="14">
        <v>41572</v>
      </c>
      <c r="C56" s="25">
        <v>2550.02</v>
      </c>
      <c r="D56" s="25">
        <v>2550.2600000000002</v>
      </c>
      <c r="E56" s="25">
        <v>2536.7600000000002</v>
      </c>
      <c r="F56" s="16">
        <v>2541.37</v>
      </c>
      <c r="G56" s="28">
        <f ca="1">IFERROR($F56/OFFSET($F56,G$12,)-1,"")</f>
        <v>-3.5328068758382347E-3</v>
      </c>
      <c r="H56" s="29">
        <f ca="1">IFERROR($F56/OFFSET($F56,H$12,)-1,"")</f>
        <v>-1.2239297901945778E-2</v>
      </c>
      <c r="I56" s="29">
        <f ca="1">IFERROR($F56/OFFSET($F56,I$12,)-1,"")</f>
        <v>3.8790464340028308E-3</v>
      </c>
      <c r="J56" s="29">
        <f ca="1">IFERROR($F56/OFFSET($F56,J$12,)-1,"")</f>
        <v>0.15824806872820907</v>
      </c>
      <c r="K56" s="30">
        <f>F56/VLOOKUP(YEAR(B56),$Z$13:$AB$35,3,FALSE)-1</f>
        <v>2.6301973960520808E-2</v>
      </c>
      <c r="L56" s="21">
        <f>MAX(F56:$F$5741)</f>
        <v>4981.87</v>
      </c>
      <c r="M56" s="28">
        <f ca="1">IF(OFFSET($O56,M$12,)&lt;&gt;"",_xlfn.STDEV.S(OFFSET($O56,,,M$12))*SQRT($J$12/$G$12),"")</f>
        <v>0.11338843614733891</v>
      </c>
      <c r="N56" s="30">
        <f ca="1">IF(OFFSET($O56,N$12,)&lt;&gt;"",_xlfn.STDEV.S(OFFSET($O56,,,N$12))*SQRT($J$12/$G$12),"")</f>
        <v>0.14416432225215403</v>
      </c>
      <c r="O56" s="4">
        <f t="shared" ca="1" si="0"/>
        <v>-3.5390619744314097E-3</v>
      </c>
    </row>
    <row r="57" spans="2:15" x14ac:dyDescent="0.2">
      <c r="B57" s="14">
        <v>41571</v>
      </c>
      <c r="C57" s="25">
        <v>2555.0700000000002</v>
      </c>
      <c r="D57" s="25">
        <v>2557.9699999999998</v>
      </c>
      <c r="E57" s="25">
        <v>2540.21</v>
      </c>
      <c r="F57" s="16">
        <v>2550.38</v>
      </c>
      <c r="G57" s="28">
        <f ca="1">IFERROR($F57/OFFSET($F57,G$12,)-1,"")</f>
        <v>-6.1129963870620863E-4</v>
      </c>
      <c r="H57" s="29">
        <f ca="1">IFERROR($F57/OFFSET($F57,H$12,)-1,"")</f>
        <v>1.0322833873026571E-3</v>
      </c>
      <c r="I57" s="29">
        <f ca="1">IFERROR($F57/OFFSET($F57,I$12,)-1,"")</f>
        <v>9.7555567873179871E-3</v>
      </c>
      <c r="J57" s="29">
        <f ca="1">IFERROR($F57/OFFSET($F57,J$12,)-1,"")</f>
        <v>0.14379126004592413</v>
      </c>
      <c r="K57" s="30">
        <f>F57/VLOOKUP(YEAR(B57),$Z$13:$AB$35,3,FALSE)-1</f>
        <v>2.9940555035053329E-2</v>
      </c>
      <c r="L57" s="21">
        <f>MAX(F57:$F$5741)</f>
        <v>4981.87</v>
      </c>
      <c r="M57" s="28">
        <f ca="1">IF(OFFSET($O57,M$12,)&lt;&gt;"",_xlfn.STDEV.S(OFFSET($O57,,,M$12))*SQRT($J$12/$G$12),"")</f>
        <v>0.11611983278033607</v>
      </c>
      <c r="N57" s="30">
        <f ca="1">IF(OFFSET($O57,N$12,)&lt;&gt;"",_xlfn.STDEV.S(OFFSET($O57,,,N$12))*SQRT($J$12/$G$12),"")</f>
        <v>0.14380141733324195</v>
      </c>
      <c r="O57" s="4">
        <f t="shared" ca="1" si="0"/>
        <v>-6.1148655851023736E-4</v>
      </c>
    </row>
    <row r="58" spans="2:15" x14ac:dyDescent="0.2">
      <c r="B58" s="14">
        <v>41570</v>
      </c>
      <c r="C58" s="25">
        <v>2562.4299999999998</v>
      </c>
      <c r="D58" s="25">
        <v>2562.7199999999998</v>
      </c>
      <c r="E58" s="25">
        <v>2543.0500000000002</v>
      </c>
      <c r="F58" s="16">
        <v>2551.94</v>
      </c>
      <c r="G58" s="28">
        <f ca="1">IFERROR($F58/OFFSET($F58,G$12,)-1,"")</f>
        <v>-5.394071198621897E-3</v>
      </c>
      <c r="H58" s="29">
        <f ca="1">IFERROR($F58/OFFSET($F58,H$12,)-1,"")</f>
        <v>2.3094506806595749E-3</v>
      </c>
      <c r="I58" s="29">
        <f ca="1">IFERROR($F58/OFFSET($F58,I$12,)-1,"")</f>
        <v>1.5818804235331774E-2</v>
      </c>
      <c r="J58" s="29">
        <f ca="1">IFERROR($F58/OFFSET($F58,J$12,)-1,"")</f>
        <v>0.1457446617459548</v>
      </c>
      <c r="K58" s="30">
        <f>F58/VLOOKUP(YEAR(B58),$Z$13:$AB$35,3,FALSE)-1</f>
        <v>3.0570542435305326E-2</v>
      </c>
      <c r="L58" s="21">
        <f>MAX(F58:$F$5741)</f>
        <v>4981.87</v>
      </c>
      <c r="M58" s="28">
        <f ca="1">IF(OFFSET($O58,M$12,)&lt;&gt;"",_xlfn.STDEV.S(OFFSET($O58,,,M$12))*SQRT($J$12/$G$12),"")</f>
        <v>0.1234597278756223</v>
      </c>
      <c r="N58" s="30">
        <f ca="1">IF(OFFSET($O58,N$12,)&lt;&gt;"",_xlfn.STDEV.S(OFFSET($O58,,,N$12))*SQRT($J$12/$G$12),"")</f>
        <v>0.14509028735540311</v>
      </c>
      <c r="O58" s="4">
        <f t="shared" ca="1" si="0"/>
        <v>-5.4086717285374824E-3</v>
      </c>
    </row>
    <row r="59" spans="2:15" x14ac:dyDescent="0.2">
      <c r="B59" s="14">
        <v>41569</v>
      </c>
      <c r="C59" s="25">
        <v>2571.98</v>
      </c>
      <c r="D59" s="25">
        <v>2574.0300000000002</v>
      </c>
      <c r="E59" s="25">
        <v>2539.6</v>
      </c>
      <c r="F59" s="16">
        <v>2565.7800000000002</v>
      </c>
      <c r="G59" s="28">
        <f ca="1">IFERROR($F59/OFFSET($F59,G$12,)-1,"")</f>
        <v>-3.2631750693423722E-3</v>
      </c>
      <c r="H59" s="29">
        <f ca="1">IFERROR($F59/OFFSET($F59,H$12,)-1,"")</f>
        <v>7.1084559617218268E-3</v>
      </c>
      <c r="I59" s="29">
        <f ca="1">IFERROR($F59/OFFSET($F59,I$12,)-1,"")</f>
        <v>3.0330288123682436E-2</v>
      </c>
      <c r="J59" s="29">
        <f ca="1">IFERROR($F59/OFFSET($F59,J$12,)-1,"")</f>
        <v>0.16673032849503455</v>
      </c>
      <c r="K59" s="30">
        <f>F59/VLOOKUP(YEAR(B59),$Z$13:$AB$35,3,FALSE)-1</f>
        <v>3.6159661422156431E-2</v>
      </c>
      <c r="L59" s="21">
        <f>MAX(F59:$F$5741)</f>
        <v>4981.87</v>
      </c>
      <c r="M59" s="28">
        <f ca="1">IF(OFFSET($O59,M$12,)&lt;&gt;"",_xlfn.STDEV.S(OFFSET($O59,,,M$12))*SQRT($J$12/$G$12),"")</f>
        <v>0.12290988087385556</v>
      </c>
      <c r="N59" s="30">
        <f ca="1">IF(OFFSET($O59,N$12,)&lt;&gt;"",_xlfn.STDEV.S(OFFSET($O59,,,N$12))*SQRT($J$12/$G$12),"")</f>
        <v>0.14468158277508941</v>
      </c>
      <c r="O59" s="4">
        <f t="shared" ca="1" si="0"/>
        <v>-3.268510835964706E-3</v>
      </c>
    </row>
    <row r="60" spans="2:15" x14ac:dyDescent="0.2">
      <c r="B60" s="14">
        <v>41568</v>
      </c>
      <c r="C60" s="25">
        <v>2574.4299999999998</v>
      </c>
      <c r="D60" s="25">
        <v>2580.6999999999998</v>
      </c>
      <c r="E60" s="25">
        <v>2565.9699999999998</v>
      </c>
      <c r="F60" s="16">
        <v>2574.1799999999998</v>
      </c>
      <c r="G60" s="28">
        <f ca="1">IFERROR($F60/OFFSET($F60,G$12,)-1,"")</f>
        <v>5.1304773675986404E-4</v>
      </c>
      <c r="H60" s="29">
        <f ca="1">IFERROR($F60/OFFSET($F60,H$12,)-1,"")</f>
        <v>2.1698663629038828E-2</v>
      </c>
      <c r="I60" s="29">
        <f ca="1">IFERROR($F60/OFFSET($F60,I$12,)-1,"")</f>
        <v>2.8121592638301385E-2</v>
      </c>
      <c r="J60" s="29">
        <f ca="1">IFERROR($F60/OFFSET($F60,J$12,)-1,"")</f>
        <v>0.18724835000622631</v>
      </c>
      <c r="K60" s="30">
        <f>F60/VLOOKUP(YEAR(B60),$Z$13:$AB$35,3,FALSE)-1</f>
        <v>3.9551901269667011E-2</v>
      </c>
      <c r="L60" s="21">
        <f>MAX(F60:$F$5741)</f>
        <v>4981.87</v>
      </c>
      <c r="M60" s="28">
        <f ca="1">IF(OFFSET($O60,M$12,)&lt;&gt;"",_xlfn.STDEV.S(OFFSET($O60,,,M$12))*SQRT($J$12/$G$12),"")</f>
        <v>0.12572316745896384</v>
      </c>
      <c r="N60" s="30">
        <f ca="1">IF(OFFSET($O60,N$12,)&lt;&gt;"",_xlfn.STDEV.S(OFFSET($O60,,,N$12))*SQRT($J$12/$G$12),"")</f>
        <v>0.1447270306122683</v>
      </c>
      <c r="O60" s="4">
        <f t="shared" ca="1" si="0"/>
        <v>5.1291617276691599E-4</v>
      </c>
    </row>
    <row r="61" spans="2:15" x14ac:dyDescent="0.2">
      <c r="B61" s="14">
        <v>41565</v>
      </c>
      <c r="C61" s="25">
        <v>2550.6799999999998</v>
      </c>
      <c r="D61" s="25">
        <v>2572.86</v>
      </c>
      <c r="E61" s="25">
        <v>2539.2800000000002</v>
      </c>
      <c r="F61" s="16">
        <v>2572.86</v>
      </c>
      <c r="G61" s="28">
        <f ca="1">IFERROR($F61/OFFSET($F61,G$12,)-1,"")</f>
        <v>9.8557550780100645E-3</v>
      </c>
      <c r="H61" s="29">
        <f ca="1">IFERROR($F61/OFFSET($F61,H$12,)-1,"")</f>
        <v>2.432149440434439E-2</v>
      </c>
      <c r="I61" s="29">
        <f ca="1">IFERROR($F61/OFFSET($F61,I$12,)-1,"")</f>
        <v>2.2757899674432869E-2</v>
      </c>
      <c r="J61" s="29">
        <f ca="1">IFERROR($F61/OFFSET($F61,J$12,)-1,"")</f>
        <v>0.196612282105185</v>
      </c>
      <c r="K61" s="30">
        <f>F61/VLOOKUP(YEAR(B61),$Z$13:$AB$35,3,FALSE)-1</f>
        <v>3.9018835007915476E-2</v>
      </c>
      <c r="L61" s="21">
        <f>MAX(F61:$F$5741)</f>
        <v>4981.87</v>
      </c>
      <c r="M61" s="28">
        <f ca="1">IF(OFFSET($O61,M$12,)&lt;&gt;"",_xlfn.STDEV.S(OFFSET($O61,,,M$12))*SQRT($J$12/$G$12),"")</f>
        <v>0.1259792911698826</v>
      </c>
      <c r="N61" s="30">
        <f ca="1">IF(OFFSET($O61,N$12,)&lt;&gt;"",_xlfn.STDEV.S(OFFSET($O61,,,N$12))*SQRT($J$12/$G$12),"")</f>
        <v>0.14487879599323639</v>
      </c>
      <c r="O61" s="4">
        <f t="shared" ca="1" si="0"/>
        <v>9.8075038994388294E-3</v>
      </c>
    </row>
    <row r="62" spans="2:15" x14ac:dyDescent="0.2">
      <c r="B62" s="14">
        <v>41564</v>
      </c>
      <c r="C62" s="25">
        <v>2546.13</v>
      </c>
      <c r="D62" s="25">
        <v>2555.83</v>
      </c>
      <c r="E62" s="25">
        <v>2536.65</v>
      </c>
      <c r="F62" s="16">
        <v>2547.75</v>
      </c>
      <c r="G62" s="28">
        <f ca="1">IFERROR($F62/OFFSET($F62,G$12,)-1,"")</f>
        <v>6.6377068882905732E-4</v>
      </c>
      <c r="H62" s="29">
        <f ca="1">IFERROR($F62/OFFSET($F62,H$12,)-1,"")</f>
        <v>1.3376449811464797E-2</v>
      </c>
      <c r="I62" s="29">
        <f ca="1">IFERROR($F62/OFFSET($F62,I$12,)-1,"")</f>
        <v>1.6574828126932672E-2</v>
      </c>
      <c r="J62" s="29">
        <f ca="1">IFERROR($F62/OFFSET($F62,J$12,)-1,"")</f>
        <v>0.17923000018514057</v>
      </c>
      <c r="K62" s="30">
        <f>F62/VLOOKUP(YEAR(B62),$Z$13:$AB$35,3,FALSE)-1</f>
        <v>2.8878460892320712E-2</v>
      </c>
      <c r="L62" s="21">
        <f>MAX(F62:$F$5741)</f>
        <v>4981.87</v>
      </c>
      <c r="M62" s="28">
        <f ca="1">IF(OFFSET($O62,M$12,)&lt;&gt;"",_xlfn.STDEV.S(OFFSET($O62,,,M$12))*SQRT($J$12/$G$12),"")</f>
        <v>0.12351554364373422</v>
      </c>
      <c r="N62" s="30">
        <f ca="1">IF(OFFSET($O62,N$12,)&lt;&gt;"",_xlfn.STDEV.S(OFFSET($O62,,,N$12))*SQRT($J$12/$G$12),"")</f>
        <v>0.14584396890255183</v>
      </c>
      <c r="O62" s="4">
        <f t="shared" ca="1" si="0"/>
        <v>6.6355049050079238E-4</v>
      </c>
    </row>
    <row r="63" spans="2:15" x14ac:dyDescent="0.2">
      <c r="B63" s="14">
        <v>41563</v>
      </c>
      <c r="C63" s="25">
        <v>2547.89</v>
      </c>
      <c r="D63" s="25">
        <v>2548.64</v>
      </c>
      <c r="E63" s="25">
        <v>2532.23</v>
      </c>
      <c r="F63" s="16">
        <v>2546.06</v>
      </c>
      <c r="G63" s="28">
        <f ca="1">IFERROR($F63/OFFSET($F63,G$12,)-1,"")</f>
        <v>-6.3194997782289875E-4</v>
      </c>
      <c r="H63" s="29">
        <f ca="1">IFERROR($F63/OFFSET($F63,H$12,)-1,"")</f>
        <v>3.3483927795840973E-2</v>
      </c>
      <c r="I63" s="29">
        <f ca="1">IFERROR($F63/OFFSET($F63,I$12,)-1,"")</f>
        <v>1.8892690637693388E-2</v>
      </c>
      <c r="J63" s="29">
        <f ca="1">IFERROR($F63/OFFSET($F63,J$12,)-1,"")</f>
        <v>0.19643989981344223</v>
      </c>
      <c r="K63" s="30">
        <f>F63/VLOOKUP(YEAR(B63),$Z$13:$AB$35,3,FALSE)-1</f>
        <v>2.8195974542047697E-2</v>
      </c>
      <c r="L63" s="21">
        <f>MAX(F63:$F$5741)</f>
        <v>4981.87</v>
      </c>
      <c r="M63" s="28">
        <f ca="1">IF(OFFSET($O63,M$12,)&lt;&gt;"",_xlfn.STDEV.S(OFFSET($O63,,,M$12))*SQRT($J$12/$G$12),"")</f>
        <v>0.12574205444200748</v>
      </c>
      <c r="N63" s="30">
        <f ca="1">IF(OFFSET($O63,N$12,)&lt;&gt;"",_xlfn.STDEV.S(OFFSET($O63,,,N$12))*SQRT($J$12/$G$12),"")</f>
        <v>0.14587233489283202</v>
      </c>
      <c r="O63" s="4">
        <f t="shared" ca="1" si="0"/>
        <v>-6.3214974237537052E-4</v>
      </c>
    </row>
    <row r="64" spans="2:15" x14ac:dyDescent="0.2">
      <c r="B64" s="14">
        <v>41562</v>
      </c>
      <c r="C64" s="25">
        <v>2519.4499999999998</v>
      </c>
      <c r="D64" s="25">
        <v>2547.67</v>
      </c>
      <c r="E64" s="25">
        <v>2516.67</v>
      </c>
      <c r="F64" s="16">
        <v>2547.67</v>
      </c>
      <c r="G64" s="28">
        <f ca="1">IFERROR($F64/OFFSET($F64,G$12,)-1,"")</f>
        <v>1.1176776436688129E-2</v>
      </c>
      <c r="H64" s="29">
        <f ca="1">IFERROR($F64/OFFSET($F64,H$12,)-1,"")</f>
        <v>2.8381018503568223E-2</v>
      </c>
      <c r="I64" s="29">
        <f ca="1">IFERROR($F64/OFFSET($F64,I$12,)-1,"")</f>
        <v>1.3171342784991324E-2</v>
      </c>
      <c r="J64" s="29">
        <f ca="1">IFERROR($F64/OFFSET($F64,J$12,)-1,"")</f>
        <v>0.19423897248394506</v>
      </c>
      <c r="K64" s="30">
        <f>F64/VLOOKUP(YEAR(B64),$Z$13:$AB$35,3,FALSE)-1</f>
        <v>2.8846153846153966E-2</v>
      </c>
      <c r="L64" s="21">
        <f>MAX(F64:$F$5741)</f>
        <v>4981.87</v>
      </c>
      <c r="M64" s="28">
        <f ca="1">IF(OFFSET($O64,M$12,)&lt;&gt;"",_xlfn.STDEV.S(OFFSET($O64,,,M$12))*SQRT($J$12/$G$12),"")</f>
        <v>0.12925888101718871</v>
      </c>
      <c r="N64" s="30">
        <f ca="1">IF(OFFSET($O64,N$12,)&lt;&gt;"",_xlfn.STDEV.S(OFFSET($O64,,,N$12))*SQRT($J$12/$G$12),"")</f>
        <v>0.14590030260123726</v>
      </c>
      <c r="O64" s="4">
        <f t="shared" ca="1" si="0"/>
        <v>1.1114777806424989E-2</v>
      </c>
    </row>
    <row r="65" spans="2:15" x14ac:dyDescent="0.2">
      <c r="B65" s="14">
        <v>41561</v>
      </c>
      <c r="C65" s="25">
        <v>2511.29</v>
      </c>
      <c r="D65" s="25">
        <v>2522.29</v>
      </c>
      <c r="E65" s="25">
        <v>2499.34</v>
      </c>
      <c r="F65" s="16">
        <v>2519.5100000000002</v>
      </c>
      <c r="G65" s="28">
        <f ca="1">IFERROR($F65/OFFSET($F65,G$12,)-1,"")</f>
        <v>3.0814923340911626E-3</v>
      </c>
      <c r="H65" s="29">
        <f ca="1">IFERROR($F65/OFFSET($F65,H$12,)-1,"")</f>
        <v>7.1272105145343545E-3</v>
      </c>
      <c r="I65" s="29">
        <f ca="1">IFERROR($F65/OFFSET($F65,I$12,)-1,"")</f>
        <v>1.3287914191605132E-2</v>
      </c>
      <c r="J65" s="29">
        <f ca="1">IFERROR($F65/OFFSET($F65,J$12,)-1,"")</f>
        <v>0.17275422762373349</v>
      </c>
      <c r="K65" s="30">
        <f>F65/VLOOKUP(YEAR(B65),$Z$13:$AB$35,3,FALSE)-1</f>
        <v>1.7474073595451278E-2</v>
      </c>
      <c r="L65" s="21">
        <f>MAX(F65:$F$5741)</f>
        <v>4981.87</v>
      </c>
      <c r="M65" s="28">
        <f ca="1">IF(OFFSET($O65,M$12,)&lt;&gt;"",_xlfn.STDEV.S(OFFSET($O65,,,M$12))*SQRT($J$12/$G$12),"")</f>
        <v>0.12853772095420271</v>
      </c>
      <c r="N65" s="30">
        <f ca="1">IF(OFFSET($O65,N$12,)&lt;&gt;"",_xlfn.STDEV.S(OFFSET($O65,,,N$12))*SQRT($J$12/$G$12),"")</f>
        <v>0.14676042474911491</v>
      </c>
      <c r="O65" s="4">
        <f t="shared" ca="1" si="0"/>
        <v>3.0767542676368824E-3</v>
      </c>
    </row>
    <row r="66" spans="2:15" x14ac:dyDescent="0.2">
      <c r="B66" s="14">
        <v>41558</v>
      </c>
      <c r="C66" s="25">
        <v>2514.35</v>
      </c>
      <c r="D66" s="25">
        <v>2524.0300000000002</v>
      </c>
      <c r="E66" s="25">
        <v>2504.1799999999998</v>
      </c>
      <c r="F66" s="16">
        <v>2511.77</v>
      </c>
      <c r="G66" s="28">
        <f ca="1">IFERROR($F66/OFFSET($F66,G$12,)-1,"")</f>
        <v>-9.3472069750044628E-4</v>
      </c>
      <c r="H66" s="29">
        <f ca="1">IFERROR($F66/OFFSET($F66,H$12,)-1,"")</f>
        <v>-6.3965125754567032E-3</v>
      </c>
      <c r="I66" s="29">
        <f ca="1">IFERROR($F66/OFFSET($F66,I$12,)-1,"")</f>
        <v>1.2676443739310095E-3</v>
      </c>
      <c r="J66" s="29">
        <f ca="1">IFERROR($F66/OFFSET($F66,J$12,)-1,"")</f>
        <v>0.15605928107884215</v>
      </c>
      <c r="K66" s="30">
        <f>F66/VLOOKUP(YEAR(B66),$Z$13:$AB$35,3,FALSE)-1</f>
        <v>1.4348366878816243E-2</v>
      </c>
      <c r="L66" s="21">
        <f>MAX(F66:$F$5741)</f>
        <v>4981.87</v>
      </c>
      <c r="M66" s="28">
        <f ca="1">IF(OFFSET($O66,M$12,)&lt;&gt;"",_xlfn.STDEV.S(OFFSET($O66,,,M$12))*SQRT($J$12/$G$12),"")</f>
        <v>0.13396237444820161</v>
      </c>
      <c r="N66" s="30">
        <f ca="1">IF(OFFSET($O66,N$12,)&lt;&gt;"",_xlfn.STDEV.S(OFFSET($O66,,,N$12))*SQRT($J$12/$G$12),"")</f>
        <v>0.14765247568338527</v>
      </c>
      <c r="O66" s="4">
        <f t="shared" ca="1" si="0"/>
        <v>-9.351578213052875E-4</v>
      </c>
    </row>
    <row r="67" spans="2:15" x14ac:dyDescent="0.2">
      <c r="B67" s="14">
        <v>41557</v>
      </c>
      <c r="C67" s="25">
        <v>2463.7199999999998</v>
      </c>
      <c r="D67" s="25">
        <v>2514.12</v>
      </c>
      <c r="E67" s="25">
        <v>2463.0100000000002</v>
      </c>
      <c r="F67" s="16">
        <v>2514.12</v>
      </c>
      <c r="G67" s="28">
        <f ca="1">IFERROR($F67/OFFSET($F67,G$12,)-1,"")</f>
        <v>2.0519002910410311E-2</v>
      </c>
      <c r="H67" s="29">
        <f ca="1">IFERROR($F67/OFFSET($F67,H$12,)-1,"")</f>
        <v>-1.0796518673570565E-2</v>
      </c>
      <c r="I67" s="29">
        <f ca="1">IFERROR($F67/OFFSET($F67,I$12,)-1,"")</f>
        <v>-1.1714204849209153E-2</v>
      </c>
      <c r="J67" s="29">
        <f ca="1">IFERROR($F67/OFFSET($F67,J$12,)-1,"")</f>
        <v>0.17145586282412673</v>
      </c>
      <c r="K67" s="30">
        <f>F67/VLOOKUP(YEAR(B67),$Z$13:$AB$35,3,FALSE)-1</f>
        <v>1.5297386359965248E-2</v>
      </c>
      <c r="L67" s="21">
        <f>MAX(F67:$F$5741)</f>
        <v>4981.87</v>
      </c>
      <c r="M67" s="28">
        <f ca="1">IF(OFFSET($O67,M$12,)&lt;&gt;"",_xlfn.STDEV.S(OFFSET($O67,,,M$12))*SQRT($J$12/$G$12),"")</f>
        <v>0.13403364281620522</v>
      </c>
      <c r="N67" s="30">
        <f ca="1">IF(OFFSET($O67,N$12,)&lt;&gt;"",_xlfn.STDEV.S(OFFSET($O67,,,N$12))*SQRT($J$12/$G$12),"")</f>
        <v>0.14783293655705146</v>
      </c>
      <c r="O67" s="4">
        <f t="shared" ca="1" si="0"/>
        <v>2.0311324270686718E-2</v>
      </c>
    </row>
    <row r="68" spans="2:15" x14ac:dyDescent="0.2">
      <c r="B68" s="14">
        <v>41556</v>
      </c>
      <c r="C68" s="25">
        <v>2477.7800000000002</v>
      </c>
      <c r="D68" s="25">
        <v>2478.25</v>
      </c>
      <c r="E68" s="25">
        <v>2452.29</v>
      </c>
      <c r="F68" s="16">
        <v>2463.5700000000002</v>
      </c>
      <c r="G68" s="28">
        <f ca="1">IFERROR($F68/OFFSET($F68,G$12,)-1,"")</f>
        <v>-5.5664094035585698E-3</v>
      </c>
      <c r="H68" s="29">
        <f ca="1">IFERROR($F68/OFFSET($F68,H$12,)-1,"")</f>
        <v>-3.0834595487715943E-2</v>
      </c>
      <c r="I68" s="29">
        <f ca="1">IFERROR($F68/OFFSET($F68,I$12,)-1,"")</f>
        <v>-2.7383307079153263E-2</v>
      </c>
      <c r="J68" s="29">
        <f ca="1">IFERROR($F68/OFFSET($F68,J$12,)-1,"")</f>
        <v>0.15146458768596549</v>
      </c>
      <c r="K68" s="30">
        <f>F68/VLOOKUP(YEAR(B68),$Z$13:$AB$35,3,FALSE)-1</f>
        <v>-5.1166284366618298E-3</v>
      </c>
      <c r="L68" s="21">
        <f>MAX(F68:$F$5741)</f>
        <v>4981.87</v>
      </c>
      <c r="M68" s="28">
        <f ca="1">IF(OFFSET($O68,M$12,)&lt;&gt;"",_xlfn.STDEV.S(OFFSET($O68,,,M$12))*SQRT($J$12/$G$12),"")</f>
        <v>0.1209256743475057</v>
      </c>
      <c r="N68" s="30">
        <f ca="1">IF(OFFSET($O68,N$12,)&lt;&gt;"",_xlfn.STDEV.S(OFFSET($O68,,,N$12))*SQRT($J$12/$G$12),"")</f>
        <v>0.14433085911542709</v>
      </c>
      <c r="O68" s="4">
        <f t="shared" ca="1" si="0"/>
        <v>-5.581959593044172E-3</v>
      </c>
    </row>
    <row r="69" spans="2:15" x14ac:dyDescent="0.2">
      <c r="B69" s="14">
        <v>41555</v>
      </c>
      <c r="C69" s="25">
        <v>2502.19</v>
      </c>
      <c r="D69" s="25">
        <v>2504.59</v>
      </c>
      <c r="E69" s="25">
        <v>2476.96</v>
      </c>
      <c r="F69" s="16">
        <v>2477.36</v>
      </c>
      <c r="G69" s="28">
        <f ca="1">IFERROR($F69/OFFSET($F69,G$12,)-1,"")</f>
        <v>-9.7214671740588621E-3</v>
      </c>
      <c r="H69" s="29">
        <f ca="1">IFERROR($F69/OFFSET($F69,H$12,)-1,"")</f>
        <v>-2.8650070772379466E-2</v>
      </c>
      <c r="I69" s="29">
        <f ca="1">IFERROR($F69/OFFSET($F69,I$12,)-1,"")</f>
        <v>-1.1629716218965802E-2</v>
      </c>
      <c r="J69" s="29">
        <f ca="1">IFERROR($F69/OFFSET($F69,J$12,)-1,"")</f>
        <v>0.16566836213751679</v>
      </c>
      <c r="K69" s="30">
        <f>F69/VLOOKUP(YEAR(B69),$Z$13:$AB$35,3,FALSE)-1</f>
        <v>4.5229864633489214E-4</v>
      </c>
      <c r="L69" s="21">
        <f>MAX(F69:$F$5741)</f>
        <v>4981.87</v>
      </c>
      <c r="M69" s="28">
        <f ca="1">IF(OFFSET($O69,M$12,)&lt;&gt;"",_xlfn.STDEV.S(OFFSET($O69,,,M$12))*SQRT($J$12/$G$12),"")</f>
        <v>0.13586951905354086</v>
      </c>
      <c r="N69" s="30">
        <f ca="1">IF(OFFSET($O69,N$12,)&lt;&gt;"",_xlfn.STDEV.S(OFFSET($O69,,,N$12))*SQRT($J$12/$G$12),"")</f>
        <v>0.14381766813478053</v>
      </c>
      <c r="O69" s="4">
        <f t="shared" ca="1" si="0"/>
        <v>-9.769029135117303E-3</v>
      </c>
    </row>
    <row r="70" spans="2:15" x14ac:dyDescent="0.2">
      <c r="B70" s="14">
        <v>41554</v>
      </c>
      <c r="C70" s="25">
        <v>2527.83</v>
      </c>
      <c r="D70" s="25">
        <v>2527.83</v>
      </c>
      <c r="E70" s="25">
        <v>2494.84</v>
      </c>
      <c r="F70" s="16">
        <v>2501.6799999999998</v>
      </c>
      <c r="G70" s="28">
        <f ca="1">IFERROR($F70/OFFSET($F70,G$12,)-1,"")</f>
        <v>-1.0387904776221091E-2</v>
      </c>
      <c r="H70" s="29">
        <f ca="1">IFERROR($F70/OFFSET($F70,H$12,)-1,"")</f>
        <v>-1.0587514089659633E-2</v>
      </c>
      <c r="I70" s="29">
        <f ca="1">IFERROR($F70/OFFSET($F70,I$12,)-1,"")</f>
        <v>1.7819744276657001E-3</v>
      </c>
      <c r="J70" s="29">
        <f ca="1">IFERROR($F70/OFFSET($F70,J$12,)-1,"")</f>
        <v>0.17671850158515112</v>
      </c>
      <c r="K70" s="30">
        <f>F70/VLOOKUP(YEAR(B70),$Z$13:$AB$35,3,FALSE)-1</f>
        <v>1.0273640681032647E-2</v>
      </c>
      <c r="L70" s="21">
        <f>MAX(F70:$F$5741)</f>
        <v>4981.87</v>
      </c>
      <c r="M70" s="28">
        <f ca="1">IF(OFFSET($O70,M$12,)&lt;&gt;"",_xlfn.STDEV.S(OFFSET($O70,,,M$12))*SQRT($J$12/$G$12),"")</f>
        <v>0.13352535916515001</v>
      </c>
      <c r="N70" s="30">
        <f ca="1">IF(OFFSET($O70,N$12,)&lt;&gt;"",_xlfn.STDEV.S(OFFSET($O70,,,N$12))*SQRT($J$12/$G$12),"")</f>
        <v>0.14295609249650121</v>
      </c>
      <c r="O70" s="4">
        <f t="shared" ca="1" si="0"/>
        <v>-1.044223564247697E-2</v>
      </c>
    </row>
    <row r="71" spans="2:15" x14ac:dyDescent="0.2">
      <c r="B71" s="14">
        <v>41551</v>
      </c>
      <c r="C71" s="25">
        <v>2543.13</v>
      </c>
      <c r="D71" s="25">
        <v>2543.13</v>
      </c>
      <c r="E71" s="25">
        <v>2508.86</v>
      </c>
      <c r="F71" s="16">
        <v>2527.94</v>
      </c>
      <c r="G71" s="28">
        <f ca="1">IFERROR($F71/OFFSET($F71,G$12,)-1,"")</f>
        <v>-5.3589134232517877E-3</v>
      </c>
      <c r="H71" s="29">
        <f ca="1">IFERROR($F71/OFFSET($F71,H$12,)-1,"")</f>
        <v>-8.1531121504127002E-3</v>
      </c>
      <c r="I71" s="29">
        <f ca="1">IFERROR($F71/OFFSET($F71,I$12,)-1,"")</f>
        <v>9.9035215628309192E-3</v>
      </c>
      <c r="J71" s="29">
        <f ca="1">IFERROR($F71/OFFSET($F71,J$12,)-1,"")</f>
        <v>0.20969115775168223</v>
      </c>
      <c r="K71" s="30">
        <f>F71/VLOOKUP(YEAR(B71),$Z$13:$AB$35,3,FALSE)-1</f>
        <v>2.0878428585274555E-2</v>
      </c>
      <c r="L71" s="21">
        <f>MAX(F71:$F$5741)</f>
        <v>4981.87</v>
      </c>
      <c r="M71" s="28">
        <f ca="1">IF(OFFSET($O71,M$12,)&lt;&gt;"",_xlfn.STDEV.S(OFFSET($O71,,,M$12))*SQRT($J$12/$G$12),"")</f>
        <v>0.13258718649122361</v>
      </c>
      <c r="N71" s="30">
        <f ca="1">IF(OFFSET($O71,N$12,)&lt;&gt;"",_xlfn.STDEV.S(OFFSET($O71,,,N$12))*SQRT($J$12/$G$12),"")</f>
        <v>0.14548431376108631</v>
      </c>
      <c r="O71" s="4">
        <f t="shared" ca="1" si="0"/>
        <v>-5.3733239058669155E-3</v>
      </c>
    </row>
    <row r="72" spans="2:15" x14ac:dyDescent="0.2">
      <c r="B72" s="14">
        <v>41550</v>
      </c>
      <c r="C72" s="25">
        <v>2541.8000000000002</v>
      </c>
      <c r="D72" s="25">
        <v>2552.2600000000002</v>
      </c>
      <c r="E72" s="25">
        <v>2531.91</v>
      </c>
      <c r="F72" s="16">
        <v>2541.56</v>
      </c>
      <c r="G72" s="28">
        <f ca="1">IFERROR($F72/OFFSET($F72,G$12,)-1,"")</f>
        <v>-1.5342551977803875E-4</v>
      </c>
      <c r="H72" s="29">
        <f ca="1">IFERROR($F72/OFFSET($F72,H$12,)-1,"")</f>
        <v>3.9540992672473241E-3</v>
      </c>
      <c r="I72" s="29">
        <f ca="1">IFERROR($F72/OFFSET($F72,I$12,)-1,"")</f>
        <v>2.4265017027021551E-2</v>
      </c>
      <c r="J72" s="29">
        <f ca="1">IFERROR($F72/OFFSET($F72,J$12,)-1,"")</f>
        <v>0.20540486703628713</v>
      </c>
      <c r="K72" s="30">
        <f>F72/VLOOKUP(YEAR(B72),$Z$13:$AB$35,3,FALSE)-1</f>
        <v>2.6378703195166997E-2</v>
      </c>
      <c r="L72" s="21">
        <f>MAX(F72:$F$5741)</f>
        <v>4981.87</v>
      </c>
      <c r="M72" s="28">
        <f ca="1">IF(OFFSET($O72,M$12,)&lt;&gt;"",_xlfn.STDEV.S(OFFSET($O72,,,M$12))*SQRT($J$12/$G$12),"")</f>
        <v>0.13548312748102309</v>
      </c>
      <c r="N72" s="30">
        <f ca="1">IF(OFFSET($O72,N$12,)&lt;&gt;"",_xlfn.STDEV.S(OFFSET($O72,,,N$12))*SQRT($J$12/$G$12),"")</f>
        <v>0.14747992620128006</v>
      </c>
      <c r="O72" s="4">
        <f t="shared" ca="1" si="0"/>
        <v>-1.5343729067708459E-4</v>
      </c>
    </row>
    <row r="73" spans="2:15" x14ac:dyDescent="0.2">
      <c r="B73" s="14">
        <v>41549</v>
      </c>
      <c r="C73" s="25">
        <v>2550.2199999999998</v>
      </c>
      <c r="D73" s="25">
        <v>2551.73</v>
      </c>
      <c r="E73" s="25">
        <v>2529.9299999999998</v>
      </c>
      <c r="F73" s="16">
        <v>2541.9499999999998</v>
      </c>
      <c r="G73" s="28">
        <f ca="1">IFERROR($F73/OFFSET($F73,G$12,)-1,"")</f>
        <v>-3.3249295216885022E-3</v>
      </c>
      <c r="H73" s="29">
        <f ca="1">IFERROR($F73/OFFSET($F73,H$12,)-1,"")</f>
        <v>6.417921084513889E-3</v>
      </c>
      <c r="I73" s="29">
        <f ca="1">IFERROR($F73/OFFSET($F73,I$12,)-1,"")</f>
        <v>3.6164566714087076E-2</v>
      </c>
      <c r="J73" s="29">
        <f ca="1">IFERROR($F73/OFFSET($F73,J$12,)-1,"")</f>
        <v>0.21637205830278772</v>
      </c>
      <c r="K73" s="30">
        <f>F73/VLOOKUP(YEAR(B73),$Z$13:$AB$35,3,FALSE)-1</f>
        <v>2.653620004522983E-2</v>
      </c>
      <c r="L73" s="21">
        <f>MAX(F73:$F$5741)</f>
        <v>4981.87</v>
      </c>
      <c r="M73" s="28">
        <f ca="1">IF(OFFSET($O73,M$12,)&lt;&gt;"",_xlfn.STDEV.S(OFFSET($O73,,,M$12))*SQRT($J$12/$G$12),"")</f>
        <v>0.13599609560211337</v>
      </c>
      <c r="N73" s="30">
        <f ca="1">IF(OFFSET($O73,N$12,)&lt;&gt;"",_xlfn.STDEV.S(OFFSET($O73,,,N$12))*SQRT($J$12/$G$12),"")</f>
        <v>0.14761338679733751</v>
      </c>
      <c r="O73" s="4">
        <f t="shared" ca="1" si="0"/>
        <v>-3.3304693830247616E-3</v>
      </c>
    </row>
    <row r="74" spans="2:15" x14ac:dyDescent="0.2">
      <c r="B74" s="14">
        <v>41548</v>
      </c>
      <c r="C74" s="25">
        <v>2528.6999999999998</v>
      </c>
      <c r="D74" s="25">
        <v>2550.4299999999998</v>
      </c>
      <c r="E74" s="25">
        <v>2524.36</v>
      </c>
      <c r="F74" s="16">
        <v>2550.4299999999998</v>
      </c>
      <c r="G74" s="28">
        <f ca="1">IFERROR($F74/OFFSET($F74,G$12,)-1,"")</f>
        <v>8.6930728311811478E-3</v>
      </c>
      <c r="H74" s="29">
        <f ca="1">IFERROR($F74/OFFSET($F74,H$12,)-1,"")</f>
        <v>1.5217737441286516E-2</v>
      </c>
      <c r="I74" s="29">
        <f ca="1">IFERROR($F74/OFFSET($F74,I$12,)-1,"")</f>
        <v>5.002202615966711E-2</v>
      </c>
      <c r="J74" s="29">
        <f ca="1">IFERROR($F74/OFFSET($F74,J$12,)-1,"")</f>
        <v>0.19583544327538016</v>
      </c>
      <c r="K74" s="30">
        <f>F74/VLOOKUP(YEAR(B74),$Z$13:$AB$35,3,FALSE)-1</f>
        <v>2.9960746938907379E-2</v>
      </c>
      <c r="L74" s="21">
        <f>MAX(F74:$F$5741)</f>
        <v>4981.87</v>
      </c>
      <c r="M74" s="28">
        <f ca="1">IF(OFFSET($O74,M$12,)&lt;&gt;"",_xlfn.STDEV.S(OFFSET($O74,,,M$12))*SQRT($J$12/$G$12),"")</f>
        <v>0.1417740617375039</v>
      </c>
      <c r="N74" s="30">
        <f ca="1">IF(OFFSET($O74,N$12,)&lt;&gt;"",_xlfn.STDEV.S(OFFSET($O74,,,N$12))*SQRT($J$12/$G$12),"")</f>
        <v>0.14782607650322444</v>
      </c>
      <c r="O74" s="4">
        <f t="shared" ca="1" si="0"/>
        <v>8.6555056328264865E-3</v>
      </c>
    </row>
    <row r="75" spans="2:15" x14ac:dyDescent="0.2">
      <c r="B75" s="14">
        <v>41547</v>
      </c>
      <c r="C75" s="25">
        <v>2548.59</v>
      </c>
      <c r="D75" s="25">
        <v>2548.59</v>
      </c>
      <c r="E75" s="25">
        <v>2516.5300000000002</v>
      </c>
      <c r="F75" s="16">
        <v>2528.4499999999998</v>
      </c>
      <c r="G75" s="28">
        <f ca="1">IFERROR($F75/OFFSET($F75,G$12,)-1,"")</f>
        <v>-7.9530117078376872E-3</v>
      </c>
      <c r="H75" s="29">
        <f ca="1">IFERROR($F75/OFFSET($F75,H$12,)-1,"")</f>
        <v>1.5339825318743117E-2</v>
      </c>
      <c r="I75" s="29">
        <f ca="1">IFERROR($F75/OFFSET($F75,I$12,)-1,"")</f>
        <v>2.8498326140278696E-2</v>
      </c>
      <c r="J75" s="29">
        <f ca="1">IFERROR($F75/OFFSET($F75,J$12,)-1,"")</f>
        <v>0.18132548414978844</v>
      </c>
      <c r="K75" s="30">
        <f>F75/VLOOKUP(YEAR(B75),$Z$13:$AB$35,3,FALSE)-1</f>
        <v>2.1084386004587508E-2</v>
      </c>
      <c r="L75" s="21">
        <f>MAX(F75:$F$5741)</f>
        <v>4981.87</v>
      </c>
      <c r="M75" s="28">
        <f ca="1">IF(OFFSET($O75,M$12,)&lt;&gt;"",_xlfn.STDEV.S(OFFSET($O75,,,M$12))*SQRT($J$12/$G$12),"")</f>
        <v>0.14646566707636846</v>
      </c>
      <c r="N75" s="30">
        <f ca="1">IF(OFFSET($O75,N$12,)&lt;&gt;"",_xlfn.STDEV.S(OFFSET($O75,,,N$12))*SQRT($J$12/$G$12),"")</f>
        <v>0.14721454478280019</v>
      </c>
      <c r="O75" s="4">
        <f t="shared" ca="1" si="0"/>
        <v>-7.9848055890537426E-3</v>
      </c>
    </row>
    <row r="76" spans="2:15" x14ac:dyDescent="0.2">
      <c r="B76" s="14">
        <v>41544</v>
      </c>
      <c r="C76" s="25">
        <v>2532.5300000000002</v>
      </c>
      <c r="D76" s="25">
        <v>2548.7199999999998</v>
      </c>
      <c r="E76" s="25">
        <v>2532.5300000000002</v>
      </c>
      <c r="F76" s="16">
        <v>2548.7199999999998</v>
      </c>
      <c r="G76" s="28">
        <f ca="1">IFERROR($F76/OFFSET($F76,G$12,)-1,"")</f>
        <v>6.7824060358276927E-3</v>
      </c>
      <c r="H76" s="29">
        <f ca="1">IFERROR($F76/OFFSET($F76,H$12,)-1,"")</f>
        <v>1.7952926986104956E-2</v>
      </c>
      <c r="I76" s="29">
        <f ca="1">IFERROR($F76/OFFSET($F76,I$12,)-1,"")</f>
        <v>3.9916112106214374E-2</v>
      </c>
      <c r="J76" s="29">
        <f ca="1">IFERROR($F76/OFFSET($F76,J$12,)-1,"")</f>
        <v>0.18159860176818809</v>
      </c>
      <c r="K76" s="30">
        <f>F76/VLOOKUP(YEAR(B76),$Z$13:$AB$35,3,FALSE)-1</f>
        <v>2.9270183827092788E-2</v>
      </c>
      <c r="L76" s="21">
        <f>MAX(F76:$F$5741)</f>
        <v>4981.87</v>
      </c>
      <c r="M76" s="28">
        <f ca="1">IF(OFFSET($O76,M$12,)&lt;&gt;"",_xlfn.STDEV.S(OFFSET($O76,,,M$12))*SQRT($J$12/$G$12),"")</f>
        <v>0.14793012869496502</v>
      </c>
      <c r="N76" s="30">
        <f ca="1">IF(OFFSET($O76,N$12,)&lt;&gt;"",_xlfn.STDEV.S(OFFSET($O76,,,N$12))*SQRT($J$12/$G$12),"")</f>
        <v>0.14838087256638635</v>
      </c>
      <c r="O76" s="4">
        <f t="shared" ca="1" si="0"/>
        <v>6.759508993065733E-3</v>
      </c>
    </row>
    <row r="77" spans="2:15" x14ac:dyDescent="0.2">
      <c r="B77" s="14">
        <v>41543</v>
      </c>
      <c r="C77" s="25">
        <v>2525.5</v>
      </c>
      <c r="D77" s="25">
        <v>2538.92</v>
      </c>
      <c r="E77" s="25">
        <v>2522.21</v>
      </c>
      <c r="F77" s="16">
        <v>2531.5500000000002</v>
      </c>
      <c r="G77" s="28">
        <f ca="1">IFERROR($F77/OFFSET($F77,G$12,)-1,"")</f>
        <v>2.3003159470098566E-3</v>
      </c>
      <c r="H77" s="29">
        <f ca="1">IFERROR($F77/OFFSET($F77,H$12,)-1,"")</f>
        <v>6.336435297999321E-3</v>
      </c>
      <c r="I77" s="29">
        <f ca="1">IFERROR($F77/OFFSET($F77,I$12,)-1,"")</f>
        <v>3.5242110600849808E-2</v>
      </c>
      <c r="J77" s="29">
        <f ca="1">IFERROR($F77/OFFSET($F77,J$12,)-1,"")</f>
        <v>0.18257494008997011</v>
      </c>
      <c r="K77" s="30">
        <f>F77/VLOOKUP(YEAR(B77),$Z$13:$AB$35,3,FALSE)-1</f>
        <v>2.2336284043550148E-2</v>
      </c>
      <c r="L77" s="21">
        <f>MAX(F77:$F$5741)</f>
        <v>4981.87</v>
      </c>
      <c r="M77" s="28">
        <f ca="1">IF(OFFSET($O77,M$12,)&lt;&gt;"",_xlfn.STDEV.S(OFFSET($O77,,,M$12))*SQRT($J$12/$G$12),"")</f>
        <v>0.14757296595420616</v>
      </c>
      <c r="N77" s="30">
        <f ca="1">IF(OFFSET($O77,N$12,)&lt;&gt;"",_xlfn.STDEV.S(OFFSET($O77,,,N$12))*SQRT($J$12/$G$12),"")</f>
        <v>0.15411285149243709</v>
      </c>
      <c r="O77" s="4">
        <f t="shared" ca="1" si="0"/>
        <v>2.2976742706330654E-3</v>
      </c>
    </row>
    <row r="78" spans="2:15" x14ac:dyDescent="0.2">
      <c r="B78" s="14">
        <v>41542</v>
      </c>
      <c r="C78" s="25">
        <v>2513.83</v>
      </c>
      <c r="D78" s="25">
        <v>2526.1799999999998</v>
      </c>
      <c r="E78" s="25">
        <v>2507.12</v>
      </c>
      <c r="F78" s="16">
        <v>2525.7399999999998</v>
      </c>
      <c r="G78" s="28">
        <f ca="1">IFERROR($F78/OFFSET($F78,G$12,)-1,"")</f>
        <v>5.3896982724306319E-3</v>
      </c>
      <c r="H78" s="29">
        <f ca="1">IFERROR($F78/OFFSET($F78,H$12,)-1,"")</f>
        <v>7.7926430746024788E-3</v>
      </c>
      <c r="I78" s="29">
        <f ca="1">IFERROR($F78/OFFSET($F78,I$12,)-1,"")</f>
        <v>1.0550658766008914E-2</v>
      </c>
      <c r="J78" s="29">
        <f ca="1">IFERROR($F78/OFFSET($F78,J$12,)-1,"")</f>
        <v>0.16602573276518728</v>
      </c>
      <c r="K78" s="30">
        <f>F78/VLOOKUP(YEAR(B78),$Z$13:$AB$35,3,FALSE)-1</f>
        <v>1.9989984815688366E-2</v>
      </c>
      <c r="L78" s="21">
        <f>MAX(F78:$F$5741)</f>
        <v>4981.87</v>
      </c>
      <c r="M78" s="28">
        <f ca="1">IF(OFFSET($O78,M$12,)&lt;&gt;"",_xlfn.STDEV.S(OFFSET($O78,,,M$12))*SQRT($J$12/$G$12),"")</f>
        <v>0.14794438620226419</v>
      </c>
      <c r="N78" s="30">
        <f ca="1">IF(OFFSET($O78,N$12,)&lt;&gt;"",_xlfn.STDEV.S(OFFSET($O78,,,N$12))*SQRT($J$12/$G$12),"")</f>
        <v>0.15422528430145907</v>
      </c>
      <c r="O78" s="4">
        <f t="shared" ca="1" si="0"/>
        <v>5.3752258268177011E-3</v>
      </c>
    </row>
    <row r="79" spans="2:15" x14ac:dyDescent="0.2">
      <c r="B79" s="14">
        <v>41541</v>
      </c>
      <c r="C79" s="25">
        <v>2490.2600000000002</v>
      </c>
      <c r="D79" s="25">
        <v>2514.2399999999998</v>
      </c>
      <c r="E79" s="25">
        <v>2489.23</v>
      </c>
      <c r="F79" s="16">
        <v>2512.1999999999998</v>
      </c>
      <c r="G79" s="28">
        <f ca="1">IFERROR($F79/OFFSET($F79,G$12,)-1,"")</f>
        <v>8.8143760666599125E-3</v>
      </c>
      <c r="H79" s="29">
        <f ca="1">IFERROR($F79/OFFSET($F79,H$12,)-1,"")</f>
        <v>5.3424575304639177E-3</v>
      </c>
      <c r="I79" s="29">
        <f ca="1">IFERROR($F79/OFFSET($F79,I$12,)-1,"")</f>
        <v>6.4925495007095435E-4</v>
      </c>
      <c r="J79" s="29">
        <f ca="1">IFERROR($F79/OFFSET($F79,J$12,)-1,"")</f>
        <v>0.15821891914320751</v>
      </c>
      <c r="K79" s="30">
        <f>F79/VLOOKUP(YEAR(B79),$Z$13:$AB$35,3,FALSE)-1</f>
        <v>1.4522017251962671E-2</v>
      </c>
      <c r="L79" s="21">
        <f>MAX(F79:$F$5741)</f>
        <v>4981.87</v>
      </c>
      <c r="M79" s="28">
        <f ca="1">IF(OFFSET($O79,M$12,)&lt;&gt;"",_xlfn.STDEV.S(OFFSET($O79,,,M$12))*SQRT($J$12/$G$12),"")</f>
        <v>0.14756185201615385</v>
      </c>
      <c r="N79" s="30">
        <f ca="1">IF(OFFSET($O79,N$12,)&lt;&gt;"",_xlfn.STDEV.S(OFFSET($O79,,,N$12))*SQRT($J$12/$G$12),"")</f>
        <v>0.15583101036000541</v>
      </c>
      <c r="O79" s="4">
        <f t="shared" ref="O79:O142" ca="1" si="1">IFERROR(LN(1+G79),"")</f>
        <v>8.7757562278775285E-3</v>
      </c>
    </row>
    <row r="80" spans="2:15" x14ac:dyDescent="0.2">
      <c r="B80" s="14">
        <v>41540</v>
      </c>
      <c r="C80" s="25">
        <v>2505.4699999999998</v>
      </c>
      <c r="D80" s="25">
        <v>2507.23</v>
      </c>
      <c r="E80" s="25">
        <v>2486.59</v>
      </c>
      <c r="F80" s="16">
        <v>2490.25</v>
      </c>
      <c r="G80" s="28">
        <f ca="1">IFERROR($F80/OFFSET($F80,G$12,)-1,"")</f>
        <v>-5.3998570156204018E-3</v>
      </c>
      <c r="H80" s="29">
        <f ca="1">IFERROR($F80/OFFSET($F80,H$12,)-1,"")</f>
        <v>-9.6637569346404995E-3</v>
      </c>
      <c r="I80" s="29">
        <f ca="1">IFERROR($F80/OFFSET($F80,I$12,)-1,"")</f>
        <v>1.2826389391491499E-3</v>
      </c>
      <c r="J80" s="29">
        <f ca="1">IFERROR($F80/OFFSET($F80,J$12,)-1,"")</f>
        <v>0.13297209255771203</v>
      </c>
      <c r="K80" s="30">
        <f>F80/VLOOKUP(YEAR(B80),$Z$13:$AB$35,3,FALSE)-1</f>
        <v>5.6577714599554962E-3</v>
      </c>
      <c r="L80" s="21">
        <f>MAX(F80:$F$5741)</f>
        <v>4981.87</v>
      </c>
      <c r="M80" s="28">
        <f ca="1">IF(OFFSET($O80,M$12,)&lt;&gt;"",_xlfn.STDEV.S(OFFSET($O80,,,M$12))*SQRT($J$12/$G$12),"")</f>
        <v>0.14746234915314183</v>
      </c>
      <c r="N80" s="30">
        <f ca="1">IF(OFFSET($O80,N$12,)&lt;&gt;"",_xlfn.STDEV.S(OFFSET($O80,,,N$12))*SQRT($J$12/$G$12),"")</f>
        <v>0.15675938119021449</v>
      </c>
      <c r="O80" s="4">
        <f t="shared" ca="1" si="1"/>
        <v>-5.4144889408219059E-3</v>
      </c>
    </row>
    <row r="81" spans="2:15" x14ac:dyDescent="0.2">
      <c r="B81" s="14">
        <v>41537</v>
      </c>
      <c r="C81" s="25">
        <v>2513.62</v>
      </c>
      <c r="D81" s="25">
        <v>2519.9499999999998</v>
      </c>
      <c r="E81" s="25">
        <v>2495.5500000000002</v>
      </c>
      <c r="F81" s="16">
        <v>2503.77</v>
      </c>
      <c r="G81" s="28">
        <f ca="1">IFERROR($F81/OFFSET($F81,G$12,)-1,"")</f>
        <v>-4.7066119152014974E-3</v>
      </c>
      <c r="H81" s="29">
        <f ca="1">IFERROR($F81/OFFSET($F81,H$12,)-1,"")</f>
        <v>6.9576548279288719E-3</v>
      </c>
      <c r="I81" s="29">
        <f ca="1">IFERROR($F81/OFFSET($F81,I$12,)-1,"")</f>
        <v>1.90519992185465E-2</v>
      </c>
      <c r="J81" s="29">
        <f ca="1">IFERROR($F81/OFFSET($F81,J$12,)-1,"")</f>
        <v>0.13351230951712645</v>
      </c>
      <c r="K81" s="30">
        <f>F81/VLOOKUP(YEAR(B81),$Z$13:$AB$35,3,FALSE)-1</f>
        <v>1.1117662262139394E-2</v>
      </c>
      <c r="L81" s="21">
        <f>MAX(F81:$F$5741)</f>
        <v>4981.87</v>
      </c>
      <c r="M81" s="28">
        <f ca="1">IF(OFFSET($O81,M$12,)&lt;&gt;"",_xlfn.STDEV.S(OFFSET($O81,,,M$12))*SQRT($J$12/$G$12),"")</f>
        <v>0.15370144166437488</v>
      </c>
      <c r="N81" s="30">
        <f ca="1">IF(OFFSET($O81,N$12,)&lt;&gt;"",_xlfn.STDEV.S(OFFSET($O81,,,N$12))*SQRT($J$12/$G$12),"")</f>
        <v>0.15644914586836639</v>
      </c>
      <c r="O81" s="4">
        <f t="shared" ca="1" si="1"/>
        <v>-4.7177228901347859E-3</v>
      </c>
    </row>
    <row r="82" spans="2:15" x14ac:dyDescent="0.2">
      <c r="B82" s="14">
        <v>41536</v>
      </c>
      <c r="C82" s="25">
        <v>2506.42</v>
      </c>
      <c r="D82" s="25">
        <v>2532.2199999999998</v>
      </c>
      <c r="E82" s="25">
        <v>2503.13</v>
      </c>
      <c r="F82" s="16">
        <v>2515.61</v>
      </c>
      <c r="G82" s="28">
        <f ca="1">IFERROR($F82/OFFSET($F82,G$12,)-1,"")</f>
        <v>3.7506833026761388E-3</v>
      </c>
      <c r="H82" s="29">
        <f ca="1">IFERROR($F82/OFFSET($F82,H$12,)-1,"")</f>
        <v>2.79838474999905E-3</v>
      </c>
      <c r="I82" s="29">
        <f ca="1">IFERROR($F82/OFFSET($F82,I$12,)-1,"")</f>
        <v>2.0676363783904472E-2</v>
      </c>
      <c r="J82" s="29">
        <f ca="1">IFERROR($F82/OFFSET($F82,J$12,)-1,"")</f>
        <v>0.1800015948439635</v>
      </c>
      <c r="K82" s="30">
        <f>F82/VLOOKUP(YEAR(B82),$Z$13:$AB$35,3,FALSE)-1</f>
        <v>1.5899105094821397E-2</v>
      </c>
      <c r="L82" s="21">
        <f>MAX(F82:$F$5741)</f>
        <v>4981.87</v>
      </c>
      <c r="M82" s="28">
        <f ca="1">IF(OFFSET($O82,M$12,)&lt;&gt;"",_xlfn.STDEV.S(OFFSET($O82,,,M$12))*SQRT($J$12/$G$12),"")</f>
        <v>0.15294291721228084</v>
      </c>
      <c r="N82" s="30">
        <f ca="1">IF(OFFSET($O82,N$12,)&lt;&gt;"",_xlfn.STDEV.S(OFFSET($O82,,,N$12))*SQRT($J$12/$G$12),"")</f>
        <v>0.15877918572791103</v>
      </c>
      <c r="O82" s="4">
        <f t="shared" ca="1" si="1"/>
        <v>3.7436670284668148E-3</v>
      </c>
    </row>
    <row r="83" spans="2:15" x14ac:dyDescent="0.2">
      <c r="B83" s="14">
        <v>41535</v>
      </c>
      <c r="C83" s="25">
        <v>2499.52</v>
      </c>
      <c r="D83" s="25">
        <v>2511.23</v>
      </c>
      <c r="E83" s="25">
        <v>2478.08</v>
      </c>
      <c r="F83" s="16">
        <v>2506.21</v>
      </c>
      <c r="G83" s="28">
        <f ca="1">IFERROR($F83/OFFSET($F83,G$12,)-1,"")</f>
        <v>2.9453548632372151E-3</v>
      </c>
      <c r="H83" s="29">
        <f ca="1">IFERROR($F83/OFFSET($F83,H$12,)-1,"")</f>
        <v>-1.482357935784151E-2</v>
      </c>
      <c r="I83" s="29">
        <f ca="1">IFERROR($F83/OFFSET($F83,I$12,)-1,"")</f>
        <v>3.31474460853598E-3</v>
      </c>
      <c r="J83" s="29">
        <f ca="1">IFERROR($F83/OFFSET($F83,J$12,)-1,"")</f>
        <v>0.16617808550635615</v>
      </c>
      <c r="K83" s="30">
        <f>F83/VLOOKUP(YEAR(B83),$Z$13:$AB$35,3,FALSE)-1</f>
        <v>1.2103027170225822E-2</v>
      </c>
      <c r="L83" s="21">
        <f>MAX(F83:$F$5741)</f>
        <v>4981.87</v>
      </c>
      <c r="M83" s="28">
        <f ca="1">IF(OFFSET($O83,M$12,)&lt;&gt;"",_xlfn.STDEV.S(OFFSET($O83,,,M$12))*SQRT($J$12/$G$12),"")</f>
        <v>0.15320630506480665</v>
      </c>
      <c r="N83" s="30">
        <f ca="1">IF(OFFSET($O83,N$12,)&lt;&gt;"",_xlfn.STDEV.S(OFFSET($O83,,,N$12))*SQRT($J$12/$G$12),"")</f>
        <v>0.15930661665291501</v>
      </c>
      <c r="O83" s="4">
        <f t="shared" ca="1" si="1"/>
        <v>2.9410258039294849E-3</v>
      </c>
    </row>
    <row r="84" spans="2:15" x14ac:dyDescent="0.2">
      <c r="B84" s="14">
        <v>41534</v>
      </c>
      <c r="C84" s="25">
        <v>2514.6799999999998</v>
      </c>
      <c r="D84" s="25">
        <v>2517.8000000000002</v>
      </c>
      <c r="E84" s="25">
        <v>2494.4899999999998</v>
      </c>
      <c r="F84" s="16">
        <v>2498.85</v>
      </c>
      <c r="G84" s="28">
        <f ca="1">IFERROR($F84/OFFSET($F84,G$12,)-1,"")</f>
        <v>-6.2436618878130012E-3</v>
      </c>
      <c r="H84" s="29">
        <f ca="1">IFERROR($F84/OFFSET($F84,H$12,)-1,"")</f>
        <v>-1.3454773720552815E-2</v>
      </c>
      <c r="I84" s="29">
        <f ca="1">IFERROR($F84/OFFSET($F84,I$12,)-1,"")</f>
        <v>-1.4279797242658043E-2</v>
      </c>
      <c r="J84" s="29">
        <f ca="1">IFERROR($F84/OFFSET($F84,J$12,)-1,"")</f>
        <v>0.17443166596951643</v>
      </c>
      <c r="K84" s="30">
        <f>F84/VLOOKUP(YEAR(B84),$Z$13:$AB$35,3,FALSE)-1</f>
        <v>9.1307789228831648E-3</v>
      </c>
      <c r="L84" s="21">
        <f>MAX(F84:$F$5741)</f>
        <v>4981.87</v>
      </c>
      <c r="M84" s="28">
        <f ca="1">IF(OFFSET($O84,M$12,)&lt;&gt;"",_xlfn.STDEV.S(OFFSET($O84,,,M$12))*SQRT($J$12/$G$12),"")</f>
        <v>0.15312187061863217</v>
      </c>
      <c r="N84" s="30">
        <f ca="1">IF(OFFSET($O84,N$12,)&lt;&gt;"",_xlfn.STDEV.S(OFFSET($O84,,,N$12))*SQRT($J$12/$G$12),"")</f>
        <v>0.18956805400992613</v>
      </c>
      <c r="O84" s="4">
        <f t="shared" ca="1" si="1"/>
        <v>-6.2632350594067918E-3</v>
      </c>
    </row>
    <row r="85" spans="2:15" x14ac:dyDescent="0.2">
      <c r="B85" s="14">
        <v>41533</v>
      </c>
      <c r="C85" s="25">
        <v>2486.63</v>
      </c>
      <c r="D85" s="25">
        <v>2516.7800000000002</v>
      </c>
      <c r="E85" s="25">
        <v>2486.63</v>
      </c>
      <c r="F85" s="16">
        <v>2514.5500000000002</v>
      </c>
      <c r="G85" s="28">
        <f ca="1">IFERROR($F85/OFFSET($F85,G$12,)-1,"")</f>
        <v>1.1293118356545673E-2</v>
      </c>
      <c r="H85" s="29">
        <f ca="1">IFERROR($F85/OFFSET($F85,H$12,)-1,"")</f>
        <v>3.2076472864659422E-3</v>
      </c>
      <c r="I85" s="29">
        <f ca="1">IFERROR($F85/OFFSET($F85,I$12,)-1,"")</f>
        <v>2.955558923714019E-3</v>
      </c>
      <c r="J85" s="29">
        <f ca="1">IFERROR($F85/OFFSET($F85,J$12,)-1,"")</f>
        <v>0.18924990541051834</v>
      </c>
      <c r="K85" s="30">
        <f>F85/VLOOKUP(YEAR(B85),$Z$13:$AB$35,3,FALSE)-1</f>
        <v>1.5471036733111676E-2</v>
      </c>
      <c r="L85" s="21">
        <f>MAX(F85:$F$5741)</f>
        <v>4981.87</v>
      </c>
      <c r="M85" s="28">
        <f ca="1">IF(OFFSET($O85,M$12,)&lt;&gt;"",_xlfn.STDEV.S(OFFSET($O85,,,M$12))*SQRT($J$12/$G$12),"")</f>
        <v>0.15160897955805192</v>
      </c>
      <c r="N85" s="30">
        <f ca="1">IF(OFFSET($O85,N$12,)&lt;&gt;"",_xlfn.STDEV.S(OFFSET($O85,,,N$12))*SQRT($J$12/$G$12),"")</f>
        <v>0.19337169542279734</v>
      </c>
      <c r="O85" s="4">
        <f t="shared" ca="1" si="1"/>
        <v>1.1229827153053474E-2</v>
      </c>
    </row>
    <row r="86" spans="2:15" x14ac:dyDescent="0.2">
      <c r="B86" s="14">
        <v>41530</v>
      </c>
      <c r="C86" s="25">
        <v>2508.6999999999998</v>
      </c>
      <c r="D86" s="25">
        <v>2511.06</v>
      </c>
      <c r="E86" s="25">
        <v>2468.58</v>
      </c>
      <c r="F86" s="16">
        <v>2486.4699999999998</v>
      </c>
      <c r="G86" s="28">
        <f ca="1">IFERROR($F86/OFFSET($F86,G$12,)-1,"")</f>
        <v>-8.8177023746408567E-3</v>
      </c>
      <c r="H86" s="29">
        <f ca="1">IFERROR($F86/OFFSET($F86,H$12,)-1,"")</f>
        <v>-4.3087741217269215E-3</v>
      </c>
      <c r="I86" s="29">
        <f ca="1">IFERROR($F86/OFFSET($F86,I$12,)-1,"")</f>
        <v>-2.5913282763655454E-3</v>
      </c>
      <c r="J86" s="29">
        <f ca="1">IFERROR($F86/OFFSET($F86,J$12,)-1,"")</f>
        <v>0.17455856094173661</v>
      </c>
      <c r="K86" s="30">
        <f>F86/VLOOKUP(YEAR(B86),$Z$13:$AB$35,3,FALSE)-1</f>
        <v>4.1312635285755128E-3</v>
      </c>
      <c r="L86" s="21">
        <f>MAX(F86:$F$5741)</f>
        <v>4981.87</v>
      </c>
      <c r="M86" s="28">
        <f ca="1">IF(OFFSET($O86,M$12,)&lt;&gt;"",_xlfn.STDEV.S(OFFSET($O86,,,M$12))*SQRT($J$12/$G$12),"")</f>
        <v>0.17087534210996441</v>
      </c>
      <c r="N86" s="30">
        <f ca="1">IF(OFFSET($O86,N$12,)&lt;&gt;"",_xlfn.STDEV.S(OFFSET($O86,,,N$12))*SQRT($J$12/$G$12),"")</f>
        <v>0.20005220745813015</v>
      </c>
      <c r="O86" s="4">
        <f t="shared" ca="1" si="1"/>
        <v>-8.8568083652681828E-3</v>
      </c>
    </row>
    <row r="87" spans="2:15" x14ac:dyDescent="0.2">
      <c r="B87" s="14">
        <v>41529</v>
      </c>
      <c r="C87" s="25">
        <v>2543.9299999999998</v>
      </c>
      <c r="D87" s="25">
        <v>2543.9299999999998</v>
      </c>
      <c r="E87" s="25">
        <v>2500.06</v>
      </c>
      <c r="F87" s="16">
        <v>2508.59</v>
      </c>
      <c r="G87" s="28">
        <f ca="1">IFERROR($F87/OFFSET($F87,G$12,)-1,"")</f>
        <v>-1.38880153463945E-2</v>
      </c>
      <c r="H87" s="29">
        <f ca="1">IFERROR($F87/OFFSET($F87,H$12,)-1,"")</f>
        <v>2.1732616902703228E-3</v>
      </c>
      <c r="I87" s="29">
        <f ca="1">IFERROR($F87/OFFSET($F87,I$12,)-1,"")</f>
        <v>1.0843460881338585E-2</v>
      </c>
      <c r="J87" s="29">
        <f ca="1">IFERROR($F87/OFFSET($F87,J$12,)-1,"")</f>
        <v>0.19532940066518645</v>
      </c>
      <c r="K87" s="30">
        <f>F87/VLOOKUP(YEAR(B87),$Z$13:$AB$35,3,FALSE)-1</f>
        <v>1.3064161793687301E-2</v>
      </c>
      <c r="L87" s="21">
        <f>MAX(F87:$F$5741)</f>
        <v>4981.87</v>
      </c>
      <c r="M87" s="28">
        <f ca="1">IF(OFFSET($O87,M$12,)&lt;&gt;"",_xlfn.STDEV.S(OFFSET($O87,,,M$12))*SQRT($J$12/$G$12),"")</f>
        <v>0.16777545205086689</v>
      </c>
      <c r="N87" s="30">
        <f ca="1">IF(OFFSET($O87,N$12,)&lt;&gt;"",_xlfn.STDEV.S(OFFSET($O87,,,N$12))*SQRT($J$12/$G$12),"")</f>
        <v>0.19909177176035076</v>
      </c>
      <c r="O87" s="4">
        <f t="shared" ca="1" si="1"/>
        <v>-1.3985356129222448E-2</v>
      </c>
    </row>
    <row r="88" spans="2:15" x14ac:dyDescent="0.2">
      <c r="B88" s="14">
        <v>41528</v>
      </c>
      <c r="C88" s="25">
        <v>2533.02</v>
      </c>
      <c r="D88" s="25">
        <v>2549.11</v>
      </c>
      <c r="E88" s="25">
        <v>2529.64</v>
      </c>
      <c r="F88" s="16">
        <v>2543.92</v>
      </c>
      <c r="G88" s="28">
        <f ca="1">IFERROR($F88/OFFSET($F88,G$12,)-1,"")</f>
        <v>4.3388486851196895E-3</v>
      </c>
      <c r="H88" s="29">
        <f ca="1">IFERROR($F88/OFFSET($F88,H$12,)-1,"")</f>
        <v>2.5216112196989604E-2</v>
      </c>
      <c r="I88" s="29">
        <f ca="1">IFERROR($F88/OFFSET($F88,I$12,)-1,"")</f>
        <v>2.8914873221891124E-2</v>
      </c>
      <c r="J88" s="29">
        <f ca="1">IFERROR($F88/OFFSET($F88,J$12,)-1,"")</f>
        <v>0.25233589650181654</v>
      </c>
      <c r="K88" s="30">
        <f>F88/VLOOKUP(YEAR(B88),$Z$13:$AB$35,3,FALSE)-1</f>
        <v>2.7331761057086679E-2</v>
      </c>
      <c r="L88" s="21">
        <f>MAX(F88:$F$5741)</f>
        <v>4981.87</v>
      </c>
      <c r="M88" s="28">
        <f ca="1">IF(OFFSET($O88,M$12,)&lt;&gt;"",_xlfn.STDEV.S(OFFSET($O88,,,M$12))*SQRT($J$12/$G$12),"")</f>
        <v>0.16367772525386332</v>
      </c>
      <c r="N88" s="30">
        <f ca="1">IF(OFFSET($O88,N$12,)&lt;&gt;"",_xlfn.STDEV.S(OFFSET($O88,,,N$12))*SQRT($J$12/$G$12),"")</f>
        <v>0.1968558929150222</v>
      </c>
      <c r="O88" s="4">
        <f t="shared" ca="1" si="1"/>
        <v>4.3294630200237738E-3</v>
      </c>
    </row>
    <row r="89" spans="2:15" x14ac:dyDescent="0.2">
      <c r="B89" s="14">
        <v>41527</v>
      </c>
      <c r="C89" s="25">
        <v>2507.54</v>
      </c>
      <c r="D89" s="25">
        <v>2538.94</v>
      </c>
      <c r="E89" s="25">
        <v>2507.54</v>
      </c>
      <c r="F89" s="16">
        <v>2532.9299999999998</v>
      </c>
      <c r="G89" s="28">
        <f ca="1">IFERROR($F89/OFFSET($F89,G$12,)-1,"")</f>
        <v>1.0540552401546277E-2</v>
      </c>
      <c r="H89" s="29">
        <f ca="1">IFERROR($F89/OFFSET($F89,H$12,)-1,"")</f>
        <v>3.2487781414706207E-2</v>
      </c>
      <c r="I89" s="29">
        <f ca="1">IFERROR($F89/OFFSET($F89,I$12,)-1,"")</f>
        <v>3.3283836595494609E-2</v>
      </c>
      <c r="J89" s="29">
        <f ca="1">IFERROR($F89/OFFSET($F89,J$12,)-1,"")</f>
        <v>0.25525556777972702</v>
      </c>
      <c r="K89" s="30">
        <f>F89/VLOOKUP(YEAR(B89),$Z$13:$AB$35,3,FALSE)-1</f>
        <v>2.2893580589926632E-2</v>
      </c>
      <c r="L89" s="21">
        <f>MAX(F89:$F$5741)</f>
        <v>4981.87</v>
      </c>
      <c r="M89" s="28">
        <f ca="1">IF(OFFSET($O89,M$12,)&lt;&gt;"",_xlfn.STDEV.S(OFFSET($O89,,,M$12))*SQRT($J$12/$G$12),"")</f>
        <v>0.16386603676683512</v>
      </c>
      <c r="N89" s="30">
        <f ca="1">IF(OFFSET($O89,N$12,)&lt;&gt;"",_xlfn.STDEV.S(OFFSET($O89,,,N$12))*SQRT($J$12/$G$12),"")</f>
        <v>0.1967496025159767</v>
      </c>
      <c r="O89" s="4">
        <f t="shared" ca="1" si="1"/>
        <v>1.0485388082086209E-2</v>
      </c>
    </row>
    <row r="90" spans="2:15" x14ac:dyDescent="0.2">
      <c r="B90" s="14">
        <v>41526</v>
      </c>
      <c r="C90" s="25">
        <v>2496.0700000000002</v>
      </c>
      <c r="D90" s="25">
        <v>2506.91</v>
      </c>
      <c r="E90" s="25">
        <v>2490.54</v>
      </c>
      <c r="F90" s="16">
        <v>2506.5100000000002</v>
      </c>
      <c r="G90" s="28">
        <f ca="1">IFERROR($F90/OFFSET($F90,G$12,)-1,"")</f>
        <v>3.7161174581437084E-3</v>
      </c>
      <c r="H90" s="29">
        <f ca="1">IFERROR($F90/OFFSET($F90,H$12,)-1,"")</f>
        <v>3.1939990036765398E-2</v>
      </c>
      <c r="I90" s="29">
        <f ca="1">IFERROR($F90/OFFSET($F90,I$12,)-1,"")</f>
        <v>3.9989544132474242E-2</v>
      </c>
      <c r="J90" s="29">
        <f ca="1">IFERROR($F90/OFFSET($F90,J$12,)-1,"")</f>
        <v>0.23890844026176872</v>
      </c>
      <c r="K90" s="30">
        <f>F90/VLOOKUP(YEAR(B90),$Z$13:$AB$35,3,FALSE)-1</f>
        <v>1.2224178593351454E-2</v>
      </c>
      <c r="L90" s="21">
        <f>MAX(F90:$F$5741)</f>
        <v>4981.87</v>
      </c>
      <c r="M90" s="28">
        <f ca="1">IF(OFFSET($O90,M$12,)&lt;&gt;"",_xlfn.STDEV.S(OFFSET($O90,,,M$12))*SQRT($J$12/$G$12),"")</f>
        <v>0.16268673365655692</v>
      </c>
      <c r="N90" s="30">
        <f ca="1">IF(OFFSET($O90,N$12,)&lt;&gt;"",_xlfn.STDEV.S(OFFSET($O90,,,N$12))*SQRT($J$12/$G$12),"")</f>
        <v>0.19635470203255037</v>
      </c>
      <c r="O90" s="4">
        <f t="shared" ca="1" si="1"/>
        <v>3.7092297520717622E-3</v>
      </c>
    </row>
    <row r="91" spans="2:15" x14ac:dyDescent="0.2">
      <c r="B91" s="14">
        <v>41523</v>
      </c>
      <c r="C91" s="25">
        <v>2503.13</v>
      </c>
      <c r="D91" s="25">
        <v>2503.17</v>
      </c>
      <c r="E91" s="25">
        <v>2475.36</v>
      </c>
      <c r="F91" s="16">
        <v>2497.23</v>
      </c>
      <c r="G91" s="28">
        <f ca="1">IFERROR($F91/OFFSET($F91,G$12,)-1,"")</f>
        <v>-2.3650200747058481E-3</v>
      </c>
      <c r="H91" s="29">
        <f ca="1">IFERROR($F91/OFFSET($F91,H$12,)-1,"")</f>
        <v>1.5798957854530782E-2</v>
      </c>
      <c r="I91" s="29">
        <f ca="1">IFERROR($F91/OFFSET($F91,I$12,)-1,"")</f>
        <v>3.4319511922364931E-2</v>
      </c>
      <c r="J91" s="29">
        <f ca="1">IFERROR($F91/OFFSET($F91,J$12,)-1,"")</f>
        <v>0.23836750886414926</v>
      </c>
      <c r="K91" s="30">
        <f>F91/VLOOKUP(YEAR(B91),$Z$13:$AB$35,3,FALSE)-1</f>
        <v>8.4765612380059974E-3</v>
      </c>
      <c r="L91" s="21">
        <f>MAX(F91:$F$5741)</f>
        <v>4981.87</v>
      </c>
      <c r="M91" s="28">
        <f ca="1">IF(OFFSET($O91,M$12,)&lt;&gt;"",_xlfn.STDEV.S(OFFSET($O91,,,M$12))*SQRT($J$12/$G$12),"")</f>
        <v>0.16310193648605503</v>
      </c>
      <c r="N91" s="30">
        <f ca="1">IF(OFFSET($O91,N$12,)&lt;&gt;"",_xlfn.STDEV.S(OFFSET($O91,,,N$12))*SQRT($J$12/$G$12),"")</f>
        <v>0.19639205494399709</v>
      </c>
      <c r="O91" s="4">
        <f t="shared" ca="1" si="1"/>
        <v>-2.3678211519568546E-3</v>
      </c>
    </row>
    <row r="92" spans="2:15" x14ac:dyDescent="0.2">
      <c r="B92" s="14">
        <v>41522</v>
      </c>
      <c r="C92" s="25">
        <v>2481.37</v>
      </c>
      <c r="D92" s="25">
        <v>2503.15</v>
      </c>
      <c r="E92" s="25">
        <v>2475.7800000000002</v>
      </c>
      <c r="F92" s="16">
        <v>2503.15</v>
      </c>
      <c r="G92" s="28">
        <f ca="1">IFERROR($F92/OFFSET($F92,G$12,)-1,"")</f>
        <v>8.7855401293650548E-3</v>
      </c>
      <c r="H92" s="29">
        <f ca="1">IFERROR($F92/OFFSET($F92,H$12,)-1,"")</f>
        <v>2.13228663873124E-2</v>
      </c>
      <c r="I92" s="29">
        <f ca="1">IFERROR($F92/OFFSET($F92,I$12,)-1,"")</f>
        <v>3.4000594834850739E-2</v>
      </c>
      <c r="J92" s="29">
        <f ca="1">IFERROR($F92/OFFSET($F92,J$12,)-1,"")</f>
        <v>0.25802236461867079</v>
      </c>
      <c r="K92" s="30">
        <f>F92/VLOOKUP(YEAR(B92),$Z$13:$AB$35,3,FALSE)-1</f>
        <v>1.0867282654346999E-2</v>
      </c>
      <c r="L92" s="21">
        <f>MAX(F92:$F$5741)</f>
        <v>4981.87</v>
      </c>
      <c r="M92" s="28">
        <f ca="1">IF(OFFSET($O92,M$12,)&lt;&gt;"",_xlfn.STDEV.S(OFFSET($O92,,,M$12))*SQRT($J$12/$G$12),"")</f>
        <v>0.16540319349872262</v>
      </c>
      <c r="N92" s="30">
        <f ca="1">IF(OFFSET($O92,N$12,)&lt;&gt;"",_xlfn.STDEV.S(OFFSET($O92,,,N$12))*SQRT($J$12/$G$12),"")</f>
        <v>0.19732874472753986</v>
      </c>
      <c r="O92" s="4">
        <f t="shared" ca="1" si="1"/>
        <v>8.747171832066105E-3</v>
      </c>
    </row>
    <row r="93" spans="2:15" x14ac:dyDescent="0.2">
      <c r="B93" s="14">
        <v>41521</v>
      </c>
      <c r="C93" s="25">
        <v>2460.7600000000002</v>
      </c>
      <c r="D93" s="25">
        <v>2481.6</v>
      </c>
      <c r="E93" s="25">
        <v>2444.83</v>
      </c>
      <c r="F93" s="16">
        <v>2481.35</v>
      </c>
      <c r="G93" s="28">
        <f ca="1">IFERROR($F93/OFFSET($F93,G$12,)-1,"")</f>
        <v>1.1462439314699369E-2</v>
      </c>
      <c r="H93" s="29">
        <f ca="1">IFERROR($F93/OFFSET($F93,H$12,)-1,"")</f>
        <v>1.4713519835444222E-2</v>
      </c>
      <c r="I93" s="29">
        <f ca="1">IFERROR($F93/OFFSET($F93,I$12,)-1,"")</f>
        <v>2.6687630593541289E-2</v>
      </c>
      <c r="J93" s="29">
        <f ca="1">IFERROR($F93/OFFSET($F93,J$12,)-1,"")</f>
        <v>0.22549116447218953</v>
      </c>
      <c r="K93" s="30">
        <f>F93/VLOOKUP(YEAR(B93),$Z$13:$AB$35,3,FALSE)-1</f>
        <v>2.063612573902418E-3</v>
      </c>
      <c r="L93" s="21">
        <f>MAX(F93:$F$5741)</f>
        <v>4981.87</v>
      </c>
      <c r="M93" s="28">
        <f ca="1">IF(OFFSET($O93,M$12,)&lt;&gt;"",_xlfn.STDEV.S(OFFSET($O93,,,M$12))*SQRT($J$12/$G$12),"")</f>
        <v>0.16464416596127865</v>
      </c>
      <c r="N93" s="30">
        <f ca="1">IF(OFFSET($O93,N$12,)&lt;&gt;"",_xlfn.STDEV.S(OFFSET($O93,,,N$12))*SQRT($J$12/$G$12),"")</f>
        <v>0.19790705868608394</v>
      </c>
      <c r="O93" s="4">
        <f t="shared" ca="1" si="1"/>
        <v>1.1397243287847449E-2</v>
      </c>
    </row>
    <row r="94" spans="2:15" x14ac:dyDescent="0.2">
      <c r="B94" s="14">
        <v>41519</v>
      </c>
      <c r="C94" s="25">
        <v>2431.98</v>
      </c>
      <c r="D94" s="25">
        <v>2462.02</v>
      </c>
      <c r="E94" s="25">
        <v>2431.98</v>
      </c>
      <c r="F94" s="16">
        <v>2453.23</v>
      </c>
      <c r="G94" s="28">
        <f ca="1">IFERROR($F94/OFFSET($F94,G$12,)-1,"")</f>
        <v>1.0004405231933466E-2</v>
      </c>
      <c r="H94" s="29">
        <f ca="1">IFERROR($F94/OFFSET($F94,H$12,)-1,"")</f>
        <v>-1.8460652084325235E-2</v>
      </c>
      <c r="I94" s="29">
        <f ca="1">IFERROR($F94/OFFSET($F94,I$12,)-1,"")</f>
        <v>1.8170121812031814E-2</v>
      </c>
      <c r="J94" s="29">
        <f ca="1">IFERROR($F94/OFFSET($F94,J$12,)-1,"")</f>
        <v>0.20970334720605921</v>
      </c>
      <c r="K94" s="30">
        <f>F94/VLOOKUP(YEAR(B94),$Z$13:$AB$35,3,FALSE)-1</f>
        <v>-9.2923141537167853E-3</v>
      </c>
      <c r="L94" s="21">
        <f>MAX(F94:$F$5741)</f>
        <v>4981.87</v>
      </c>
      <c r="M94" s="28">
        <f ca="1">IF(OFFSET($O94,M$12,)&lt;&gt;"",_xlfn.STDEV.S(OFFSET($O94,,,M$12))*SQRT($J$12/$G$12),"")</f>
        <v>0.16278593984076153</v>
      </c>
      <c r="N94" s="30">
        <f ca="1">IF(OFFSET($O94,N$12,)&lt;&gt;"",_xlfn.STDEV.S(OFFSET($O94,,,N$12))*SQRT($J$12/$G$12),"")</f>
        <v>0.19676542452136395</v>
      </c>
      <c r="O94" s="4">
        <f t="shared" ca="1" si="1"/>
        <v>9.9546924594319745E-3</v>
      </c>
    </row>
    <row r="95" spans="2:15" x14ac:dyDescent="0.2">
      <c r="B95" s="14">
        <v>41516</v>
      </c>
      <c r="C95" s="25">
        <v>2458.34</v>
      </c>
      <c r="D95" s="25">
        <v>2458.91</v>
      </c>
      <c r="E95" s="25">
        <v>2428.9299999999998</v>
      </c>
      <c r="F95" s="16">
        <v>2428.9299999999998</v>
      </c>
      <c r="G95" s="28">
        <f ca="1">IFERROR($F95/OFFSET($F95,G$12,)-1,"")</f>
        <v>-1.1983452584821808E-2</v>
      </c>
      <c r="H95" s="29">
        <f ca="1">IFERROR($F95/OFFSET($F95,H$12,)-1,"")</f>
        <v>-3.2518511732395505E-2</v>
      </c>
      <c r="I95" s="29">
        <f ca="1">IFERROR($F95/OFFSET($F95,I$12,)-1,"")</f>
        <v>3.9007759631096706E-2</v>
      </c>
      <c r="J95" s="29">
        <f ca="1">IFERROR($F95/OFFSET($F95,J$12,)-1,"")</f>
        <v>0.18693406437678051</v>
      </c>
      <c r="K95" s="30">
        <f>F95/VLOOKUP(YEAR(B95),$Z$13:$AB$35,3,FALSE)-1</f>
        <v>-1.9105579426872965E-2</v>
      </c>
      <c r="L95" s="21">
        <f>MAX(F95:$F$5741)</f>
        <v>4981.87</v>
      </c>
      <c r="M95" s="28">
        <f ca="1">IF(OFFSET($O95,M$12,)&lt;&gt;"",_xlfn.STDEV.S(OFFSET($O95,,,M$12))*SQRT($J$12/$G$12),"")</f>
        <v>0.16520045618133533</v>
      </c>
      <c r="N95" s="30">
        <f ca="1">IF(OFFSET($O95,N$12,)&lt;&gt;"",_xlfn.STDEV.S(OFFSET($O95,,,N$12))*SQRT($J$12/$G$12),"")</f>
        <v>0.19996149560822765</v>
      </c>
      <c r="O95" s="4">
        <f t="shared" ca="1" si="1"/>
        <v>-1.2055832978592709E-2</v>
      </c>
    </row>
    <row r="96" spans="2:15" x14ac:dyDescent="0.2">
      <c r="B96" s="14">
        <v>41515</v>
      </c>
      <c r="C96" s="25">
        <v>2451.5500000000002</v>
      </c>
      <c r="D96" s="25">
        <v>2465.86</v>
      </c>
      <c r="E96" s="25">
        <v>2447.1799999999998</v>
      </c>
      <c r="F96" s="16">
        <v>2458.39</v>
      </c>
      <c r="G96" s="28">
        <f ca="1">IFERROR($F96/OFFSET($F96,G$12,)-1,"")</f>
        <v>3.0601128569620606E-3</v>
      </c>
      <c r="H96" s="29">
        <f ca="1">IFERROR($F96/OFFSET($F96,H$12,)-1,"")</f>
        <v>-1.1527667205455505E-2</v>
      </c>
      <c r="I96" s="29">
        <f ca="1">IFERROR($F96/OFFSET($F96,I$12,)-1,"")</f>
        <v>5.2893284051925393E-2</v>
      </c>
      <c r="J96" s="29">
        <f ca="1">IFERROR($F96/OFFSET($F96,J$12,)-1,"")</f>
        <v>0.20972448442320846</v>
      </c>
      <c r="K96" s="30">
        <f>F96/VLOOKUP(YEAR(B96),$Z$13:$AB$35,3,FALSE)-1</f>
        <v>-7.2085096759603173E-3</v>
      </c>
      <c r="L96" s="21">
        <f>MAX(F96:$F$5741)</f>
        <v>4981.87</v>
      </c>
      <c r="M96" s="28">
        <f ca="1">IF(OFFSET($O96,M$12,)&lt;&gt;"",_xlfn.STDEV.S(OFFSET($O96,,,M$12))*SQRT($J$12/$G$12),"")</f>
        <v>0.16166712467679942</v>
      </c>
      <c r="N96" s="30">
        <f ca="1">IF(OFFSET($O96,N$12,)&lt;&gt;"",_xlfn.STDEV.S(OFFSET($O96,,,N$12))*SQRT($J$12/$G$12),"")</f>
        <v>0.20261348624499892</v>
      </c>
      <c r="O96" s="4">
        <f t="shared" ca="1" si="1"/>
        <v>3.0554402416732213E-3</v>
      </c>
    </row>
    <row r="97" spans="2:15" x14ac:dyDescent="0.2">
      <c r="B97" s="14">
        <v>41514</v>
      </c>
      <c r="C97" s="25">
        <v>2445.31</v>
      </c>
      <c r="D97" s="25">
        <v>2453.87</v>
      </c>
      <c r="E97" s="25">
        <v>2416.91</v>
      </c>
      <c r="F97" s="16">
        <v>2450.89</v>
      </c>
      <c r="G97" s="28">
        <f ca="1">IFERROR($F97/OFFSET($F97,G$12,)-1,"")</f>
        <v>2.2573271120525096E-3</v>
      </c>
      <c r="H97" s="29">
        <f ca="1">IFERROR($F97/OFFSET($F97,H$12,)-1,"")</f>
        <v>-2.470532690804994E-3</v>
      </c>
      <c r="I97" s="29">
        <f ca="1">IFERROR($F97/OFFSET($F97,I$12,)-1,"")</f>
        <v>4.1128768473324806E-2</v>
      </c>
      <c r="J97" s="29">
        <f ca="1">IFERROR($F97/OFFSET($F97,J$12,)-1,"")</f>
        <v>0.19233968854747907</v>
      </c>
      <c r="K97" s="30">
        <f>F97/VLOOKUP(YEAR(B97),$Z$13:$AB$35,3,FALSE)-1</f>
        <v>-1.0237295254094891E-2</v>
      </c>
      <c r="L97" s="21">
        <f>MAX(F97:$F$5741)</f>
        <v>4981.87</v>
      </c>
      <c r="M97" s="28">
        <f ca="1">IF(OFFSET($O97,M$12,)&lt;&gt;"",_xlfn.STDEV.S(OFFSET($O97,,,M$12))*SQRT($J$12/$G$12),"")</f>
        <v>0.16199079714011391</v>
      </c>
      <c r="N97" s="30">
        <f ca="1">IF(OFFSET($O97,N$12,)&lt;&gt;"",_xlfn.STDEV.S(OFFSET($O97,,,N$12))*SQRT($J$12/$G$12),"")</f>
        <v>0.2025669740850658</v>
      </c>
      <c r="O97" s="4">
        <f t="shared" ca="1" si="1"/>
        <v>2.254783176817141E-3</v>
      </c>
    </row>
    <row r="98" spans="2:15" x14ac:dyDescent="0.2">
      <c r="B98" s="14">
        <v>41513</v>
      </c>
      <c r="C98" s="25">
        <v>2499.42</v>
      </c>
      <c r="D98" s="25">
        <v>2499.75</v>
      </c>
      <c r="E98" s="25">
        <v>2445.0300000000002</v>
      </c>
      <c r="F98" s="16">
        <v>2445.37</v>
      </c>
      <c r="G98" s="28">
        <f ca="1">IFERROR($F98/OFFSET($F98,G$12,)-1,"")</f>
        <v>-2.1605444572032173E-2</v>
      </c>
      <c r="H98" s="29">
        <f ca="1">IFERROR($F98/OFFSET($F98,H$12,)-1,"")</f>
        <v>-7.8226117298603182E-3</v>
      </c>
      <c r="I98" s="29">
        <f ca="1">IFERROR($F98/OFFSET($F98,I$12,)-1,"")</f>
        <v>4.4815593382554031E-2</v>
      </c>
      <c r="J98" s="29">
        <f ca="1">IFERROR($F98/OFFSET($F98,J$12,)-1,"")</f>
        <v>0.18056252896647607</v>
      </c>
      <c r="K98" s="30">
        <f>F98/VLOOKUP(YEAR(B98),$Z$13:$AB$35,3,FALSE)-1</f>
        <v>-1.246648143960194E-2</v>
      </c>
      <c r="L98" s="21">
        <f>MAX(F98:$F$5741)</f>
        <v>4981.87</v>
      </c>
      <c r="M98" s="28">
        <f ca="1">IF(OFFSET($O98,M$12,)&lt;&gt;"",_xlfn.STDEV.S(OFFSET($O98,,,M$12))*SQRT($J$12/$G$12),"")</f>
        <v>0.16559317417182817</v>
      </c>
      <c r="N98" s="30">
        <f ca="1">IF(OFFSET($O98,N$12,)&lt;&gt;"",_xlfn.STDEV.S(OFFSET($O98,,,N$12))*SQRT($J$12/$G$12),"")</f>
        <v>0.20252515889845918</v>
      </c>
      <c r="O98" s="4">
        <f t="shared" ca="1" si="1"/>
        <v>-2.1842259395745516E-2</v>
      </c>
    </row>
    <row r="99" spans="2:15" x14ac:dyDescent="0.2">
      <c r="B99" s="14">
        <v>41512</v>
      </c>
      <c r="C99" s="25">
        <v>2511.7399999999998</v>
      </c>
      <c r="D99" s="25">
        <v>2511.7399999999998</v>
      </c>
      <c r="E99" s="25">
        <v>2484.5300000000002</v>
      </c>
      <c r="F99" s="16">
        <v>2499.37</v>
      </c>
      <c r="G99" s="28">
        <f ca="1">IFERROR($F99/OFFSET($F99,G$12,)-1,"")</f>
        <v>-4.4611383072371558E-3</v>
      </c>
      <c r="H99" s="29">
        <f ca="1">IFERROR($F99/OFFSET($F99,H$12,)-1,"")</f>
        <v>5.7647732322374523E-4</v>
      </c>
      <c r="I99" s="29">
        <f ca="1">IFERROR($F99/OFFSET($F99,I$12,)-1,"")</f>
        <v>7.5182827153058573E-2</v>
      </c>
      <c r="J99" s="29">
        <f ca="1">IFERROR($F99/OFFSET($F99,J$12,)-1,"")</f>
        <v>0.19539608672154118</v>
      </c>
      <c r="K99" s="30">
        <f>F99/VLOOKUP(YEAR(B99),$Z$13:$AB$35,3,FALSE)-1</f>
        <v>9.3407747229670157E-3</v>
      </c>
      <c r="L99" s="21">
        <f>MAX(F99:$F$5741)</f>
        <v>4981.87</v>
      </c>
      <c r="M99" s="28">
        <f ca="1">IF(OFFSET($O99,M$12,)&lt;&gt;"",_xlfn.STDEV.S(OFFSET($O99,,,M$12))*SQRT($J$12/$G$12),"")</f>
        <v>0.1497775431569808</v>
      </c>
      <c r="N99" s="30">
        <f ca="1">IF(OFFSET($O99,N$12,)&lt;&gt;"",_xlfn.STDEV.S(OFFSET($O99,,,N$12))*SQRT($J$12/$G$12),"")</f>
        <v>0.19736876989009411</v>
      </c>
      <c r="O99" s="4">
        <f t="shared" ca="1" si="1"/>
        <v>-4.4711188789371787E-3</v>
      </c>
    </row>
    <row r="100" spans="2:15" x14ac:dyDescent="0.2">
      <c r="B100" s="14">
        <v>41509</v>
      </c>
      <c r="C100" s="25">
        <v>2488.79</v>
      </c>
      <c r="D100" s="25">
        <v>2513.5500000000002</v>
      </c>
      <c r="E100" s="25">
        <v>2479.73</v>
      </c>
      <c r="F100" s="16">
        <v>2510.5700000000002</v>
      </c>
      <c r="G100" s="28">
        <f ca="1">IFERROR($F100/OFFSET($F100,G$12,)-1,"")</f>
        <v>9.4529283571769263E-3</v>
      </c>
      <c r="H100" s="29">
        <f ca="1">IFERROR($F100/OFFSET($F100,H$12,)-1,"")</f>
        <v>-9.6566142679631595E-3</v>
      </c>
      <c r="I100" s="29">
        <f ca="1">IFERROR($F100/OFFSET($F100,I$12,)-1,"")</f>
        <v>7.8117887540473996E-2</v>
      </c>
      <c r="J100" s="29">
        <f ca="1">IFERROR($F100/OFFSET($F100,J$12,)-1,"")</f>
        <v>0.20600173893828688</v>
      </c>
      <c r="K100" s="30">
        <f>F100/VLOOKUP(YEAR(B100),$Z$13:$AB$35,3,FALSE)-1</f>
        <v>1.3863761186314827E-2</v>
      </c>
      <c r="L100" s="21">
        <f>MAX(F100:$F$5741)</f>
        <v>4981.87</v>
      </c>
      <c r="M100" s="28">
        <f ca="1">IF(OFFSET($O100,M$12,)&lt;&gt;"",_xlfn.STDEV.S(OFFSET($O100,,,M$12))*SQRT($J$12/$G$12),"")</f>
        <v>0.14941465117685179</v>
      </c>
      <c r="N100" s="30">
        <f ca="1">IF(OFFSET($O100,N$12,)&lt;&gt;"",_xlfn.STDEV.S(OFFSET($O100,,,N$12))*SQRT($J$12/$G$12),"")</f>
        <v>0.19932777362772772</v>
      </c>
      <c r="O100" s="4">
        <f t="shared" ca="1" si="1"/>
        <v>9.4085290131511231E-3</v>
      </c>
    </row>
    <row r="101" spans="2:15" x14ac:dyDescent="0.2">
      <c r="B101" s="14">
        <v>41508</v>
      </c>
      <c r="C101" s="25">
        <v>2457.0100000000002</v>
      </c>
      <c r="D101" s="25">
        <v>2495.56</v>
      </c>
      <c r="E101" s="25">
        <v>2449.5700000000002</v>
      </c>
      <c r="F101" s="16">
        <v>2487.06</v>
      </c>
      <c r="G101" s="28">
        <f ca="1">IFERROR($F101/OFFSET($F101,G$12,)-1,"")</f>
        <v>1.2250911695754096E-2</v>
      </c>
      <c r="H101" s="29">
        <f ca="1">IFERROR($F101/OFFSET($F101,H$12,)-1,"")</f>
        <v>-8.009125936325856E-3</v>
      </c>
      <c r="I101" s="29">
        <f ca="1">IFERROR($F101/OFFSET($F101,I$12,)-1,"")</f>
        <v>8.2196191735997459E-2</v>
      </c>
      <c r="J101" s="29">
        <f ca="1">IFERROR($F101/OFFSET($F101,J$12,)-1,"")</f>
        <v>0.18089531261870406</v>
      </c>
      <c r="K101" s="30">
        <f>F101/VLOOKUP(YEAR(B101),$Z$13:$AB$35,3,FALSE)-1</f>
        <v>4.3695279940556553E-3</v>
      </c>
      <c r="L101" s="21">
        <f>MAX(F101:$F$5741)</f>
        <v>4981.87</v>
      </c>
      <c r="M101" s="28">
        <f ca="1">IF(OFFSET($O101,M$12,)&lt;&gt;"",_xlfn.STDEV.S(OFFSET($O101,,,M$12))*SQRT($J$12/$G$12),"")</f>
        <v>0.15594086701505713</v>
      </c>
      <c r="N101" s="30">
        <f ca="1">IF(OFFSET($O101,N$12,)&lt;&gt;"",_xlfn.STDEV.S(OFFSET($O101,,,N$12))*SQRT($J$12/$G$12),"")</f>
        <v>0.1993742253457976</v>
      </c>
      <c r="O101" s="4">
        <f t="shared" ca="1" si="1"/>
        <v>1.2176476592364651E-2</v>
      </c>
    </row>
    <row r="102" spans="2:15" x14ac:dyDescent="0.2">
      <c r="B102" s="14">
        <v>41507</v>
      </c>
      <c r="C102" s="25">
        <v>2465.7199999999998</v>
      </c>
      <c r="D102" s="25">
        <v>2475.2800000000002</v>
      </c>
      <c r="E102" s="25">
        <v>2453.66</v>
      </c>
      <c r="F102" s="16">
        <v>2456.96</v>
      </c>
      <c r="G102" s="28">
        <f ca="1">IFERROR($F102/OFFSET($F102,G$12,)-1,"")</f>
        <v>-3.1201184752399636E-3</v>
      </c>
      <c r="H102" s="29">
        <f ca="1">IFERROR($F102/OFFSET($F102,H$12,)-1,"")</f>
        <v>-1.4428804659577188E-2</v>
      </c>
      <c r="I102" s="29">
        <f ca="1">IFERROR($F102/OFFSET($F102,I$12,)-1,"")</f>
        <v>6.906154274575349E-2</v>
      </c>
      <c r="J102" s="29">
        <f ca="1">IFERROR($F102/OFFSET($F102,J$12,)-1,"")</f>
        <v>0.17846025449783931</v>
      </c>
      <c r="K102" s="30">
        <f>F102/VLOOKUP(YEAR(B102),$Z$13:$AB$35,3,FALSE)-1</f>
        <v>-7.7859981261911848E-3</v>
      </c>
      <c r="L102" s="21">
        <f>MAX(F102:$F$5741)</f>
        <v>4981.87</v>
      </c>
      <c r="M102" s="28">
        <f ca="1">IF(OFFSET($O102,M$12,)&lt;&gt;"",_xlfn.STDEV.S(OFFSET($O102,,,M$12))*SQRT($J$12/$G$12),"")</f>
        <v>0.15986912871187897</v>
      </c>
      <c r="N102" s="30">
        <f ca="1">IF(OFFSET($O102,N$12,)&lt;&gt;"",_xlfn.STDEV.S(OFFSET($O102,,,N$12))*SQRT($J$12/$G$12),"")</f>
        <v>0.1982815029390321</v>
      </c>
      <c r="O102" s="4">
        <f t="shared" ca="1" si="1"/>
        <v>-3.1249961935715886E-3</v>
      </c>
    </row>
    <row r="103" spans="2:15" x14ac:dyDescent="0.2">
      <c r="B103" s="14">
        <v>41506</v>
      </c>
      <c r="C103" s="25">
        <v>2497.59</v>
      </c>
      <c r="D103" s="25">
        <v>2498.29</v>
      </c>
      <c r="E103" s="25">
        <v>2449.77</v>
      </c>
      <c r="F103" s="16">
        <v>2464.65</v>
      </c>
      <c r="G103" s="28">
        <f ca="1">IFERROR($F103/OFFSET($F103,G$12,)-1,"")</f>
        <v>-1.332303147005709E-2</v>
      </c>
      <c r="H103" s="29">
        <f ca="1">IFERROR($F103/OFFSET($F103,H$12,)-1,"")</f>
        <v>-6.8622868379484281E-3</v>
      </c>
      <c r="I103" s="29">
        <f ca="1">IFERROR($F103/OFFSET($F103,I$12,)-1,"")</f>
        <v>7.132145511764465E-2</v>
      </c>
      <c r="J103" s="29">
        <f ca="1">IFERROR($F103/OFFSET($F103,J$12,)-1,"")</f>
        <v>0.19904549235956037</v>
      </c>
      <c r="K103" s="30">
        <f>F103/VLOOKUP(YEAR(B103),$Z$13:$AB$35,3,FALSE)-1</f>
        <v>-4.6804833134105328E-3</v>
      </c>
      <c r="L103" s="21">
        <f>MAX(F103:$F$5741)</f>
        <v>4981.87</v>
      </c>
      <c r="M103" s="28">
        <f ca="1">IF(OFFSET($O103,M$12,)&lt;&gt;"",_xlfn.STDEV.S(OFFSET($O103,,,M$12))*SQRT($J$12/$G$12),"")</f>
        <v>0.15948684919979442</v>
      </c>
      <c r="N103" s="30">
        <f ca="1">IF(OFFSET($O103,N$12,)&lt;&gt;"",_xlfn.STDEV.S(OFFSET($O103,,,N$12))*SQRT($J$12/$G$12),"")</f>
        <v>0.1983015404663139</v>
      </c>
      <c r="O103" s="4">
        <f t="shared" ca="1" si="1"/>
        <v>-1.3412579309003516E-2</v>
      </c>
    </row>
    <row r="104" spans="2:15" x14ac:dyDescent="0.2">
      <c r="B104" s="14">
        <v>41505</v>
      </c>
      <c r="C104" s="25">
        <v>2536.9899999999998</v>
      </c>
      <c r="D104" s="25">
        <v>2537.11</v>
      </c>
      <c r="E104" s="25">
        <v>2494.88</v>
      </c>
      <c r="F104" s="16">
        <v>2497.9299999999998</v>
      </c>
      <c r="G104" s="28">
        <f ca="1">IFERROR($F104/OFFSET($F104,G$12,)-1,"")</f>
        <v>-1.4642709216780903E-2</v>
      </c>
      <c r="H104" s="29">
        <f ca="1">IFERROR($F104/OFFSET($F104,H$12,)-1,"")</f>
        <v>1.0313739923880627E-2</v>
      </c>
      <c r="I104" s="29">
        <f ca="1">IFERROR($F104/OFFSET($F104,I$12,)-1,"")</f>
        <v>7.4133638353407472E-2</v>
      </c>
      <c r="J104" s="29">
        <f ca="1">IFERROR($F104/OFFSET($F104,J$12,)-1,"")</f>
        <v>0.21778364965069397</v>
      </c>
      <c r="K104" s="30">
        <f>F104/VLOOKUP(YEAR(B104),$Z$13:$AB$35,3,FALSE)-1</f>
        <v>8.7592478919653605E-3</v>
      </c>
      <c r="L104" s="21">
        <f>MAX(F104:$F$5741)</f>
        <v>4981.87</v>
      </c>
      <c r="M104" s="28">
        <f ca="1">IF(OFFSET($O104,M$12,)&lt;&gt;"",_xlfn.STDEV.S(OFFSET($O104,,,M$12))*SQRT($J$12/$G$12),"")</f>
        <v>0.15272423089624781</v>
      </c>
      <c r="N104" s="30">
        <f ca="1">IF(OFFSET($O104,N$12,)&lt;&gt;"",_xlfn.STDEV.S(OFFSET($O104,,,N$12))*SQRT($J$12/$G$12),"")</f>
        <v>0.19630576064527097</v>
      </c>
      <c r="O104" s="4">
        <f t="shared" ca="1" si="1"/>
        <v>-1.4750971821695187E-2</v>
      </c>
    </row>
    <row r="105" spans="2:15" x14ac:dyDescent="0.2">
      <c r="B105" s="14">
        <v>41502</v>
      </c>
      <c r="C105" s="25">
        <v>2509.2800000000002</v>
      </c>
      <c r="D105" s="25">
        <v>2535.0500000000002</v>
      </c>
      <c r="E105" s="25">
        <v>2496.79</v>
      </c>
      <c r="F105" s="16">
        <v>2535.0500000000002</v>
      </c>
      <c r="G105" s="28">
        <f ca="1">IFERROR($F105/OFFSET($F105,G$12,)-1,"")</f>
        <v>1.1132206418468904E-2</v>
      </c>
      <c r="H105" s="29">
        <f ca="1">IFERROR($F105/OFFSET($F105,H$12,)-1,"")</f>
        <v>3.4148669707180668E-2</v>
      </c>
      <c r="I105" s="29">
        <f ca="1">IFERROR($F105/OFFSET($F105,I$12,)-1,"")</f>
        <v>0.10043495624392285</v>
      </c>
      <c r="J105" s="29">
        <f ca="1">IFERROR($F105/OFFSET($F105,J$12,)-1,"")</f>
        <v>0.23658562759751045</v>
      </c>
      <c r="K105" s="30">
        <f>F105/VLOOKUP(YEAR(B105),$Z$13:$AB$35,3,FALSE)-1</f>
        <v>2.3749717313346297E-2</v>
      </c>
      <c r="L105" s="21">
        <f>MAX(F105:$F$5741)</f>
        <v>4981.87</v>
      </c>
      <c r="M105" s="28">
        <f ca="1">IF(OFFSET($O105,M$12,)&lt;&gt;"",_xlfn.STDEV.S(OFFSET($O105,,,M$12))*SQRT($J$12/$G$12),"")</f>
        <v>0.14293817149399152</v>
      </c>
      <c r="N105" s="30">
        <f ca="1">IF(OFFSET($O105,N$12,)&lt;&gt;"",_xlfn.STDEV.S(OFFSET($O105,,,N$12))*SQRT($J$12/$G$12),"")</f>
        <v>0.19783188184654599</v>
      </c>
      <c r="O105" s="4">
        <f t="shared" ca="1" si="1"/>
        <v>1.1070699459738799E-2</v>
      </c>
    </row>
    <row r="106" spans="2:15" x14ac:dyDescent="0.2">
      <c r="B106" s="14">
        <v>41500</v>
      </c>
      <c r="C106" s="25">
        <v>2494.46</v>
      </c>
      <c r="D106" s="25">
        <v>2509.7199999999998</v>
      </c>
      <c r="E106" s="25">
        <v>2480.8200000000002</v>
      </c>
      <c r="F106" s="16">
        <v>2507.14</v>
      </c>
      <c r="G106" s="28">
        <f ca="1">IFERROR($F106/OFFSET($F106,G$12,)-1,"")</f>
        <v>5.7001199391879531E-3</v>
      </c>
      <c r="H106" s="29">
        <f ca="1">IFERROR($F106/OFFSET($F106,H$12,)-1,"")</f>
        <v>4.025094082061953E-2</v>
      </c>
      <c r="I106" s="29">
        <f ca="1">IFERROR($F106/OFFSET($F106,I$12,)-1,"")</f>
        <v>9.4648876159206363E-2</v>
      </c>
      <c r="J106" s="29">
        <f ca="1">IFERROR($F106/OFFSET($F106,J$12,)-1,"")</f>
        <v>0.21694600983404433</v>
      </c>
      <c r="K106" s="30">
        <f>F106/VLOOKUP(YEAR(B106),$Z$13:$AB$35,3,FALSE)-1</f>
        <v>1.2478596581914525E-2</v>
      </c>
      <c r="L106" s="21">
        <f>MAX(F106:$F$5741)</f>
        <v>4981.87</v>
      </c>
      <c r="M106" s="28">
        <f ca="1">IF(OFFSET($O106,M$12,)&lt;&gt;"",_xlfn.STDEV.S(OFFSET($O106,,,M$12))*SQRT($J$12/$G$12),"")</f>
        <v>0.14554571889684428</v>
      </c>
      <c r="N106" s="30">
        <f ca="1">IF(OFFSET($O106,N$12,)&lt;&gt;"",_xlfn.STDEV.S(OFFSET($O106,,,N$12))*SQRT($J$12/$G$12),"")</f>
        <v>0.1977325682447216</v>
      </c>
      <c r="O106" s="4">
        <f t="shared" ca="1" si="1"/>
        <v>5.6839357276998797E-3</v>
      </c>
    </row>
    <row r="107" spans="2:15" x14ac:dyDescent="0.2">
      <c r="B107" s="14">
        <v>41499</v>
      </c>
      <c r="C107" s="25">
        <v>2482.85</v>
      </c>
      <c r="D107" s="25">
        <v>2497.92</v>
      </c>
      <c r="E107" s="25">
        <v>2481.59</v>
      </c>
      <c r="F107" s="16">
        <v>2492.9299999999998</v>
      </c>
      <c r="G107" s="28">
        <f ca="1">IFERROR($F107/OFFSET($F107,G$12,)-1,"")</f>
        <v>4.5332194319975816E-3</v>
      </c>
      <c r="H107" s="29">
        <f ca="1">IFERROR($F107/OFFSET($F107,H$12,)-1,"")</f>
        <v>3.2538509010632044E-2</v>
      </c>
      <c r="I107" s="29">
        <f ca="1">IFERROR($F107/OFFSET($F107,I$12,)-1,"")</f>
        <v>7.8000475665390923E-2</v>
      </c>
      <c r="J107" s="29">
        <f ca="1">IFERROR($F107/OFFSET($F107,J$12,)-1,"")</f>
        <v>0.21430415446889151</v>
      </c>
      <c r="K107" s="30">
        <f>F107/VLOOKUP(YEAR(B107),$Z$13:$AB$35,3,FALSE)-1</f>
        <v>6.7400575065421631E-3</v>
      </c>
      <c r="L107" s="21">
        <f>MAX(F107:$F$5741)</f>
        <v>4981.87</v>
      </c>
      <c r="M107" s="28">
        <f ca="1">IF(OFFSET($O107,M$12,)&lt;&gt;"",_xlfn.STDEV.S(OFFSET($O107,,,M$12))*SQRT($J$12/$G$12),"")</f>
        <v>0.15959246848503997</v>
      </c>
      <c r="N107" s="30">
        <f ca="1">IF(OFFSET($O107,N$12,)&lt;&gt;"",_xlfn.STDEV.S(OFFSET($O107,,,N$12))*SQRT($J$12/$G$12),"")</f>
        <v>0.19816069319996851</v>
      </c>
      <c r="O107" s="4">
        <f t="shared" ca="1" si="1"/>
        <v>4.5229753402648764E-3</v>
      </c>
    </row>
    <row r="108" spans="2:15" x14ac:dyDescent="0.2">
      <c r="B108" s="14">
        <v>41498</v>
      </c>
      <c r="C108" s="25">
        <v>2472</v>
      </c>
      <c r="D108" s="25">
        <v>2481.9</v>
      </c>
      <c r="E108" s="25">
        <v>2452.63</v>
      </c>
      <c r="F108" s="16">
        <v>2481.6799999999998</v>
      </c>
      <c r="G108" s="28">
        <f ca="1">IFERROR($F108/OFFSET($F108,G$12,)-1,"")</f>
        <v>3.7412585998390924E-3</v>
      </c>
      <c r="H108" s="29">
        <f ca="1">IFERROR($F108/OFFSET($F108,H$12,)-1,"")</f>
        <v>2.513177244262299E-2</v>
      </c>
      <c r="I108" s="29">
        <f ca="1">IFERROR($F108/OFFSET($F108,I$12,)-1,"")</f>
        <v>7.7801037115533322E-2</v>
      </c>
      <c r="J108" s="29">
        <f ca="1">IFERROR($F108/OFFSET($F108,J$12,)-1,"")</f>
        <v>0.21028041940989994</v>
      </c>
      <c r="K108" s="30">
        <f>F108/VLOOKUP(YEAR(B108),$Z$13:$AB$35,3,FALSE)-1</f>
        <v>2.196879139340302E-3</v>
      </c>
      <c r="L108" s="21">
        <f>MAX(F108:$F$5741)</f>
        <v>4981.87</v>
      </c>
      <c r="M108" s="28">
        <f ca="1">IF(OFFSET($O108,M$12,)&lt;&gt;"",_xlfn.STDEV.S(OFFSET($O108,,,M$12))*SQRT($J$12/$G$12),"")</f>
        <v>0.16004180460765344</v>
      </c>
      <c r="N108" s="30">
        <f ca="1">IF(OFFSET($O108,N$12,)&lt;&gt;"",_xlfn.STDEV.S(OFFSET($O108,,,N$12))*SQRT($J$12/$G$12),"")</f>
        <v>0.19833336756252432</v>
      </c>
      <c r="O108" s="4">
        <f t="shared" ca="1" si="1"/>
        <v>3.734277498536066E-3</v>
      </c>
    </row>
    <row r="109" spans="2:15" x14ac:dyDescent="0.2">
      <c r="B109" s="14">
        <v>41495</v>
      </c>
      <c r="C109" s="25">
        <v>2451.85</v>
      </c>
      <c r="D109" s="25">
        <v>2476.71</v>
      </c>
      <c r="E109" s="25">
        <v>2441.91</v>
      </c>
      <c r="F109" s="16">
        <v>2472.4299999999998</v>
      </c>
      <c r="G109" s="28">
        <f ca="1">IFERROR($F109/OFFSET($F109,G$12,)-1,"")</f>
        <v>8.6034577006859347E-3</v>
      </c>
      <c r="H109" s="29">
        <f ca="1">IFERROR($F109/OFFSET($F109,H$12,)-1,"")</f>
        <v>2.2996876099054431E-2</v>
      </c>
      <c r="I109" s="29">
        <f ca="1">IFERROR($F109/OFFSET($F109,I$12,)-1,"")</f>
        <v>8.4037776881390247E-2</v>
      </c>
      <c r="J109" s="29">
        <f ca="1">IFERROR($F109/OFFSET($F109,J$12,)-1,"")</f>
        <v>0.21226072801443463</v>
      </c>
      <c r="K109" s="30">
        <f>F109/VLOOKUP(YEAR(B109),$Z$13:$AB$35,3,FALSE)-1</f>
        <v>-1.5386230736923467E-3</v>
      </c>
      <c r="L109" s="21">
        <f>MAX(F109:$F$5741)</f>
        <v>4981.87</v>
      </c>
      <c r="M109" s="28">
        <f ca="1">IF(OFFSET($O109,M$12,)&lt;&gt;"",_xlfn.STDEV.S(OFFSET($O109,,,M$12))*SQRT($J$12/$G$12),"")</f>
        <v>0.16268704168646808</v>
      </c>
      <c r="N109" s="30">
        <f ca="1">IF(OFFSET($O109,N$12,)&lt;&gt;"",_xlfn.STDEV.S(OFFSET($O109,,,N$12))*SQRT($J$12/$G$12),"")</f>
        <v>0.19834760379430572</v>
      </c>
      <c r="O109" s="4">
        <f t="shared" ca="1" si="1"/>
        <v>8.5666588726225866E-3</v>
      </c>
    </row>
    <row r="110" spans="2:15" x14ac:dyDescent="0.2">
      <c r="B110" s="14">
        <v>41494</v>
      </c>
      <c r="C110" s="25">
        <v>2410.08</v>
      </c>
      <c r="D110" s="25">
        <v>2451.36</v>
      </c>
      <c r="E110" s="25">
        <v>2408.71</v>
      </c>
      <c r="F110" s="16">
        <v>2451.34</v>
      </c>
      <c r="G110" s="28">
        <f ca="1">IFERROR($F110/OFFSET($F110,G$12,)-1,"")</f>
        <v>1.7098662727736746E-2</v>
      </c>
      <c r="H110" s="29">
        <f ca="1">IFERROR($F110/OFFSET($F110,H$12,)-1,"")</f>
        <v>1.7385710431841339E-2</v>
      </c>
      <c r="I110" s="29">
        <f ca="1">IFERROR($F110/OFFSET($F110,I$12,)-1,"")</f>
        <v>9.6207852607101518E-2</v>
      </c>
      <c r="J110" s="29">
        <f ca="1">IFERROR($F110/OFFSET($F110,J$12,)-1,"")</f>
        <v>0.22083549145384285</v>
      </c>
      <c r="K110" s="30">
        <f>F110/VLOOKUP(YEAR(B110),$Z$13:$AB$35,3,FALSE)-1</f>
        <v>-1.0055568119406666E-2</v>
      </c>
      <c r="L110" s="21">
        <f>MAX(F110:$F$5741)</f>
        <v>4981.87</v>
      </c>
      <c r="M110" s="28">
        <f ca="1">IF(OFFSET($O110,M$12,)&lt;&gt;"",_xlfn.STDEV.S(OFFSET($O110,,,M$12))*SQRT($J$12/$G$12),"")</f>
        <v>0.16580047134739653</v>
      </c>
      <c r="N110" s="30">
        <f ca="1">IF(OFFSET($O110,N$12,)&lt;&gt;"",_xlfn.STDEV.S(OFFSET($O110,,,N$12))*SQRT($J$12/$G$12),"")</f>
        <v>0.19758137507287721</v>
      </c>
      <c r="O110" s="4">
        <f t="shared" ca="1" si="1"/>
        <v>1.6954125859184026E-2</v>
      </c>
    </row>
    <row r="111" spans="2:15" x14ac:dyDescent="0.2">
      <c r="B111" s="14">
        <v>41493</v>
      </c>
      <c r="C111" s="25">
        <v>2413.25</v>
      </c>
      <c r="D111" s="25">
        <v>2413.25</v>
      </c>
      <c r="E111" s="25">
        <v>2385.56</v>
      </c>
      <c r="F111" s="16">
        <v>2410.13</v>
      </c>
      <c r="G111" s="28">
        <f ca="1">IFERROR($F111/OFFSET($F111,G$12,)-1,"")</f>
        <v>-1.7561517083130029E-3</v>
      </c>
      <c r="H111" s="29">
        <f ca="1">IFERROR($F111/OFFSET($F111,H$12,)-1,"")</f>
        <v>3.0965804580492362E-2</v>
      </c>
      <c r="I111" s="29">
        <f ca="1">IFERROR($F111/OFFSET($F111,I$12,)-1,"")</f>
        <v>6.5057823775581225E-2</v>
      </c>
      <c r="J111" s="29">
        <f ca="1">IFERROR($F111/OFFSET($F111,J$12,)-1,"")</f>
        <v>0.23884839575216144</v>
      </c>
      <c r="K111" s="30">
        <f>F111/VLOOKUP(YEAR(B111),$Z$13:$AB$35,3,FALSE)-1</f>
        <v>-2.6697735276063561E-2</v>
      </c>
      <c r="L111" s="21">
        <f>MAX(F111:$F$5741)</f>
        <v>4981.87</v>
      </c>
      <c r="M111" s="28">
        <f ca="1">IF(OFFSET($O111,M$12,)&lt;&gt;"",_xlfn.STDEV.S(OFFSET($O111,,,M$12))*SQRT($J$12/$G$12),"")</f>
        <v>0.16104297767655409</v>
      </c>
      <c r="N111" s="30">
        <f ca="1">IF(OFFSET($O111,N$12,)&lt;&gt;"",_xlfn.STDEV.S(OFFSET($O111,,,N$12))*SQRT($J$12/$G$12),"")</f>
        <v>0.19767487059164263</v>
      </c>
      <c r="O111" s="4">
        <f t="shared" ca="1" si="1"/>
        <v>-1.7576955504697677E-3</v>
      </c>
    </row>
    <row r="112" spans="2:15" x14ac:dyDescent="0.2">
      <c r="B112" s="14">
        <v>41492</v>
      </c>
      <c r="C112" s="25">
        <v>2422.77</v>
      </c>
      <c r="D112" s="25">
        <v>2431.16</v>
      </c>
      <c r="E112" s="25">
        <v>2405.1799999999998</v>
      </c>
      <c r="F112" s="16">
        <v>2414.37</v>
      </c>
      <c r="G112" s="28">
        <f ca="1">IFERROR($F112/OFFSET($F112,G$12,)-1,"")</f>
        <v>-2.6726260306341176E-3</v>
      </c>
      <c r="H112" s="29">
        <f ca="1">IFERROR($F112/OFFSET($F112,H$12,)-1,"")</f>
        <v>3.4040147501595452E-2</v>
      </c>
      <c r="I112" s="29">
        <f ca="1">IFERROR($F112/OFFSET($F112,I$12,)-1,"")</f>
        <v>6.5048899162295726E-2</v>
      </c>
      <c r="J112" s="29">
        <f ca="1">IFERROR($F112/OFFSET($F112,J$12,)-1,"")</f>
        <v>0.20945272385723235</v>
      </c>
      <c r="K112" s="30">
        <f>F112/VLOOKUP(YEAR(B112),$Z$13:$AB$35,3,FALSE)-1</f>
        <v>-2.4985461829224898E-2</v>
      </c>
      <c r="L112" s="21">
        <f>MAX(F112:$F$5741)</f>
        <v>4981.87</v>
      </c>
      <c r="M112" s="28">
        <f ca="1">IF(OFFSET($O112,M$12,)&lt;&gt;"",_xlfn.STDEV.S(OFFSET($O112,,,M$12))*SQRT($J$12/$G$12),"")</f>
        <v>0.16565552539404627</v>
      </c>
      <c r="N112" s="30">
        <f ca="1">IF(OFFSET($O112,N$12,)&lt;&gt;"",_xlfn.STDEV.S(OFFSET($O112,,,N$12))*SQRT($J$12/$G$12),"")</f>
        <v>0.19766805270812973</v>
      </c>
      <c r="O112" s="4">
        <f t="shared" ca="1" si="1"/>
        <v>-2.6762038718267525E-3</v>
      </c>
    </row>
    <row r="113" spans="2:15" x14ac:dyDescent="0.2">
      <c r="B113" s="14">
        <v>41491</v>
      </c>
      <c r="C113" s="25">
        <v>2418.63</v>
      </c>
      <c r="D113" s="25">
        <v>2422.1799999999998</v>
      </c>
      <c r="E113" s="25">
        <v>2402.73</v>
      </c>
      <c r="F113" s="16">
        <v>2420.84</v>
      </c>
      <c r="G113" s="28">
        <f ca="1">IFERROR($F113/OFFSET($F113,G$12,)-1,"")</f>
        <v>1.6509092413679038E-3</v>
      </c>
      <c r="H113" s="29">
        <f ca="1">IFERROR($F113/OFFSET($F113,H$12,)-1,"")</f>
        <v>2.8363642542490242E-2</v>
      </c>
      <c r="I113" s="29">
        <f ca="1">IFERROR($F113/OFFSET($F113,I$12,)-1,"")</f>
        <v>7.7116110201466581E-2</v>
      </c>
      <c r="J113" s="29">
        <f ca="1">IFERROR($F113/OFFSET($F113,J$12,)-1,"")</f>
        <v>0.20152868771093924</v>
      </c>
      <c r="K113" s="30">
        <f>F113/VLOOKUP(YEAR(B113),$Z$13:$AB$35,3,FALSE)-1</f>
        <v>-2.2372629470487349E-2</v>
      </c>
      <c r="L113" s="21">
        <f>MAX(F113:$F$5741)</f>
        <v>4981.87</v>
      </c>
      <c r="M113" s="28">
        <f ca="1">IF(OFFSET($O113,M$12,)&lt;&gt;"",_xlfn.STDEV.S(OFFSET($O113,,,M$12))*SQRT($J$12/$G$12),"")</f>
        <v>0.16542746407307246</v>
      </c>
      <c r="N113" s="30">
        <f ca="1">IF(OFFSET($O113,N$12,)&lt;&gt;"",_xlfn.STDEV.S(OFFSET($O113,,,N$12))*SQRT($J$12/$G$12),"")</f>
        <v>0.19968325582981822</v>
      </c>
      <c r="O113" s="4">
        <f t="shared" ca="1" si="1"/>
        <v>1.6495479887034209E-3</v>
      </c>
    </row>
    <row r="114" spans="2:15" x14ac:dyDescent="0.2">
      <c r="B114" s="14">
        <v>41488</v>
      </c>
      <c r="C114" s="25">
        <v>2411.4299999999998</v>
      </c>
      <c r="D114" s="25">
        <v>2419.44</v>
      </c>
      <c r="E114" s="25">
        <v>2398.86</v>
      </c>
      <c r="F114" s="16">
        <v>2416.85</v>
      </c>
      <c r="G114" s="28">
        <f ca="1">IFERROR($F114/OFFSET($F114,G$12,)-1,"")</f>
        <v>3.0712403245554132E-3</v>
      </c>
      <c r="H114" s="29">
        <f ca="1">IFERROR($F114/OFFSET($F114,H$12,)-1,"")</f>
        <v>3.2630058791359051E-2</v>
      </c>
      <c r="I114" s="29">
        <f ca="1">IFERROR($F114/OFFSET($F114,I$12,)-1,"")</f>
        <v>7.6389662098667044E-2</v>
      </c>
      <c r="J114" s="29">
        <f ca="1">IFERROR($F114/OFFSET($F114,J$12,)-1,"")</f>
        <v>0.19698778174542242</v>
      </c>
      <c r="K114" s="30">
        <f>F114/VLOOKUP(YEAR(B114),$Z$13:$AB$35,3,FALSE)-1</f>
        <v>-2.3983943398055096E-2</v>
      </c>
      <c r="L114" s="21">
        <f>MAX(F114:$F$5741)</f>
        <v>4981.87</v>
      </c>
      <c r="M114" s="28">
        <f ca="1">IF(OFFSET($O114,M$12,)&lt;&gt;"",_xlfn.STDEV.S(OFFSET($O114,,,M$12))*SQRT($J$12/$G$12),"")</f>
        <v>0.22263799499338455</v>
      </c>
      <c r="N114" s="30">
        <f ca="1">IF(OFFSET($O114,N$12,)&lt;&gt;"",_xlfn.STDEV.S(OFFSET($O114,,,N$12))*SQRT($J$12/$G$12),"")</f>
        <v>0.19987375603016275</v>
      </c>
      <c r="O114" s="4">
        <f t="shared" ca="1" si="1"/>
        <v>3.066533700310234E-3</v>
      </c>
    </row>
    <row r="115" spans="2:15" x14ac:dyDescent="0.2">
      <c r="B115" s="14">
        <v>41487</v>
      </c>
      <c r="C115" s="25">
        <v>2337.83</v>
      </c>
      <c r="D115" s="25">
        <v>2409.4499999999998</v>
      </c>
      <c r="E115" s="25">
        <v>2336.9299999999998</v>
      </c>
      <c r="F115" s="16">
        <v>2409.4499999999998</v>
      </c>
      <c r="G115" s="28">
        <f ca="1">IFERROR($F115/OFFSET($F115,G$12,)-1,"")</f>
        <v>3.0674925355257621E-2</v>
      </c>
      <c r="H115" s="29">
        <f ca="1">IFERROR($F115/OFFSET($F115,H$12,)-1,"")</f>
        <v>3.6500903381226912E-2</v>
      </c>
      <c r="I115" s="29">
        <f ca="1">IFERROR($F115/OFFSET($F115,I$12,)-1,"")</f>
        <v>9.014528031273028E-2</v>
      </c>
      <c r="J115" s="29">
        <f ca="1">IFERROR($F115/OFFSET($F115,J$12,)-1,"")</f>
        <v>0.21917219045691438</v>
      </c>
      <c r="K115" s="30">
        <f>F115/VLOOKUP(YEAR(B115),$Z$13:$AB$35,3,FALSE)-1</f>
        <v>-2.6972345168481238E-2</v>
      </c>
      <c r="L115" s="21">
        <f>MAX(F115:$F$5741)</f>
        <v>4981.87</v>
      </c>
      <c r="M115" s="28">
        <f ca="1">IF(OFFSET($O115,M$12,)&lt;&gt;"",_xlfn.STDEV.S(OFFSET($O115,,,M$12))*SQRT($J$12/$G$12),"")</f>
        <v>0.23040341960754374</v>
      </c>
      <c r="N115" s="30">
        <f ca="1">IF(OFFSET($O115,N$12,)&lt;&gt;"",_xlfn.STDEV.S(OFFSET($O115,,,N$12))*SQRT($J$12/$G$12),"")</f>
        <v>0.19982538228586308</v>
      </c>
      <c r="O115" s="4">
        <f t="shared" ca="1" si="1"/>
        <v>3.0213854982844818E-2</v>
      </c>
    </row>
    <row r="116" spans="2:15" x14ac:dyDescent="0.2">
      <c r="B116" s="14">
        <v>41486</v>
      </c>
      <c r="C116" s="25">
        <v>2335.1799999999998</v>
      </c>
      <c r="D116" s="25">
        <v>2349.58</v>
      </c>
      <c r="E116" s="25">
        <v>2330.8200000000002</v>
      </c>
      <c r="F116" s="16">
        <v>2337.7399999999998</v>
      </c>
      <c r="G116" s="28">
        <f ca="1">IFERROR($F116/OFFSET($F116,G$12,)-1,"")</f>
        <v>1.220614247352092E-3</v>
      </c>
      <c r="H116" s="29">
        <f ca="1">IFERROR($F116/OFFSET($F116,H$12,)-1,"")</f>
        <v>3.8992381884861427E-3</v>
      </c>
      <c r="I116" s="29">
        <f ca="1">IFERROR($F116/OFFSET($F116,I$12,)-1,"")</f>
        <v>3.8229572848476279E-2</v>
      </c>
      <c r="J116" s="29">
        <f ca="1">IFERROR($F116/OFFSET($F116,J$12,)-1,"")</f>
        <v>0.19044078706155521</v>
      </c>
      <c r="K116" s="30">
        <f>F116/VLOOKUP(YEAR(B116),$Z$13:$AB$35,3,FALSE)-1</f>
        <v>-5.5931573676218815E-2</v>
      </c>
      <c r="L116" s="21">
        <f>MAX(F116:$F$5741)</f>
        <v>4981.87</v>
      </c>
      <c r="M116" s="28">
        <f ca="1">IF(OFFSET($O116,M$12,)&lt;&gt;"",_xlfn.STDEV.S(OFFSET($O116,,,M$12))*SQRT($J$12/$G$12),"")</f>
        <v>0.22649898111393241</v>
      </c>
      <c r="N116" s="30">
        <f ca="1">IF(OFFSET($O116,N$12,)&lt;&gt;"",_xlfn.STDEV.S(OFFSET($O116,,,N$12))*SQRT($J$12/$G$12),"")</f>
        <v>0.19034053768483744</v>
      </c>
      <c r="O116" s="4">
        <f t="shared" ca="1" si="1"/>
        <v>1.2198699034246369E-3</v>
      </c>
    </row>
    <row r="117" spans="2:15" x14ac:dyDescent="0.2">
      <c r="B117" s="14">
        <v>41485</v>
      </c>
      <c r="C117" s="25">
        <v>2354.12</v>
      </c>
      <c r="D117" s="25">
        <v>2354.83</v>
      </c>
      <c r="E117" s="25">
        <v>2329.15</v>
      </c>
      <c r="F117" s="16">
        <v>2334.89</v>
      </c>
      <c r="G117" s="28">
        <f ca="1">IFERROR($F117/OFFSET($F117,G$12,)-1,"")</f>
        <v>-8.1475911931252476E-3</v>
      </c>
      <c r="H117" s="29">
        <f ca="1">IFERROR($F117/OFFSET($F117,H$12,)-1,"")</f>
        <v>1.5982351098269953E-2</v>
      </c>
      <c r="I117" s="29">
        <f ca="1">IFERROR($F117/OFFSET($F117,I$12,)-1,"")</f>
        <v>3.5970041973183209E-2</v>
      </c>
      <c r="J117" s="29">
        <f ca="1">IFERROR($F117/OFFSET($F117,J$12,)-1,"")</f>
        <v>0.23001590930641735</v>
      </c>
      <c r="K117" s="30">
        <f>F117/VLOOKUP(YEAR(B117),$Z$13:$AB$35,3,FALSE)-1</f>
        <v>-5.7082512195909874E-2</v>
      </c>
      <c r="L117" s="21">
        <f>MAX(F117:$F$5741)</f>
        <v>4981.87</v>
      </c>
      <c r="M117" s="28">
        <f ca="1">IF(OFFSET($O117,M$12,)&lt;&gt;"",_xlfn.STDEV.S(OFFSET($O117,,,M$12))*SQRT($J$12/$G$12),"")</f>
        <v>0.2264331112644497</v>
      </c>
      <c r="N117" s="30">
        <f ca="1">IF(OFFSET($O117,N$12,)&lt;&gt;"",_xlfn.STDEV.S(OFFSET($O117,,,N$12))*SQRT($J$12/$G$12),"")</f>
        <v>0.1930113356754343</v>
      </c>
      <c r="O117" s="4">
        <f t="shared" ca="1" si="1"/>
        <v>-8.1809642110040361E-3</v>
      </c>
    </row>
    <row r="118" spans="2:15" x14ac:dyDescent="0.2">
      <c r="B118" s="14">
        <v>41484</v>
      </c>
      <c r="C118" s="25">
        <v>2340.5300000000002</v>
      </c>
      <c r="D118" s="25">
        <v>2355.56</v>
      </c>
      <c r="E118" s="25">
        <v>2339.9899999999998</v>
      </c>
      <c r="F118" s="16">
        <v>2354.0700000000002</v>
      </c>
      <c r="G118" s="28">
        <f ca="1">IFERROR($F118/OFFSET($F118,G$12,)-1,"")</f>
        <v>5.8065012305168473E-3</v>
      </c>
      <c r="H118" s="29">
        <f ca="1">IFERROR($F118/OFFSET($F118,H$12,)-1,"")</f>
        <v>2.4292502088554935E-2</v>
      </c>
      <c r="I118" s="29">
        <f ca="1">IFERROR($F118/OFFSET($F118,I$12,)-1,"")</f>
        <v>5.8494231063229041E-2</v>
      </c>
      <c r="J118" s="29">
        <f ca="1">IFERROR($F118/OFFSET($F118,J$12,)-1,"")</f>
        <v>0.24329648623383204</v>
      </c>
      <c r="K118" s="30">
        <f>F118/VLOOKUP(YEAR(B118),$Z$13:$AB$35,3,FALSE)-1</f>
        <v>-4.93368978774269E-2</v>
      </c>
      <c r="L118" s="21">
        <f>MAX(F118:$F$5741)</f>
        <v>4981.87</v>
      </c>
      <c r="M118" s="28">
        <f ca="1">IF(OFFSET($O118,M$12,)&lt;&gt;"",_xlfn.STDEV.S(OFFSET($O118,,,M$12))*SQRT($J$12/$G$12),"")</f>
        <v>0.22586969034707552</v>
      </c>
      <c r="N118" s="30">
        <f ca="1">IF(OFFSET($O118,N$12,)&lt;&gt;"",_xlfn.STDEV.S(OFFSET($O118,,,N$12))*SQRT($J$12/$G$12),"")</f>
        <v>0.19723718476005148</v>
      </c>
      <c r="O118" s="4">
        <f t="shared" ca="1" si="1"/>
        <v>5.7897084756575413E-3</v>
      </c>
    </row>
    <row r="119" spans="2:15" x14ac:dyDescent="0.2">
      <c r="B119" s="14">
        <v>41481</v>
      </c>
      <c r="C119" s="25">
        <v>2324.04</v>
      </c>
      <c r="D119" s="25">
        <v>2344.84</v>
      </c>
      <c r="E119" s="25">
        <v>2323.59</v>
      </c>
      <c r="F119" s="16">
        <v>2340.48</v>
      </c>
      <c r="G119" s="28">
        <f ca="1">IFERROR($F119/OFFSET($F119,G$12,)-1,"")</f>
        <v>6.8312828013421534E-3</v>
      </c>
      <c r="H119" s="29">
        <f ca="1">IFERROR($F119/OFFSET($F119,H$12,)-1,"")</f>
        <v>1.7347874657150042E-2</v>
      </c>
      <c r="I119" s="29">
        <f ca="1">IFERROR($F119/OFFSET($F119,I$12,)-1,"")</f>
        <v>4.3073673139230717E-2</v>
      </c>
      <c r="J119" s="29">
        <f ca="1">IFERROR($F119/OFFSET($F119,J$12,)-1,"")</f>
        <v>0.23281133953826472</v>
      </c>
      <c r="K119" s="30">
        <f>F119/VLOOKUP(YEAR(B119),$Z$13:$AB$35,3,FALSE)-1</f>
        <v>-5.4825057345006867E-2</v>
      </c>
      <c r="L119" s="21">
        <f>MAX(F119:$F$5741)</f>
        <v>4981.87</v>
      </c>
      <c r="M119" s="28">
        <f ca="1">IF(OFFSET($O119,M$12,)&lt;&gt;"",_xlfn.STDEV.S(OFFSET($O119,,,M$12))*SQRT($J$12/$G$12),"")</f>
        <v>0.22517080768334433</v>
      </c>
      <c r="N119" s="30">
        <f ca="1">IF(OFFSET($O119,N$12,)&lt;&gt;"",_xlfn.STDEV.S(OFFSET($O119,,,N$12))*SQRT($J$12/$G$12),"")</f>
        <v>0.19685306048503368</v>
      </c>
      <c r="O119" s="4">
        <f t="shared" ca="1" si="1"/>
        <v>6.8080553113541095E-3</v>
      </c>
    </row>
    <row r="120" spans="2:15" x14ac:dyDescent="0.2">
      <c r="B120" s="14">
        <v>41480</v>
      </c>
      <c r="C120" s="25">
        <v>2328.8200000000002</v>
      </c>
      <c r="D120" s="25">
        <v>2334.85</v>
      </c>
      <c r="E120" s="25">
        <v>2303.98</v>
      </c>
      <c r="F120" s="16">
        <v>2324.6</v>
      </c>
      <c r="G120" s="28">
        <f ca="1">IFERROR($F120/OFFSET($F120,G$12,)-1,"")</f>
        <v>-1.7434919653362968E-3</v>
      </c>
      <c r="H120" s="29">
        <f ca="1">IFERROR($F120/OFFSET($F120,H$12,)-1,"")</f>
        <v>-3.9990883798546317E-4</v>
      </c>
      <c r="I120" s="29">
        <f ca="1">IFERROR($F120/OFFSET($F120,I$12,)-1,"")</f>
        <v>4.3582100272949287E-2</v>
      </c>
      <c r="J120" s="29">
        <f ca="1">IFERROR($F120/OFFSET($F120,J$12,)-1,"")</f>
        <v>0.18930312751011713</v>
      </c>
      <c r="K120" s="30">
        <f>F120/VLOOKUP(YEAR(B120),$Z$13:$AB$35,3,FALSE)-1</f>
        <v>-6.1238006009110557E-2</v>
      </c>
      <c r="L120" s="21">
        <f>MAX(F120:$F$5741)</f>
        <v>4981.87</v>
      </c>
      <c r="M120" s="28">
        <f ca="1">IF(OFFSET($O120,M$12,)&lt;&gt;"",_xlfn.STDEV.S(OFFSET($O120,,,M$12))*SQRT($J$12/$G$12),"")</f>
        <v>0.22561597926031191</v>
      </c>
      <c r="N120" s="30">
        <f ca="1">IF(OFFSET($O120,N$12,)&lt;&gt;"",_xlfn.STDEV.S(OFFSET($O120,,,N$12))*SQRT($J$12/$G$12),"")</f>
        <v>0.19678024623185653</v>
      </c>
      <c r="O120" s="4">
        <f t="shared" ca="1" si="1"/>
        <v>-1.7450136163676669E-3</v>
      </c>
    </row>
    <row r="121" spans="2:15" x14ac:dyDescent="0.2">
      <c r="B121" s="14">
        <v>41479</v>
      </c>
      <c r="C121" s="25">
        <v>2297.1799999999998</v>
      </c>
      <c r="D121" s="25">
        <v>2330.06</v>
      </c>
      <c r="E121" s="25">
        <v>2292.7800000000002</v>
      </c>
      <c r="F121" s="16">
        <v>2328.66</v>
      </c>
      <c r="G121" s="28">
        <f ca="1">IFERROR($F121/OFFSET($F121,G$12,)-1,"")</f>
        <v>1.3271486754621087E-2</v>
      </c>
      <c r="H121" s="29">
        <f ca="1">IFERROR($F121/OFFSET($F121,H$12,)-1,"")</f>
        <v>1.0843519933324108E-2</v>
      </c>
      <c r="I121" s="29">
        <f ca="1">IFERROR($F121/OFFSET($F121,I$12,)-1,"")</f>
        <v>6.3295647568080815E-2</v>
      </c>
      <c r="J121" s="29">
        <f ca="1">IFERROR($F121/OFFSET($F121,J$12,)-1,"")</f>
        <v>0.16056975399704942</v>
      </c>
      <c r="K121" s="30">
        <f>F121/VLOOKUP(YEAR(B121),$Z$13:$AB$35,3,FALSE)-1</f>
        <v>-5.9598423416147073E-2</v>
      </c>
      <c r="L121" s="21">
        <f>MAX(F121:$F$5741)</f>
        <v>4981.87</v>
      </c>
      <c r="M121" s="28">
        <f ca="1">IF(OFFSET($O121,M$12,)&lt;&gt;"",_xlfn.STDEV.S(OFFSET($O121,,,M$12))*SQRT($J$12/$G$12),"")</f>
        <v>0.2256468820762729</v>
      </c>
      <c r="N121" s="30">
        <f ca="1">IF(OFFSET($O121,N$12,)&lt;&gt;"",_xlfn.STDEV.S(OFFSET($O121,,,N$12))*SQRT($J$12/$G$12),"")</f>
        <v>0.19859413527976791</v>
      </c>
      <c r="O121" s="4">
        <f t="shared" ca="1" si="1"/>
        <v>1.3184192079503313E-2</v>
      </c>
    </row>
    <row r="122" spans="2:15" x14ac:dyDescent="0.2">
      <c r="B122" s="14">
        <v>41478</v>
      </c>
      <c r="C122" s="25">
        <v>2298.21</v>
      </c>
      <c r="D122" s="25">
        <v>2308.96</v>
      </c>
      <c r="E122" s="25">
        <v>2294.7199999999998</v>
      </c>
      <c r="F122" s="16">
        <v>2298.16</v>
      </c>
      <c r="G122" s="28">
        <f ca="1">IFERROR($F122/OFFSET($F122,G$12,)-1,"")</f>
        <v>-3.4809245335498673E-5</v>
      </c>
      <c r="H122" s="29">
        <f ca="1">IFERROR($F122/OFFSET($F122,H$12,)-1,"")</f>
        <v>3.405578162384737E-3</v>
      </c>
      <c r="I122" s="29">
        <f ca="1">IFERROR($F122/OFFSET($F122,I$12,)-1,"")</f>
        <v>5.8640354513879167E-2</v>
      </c>
      <c r="J122" s="29">
        <f ca="1">IFERROR($F122/OFFSET($F122,J$12,)-1,"")</f>
        <v>0.15750081845425457</v>
      </c>
      <c r="K122" s="30">
        <f>F122/VLOOKUP(YEAR(B122),$Z$13:$AB$35,3,FALSE)-1</f>
        <v>-7.1915484767227755E-2</v>
      </c>
      <c r="L122" s="21">
        <f>MAX(F122:$F$5741)</f>
        <v>4981.87</v>
      </c>
      <c r="M122" s="28">
        <f ca="1">IF(OFFSET($O122,M$12,)&lt;&gt;"",_xlfn.STDEV.S(OFFSET($O122,,,M$12))*SQRT($J$12/$G$12),"")</f>
        <v>0.22321516611113379</v>
      </c>
      <c r="N122" s="30">
        <f ca="1">IF(OFFSET($O122,N$12,)&lt;&gt;"",_xlfn.STDEV.S(OFFSET($O122,,,N$12))*SQRT($J$12/$G$12),"")</f>
        <v>0.19782221208330883</v>
      </c>
      <c r="O122" s="4">
        <f t="shared" ca="1" si="1"/>
        <v>-3.4809851191338718E-5</v>
      </c>
    </row>
    <row r="123" spans="2:15" x14ac:dyDescent="0.2">
      <c r="B123" s="14">
        <v>41477</v>
      </c>
      <c r="C123" s="25">
        <v>2300.5700000000002</v>
      </c>
      <c r="D123" s="25">
        <v>2310.89</v>
      </c>
      <c r="E123" s="25">
        <v>2294.4899999999998</v>
      </c>
      <c r="F123" s="16">
        <v>2298.2399999999998</v>
      </c>
      <c r="G123" s="28">
        <f ca="1">IFERROR($F123/OFFSET($F123,G$12,)-1,"")</f>
        <v>-1.0127924818633671E-3</v>
      </c>
      <c r="H123" s="29">
        <f ca="1">IFERROR($F123/OFFSET($F123,H$12,)-1,"")</f>
        <v>-6.1879743140690335E-3</v>
      </c>
      <c r="I123" s="29">
        <f ca="1">IFERROR($F123/OFFSET($F123,I$12,)-1,"")</f>
        <v>9.1064763995607478E-3</v>
      </c>
      <c r="J123" s="29">
        <f ca="1">IFERROR($F123/OFFSET($F123,J$12,)-1,"")</f>
        <v>0.16784048294155296</v>
      </c>
      <c r="K123" s="30">
        <f>F123/VLOOKUP(YEAR(B123),$Z$13:$AB$35,3,FALSE)-1</f>
        <v>-7.1883177721061009E-2</v>
      </c>
      <c r="L123" s="21">
        <f>MAX(F123:$F$5741)</f>
        <v>4981.87</v>
      </c>
      <c r="M123" s="28">
        <f ca="1">IF(OFFSET($O123,M$12,)&lt;&gt;"",_xlfn.STDEV.S(OFFSET($O123,,,M$12))*SQRT($J$12/$G$12),"")</f>
        <v>0.22470754212499311</v>
      </c>
      <c r="N123" s="30">
        <f ca="1">IF(OFFSET($O123,N$12,)&lt;&gt;"",_xlfn.STDEV.S(OFFSET($O123,,,N$12))*SQRT($J$12/$G$12),"")</f>
        <v>0.19877218385096929</v>
      </c>
      <c r="O123" s="4">
        <f t="shared" ca="1" si="1"/>
        <v>-1.0133057027224405E-3</v>
      </c>
    </row>
    <row r="124" spans="2:15" x14ac:dyDescent="0.2">
      <c r="B124" s="14">
        <v>41474</v>
      </c>
      <c r="C124" s="25">
        <v>2325.5700000000002</v>
      </c>
      <c r="D124" s="25">
        <v>2327.21</v>
      </c>
      <c r="E124" s="25">
        <v>2300.5700000000002</v>
      </c>
      <c r="F124" s="16">
        <v>2300.5700000000002</v>
      </c>
      <c r="G124" s="28">
        <f ca="1">IFERROR($F124/OFFSET($F124,G$12,)-1,"")</f>
        <v>-1.0733037200122086E-2</v>
      </c>
      <c r="H124" s="29">
        <f ca="1">IFERROR($F124/OFFSET($F124,H$12,)-1,"")</f>
        <v>-8.5557688465776049E-4</v>
      </c>
      <c r="I124" s="29">
        <f ca="1">IFERROR($F124/OFFSET($F124,I$12,)-1,"")</f>
        <v>-8.5203030590343953E-3</v>
      </c>
      <c r="J124" s="29">
        <f ca="1">IFERROR($F124/OFFSET($F124,J$12,)-1,"")</f>
        <v>0.17217537513056325</v>
      </c>
      <c r="K124" s="30">
        <f>F124/VLOOKUP(YEAR(B124),$Z$13:$AB$35,3,FALSE)-1</f>
        <v>-7.0942235001453691E-2</v>
      </c>
      <c r="L124" s="21">
        <f>MAX(F124:$F$5741)</f>
        <v>4981.87</v>
      </c>
      <c r="M124" s="28">
        <f ca="1">IF(OFFSET($O124,M$12,)&lt;&gt;"",_xlfn.STDEV.S(OFFSET($O124,,,M$12))*SQRT($J$12/$G$12),"")</f>
        <v>0.22476690054882667</v>
      </c>
      <c r="N124" s="30">
        <f ca="1">IF(OFFSET($O124,N$12,)&lt;&gt;"",_xlfn.STDEV.S(OFFSET($O124,,,N$12))*SQRT($J$12/$G$12),"")</f>
        <v>0.2018891336243416</v>
      </c>
      <c r="O124" s="4">
        <f t="shared" ca="1" si="1"/>
        <v>-1.0791051732071771E-2</v>
      </c>
    </row>
    <row r="125" spans="2:15" x14ac:dyDescent="0.2">
      <c r="B125" s="14">
        <v>41473</v>
      </c>
      <c r="C125" s="25">
        <v>2302.65</v>
      </c>
      <c r="D125" s="25">
        <v>2329.14</v>
      </c>
      <c r="E125" s="25">
        <v>2297.59</v>
      </c>
      <c r="F125" s="16">
        <v>2325.5300000000002</v>
      </c>
      <c r="G125" s="28">
        <f ca="1">IFERROR($F125/OFFSET($F125,G$12,)-1,"")</f>
        <v>9.4848242811502725E-3</v>
      </c>
      <c r="H125" s="29">
        <f ca="1">IFERROR($F125/OFFSET($F125,H$12,)-1,"")</f>
        <v>1.9629421771690136E-2</v>
      </c>
      <c r="I125" s="29">
        <f ca="1">IFERROR($F125/OFFSET($F125,I$12,)-1,"")</f>
        <v>-2.3370765754793688E-2</v>
      </c>
      <c r="J125" s="29">
        <f ca="1">IFERROR($F125/OFFSET($F125,J$12,)-1,"")</f>
        <v>0.18600476333760052</v>
      </c>
      <c r="K125" s="30">
        <f>F125/VLOOKUP(YEAR(B125),$Z$13:$AB$35,3,FALSE)-1</f>
        <v>-6.0862436597421743E-2</v>
      </c>
      <c r="L125" s="21">
        <f>MAX(F125:$F$5741)</f>
        <v>4981.87</v>
      </c>
      <c r="M125" s="28">
        <f ca="1">IF(OFFSET($O125,M$12,)&lt;&gt;"",_xlfn.STDEV.S(OFFSET($O125,,,M$12))*SQRT($J$12/$G$12),"")</f>
        <v>0.23143638010112247</v>
      </c>
      <c r="N125" s="30">
        <f ca="1">IF(OFFSET($O125,N$12,)&lt;&gt;"",_xlfn.STDEV.S(OFFSET($O125,,,N$12))*SQRT($J$12/$G$12),"")</f>
        <v>0.2008915627938469</v>
      </c>
      <c r="O125" s="4">
        <f t="shared" ca="1" si="1"/>
        <v>9.4401257515194237E-3</v>
      </c>
    </row>
    <row r="126" spans="2:15" x14ac:dyDescent="0.2">
      <c r="B126" s="14">
        <v>41472</v>
      </c>
      <c r="C126" s="25">
        <v>2290.3000000000002</v>
      </c>
      <c r="D126" s="25">
        <v>2304.4699999999998</v>
      </c>
      <c r="E126" s="25">
        <v>2272.17</v>
      </c>
      <c r="F126" s="16">
        <v>2303.6799999999998</v>
      </c>
      <c r="G126" s="28">
        <f ca="1">IFERROR($F126/OFFSET($F126,G$12,)-1,"")</f>
        <v>5.8156796311494841E-3</v>
      </c>
      <c r="H126" s="29">
        <f ca="1">IFERROR($F126/OFFSET($F126,H$12,)-1,"")</f>
        <v>3.0176191753868098E-2</v>
      </c>
      <c r="I126" s="29">
        <f ca="1">IFERROR($F126/OFFSET($F126,I$12,)-1,"")</f>
        <v>-3.3330395995149309E-2</v>
      </c>
      <c r="J126" s="29">
        <f ca="1">IFERROR($F126/OFFSET($F126,J$12,)-1,"")</f>
        <v>0.19092619781219633</v>
      </c>
      <c r="K126" s="30">
        <f>F126/VLOOKUP(YEAR(B126),$Z$13:$AB$35,3,FALSE)-1</f>
        <v>-6.9686298581720707E-2</v>
      </c>
      <c r="L126" s="21">
        <f>MAX(F126:$F$5741)</f>
        <v>4981.87</v>
      </c>
      <c r="M126" s="28">
        <f ca="1">IF(OFFSET($O126,M$12,)&lt;&gt;"",_xlfn.STDEV.S(OFFSET($O126,,,M$12))*SQRT($J$12/$G$12),"")</f>
        <v>0.23593622204532025</v>
      </c>
      <c r="N126" s="30">
        <f ca="1">IF(OFFSET($O126,N$12,)&lt;&gt;"",_xlfn.STDEV.S(OFFSET($O126,,,N$12))*SQRT($J$12/$G$12),"")</f>
        <v>0.20056454387084138</v>
      </c>
      <c r="O126" s="4">
        <f t="shared" ca="1" si="1"/>
        <v>5.7988338479267702E-3</v>
      </c>
    </row>
    <row r="127" spans="2:15" x14ac:dyDescent="0.2">
      <c r="B127" s="14">
        <v>41471</v>
      </c>
      <c r="C127" s="25">
        <v>2312.4499999999998</v>
      </c>
      <c r="D127" s="25">
        <v>2314.36</v>
      </c>
      <c r="E127" s="25">
        <v>2286.9499999999998</v>
      </c>
      <c r="F127" s="16">
        <v>2290.36</v>
      </c>
      <c r="G127" s="28">
        <f ca="1">IFERROR($F127/OFFSET($F127,G$12,)-1,"")</f>
        <v>-9.5954682060929164E-3</v>
      </c>
      <c r="H127" s="29">
        <f ca="1">IFERROR($F127/OFFSET($F127,H$12,)-1,"")</f>
        <v>1.213039846922781E-2</v>
      </c>
      <c r="I127" s="29">
        <f ca="1">IFERROR($F127/OFFSET($F127,I$12,)-1,"")</f>
        <v>-3.4084295582789914E-2</v>
      </c>
      <c r="J127" s="29">
        <f ca="1">IFERROR($F127/OFFSET($F127,J$12,)-1,"")</f>
        <v>0.16834834773559693</v>
      </c>
      <c r="K127" s="30">
        <f>F127/VLOOKUP(YEAR(B127),$Z$13:$AB$35,3,FALSE)-1</f>
        <v>-7.5065421768487628E-2</v>
      </c>
      <c r="L127" s="21">
        <f>MAX(F127:$F$5741)</f>
        <v>4981.87</v>
      </c>
      <c r="M127" s="28">
        <f ca="1">IF(OFFSET($O127,M$12,)&lt;&gt;"",_xlfn.STDEV.S(OFFSET($O127,,,M$12))*SQRT($J$12/$G$12),"")</f>
        <v>0.23493459643107734</v>
      </c>
      <c r="N127" s="30">
        <f ca="1">IF(OFFSET($O127,N$12,)&lt;&gt;"",_xlfn.STDEV.S(OFFSET($O127,,,N$12))*SQRT($J$12/$G$12),"")</f>
        <v>0.20071356327041456</v>
      </c>
      <c r="O127" s="4">
        <f t="shared" ca="1" si="1"/>
        <v>-9.6418013414469525E-3</v>
      </c>
    </row>
    <row r="128" spans="2:15" x14ac:dyDescent="0.2">
      <c r="B128" s="14">
        <v>41470</v>
      </c>
      <c r="C128" s="25">
        <v>2304.19</v>
      </c>
      <c r="D128" s="25">
        <v>2331.61</v>
      </c>
      <c r="E128" s="25">
        <v>2304.02</v>
      </c>
      <c r="F128" s="16">
        <v>2312.5500000000002</v>
      </c>
      <c r="G128" s="28">
        <f ca="1">IFERROR($F128/OFFSET($F128,G$12,)-1,"")</f>
        <v>4.3473729012308837E-3</v>
      </c>
      <c r="H128" s="29">
        <f ca="1">IFERROR($F128/OFFSET($F128,H$12,)-1,"")</f>
        <v>2.0133132766629647E-2</v>
      </c>
      <c r="I128" s="29">
        <f ca="1">IFERROR($F128/OFFSET($F128,I$12,)-1,"")</f>
        <v>-2.4141685233947774E-2</v>
      </c>
      <c r="J128" s="29">
        <f ca="1">IFERROR($F128/OFFSET($F128,J$12,)-1,"")</f>
        <v>0.17613402297798331</v>
      </c>
      <c r="K128" s="30">
        <f>F128/VLOOKUP(YEAR(B128),$Z$13:$AB$35,3,FALSE)-1</f>
        <v>-6.6104254837979992E-2</v>
      </c>
      <c r="L128" s="21">
        <f>MAX(F128:$F$5741)</f>
        <v>4981.87</v>
      </c>
      <c r="M128" s="28">
        <f ca="1">IF(OFFSET($O128,M$12,)&lt;&gt;"",_xlfn.STDEV.S(OFFSET($O128,,,M$12))*SQRT($J$12/$G$12),"")</f>
        <v>0.23379796316316667</v>
      </c>
      <c r="N128" s="30">
        <f ca="1">IF(OFFSET($O128,N$12,)&lt;&gt;"",_xlfn.STDEV.S(OFFSET($O128,,,N$12))*SQRT($J$12/$G$12),"")</f>
        <v>0.20125893355690772</v>
      </c>
      <c r="O128" s="4">
        <f t="shared" ca="1" si="1"/>
        <v>4.3379503746136944E-3</v>
      </c>
    </row>
    <row r="129" spans="2:15" x14ac:dyDescent="0.2">
      <c r="B129" s="14">
        <v>41467</v>
      </c>
      <c r="C129" s="25">
        <v>2281</v>
      </c>
      <c r="D129" s="25">
        <v>2315.89</v>
      </c>
      <c r="E129" s="25">
        <v>2281</v>
      </c>
      <c r="F129" s="16">
        <v>2302.54</v>
      </c>
      <c r="G129" s="28">
        <f ca="1">IFERROR($F129/OFFSET($F129,G$12,)-1,"")</f>
        <v>9.5494484294706972E-3</v>
      </c>
      <c r="H129" s="29">
        <f ca="1">IFERROR($F129/OFFSET($F129,H$12,)-1,"")</f>
        <v>2.4480316081725517E-2</v>
      </c>
      <c r="I129" s="29">
        <f ca="1">IFERROR($F129/OFFSET($F129,I$12,)-1,"")</f>
        <v>-2.0291631031856494E-2</v>
      </c>
      <c r="J129" s="29">
        <f ca="1">IFERROR($F129/OFFSET($F129,J$12,)-1,"")</f>
        <v>0.18251196614556586</v>
      </c>
      <c r="K129" s="30">
        <f>F129/VLOOKUP(YEAR(B129),$Z$13:$AB$35,3,FALSE)-1</f>
        <v>-7.0146673989597064E-2</v>
      </c>
      <c r="L129" s="21">
        <f>MAX(F129:$F$5741)</f>
        <v>4981.87</v>
      </c>
      <c r="M129" s="28">
        <f ca="1">IF(OFFSET($O129,M$12,)&lt;&gt;"",_xlfn.STDEV.S(OFFSET($O129,,,M$12))*SQRT($J$12/$G$12),"")</f>
        <v>0.23318498533203916</v>
      </c>
      <c r="N129" s="30">
        <f ca="1">IF(OFFSET($O129,N$12,)&lt;&gt;"",_xlfn.STDEV.S(OFFSET($O129,,,N$12))*SQRT($J$12/$G$12),"")</f>
        <v>0.2011237411373942</v>
      </c>
      <c r="O129" s="4">
        <f t="shared" ca="1" si="1"/>
        <v>9.5041406612373595E-3</v>
      </c>
    </row>
    <row r="130" spans="2:15" x14ac:dyDescent="0.2">
      <c r="B130" s="14">
        <v>41466</v>
      </c>
      <c r="C130" s="25">
        <v>2235.7399999999998</v>
      </c>
      <c r="D130" s="25">
        <v>2282.39</v>
      </c>
      <c r="E130" s="25">
        <v>2235.7399999999998</v>
      </c>
      <c r="F130" s="16">
        <v>2280.7600000000002</v>
      </c>
      <c r="G130" s="28">
        <f ca="1">IFERROR($F130/OFFSET($F130,G$12,)-1,"")</f>
        <v>1.9926661300420534E-2</v>
      </c>
      <c r="H130" s="29">
        <f ca="1">IFERROR($F130/OFFSET($F130,H$12,)-1,"")</f>
        <v>1.5779417724788969E-2</v>
      </c>
      <c r="I130" s="29">
        <f ca="1">IFERROR($F130/OFFSET($F130,I$12,)-1,"")</f>
        <v>-3.1734104291639587E-2</v>
      </c>
      <c r="J130" s="29">
        <f ca="1">IFERROR($F130/OFFSET($F130,J$12,)-1,"")</f>
        <v>0.16563940592642568</v>
      </c>
      <c r="K130" s="30">
        <f>F130/VLOOKUP(YEAR(B130),$Z$13:$AB$35,3,FALSE)-1</f>
        <v>-7.8942267308499847E-2</v>
      </c>
      <c r="L130" s="21">
        <f>MAX(F130:$F$5741)</f>
        <v>4981.87</v>
      </c>
      <c r="M130" s="28">
        <f ca="1">IF(OFFSET($O130,M$12,)&lt;&gt;"",_xlfn.STDEV.S(OFFSET($O130,,,M$12))*SQRT($J$12/$G$12),"")</f>
        <v>0.23336987847364682</v>
      </c>
      <c r="N130" s="30">
        <f ca="1">IF(OFFSET($O130,N$12,)&lt;&gt;"",_xlfn.STDEV.S(OFFSET($O130,,,N$12))*SQRT($J$12/$G$12),"")</f>
        <v>0.20542585243229006</v>
      </c>
      <c r="O130" s="4">
        <f t="shared" ca="1" si="1"/>
        <v>1.973072402533927E-2</v>
      </c>
    </row>
    <row r="131" spans="2:15" x14ac:dyDescent="0.2">
      <c r="B131" s="14">
        <v>41465</v>
      </c>
      <c r="C131" s="25">
        <v>2262.81</v>
      </c>
      <c r="D131" s="25">
        <v>2263.25</v>
      </c>
      <c r="E131" s="25">
        <v>2213.15</v>
      </c>
      <c r="F131" s="16">
        <v>2236.1999999999998</v>
      </c>
      <c r="G131" s="28">
        <f ca="1">IFERROR($F131/OFFSET($F131,G$12,)-1,"")</f>
        <v>-1.1803385905758579E-2</v>
      </c>
      <c r="H131" s="29">
        <f ca="1">IFERROR($F131/OFFSET($F131,H$12,)-1,"")</f>
        <v>1.1759063618389076E-2</v>
      </c>
      <c r="I131" s="29">
        <f ca="1">IFERROR($F131/OFFSET($F131,I$12,)-1,"")</f>
        <v>-5.9131415299948697E-2</v>
      </c>
      <c r="J131" s="29">
        <f ca="1">IFERROR($F131/OFFSET($F131,J$12,)-1,"")</f>
        <v>0.11931445618496062</v>
      </c>
      <c r="K131" s="30">
        <f>F131/VLOOKUP(YEAR(B131),$Z$13:$AB$35,3,FALSE)-1</f>
        <v>-9.6937292023390298E-2</v>
      </c>
      <c r="L131" s="21">
        <f>MAX(F131:$F$5741)</f>
        <v>4981.87</v>
      </c>
      <c r="M131" s="28">
        <f ca="1">IF(OFFSET($O131,M$12,)&lt;&gt;"",_xlfn.STDEV.S(OFFSET($O131,,,M$12))*SQRT($J$12/$G$12),"")</f>
        <v>0.22448844211480554</v>
      </c>
      <c r="N131" s="30">
        <f ca="1">IF(OFFSET($O131,N$12,)&lt;&gt;"",_xlfn.STDEV.S(OFFSET($O131,,,N$12))*SQRT($J$12/$G$12),"")</f>
        <v>0.20222846119364757</v>
      </c>
      <c r="O131" s="4">
        <f t="shared" ca="1" si="1"/>
        <v>-1.1873598912886946E-2</v>
      </c>
    </row>
    <row r="132" spans="2:15" x14ac:dyDescent="0.2">
      <c r="B132" s="14">
        <v>41464</v>
      </c>
      <c r="C132" s="25">
        <v>2267.0500000000002</v>
      </c>
      <c r="D132" s="25">
        <v>2289.6799999999998</v>
      </c>
      <c r="E132" s="25">
        <v>2249.63</v>
      </c>
      <c r="F132" s="16">
        <v>2262.91</v>
      </c>
      <c r="G132" s="28">
        <f ca="1">IFERROR($F132/OFFSET($F132,G$12,)-1,"")</f>
        <v>-1.7645164563215854E-3</v>
      </c>
      <c r="H132" s="29">
        <f ca="1">IFERROR($F132/OFFSET($F132,H$12,)-1,"")</f>
        <v>4.9963138306849952E-3</v>
      </c>
      <c r="I132" s="29">
        <f ca="1">IFERROR($F132/OFFSET($F132,I$12,)-1,"")</f>
        <v>-5.7541012965053207E-2</v>
      </c>
      <c r="J132" s="29">
        <f ca="1">IFERROR($F132/OFFSET($F132,J$12,)-1,"")</f>
        <v>0.12301553823020006</v>
      </c>
      <c r="K132" s="30">
        <f>F132/VLOOKUP(YEAR(B132),$Z$13:$AB$35,3,FALSE)-1</f>
        <v>-8.6150776984460276E-2</v>
      </c>
      <c r="L132" s="21">
        <f>MAX(F132:$F$5741)</f>
        <v>4981.87</v>
      </c>
      <c r="M132" s="28">
        <f ca="1">IF(OFFSET($O132,M$12,)&lt;&gt;"",_xlfn.STDEV.S(OFFSET($O132,,,M$12))*SQRT($J$12/$G$12),"")</f>
        <v>0.22482484670557315</v>
      </c>
      <c r="N132" s="30">
        <f ca="1">IF(OFFSET($O132,N$12,)&lt;&gt;"",_xlfn.STDEV.S(OFFSET($O132,,,N$12))*SQRT($J$12/$G$12),"")</f>
        <v>0.20295660267474466</v>
      </c>
      <c r="O132" s="4">
        <f t="shared" ca="1" si="1"/>
        <v>-1.766075049195599E-3</v>
      </c>
    </row>
    <row r="133" spans="2:15" x14ac:dyDescent="0.2">
      <c r="B133" s="14">
        <v>41463</v>
      </c>
      <c r="C133" s="25">
        <v>2247.69</v>
      </c>
      <c r="D133" s="25">
        <v>2276.14</v>
      </c>
      <c r="E133" s="25">
        <v>2242.09</v>
      </c>
      <c r="F133" s="16">
        <v>2266.91</v>
      </c>
      <c r="G133" s="28">
        <f ca="1">IFERROR($F133/OFFSET($F133,G$12,)-1,"")</f>
        <v>8.6272869651882189E-3</v>
      </c>
      <c r="H133" s="29">
        <f ca="1">IFERROR($F133/OFFSET($F133,H$12,)-1,"")</f>
        <v>5.8079172249778654E-3</v>
      </c>
      <c r="I133" s="29">
        <f ca="1">IFERROR($F133/OFFSET($F133,I$12,)-1,"")</f>
        <v>-5.9006417440827574E-2</v>
      </c>
      <c r="J133" s="29">
        <f ca="1">IFERROR($F133/OFFSET($F133,J$12,)-1,"")</f>
        <v>0.12141659287548157</v>
      </c>
      <c r="K133" s="30">
        <f>F133/VLOOKUP(YEAR(B133),$Z$13:$AB$35,3,FALSE)-1</f>
        <v>-8.4535424676121851E-2</v>
      </c>
      <c r="L133" s="21">
        <f>MAX(F133:$F$5741)</f>
        <v>4981.87</v>
      </c>
      <c r="M133" s="28">
        <f ca="1">IF(OFFSET($O133,M$12,)&lt;&gt;"",_xlfn.STDEV.S(OFFSET($O133,,,M$12))*SQRT($J$12/$G$12),"")</f>
        <v>0.22553914206135328</v>
      </c>
      <c r="N133" s="30">
        <f ca="1">IF(OFFSET($O133,N$12,)&lt;&gt;"",_xlfn.STDEV.S(OFFSET($O133,,,N$12))*SQRT($J$12/$G$12),"")</f>
        <v>0.20989612671130303</v>
      </c>
      <c r="O133" s="4">
        <f t="shared" ca="1" si="1"/>
        <v>8.5902845927504443E-3</v>
      </c>
    </row>
    <row r="134" spans="2:15" x14ac:dyDescent="0.2">
      <c r="B134" s="14">
        <v>41460</v>
      </c>
      <c r="C134" s="25">
        <v>2245.19</v>
      </c>
      <c r="D134" s="25">
        <v>2266.5</v>
      </c>
      <c r="E134" s="25">
        <v>2239</v>
      </c>
      <c r="F134" s="16">
        <v>2247.52</v>
      </c>
      <c r="G134" s="28">
        <f ca="1">IFERROR($F134/OFFSET($F134,G$12,)-1,"")</f>
        <v>9.7535774251444884E-4</v>
      </c>
      <c r="H134" s="29">
        <f ca="1">IFERROR($F134/OFFSET($F134,H$12,)-1,"")</f>
        <v>1.0584627559600435E-2</v>
      </c>
      <c r="I134" s="29">
        <f ca="1">IFERROR($F134/OFFSET($F134,I$12,)-1,"")</f>
        <v>-4.8060347566063255E-2</v>
      </c>
      <c r="J134" s="29">
        <f ca="1">IFERROR($F134/OFFSET($F134,J$12,)-1,"")</f>
        <v>0.11610352978567029</v>
      </c>
      <c r="K134" s="30">
        <f>F134/VLOOKUP(YEAR(B134),$Z$13:$AB$35,3,FALSE)-1</f>
        <v>-9.2365844990792367E-2</v>
      </c>
      <c r="L134" s="21">
        <f>MAX(F134:$F$5741)</f>
        <v>4981.87</v>
      </c>
      <c r="M134" s="28">
        <f ca="1">IF(OFFSET($O134,M$12,)&lt;&gt;"",_xlfn.STDEV.S(OFFSET($O134,,,M$12))*SQRT($J$12/$G$12),"")</f>
        <v>0.2232182030266322</v>
      </c>
      <c r="N134" s="30">
        <f ca="1">IF(OFFSET($O134,N$12,)&lt;&gt;"",_xlfn.STDEV.S(OFFSET($O134,,,N$12))*SQRT($J$12/$G$12),"")</f>
        <v>0.21276069824418117</v>
      </c>
      <c r="O134" s="4">
        <f t="shared" ca="1" si="1"/>
        <v>9.7488239021875883E-4</v>
      </c>
    </row>
    <row r="135" spans="2:15" x14ac:dyDescent="0.2">
      <c r="B135" s="14">
        <v>41459</v>
      </c>
      <c r="C135" s="25">
        <v>2210.44</v>
      </c>
      <c r="D135" s="25">
        <v>2245.33</v>
      </c>
      <c r="E135" s="25">
        <v>2210.1799999999998</v>
      </c>
      <c r="F135" s="16">
        <v>2245.33</v>
      </c>
      <c r="G135" s="28">
        <f ca="1">IFERROR($F135/OFFSET($F135,G$12,)-1,"")</f>
        <v>1.5889892815614814E-2</v>
      </c>
      <c r="H135" s="29">
        <f ca="1">IFERROR($F135/OFFSET($F135,H$12,)-1,"")</f>
        <v>6.684998417882948E-4</v>
      </c>
      <c r="I135" s="29">
        <f ca="1">IFERROR($F135/OFFSET($F135,I$12,)-1,"")</f>
        <v>-6.7608195536804305E-2</v>
      </c>
      <c r="J135" s="29">
        <f ca="1">IFERROR($F135/OFFSET($F135,J$12,)-1,"")</f>
        <v>0.13667451337737613</v>
      </c>
      <c r="K135" s="30">
        <f>F135/VLOOKUP(YEAR(B135),$Z$13:$AB$35,3,FALSE)-1</f>
        <v>-9.3250250379607769E-2</v>
      </c>
      <c r="L135" s="21">
        <f>MAX(F135:$F$5741)</f>
        <v>4981.87</v>
      </c>
      <c r="M135" s="28">
        <f ca="1">IF(OFFSET($O135,M$12,)&lt;&gt;"",_xlfn.STDEV.S(OFFSET($O135,,,M$12))*SQRT($J$12/$G$12),"")</f>
        <v>0.22760972577660771</v>
      </c>
      <c r="N135" s="30">
        <f ca="1">IF(OFFSET($O135,N$12,)&lt;&gt;"",_xlfn.STDEV.S(OFFSET($O135,,,N$12))*SQRT($J$12/$G$12),"")</f>
        <v>0.21295596916767345</v>
      </c>
      <c r="O135" s="4">
        <f t="shared" ca="1" si="1"/>
        <v>1.5764970070511652E-2</v>
      </c>
    </row>
    <row r="136" spans="2:15" x14ac:dyDescent="0.2">
      <c r="B136" s="14">
        <v>41458</v>
      </c>
      <c r="C136" s="25">
        <v>2251.54</v>
      </c>
      <c r="D136" s="25">
        <v>2252.34</v>
      </c>
      <c r="E136" s="25">
        <v>2197.44</v>
      </c>
      <c r="F136" s="16">
        <v>2210.21</v>
      </c>
      <c r="G136" s="28">
        <f ca="1">IFERROR($F136/OFFSET($F136,G$12,)-1,"")</f>
        <v>-1.8408640736167881E-2</v>
      </c>
      <c r="H136" s="29">
        <f ca="1">IFERROR($F136/OFFSET($F136,H$12,)-1,"")</f>
        <v>-7.7709739979887615E-3</v>
      </c>
      <c r="I136" s="29">
        <f ca="1">IFERROR($F136/OFFSET($F136,I$12,)-1,"")</f>
        <v>-8.3527875106255034E-2</v>
      </c>
      <c r="J136" s="29">
        <f ca="1">IFERROR($F136/OFFSET($F136,J$12,)-1,"")</f>
        <v>0.17246299931038145</v>
      </c>
      <c r="K136" s="30">
        <f>F136/VLOOKUP(YEAR(B136),$Z$13:$AB$35,3,FALSE)-1</f>
        <v>-0.10743304364681927</v>
      </c>
      <c r="L136" s="21">
        <f>MAX(F136:$F$5741)</f>
        <v>4981.87</v>
      </c>
      <c r="M136" s="28">
        <f ca="1">IF(OFFSET($O136,M$12,)&lt;&gt;"",_xlfn.STDEV.S(OFFSET($O136,,,M$12))*SQRT($J$12/$G$12),"")</f>
        <v>0.22095607706083545</v>
      </c>
      <c r="N136" s="30">
        <f ca="1">IF(OFFSET($O136,N$12,)&lt;&gt;"",_xlfn.STDEV.S(OFFSET($O136,,,N$12))*SQRT($J$12/$G$12),"")</f>
        <v>0.21145695001139667</v>
      </c>
      <c r="O136" s="4">
        <f t="shared" ca="1" si="1"/>
        <v>-1.8580188330136912E-2</v>
      </c>
    </row>
    <row r="137" spans="2:15" x14ac:dyDescent="0.2">
      <c r="B137" s="14">
        <v>41457</v>
      </c>
      <c r="C137" s="25">
        <v>2254.06</v>
      </c>
      <c r="D137" s="25">
        <v>2260.48</v>
      </c>
      <c r="E137" s="25">
        <v>2231.0700000000002</v>
      </c>
      <c r="F137" s="16">
        <v>2251.66</v>
      </c>
      <c r="G137" s="28">
        <f ca="1">IFERROR($F137/OFFSET($F137,G$12,)-1,"")</f>
        <v>-9.5837289579481233E-4</v>
      </c>
      <c r="H137" s="29">
        <f ca="1">IFERROR($F137/OFFSET($F137,H$12,)-1,"")</f>
        <v>2.8136472393198275E-2</v>
      </c>
      <c r="I137" s="29">
        <f ca="1">IFERROR($F137/OFFSET($F137,I$12,)-1,"")</f>
        <v>-6.6015156731555003E-2</v>
      </c>
      <c r="J137" s="29">
        <f ca="1">IFERROR($F137/OFFSET($F137,J$12,)-1,"")</f>
        <v>0.19577697409997818</v>
      </c>
      <c r="K137" s="30">
        <f>F137/VLOOKUP(YEAR(B137),$Z$13:$AB$35,3,FALSE)-1</f>
        <v>-9.0693955351662137E-2</v>
      </c>
      <c r="L137" s="21">
        <f>MAX(F137:$F$5741)</f>
        <v>4981.87</v>
      </c>
      <c r="M137" s="28">
        <f ca="1">IF(OFFSET($O137,M$12,)&lt;&gt;"",_xlfn.STDEV.S(OFFSET($O137,,,M$12))*SQRT($J$12/$G$12),"")</f>
        <v>0.21977715078443483</v>
      </c>
      <c r="N137" s="30">
        <f ca="1">IF(OFFSET($O137,N$12,)&lt;&gt;"",_xlfn.STDEV.S(OFFSET($O137,,,N$12))*SQRT($J$12/$G$12),"")</f>
        <v>0.20881668076887655</v>
      </c>
      <c r="O137" s="4">
        <f t="shared" ca="1" si="1"/>
        <v>-9.5883242872457284E-4</v>
      </c>
    </row>
    <row r="138" spans="2:15" x14ac:dyDescent="0.2">
      <c r="B138" s="14">
        <v>41456</v>
      </c>
      <c r="C138" s="25">
        <v>2224.11</v>
      </c>
      <c r="D138" s="25">
        <v>2254.6799999999998</v>
      </c>
      <c r="E138" s="25">
        <v>2219.94</v>
      </c>
      <c r="F138" s="16">
        <v>2253.8200000000002</v>
      </c>
      <c r="G138" s="28">
        <f ca="1">IFERROR($F138/OFFSET($F138,G$12,)-1,"")</f>
        <v>1.3417386847003998E-2</v>
      </c>
      <c r="H138" s="29">
        <f ca="1">IFERROR($F138/OFFSET($F138,H$12,)-1,"")</f>
        <v>3.8215269524520146E-2</v>
      </c>
      <c r="I138" s="29">
        <f ca="1">IFERROR($F138/OFFSET($F138,I$12,)-1,"")</f>
        <v>-6.7393832059552516E-2</v>
      </c>
      <c r="J138" s="29">
        <f ca="1">IFERROR($F138/OFFSET($F138,J$12,)-1,"")</f>
        <v>0.21470263278449986</v>
      </c>
      <c r="K138" s="30">
        <f>F138/VLOOKUP(YEAR(B138),$Z$13:$AB$35,3,FALSE)-1</f>
        <v>-8.9821665105159321E-2</v>
      </c>
      <c r="L138" s="21">
        <f>MAX(F138:$F$5741)</f>
        <v>4981.87</v>
      </c>
      <c r="M138" s="28">
        <f ca="1">IF(OFFSET($O138,M$12,)&lt;&gt;"",_xlfn.STDEV.S(OFFSET($O138,,,M$12))*SQRT($J$12/$G$12),"")</f>
        <v>0.22139436770975657</v>
      </c>
      <c r="N138" s="30">
        <f ca="1">IF(OFFSET($O138,N$12,)&lt;&gt;"",_xlfn.STDEV.S(OFFSET($O138,,,N$12))*SQRT($J$12/$G$12),"")</f>
        <v>0.2088960339161765</v>
      </c>
      <c r="O138" s="4">
        <f t="shared" ca="1" si="1"/>
        <v>1.3328170856448661E-2</v>
      </c>
    </row>
    <row r="139" spans="2:15" x14ac:dyDescent="0.2">
      <c r="B139" s="14">
        <v>41453</v>
      </c>
      <c r="C139" s="25">
        <v>2244.44</v>
      </c>
      <c r="D139" s="25">
        <v>2264.81</v>
      </c>
      <c r="E139" s="25">
        <v>2217.98</v>
      </c>
      <c r="F139" s="16">
        <v>2223.98</v>
      </c>
      <c r="G139" s="28">
        <f ca="1">IFERROR($F139/OFFSET($F139,G$12,)-1,"")</f>
        <v>-8.8464812396660264E-3</v>
      </c>
      <c r="H139" s="29">
        <f ca="1">IFERROR($F139/OFFSET($F139,H$12,)-1,"")</f>
        <v>-2.3499451152579565E-2</v>
      </c>
      <c r="I139" s="29">
        <f ca="1">IFERROR($F139/OFFSET($F139,I$12,)-1,"")</f>
        <v>-9.2479015428811651E-2</v>
      </c>
      <c r="J139" s="29">
        <f ca="1">IFERROR($F139/OFFSET($F139,J$12,)-1,"")</f>
        <v>0.18248376994528837</v>
      </c>
      <c r="K139" s="30">
        <f>F139/VLOOKUP(YEAR(B139),$Z$13:$AB$35,3,FALSE)-1</f>
        <v>-0.10187219332536412</v>
      </c>
      <c r="L139" s="21">
        <f>MAX(F139:$F$5741)</f>
        <v>4981.87</v>
      </c>
      <c r="M139" s="28">
        <f ca="1">IF(OFFSET($O139,M$12,)&lt;&gt;"",_xlfn.STDEV.S(OFFSET($O139,,,M$12))*SQRT($J$12/$G$12),"")</f>
        <v>0.21578808847320891</v>
      </c>
      <c r="N139" s="30">
        <f ca="1">IF(OFFSET($O139,N$12,)&lt;&gt;"",_xlfn.STDEV.S(OFFSET($O139,,,N$12))*SQRT($J$12/$G$12),"")</f>
        <v>0.20877432780967545</v>
      </c>
      <c r="O139" s="4">
        <f t="shared" ca="1" si="1"/>
        <v>-8.8858436727971193E-3</v>
      </c>
    </row>
    <row r="140" spans="2:15" x14ac:dyDescent="0.2">
      <c r="B140" s="14">
        <v>41452</v>
      </c>
      <c r="C140" s="25">
        <v>2227.52</v>
      </c>
      <c r="D140" s="25">
        <v>2249.09</v>
      </c>
      <c r="E140" s="25">
        <v>2224.4</v>
      </c>
      <c r="F140" s="16">
        <v>2243.83</v>
      </c>
      <c r="G140" s="28">
        <f ca="1">IFERROR($F140/OFFSET($F140,G$12,)-1,"")</f>
        <v>7.3220442465162794E-3</v>
      </c>
      <c r="H140" s="29">
        <f ca="1">IFERROR($F140/OFFSET($F140,H$12,)-1,"")</f>
        <v>-3.2973615935595779E-2</v>
      </c>
      <c r="I140" s="29">
        <f ca="1">IFERROR($F140/OFFSET($F140,I$12,)-1,"")</f>
        <v>-9.2716517126071096E-2</v>
      </c>
      <c r="J140" s="29">
        <f ca="1">IFERROR($F140/OFFSET($F140,J$12,)-1,"")</f>
        <v>0.17471245111538081</v>
      </c>
      <c r="K140" s="30">
        <f>F140/VLOOKUP(YEAR(B140),$Z$13:$AB$35,3,FALSE)-1</f>
        <v>-9.3856007495234706E-2</v>
      </c>
      <c r="L140" s="21">
        <f>MAX(F140:$F$5741)</f>
        <v>4981.87</v>
      </c>
      <c r="M140" s="28">
        <f ca="1">IF(OFFSET($O140,M$12,)&lt;&gt;"",_xlfn.STDEV.S(OFFSET($O140,,,M$12))*SQRT($J$12/$G$12),"")</f>
        <v>0.21590182328622659</v>
      </c>
      <c r="N140" s="30">
        <f ca="1">IF(OFFSET($O140,N$12,)&lt;&gt;"",_xlfn.STDEV.S(OFFSET($O140,,,N$12))*SQRT($J$12/$G$12),"")</f>
        <v>0.20815032341153542</v>
      </c>
      <c r="O140" s="4">
        <f t="shared" ca="1" si="1"/>
        <v>7.2953682167776028E-3</v>
      </c>
    </row>
    <row r="141" spans="2:15" x14ac:dyDescent="0.2">
      <c r="B141" s="14">
        <v>41451</v>
      </c>
      <c r="C141" s="25">
        <v>2191.25</v>
      </c>
      <c r="D141" s="25">
        <v>2233.0500000000002</v>
      </c>
      <c r="E141" s="25">
        <v>2191.25</v>
      </c>
      <c r="F141" s="16">
        <v>2227.52</v>
      </c>
      <c r="G141" s="28">
        <f ca="1">IFERROR($F141/OFFSET($F141,G$12,)-1,"")</f>
        <v>1.7113842669540302E-2</v>
      </c>
      <c r="H141" s="29">
        <f ca="1">IFERROR($F141/OFFSET($F141,H$12,)-1,"")</f>
        <v>-6.4531030833452241E-2</v>
      </c>
      <c r="I141" s="29">
        <f ca="1">IFERROR($F141/OFFSET($F141,I$12,)-1,"")</f>
        <v>-9.3236069951476819E-2</v>
      </c>
      <c r="J141" s="29">
        <f ca="1">IFERROR($F141/OFFSET($F141,J$12,)-1,"")</f>
        <v>0.14110077455841985</v>
      </c>
      <c r="K141" s="30">
        <f>F141/VLOOKUP(YEAR(B141),$Z$13:$AB$35,3,FALSE)-1</f>
        <v>-0.10044260653248471</v>
      </c>
      <c r="L141" s="21">
        <f>MAX(F141:$F$5741)</f>
        <v>4981.87</v>
      </c>
      <c r="M141" s="28">
        <f ca="1">IF(OFFSET($O141,M$12,)&lt;&gt;"",_xlfn.STDEV.S(OFFSET($O141,,,M$12))*SQRT($J$12/$G$12),"")</f>
        <v>0.22197010890294269</v>
      </c>
      <c r="N141" s="30">
        <f ca="1">IF(OFFSET($O141,N$12,)&lt;&gt;"",_xlfn.STDEV.S(OFFSET($O141,,,N$12))*SQRT($J$12/$G$12),"")</f>
        <v>0.20793076704323044</v>
      </c>
      <c r="O141" s="4">
        <f t="shared" ca="1" si="1"/>
        <v>1.6969050496372678E-2</v>
      </c>
    </row>
    <row r="142" spans="2:15" x14ac:dyDescent="0.2">
      <c r="B142" s="14">
        <v>41450</v>
      </c>
      <c r="C142" s="25">
        <v>2170.9699999999998</v>
      </c>
      <c r="D142" s="25">
        <v>2223.8000000000002</v>
      </c>
      <c r="E142" s="25">
        <v>2170.87</v>
      </c>
      <c r="F142" s="16">
        <v>2190.04</v>
      </c>
      <c r="G142" s="28">
        <f ca="1">IFERROR($F142/OFFSET($F142,G$12,)-1,"")</f>
        <v>8.8352081663487514E-3</v>
      </c>
      <c r="H142" s="29">
        <f ca="1">IFERROR($F142/OFFSET($F142,H$12,)-1,"")</f>
        <v>-8.1015983315919193E-2</v>
      </c>
      <c r="I142" s="29">
        <f ca="1">IFERROR($F142/OFFSET($F142,I$12,)-1,"")</f>
        <v>-0.10534657995359331</v>
      </c>
      <c r="J142" s="29">
        <f ca="1">IFERROR($F142/OFFSET($F142,J$12,)-1,"")</f>
        <v>0.10826375183442138</v>
      </c>
      <c r="K142" s="30">
        <f>F142/VLOOKUP(YEAR(B142),$Z$13:$AB$35,3,FALSE)-1</f>
        <v>-0.1155784576616159</v>
      </c>
      <c r="L142" s="21">
        <f>MAX(F142:$F$5741)</f>
        <v>4981.87</v>
      </c>
      <c r="M142" s="28">
        <f ca="1">IF(OFFSET($O142,M$12,)&lt;&gt;"",_xlfn.STDEV.S(OFFSET($O142,,,M$12))*SQRT($J$12/$G$12),"")</f>
        <v>0.21416423374667859</v>
      </c>
      <c r="N142" s="30">
        <f ca="1">IF(OFFSET($O142,N$12,)&lt;&gt;"",_xlfn.STDEV.S(OFFSET($O142,,,N$12))*SQRT($J$12/$G$12),"")</f>
        <v>0.20452815619313644</v>
      </c>
      <c r="O142" s="4">
        <f t="shared" ca="1" si="1"/>
        <v>8.7964060967669257E-3</v>
      </c>
    </row>
    <row r="143" spans="2:15" x14ac:dyDescent="0.2">
      <c r="B143" s="14">
        <v>41449</v>
      </c>
      <c r="C143" s="25">
        <v>2278.13</v>
      </c>
      <c r="D143" s="25">
        <v>2278.39</v>
      </c>
      <c r="E143" s="25">
        <v>2170.86</v>
      </c>
      <c r="F143" s="16">
        <v>2170.86</v>
      </c>
      <c r="G143" s="28">
        <f ca="1">IFERROR($F143/OFFSET($F143,G$12,)-1,"")</f>
        <v>-4.6823271130625677E-2</v>
      </c>
      <c r="H143" s="29">
        <f ca="1">IFERROR($F143/OFFSET($F143,H$12,)-1,"")</f>
        <v>-8.4481144409112696E-2</v>
      </c>
      <c r="I143" s="29">
        <f ca="1">IFERROR($F143/OFFSET($F143,I$12,)-1,"")</f>
        <v>-0.11327236262187668</v>
      </c>
      <c r="J143" s="29">
        <f ca="1">IFERROR($F143/OFFSET($F143,J$12,)-1,"")</f>
        <v>0.10475211448229538</v>
      </c>
      <c r="K143" s="30">
        <f>F143/VLOOKUP(YEAR(B143),$Z$13:$AB$35,3,FALSE)-1</f>
        <v>-0.12332407198009876</v>
      </c>
      <c r="L143" s="21">
        <f>MAX(F143:$F$5741)</f>
        <v>4981.87</v>
      </c>
      <c r="M143" s="28">
        <f ca="1">IF(OFFSET($O143,M$12,)&lt;&gt;"",_xlfn.STDEV.S(OFFSET($O143,,,M$12))*SQRT($J$12/$G$12),"")</f>
        <v>0.21722522544295467</v>
      </c>
      <c r="N143" s="30">
        <f ca="1">IF(OFFSET($O143,N$12,)&lt;&gt;"",_xlfn.STDEV.S(OFFSET($O143,,,N$12))*SQRT($J$12/$G$12),"")</f>
        <v>0.20601726164927775</v>
      </c>
      <c r="O143" s="4">
        <f t="shared" ref="O143:O206" ca="1" si="2">IFERROR(LN(1+G143),"")</f>
        <v>-4.795494774695138E-2</v>
      </c>
    </row>
    <row r="144" spans="2:15" x14ac:dyDescent="0.2">
      <c r="B144" s="14">
        <v>41446</v>
      </c>
      <c r="C144" s="25">
        <v>2320.34</v>
      </c>
      <c r="D144" s="25">
        <v>2334.37</v>
      </c>
      <c r="E144" s="25">
        <v>2277.5</v>
      </c>
      <c r="F144" s="16">
        <v>2277.5</v>
      </c>
      <c r="G144" s="28">
        <f ca="1">IFERROR($F144/OFFSET($F144,G$12,)-1,"")</f>
        <v>-1.8462811484523889E-2</v>
      </c>
      <c r="H144" s="29">
        <f ca="1">IFERROR($F144/OFFSET($F144,H$12,)-1,"")</f>
        <v>-3.8932212544730338E-2</v>
      </c>
      <c r="I144" s="29">
        <f ca="1">IFERROR($F144/OFFSET($F144,I$12,)-1,"")</f>
        <v>-8.7126784161098536E-2</v>
      </c>
      <c r="J144" s="29">
        <f ca="1">IFERROR($F144/OFFSET($F144,J$12,)-1,"")</f>
        <v>0.18764535944849436</v>
      </c>
      <c r="K144" s="30">
        <f>F144/VLOOKUP(YEAR(B144),$Z$13:$AB$35,3,FALSE)-1</f>
        <v>-8.0258779439795758E-2</v>
      </c>
      <c r="L144" s="21">
        <f>MAX(F144:$F$5741)</f>
        <v>4981.87</v>
      </c>
      <c r="M144" s="28">
        <f ca="1">IF(OFFSET($O144,M$12,)&lt;&gt;"",_xlfn.STDEV.S(OFFSET($O144,,,M$12))*SQRT($J$12/$G$12),"")</f>
        <v>0.17208399754483111</v>
      </c>
      <c r="N144" s="30">
        <f ca="1">IF(OFFSET($O144,N$12,)&lt;&gt;"",_xlfn.STDEV.S(OFFSET($O144,,,N$12))*SQRT($J$12/$G$12),"")</f>
        <v>0.18392422533427033</v>
      </c>
      <c r="O144" s="4">
        <f t="shared" ca="1" si="2"/>
        <v>-1.8635376512725399E-2</v>
      </c>
    </row>
    <row r="145" spans="2:15" x14ac:dyDescent="0.2">
      <c r="B145" s="14">
        <v>41445</v>
      </c>
      <c r="C145" s="25">
        <v>2380.8200000000002</v>
      </c>
      <c r="D145" s="25">
        <v>2380.91</v>
      </c>
      <c r="E145" s="25">
        <v>2318.1799999999998</v>
      </c>
      <c r="F145" s="16">
        <v>2320.34</v>
      </c>
      <c r="G145" s="28">
        <f ca="1">IFERROR($F145/OFFSET($F145,G$12,)-1,"")</f>
        <v>-2.5550357385833777E-2</v>
      </c>
      <c r="H145" s="29">
        <f ca="1">IFERROR($F145/OFFSET($F145,H$12,)-1,"")</f>
        <v>-1.2717904205120312E-2</v>
      </c>
      <c r="I145" s="29">
        <f ca="1">IFERROR($F145/OFFSET($F145,I$12,)-1,"")</f>
        <v>-7.9639207971060388E-2</v>
      </c>
      <c r="J145" s="29">
        <f ca="1">IFERROR($F145/OFFSET($F145,J$12,)-1,"")</f>
        <v>0.20455796085760269</v>
      </c>
      <c r="K145" s="30">
        <f>F145/VLOOKUP(YEAR(B145),$Z$13:$AB$35,3,FALSE)-1</f>
        <v>-6.2958356217490907E-2</v>
      </c>
      <c r="L145" s="21">
        <f>MAX(F145:$F$5741)</f>
        <v>4981.87</v>
      </c>
      <c r="M145" s="28">
        <f ca="1">IF(OFFSET($O145,M$12,)&lt;&gt;"",_xlfn.STDEV.S(OFFSET($O145,,,M$12))*SQRT($J$12/$G$12),"")</f>
        <v>0.16514312409736837</v>
      </c>
      <c r="N145" s="30">
        <f ca="1">IF(OFFSET($O145,N$12,)&lt;&gt;"",_xlfn.STDEV.S(OFFSET($O145,,,N$12))*SQRT($J$12/$G$12),"")</f>
        <v>0.18057959875739305</v>
      </c>
      <c r="O145" s="4">
        <f t="shared" ca="1" si="2"/>
        <v>-2.5882436470632479E-2</v>
      </c>
    </row>
    <row r="146" spans="2:15" x14ac:dyDescent="0.2">
      <c r="B146" s="14">
        <v>41444</v>
      </c>
      <c r="C146" s="25">
        <v>2382.77</v>
      </c>
      <c r="D146" s="25">
        <v>2395.7399999999998</v>
      </c>
      <c r="E146" s="25">
        <v>2373.1799999999998</v>
      </c>
      <c r="F146" s="16">
        <v>2381.1799999999998</v>
      </c>
      <c r="G146" s="28">
        <f ca="1">IFERROR($F146/OFFSET($F146,G$12,)-1,"")</f>
        <v>-8.0986609934086129E-4</v>
      </c>
      <c r="H146" s="29">
        <f ca="1">IFERROR($F146/OFFSET($F146,H$12,)-1,"")</f>
        <v>1.0897852269784236E-2</v>
      </c>
      <c r="I146" s="29">
        <f ca="1">IFERROR($F146/OFFSET($F146,I$12,)-1,"")</f>
        <v>-4.7463227499469962E-2</v>
      </c>
      <c r="J146" s="29">
        <f ca="1">IFERROR($F146/OFFSET($F146,J$12,)-1,"")</f>
        <v>0.2611581015735478</v>
      </c>
      <c r="K146" s="30">
        <f>F146/VLOOKUP(YEAR(B146),$Z$13:$AB$35,3,FALSE)-1</f>
        <v>-3.8388847607663257E-2</v>
      </c>
      <c r="L146" s="21">
        <f>MAX(F146:$F$5741)</f>
        <v>4981.87</v>
      </c>
      <c r="M146" s="28">
        <f ca="1">IF(OFFSET($O146,M$12,)&lt;&gt;"",_xlfn.STDEV.S(OFFSET($O146,,,M$12))*SQRT($J$12/$G$12),"")</f>
        <v>0.14963150780411605</v>
      </c>
      <c r="N146" s="30">
        <f ca="1">IF(OFFSET($O146,N$12,)&lt;&gt;"",_xlfn.STDEV.S(OFFSET($O146,,,N$12))*SQRT($J$12/$G$12),"")</f>
        <v>0.17415473931287578</v>
      </c>
      <c r="O146" s="4">
        <f t="shared" ca="1" si="2"/>
        <v>-8.1019421805706977E-4</v>
      </c>
    </row>
    <row r="147" spans="2:15" x14ac:dyDescent="0.2">
      <c r="B147" s="14">
        <v>41443</v>
      </c>
      <c r="C147" s="25">
        <v>2371.1799999999998</v>
      </c>
      <c r="D147" s="25">
        <v>2389.62</v>
      </c>
      <c r="E147" s="25">
        <v>2369.96</v>
      </c>
      <c r="F147" s="16">
        <v>2383.11</v>
      </c>
      <c r="G147" s="28">
        <f ca="1">IFERROR($F147/OFFSET($F147,G$12,)-1,"")</f>
        <v>5.0312502635818657E-3</v>
      </c>
      <c r="H147" s="29">
        <f ca="1">IFERROR($F147/OFFSET($F147,H$12,)-1,"")</f>
        <v>2.6801417067077171E-3</v>
      </c>
      <c r="I147" s="29">
        <f ca="1">IFERROR($F147/OFFSET($F147,I$12,)-1,"")</f>
        <v>-4.0913243479275718E-2</v>
      </c>
      <c r="J147" s="29">
        <f ca="1">IFERROR($F147/OFFSET($F147,J$12,)-1,"")</f>
        <v>0.26492038216560521</v>
      </c>
      <c r="K147" s="30">
        <f>F147/VLOOKUP(YEAR(B147),$Z$13:$AB$35,3,FALSE)-1</f>
        <v>-3.7609440118889781E-2</v>
      </c>
      <c r="L147" s="21">
        <f>MAX(F147:$F$5741)</f>
        <v>4981.87</v>
      </c>
      <c r="M147" s="28">
        <f ca="1">IF(OFFSET($O147,M$12,)&lt;&gt;"",_xlfn.STDEV.S(OFFSET($O147,,,M$12))*SQRT($J$12/$G$12),"")</f>
        <v>0.15620015361167791</v>
      </c>
      <c r="N147" s="30">
        <f ca="1">IF(OFFSET($O147,N$12,)&lt;&gt;"",_xlfn.STDEV.S(OFFSET($O147,,,N$12))*SQRT($J$12/$G$12),"")</f>
        <v>0.17549897513638898</v>
      </c>
      <c r="O147" s="4">
        <f t="shared" ca="1" si="2"/>
        <v>5.0186358172398214E-3</v>
      </c>
    </row>
    <row r="148" spans="2:15" x14ac:dyDescent="0.2">
      <c r="B148" s="14">
        <v>41442</v>
      </c>
      <c r="C148" s="25">
        <v>2369.31</v>
      </c>
      <c r="D148" s="25">
        <v>2384.0500000000002</v>
      </c>
      <c r="E148" s="25">
        <v>2367.04</v>
      </c>
      <c r="F148" s="16">
        <v>2371.1799999999998</v>
      </c>
      <c r="G148" s="28">
        <f ca="1">IFERROR($F148/OFFSET($F148,G$12,)-1,"")</f>
        <v>5.9921679832530828E-4</v>
      </c>
      <c r="H148" s="29">
        <f ca="1">IFERROR($F148/OFFSET($F148,H$12,)-1,"")</f>
        <v>-1.2448616658406575E-2</v>
      </c>
      <c r="I148" s="29">
        <f ca="1">IFERROR($F148/OFFSET($F148,I$12,)-1,"")</f>
        <v>-4.9596780658297757E-2</v>
      </c>
      <c r="J148" s="29">
        <f ca="1">IFERROR($F148/OFFSET($F148,J$12,)-1,"")</f>
        <v>0.26036761032030364</v>
      </c>
      <c r="K148" s="30">
        <f>F148/VLOOKUP(YEAR(B148),$Z$13:$AB$35,3,FALSE)-1</f>
        <v>-4.2427228378509318E-2</v>
      </c>
      <c r="L148" s="21">
        <f>MAX(F148:$F$5741)</f>
        <v>4981.87</v>
      </c>
      <c r="M148" s="28">
        <f ca="1">IF(OFFSET($O148,M$12,)&lt;&gt;"",_xlfn.STDEV.S(OFFSET($O148,,,M$12))*SQRT($J$12/$G$12),"")</f>
        <v>0.16766851607408861</v>
      </c>
      <c r="N148" s="30">
        <f ca="1">IF(OFFSET($O148,N$12,)&lt;&gt;"",_xlfn.STDEV.S(OFFSET($O148,,,N$12))*SQRT($J$12/$G$12),"")</f>
        <v>0.17621050631589263</v>
      </c>
      <c r="O148" s="4">
        <f t="shared" ca="1" si="2"/>
        <v>5.9903733962581019E-4</v>
      </c>
    </row>
    <row r="149" spans="2:15" x14ac:dyDescent="0.2">
      <c r="B149" s="14">
        <v>41439</v>
      </c>
      <c r="C149" s="25">
        <v>2350.27</v>
      </c>
      <c r="D149" s="25">
        <v>2381.2399999999998</v>
      </c>
      <c r="E149" s="25">
        <v>2350.27</v>
      </c>
      <c r="F149" s="16">
        <v>2369.7600000000002</v>
      </c>
      <c r="G149" s="28">
        <f ca="1">IFERROR($F149/OFFSET($F149,G$12,)-1,"")</f>
        <v>8.3098249958515336E-3</v>
      </c>
      <c r="H149" s="29">
        <f ca="1">IFERROR($F149/OFFSET($F149,H$12,)-1,"")</f>
        <v>-1.6313416851385876E-2</v>
      </c>
      <c r="I149" s="29">
        <f ca="1">IFERROR($F149/OFFSET($F149,I$12,)-1,"")</f>
        <v>-4.8163009555483249E-2</v>
      </c>
      <c r="J149" s="29">
        <f ca="1">IFERROR($F149/OFFSET($F149,J$12,)-1,"")</f>
        <v>0.24653354935089555</v>
      </c>
      <c r="K149" s="30">
        <f>F149/VLOOKUP(YEAR(B149),$Z$13:$AB$35,3,FALSE)-1</f>
        <v>-4.3000678447969287E-2</v>
      </c>
      <c r="L149" s="21">
        <f>MAX(F149:$F$5741)</f>
        <v>4981.87</v>
      </c>
      <c r="M149" s="28">
        <f ca="1">IF(OFFSET($O149,M$12,)&lt;&gt;"",_xlfn.STDEV.S(OFFSET($O149,,,M$12))*SQRT($J$12/$G$12),"")</f>
        <v>0.16770817728020332</v>
      </c>
      <c r="N149" s="30">
        <f ca="1">IF(OFFSET($O149,N$12,)&lt;&gt;"",_xlfn.STDEV.S(OFFSET($O149,,,N$12))*SQRT($J$12/$G$12),"")</f>
        <v>0.17655461427471192</v>
      </c>
      <c r="O149" s="4">
        <f t="shared" ca="1" si="2"/>
        <v>8.275488489217362E-3</v>
      </c>
    </row>
    <row r="150" spans="2:15" x14ac:dyDescent="0.2">
      <c r="B150" s="14">
        <v>41438</v>
      </c>
      <c r="C150" s="25">
        <v>2354.37</v>
      </c>
      <c r="D150" s="25">
        <v>2354.39</v>
      </c>
      <c r="E150" s="25">
        <v>2325.16</v>
      </c>
      <c r="F150" s="16">
        <v>2350.23</v>
      </c>
      <c r="G150" s="28">
        <f ca="1">IFERROR($F150/OFFSET($F150,G$12,)-1,"")</f>
        <v>-2.2415527847473582E-3</v>
      </c>
      <c r="H150" s="29">
        <f ca="1">IFERROR($F150/OFFSET($F150,H$12,)-1,"")</f>
        <v>-4.5574102389250859E-3</v>
      </c>
      <c r="I150" s="29">
        <f ca="1">IFERROR($F150/OFFSET($F150,I$12,)-1,"")</f>
        <v>-3.9624877410918469E-2</v>
      </c>
      <c r="J150" s="29">
        <f ca="1">IFERROR($F150/OFFSET($F150,J$12,)-1,"")</f>
        <v>0.23622792760095312</v>
      </c>
      <c r="K150" s="30">
        <f>F150/VLOOKUP(YEAR(B150),$Z$13:$AB$35,3,FALSE)-1</f>
        <v>-5.0887636093431832E-2</v>
      </c>
      <c r="L150" s="21">
        <f>MAX(F150:$F$5741)</f>
        <v>4981.87</v>
      </c>
      <c r="M150" s="28">
        <f ca="1">IF(OFFSET($O150,M$12,)&lt;&gt;"",_xlfn.STDEV.S(OFFSET($O150,,,M$12))*SQRT($J$12/$G$12),"")</f>
        <v>0.16690406977710134</v>
      </c>
      <c r="N150" s="30">
        <f ca="1">IF(OFFSET($O150,N$12,)&lt;&gt;"",_xlfn.STDEV.S(OFFSET($O150,,,N$12))*SQRT($J$12/$G$12),"")</f>
        <v>0.17639151056043162</v>
      </c>
      <c r="O150" s="4">
        <f t="shared" ca="1" si="2"/>
        <v>-2.2440688247849713E-3</v>
      </c>
    </row>
    <row r="151" spans="2:15" x14ac:dyDescent="0.2">
      <c r="B151" s="14">
        <v>41437</v>
      </c>
      <c r="C151" s="25">
        <v>2373.39</v>
      </c>
      <c r="D151" s="25">
        <v>2374.52</v>
      </c>
      <c r="E151" s="25">
        <v>2348.54</v>
      </c>
      <c r="F151" s="16">
        <v>2355.5100000000002</v>
      </c>
      <c r="G151" s="28">
        <f ca="1">IFERROR($F151/OFFSET($F151,G$12,)-1,"")</f>
        <v>-8.9324032077550131E-3</v>
      </c>
      <c r="H151" s="29">
        <f ca="1">IFERROR($F151/OFFSET($F151,H$12,)-1,"")</f>
        <v>-2.1855041650402196E-2</v>
      </c>
      <c r="I151" s="29">
        <f ca="1">IFERROR($F151/OFFSET($F151,I$12,)-1,"")</f>
        <v>-3.6435706747171226E-2</v>
      </c>
      <c r="J151" s="29">
        <f ca="1">IFERROR($F151/OFFSET($F151,J$12,)-1,"")</f>
        <v>0.24106154964752013</v>
      </c>
      <c r="K151" s="30">
        <f>F151/VLOOKUP(YEAR(B151),$Z$13:$AB$35,3,FALSE)-1</f>
        <v>-4.8755371046425022E-2</v>
      </c>
      <c r="L151" s="21">
        <f>MAX(F151:$F$5741)</f>
        <v>4981.87</v>
      </c>
      <c r="M151" s="28">
        <f ca="1">IF(OFFSET($O151,M$12,)&lt;&gt;"",_xlfn.STDEV.S(OFFSET($O151,,,M$12))*SQRT($J$12/$G$12),"")</f>
        <v>0.17101742712959137</v>
      </c>
      <c r="N151" s="30">
        <f ca="1">IF(OFFSET($O151,N$12,)&lt;&gt;"",_xlfn.STDEV.S(OFFSET($O151,,,N$12))*SQRT($J$12/$G$12),"")</f>
        <v>0.17668220830742595</v>
      </c>
      <c r="O151" s="4">
        <f t="shared" ca="1" si="2"/>
        <v>-8.9725362899513335E-3</v>
      </c>
    </row>
    <row r="152" spans="2:15" x14ac:dyDescent="0.2">
      <c r="B152" s="14">
        <v>41436</v>
      </c>
      <c r="C152" s="25">
        <v>2400.92</v>
      </c>
      <c r="D152" s="25">
        <v>2403.2199999999998</v>
      </c>
      <c r="E152" s="25">
        <v>2370.23</v>
      </c>
      <c r="F152" s="16">
        <v>2376.7399999999998</v>
      </c>
      <c r="G152" s="28">
        <f ca="1">IFERROR($F152/OFFSET($F152,G$12,)-1,"")</f>
        <v>-1.0132982378689648E-2</v>
      </c>
      <c r="H152" s="29">
        <f ca="1">IFERROR($F152/OFFSET($F152,H$12,)-1,"")</f>
        <v>-1.4475566520846805E-2</v>
      </c>
      <c r="I152" s="29">
        <f ca="1">IFERROR($F152/OFFSET($F152,I$12,)-1,"")</f>
        <v>-1.4119911397970974E-2</v>
      </c>
      <c r="J152" s="29">
        <f ca="1">IFERROR($F152/OFFSET($F152,J$12,)-1,"")</f>
        <v>0.27248780644505</v>
      </c>
      <c r="K152" s="30">
        <f>F152/VLOOKUP(YEAR(B152),$Z$13:$AB$35,3,FALSE)-1</f>
        <v>-4.0181888669918897E-2</v>
      </c>
      <c r="L152" s="21">
        <f>MAX(F152:$F$5741)</f>
        <v>4981.87</v>
      </c>
      <c r="M152" s="28">
        <f ca="1">IF(OFFSET($O152,M$12,)&lt;&gt;"",_xlfn.STDEV.S(OFFSET($O152,,,M$12))*SQRT($J$12/$G$12),"")</f>
        <v>0.17246065808535885</v>
      </c>
      <c r="N152" s="30">
        <f ca="1">IF(OFFSET($O152,N$12,)&lt;&gt;"",_xlfn.STDEV.S(OFFSET($O152,,,N$12))*SQRT($J$12/$G$12),"")</f>
        <v>0.1763392833029597</v>
      </c>
      <c r="O152" s="4">
        <f t="shared" ca="1" si="2"/>
        <v>-1.0184670511037582E-2</v>
      </c>
    </row>
    <row r="153" spans="2:15" x14ac:dyDescent="0.2">
      <c r="B153" s="14">
        <v>41435</v>
      </c>
      <c r="C153" s="25">
        <v>2409.16</v>
      </c>
      <c r="D153" s="25">
        <v>2422.1799999999998</v>
      </c>
      <c r="E153" s="25">
        <v>2393.17</v>
      </c>
      <c r="F153" s="16">
        <v>2401.0700000000002</v>
      </c>
      <c r="G153" s="28">
        <f ca="1">IFERROR($F153/OFFSET($F153,G$12,)-1,"")</f>
        <v>-3.3166463267829682E-3</v>
      </c>
      <c r="H153" s="29">
        <f ca="1">IFERROR($F153/OFFSET($F153,H$12,)-1,"")</f>
        <v>-4.0401358879379456E-3</v>
      </c>
      <c r="I153" s="29">
        <f ca="1">IFERROR($F153/OFFSET($F153,I$12,)-1,"")</f>
        <v>-8.5229032377946989E-3</v>
      </c>
      <c r="J153" s="29">
        <f ca="1">IFERROR($F153/OFFSET($F153,J$12,)-1,"")</f>
        <v>0.29282318291218656</v>
      </c>
      <c r="K153" s="30">
        <f>F153/VLOOKUP(YEAR(B153),$Z$13:$AB$35,3,FALSE)-1</f>
        <v>-3.0356508254450132E-2</v>
      </c>
      <c r="L153" s="21">
        <f>MAX(F153:$F$5741)</f>
        <v>4981.87</v>
      </c>
      <c r="M153" s="28">
        <f ca="1">IF(OFFSET($O153,M$12,)&lt;&gt;"",_xlfn.STDEV.S(OFFSET($O153,,,M$12))*SQRT($J$12/$G$12),"")</f>
        <v>0.17194560706800963</v>
      </c>
      <c r="N153" s="30">
        <f ca="1">IF(OFFSET($O153,N$12,)&lt;&gt;"",_xlfn.STDEV.S(OFFSET($O153,,,N$12))*SQRT($J$12/$G$12),"")</f>
        <v>0.1760558825066032</v>
      </c>
      <c r="O153" s="4">
        <f t="shared" ca="1" si="2"/>
        <v>-3.3221585897371896E-3</v>
      </c>
    </row>
    <row r="154" spans="2:15" x14ac:dyDescent="0.2">
      <c r="B154" s="14">
        <v>41432</v>
      </c>
      <c r="C154" s="25">
        <v>2361.44</v>
      </c>
      <c r="D154" s="25">
        <v>2416.31</v>
      </c>
      <c r="E154" s="25">
        <v>2361.44</v>
      </c>
      <c r="F154" s="16">
        <v>2409.06</v>
      </c>
      <c r="G154" s="28">
        <f ca="1">IFERROR($F154/OFFSET($F154,G$12,)-1,"")</f>
        <v>2.0360103177057054E-2</v>
      </c>
      <c r="H154" s="29">
        <f ca="1">IFERROR($F154/OFFSET($F154,H$12,)-1,"")</f>
        <v>-3.1572108958948242E-3</v>
      </c>
      <c r="I154" s="29">
        <f ca="1">IFERROR($F154/OFFSET($F154,I$12,)-1,"")</f>
        <v>-3.0169470482338534E-3</v>
      </c>
      <c r="J154" s="29">
        <f ca="1">IFERROR($F154/OFFSET($F154,J$12,)-1,"")</f>
        <v>0.29364951509488679</v>
      </c>
      <c r="K154" s="30">
        <f>F154/VLOOKUP(YEAR(B154),$Z$13:$AB$35,3,FALSE)-1</f>
        <v>-2.7129842018544181E-2</v>
      </c>
      <c r="L154" s="21">
        <f>MAX(F154:$F$5741)</f>
        <v>4981.87</v>
      </c>
      <c r="M154" s="28">
        <f ca="1">IF(OFFSET($O154,M$12,)&lt;&gt;"",_xlfn.STDEV.S(OFFSET($O154,,,M$12))*SQRT($J$12/$G$12),"")</f>
        <v>0.17805531321147203</v>
      </c>
      <c r="N154" s="30">
        <f ca="1">IF(OFFSET($O154,N$12,)&lt;&gt;"",_xlfn.STDEV.S(OFFSET($O154,,,N$12))*SQRT($J$12/$G$12),"")</f>
        <v>0.17922290427246454</v>
      </c>
      <c r="O154" s="4">
        <f t="shared" ca="1" si="2"/>
        <v>2.0155607321847978E-2</v>
      </c>
    </row>
    <row r="155" spans="2:15" x14ac:dyDescent="0.2">
      <c r="B155" s="14">
        <v>41431</v>
      </c>
      <c r="C155" s="25">
        <v>2408.1799999999998</v>
      </c>
      <c r="D155" s="25">
        <v>2419.6</v>
      </c>
      <c r="E155" s="25">
        <v>2360.9899999999998</v>
      </c>
      <c r="F155" s="16">
        <v>2360.9899999999998</v>
      </c>
      <c r="G155" s="28">
        <f ca="1">IFERROR($F155/OFFSET($F155,G$12,)-1,"")</f>
        <v>-1.9579426445306414E-2</v>
      </c>
      <c r="H155" s="29">
        <f ca="1">IFERROR($F155/OFFSET($F155,H$12,)-1,"")</f>
        <v>-3.6570486531924851E-2</v>
      </c>
      <c r="I155" s="29">
        <f ca="1">IFERROR($F155/OFFSET($F155,I$12,)-1,"")</f>
        <v>-1.5934345328898591E-2</v>
      </c>
      <c r="J155" s="29">
        <f ca="1">IFERROR($F155/OFFSET($F155,J$12,)-1,"")</f>
        <v>0.24456521739130421</v>
      </c>
      <c r="K155" s="30">
        <f>F155/VLOOKUP(YEAR(B155),$Z$13:$AB$35,3,FALSE)-1</f>
        <v>-4.6542338384001569E-2</v>
      </c>
      <c r="L155" s="21">
        <f>MAX(F155:$F$5741)</f>
        <v>4981.87</v>
      </c>
      <c r="M155" s="28">
        <f ca="1">IF(OFFSET($O155,M$12,)&lt;&gt;"",_xlfn.STDEV.S(OFFSET($O155,,,M$12))*SQRT($J$12/$G$12),"")</f>
        <v>0.16873366192292694</v>
      </c>
      <c r="N155" s="30">
        <f ca="1">IF(OFFSET($O155,N$12,)&lt;&gt;"",_xlfn.STDEV.S(OFFSET($O155,,,N$12))*SQRT($J$12/$G$12),"")</f>
        <v>0.17398226967570191</v>
      </c>
      <c r="O155" s="4">
        <f t="shared" ca="1" si="2"/>
        <v>-1.9773642690449997E-2</v>
      </c>
    </row>
    <row r="156" spans="2:15" x14ac:dyDescent="0.2">
      <c r="B156" s="14">
        <v>41430</v>
      </c>
      <c r="C156" s="25">
        <v>2411.4699999999998</v>
      </c>
      <c r="D156" s="25">
        <v>2428.0700000000002</v>
      </c>
      <c r="E156" s="25">
        <v>2395.94</v>
      </c>
      <c r="F156" s="16">
        <v>2408.14</v>
      </c>
      <c r="G156" s="28">
        <f ca="1">IFERROR($F156/OFFSET($F156,G$12,)-1,"")</f>
        <v>-1.4554350755707768E-3</v>
      </c>
      <c r="H156" s="29">
        <f ca="1">IFERROR($F156/OFFSET($F156,H$12,)-1,"")</f>
        <v>-2.627844068043339E-2</v>
      </c>
      <c r="I156" s="29">
        <f ca="1">IFERROR($F156/OFFSET($F156,I$12,)-1,"")</f>
        <v>1.9197724714107745E-2</v>
      </c>
      <c r="J156" s="29">
        <f ca="1">IFERROR($F156/OFFSET($F156,J$12,)-1,"")</f>
        <v>0.27780578269013412</v>
      </c>
      <c r="K156" s="30">
        <f>F156/VLOOKUP(YEAR(B156),$Z$13:$AB$35,3,FALSE)-1</f>
        <v>-2.7501373049462097E-2</v>
      </c>
      <c r="L156" s="21">
        <f>MAX(F156:$F$5741)</f>
        <v>4981.87</v>
      </c>
      <c r="M156" s="28">
        <f ca="1">IF(OFFSET($O156,M$12,)&lt;&gt;"",_xlfn.STDEV.S(OFFSET($O156,,,M$12))*SQRT($J$12/$G$12),"")</f>
        <v>0.15897753807667836</v>
      </c>
      <c r="N156" s="30">
        <f ca="1">IF(OFFSET($O156,N$12,)&lt;&gt;"",_xlfn.STDEV.S(OFFSET($O156,,,N$12))*SQRT($J$12/$G$12),"")</f>
        <v>0.16956385332750981</v>
      </c>
      <c r="O156" s="4">
        <f t="shared" ca="1" si="2"/>
        <v>-1.4564952500019412E-3</v>
      </c>
    </row>
    <row r="157" spans="2:15" x14ac:dyDescent="0.2">
      <c r="B157" s="14">
        <v>41429</v>
      </c>
      <c r="C157" s="25">
        <v>2410.69</v>
      </c>
      <c r="D157" s="25">
        <v>2423.16</v>
      </c>
      <c r="E157" s="25">
        <v>2407.5300000000002</v>
      </c>
      <c r="F157" s="16">
        <v>2411.65</v>
      </c>
      <c r="G157" s="28">
        <f ca="1">IFERROR($F157/OFFSET($F157,G$12,)-1,"")</f>
        <v>3.4843061045886081E-4</v>
      </c>
      <c r="H157" s="29">
        <f ca="1">IFERROR($F157/OFFSET($F157,H$12,)-1,"")</f>
        <v>-1.8281662161722001E-2</v>
      </c>
      <c r="I157" s="29">
        <f ca="1">IFERROR($F157/OFFSET($F157,I$12,)-1,"")</f>
        <v>-1.0769390079734542E-3</v>
      </c>
      <c r="J157" s="29">
        <f ca="1">IFERROR($F157/OFFSET($F157,J$12,)-1,"")</f>
        <v>0.24957900900013996</v>
      </c>
      <c r="K157" s="30">
        <f>F157/VLOOKUP(YEAR(B157),$Z$13:$AB$35,3,FALSE)-1</f>
        <v>-2.6083901398894938E-2</v>
      </c>
      <c r="L157" s="21">
        <f>MAX(F157:$F$5741)</f>
        <v>4981.87</v>
      </c>
      <c r="M157" s="28">
        <f ca="1">IF(OFFSET($O157,M$12,)&lt;&gt;"",_xlfn.STDEV.S(OFFSET($O157,,,M$12))*SQRT($J$12/$G$12),"")</f>
        <v>0.16073962019363217</v>
      </c>
      <c r="N157" s="30">
        <f ca="1">IF(OFFSET($O157,N$12,)&lt;&gt;"",_xlfn.STDEV.S(OFFSET($O157,,,N$12))*SQRT($J$12/$G$12),"")</f>
        <v>0.17406748042845821</v>
      </c>
      <c r="O157" s="4">
        <f t="shared" ca="1" si="2"/>
        <v>3.4836992261030197E-4</v>
      </c>
    </row>
    <row r="158" spans="2:15" x14ac:dyDescent="0.2">
      <c r="B158" s="14">
        <v>41428</v>
      </c>
      <c r="C158" s="25">
        <v>2416.13</v>
      </c>
      <c r="D158" s="25">
        <v>2421.87</v>
      </c>
      <c r="E158" s="25">
        <v>2393.23</v>
      </c>
      <c r="F158" s="16">
        <v>2410.81</v>
      </c>
      <c r="G158" s="28">
        <f ca="1">IFERROR($F158/OFFSET($F158,G$12,)-1,"")</f>
        <v>-2.4330799564694638E-3</v>
      </c>
      <c r="H158" s="29">
        <f ca="1">IFERROR($F158/OFFSET($F158,H$12,)-1,"")</f>
        <v>-1.5159809144089764E-2</v>
      </c>
      <c r="I158" s="29">
        <f ca="1">IFERROR($F158/OFFSET($F158,I$12,)-1,"")</f>
        <v>-3.8304518858880421E-3</v>
      </c>
      <c r="J158" s="29">
        <f ca="1">IFERROR($F158/OFFSET($F158,J$12,)-1,"")</f>
        <v>0.25493084583070891</v>
      </c>
      <c r="K158" s="30">
        <f>F158/VLOOKUP(YEAR(B158),$Z$13:$AB$35,3,FALSE)-1</f>
        <v>-2.6423125383646107E-2</v>
      </c>
      <c r="L158" s="21">
        <f>MAX(F158:$F$5741)</f>
        <v>4981.87</v>
      </c>
      <c r="M158" s="28">
        <f ca="1">IF(OFFSET($O158,M$12,)&lt;&gt;"",_xlfn.STDEV.S(OFFSET($O158,,,M$12))*SQRT($J$12/$G$12),"")</f>
        <v>0.16511354082956789</v>
      </c>
      <c r="N158" s="30">
        <f ca="1">IF(OFFSET($O158,N$12,)&lt;&gt;"",_xlfn.STDEV.S(OFFSET($O158,,,N$12))*SQRT($J$12/$G$12),"")</f>
        <v>0.17409086473675031</v>
      </c>
      <c r="O158" s="4">
        <f t="shared" ca="1" si="2"/>
        <v>-2.4360447054639738E-3</v>
      </c>
    </row>
    <row r="159" spans="2:15" x14ac:dyDescent="0.2">
      <c r="B159" s="14">
        <v>41425</v>
      </c>
      <c r="C159" s="25">
        <v>2451.19</v>
      </c>
      <c r="D159" s="25">
        <v>2460.4299999999998</v>
      </c>
      <c r="E159" s="25">
        <v>2416.69</v>
      </c>
      <c r="F159" s="16">
        <v>2416.69</v>
      </c>
      <c r="G159" s="28">
        <f ca="1">IFERROR($F159/OFFSET($F159,G$12,)-1,"")</f>
        <v>-1.3841451720184028E-2</v>
      </c>
      <c r="H159" s="29">
        <f ca="1">IFERROR($F159/OFFSET($F159,H$12,)-1,"")</f>
        <v>-1.2858584166949183E-2</v>
      </c>
      <c r="I159" s="29">
        <f ca="1">IFERROR($F159/OFFSET($F159,I$12,)-1,"")</f>
        <v>4.9442781104456213E-3</v>
      </c>
      <c r="J159" s="29">
        <f ca="1">IFERROR($F159/OFFSET($F159,J$12,)-1,"")</f>
        <v>0.24975565358142049</v>
      </c>
      <c r="K159" s="30">
        <f>F159/VLOOKUP(YEAR(B159),$Z$13:$AB$35,3,FALSE)-1</f>
        <v>-2.4048557490388589E-2</v>
      </c>
      <c r="L159" s="21">
        <f>MAX(F159:$F$5741)</f>
        <v>4981.87</v>
      </c>
      <c r="M159" s="28">
        <f ca="1">IF(OFFSET($O159,M$12,)&lt;&gt;"",_xlfn.STDEV.S(OFFSET($O159,,,M$12))*SQRT($J$12/$G$12),"")</f>
        <v>0.16535494613186791</v>
      </c>
      <c r="N159" s="30">
        <f ca="1">IF(OFFSET($O159,N$12,)&lt;&gt;"",_xlfn.STDEV.S(OFFSET($O159,,,N$12))*SQRT($J$12/$G$12),"")</f>
        <v>0.17405006367403877</v>
      </c>
      <c r="O159" s="4">
        <f t="shared" ca="1" si="2"/>
        <v>-1.3938137833921076E-2</v>
      </c>
    </row>
    <row r="160" spans="2:15" x14ac:dyDescent="0.2">
      <c r="B160" s="14">
        <v>41423</v>
      </c>
      <c r="C160" s="25">
        <v>2472.96</v>
      </c>
      <c r="D160" s="25">
        <v>2474.35</v>
      </c>
      <c r="E160" s="25">
        <v>2445.9699999999998</v>
      </c>
      <c r="F160" s="16">
        <v>2450.61</v>
      </c>
      <c r="G160" s="28">
        <f ca="1">IFERROR($F160/OFFSET($F160,G$12,)-1,"")</f>
        <v>-9.1058698895730705E-3</v>
      </c>
      <c r="H160" s="29">
        <f ca="1">IFERROR($F160/OFFSET($F160,H$12,)-1,"")</f>
        <v>-1.7740403307587083E-2</v>
      </c>
      <c r="I160" s="29">
        <f ca="1">IFERROR($F160/OFFSET($F160,I$12,)-1,"")</f>
        <v>5.1640265461316837E-3</v>
      </c>
      <c r="J160" s="29">
        <f ca="1">IFERROR($F160/OFFSET($F160,J$12,)-1,"")</f>
        <v>0.27623308110134936</v>
      </c>
      <c r="K160" s="30">
        <f>F160/VLOOKUP(YEAR(B160),$Z$13:$AB$35,3,FALSE)-1</f>
        <v>-1.0350369915678503E-2</v>
      </c>
      <c r="L160" s="21">
        <f>MAX(F160:$F$5741)</f>
        <v>4981.87</v>
      </c>
      <c r="M160" s="28">
        <f ca="1">IF(OFFSET($O160,M$12,)&lt;&gt;"",_xlfn.STDEV.S(OFFSET($O160,,,M$12))*SQRT($J$12/$G$12),"")</f>
        <v>0.17474632775986154</v>
      </c>
      <c r="N160" s="30">
        <f ca="1">IF(OFFSET($O160,N$12,)&lt;&gt;"",_xlfn.STDEV.S(OFFSET($O160,,,N$12))*SQRT($J$12/$G$12),"")</f>
        <v>0.1738706781531682</v>
      </c>
      <c r="O160" s="4">
        <f t="shared" ca="1" si="2"/>
        <v>-9.1475817309468813E-3</v>
      </c>
    </row>
    <row r="161" spans="2:15" x14ac:dyDescent="0.2">
      <c r="B161" s="14">
        <v>41422</v>
      </c>
      <c r="C161" s="25">
        <v>2457.1</v>
      </c>
      <c r="D161" s="25">
        <v>2481.52</v>
      </c>
      <c r="E161" s="25">
        <v>2455.64</v>
      </c>
      <c r="F161" s="16">
        <v>2473.13</v>
      </c>
      <c r="G161" s="28">
        <f ca="1">IFERROR($F161/OFFSET($F161,G$12,)-1,"")</f>
        <v>6.7452046764582274E-3</v>
      </c>
      <c r="H161" s="29">
        <f ca="1">IFERROR($F161/OFFSET($F161,H$12,)-1,"")</f>
        <v>-1.9035190708891148E-2</v>
      </c>
      <c r="I161" s="29">
        <f ca="1">IFERROR($F161/OFFSET($F161,I$12,)-1,"")</f>
        <v>2.4906445423388712E-2</v>
      </c>
      <c r="J161" s="29">
        <f ca="1">IFERROR($F161/OFFSET($F161,J$12,)-1,"")</f>
        <v>0.25616749373980974</v>
      </c>
      <c r="K161" s="30">
        <f>F161/VLOOKUP(YEAR(B161),$Z$13:$AB$35,3,FALSE)-1</f>
        <v>-1.2559364197329836E-3</v>
      </c>
      <c r="L161" s="21">
        <f>MAX(F161:$F$5741)</f>
        <v>4981.87</v>
      </c>
      <c r="M161" s="28">
        <f ca="1">IF(OFFSET($O161,M$12,)&lt;&gt;"",_xlfn.STDEV.S(OFFSET($O161,,,M$12))*SQRT($J$12/$G$12),"")</f>
        <v>0.17694471214392385</v>
      </c>
      <c r="N161" s="30">
        <f ca="1">IF(OFFSET($O161,N$12,)&lt;&gt;"",_xlfn.STDEV.S(OFFSET($O161,,,N$12))*SQRT($J$12/$G$12),"")</f>
        <v>0.17495441610039686</v>
      </c>
      <c r="O161" s="4">
        <f t="shared" ca="1" si="2"/>
        <v>6.7225575659526594E-3</v>
      </c>
    </row>
    <row r="162" spans="2:15" x14ac:dyDescent="0.2">
      <c r="B162" s="14">
        <v>41421</v>
      </c>
      <c r="C162" s="25">
        <v>2447.8200000000002</v>
      </c>
      <c r="D162" s="25">
        <v>2459.96</v>
      </c>
      <c r="E162" s="25">
        <v>2441.0100000000002</v>
      </c>
      <c r="F162" s="16">
        <v>2456.56</v>
      </c>
      <c r="G162" s="28">
        <f ca="1">IFERROR($F162/OFFSET($F162,G$12,)-1,"")</f>
        <v>3.5295271087290025E-3</v>
      </c>
      <c r="H162" s="29">
        <f ca="1">IFERROR($F162/OFFSET($F162,H$12,)-1,"")</f>
        <v>-1.730917702403767E-2</v>
      </c>
      <c r="I162" s="29">
        <f ca="1">IFERROR($F162/OFFSET($F162,I$12,)-1,"")</f>
        <v>2.6951327082174847E-2</v>
      </c>
      <c r="J162" s="29">
        <f ca="1">IFERROR($F162/OFFSET($F162,J$12,)-1,"")</f>
        <v>0.28414009409304763</v>
      </c>
      <c r="K162" s="30">
        <f>F162/VLOOKUP(YEAR(B162),$Z$13:$AB$35,3,FALSE)-1</f>
        <v>-7.9475333570251383E-3</v>
      </c>
      <c r="L162" s="21">
        <f>MAX(F162:$F$5741)</f>
        <v>4981.87</v>
      </c>
      <c r="M162" s="28">
        <f ca="1">IF(OFFSET($O162,M$12,)&lt;&gt;"",_xlfn.STDEV.S(OFFSET($O162,,,M$12))*SQRT($J$12/$G$12),"")</f>
        <v>0.1792391765635632</v>
      </c>
      <c r="N162" s="30">
        <f ca="1">IF(OFFSET($O162,N$12,)&lt;&gt;"",_xlfn.STDEV.S(OFFSET($O162,,,N$12))*SQRT($J$12/$G$12),"")</f>
        <v>0.17832949701493997</v>
      </c>
      <c r="O162" s="4">
        <f t="shared" ca="1" si="2"/>
        <v>3.5233129456686998E-3</v>
      </c>
    </row>
    <row r="163" spans="2:15" x14ac:dyDescent="0.2">
      <c r="B163" s="14">
        <v>41418</v>
      </c>
      <c r="C163" s="25">
        <v>2448.4499999999998</v>
      </c>
      <c r="D163" s="25">
        <v>2465.4299999999998</v>
      </c>
      <c r="E163" s="25">
        <v>2435.79</v>
      </c>
      <c r="F163" s="16">
        <v>2447.92</v>
      </c>
      <c r="G163" s="28">
        <f ca="1">IFERROR($F163/OFFSET($F163,G$12,)-1,"")</f>
        <v>-1.0211709154184234E-4</v>
      </c>
      <c r="H163" s="29">
        <f ca="1">IFERROR($F163/OFFSET($F163,H$12,)-1,"")</f>
        <v>-1.4830346470699474E-2</v>
      </c>
      <c r="I163" s="29">
        <f ca="1">IFERROR($F163/OFFSET($F163,I$12,)-1,"")</f>
        <v>4.0525720698127321E-2</v>
      </c>
      <c r="J163" s="29">
        <f ca="1">IFERROR($F163/OFFSET($F163,J$12,)-1,"")</f>
        <v>0.29241945872886821</v>
      </c>
      <c r="K163" s="30">
        <f>F163/VLOOKUP(YEAR(B163),$Z$13:$AB$35,3,FALSE)-1</f>
        <v>-1.1436694343036069E-2</v>
      </c>
      <c r="L163" s="21">
        <f>MAX(F163:$F$5741)</f>
        <v>4981.87</v>
      </c>
      <c r="M163" s="28">
        <f ca="1">IF(OFFSET($O163,M$12,)&lt;&gt;"",_xlfn.STDEV.S(OFFSET($O163,,,M$12))*SQRT($J$12/$G$12),"")</f>
        <v>0.19283222663449939</v>
      </c>
      <c r="N163" s="30">
        <f ca="1">IF(OFFSET($O163,N$12,)&lt;&gt;"",_xlfn.STDEV.S(OFFSET($O163,,,N$12))*SQRT($J$12/$G$12),"")</f>
        <v>0.17917817225981117</v>
      </c>
      <c r="O163" s="4">
        <f t="shared" ca="1" si="2"/>
        <v>-1.0212230584701763E-4</v>
      </c>
    </row>
    <row r="164" spans="2:15" x14ac:dyDescent="0.2">
      <c r="B164" s="14">
        <v>41417</v>
      </c>
      <c r="C164" s="25">
        <v>2494.4499999999998</v>
      </c>
      <c r="D164" s="25">
        <v>2494.4499999999998</v>
      </c>
      <c r="E164" s="25">
        <v>2422.86</v>
      </c>
      <c r="F164" s="16">
        <v>2448.17</v>
      </c>
      <c r="G164" s="28">
        <f ca="1">IFERROR($F164/OFFSET($F164,G$12,)-1,"")</f>
        <v>-1.8718410177684497E-2</v>
      </c>
      <c r="H164" s="29">
        <f ca="1">IFERROR($F164/OFFSET($F164,H$12,)-1,"")</f>
        <v>-1.8738075769964557E-2</v>
      </c>
      <c r="I164" s="29">
        <f ca="1">IFERROR($F164/OFFSET($F164,I$12,)-1,"")</f>
        <v>4.4574817596108929E-2</v>
      </c>
      <c r="J164" s="29">
        <f ca="1">IFERROR($F164/OFFSET($F164,J$12,)-1,"")</f>
        <v>0.28264411716936744</v>
      </c>
      <c r="K164" s="30">
        <f>F164/VLOOKUP(YEAR(B164),$Z$13:$AB$35,3,FALSE)-1</f>
        <v>-1.1335734823764931E-2</v>
      </c>
      <c r="L164" s="21">
        <f>MAX(F164:$F$5741)</f>
        <v>4981.87</v>
      </c>
      <c r="M164" s="28">
        <f ca="1">IF(OFFSET($O164,M$12,)&lt;&gt;"",_xlfn.STDEV.S(OFFSET($O164,,,M$12))*SQRT($J$12/$G$12),"")</f>
        <v>0.19939101515986338</v>
      </c>
      <c r="N164" s="30">
        <f ca="1">IF(OFFSET($O164,N$12,)&lt;&gt;"",_xlfn.STDEV.S(OFFSET($O164,,,N$12))*SQRT($J$12/$G$12),"")</f>
        <v>0.18176529256841026</v>
      </c>
      <c r="O164" s="4">
        <f t="shared" ca="1" si="2"/>
        <v>-1.8895816954223332E-2</v>
      </c>
    </row>
    <row r="165" spans="2:15" x14ac:dyDescent="0.2">
      <c r="B165" s="14">
        <v>41416</v>
      </c>
      <c r="C165" s="25">
        <v>2520.65</v>
      </c>
      <c r="D165" s="25">
        <v>2522.54</v>
      </c>
      <c r="E165" s="25">
        <v>2482.67</v>
      </c>
      <c r="F165" s="16">
        <v>2494.87</v>
      </c>
      <c r="G165" s="28">
        <f ca="1">IFERROR($F165/OFFSET($F165,G$12,)-1,"")</f>
        <v>-1.0412039093736114E-2</v>
      </c>
      <c r="H165" s="29">
        <f ca="1">IFERROR($F165/OFFSET($F165,H$12,)-1,"")</f>
        <v>2.0886302200693319E-3</v>
      </c>
      <c r="I165" s="29">
        <f ca="1">IFERROR($F165/OFFSET($F165,I$12,)-1,"")</f>
        <v>7.2684042617227274E-2</v>
      </c>
      <c r="J165" s="29">
        <f ca="1">IFERROR($F165/OFFSET($F165,J$12,)-1,"")</f>
        <v>0.30624885468205965</v>
      </c>
      <c r="K165" s="30">
        <f>F165/VLOOKUP(YEAR(B165),$Z$13:$AB$35,3,FALSE)-1</f>
        <v>7.5235033760863157E-3</v>
      </c>
      <c r="L165" s="21">
        <f>MAX(F165:$F$5741)</f>
        <v>4981.87</v>
      </c>
      <c r="M165" s="28">
        <f ca="1">IF(OFFSET($O165,M$12,)&lt;&gt;"",_xlfn.STDEV.S(OFFSET($O165,,,M$12))*SQRT($J$12/$G$12),"")</f>
        <v>0.18987880245774019</v>
      </c>
      <c r="N165" s="30">
        <f ca="1">IF(OFFSET($O165,N$12,)&lt;&gt;"",_xlfn.STDEV.S(OFFSET($O165,,,N$12))*SQRT($J$12/$G$12),"")</f>
        <v>0.18139660490802567</v>
      </c>
      <c r="O165" s="4">
        <f t="shared" ca="1" si="2"/>
        <v>-1.0466623594004628E-2</v>
      </c>
    </row>
    <row r="166" spans="2:15" x14ac:dyDescent="0.2">
      <c r="B166" s="14">
        <v>41415</v>
      </c>
      <c r="C166" s="25">
        <v>2499.44</v>
      </c>
      <c r="D166" s="25">
        <v>2521.12</v>
      </c>
      <c r="E166" s="25">
        <v>2481.25</v>
      </c>
      <c r="F166" s="16">
        <v>2521.12</v>
      </c>
      <c r="G166" s="28">
        <f ca="1">IFERROR($F166/OFFSET($F166,G$12,)-1,"")</f>
        <v>8.5165791273806857E-3</v>
      </c>
      <c r="H166" s="29">
        <f ca="1">IFERROR($F166/OFFSET($F166,H$12,)-1,"")</f>
        <v>3.0205949656750608E-2</v>
      </c>
      <c r="I166" s="29">
        <f ca="1">IFERROR($F166/OFFSET($F166,I$12,)-1,"")</f>
        <v>7.5971678666387765E-2</v>
      </c>
      <c r="J166" s="29">
        <f ca="1">IFERROR($F166/OFFSET($F166,J$12,)-1,"")</f>
        <v>0.2831825076091492</v>
      </c>
      <c r="K166" s="30">
        <f>F166/VLOOKUP(YEAR(B166),$Z$13:$AB$35,3,FALSE)-1</f>
        <v>1.8124252899557547E-2</v>
      </c>
      <c r="L166" s="21">
        <f>MAX(F166:$F$5741)</f>
        <v>4981.87</v>
      </c>
      <c r="M166" s="28">
        <f ca="1">IF(OFFSET($O166,M$12,)&lt;&gt;"",_xlfn.STDEV.S(OFFSET($O166,,,M$12))*SQRT($J$12/$G$12),"")</f>
        <v>0.19082636588819435</v>
      </c>
      <c r="N166" s="30">
        <f ca="1">IF(OFFSET($O166,N$12,)&lt;&gt;"",_xlfn.STDEV.S(OFFSET($O166,,,N$12))*SQRT($J$12/$G$12),"")</f>
        <v>0.1807379855598443</v>
      </c>
      <c r="O166" s="4">
        <f t="shared" ca="1" si="2"/>
        <v>8.4805176695481391E-3</v>
      </c>
    </row>
    <row r="167" spans="2:15" x14ac:dyDescent="0.2">
      <c r="B167" s="14">
        <v>41411</v>
      </c>
      <c r="C167" s="25">
        <v>2485.0700000000002</v>
      </c>
      <c r="D167" s="25">
        <v>2500.61</v>
      </c>
      <c r="E167" s="25">
        <v>2472.0700000000002</v>
      </c>
      <c r="F167" s="16">
        <v>2499.83</v>
      </c>
      <c r="G167" s="28">
        <f ca="1">IFERROR($F167/OFFSET($F167,G$12,)-1,"")</f>
        <v>6.0609231437920297E-3</v>
      </c>
      <c r="H167" s="29">
        <f ca="1">IFERROR($F167/OFFSET($F167,H$12,)-1,"")</f>
        <v>2.2601019398015287E-2</v>
      </c>
      <c r="I167" s="29">
        <f ca="1">IFERROR($F167/OFFSET($F167,I$12,)-1,"")</f>
        <v>5.4042316352259645E-2</v>
      </c>
      <c r="J167" s="29">
        <f ca="1">IFERROR($F167/OFFSET($F167,J$12,)-1,"")</f>
        <v>0.22489648920792815</v>
      </c>
      <c r="K167" s="30">
        <f>F167/VLOOKUP(YEAR(B167),$Z$13:$AB$35,3,FALSE)-1</f>
        <v>9.52654023842614E-3</v>
      </c>
      <c r="L167" s="21">
        <f>MAX(F167:$F$5741)</f>
        <v>4981.87</v>
      </c>
      <c r="M167" s="28">
        <f ca="1">IF(OFFSET($O167,M$12,)&lt;&gt;"",_xlfn.STDEV.S(OFFSET($O167,,,M$12))*SQRT($J$12/$G$12),"")</f>
        <v>0.19209398807514388</v>
      </c>
      <c r="N167" s="30">
        <f ca="1">IF(OFFSET($O167,N$12,)&lt;&gt;"",_xlfn.STDEV.S(OFFSET($O167,,,N$12))*SQRT($J$12/$G$12),"")</f>
        <v>0.18030402898879277</v>
      </c>
      <c r="O167" s="4">
        <f t="shared" ca="1" si="2"/>
        <v>6.04262962895925E-3</v>
      </c>
    </row>
    <row r="168" spans="2:15" x14ac:dyDescent="0.2">
      <c r="B168" s="14">
        <v>41410</v>
      </c>
      <c r="C168" s="25">
        <v>2495</v>
      </c>
      <c r="D168" s="25">
        <v>2497.7399999999998</v>
      </c>
      <c r="E168" s="25">
        <v>2472.14</v>
      </c>
      <c r="F168" s="16">
        <v>2484.77</v>
      </c>
      <c r="G168" s="28">
        <f ca="1">IFERROR($F168/OFFSET($F168,G$12,)-1,"")</f>
        <v>-4.068266717971003E-3</v>
      </c>
      <c r="H168" s="29">
        <f ca="1">IFERROR($F168/OFFSET($F168,H$12,)-1,"")</f>
        <v>3.0691311525730125E-2</v>
      </c>
      <c r="I168" s="29">
        <f ca="1">IFERROR($F168/OFFSET($F168,I$12,)-1,"")</f>
        <v>4.3801722327242221E-2</v>
      </c>
      <c r="J168" s="29">
        <f ca="1">IFERROR($F168/OFFSET($F168,J$12,)-1,"")</f>
        <v>0.2168136609158533</v>
      </c>
      <c r="K168" s="30">
        <f>F168/VLOOKUP(YEAR(B168),$Z$13:$AB$35,3,FALSE)-1</f>
        <v>3.4447387975318211E-3</v>
      </c>
      <c r="L168" s="21">
        <f>MAX(F168:$F$5741)</f>
        <v>4981.87</v>
      </c>
      <c r="M168" s="28">
        <f ca="1">IF(OFFSET($O168,M$12,)&lt;&gt;"",_xlfn.STDEV.S(OFFSET($O168,,,M$12))*SQRT($J$12/$G$12),"")</f>
        <v>0.19226510903865407</v>
      </c>
      <c r="N168" s="30">
        <f ca="1">IF(OFFSET($O168,N$12,)&lt;&gt;"",_xlfn.STDEV.S(OFFSET($O168,,,N$12))*SQRT($J$12/$G$12),"")</f>
        <v>0.18007411615674454</v>
      </c>
      <c r="O168" s="4">
        <f t="shared" ca="1" si="2"/>
        <v>-4.0765646280693643E-3</v>
      </c>
    </row>
    <row r="169" spans="2:15" x14ac:dyDescent="0.2">
      <c r="B169" s="14">
        <v>41409</v>
      </c>
      <c r="C169" s="25">
        <v>2489.9699999999998</v>
      </c>
      <c r="D169" s="25">
        <v>2496.56</v>
      </c>
      <c r="E169" s="25">
        <v>2475.21</v>
      </c>
      <c r="F169" s="16">
        <v>2494.92</v>
      </c>
      <c r="G169" s="28">
        <f ca="1">IFERROR($F169/OFFSET($F169,G$12,)-1,"")</f>
        <v>2.1087132029546929E-3</v>
      </c>
      <c r="H169" s="29">
        <f ca="1">IFERROR($F169/OFFSET($F169,H$12,)-1,"")</f>
        <v>3.0230704749949489E-2</v>
      </c>
      <c r="I169" s="29">
        <f ca="1">IFERROR($F169/OFFSET($F169,I$12,)-1,"")</f>
        <v>2.3594717343409677E-2</v>
      </c>
      <c r="J169" s="29">
        <f ca="1">IFERROR($F169/OFFSET($F169,J$12,)-1,"")</f>
        <v>0.22914572864321614</v>
      </c>
      <c r="K169" s="30">
        <f>F169/VLOOKUP(YEAR(B169),$Z$13:$AB$35,3,FALSE)-1</f>
        <v>7.5436952799405876E-3</v>
      </c>
      <c r="L169" s="21">
        <f>MAX(F169:$F$5741)</f>
        <v>4981.87</v>
      </c>
      <c r="M169" s="28">
        <f ca="1">IF(OFFSET($O169,M$12,)&lt;&gt;"",_xlfn.STDEV.S(OFFSET($O169,,,M$12))*SQRT($J$12/$G$12),"")</f>
        <v>0.19433141148168712</v>
      </c>
      <c r="N169" s="30">
        <f ca="1">IF(OFFSET($O169,N$12,)&lt;&gt;"",_xlfn.STDEV.S(OFFSET($O169,,,N$12))*SQRT($J$12/$G$12),"")</f>
        <v>0.1804934535697332</v>
      </c>
      <c r="O169" s="4">
        <f t="shared" ca="1" si="2"/>
        <v>2.1064929879185154E-3</v>
      </c>
    </row>
    <row r="170" spans="2:15" x14ac:dyDescent="0.2">
      <c r="B170" s="14">
        <v>41408</v>
      </c>
      <c r="C170" s="25">
        <v>2447.4499999999998</v>
      </c>
      <c r="D170" s="25">
        <v>2490.5700000000002</v>
      </c>
      <c r="E170" s="25">
        <v>2446.59</v>
      </c>
      <c r="F170" s="16">
        <v>2489.67</v>
      </c>
      <c r="G170" s="28">
        <f ca="1">IFERROR($F170/OFFSET($F170,G$12,)-1,"")</f>
        <v>1.7354527623406391E-2</v>
      </c>
      <c r="H170" s="29">
        <f ca="1">IFERROR($F170/OFFSET($F170,H$12,)-1,"")</f>
        <v>3.0343286361661281E-2</v>
      </c>
      <c r="I170" s="29">
        <f ca="1">IFERROR($F170/OFFSET($F170,I$12,)-1,"")</f>
        <v>8.1145758676399726E-3</v>
      </c>
      <c r="J170" s="29">
        <f ca="1">IFERROR($F170/OFFSET($F170,J$12,)-1,"")</f>
        <v>0.19480837340551149</v>
      </c>
      <c r="K170" s="30">
        <f>F170/VLOOKUP(YEAR(B170),$Z$13:$AB$35,3,FALSE)-1</f>
        <v>5.4235453752464746E-3</v>
      </c>
      <c r="L170" s="21">
        <f>MAX(F170:$F$5741)</f>
        <v>4981.87</v>
      </c>
      <c r="M170" s="28">
        <f ca="1">IF(OFFSET($O170,M$12,)&lt;&gt;"",_xlfn.STDEV.S(OFFSET($O170,,,M$12))*SQRT($J$12/$G$12),"")</f>
        <v>0.19476152355471271</v>
      </c>
      <c r="N170" s="30">
        <f ca="1">IF(OFFSET($O170,N$12,)&lt;&gt;"",_xlfn.STDEV.S(OFFSET($O170,,,N$12))*SQRT($J$12/$G$12),"")</f>
        <v>0.18140954020756625</v>
      </c>
      <c r="O170" s="4">
        <f t="shared" ca="1" si="2"/>
        <v>1.7205657718685295E-2</v>
      </c>
    </row>
    <row r="171" spans="2:15" x14ac:dyDescent="0.2">
      <c r="B171" s="14">
        <v>41407</v>
      </c>
      <c r="C171" s="25">
        <v>2444.71</v>
      </c>
      <c r="D171" s="25">
        <v>2449.9699999999998</v>
      </c>
      <c r="E171" s="25">
        <v>2437.13</v>
      </c>
      <c r="F171" s="16">
        <v>2447.1999999999998</v>
      </c>
      <c r="G171" s="28">
        <f ca="1">IFERROR($F171/OFFSET($F171,G$12,)-1,"")</f>
        <v>1.0717587479238677E-3</v>
      </c>
      <c r="H171" s="29">
        <f ca="1">IFERROR($F171/OFFSET($F171,H$12,)-1,"")</f>
        <v>1.9998166070639645E-2</v>
      </c>
      <c r="I171" s="29">
        <f ca="1">IFERROR($F171/OFFSET($F171,I$12,)-1,"")</f>
        <v>2.7699922964710133E-3</v>
      </c>
      <c r="J171" s="29">
        <f ca="1">IFERROR($F171/OFFSET($F171,J$12,)-1,"")</f>
        <v>0.15917315599007176</v>
      </c>
      <c r="K171" s="30">
        <f>F171/VLOOKUP(YEAR(B171),$Z$13:$AB$35,3,FALSE)-1</f>
        <v>-1.1727457758537119E-2</v>
      </c>
      <c r="L171" s="21">
        <f>MAX(F171:$F$5741)</f>
        <v>4981.87</v>
      </c>
      <c r="M171" s="28">
        <f ca="1">IF(OFFSET($O171,M$12,)&lt;&gt;"",_xlfn.STDEV.S(OFFSET($O171,,,M$12))*SQRT($J$12/$G$12),"")</f>
        <v>0.19105315493695513</v>
      </c>
      <c r="N171" s="30">
        <f ca="1">IF(OFFSET($O171,N$12,)&lt;&gt;"",_xlfn.STDEV.S(OFFSET($O171,,,N$12))*SQRT($J$12/$G$12),"")</f>
        <v>0.17863345635443115</v>
      </c>
      <c r="O171" s="4">
        <f t="shared" ca="1" si="2"/>
        <v>1.0711848245519844E-3</v>
      </c>
    </row>
    <row r="172" spans="2:15" x14ac:dyDescent="0.2">
      <c r="B172" s="14">
        <v>41404</v>
      </c>
      <c r="C172" s="25">
        <v>2412.5</v>
      </c>
      <c r="D172" s="25">
        <v>2453.46</v>
      </c>
      <c r="E172" s="25">
        <v>2405.6</v>
      </c>
      <c r="F172" s="16">
        <v>2444.58</v>
      </c>
      <c r="G172" s="28">
        <f ca="1">IFERROR($F172/OFFSET($F172,G$12,)-1,"")</f>
        <v>1.4020358556151802E-2</v>
      </c>
      <c r="H172" s="29">
        <f ca="1">IFERROR($F172/OFFSET($F172,H$12,)-1,"")</f>
        <v>3.4620235485318007E-2</v>
      </c>
      <c r="I172" s="29">
        <f ca="1">IFERROR($F172/OFFSET($F172,I$12,)-1,"")</f>
        <v>2.7030887641582346E-2</v>
      </c>
      <c r="J172" s="29">
        <f ca="1">IFERROR($F172/OFFSET($F172,J$12,)-1,"")</f>
        <v>0.17554447399171913</v>
      </c>
      <c r="K172" s="30">
        <f>F172/VLOOKUP(YEAR(B172),$Z$13:$AB$35,3,FALSE)-1</f>
        <v>-1.2785513520498726E-2</v>
      </c>
      <c r="L172" s="21">
        <f>MAX(F172:$F$5741)</f>
        <v>4981.87</v>
      </c>
      <c r="M172" s="28">
        <f ca="1">IF(OFFSET($O172,M$12,)&lt;&gt;"",_xlfn.STDEV.S(OFFSET($O172,,,M$12))*SQRT($J$12/$G$12),"")</f>
        <v>0.19117697338574233</v>
      </c>
      <c r="N172" s="30">
        <f ca="1">IF(OFFSET($O172,N$12,)&lt;&gt;"",_xlfn.STDEV.S(OFFSET($O172,,,N$12))*SQRT($J$12/$G$12),"")</f>
        <v>0.17899274307263197</v>
      </c>
      <c r="O172" s="4">
        <f t="shared" ca="1" si="2"/>
        <v>1.3922982438991788E-2</v>
      </c>
    </row>
    <row r="173" spans="2:15" x14ac:dyDescent="0.2">
      <c r="B173" s="14">
        <v>41402</v>
      </c>
      <c r="C173" s="25">
        <v>2421.13</v>
      </c>
      <c r="D173" s="25">
        <v>2439.3200000000002</v>
      </c>
      <c r="E173" s="25">
        <v>2410.65</v>
      </c>
      <c r="F173" s="16">
        <v>2410.7800000000002</v>
      </c>
      <c r="G173" s="28">
        <f ca="1">IFERROR($F173/OFFSET($F173,G$12,)-1,"")</f>
        <v>-4.5133397475336512E-3</v>
      </c>
      <c r="H173" s="29">
        <f ca="1">IFERROR($F173/OFFSET($F173,H$12,)-1,"")</f>
        <v>-1.4372993683338109E-3</v>
      </c>
      <c r="I173" s="29">
        <f ca="1">IFERROR($F173/OFFSET($F173,I$12,)-1,"")</f>
        <v>3.1817637088904505E-2</v>
      </c>
      <c r="J173" s="29">
        <f ca="1">IFERROR($F173/OFFSET($F173,J$12,)-1,"")</f>
        <v>0.15283237215352119</v>
      </c>
      <c r="K173" s="30">
        <f>F173/VLOOKUP(YEAR(B173),$Z$13:$AB$35,3,FALSE)-1</f>
        <v>-2.6435240525958581E-2</v>
      </c>
      <c r="L173" s="21">
        <f>MAX(F173:$F$5741)</f>
        <v>4981.87</v>
      </c>
      <c r="M173" s="28">
        <f ca="1">IF(OFFSET($O173,M$12,)&lt;&gt;"",_xlfn.STDEV.S(OFFSET($O173,,,M$12))*SQRT($J$12/$G$12),"")</f>
        <v>0.19420893707507508</v>
      </c>
      <c r="N173" s="30">
        <f ca="1">IF(OFFSET($O173,N$12,)&lt;&gt;"",_xlfn.STDEV.S(OFFSET($O173,,,N$12))*SQRT($J$12/$G$12),"")</f>
        <v>0.17673370168052577</v>
      </c>
      <c r="O173" s="4">
        <f t="shared" ca="1" si="2"/>
        <v>-4.5235556154160318E-3</v>
      </c>
    </row>
    <row r="174" spans="2:15" x14ac:dyDescent="0.2">
      <c r="B174" s="14">
        <v>41401</v>
      </c>
      <c r="C174" s="25">
        <v>2414.88</v>
      </c>
      <c r="D174" s="25">
        <v>2428.44</v>
      </c>
      <c r="E174" s="25">
        <v>2414.88</v>
      </c>
      <c r="F174" s="16">
        <v>2421.71</v>
      </c>
      <c r="G174" s="28">
        <f ca="1">IFERROR($F174/OFFSET($F174,G$12,)-1,"")</f>
        <v>2.2182216980155545E-3</v>
      </c>
      <c r="H174" s="29">
        <f ca="1">IFERROR($F174/OFFSET($F174,H$12,)-1,"")</f>
        <v>6.7353145350579346E-4</v>
      </c>
      <c r="I174" s="29">
        <f ca="1">IFERROR($F174/OFFSET($F174,I$12,)-1,"")</f>
        <v>4.0740724823908225E-2</v>
      </c>
      <c r="J174" s="29">
        <f ca="1">IFERROR($F174/OFFSET($F174,J$12,)-1,"")</f>
        <v>0.15513145844463105</v>
      </c>
      <c r="K174" s="30">
        <f>F174/VLOOKUP(YEAR(B174),$Z$13:$AB$35,3,FALSE)-1</f>
        <v>-2.2021290343423816E-2</v>
      </c>
      <c r="L174" s="21">
        <f>MAX(F174:$F$5741)</f>
        <v>4981.87</v>
      </c>
      <c r="M174" s="28">
        <f ca="1">IF(OFFSET($O174,M$12,)&lt;&gt;"",_xlfn.STDEV.S(OFFSET($O174,,,M$12))*SQRT($J$12/$G$12),"")</f>
        <v>0.19714817738923107</v>
      </c>
      <c r="N174" s="30">
        <f ca="1">IF(OFFSET($O174,N$12,)&lt;&gt;"",_xlfn.STDEV.S(OFFSET($O174,,,N$12))*SQRT($J$12/$G$12),"")</f>
        <v>0.17936610569509595</v>
      </c>
      <c r="O174" s="4">
        <f t="shared" ca="1" si="2"/>
        <v>2.2157650764814889E-3</v>
      </c>
    </row>
    <row r="175" spans="2:15" x14ac:dyDescent="0.2">
      <c r="B175" s="14">
        <v>41400</v>
      </c>
      <c r="C175" s="25">
        <v>2398.64</v>
      </c>
      <c r="D175" s="25">
        <v>2416.35</v>
      </c>
      <c r="E175" s="25">
        <v>2398.34</v>
      </c>
      <c r="F175" s="16">
        <v>2416.35</v>
      </c>
      <c r="G175" s="28">
        <f ca="1">IFERROR($F175/OFFSET($F175,G$12,)-1,"")</f>
        <v>7.1398204416435185E-3</v>
      </c>
      <c r="H175" s="29">
        <f ca="1">IFERROR($F175/OFFSET($F175,H$12,)-1,"")</f>
        <v>4.8028942115767581E-3</v>
      </c>
      <c r="I175" s="29">
        <f ca="1">IFERROR($F175/OFFSET($F175,I$12,)-1,"")</f>
        <v>2.6037884867708527E-2</v>
      </c>
      <c r="J175" s="29">
        <f ca="1">IFERROR($F175/OFFSET($F175,J$12,)-1,"")</f>
        <v>0.14035791480645976</v>
      </c>
      <c r="K175" s="30">
        <f>F175/VLOOKUP(YEAR(B175),$Z$13:$AB$35,3,FALSE)-1</f>
        <v>-2.4185862436597372E-2</v>
      </c>
      <c r="L175" s="21">
        <f>MAX(F175:$F$5741)</f>
        <v>4981.87</v>
      </c>
      <c r="M175" s="28">
        <f ca="1">IF(OFFSET($O175,M$12,)&lt;&gt;"",_xlfn.STDEV.S(OFFSET($O175,,,M$12))*SQRT($J$12/$G$12),"")</f>
        <v>0.19751233448670408</v>
      </c>
      <c r="N175" s="30">
        <f ca="1">IF(OFFSET($O175,N$12,)&lt;&gt;"",_xlfn.STDEV.S(OFFSET($O175,,,N$12))*SQRT($J$12/$G$12),"")</f>
        <v>0.1797088124700468</v>
      </c>
      <c r="O175" s="4">
        <f t="shared" ca="1" si="2"/>
        <v>7.114452599992778E-3</v>
      </c>
    </row>
    <row r="176" spans="2:15" x14ac:dyDescent="0.2">
      <c r="B176" s="14">
        <v>41397</v>
      </c>
      <c r="C176" s="25">
        <v>2361.69</v>
      </c>
      <c r="D176" s="25">
        <v>2399.63</v>
      </c>
      <c r="E176" s="25">
        <v>2356.48</v>
      </c>
      <c r="F176" s="16">
        <v>2399.2199999999998</v>
      </c>
      <c r="G176" s="28">
        <f ca="1">IFERROR($F176/OFFSET($F176,G$12,)-1,"")</f>
        <v>1.5422510771210041E-2</v>
      </c>
      <c r="H176" s="29">
        <f ca="1">IFERROR($F176/OFFSET($F176,H$12,)-1,"")</f>
        <v>-1.5914553613177951E-2</v>
      </c>
      <c r="I176" s="29">
        <f ca="1">IFERROR($F176/OFFSET($F176,I$12,)-1,"")</f>
        <v>1.0729857819905098E-2</v>
      </c>
      <c r="J176" s="29">
        <f ca="1">IFERROR($F176/OFFSET($F176,J$12,)-1,"")</f>
        <v>0.1335575987224431</v>
      </c>
      <c r="K176" s="30">
        <f>F176/VLOOKUP(YEAR(B176),$Z$13:$AB$35,3,FALSE)-1</f>
        <v>-3.1103608697056861E-2</v>
      </c>
      <c r="L176" s="21">
        <f>MAX(F176:$F$5741)</f>
        <v>4981.87</v>
      </c>
      <c r="M176" s="28">
        <f ca="1">IF(OFFSET($O176,M$12,)&lt;&gt;"",_xlfn.STDEV.S(OFFSET($O176,,,M$12))*SQRT($J$12/$G$12),"")</f>
        <v>0.19824035834166603</v>
      </c>
      <c r="N176" s="30">
        <f ca="1">IF(OFFSET($O176,N$12,)&lt;&gt;"",_xlfn.STDEV.S(OFFSET($O176,,,N$12))*SQRT($J$12/$G$12),"")</f>
        <v>0.1792593828472453</v>
      </c>
      <c r="O176" s="4">
        <f t="shared" ca="1" si="2"/>
        <v>1.5304792648439746E-2</v>
      </c>
    </row>
    <row r="177" spans="2:15" x14ac:dyDescent="0.2">
      <c r="B177" s="14">
        <v>41396</v>
      </c>
      <c r="C177" s="25">
        <v>2411.5</v>
      </c>
      <c r="D177" s="25">
        <v>2411.94</v>
      </c>
      <c r="E177" s="25">
        <v>2338.16</v>
      </c>
      <c r="F177" s="16">
        <v>2362.7800000000002</v>
      </c>
      <c r="G177" s="28">
        <f ca="1">IFERROR($F177/OFFSET($F177,G$12,)-1,"")</f>
        <v>-2.1319250284767444E-2</v>
      </c>
      <c r="H177" s="29">
        <f ca="1">IFERROR($F177/OFFSET($F177,H$12,)-1,"")</f>
        <v>-2.0824440641019848E-2</v>
      </c>
      <c r="I177" s="29">
        <f ca="1">IFERROR($F177/OFFSET($F177,I$12,)-1,"")</f>
        <v>-8.2978321546242073E-3</v>
      </c>
      <c r="J177" s="29">
        <f ca="1">IFERROR($F177/OFFSET($F177,J$12,)-1,"")</f>
        <v>0.12784014969259561</v>
      </c>
      <c r="K177" s="30">
        <f>F177/VLOOKUP(YEAR(B177),$Z$13:$AB$35,3,FALSE)-1</f>
        <v>-4.5819468226019899E-2</v>
      </c>
      <c r="L177" s="21">
        <f>MAX(F177:$F$5741)</f>
        <v>4981.87</v>
      </c>
      <c r="M177" s="28">
        <f ca="1">IF(OFFSET($O177,M$12,)&lt;&gt;"",_xlfn.STDEV.S(OFFSET($O177,,,M$12))*SQRT($J$12/$G$12),"")</f>
        <v>0.19456492689808241</v>
      </c>
      <c r="N177" s="30">
        <f ca="1">IF(OFFSET($O177,N$12,)&lt;&gt;"",_xlfn.STDEV.S(OFFSET($O177,,,N$12))*SQRT($J$12/$G$12),"")</f>
        <v>0.17646927599316961</v>
      </c>
      <c r="O177" s="4">
        <f t="shared" ca="1" si="2"/>
        <v>-2.1549787983375548E-2</v>
      </c>
    </row>
    <row r="178" spans="2:15" x14ac:dyDescent="0.2">
      <c r="B178" s="14">
        <v>41394</v>
      </c>
      <c r="C178" s="25">
        <v>2419.9899999999998</v>
      </c>
      <c r="D178" s="25">
        <v>2433.1799999999998</v>
      </c>
      <c r="E178" s="25">
        <v>2404.4299999999998</v>
      </c>
      <c r="F178" s="16">
        <v>2414.25</v>
      </c>
      <c r="G178" s="28">
        <f ca="1">IFERROR($F178/OFFSET($F178,G$12,)-1,"")</f>
        <v>-2.4090112723545998E-3</v>
      </c>
      <c r="H178" s="29">
        <f ca="1">IFERROR($F178/OFFSET($F178,H$12,)-1,"")</f>
        <v>9.263865490010792E-3</v>
      </c>
      <c r="I178" s="29">
        <f ca="1">IFERROR($F178/OFFSET($F178,I$12,)-1,"")</f>
        <v>2.6462472523500979E-2</v>
      </c>
      <c r="J178" s="29">
        <f ca="1">IFERROR($F178/OFFSET($F178,J$12,)-1,"")</f>
        <v>0.15532596055836567</v>
      </c>
      <c r="K178" s="30">
        <f>F178/VLOOKUP(YEAR(B178),$Z$13:$AB$35,3,FALSE)-1</f>
        <v>-2.5033922398475017E-2</v>
      </c>
      <c r="L178" s="21">
        <f>MAX(F178:$F$5741)</f>
        <v>4981.87</v>
      </c>
      <c r="M178" s="28">
        <f ca="1">IF(OFFSET($O178,M$12,)&lt;&gt;"",_xlfn.STDEV.S(OFFSET($O178,,,M$12))*SQRT($J$12/$G$12),"")</f>
        <v>0.18714642043779844</v>
      </c>
      <c r="N178" s="30">
        <f ca="1">IF(OFFSET($O178,N$12,)&lt;&gt;"",_xlfn.STDEV.S(OFFSET($O178,,,N$12))*SQRT($J$12/$G$12),"")</f>
        <v>0.1771374190253239</v>
      </c>
      <c r="O178" s="4">
        <f t="shared" ca="1" si="2"/>
        <v>-2.4119176085457598E-3</v>
      </c>
    </row>
    <row r="179" spans="2:15" x14ac:dyDescent="0.2">
      <c r="B179" s="14">
        <v>41393</v>
      </c>
      <c r="C179" s="25">
        <v>2403.77</v>
      </c>
      <c r="D179" s="25">
        <v>2420.08</v>
      </c>
      <c r="E179" s="25">
        <v>2403.4899999999998</v>
      </c>
      <c r="F179" s="16">
        <v>2420.08</v>
      </c>
      <c r="G179" s="28">
        <f ca="1">IFERROR($F179/OFFSET($F179,G$12,)-1,"")</f>
        <v>6.3539587491683314E-3</v>
      </c>
      <c r="H179" s="29">
        <f ca="1">IFERROR($F179/OFFSET($F179,H$12,)-1,"")</f>
        <v>2.8691904207295726E-2</v>
      </c>
      <c r="I179" s="29">
        <f ca="1">IFERROR($F179/OFFSET($F179,I$12,)-1,"")</f>
        <v>2.634915922729486E-2</v>
      </c>
      <c r="J179" s="29">
        <f ca="1">IFERROR($F179/OFFSET($F179,J$12,)-1,"")</f>
        <v>0.17357696373670084</v>
      </c>
      <c r="K179" s="30">
        <f>F179/VLOOKUP(YEAR(B179),$Z$13:$AB$35,3,FALSE)-1</f>
        <v>-2.2679546409071771E-2</v>
      </c>
      <c r="L179" s="21">
        <f>MAX(F179:$F$5741)</f>
        <v>4981.87</v>
      </c>
      <c r="M179" s="28">
        <f ca="1">IF(OFFSET($O179,M$12,)&lt;&gt;"",_xlfn.STDEV.S(OFFSET($O179,,,M$12))*SQRT($J$12/$G$12),"")</f>
        <v>0.18775670313881412</v>
      </c>
      <c r="N179" s="30">
        <f ca="1">IF(OFFSET($O179,N$12,)&lt;&gt;"",_xlfn.STDEV.S(OFFSET($O179,,,N$12))*SQRT($J$12/$G$12),"")</f>
        <v>0.17713222753437241</v>
      </c>
      <c r="O179" s="4">
        <f t="shared" ca="1" si="2"/>
        <v>6.3338574568629858E-3</v>
      </c>
    </row>
    <row r="180" spans="2:15" x14ac:dyDescent="0.2">
      <c r="B180" s="14">
        <v>41390</v>
      </c>
      <c r="C180" s="25">
        <v>2438.37</v>
      </c>
      <c r="D180" s="25">
        <v>2438.9</v>
      </c>
      <c r="E180" s="25">
        <v>2395.33</v>
      </c>
      <c r="F180" s="16">
        <v>2404.8000000000002</v>
      </c>
      <c r="G180" s="28">
        <f ca="1">IFERROR($F180/OFFSET($F180,G$12,)-1,"")</f>
        <v>-1.3625811109014618E-2</v>
      </c>
      <c r="H180" s="29">
        <f ca="1">IFERROR($F180/OFFSET($F180,H$12,)-1,"")</f>
        <v>2.6069889490975884E-2</v>
      </c>
      <c r="I180" s="29">
        <f ca="1">IFERROR($F180/OFFSET($F180,I$12,)-1,"")</f>
        <v>1.1976400683403998E-2</v>
      </c>
      <c r="J180" s="29">
        <f ca="1">IFERROR($F180/OFFSET($F180,J$12,)-1,"")</f>
        <v>0.18917047842749413</v>
      </c>
      <c r="K180" s="30">
        <f>F180/VLOOKUP(YEAR(B180),$Z$13:$AB$35,3,FALSE)-1</f>
        <v>-2.8850192226924531E-2</v>
      </c>
      <c r="L180" s="21">
        <f>MAX(F180:$F$5741)</f>
        <v>4981.87</v>
      </c>
      <c r="M180" s="28">
        <f ca="1">IF(OFFSET($O180,M$12,)&lt;&gt;"",_xlfn.STDEV.S(OFFSET($O180,,,M$12))*SQRT($J$12/$G$12),"")</f>
        <v>0.18819657837942341</v>
      </c>
      <c r="N180" s="30">
        <f ca="1">IF(OFFSET($O180,N$12,)&lt;&gt;"",_xlfn.STDEV.S(OFFSET($O180,,,N$12))*SQRT($J$12/$G$12),"")</f>
        <v>0.17662091480957556</v>
      </c>
      <c r="O180" s="4">
        <f t="shared" ca="1" si="2"/>
        <v>-1.3719494454305729E-2</v>
      </c>
    </row>
    <row r="181" spans="2:15" x14ac:dyDescent="0.2">
      <c r="B181" s="14">
        <v>41389</v>
      </c>
      <c r="C181" s="25">
        <v>2412.59</v>
      </c>
      <c r="D181" s="25">
        <v>2438.02</v>
      </c>
      <c r="E181" s="25">
        <v>2403.87</v>
      </c>
      <c r="F181" s="16">
        <v>2438.02</v>
      </c>
      <c r="G181" s="28">
        <f ca="1">IFERROR($F181/OFFSET($F181,G$12,)-1,"")</f>
        <v>1.0356274062071291E-2</v>
      </c>
      <c r="H181" s="29">
        <f ca="1">IFERROR($F181/OFFSET($F181,H$12,)-1,"")</f>
        <v>4.8241050468221802E-2</v>
      </c>
      <c r="I181" s="29">
        <f ca="1">IFERROR($F181/OFFSET($F181,I$12,)-1,"")</f>
        <v>2.4511596048224726E-2</v>
      </c>
      <c r="J181" s="29">
        <f ca="1">IFERROR($F181/OFFSET($F181,J$12,)-1,"")</f>
        <v>0.17959387080698463</v>
      </c>
      <c r="K181" s="30">
        <f>F181/VLOOKUP(YEAR(B181),$Z$13:$AB$35,3,FALSE)-1</f>
        <v>-1.5434691306173809E-2</v>
      </c>
      <c r="L181" s="21">
        <f>MAX(F181:$F$5741)</f>
        <v>4981.87</v>
      </c>
      <c r="M181" s="28">
        <f ca="1">IF(OFFSET($O181,M$12,)&lt;&gt;"",_xlfn.STDEV.S(OFFSET($O181,,,M$12))*SQRT($J$12/$G$12),"")</f>
        <v>0.18508930867917467</v>
      </c>
      <c r="N181" s="30">
        <f ca="1">IF(OFFSET($O181,N$12,)&lt;&gt;"",_xlfn.STDEV.S(OFFSET($O181,,,N$12))*SQRT($J$12/$G$12),"")</f>
        <v>0.17470027964500526</v>
      </c>
      <c r="O181" s="4">
        <f t="shared" ca="1" si="2"/>
        <v>1.030301524882464E-2</v>
      </c>
    </row>
    <row r="182" spans="2:15" x14ac:dyDescent="0.2">
      <c r="B182" s="14">
        <v>41388</v>
      </c>
      <c r="C182" s="25">
        <v>2393.17</v>
      </c>
      <c r="D182" s="25">
        <v>2413.0300000000002</v>
      </c>
      <c r="E182" s="25">
        <v>2388.39</v>
      </c>
      <c r="F182" s="16">
        <v>2413.0300000000002</v>
      </c>
      <c r="G182" s="28">
        <f ca="1">IFERROR($F182/OFFSET($F182,G$12,)-1,"")</f>
        <v>8.7538512346942987E-3</v>
      </c>
      <c r="H182" s="29">
        <f ca="1">IFERROR($F182/OFFSET($F182,H$12,)-1,"")</f>
        <v>2.9840681828851467E-2</v>
      </c>
      <c r="I182" s="29">
        <f ca="1">IFERROR($F182/OFFSET($F182,I$12,)-1,"")</f>
        <v>-3.571900498827163E-3</v>
      </c>
      <c r="J182" s="29">
        <f ca="1">IFERROR($F182/OFFSET($F182,J$12,)-1,"")</f>
        <v>0.18498966277567996</v>
      </c>
      <c r="K182" s="30">
        <f>F182/VLOOKUP(YEAR(B182),$Z$13:$AB$35,3,FALSE)-1</f>
        <v>-2.552660485251812E-2</v>
      </c>
      <c r="L182" s="21">
        <f>MAX(F182:$F$5741)</f>
        <v>4981.87</v>
      </c>
      <c r="M182" s="28">
        <f ca="1">IF(OFFSET($O182,M$12,)&lt;&gt;"",_xlfn.STDEV.S(OFFSET($O182,,,M$12))*SQRT($J$12/$G$12),"")</f>
        <v>0.18271374671433754</v>
      </c>
      <c r="N182" s="30">
        <f ca="1">IF(OFFSET($O182,N$12,)&lt;&gt;"",_xlfn.STDEV.S(OFFSET($O182,,,N$12))*SQRT($J$12/$G$12),"")</f>
        <v>0.17335645718807371</v>
      </c>
      <c r="O182" s="4">
        <f t="shared" ca="1" si="2"/>
        <v>8.7157584234268445E-3</v>
      </c>
    </row>
    <row r="183" spans="2:15" x14ac:dyDescent="0.2">
      <c r="B183" s="14">
        <v>41387</v>
      </c>
      <c r="C183" s="25">
        <v>2352.5300000000002</v>
      </c>
      <c r="D183" s="25">
        <v>2396.25</v>
      </c>
      <c r="E183" s="25">
        <v>2350.94</v>
      </c>
      <c r="F183" s="16">
        <v>2392.09</v>
      </c>
      <c r="G183" s="28">
        <f ca="1">IFERROR($F183/OFFSET($F183,G$12,)-1,"")</f>
        <v>1.6794327929337216E-2</v>
      </c>
      <c r="H183" s="29">
        <f ca="1">IFERROR($F183/OFFSET($F183,H$12,)-1,"")</f>
        <v>8.614219576162041E-3</v>
      </c>
      <c r="I183" s="29">
        <f ca="1">IFERROR($F183/OFFSET($F183,I$12,)-1,"")</f>
        <v>-2.4576326477352417E-2</v>
      </c>
      <c r="J183" s="29">
        <f ca="1">IFERROR($F183/OFFSET($F183,J$12,)-1,"")</f>
        <v>0.1694116496785707</v>
      </c>
      <c r="K183" s="30">
        <f>F183/VLOOKUP(YEAR(B183),$Z$13:$AB$35,3,FALSE)-1</f>
        <v>-3.3982974186669956E-2</v>
      </c>
      <c r="L183" s="21">
        <f>MAX(F183:$F$5741)</f>
        <v>4981.87</v>
      </c>
      <c r="M183" s="28">
        <f ca="1">IF(OFFSET($O183,M$12,)&lt;&gt;"",_xlfn.STDEV.S(OFFSET($O183,,,M$12))*SQRT($J$12/$G$12),"")</f>
        <v>0.18123382334190138</v>
      </c>
      <c r="N183" s="30">
        <f ca="1">IF(OFFSET($O183,N$12,)&lt;&gt;"",_xlfn.STDEV.S(OFFSET($O183,,,N$12))*SQRT($J$12/$G$12),"")</f>
        <v>0.17250899768922795</v>
      </c>
      <c r="O183" s="4">
        <f t="shared" ca="1" si="2"/>
        <v>1.6654862523237796E-2</v>
      </c>
    </row>
    <row r="184" spans="2:15" x14ac:dyDescent="0.2">
      <c r="B184" s="14">
        <v>41386</v>
      </c>
      <c r="C184" s="25">
        <v>2343.86</v>
      </c>
      <c r="D184" s="25">
        <v>2372.89</v>
      </c>
      <c r="E184" s="25">
        <v>2342.75</v>
      </c>
      <c r="F184" s="16">
        <v>2352.58</v>
      </c>
      <c r="G184" s="28">
        <f ca="1">IFERROR($F184/OFFSET($F184,G$12,)-1,"")</f>
        <v>3.7888808294577192E-3</v>
      </c>
      <c r="H184" s="29">
        <f ca="1">IFERROR($F184/OFFSET($F184,H$12,)-1,"")</f>
        <v>-1.1728628439403477E-2</v>
      </c>
      <c r="I184" s="29">
        <f ca="1">IFERROR($F184/OFFSET($F184,I$12,)-1,"")</f>
        <v>-4.5927740355174551E-2</v>
      </c>
      <c r="J184" s="29">
        <f ca="1">IFERROR($F184/OFFSET($F184,J$12,)-1,"")</f>
        <v>0.13444049031237637</v>
      </c>
      <c r="K184" s="30">
        <f>F184/VLOOKUP(YEAR(B184),$Z$13:$AB$35,3,FALSE)-1</f>
        <v>-4.9938616612283049E-2</v>
      </c>
      <c r="L184" s="21">
        <f>MAX(F184:$F$5741)</f>
        <v>4981.87</v>
      </c>
      <c r="M184" s="28">
        <f ca="1">IF(OFFSET($O184,M$12,)&lt;&gt;"",_xlfn.STDEV.S(OFFSET($O184,,,M$12))*SQRT($J$12/$G$12),"")</f>
        <v>0.18035473112254663</v>
      </c>
      <c r="N184" s="30">
        <f ca="1">IF(OFFSET($O184,N$12,)&lt;&gt;"",_xlfn.STDEV.S(OFFSET($O184,,,N$12))*SQRT($J$12/$G$12),"")</f>
        <v>0.1689764629758658</v>
      </c>
      <c r="O184" s="4">
        <f t="shared" ca="1" si="2"/>
        <v>3.781721099697738E-3</v>
      </c>
    </row>
    <row r="185" spans="2:15" x14ac:dyDescent="0.2">
      <c r="B185" s="14">
        <v>41383</v>
      </c>
      <c r="C185" s="25">
        <v>2325.52</v>
      </c>
      <c r="D185" s="25">
        <v>2345.1799999999998</v>
      </c>
      <c r="E185" s="25">
        <v>2321.62</v>
      </c>
      <c r="F185" s="16">
        <v>2343.6999999999998</v>
      </c>
      <c r="G185" s="28">
        <f ca="1">IFERROR($F185/OFFSET($F185,G$12,)-1,"")</f>
        <v>7.6876112510855243E-3</v>
      </c>
      <c r="H185" s="29">
        <f ca="1">IFERROR($F185/OFFSET($F185,H$12,)-1,"")</f>
        <v>-3.844654776996892E-2</v>
      </c>
      <c r="I185" s="29">
        <f ca="1">IFERROR($F185/OFFSET($F185,I$12,)-1,"")</f>
        <v>-4.0905854333254221E-2</v>
      </c>
      <c r="J185" s="29">
        <f ca="1">IFERROR($F185/OFFSET($F185,J$12,)-1,"")</f>
        <v>0.14666353544397293</v>
      </c>
      <c r="K185" s="30">
        <f>F185/VLOOKUP(YEAR(B185),$Z$13:$AB$35,3,FALSE)-1</f>
        <v>-5.352469873679444E-2</v>
      </c>
      <c r="L185" s="21">
        <f>MAX(F185:$F$5741)</f>
        <v>4981.87</v>
      </c>
      <c r="M185" s="28">
        <f ca="1">IF(OFFSET($O185,M$12,)&lt;&gt;"",_xlfn.STDEV.S(OFFSET($O185,,,M$12))*SQRT($J$12/$G$12),"")</f>
        <v>0.17976486073836867</v>
      </c>
      <c r="N185" s="30">
        <f ca="1">IF(OFFSET($O185,N$12,)&lt;&gt;"",_xlfn.STDEV.S(OFFSET($O185,,,N$12))*SQRT($J$12/$G$12),"")</f>
        <v>0.16882459166635461</v>
      </c>
      <c r="O185" s="4">
        <f t="shared" ca="1" si="2"/>
        <v>7.6582121441827224E-3</v>
      </c>
    </row>
    <row r="186" spans="2:15" x14ac:dyDescent="0.2">
      <c r="B186" s="14">
        <v>41382</v>
      </c>
      <c r="C186" s="25">
        <v>2342.81</v>
      </c>
      <c r="D186" s="25">
        <v>2355.0100000000002</v>
      </c>
      <c r="E186" s="25">
        <v>2319.9299999999998</v>
      </c>
      <c r="F186" s="16">
        <v>2325.8200000000002</v>
      </c>
      <c r="G186" s="28">
        <f ca="1">IFERROR($F186/OFFSET($F186,G$12,)-1,"")</f>
        <v>-7.379081647895358E-3</v>
      </c>
      <c r="H186" s="29">
        <f ca="1">IFERROR($F186/OFFSET($F186,H$12,)-1,"")</f>
        <v>-5.8231394986293483E-2</v>
      </c>
      <c r="I186" s="29">
        <f ca="1">IFERROR($F186/OFFSET($F186,I$12,)-1,"")</f>
        <v>-5.868497098129366E-2</v>
      </c>
      <c r="J186" s="29">
        <f ca="1">IFERROR($F186/OFFSET($F186,J$12,)-1,"")</f>
        <v>0.1383723832784336</v>
      </c>
      <c r="K186" s="30">
        <f>F186/VLOOKUP(YEAR(B186),$Z$13:$AB$35,3,FALSE)-1</f>
        <v>-6.0745323555067232E-2</v>
      </c>
      <c r="L186" s="21">
        <f>MAX(F186:$F$5741)</f>
        <v>4981.87</v>
      </c>
      <c r="M186" s="28">
        <f ca="1">IF(OFFSET($O186,M$12,)&lt;&gt;"",_xlfn.STDEV.S(OFFSET($O186,,,M$12))*SQRT($J$12/$G$12),"")</f>
        <v>0.17736005208349503</v>
      </c>
      <c r="N186" s="30">
        <f ca="1">IF(OFFSET($O186,N$12,)&lt;&gt;"",_xlfn.STDEV.S(OFFSET($O186,,,N$12))*SQRT($J$12/$G$12),"")</f>
        <v>0.16798049611969748</v>
      </c>
      <c r="O186" s="4">
        <f t="shared" ca="1" si="2"/>
        <v>-7.4064417489176134E-3</v>
      </c>
    </row>
    <row r="187" spans="2:15" x14ac:dyDescent="0.2">
      <c r="B187" s="14">
        <v>41381</v>
      </c>
      <c r="C187" s="25">
        <v>2371.48</v>
      </c>
      <c r="D187" s="25">
        <v>2389.77</v>
      </c>
      <c r="E187" s="25">
        <v>2335.85</v>
      </c>
      <c r="F187" s="16">
        <v>2343.11</v>
      </c>
      <c r="G187" s="28">
        <f ca="1">IFERROR($F187/OFFSET($F187,G$12,)-1,"")</f>
        <v>-1.2037981835507527E-2</v>
      </c>
      <c r="H187" s="29">
        <f ca="1">IFERROR($F187/OFFSET($F187,H$12,)-1,"")</f>
        <v>-3.9882152398747706E-2</v>
      </c>
      <c r="I187" s="29">
        <f ca="1">IFERROR($F187/OFFSET($F187,I$12,)-1,"")</f>
        <v>-6.1430740205169587E-2</v>
      </c>
      <c r="J187" s="29">
        <f ca="1">IFERROR($F187/OFFSET($F187,J$12,)-1,"")</f>
        <v>0.12155066366068823</v>
      </c>
      <c r="K187" s="30">
        <f>F187/VLOOKUP(YEAR(B187),$Z$13:$AB$35,3,FALSE)-1</f>
        <v>-5.376296320227425E-2</v>
      </c>
      <c r="L187" s="21">
        <f>MAX(F187:$F$5741)</f>
        <v>4981.87</v>
      </c>
      <c r="M187" s="28">
        <f ca="1">IF(OFFSET($O187,M$12,)&lt;&gt;"",_xlfn.STDEV.S(OFFSET($O187,,,M$12))*SQRT($J$12/$G$12),"")</f>
        <v>0.18685037945322405</v>
      </c>
      <c r="N187" s="30">
        <f ca="1">IF(OFFSET($O187,N$12,)&lt;&gt;"",_xlfn.STDEV.S(OFFSET($O187,,,N$12))*SQRT($J$12/$G$12),"")</f>
        <v>0.1675570879973679</v>
      </c>
      <c r="O187" s="4">
        <f t="shared" ca="1" si="2"/>
        <v>-1.2111025126573895E-2</v>
      </c>
    </row>
    <row r="188" spans="2:15" x14ac:dyDescent="0.2">
      <c r="B188" s="14">
        <v>41380</v>
      </c>
      <c r="C188" s="25">
        <v>2380.37</v>
      </c>
      <c r="D188" s="25">
        <v>2389.6999999999998</v>
      </c>
      <c r="E188" s="25">
        <v>2365.4899999999998</v>
      </c>
      <c r="F188" s="16">
        <v>2371.66</v>
      </c>
      <c r="G188" s="28">
        <f ca="1">IFERROR($F188/OFFSET($F188,G$12,)-1,"")</f>
        <v>-3.713505566057651E-3</v>
      </c>
      <c r="H188" s="29">
        <f ca="1">IFERROR($F188/OFFSET($F188,H$12,)-1,"")</f>
        <v>-3.6046785198130538E-3</v>
      </c>
      <c r="I188" s="29">
        <f ca="1">IFERROR($F188/OFFSET($F188,I$12,)-1,"")</f>
        <v>-5.6130855255303036E-2</v>
      </c>
      <c r="J188" s="29">
        <f ca="1">IFERROR($F188/OFFSET($F188,J$12,)-1,"")</f>
        <v>0.155605147370524</v>
      </c>
      <c r="K188" s="30">
        <f>F188/VLOOKUP(YEAR(B188),$Z$13:$AB$35,3,FALSE)-1</f>
        <v>-4.223338610150873E-2</v>
      </c>
      <c r="L188" s="21">
        <f>MAX(F188:$F$5741)</f>
        <v>4981.87</v>
      </c>
      <c r="M188" s="28">
        <f ca="1">IF(OFFSET($O188,M$12,)&lt;&gt;"",_xlfn.STDEV.S(OFFSET($O188,,,M$12))*SQRT($J$12/$G$12),"")</f>
        <v>0.18423815169334032</v>
      </c>
      <c r="N188" s="30">
        <f ca="1">IF(OFFSET($O188,N$12,)&lt;&gt;"",_xlfn.STDEV.S(OFFSET($O188,,,N$12))*SQRT($J$12/$G$12),"")</f>
        <v>0.16611082063000152</v>
      </c>
      <c r="O188" s="4">
        <f t="shared" ca="1" si="2"/>
        <v>-3.72041774543601E-3</v>
      </c>
    </row>
    <row r="189" spans="2:15" x14ac:dyDescent="0.2">
      <c r="B189" s="14">
        <v>41379</v>
      </c>
      <c r="C189" s="25">
        <v>2436.62</v>
      </c>
      <c r="D189" s="25">
        <v>2439.9499999999998</v>
      </c>
      <c r="E189" s="25">
        <v>2377.39</v>
      </c>
      <c r="F189" s="16">
        <v>2380.5</v>
      </c>
      <c r="G189" s="28">
        <f ca="1">IFERROR($F189/OFFSET($F189,G$12,)-1,"")</f>
        <v>-2.3348554408162747E-2</v>
      </c>
      <c r="H189" s="29">
        <f ca="1">IFERROR($F189/OFFSET($F189,H$12,)-1,"")</f>
        <v>1.8857749396517853E-2</v>
      </c>
      <c r="I189" s="29">
        <f ca="1">IFERROR($F189/OFFSET($F189,I$12,)-1,"")</f>
        <v>-4.5470949115842707E-2</v>
      </c>
      <c r="J189" s="29">
        <f ca="1">IFERROR($F189/OFFSET($F189,J$12,)-1,"")</f>
        <v>0.18138957816377177</v>
      </c>
      <c r="K189" s="30">
        <f>F189/VLOOKUP(YEAR(B189),$Z$13:$AB$35,3,FALSE)-1</f>
        <v>-3.8663457500080711E-2</v>
      </c>
      <c r="L189" s="21">
        <f>MAX(F189:$F$5741)</f>
        <v>4981.87</v>
      </c>
      <c r="M189" s="28">
        <f ca="1">IF(OFFSET($O189,M$12,)&lt;&gt;"",_xlfn.STDEV.S(OFFSET($O189,,,M$12))*SQRT($J$12/$G$12),"")</f>
        <v>0.18417669850385437</v>
      </c>
      <c r="N189" s="30">
        <f ca="1">IF(OFFSET($O189,N$12,)&lt;&gt;"",_xlfn.STDEV.S(OFFSET($O189,,,N$12))*SQRT($J$12/$G$12),"")</f>
        <v>0.16621181017940506</v>
      </c>
      <c r="O189" s="4">
        <f t="shared" ca="1" si="2"/>
        <v>-2.3625450478832109E-2</v>
      </c>
    </row>
    <row r="190" spans="2:15" x14ac:dyDescent="0.2">
      <c r="B190" s="14">
        <v>41376</v>
      </c>
      <c r="C190" s="25">
        <v>2469.38</v>
      </c>
      <c r="D190" s="25">
        <v>2469.39</v>
      </c>
      <c r="E190" s="25">
        <v>2428.5100000000002</v>
      </c>
      <c r="F190" s="16">
        <v>2437.41</v>
      </c>
      <c r="G190" s="28">
        <f ca="1">IFERROR($F190/OFFSET($F190,G$12,)-1,"")</f>
        <v>-1.3046488745277696E-2</v>
      </c>
      <c r="H190" s="29">
        <f ca="1">IFERROR($F190/OFFSET($F190,H$12,)-1,"")</f>
        <v>4.7487870179766301E-2</v>
      </c>
      <c r="I190" s="29">
        <f ca="1">IFERROR($F190/OFFSET($F190,I$12,)-1,"")</f>
        <v>-2.8587484157918674E-2</v>
      </c>
      <c r="J190" s="29">
        <f ca="1">IFERROR($F190/OFFSET($F190,J$12,)-1,"")</f>
        <v>0.18336383894976516</v>
      </c>
      <c r="K190" s="30">
        <f>F190/VLOOKUP(YEAR(B190),$Z$13:$AB$35,3,FALSE)-1</f>
        <v>-1.5681032533195416E-2</v>
      </c>
      <c r="L190" s="21">
        <f>MAX(F190:$F$5741)</f>
        <v>4981.87</v>
      </c>
      <c r="M190" s="28">
        <f ca="1">IF(OFFSET($O190,M$12,)&lt;&gt;"",_xlfn.STDEV.S(OFFSET($O190,,,M$12))*SQRT($J$12/$G$12),"")</f>
        <v>0.17597082638243294</v>
      </c>
      <c r="N190" s="30">
        <f ca="1">IF(OFFSET($O190,N$12,)&lt;&gt;"",_xlfn.STDEV.S(OFFSET($O190,,,N$12))*SQRT($J$12/$G$12),"")</f>
        <v>0.16042251834197879</v>
      </c>
      <c r="O190" s="4">
        <f t="shared" ca="1" si="2"/>
        <v>-1.3132341716990467E-2</v>
      </c>
    </row>
    <row r="191" spans="2:15" x14ac:dyDescent="0.2">
      <c r="B191" s="14">
        <v>41375</v>
      </c>
      <c r="C191" s="25">
        <v>2440.69</v>
      </c>
      <c r="D191" s="25">
        <v>2470.3000000000002</v>
      </c>
      <c r="E191" s="25">
        <v>2436.1799999999998</v>
      </c>
      <c r="F191" s="16">
        <v>2469.63</v>
      </c>
      <c r="G191" s="28">
        <f ca="1">IFERROR($F191/OFFSET($F191,G$12,)-1,"")</f>
        <v>1.196095786005813E-2</v>
      </c>
      <c r="H191" s="29">
        <f ca="1">IFERROR($F191/OFFSET($F191,H$12,)-1,"")</f>
        <v>4.8661800486617945E-2</v>
      </c>
      <c r="I191" s="29">
        <f ca="1">IFERROR($F191/OFFSET($F191,I$12,)-1,"")</f>
        <v>-2.2517138197995612E-2</v>
      </c>
      <c r="J191" s="29">
        <f ca="1">IFERROR($F191/OFFSET($F191,J$12,)-1,"")</f>
        <v>0.18046068763772105</v>
      </c>
      <c r="K191" s="30">
        <f>F191/VLOOKUP(YEAR(B191),$Z$13:$AB$35,3,FALSE)-1</f>
        <v>-2.669369689529133E-3</v>
      </c>
      <c r="L191" s="21">
        <f>MAX(F191:$F$5741)</f>
        <v>4981.87</v>
      </c>
      <c r="M191" s="28">
        <f ca="1">IF(OFFSET($O191,M$12,)&lt;&gt;"",_xlfn.STDEV.S(OFFSET($O191,,,M$12))*SQRT($J$12/$G$12),"")</f>
        <v>0.17567640516020919</v>
      </c>
      <c r="N191" s="30">
        <f ca="1">IF(OFFSET($O191,N$12,)&lt;&gt;"",_xlfn.STDEV.S(OFFSET($O191,,,N$12))*SQRT($J$12/$G$12),"")</f>
        <v>0.15812670431220063</v>
      </c>
      <c r="O191" s="4">
        <f t="shared" ca="1" si="2"/>
        <v>1.1889990931411845E-2</v>
      </c>
    </row>
    <row r="192" spans="2:15" x14ac:dyDescent="0.2">
      <c r="B192" s="14">
        <v>41374</v>
      </c>
      <c r="C192" s="25">
        <v>2380.2399999999998</v>
      </c>
      <c r="D192" s="25">
        <v>2445.66</v>
      </c>
      <c r="E192" s="25">
        <v>2379.42</v>
      </c>
      <c r="F192" s="16">
        <v>2440.44</v>
      </c>
      <c r="G192" s="28">
        <f ca="1">IFERROR($F192/OFFSET($F192,G$12,)-1,"")</f>
        <v>2.5291567236917389E-2</v>
      </c>
      <c r="H192" s="29">
        <f ca="1">IFERROR($F192/OFFSET($F192,H$12,)-1,"")</f>
        <v>2.8094786729857768E-2</v>
      </c>
      <c r="I192" s="29">
        <f ca="1">IFERROR($F192/OFFSET($F192,I$12,)-1,"")</f>
        <v>-4.2529150515528635E-2</v>
      </c>
      <c r="J192" s="29">
        <f ca="1">IFERROR($F192/OFFSET($F192,J$12,)-1,"")</f>
        <v>0.13660560841681679</v>
      </c>
      <c r="K192" s="30">
        <f>F192/VLOOKUP(YEAR(B192),$Z$13:$AB$35,3,FALSE)-1</f>
        <v>-1.4457403159628957E-2</v>
      </c>
      <c r="L192" s="21">
        <f>MAX(F192:$F$5741)</f>
        <v>4981.87</v>
      </c>
      <c r="M192" s="28">
        <f ca="1">IF(OFFSET($O192,M$12,)&lt;&gt;"",_xlfn.STDEV.S(OFFSET($O192,,,M$12))*SQRT($J$12/$G$12),"")</f>
        <v>0.18045307815443418</v>
      </c>
      <c r="N192" s="30">
        <f ca="1">IF(OFFSET($O192,N$12,)&lt;&gt;"",_xlfn.STDEV.S(OFFSET($O192,,,N$12))*SQRT($J$12/$G$12),"")</f>
        <v>0.15646685988365416</v>
      </c>
      <c r="O192" s="4">
        <f t="shared" ca="1" si="2"/>
        <v>2.4977027981374429E-2</v>
      </c>
    </row>
    <row r="193" spans="2:15" x14ac:dyDescent="0.2">
      <c r="B193" s="14">
        <v>41373</v>
      </c>
      <c r="C193" s="25">
        <v>2337.19</v>
      </c>
      <c r="D193" s="25">
        <v>2383.2800000000002</v>
      </c>
      <c r="E193" s="25">
        <v>2337.19</v>
      </c>
      <c r="F193" s="16">
        <v>2380.2399999999998</v>
      </c>
      <c r="G193" s="28">
        <f ca="1">IFERROR($F193/OFFSET($F193,G$12,)-1,"")</f>
        <v>1.8746468987005827E-2</v>
      </c>
      <c r="H193" s="29">
        <f ca="1">IFERROR($F193/OFFSET($F193,H$12,)-1,"")</f>
        <v>-9.6954943233107382E-4</v>
      </c>
      <c r="I193" s="29">
        <f ca="1">IFERROR($F193/OFFSET($F193,I$12,)-1,"")</f>
        <v>-5.1421329709437469E-2</v>
      </c>
      <c r="J193" s="29">
        <f ca="1">IFERROR($F193/OFFSET($F193,J$12,)-1,"")</f>
        <v>0.10476066705963683</v>
      </c>
      <c r="K193" s="30">
        <f>F193/VLOOKUP(YEAR(B193),$Z$13:$AB$35,3,FALSE)-1</f>
        <v>-3.8768455400122748E-2</v>
      </c>
      <c r="L193" s="21">
        <f>MAX(F193:$F$5741)</f>
        <v>4981.87</v>
      </c>
      <c r="M193" s="28">
        <f ca="1">IF(OFFSET($O193,M$12,)&lt;&gt;"",_xlfn.STDEV.S(OFFSET($O193,,,M$12))*SQRT($J$12/$G$12),"")</f>
        <v>0.16684674456259671</v>
      </c>
      <c r="N193" s="30">
        <f ca="1">IF(OFFSET($O193,N$12,)&lt;&gt;"",_xlfn.STDEV.S(OFFSET($O193,,,N$12))*SQRT($J$12/$G$12),"")</f>
        <v>0.14764650488419295</v>
      </c>
      <c r="O193" s="4">
        <f t="shared" ca="1" si="2"/>
        <v>1.8572919541903779E-2</v>
      </c>
    </row>
    <row r="194" spans="2:15" x14ac:dyDescent="0.2">
      <c r="B194" s="14">
        <v>41372</v>
      </c>
      <c r="C194" s="25">
        <v>2326.4699999999998</v>
      </c>
      <c r="D194" s="25">
        <v>2347.36</v>
      </c>
      <c r="E194" s="25">
        <v>2326.06</v>
      </c>
      <c r="F194" s="16">
        <v>2336.44</v>
      </c>
      <c r="G194" s="28">
        <f ca="1">IFERROR($F194/OFFSET($F194,G$12,)-1,"")</f>
        <v>4.0955602064540741E-3</v>
      </c>
      <c r="H194" s="29">
        <f ca="1">IFERROR($F194/OFFSET($F194,H$12,)-1,"")</f>
        <v>-6.6198698134787293E-3</v>
      </c>
      <c r="I194" s="29">
        <f ca="1">IFERROR($F194/OFFSET($F194,I$12,)-1,"")</f>
        <v>-6.7821562940117985E-2</v>
      </c>
      <c r="J194" s="29">
        <f ca="1">IFERROR($F194/OFFSET($F194,J$12,)-1,"")</f>
        <v>8.2156123498189126E-2</v>
      </c>
      <c r="K194" s="30">
        <f>F194/VLOOKUP(YEAR(B194),$Z$13:$AB$35,3,FALSE)-1</f>
        <v>-5.6456563176428665E-2</v>
      </c>
      <c r="L194" s="21">
        <f>MAX(F194:$F$5741)</f>
        <v>4981.87</v>
      </c>
      <c r="M194" s="28">
        <f ca="1">IF(OFFSET($O194,M$12,)&lt;&gt;"",_xlfn.STDEV.S(OFFSET($O194,,,M$12))*SQRT($J$12/$G$12),"")</f>
        <v>0.16373024122324517</v>
      </c>
      <c r="N194" s="30">
        <f ca="1">IF(OFFSET($O194,N$12,)&lt;&gt;"",_xlfn.STDEV.S(OFFSET($O194,,,N$12))*SQRT($J$12/$G$12),"")</f>
        <v>0.14231454823843362</v>
      </c>
      <c r="O194" s="4">
        <f t="shared" ca="1" si="2"/>
        <v>4.0871962287574058E-3</v>
      </c>
    </row>
    <row r="195" spans="2:15" x14ac:dyDescent="0.2">
      <c r="B195" s="14">
        <v>41369</v>
      </c>
      <c r="C195" s="25">
        <v>2355.0100000000002</v>
      </c>
      <c r="D195" s="25">
        <v>2369.66</v>
      </c>
      <c r="E195" s="25">
        <v>2317.15</v>
      </c>
      <c r="F195" s="16">
        <v>2326.91</v>
      </c>
      <c r="G195" s="28">
        <f ca="1">IFERROR($F195/OFFSET($F195,G$12,)-1,"")</f>
        <v>-1.1940399909980082E-2</v>
      </c>
      <c r="H195" s="29">
        <f ca="1">IFERROR($F195/OFFSET($F195,H$12,)-1,"")</f>
        <v>-1.316397718357043E-2</v>
      </c>
      <c r="I195" s="29">
        <f ca="1">IFERROR($F195/OFFSET($F195,I$12,)-1,"")</f>
        <v>-7.2792766945995235E-2</v>
      </c>
      <c r="J195" s="29">
        <f ca="1">IFERROR($F195/OFFSET($F195,J$12,)-1,"")</f>
        <v>8.4654826830746099E-2</v>
      </c>
      <c r="K195" s="30">
        <f>F195/VLOOKUP(YEAR(B195),$Z$13:$AB$35,3,FALSE)-1</f>
        <v>-6.0305140051045147E-2</v>
      </c>
      <c r="L195" s="21">
        <f>MAX(F195:$F$5741)</f>
        <v>4981.87</v>
      </c>
      <c r="M195" s="28">
        <f ca="1">IF(OFFSET($O195,M$12,)&lt;&gt;"",_xlfn.STDEV.S(OFFSET($O195,,,M$12))*SQRT($J$12/$G$12),"")</f>
        <v>0.17050409911247821</v>
      </c>
      <c r="N195" s="30">
        <f ca="1">IF(OFFSET($O195,N$12,)&lt;&gt;"",_xlfn.STDEV.S(OFFSET($O195,,,N$12))*SQRT($J$12/$G$12),"")</f>
        <v>0.14240196048343304</v>
      </c>
      <c r="O195" s="4">
        <f t="shared" ca="1" si="2"/>
        <v>-1.201225907593426E-2</v>
      </c>
    </row>
    <row r="196" spans="2:15" x14ac:dyDescent="0.2">
      <c r="B196" s="14">
        <v>41368</v>
      </c>
      <c r="C196" s="25">
        <v>2373.08</v>
      </c>
      <c r="D196" s="25">
        <v>2383.77</v>
      </c>
      <c r="E196" s="25">
        <v>2355.0300000000002</v>
      </c>
      <c r="F196" s="16">
        <v>2355.0300000000002</v>
      </c>
      <c r="G196" s="28">
        <f ca="1">IFERROR($F196/OFFSET($F196,G$12,)-1,"")</f>
        <v>-7.8862559241705821E-3</v>
      </c>
      <c r="H196" s="29">
        <f ca="1">IFERROR($F196/OFFSET($F196,H$12,)-1,"")</f>
        <v>-8.9675719804405141E-3</v>
      </c>
      <c r="I196" s="29">
        <f ca="1">IFERROR($F196/OFFSET($F196,I$12,)-1,"")</f>
        <v>-4.3957114614076032E-2</v>
      </c>
      <c r="J196" s="29">
        <f ca="1">IFERROR($F196/OFFSET($F196,J$12,)-1,"")</f>
        <v>8.7838992641590563E-2</v>
      </c>
      <c r="K196" s="30">
        <f>F196/VLOOKUP(YEAR(B196),$Z$13:$AB$35,3,FALSE)-1</f>
        <v>-4.8949213323425722E-2</v>
      </c>
      <c r="L196" s="21">
        <f>MAX(F196:$F$5741)</f>
        <v>4981.87</v>
      </c>
      <c r="M196" s="28">
        <f ca="1">IF(OFFSET($O196,M$12,)&lt;&gt;"",_xlfn.STDEV.S(OFFSET($O196,,,M$12))*SQRT($J$12/$G$12),"")</f>
        <v>0.16992781846943986</v>
      </c>
      <c r="N196" s="30">
        <f ca="1">IF(OFFSET($O196,N$12,)&lt;&gt;"",_xlfn.STDEV.S(OFFSET($O196,,,N$12))*SQRT($J$12/$G$12),"")</f>
        <v>0.14122514107351236</v>
      </c>
      <c r="O196" s="4">
        <f t="shared" ca="1" si="2"/>
        <v>-7.9175169036127969E-3</v>
      </c>
    </row>
    <row r="197" spans="2:15" x14ac:dyDescent="0.2">
      <c r="B197" s="14">
        <v>41367</v>
      </c>
      <c r="C197" s="25">
        <v>2383.27</v>
      </c>
      <c r="D197" s="25">
        <v>2385.87</v>
      </c>
      <c r="E197" s="25">
        <v>2362.04</v>
      </c>
      <c r="F197" s="16">
        <v>2373.75</v>
      </c>
      <c r="G197" s="28">
        <f ca="1">IFERROR($F197/OFFSET($F197,G$12,)-1,"")</f>
        <v>-3.6935216469750065E-3</v>
      </c>
      <c r="H197" s="29">
        <f ca="1">IFERROR($F197/OFFSET($F197,H$12,)-1,"")</f>
        <v>-2.4961234446503333E-3</v>
      </c>
      <c r="I197" s="29">
        <f ca="1">IFERROR($F197/OFFSET($F197,I$12,)-1,"")</f>
        <v>-3.8219992868950725E-2</v>
      </c>
      <c r="J197" s="29">
        <f ca="1">IFERROR($F197/OFFSET($F197,J$12,)-1,"")</f>
        <v>8.4121924039533003E-2</v>
      </c>
      <c r="K197" s="30">
        <f>F197/VLOOKUP(YEAR(B197),$Z$13:$AB$35,3,FALSE)-1</f>
        <v>-4.1389364520401761E-2</v>
      </c>
      <c r="L197" s="21">
        <f>MAX(F197:$F$5741)</f>
        <v>4981.87</v>
      </c>
      <c r="M197" s="28">
        <f ca="1">IF(OFFSET($O197,M$12,)&lt;&gt;"",_xlfn.STDEV.S(OFFSET($O197,,,M$12))*SQRT($J$12/$G$12),"")</f>
        <v>0.16946022962602289</v>
      </c>
      <c r="N197" s="30">
        <f ca="1">IF(OFFSET($O197,N$12,)&lt;&gt;"",_xlfn.STDEV.S(OFFSET($O197,,,N$12))*SQRT($J$12/$G$12),"")</f>
        <v>0.14046771590216722</v>
      </c>
      <c r="O197" s="4">
        <f t="shared" ca="1" si="2"/>
        <v>-3.7003595405178586E-3</v>
      </c>
    </row>
    <row r="198" spans="2:15" x14ac:dyDescent="0.2">
      <c r="B198" s="14">
        <v>41366</v>
      </c>
      <c r="C198" s="25">
        <v>2352.9</v>
      </c>
      <c r="D198" s="25">
        <v>2382.5500000000002</v>
      </c>
      <c r="E198" s="25">
        <v>2352.7399999999998</v>
      </c>
      <c r="F198" s="16">
        <v>2382.5500000000002</v>
      </c>
      <c r="G198" s="28">
        <f ca="1">IFERROR($F198/OFFSET($F198,G$12,)-1,"")</f>
        <v>1.2984638670753945E-2</v>
      </c>
      <c r="H198" s="29">
        <f ca="1">IFERROR($F198/OFFSET($F198,H$12,)-1,"")</f>
        <v>-1.6158204221862316E-2</v>
      </c>
      <c r="I198" s="29">
        <f ca="1">IFERROR($F198/OFFSET($F198,I$12,)-1,"")</f>
        <v>-3.4075245276899313E-2</v>
      </c>
      <c r="J198" s="29">
        <f ca="1">IFERROR($F198/OFFSET($F198,J$12,)-1,"")</f>
        <v>8.4915326014198156E-2</v>
      </c>
      <c r="K198" s="30">
        <f>F198/VLOOKUP(YEAR(B198),$Z$13:$AB$35,3,FALSE)-1</f>
        <v>-3.7835589442057116E-2</v>
      </c>
      <c r="L198" s="21">
        <f>MAX(F198:$F$5741)</f>
        <v>4981.87</v>
      </c>
      <c r="M198" s="28">
        <f ca="1">IF(OFFSET($O198,M$12,)&lt;&gt;"",_xlfn.STDEV.S(OFFSET($O198,,,M$12))*SQRT($J$12/$G$12),"")</f>
        <v>0.1692803505953499</v>
      </c>
      <c r="N198" s="30">
        <f ca="1">IF(OFFSET($O198,N$12,)&lt;&gt;"",_xlfn.STDEV.S(OFFSET($O198,,,N$12))*SQRT($J$12/$G$12),"")</f>
        <v>0.14035249146919554</v>
      </c>
      <c r="O198" s="4">
        <f t="shared" ca="1" si="2"/>
        <v>1.2901060956854003E-2</v>
      </c>
    </row>
    <row r="199" spans="2:15" x14ac:dyDescent="0.2">
      <c r="B199" s="14">
        <v>41361</v>
      </c>
      <c r="C199" s="25">
        <v>2357.58</v>
      </c>
      <c r="D199" s="25">
        <v>2368.7399999999998</v>
      </c>
      <c r="E199" s="25">
        <v>2346.14</v>
      </c>
      <c r="F199" s="16">
        <v>2352.0100000000002</v>
      </c>
      <c r="G199" s="28">
        <f ca="1">IFERROR($F199/OFFSET($F199,G$12,)-1,"")</f>
        <v>-2.5191373862887279E-3</v>
      </c>
      <c r="H199" s="29">
        <f ca="1">IFERROR($F199/OFFSET($F199,H$12,)-1,"")</f>
        <v>-4.0919767081505132E-2</v>
      </c>
      <c r="I199" s="29">
        <f ca="1">IFERROR($F199/OFFSET($F199,I$12,)-1,"")</f>
        <v>-3.3820255182102743E-2</v>
      </c>
      <c r="J199" s="29">
        <f ca="1">IFERROR($F199/OFFSET($F199,J$12,)-1,"")</f>
        <v>7.9195745637580917E-2</v>
      </c>
      <c r="K199" s="30">
        <f>F199/VLOOKUP(YEAR(B199),$Z$13:$AB$35,3,FALSE)-1</f>
        <v>-5.0168804316221172E-2</v>
      </c>
      <c r="L199" s="21">
        <f>MAX(F199:$F$5741)</f>
        <v>4981.87</v>
      </c>
      <c r="M199" s="28">
        <f ca="1">IF(OFFSET($O199,M$12,)&lt;&gt;"",_xlfn.STDEV.S(OFFSET($O199,,,M$12))*SQRT($J$12/$G$12),"")</f>
        <v>0.16566894464788598</v>
      </c>
      <c r="N199" s="30">
        <f ca="1">IF(OFFSET($O199,N$12,)&lt;&gt;"",_xlfn.STDEV.S(OFFSET($O199,,,N$12))*SQRT($J$12/$G$12),"")</f>
        <v>0.1374941235494721</v>
      </c>
      <c r="O199" s="4">
        <f t="shared" ca="1" si="2"/>
        <v>-2.5223157518225901E-3</v>
      </c>
    </row>
    <row r="200" spans="2:15" x14ac:dyDescent="0.2">
      <c r="B200" s="14">
        <v>41360</v>
      </c>
      <c r="C200" s="25">
        <v>2376.39</v>
      </c>
      <c r="D200" s="25">
        <v>2388.64</v>
      </c>
      <c r="E200" s="25">
        <v>2340.36</v>
      </c>
      <c r="F200" s="16">
        <v>2357.9499999999998</v>
      </c>
      <c r="G200" s="28">
        <f ca="1">IFERROR($F200/OFFSET($F200,G$12,)-1,"")</f>
        <v>-7.7387915870625879E-3</v>
      </c>
      <c r="H200" s="29">
        <f ca="1">IFERROR($F200/OFFSET($F200,H$12,)-1,"")</f>
        <v>-4.3749974653565005E-2</v>
      </c>
      <c r="I200" s="29">
        <f ca="1">IFERROR($F200/OFFSET($F200,I$12,)-1,"")</f>
        <v>-1.8056810657516187E-2</v>
      </c>
      <c r="J200" s="29">
        <f ca="1">IFERROR($F200/OFFSET($F200,J$12,)-1,"")</f>
        <v>8.5067806671605739E-2</v>
      </c>
      <c r="K200" s="30">
        <f>F200/VLOOKUP(YEAR(B200),$Z$13:$AB$35,3,FALSE)-1</f>
        <v>-4.7770006138338816E-2</v>
      </c>
      <c r="L200" s="21">
        <f>MAX(F200:$F$5741)</f>
        <v>4981.87</v>
      </c>
      <c r="M200" s="28">
        <f ca="1">IF(OFFSET($O200,M$12,)&lt;&gt;"",_xlfn.STDEV.S(OFFSET($O200,,,M$12))*SQRT($J$12/$G$12),"")</f>
        <v>0.16708719884289025</v>
      </c>
      <c r="N200" s="30">
        <f ca="1">IF(OFFSET($O200,N$12,)&lt;&gt;"",_xlfn.STDEV.S(OFFSET($O200,,,N$12))*SQRT($J$12/$G$12),"")</f>
        <v>0.13786199694946777</v>
      </c>
      <c r="O200" s="4">
        <f t="shared" ca="1" si="2"/>
        <v>-7.7688914261600621E-3</v>
      </c>
    </row>
    <row r="201" spans="2:15" x14ac:dyDescent="0.2">
      <c r="B201" s="14">
        <v>41359</v>
      </c>
      <c r="C201" s="25">
        <v>2380.66</v>
      </c>
      <c r="D201" s="25">
        <v>2386.19</v>
      </c>
      <c r="E201" s="25">
        <v>2351.6999999999998</v>
      </c>
      <c r="F201" s="16">
        <v>2376.34</v>
      </c>
      <c r="G201" s="28">
        <f ca="1">IFERROR($F201/OFFSET($F201,G$12,)-1,"")</f>
        <v>-1.4077463871343676E-3</v>
      </c>
      <c r="H201" s="29">
        <f ca="1">IFERROR($F201/OFFSET($F201,H$12,)-1,"")</f>
        <v>-2.7548840673416009E-2</v>
      </c>
      <c r="I201" s="29">
        <f ca="1">IFERROR($F201/OFFSET($F201,I$12,)-1,"")</f>
        <v>-2.7739818504668223E-2</v>
      </c>
      <c r="J201" s="29">
        <f ca="1">IFERROR($F201/OFFSET($F201,J$12,)-1,"")</f>
        <v>7.5023750282741553E-2</v>
      </c>
      <c r="K201" s="30">
        <f>F201/VLOOKUP(YEAR(B201),$Z$13:$AB$35,3,FALSE)-1</f>
        <v>-4.0343423900752629E-2</v>
      </c>
      <c r="L201" s="21">
        <f>MAX(F201:$F$5741)</f>
        <v>4981.87</v>
      </c>
      <c r="M201" s="28">
        <f ca="1">IF(OFFSET($O201,M$12,)&lt;&gt;"",_xlfn.STDEV.S(OFFSET($O201,,,M$12))*SQRT($J$12/$G$12),"")</f>
        <v>0.16761526675490246</v>
      </c>
      <c r="N201" s="30">
        <f ca="1">IF(OFFSET($O201,N$12,)&lt;&gt;"",_xlfn.STDEV.S(OFFSET($O201,,,N$12))*SQRT($J$12/$G$12),"")</f>
        <v>0.15140403606262609</v>
      </c>
      <c r="O201" s="4">
        <f t="shared" ca="1" si="2"/>
        <v>-1.4087381929963022E-3</v>
      </c>
    </row>
    <row r="202" spans="2:15" x14ac:dyDescent="0.2">
      <c r="B202" s="14">
        <v>41358</v>
      </c>
      <c r="C202" s="25">
        <v>2422.2800000000002</v>
      </c>
      <c r="D202" s="25">
        <v>2450.19</v>
      </c>
      <c r="E202" s="25">
        <v>2373.79</v>
      </c>
      <c r="F202" s="16">
        <v>2379.69</v>
      </c>
      <c r="G202" s="28">
        <f ca="1">IFERROR($F202/OFFSET($F202,G$12,)-1,"")</f>
        <v>-1.7339202537081655E-2</v>
      </c>
      <c r="H202" s="29">
        <f ca="1">IFERROR($F202/OFFSET($F202,H$12,)-1,"")</f>
        <v>-3.6882492451898563E-2</v>
      </c>
      <c r="I202" s="29">
        <f ca="1">IFERROR($F202/OFFSET($F202,I$12,)-1,"")</f>
        <v>-1.7322971209593474E-2</v>
      </c>
      <c r="J202" s="29">
        <f ca="1">IFERROR($F202/OFFSET($F202,J$12,)-1,"")</f>
        <v>7.0736294589827553E-2</v>
      </c>
      <c r="K202" s="30">
        <f>F202/VLOOKUP(YEAR(B202),$Z$13:$AB$35,3,FALSE)-1</f>
        <v>-3.8990566342519184E-2</v>
      </c>
      <c r="L202" s="21">
        <f>MAX(F202:$F$5741)</f>
        <v>4981.87</v>
      </c>
      <c r="M202" s="28">
        <f ca="1">IF(OFFSET($O202,M$12,)&lt;&gt;"",_xlfn.STDEV.S(OFFSET($O202,,,M$12))*SQRT($J$12/$G$12),"")</f>
        <v>0.16860504765607134</v>
      </c>
      <c r="N202" s="30">
        <f ca="1">IF(OFFSET($O202,N$12,)&lt;&gt;"",_xlfn.STDEV.S(OFFSET($O202,,,N$12))*SQRT($J$12/$G$12),"")</f>
        <v>0.15192654843456763</v>
      </c>
      <c r="O202" s="4">
        <f t="shared" ca="1" si="2"/>
        <v>-1.7491287089943516E-2</v>
      </c>
    </row>
    <row r="203" spans="2:15" x14ac:dyDescent="0.2">
      <c r="B203" s="14">
        <v>41355</v>
      </c>
      <c r="C203" s="25">
        <v>2452.19</v>
      </c>
      <c r="D203" s="25">
        <v>2453.36</v>
      </c>
      <c r="E203" s="25">
        <v>2420.29</v>
      </c>
      <c r="F203" s="16">
        <v>2421.6799999999998</v>
      </c>
      <c r="G203" s="28">
        <f ca="1">IFERROR($F203/OFFSET($F203,G$12,)-1,"")</f>
        <v>-1.2510398147091095E-2</v>
      </c>
      <c r="H203" s="29">
        <f ca="1">IFERROR($F203/OFFSET($F203,H$12,)-1,"")</f>
        <v>-2.995830112118314E-2</v>
      </c>
      <c r="I203" s="29">
        <f ca="1">IFERROR($F203/OFFSET($F203,I$12,)-1,"")</f>
        <v>1.5290058317716237E-2</v>
      </c>
      <c r="J203" s="29">
        <f ca="1">IFERROR($F203/OFFSET($F203,J$12,)-1,"")</f>
        <v>7.6871767734935315E-2</v>
      </c>
      <c r="K203" s="30">
        <f>F203/VLOOKUP(YEAR(B203),$Z$13:$AB$35,3,FALSE)-1</f>
        <v>-2.2033405485736401E-2</v>
      </c>
      <c r="L203" s="21">
        <f>MAX(F203:$F$5741)</f>
        <v>4981.87</v>
      </c>
      <c r="M203" s="28">
        <f ca="1">IF(OFFSET($O203,M$12,)&lt;&gt;"",_xlfn.STDEV.S(OFFSET($O203,,,M$12))*SQRT($J$12/$G$12),"")</f>
        <v>0.16065973186581065</v>
      </c>
      <c r="N203" s="30">
        <f ca="1">IF(OFFSET($O203,N$12,)&lt;&gt;"",_xlfn.STDEV.S(OFFSET($O203,,,N$12))*SQRT($J$12/$G$12),"")</f>
        <v>0.14802061518695875</v>
      </c>
      <c r="O203" s="4">
        <f t="shared" ca="1" si="2"/>
        <v>-1.25893120315047E-2</v>
      </c>
    </row>
    <row r="204" spans="2:15" x14ac:dyDescent="0.2">
      <c r="B204" s="14">
        <v>41354</v>
      </c>
      <c r="C204" s="25">
        <v>2465.83</v>
      </c>
      <c r="D204" s="25">
        <v>2466.61</v>
      </c>
      <c r="E204" s="25">
        <v>2439.7399999999998</v>
      </c>
      <c r="F204" s="16">
        <v>2452.36</v>
      </c>
      <c r="G204" s="28">
        <f ca="1">IFERROR($F204/OFFSET($F204,G$12,)-1,"")</f>
        <v>-5.4626636872776579E-3</v>
      </c>
      <c r="H204" s="29">
        <f ca="1">IFERROR($F204/OFFSET($F204,H$12,)-1,"")</f>
        <v>-2.4014008835117506E-2</v>
      </c>
      <c r="I204" s="29">
        <f ca="1">IFERROR($F204/OFFSET($F204,I$12,)-1,"")</f>
        <v>9.7501523461305251E-3</v>
      </c>
      <c r="J204" s="29">
        <f ca="1">IFERROR($F204/OFFSET($F204,J$12,)-1,"")</f>
        <v>9.536103195376211E-2</v>
      </c>
      <c r="K204" s="30">
        <f>F204/VLOOKUP(YEAR(B204),$Z$13:$AB$35,3,FALSE)-1</f>
        <v>-9.6436532807804287E-3</v>
      </c>
      <c r="L204" s="21">
        <f>MAX(F204:$F$5741)</f>
        <v>4981.87</v>
      </c>
      <c r="M204" s="28">
        <f ca="1">IF(OFFSET($O204,M$12,)&lt;&gt;"",_xlfn.STDEV.S(OFFSET($O204,,,M$12))*SQRT($J$12/$G$12),"")</f>
        <v>0.16204934289588718</v>
      </c>
      <c r="N204" s="30">
        <f ca="1">IF(OFFSET($O204,N$12,)&lt;&gt;"",_xlfn.STDEV.S(OFFSET($O204,,,N$12))*SQRT($J$12/$G$12),"")</f>
        <v>0.14581669314872012</v>
      </c>
      <c r="O204" s="4">
        <f t="shared" ca="1" si="2"/>
        <v>-5.477638594711412E-3</v>
      </c>
    </row>
    <row r="205" spans="2:15" x14ac:dyDescent="0.2">
      <c r="B205" s="14">
        <v>41353</v>
      </c>
      <c r="C205" s="25">
        <v>2444.2800000000002</v>
      </c>
      <c r="D205" s="25">
        <v>2478.37</v>
      </c>
      <c r="E205" s="25">
        <v>2444.2800000000002</v>
      </c>
      <c r="F205" s="16">
        <v>2465.83</v>
      </c>
      <c r="G205" s="28">
        <f ca="1">IFERROR($F205/OFFSET($F205,G$12,)-1,"")</f>
        <v>9.0724568884379408E-3</v>
      </c>
      <c r="H205" s="29">
        <f ca="1">IFERROR($F205/OFFSET($F205,H$12,)-1,"")</f>
        <v>-1.1255463330526516E-2</v>
      </c>
      <c r="I205" s="29">
        <f ca="1">IFERROR($F205/OFFSET($F205,I$12,)-1,"")</f>
        <v>2.4224198445696787E-2</v>
      </c>
      <c r="J205" s="29">
        <f ca="1">IFERROR($F205/OFFSET($F205,J$12,)-1,"")</f>
        <v>0.11217705852637661</v>
      </c>
      <c r="K205" s="30">
        <f>F205/VLOOKUP(YEAR(B205),$Z$13:$AB$35,3,FALSE)-1</f>
        <v>-4.203954382450803E-3</v>
      </c>
      <c r="L205" s="21">
        <f>MAX(F205:$F$5741)</f>
        <v>4981.87</v>
      </c>
      <c r="M205" s="28">
        <f ca="1">IF(OFFSET($O205,M$12,)&lt;&gt;"",_xlfn.STDEV.S(OFFSET($O205,,,M$12))*SQRT($J$12/$G$12),"")</f>
        <v>0.16202339920725858</v>
      </c>
      <c r="N205" s="30">
        <f ca="1">IF(OFFSET($O205,N$12,)&lt;&gt;"",_xlfn.STDEV.S(OFFSET($O205,,,N$12))*SQRT($J$12/$G$12),"")</f>
        <v>0.14599223366897207</v>
      </c>
      <c r="O205" s="4">
        <f t="shared" ca="1" si="2"/>
        <v>9.0315493863147335E-3</v>
      </c>
    </row>
    <row r="206" spans="2:15" x14ac:dyDescent="0.2">
      <c r="B206" s="14">
        <v>41352</v>
      </c>
      <c r="C206" s="25">
        <v>2470.84</v>
      </c>
      <c r="D206" s="25">
        <v>2471.46</v>
      </c>
      <c r="E206" s="25">
        <v>2441.1799999999998</v>
      </c>
      <c r="F206" s="16">
        <v>2443.66</v>
      </c>
      <c r="G206" s="28">
        <f ca="1">IFERROR($F206/OFFSET($F206,G$12,)-1,"")</f>
        <v>-1.0992302150703126E-2</v>
      </c>
      <c r="H206" s="29">
        <f ca="1">IFERROR($F206/OFFSET($F206,H$12,)-1,"")</f>
        <v>-2.6096590863801894E-2</v>
      </c>
      <c r="I206" s="29">
        <f ca="1">IFERROR($F206/OFFSET($F206,I$12,)-1,"")</f>
        <v>2.06412055600107E-2</v>
      </c>
      <c r="J206" s="29">
        <f ca="1">IFERROR($F206/OFFSET($F206,J$12,)-1,"")</f>
        <v>0.11173489349699284</v>
      </c>
      <c r="K206" s="30">
        <f>F206/VLOOKUP(YEAR(B206),$Z$13:$AB$35,3,FALSE)-1</f>
        <v>-1.3157044551416641E-2</v>
      </c>
      <c r="L206" s="21">
        <f>MAX(F206:$F$5741)</f>
        <v>4981.87</v>
      </c>
      <c r="M206" s="28">
        <f ca="1">IF(OFFSET($O206,M$12,)&lt;&gt;"",_xlfn.STDEV.S(OFFSET($O206,,,M$12))*SQRT($J$12/$G$12),"")</f>
        <v>0.16071681511007929</v>
      </c>
      <c r="N206" s="30">
        <f ca="1">IF(OFFSET($O206,N$12,)&lt;&gt;"",_xlfn.STDEV.S(OFFSET($O206,,,N$12))*SQRT($J$12/$G$12),"")</f>
        <v>0.14608567760509117</v>
      </c>
      <c r="O206" s="4">
        <f t="shared" ca="1" si="2"/>
        <v>-1.1053163922277263E-2</v>
      </c>
    </row>
    <row r="207" spans="2:15" x14ac:dyDescent="0.2">
      <c r="B207" s="14">
        <v>41351</v>
      </c>
      <c r="C207" s="25">
        <v>2495.86</v>
      </c>
      <c r="D207" s="25">
        <v>2495.86</v>
      </c>
      <c r="E207" s="25">
        <v>2427.04</v>
      </c>
      <c r="F207" s="16">
        <v>2470.8200000000002</v>
      </c>
      <c r="G207" s="28">
        <f ca="1">IFERROR($F207/OFFSET($F207,G$12,)-1,"")</f>
        <v>-1.0274507604737693E-2</v>
      </c>
      <c r="H207" s="29">
        <f ca="1">IFERROR($F207/OFFSET($F207,H$12,)-1,"")</f>
        <v>-2.2046134604119416E-2</v>
      </c>
      <c r="I207" s="29">
        <f ca="1">IFERROR($F207/OFFSET($F207,I$12,)-1,"")</f>
        <v>2.9469728218525226E-2</v>
      </c>
      <c r="J207" s="29">
        <f ca="1">IFERROR($F207/OFFSET($F207,J$12,)-1,"")</f>
        <v>0.13398106375264485</v>
      </c>
      <c r="K207" s="30">
        <f>F207/VLOOKUP(YEAR(B207),$Z$13:$AB$35,3,FALSE)-1</f>
        <v>-2.1888023777983934E-3</v>
      </c>
      <c r="L207" s="21">
        <f>MAX(F207:$F$5741)</f>
        <v>4981.87</v>
      </c>
      <c r="M207" s="28">
        <f ca="1">IF(OFFSET($O207,M$12,)&lt;&gt;"",_xlfn.STDEV.S(OFFSET($O207,,,M$12))*SQRT($J$12/$G$12),"")</f>
        <v>0.15679109910010985</v>
      </c>
      <c r="N207" s="30">
        <f ca="1">IF(OFFSET($O207,N$12,)&lt;&gt;"",_xlfn.STDEV.S(OFFSET($O207,,,N$12))*SQRT($J$12/$G$12),"")</f>
        <v>0.14716779344551997</v>
      </c>
      <c r="O207" s="4">
        <f t="shared" ref="O207:O270" ca="1" si="3">IFERROR(LN(1+G207),"")</f>
        <v>-1.0327654711647613E-2</v>
      </c>
    </row>
    <row r="208" spans="2:15" x14ac:dyDescent="0.2">
      <c r="B208" s="14">
        <v>41348</v>
      </c>
      <c r="C208" s="25">
        <v>2512.9899999999998</v>
      </c>
      <c r="D208" s="25">
        <v>2518.75</v>
      </c>
      <c r="E208" s="25">
        <v>2494.0100000000002</v>
      </c>
      <c r="F208" s="16">
        <v>2496.4699999999998</v>
      </c>
      <c r="G208" s="28">
        <f ca="1">IFERROR($F208/OFFSET($F208,G$12,)-1,"")</f>
        <v>-6.4591873283719181E-3</v>
      </c>
      <c r="H208" s="29">
        <f ca="1">IFERROR($F208/OFFSET($F208,H$12,)-1,"")</f>
        <v>-2.0546601591312275E-2</v>
      </c>
      <c r="I208" s="29">
        <f ca="1">IFERROR($F208/OFFSET($F208,I$12,)-1,"")</f>
        <v>3.2896696676817161E-2</v>
      </c>
      <c r="J208" s="29">
        <f ca="1">IFERROR($F208/OFFSET($F208,J$12,)-1,"")</f>
        <v>0.1653875958136104</v>
      </c>
      <c r="K208" s="30">
        <f>F208/VLOOKUP(YEAR(B208),$Z$13:$AB$35,3,FALSE)-1</f>
        <v>8.1696442994216856E-3</v>
      </c>
      <c r="L208" s="21">
        <f>MAX(F208:$F$5741)</f>
        <v>4981.87</v>
      </c>
      <c r="M208" s="28">
        <f ca="1">IF(OFFSET($O208,M$12,)&lt;&gt;"",_xlfn.STDEV.S(OFFSET($O208,,,M$12))*SQRT($J$12/$G$12),"")</f>
        <v>0.16840306768201105</v>
      </c>
      <c r="N208" s="30">
        <f ca="1">IF(OFFSET($O208,N$12,)&lt;&gt;"",_xlfn.STDEV.S(OFFSET($O208,,,N$12))*SQRT($J$12/$G$12),"")</f>
        <v>0.14537637789478353</v>
      </c>
      <c r="O208" s="4">
        <f t="shared" ca="1" si="3"/>
        <v>-6.4801381444023051E-3</v>
      </c>
    </row>
    <row r="209" spans="2:15" x14ac:dyDescent="0.2">
      <c r="B209" s="14">
        <v>41347</v>
      </c>
      <c r="C209" s="25">
        <v>2493.41</v>
      </c>
      <c r="D209" s="25">
        <v>2515.6</v>
      </c>
      <c r="E209" s="25">
        <v>2492.84</v>
      </c>
      <c r="F209" s="16">
        <v>2512.6999999999998</v>
      </c>
      <c r="G209" s="28">
        <f ca="1">IFERROR($F209/OFFSET($F209,G$12,)-1,"")</f>
        <v>7.5383936805804019E-3</v>
      </c>
      <c r="H209" s="29">
        <f ca="1">IFERROR($F209/OFFSET($F209,H$12,)-1,"")</f>
        <v>1.3669314183009096E-3</v>
      </c>
      <c r="I209" s="29">
        <f ca="1">IFERROR($F209/OFFSET($F209,I$12,)-1,"")</f>
        <v>3.0749792840909951E-2</v>
      </c>
      <c r="J209" s="29">
        <f ca="1">IFERROR($F209/OFFSET($F209,J$12,)-1,"")</f>
        <v>0.16217328763638528</v>
      </c>
      <c r="K209" s="30">
        <f>F209/VLOOKUP(YEAR(B209),$Z$13:$AB$35,3,FALSE)-1</f>
        <v>1.4723936290504946E-2</v>
      </c>
      <c r="L209" s="21">
        <f>MAX(F209:$F$5741)</f>
        <v>4981.87</v>
      </c>
      <c r="M209" s="28">
        <f ca="1">IF(OFFSET($O209,M$12,)&lt;&gt;"",_xlfn.STDEV.S(OFFSET($O209,,,M$12))*SQRT($J$12/$G$12),"")</f>
        <v>0.16728503796022037</v>
      </c>
      <c r="N209" s="30">
        <f ca="1">IF(OFFSET($O209,N$12,)&lt;&gt;"",_xlfn.STDEV.S(OFFSET($O209,,,N$12))*SQRT($J$12/$G$12),"")</f>
        <v>0.14463475047903193</v>
      </c>
      <c r="O209" s="4">
        <f t="shared" ca="1" si="3"/>
        <v>7.5101219841583276E-3</v>
      </c>
    </row>
    <row r="210" spans="2:15" x14ac:dyDescent="0.2">
      <c r="B210" s="14">
        <v>41346</v>
      </c>
      <c r="C210" s="25">
        <v>2509.35</v>
      </c>
      <c r="D210" s="25">
        <v>2510.12</v>
      </c>
      <c r="E210" s="25">
        <v>2480.58</v>
      </c>
      <c r="F210" s="16">
        <v>2493.9</v>
      </c>
      <c r="G210" s="28">
        <f ca="1">IFERROR($F210/OFFSET($F210,G$12,)-1,"")</f>
        <v>-6.0737942083740615E-3</v>
      </c>
      <c r="H210" s="29">
        <f ca="1">IFERROR($F210/OFFSET($F210,H$12,)-1,"")</f>
        <v>-4.9991422062454216E-3</v>
      </c>
      <c r="I210" s="29">
        <f ca="1">IFERROR($F210/OFFSET($F210,I$12,)-1,"")</f>
        <v>3.0643661535282529E-2</v>
      </c>
      <c r="J210" s="29">
        <f ca="1">IFERROR($F210/OFFSET($F210,J$12,)-1,"")</f>
        <v>0.156146271811894</v>
      </c>
      <c r="K210" s="30">
        <f>F210/VLOOKUP(YEAR(B210),$Z$13:$AB$35,3,FALSE)-1</f>
        <v>7.1317804413144614E-3</v>
      </c>
      <c r="L210" s="21">
        <f>MAX(F210:$F$5741)</f>
        <v>4981.87</v>
      </c>
      <c r="M210" s="28">
        <f ca="1">IF(OFFSET($O210,M$12,)&lt;&gt;"",_xlfn.STDEV.S(OFFSET($O210,,,M$12))*SQRT($J$12/$G$12),"")</f>
        <v>0.1661808079424385</v>
      </c>
      <c r="N210" s="30">
        <f ca="1">IF(OFFSET($O210,N$12,)&lt;&gt;"",_xlfn.STDEV.S(OFFSET($O210,,,N$12))*SQRT($J$12/$G$12),"")</f>
        <v>0.14426781712110506</v>
      </c>
      <c r="O210" s="4">
        <f t="shared" ca="1" si="3"/>
        <v>-6.0923147277135237E-3</v>
      </c>
    </row>
    <row r="211" spans="2:15" x14ac:dyDescent="0.2">
      <c r="B211" s="14">
        <v>41345</v>
      </c>
      <c r="C211" s="25">
        <v>2526.52</v>
      </c>
      <c r="D211" s="25">
        <v>2539.17</v>
      </c>
      <c r="E211" s="25">
        <v>2509.14</v>
      </c>
      <c r="F211" s="16">
        <v>2509.14</v>
      </c>
      <c r="G211" s="28">
        <f ca="1">IFERROR($F211/OFFSET($F211,G$12,)-1,"")</f>
        <v>-6.8790272786283246E-3</v>
      </c>
      <c r="H211" s="29">
        <f ca="1">IFERROR($F211/OFFSET($F211,H$12,)-1,"")</f>
        <v>-1.7931215855981897E-4</v>
      </c>
      <c r="I211" s="29">
        <f ca="1">IFERROR($F211/OFFSET($F211,I$12,)-1,"")</f>
        <v>4.2971867517956674E-2</v>
      </c>
      <c r="J211" s="29">
        <f ca="1">IFERROR($F211/OFFSET($F211,J$12,)-1,"")</f>
        <v>0.17981680710201631</v>
      </c>
      <c r="K211" s="30">
        <f>F211/VLOOKUP(YEAR(B211),$Z$13:$AB$35,3,FALSE)-1</f>
        <v>1.3286272736083848E-2</v>
      </c>
      <c r="L211" s="21">
        <f>MAX(F211:$F$5741)</f>
        <v>4981.87</v>
      </c>
      <c r="M211" s="28">
        <f ca="1">IF(OFFSET($O211,M$12,)&lt;&gt;"",_xlfn.STDEV.S(OFFSET($O211,,,M$12))*SQRT($J$12/$G$12),"")</f>
        <v>0.16583123121980772</v>
      </c>
      <c r="N211" s="30">
        <f ca="1">IF(OFFSET($O211,N$12,)&lt;&gt;"",_xlfn.STDEV.S(OFFSET($O211,,,N$12))*SQRT($J$12/$G$12),"")</f>
        <v>0.14365072626128497</v>
      </c>
      <c r="O211" s="4">
        <f t="shared" ca="1" si="3"/>
        <v>-6.9027968572172643E-3</v>
      </c>
    </row>
    <row r="212" spans="2:15" x14ac:dyDescent="0.2">
      <c r="B212" s="14">
        <v>41344</v>
      </c>
      <c r="C212" s="25">
        <v>2549.27</v>
      </c>
      <c r="D212" s="25">
        <v>2550.36</v>
      </c>
      <c r="E212" s="25">
        <v>2513.7800000000002</v>
      </c>
      <c r="F212" s="16">
        <v>2526.52</v>
      </c>
      <c r="G212" s="28">
        <f ca="1">IFERROR($F212/OFFSET($F212,G$12,)-1,"")</f>
        <v>-8.7569247186956023E-3</v>
      </c>
      <c r="H212" s="29">
        <f ca="1">IFERROR($F212/OFFSET($F212,H$12,)-1,"")</f>
        <v>2.5660594890614785E-2</v>
      </c>
      <c r="I212" s="29">
        <f ca="1">IFERROR($F212/OFFSET($F212,I$12,)-1,"")</f>
        <v>5.028787595352413E-2</v>
      </c>
      <c r="J212" s="29">
        <f ca="1">IFERROR($F212/OFFSET($F212,J$12,)-1,"")</f>
        <v>0.19686964101300841</v>
      </c>
      <c r="K212" s="30">
        <f>F212/VLOOKUP(YEAR(B212),$Z$13:$AB$35,3,FALSE)-1</f>
        <v>2.0304978515814476E-2</v>
      </c>
      <c r="L212" s="21">
        <f>MAX(F212:$F$5741)</f>
        <v>4981.87</v>
      </c>
      <c r="M212" s="28">
        <f ca="1">IF(OFFSET($O212,M$12,)&lt;&gt;"",_xlfn.STDEV.S(OFFSET($O212,,,M$12))*SQRT($J$12/$G$12),"")</f>
        <v>0.16429277239660983</v>
      </c>
      <c r="N212" s="30">
        <f ca="1">IF(OFFSET($O212,N$12,)&lt;&gt;"",_xlfn.STDEV.S(OFFSET($O212,,,N$12))*SQRT($J$12/$G$12),"")</f>
        <v>0.14318154444358547</v>
      </c>
      <c r="O212" s="4">
        <f t="shared" ca="1" si="3"/>
        <v>-8.7954919023183736E-3</v>
      </c>
    </row>
    <row r="213" spans="2:15" x14ac:dyDescent="0.2">
      <c r="B213" s="14">
        <v>41341</v>
      </c>
      <c r="C213" s="25">
        <v>2509.35</v>
      </c>
      <c r="D213" s="25">
        <v>2550.27</v>
      </c>
      <c r="E213" s="25">
        <v>2509.35</v>
      </c>
      <c r="F213" s="16">
        <v>2548.84</v>
      </c>
      <c r="G213" s="28">
        <f ca="1">IFERROR($F213/OFFSET($F213,G$12,)-1,"")</f>
        <v>1.5769526595384331E-2</v>
      </c>
      <c r="H213" s="29">
        <f ca="1">IFERROR($F213/OFFSET($F213,H$12,)-1,"")</f>
        <v>3.2721791838190128E-2</v>
      </c>
      <c r="I213" s="29">
        <f ca="1">IFERROR($F213/OFFSET($F213,I$12,)-1,"")</f>
        <v>7.645461417934718E-2</v>
      </c>
      <c r="J213" s="29">
        <f ca="1">IFERROR($F213/OFFSET($F213,J$12,)-1,"")</f>
        <v>0.15895346616589201</v>
      </c>
      <c r="K213" s="30">
        <f>F213/VLOOKUP(YEAR(B213),$Z$13:$AB$35,3,FALSE)-1</f>
        <v>2.9318644396342908E-2</v>
      </c>
      <c r="L213" s="21">
        <f>MAX(F213:$F$5741)</f>
        <v>4981.87</v>
      </c>
      <c r="M213" s="28">
        <f ca="1">IF(OFFSET($O213,M$12,)&lt;&gt;"",_xlfn.STDEV.S(OFFSET($O213,,,M$12))*SQRT($J$12/$G$12),"")</f>
        <v>0.16182863185350416</v>
      </c>
      <c r="N213" s="30">
        <f ca="1">IF(OFFSET($O213,N$12,)&lt;&gt;"",_xlfn.STDEV.S(OFFSET($O213,,,N$12))*SQRT($J$12/$G$12),"")</f>
        <v>0.14164288244719395</v>
      </c>
      <c r="O213" s="4">
        <f t="shared" ca="1" si="3"/>
        <v>1.5646479521139744E-2</v>
      </c>
    </row>
    <row r="214" spans="2:15" x14ac:dyDescent="0.2">
      <c r="B214" s="14">
        <v>41340</v>
      </c>
      <c r="C214" s="25">
        <v>2506.9499999999998</v>
      </c>
      <c r="D214" s="25">
        <v>2521.23</v>
      </c>
      <c r="E214" s="25">
        <v>2504.84</v>
      </c>
      <c r="F214" s="16">
        <v>2509.27</v>
      </c>
      <c r="G214" s="28">
        <f ca="1">IFERROR($F214/OFFSET($F214,G$12,)-1,"")</f>
        <v>1.1330857035705133E-3</v>
      </c>
      <c r="H214" s="29">
        <f ca="1">IFERROR($F214/OFFSET($F214,H$12,)-1,"")</f>
        <v>1.7299116192329489E-2</v>
      </c>
      <c r="I214" s="29">
        <f ca="1">IFERROR($F214/OFFSET($F214,I$12,)-1,"")</f>
        <v>5.4031688957591362E-2</v>
      </c>
      <c r="J214" s="29">
        <f ca="1">IFERROR($F214/OFFSET($F214,J$12,)-1,"")</f>
        <v>0.12619272025492578</v>
      </c>
      <c r="K214" s="30">
        <f>F214/VLOOKUP(YEAR(B214),$Z$13:$AB$35,3,FALSE)-1</f>
        <v>1.3338771686104867E-2</v>
      </c>
      <c r="L214" s="21">
        <f>MAX(F214:$F$5741)</f>
        <v>4981.87</v>
      </c>
      <c r="M214" s="28">
        <f ca="1">IF(OFFSET($O214,M$12,)&lt;&gt;"",_xlfn.STDEV.S(OFFSET($O214,,,M$12))*SQRT($J$12/$G$12),"")</f>
        <v>0.15615196751918581</v>
      </c>
      <c r="N214" s="30">
        <f ca="1">IF(OFFSET($O214,N$12,)&lt;&gt;"",_xlfn.STDEV.S(OFFSET($O214,,,N$12))*SQRT($J$12/$G$12),"")</f>
        <v>0.13939762096550759</v>
      </c>
      <c r="O214" s="4">
        <f t="shared" ca="1" si="3"/>
        <v>1.1324442464695503E-3</v>
      </c>
    </row>
    <row r="215" spans="2:15" x14ac:dyDescent="0.2">
      <c r="B215" s="14">
        <v>41339</v>
      </c>
      <c r="C215" s="25">
        <v>2509.7399999999998</v>
      </c>
      <c r="D215" s="25">
        <v>2531.6999999999998</v>
      </c>
      <c r="E215" s="25">
        <v>2504.39</v>
      </c>
      <c r="F215" s="16">
        <v>2506.4299999999998</v>
      </c>
      <c r="G215" s="28">
        <f ca="1">IFERROR($F215/OFFSET($F215,G$12,)-1,"")</f>
        <v>-1.2591698245530969E-3</v>
      </c>
      <c r="H215" s="29">
        <f ca="1">IFERROR($F215/OFFSET($F215,H$12,)-1,"")</f>
        <v>2.9613776218605281E-2</v>
      </c>
      <c r="I215" s="29">
        <f ca="1">IFERROR($F215/OFFSET($F215,I$12,)-1,"")</f>
        <v>4.9646548402767277E-2</v>
      </c>
      <c r="J215" s="29">
        <f ca="1">IFERROR($F215/OFFSET($F215,J$12,)-1,"")</f>
        <v>0.12376310869399521</v>
      </c>
      <c r="K215" s="30">
        <f>F215/VLOOKUP(YEAR(B215),$Z$13:$AB$35,3,FALSE)-1</f>
        <v>1.2191871547184485E-2</v>
      </c>
      <c r="L215" s="21">
        <f>MAX(F215:$F$5741)</f>
        <v>4981.87</v>
      </c>
      <c r="M215" s="28">
        <f ca="1">IF(OFFSET($O215,M$12,)&lt;&gt;"",_xlfn.STDEV.S(OFFSET($O215,,,M$12))*SQRT($J$12/$G$12),"")</f>
        <v>0.15619069904425537</v>
      </c>
      <c r="N215" s="30">
        <f ca="1">IF(OFFSET($O215,N$12,)&lt;&gt;"",_xlfn.STDEV.S(OFFSET($O215,,,N$12))*SQRT($J$12/$G$12),"")</f>
        <v>0.14041258028950793</v>
      </c>
      <c r="O215" s="4">
        <f t="shared" ca="1" si="3"/>
        <v>-1.2599632449806042E-3</v>
      </c>
    </row>
    <row r="216" spans="2:15" x14ac:dyDescent="0.2">
      <c r="B216" s="14">
        <v>41338</v>
      </c>
      <c r="C216" s="25">
        <v>2463.5500000000002</v>
      </c>
      <c r="D216" s="25">
        <v>2514.17</v>
      </c>
      <c r="E216" s="25">
        <v>2463.5500000000002</v>
      </c>
      <c r="F216" s="16">
        <v>2509.59</v>
      </c>
      <c r="G216" s="28">
        <f ca="1">IFERROR($F216/OFFSET($F216,G$12,)-1,"")</f>
        <v>1.8787728706496587E-2</v>
      </c>
      <c r="H216" s="29">
        <f ca="1">IFERROR($F216/OFFSET($F216,H$12,)-1,"")</f>
        <v>4.5092053920568365E-2</v>
      </c>
      <c r="I216" s="29">
        <f ca="1">IFERROR($F216/OFFSET($F216,I$12,)-1,"")</f>
        <v>5.2089010371687117E-2</v>
      </c>
      <c r="J216" s="29">
        <f ca="1">IFERROR($F216/OFFSET($F216,J$12,)-1,"")</f>
        <v>0.14275891588648881</v>
      </c>
      <c r="K216" s="30">
        <f>F216/VLOOKUP(YEAR(B216),$Z$13:$AB$35,3,FALSE)-1</f>
        <v>1.3467999870772074E-2</v>
      </c>
      <c r="L216" s="21">
        <f>MAX(F216:$F$5741)</f>
        <v>4981.87</v>
      </c>
      <c r="M216" s="28">
        <f ca="1">IF(OFFSET($O216,M$12,)&lt;&gt;"",_xlfn.STDEV.S(OFFSET($O216,,,M$12))*SQRT($J$12/$G$12),"")</f>
        <v>0.15605723467214178</v>
      </c>
      <c r="N216" s="30">
        <f ca="1">IF(OFFSET($O216,N$12,)&lt;&gt;"",_xlfn.STDEV.S(OFFSET($O216,,,N$12))*SQRT($J$12/$G$12),"")</f>
        <v>0.14112314669809922</v>
      </c>
      <c r="O216" s="4">
        <f t="shared" ca="1" si="3"/>
        <v>1.8613419200307652E-2</v>
      </c>
    </row>
    <row r="217" spans="2:15" x14ac:dyDescent="0.2">
      <c r="B217" s="14">
        <v>41337</v>
      </c>
      <c r="C217" s="25">
        <v>2468.08</v>
      </c>
      <c r="D217" s="25">
        <v>2471.17</v>
      </c>
      <c r="E217" s="25">
        <v>2441.98</v>
      </c>
      <c r="F217" s="16">
        <v>2463.31</v>
      </c>
      <c r="G217" s="28">
        <f ca="1">IFERROR($F217/OFFSET($F217,G$12,)-1,"")</f>
        <v>-1.9326764124339979E-3</v>
      </c>
      <c r="H217" s="29">
        <f ca="1">IFERROR($F217/OFFSET($F217,H$12,)-1,"")</f>
        <v>7.8432495683553594E-3</v>
      </c>
      <c r="I217" s="29">
        <f ca="1">IFERROR($F217/OFFSET($F217,I$12,)-1,"")</f>
        <v>9.3919414519809674E-3</v>
      </c>
      <c r="J217" s="29">
        <f ca="1">IFERROR($F217/OFFSET($F217,J$12,)-1,"")</f>
        <v>0.12084796971406742</v>
      </c>
      <c r="K217" s="30">
        <f>F217/VLOOKUP(YEAR(B217),$Z$13:$AB$35,3,FALSE)-1</f>
        <v>-5.2216263367039772E-3</v>
      </c>
      <c r="L217" s="21">
        <f>MAX(F217:$F$5741)</f>
        <v>4981.87</v>
      </c>
      <c r="M217" s="28">
        <f ca="1">IF(OFFSET($O217,M$12,)&lt;&gt;"",_xlfn.STDEV.S(OFFSET($O217,,,M$12))*SQRT($J$12/$G$12),"")</f>
        <v>0.14745390439590472</v>
      </c>
      <c r="N217" s="30">
        <f ca="1">IF(OFFSET($O217,N$12,)&lt;&gt;"",_xlfn.STDEV.S(OFFSET($O217,,,N$12))*SQRT($J$12/$G$12),"")</f>
        <v>0.13680484732756887</v>
      </c>
      <c r="O217" s="4">
        <f t="shared" ca="1" si="3"/>
        <v>-1.9345464413205232E-3</v>
      </c>
    </row>
    <row r="218" spans="2:15" x14ac:dyDescent="0.2">
      <c r="B218" s="14">
        <v>41334</v>
      </c>
      <c r="C218" s="25">
        <v>2467.27</v>
      </c>
      <c r="D218" s="25">
        <v>2473.9499999999998</v>
      </c>
      <c r="E218" s="25">
        <v>2435.08</v>
      </c>
      <c r="F218" s="16">
        <v>2468.08</v>
      </c>
      <c r="G218" s="28">
        <f ca="1">IFERROR($F218/OFFSET($F218,G$12,)-1,"")</f>
        <v>6.0001621665461968E-4</v>
      </c>
      <c r="H218" s="29">
        <f ca="1">IFERROR($F218/OFFSET($F218,H$12,)-1,"")</f>
        <v>1.9177086602467863E-2</v>
      </c>
      <c r="I218" s="29">
        <f ca="1">IFERROR($F218/OFFSET($F218,I$12,)-1,"")</f>
        <v>9.0104822488594749E-3</v>
      </c>
      <c r="J218" s="29">
        <f ca="1">IFERROR($F218/OFFSET($F218,J$12,)-1,"")</f>
        <v>0.12374959590946544</v>
      </c>
      <c r="K218" s="30">
        <f>F218/VLOOKUP(YEAR(B218),$Z$13:$AB$35,3,FALSE)-1</f>
        <v>-3.295318709010342E-3</v>
      </c>
      <c r="L218" s="21">
        <f>MAX(F218:$F$5741)</f>
        <v>4981.87</v>
      </c>
      <c r="M218" s="28">
        <f ca="1">IF(OFFSET($O218,M$12,)&lt;&gt;"",_xlfn.STDEV.S(OFFSET($O218,,,M$12))*SQRT($J$12/$G$12),"")</f>
        <v>0.14804970921161784</v>
      </c>
      <c r="N218" s="30">
        <f ca="1">IF(OFFSET($O218,N$12,)&lt;&gt;"",_xlfn.STDEV.S(OFFSET($O218,,,N$12))*SQRT($J$12/$G$12),"")</f>
        <v>0.13665885730309524</v>
      </c>
      <c r="O218" s="4">
        <f t="shared" ca="1" si="3"/>
        <v>5.9983627889794561E-4</v>
      </c>
    </row>
    <row r="219" spans="2:15" x14ac:dyDescent="0.2">
      <c r="B219" s="14">
        <v>41333</v>
      </c>
      <c r="C219" s="25">
        <v>2434.7399999999998</v>
      </c>
      <c r="D219" s="25">
        <v>2471.86</v>
      </c>
      <c r="E219" s="25">
        <v>2434.7399999999998</v>
      </c>
      <c r="F219" s="16">
        <v>2466.6</v>
      </c>
      <c r="G219" s="28">
        <f ca="1">IFERROR($F219/OFFSET($F219,G$12,)-1,"")</f>
        <v>1.3252051890861427E-2</v>
      </c>
      <c r="H219" s="29">
        <f ca="1">IFERROR($F219/OFFSET($F219,H$12,)-1,"")</f>
        <v>3.4122781641867883E-2</v>
      </c>
      <c r="I219" s="29">
        <f ca="1">IFERROR($F219/OFFSET($F219,I$12,)-1,"")</f>
        <v>7.4457700429264584E-3</v>
      </c>
      <c r="J219" s="29">
        <f ca="1">IFERROR($F219/OFFSET($F219,J$12,)-1,"")</f>
        <v>0.11479203293847529</v>
      </c>
      <c r="K219" s="30">
        <f>F219/VLOOKUP(YEAR(B219),$Z$13:$AB$35,3,FALSE)-1</f>
        <v>-3.8929990630955924E-3</v>
      </c>
      <c r="L219" s="21">
        <f>MAX(F219:$F$5741)</f>
        <v>4981.87</v>
      </c>
      <c r="M219" s="28">
        <f ca="1">IF(OFFSET($O219,M$12,)&lt;&gt;"",_xlfn.STDEV.S(OFFSET($O219,,,M$12))*SQRT($J$12/$G$12),"")</f>
        <v>0.14872198277384419</v>
      </c>
      <c r="N219" s="30">
        <f ca="1">IF(OFFSET($O219,N$12,)&lt;&gt;"",_xlfn.STDEV.S(OFFSET($O219,,,N$12))*SQRT($J$12/$G$12),"")</f>
        <v>0.13668122354136034</v>
      </c>
      <c r="O219" s="4">
        <f t="shared" ca="1" si="3"/>
        <v>1.3165011583062353E-2</v>
      </c>
    </row>
    <row r="220" spans="2:15" x14ac:dyDescent="0.2">
      <c r="B220" s="14">
        <v>41332</v>
      </c>
      <c r="C220" s="25">
        <v>2400.96</v>
      </c>
      <c r="D220" s="25">
        <v>2434.34</v>
      </c>
      <c r="E220" s="25">
        <v>2399.65</v>
      </c>
      <c r="F220" s="16">
        <v>2434.34</v>
      </c>
      <c r="G220" s="28">
        <f ca="1">IFERROR($F220/OFFSET($F220,G$12,)-1,"")</f>
        <v>1.3754992066830285E-2</v>
      </c>
      <c r="H220" s="29">
        <f ca="1">IFERROR($F220/OFFSET($F220,H$12,)-1,"")</f>
        <v>2.3304840489484224E-3</v>
      </c>
      <c r="I220" s="29">
        <f ca="1">IFERROR($F220/OFFSET($F220,I$12,)-1,"")</f>
        <v>-1.0692296750858477E-2</v>
      </c>
      <c r="J220" s="29">
        <f ca="1">IFERROR($F220/OFFSET($F220,J$12,)-1,"")</f>
        <v>0.11811609513223553</v>
      </c>
      <c r="K220" s="30">
        <f>F220/VLOOKUP(YEAR(B220),$Z$13:$AB$35,3,FALSE)-1</f>
        <v>-1.6920815429845137E-2</v>
      </c>
      <c r="L220" s="21">
        <f>MAX(F220:$F$5741)</f>
        <v>4981.87</v>
      </c>
      <c r="M220" s="28">
        <f ca="1">IF(OFFSET($O220,M$12,)&lt;&gt;"",_xlfn.STDEV.S(OFFSET($O220,,,M$12))*SQRT($J$12/$G$12),"")</f>
        <v>0.14624081974606579</v>
      </c>
      <c r="N220" s="30">
        <f ca="1">IF(OFFSET($O220,N$12,)&lt;&gt;"",_xlfn.STDEV.S(OFFSET($O220,,,N$12))*SQRT($J$12/$G$12),"")</f>
        <v>0.1383134232870788</v>
      </c>
      <c r="O220" s="4">
        <f t="shared" ca="1" si="3"/>
        <v>1.3661250792283619E-2</v>
      </c>
    </row>
    <row r="221" spans="2:15" x14ac:dyDescent="0.2">
      <c r="B221" s="14">
        <v>41331</v>
      </c>
      <c r="C221" s="25">
        <v>2443.83</v>
      </c>
      <c r="D221" s="25">
        <v>2443.83</v>
      </c>
      <c r="E221" s="25">
        <v>2379.48</v>
      </c>
      <c r="F221" s="16">
        <v>2401.31</v>
      </c>
      <c r="G221" s="28">
        <f ca="1">IFERROR($F221/OFFSET($F221,G$12,)-1,"")</f>
        <v>-1.7523546114379673E-2</v>
      </c>
      <c r="H221" s="29">
        <f ca="1">IFERROR($F221/OFFSET($F221,H$12,)-1,"")</f>
        <v>-2.5752748690557326E-3</v>
      </c>
      <c r="I221" s="29">
        <f ca="1">IFERROR($F221/OFFSET($F221,I$12,)-1,"")</f>
        <v>-2.3548116882588732E-2</v>
      </c>
      <c r="J221" s="29">
        <f ca="1">IFERROR($F221/OFFSET($F221,J$12,)-1,"")</f>
        <v>0.10002473705427484</v>
      </c>
      <c r="K221" s="30">
        <f>F221/VLOOKUP(YEAR(B221),$Z$13:$AB$35,3,FALSE)-1</f>
        <v>-3.0259587115949893E-2</v>
      </c>
      <c r="L221" s="21">
        <f>MAX(F221:$F$5741)</f>
        <v>4981.87</v>
      </c>
      <c r="M221" s="28">
        <f ca="1">IF(OFFSET($O221,M$12,)&lt;&gt;"",_xlfn.STDEV.S(OFFSET($O221,,,M$12))*SQRT($J$12/$G$12),"")</f>
        <v>0.14028359703020149</v>
      </c>
      <c r="N221" s="30">
        <f ca="1">IF(OFFSET($O221,N$12,)&lt;&gt;"",_xlfn.STDEV.S(OFFSET($O221,,,N$12))*SQRT($J$12/$G$12),"")</f>
        <v>0.13602783477928523</v>
      </c>
      <c r="O221" s="4">
        <f t="shared" ca="1" si="3"/>
        <v>-1.7678901036717199E-2</v>
      </c>
    </row>
    <row r="222" spans="2:15" x14ac:dyDescent="0.2">
      <c r="B222" s="14">
        <v>41330</v>
      </c>
      <c r="C222" s="25">
        <v>2421.98</v>
      </c>
      <c r="D222" s="25">
        <v>2462.4499999999998</v>
      </c>
      <c r="E222" s="25">
        <v>2421.85</v>
      </c>
      <c r="F222" s="16">
        <v>2444.14</v>
      </c>
      <c r="G222" s="28">
        <f ca="1">IFERROR($F222/OFFSET($F222,G$12,)-1,"")</f>
        <v>9.2912241291025488E-3</v>
      </c>
      <c r="H222" s="29">
        <f ca="1">IFERROR($F222/OFFSET($F222,H$12,)-1,"")</f>
        <v>2.0841686714782259E-2</v>
      </c>
      <c r="I222" s="29">
        <f ca="1">IFERROR($F222/OFFSET($F222,I$12,)-1,"")</f>
        <v>-2.8720860973082685E-3</v>
      </c>
      <c r="J222" s="29">
        <f ca="1">IFERROR($F222/OFFSET($F222,J$12,)-1,"")</f>
        <v>0.10370831978613482</v>
      </c>
      <c r="K222" s="30">
        <f>F222/VLOOKUP(YEAR(B222),$Z$13:$AB$35,3,FALSE)-1</f>
        <v>-1.2963202274416052E-2</v>
      </c>
      <c r="L222" s="21">
        <f>MAX(F222:$F$5741)</f>
        <v>4981.87</v>
      </c>
      <c r="M222" s="28">
        <f ca="1">IF(OFFSET($O222,M$12,)&lt;&gt;"",_xlfn.STDEV.S(OFFSET($O222,,,M$12))*SQRT($J$12/$G$12),"")</f>
        <v>0.13130614482636244</v>
      </c>
      <c r="N222" s="30">
        <f ca="1">IF(OFFSET($O222,N$12,)&lt;&gt;"",_xlfn.STDEV.S(OFFSET($O222,,,N$12))*SQRT($J$12/$G$12),"")</f>
        <v>0.13099960793938381</v>
      </c>
      <c r="O222" s="4">
        <f t="shared" ca="1" si="3"/>
        <v>9.2483262175456788E-3</v>
      </c>
    </row>
    <row r="223" spans="2:15" x14ac:dyDescent="0.2">
      <c r="B223" s="14">
        <v>41327</v>
      </c>
      <c r="C223" s="25">
        <v>2385.02</v>
      </c>
      <c r="D223" s="25">
        <v>2425.5300000000002</v>
      </c>
      <c r="E223" s="25">
        <v>2385.02</v>
      </c>
      <c r="F223" s="16">
        <v>2421.64</v>
      </c>
      <c r="G223" s="28">
        <f ca="1">IFERROR($F223/OFFSET($F223,G$12,)-1,"")</f>
        <v>1.5273288305851507E-2</v>
      </c>
      <c r="H223" s="29">
        <f ca="1">IFERROR($F223/OFFSET($F223,H$12,)-1,"")</f>
        <v>8.978829960543111E-3</v>
      </c>
      <c r="I223" s="29">
        <f ca="1">IFERROR($F223/OFFSET($F223,I$12,)-1,"")</f>
        <v>-9.379972755944932E-3</v>
      </c>
      <c r="J223" s="29">
        <f ca="1">IFERROR($F223/OFFSET($F223,J$12,)-1,"")</f>
        <v>8.0616515988540582E-2</v>
      </c>
      <c r="K223" s="30">
        <f>F223/VLOOKUP(YEAR(B223),$Z$13:$AB$35,3,FALSE)-1</f>
        <v>-2.2049559008819775E-2</v>
      </c>
      <c r="L223" s="21">
        <f>MAX(F223:$F$5741)</f>
        <v>4981.87</v>
      </c>
      <c r="M223" s="28">
        <f ca="1">IF(OFFSET($O223,M$12,)&lt;&gt;"",_xlfn.STDEV.S(OFFSET($O223,,,M$12))*SQRT($J$12/$G$12),"")</f>
        <v>0.12850060766223292</v>
      </c>
      <c r="N223" s="30">
        <f ca="1">IF(OFFSET($O223,N$12,)&lt;&gt;"",_xlfn.STDEV.S(OFFSET($O223,,,N$12))*SQRT($J$12/$G$12),"")</f>
        <v>0.12998771864838701</v>
      </c>
      <c r="O223" s="4">
        <f t="shared" ca="1" si="3"/>
        <v>1.5157825815007634E-2</v>
      </c>
    </row>
    <row r="224" spans="2:15" x14ac:dyDescent="0.2">
      <c r="B224" s="14">
        <v>41326</v>
      </c>
      <c r="C224" s="25">
        <v>2428.31</v>
      </c>
      <c r="D224" s="25">
        <v>2428.39</v>
      </c>
      <c r="E224" s="25">
        <v>2378.84</v>
      </c>
      <c r="F224" s="16">
        <v>2385.21</v>
      </c>
      <c r="G224" s="28">
        <f ca="1">IFERROR($F224/OFFSET($F224,G$12,)-1,"")</f>
        <v>-1.7898611591481761E-2</v>
      </c>
      <c r="H224" s="29">
        <f ca="1">IFERROR($F224/OFFSET($F224,H$12,)-1,"")</f>
        <v>-1.313633655501123E-2</v>
      </c>
      <c r="I224" s="29">
        <f ca="1">IFERROR($F224/OFFSET($F224,I$12,)-1,"")</f>
        <v>-2.22345200762466E-2</v>
      </c>
      <c r="J224" s="29">
        <f ca="1">IFERROR($F224/OFFSET($F224,J$12,)-1,"")</f>
        <v>8.1237533998186784E-2</v>
      </c>
      <c r="K224" s="30">
        <f>F224/VLOOKUP(YEAR(B224),$Z$13:$AB$35,3,FALSE)-1</f>
        <v>-3.6761380157012136E-2</v>
      </c>
      <c r="L224" s="21">
        <f>MAX(F224:$F$5741)</f>
        <v>4981.87</v>
      </c>
      <c r="M224" s="28">
        <f ca="1">IF(OFFSET($O224,M$12,)&lt;&gt;"",_xlfn.STDEV.S(OFFSET($O224,,,M$12))*SQRT($J$12/$G$12),"")</f>
        <v>0.11980723978214318</v>
      </c>
      <c r="N224" s="30">
        <f ca="1">IF(OFFSET($O224,N$12,)&lt;&gt;"",_xlfn.STDEV.S(OFFSET($O224,,,N$12))*SQRT($J$12/$G$12),"")</f>
        <v>0.12903921902984383</v>
      </c>
      <c r="O224" s="4">
        <f t="shared" ca="1" si="3"/>
        <v>-1.8060729105408967E-2</v>
      </c>
    </row>
    <row r="225" spans="2:15" x14ac:dyDescent="0.2">
      <c r="B225" s="14">
        <v>41325</v>
      </c>
      <c r="C225" s="25">
        <v>2407.5100000000002</v>
      </c>
      <c r="D225" s="25">
        <v>2429.5700000000002</v>
      </c>
      <c r="E225" s="25">
        <v>2406</v>
      </c>
      <c r="F225" s="16">
        <v>2428.6799999999998</v>
      </c>
      <c r="G225" s="28">
        <f ca="1">IFERROR($F225/OFFSET($F225,G$12,)-1,"")</f>
        <v>8.7933175770815719E-3</v>
      </c>
      <c r="H225" s="29">
        <f ca="1">IFERROR($F225/OFFSET($F225,H$12,)-1,"")</f>
        <v>-3.7165571389893293E-3</v>
      </c>
      <c r="I225" s="29">
        <f ca="1">IFERROR($F225/OFFSET($F225,I$12,)-1,"")</f>
        <v>-3.3690482541272049E-3</v>
      </c>
      <c r="J225" s="29">
        <f ca="1">IFERROR($F225/OFFSET($F225,J$12,)-1,"")</f>
        <v>0.12532144693982494</v>
      </c>
      <c r="K225" s="30">
        <f>F225/VLOOKUP(YEAR(B225),$Z$13:$AB$35,3,FALSE)-1</f>
        <v>-1.9206538946144103E-2</v>
      </c>
      <c r="L225" s="21">
        <f>MAX(F225:$F$5741)</f>
        <v>4981.87</v>
      </c>
      <c r="M225" s="28">
        <f ca="1">IF(OFFSET($O225,M$12,)&lt;&gt;"",_xlfn.STDEV.S(OFFSET($O225,,,M$12))*SQRT($J$12/$G$12),"")</f>
        <v>0.11021630487662099</v>
      </c>
      <c r="N225" s="30">
        <f ca="1">IF(OFFSET($O225,N$12,)&lt;&gt;"",_xlfn.STDEV.S(OFFSET($O225,,,N$12))*SQRT($J$12/$G$12),"")</f>
        <v>0.12394762581458518</v>
      </c>
      <c r="O225" s="4">
        <f t="shared" ca="1" si="3"/>
        <v>8.7548815160636839E-3</v>
      </c>
    </row>
    <row r="226" spans="2:15" x14ac:dyDescent="0.2">
      <c r="B226" s="14">
        <v>41324</v>
      </c>
      <c r="C226" s="25">
        <v>2394.1</v>
      </c>
      <c r="D226" s="25">
        <v>2408.54</v>
      </c>
      <c r="E226" s="25">
        <v>2383.79</v>
      </c>
      <c r="F226" s="16">
        <v>2407.5100000000002</v>
      </c>
      <c r="G226" s="28">
        <f ca="1">IFERROR($F226/OFFSET($F226,G$12,)-1,"")</f>
        <v>5.5424685912859317E-3</v>
      </c>
      <c r="H226" s="29">
        <f ca="1">IFERROR($F226/OFFSET($F226,H$12,)-1,"")</f>
        <v>-5.0583737989461364E-3</v>
      </c>
      <c r="I226" s="29">
        <f ca="1">IFERROR($F226/OFFSET($F226,I$12,)-1,"")</f>
        <v>-1.6033579375004936E-2</v>
      </c>
      <c r="J226" s="29">
        <f ca="1">IFERROR($F226/OFFSET($F226,J$12,)-1,"")</f>
        <v>8.8824165238273967E-2</v>
      </c>
      <c r="K226" s="30">
        <f>F226/VLOOKUP(YEAR(B226),$Z$13:$AB$35,3,FALSE)-1</f>
        <v>-2.7755791038025168E-2</v>
      </c>
      <c r="L226" s="21">
        <f>MAX(F226:$F$5741)</f>
        <v>4981.87</v>
      </c>
      <c r="M226" s="28">
        <f ca="1">IF(OFFSET($O226,M$12,)&lt;&gt;"",_xlfn.STDEV.S(OFFSET($O226,,,M$12))*SQRT($J$12/$G$12),"")</f>
        <v>0.10812944299513394</v>
      </c>
      <c r="N226" s="30">
        <f ca="1">IF(OFFSET($O226,N$12,)&lt;&gt;"",_xlfn.STDEV.S(OFFSET($O226,,,N$12))*SQRT($J$12/$G$12),"")</f>
        <v>0.12373245818798813</v>
      </c>
      <c r="O226" s="4">
        <f t="shared" ca="1" si="3"/>
        <v>5.527165630324315E-3</v>
      </c>
    </row>
    <row r="227" spans="2:15" x14ac:dyDescent="0.2">
      <c r="B227" s="14">
        <v>41323</v>
      </c>
      <c r="C227" s="25">
        <v>2399.91</v>
      </c>
      <c r="D227" s="25">
        <v>2403.83</v>
      </c>
      <c r="E227" s="25">
        <v>2388.35</v>
      </c>
      <c r="F227" s="16">
        <v>2394.2399999999998</v>
      </c>
      <c r="G227" s="28">
        <f ca="1">IFERROR($F227/OFFSET($F227,G$12,)-1,"")</f>
        <v>-2.4374085971777815E-3</v>
      </c>
      <c r="H227" s="29">
        <f ca="1">IFERROR($F227/OFFSET($F227,H$12,)-1,"")</f>
        <v>-4.7885075818038247E-3</v>
      </c>
      <c r="I227" s="29">
        <f ca="1">IFERROR($F227/OFFSET($F227,I$12,)-1,"")</f>
        <v>-2.6153733516640076E-2</v>
      </c>
      <c r="J227" s="29">
        <f ca="1">IFERROR($F227/OFFSET($F227,J$12,)-1,"")</f>
        <v>0.10044077565484355</v>
      </c>
      <c r="K227" s="30">
        <f>F227/VLOOKUP(YEAR(B227),$Z$13:$AB$35,3,FALSE)-1</f>
        <v>-3.311472232093815E-2</v>
      </c>
      <c r="L227" s="21">
        <f>MAX(F227:$F$5741)</f>
        <v>4981.87</v>
      </c>
      <c r="M227" s="28">
        <f ca="1">IF(OFFSET($O227,M$12,)&lt;&gt;"",_xlfn.STDEV.S(OFFSET($O227,,,M$12))*SQRT($J$12/$G$12),"")</f>
        <v>0.10635603747202167</v>
      </c>
      <c r="N227" s="30">
        <f ca="1">IF(OFFSET($O227,N$12,)&lt;&gt;"",_xlfn.STDEV.S(OFFSET($O227,,,N$12))*SQRT($J$12/$G$12),"")</f>
        <v>0.12347255630336641</v>
      </c>
      <c r="O227" s="4">
        <f t="shared" ca="1" si="3"/>
        <v>-2.4403839132031107E-3</v>
      </c>
    </row>
    <row r="228" spans="2:15" x14ac:dyDescent="0.2">
      <c r="B228" s="14">
        <v>41320</v>
      </c>
      <c r="C228" s="25">
        <v>2417.19</v>
      </c>
      <c r="D228" s="25">
        <v>2417.36</v>
      </c>
      <c r="E228" s="25">
        <v>2398.5300000000002</v>
      </c>
      <c r="F228" s="16">
        <v>2400.09</v>
      </c>
      <c r="G228" s="28">
        <f ca="1">IFERROR($F228/OFFSET($F228,G$12,)-1,"")</f>
        <v>-6.9798424467099052E-3</v>
      </c>
      <c r="H228" s="29">
        <f ca="1">IFERROR($F228/OFFSET($F228,H$12,)-1,"")</f>
        <v>-2.2697512003492237E-3</v>
      </c>
      <c r="I228" s="29">
        <f ca="1">IFERROR($F228/OFFSET($F228,I$12,)-1,"")</f>
        <v>-2.8453112476622966E-2</v>
      </c>
      <c r="J228" s="29">
        <f ca="1">IFERROR($F228/OFFSET($F228,J$12,)-1,"")</f>
        <v>8.7795393359258123E-2</v>
      </c>
      <c r="K228" s="30">
        <f>F228/VLOOKUP(YEAR(B228),$Z$13:$AB$35,3,FALSE)-1</f>
        <v>-3.0752269569993107E-2</v>
      </c>
      <c r="L228" s="21">
        <f>MAX(F228:$F$5741)</f>
        <v>4981.87</v>
      </c>
      <c r="M228" s="28">
        <f ca="1">IF(OFFSET($O228,M$12,)&lt;&gt;"",_xlfn.STDEV.S(OFFSET($O228,,,M$12))*SQRT($J$12/$G$12),"")</f>
        <v>0.10639106911246</v>
      </c>
      <c r="N228" s="30">
        <f ca="1">IF(OFFSET($O228,N$12,)&lt;&gt;"",_xlfn.STDEV.S(OFFSET($O228,,,N$12))*SQRT($J$12/$G$12),"")</f>
        <v>0.12753496226870004</v>
      </c>
      <c r="O228" s="4">
        <f t="shared" ca="1" si="3"/>
        <v>-7.0043154921535667E-3</v>
      </c>
    </row>
    <row r="229" spans="2:15" x14ac:dyDescent="0.2">
      <c r="B229" s="14">
        <v>41319</v>
      </c>
      <c r="C229" s="25">
        <v>2437.71</v>
      </c>
      <c r="D229" s="25">
        <v>2437.71</v>
      </c>
      <c r="E229" s="25">
        <v>2398.7800000000002</v>
      </c>
      <c r="F229" s="16">
        <v>2416.96</v>
      </c>
      <c r="G229" s="28">
        <f ca="1">IFERROR($F229/OFFSET($F229,G$12,)-1,"")</f>
        <v>-8.5242888905296965E-3</v>
      </c>
      <c r="H229" s="29">
        <f ca="1">IFERROR($F229/OFFSET($F229,H$12,)-1,"")</f>
        <v>2.075757767726305E-2</v>
      </c>
      <c r="I229" s="29">
        <f ca="1">IFERROR($F229/OFFSET($F229,I$12,)-1,"")</f>
        <v>-1.2336799950963373E-2</v>
      </c>
      <c r="J229" s="29">
        <f ca="1">IFERROR($F229/OFFSET($F229,J$12,)-1,"")</f>
        <v>0.11119488759137508</v>
      </c>
      <c r="K229" s="30">
        <f>F229/VLOOKUP(YEAR(B229),$Z$13:$AB$35,3,FALSE)-1</f>
        <v>-2.3939521209575654E-2</v>
      </c>
      <c r="L229" s="21">
        <f>MAX(F229:$F$5741)</f>
        <v>4981.87</v>
      </c>
      <c r="M229" s="28">
        <f ca="1">IF(OFFSET($O229,M$12,)&lt;&gt;"",_xlfn.STDEV.S(OFFSET($O229,,,M$12))*SQRT($J$12/$G$12),"")</f>
        <v>0.10495102682473502</v>
      </c>
      <c r="N229" s="30">
        <f ca="1">IF(OFFSET($O229,N$12,)&lt;&gt;"",_xlfn.STDEV.S(OFFSET($O229,,,N$12))*SQRT($J$12/$G$12),"")</f>
        <v>0.12726031196220067</v>
      </c>
      <c r="O229" s="4">
        <f t="shared" ca="1" si="3"/>
        <v>-8.5608284383614629E-3</v>
      </c>
    </row>
    <row r="230" spans="2:15" x14ac:dyDescent="0.2">
      <c r="B230" s="14">
        <v>41318</v>
      </c>
      <c r="C230" s="25">
        <v>2419.7600000000002</v>
      </c>
      <c r="D230" s="25">
        <v>2440.9</v>
      </c>
      <c r="E230" s="25">
        <v>2418.87</v>
      </c>
      <c r="F230" s="16">
        <v>2437.7399999999998</v>
      </c>
      <c r="G230" s="28">
        <f ca="1">IFERROR($F230/OFFSET($F230,G$12,)-1,"")</f>
        <v>7.4346523401176423E-3</v>
      </c>
      <c r="H230" s="29">
        <f ca="1">IFERROR($F230/OFFSET($F230,H$12,)-1,"")</f>
        <v>2.3985146851266848E-2</v>
      </c>
      <c r="I230" s="29">
        <f ca="1">IFERROR($F230/OFFSET($F230,I$12,)-1,"")</f>
        <v>-4.7034614536637376E-3</v>
      </c>
      <c r="J230" s="29">
        <f ca="1">IFERROR($F230/OFFSET($F230,J$12,)-1,"")</f>
        <v>8.5514538896557912E-2</v>
      </c>
      <c r="K230" s="30">
        <f>F230/VLOOKUP(YEAR(B230),$Z$13:$AB$35,3,FALSE)-1</f>
        <v>-1.5547765967757532E-2</v>
      </c>
      <c r="L230" s="21">
        <f>MAX(F230:$F$5741)</f>
        <v>4981.87</v>
      </c>
      <c r="M230" s="28">
        <f ca="1">IF(OFFSET($O230,M$12,)&lt;&gt;"",_xlfn.STDEV.S(OFFSET($O230,,,M$12))*SQRT($J$12/$G$12),"")</f>
        <v>0.10346281751464333</v>
      </c>
      <c r="N230" s="30">
        <f ca="1">IF(OFFSET($O230,N$12,)&lt;&gt;"",_xlfn.STDEV.S(OFFSET($O230,,,N$12))*SQRT($J$12/$G$12),"")</f>
        <v>0.12579468684949405</v>
      </c>
      <c r="O230" s="4">
        <f t="shared" ca="1" si="3"/>
        <v>7.4071515342465557E-3</v>
      </c>
    </row>
    <row r="231" spans="2:15" x14ac:dyDescent="0.2">
      <c r="B231" s="14">
        <v>41317</v>
      </c>
      <c r="C231" s="25">
        <v>2405.85</v>
      </c>
      <c r="D231" s="25">
        <v>2422.37</v>
      </c>
      <c r="E231" s="25">
        <v>2399.06</v>
      </c>
      <c r="F231" s="16">
        <v>2419.75</v>
      </c>
      <c r="G231" s="28">
        <f ca="1">IFERROR($F231/OFFSET($F231,G$12,)-1,"")</f>
        <v>5.8152101622770402E-3</v>
      </c>
      <c r="H231" s="29">
        <f ca="1">IFERROR($F231/OFFSET($F231,H$12,)-1,"")</f>
        <v>1.3346566829153916E-2</v>
      </c>
      <c r="I231" s="29">
        <f ca="1">IFERROR($F231/OFFSET($F231,I$12,)-1,"")</f>
        <v>-1.6233819033370178E-2</v>
      </c>
      <c r="J231" s="29">
        <f ca="1">IFERROR($F231/OFFSET($F231,J$12,)-1,"")</f>
        <v>7.816621515648392E-2</v>
      </c>
      <c r="K231" s="30">
        <f>F231/VLOOKUP(YEAR(B231),$Z$13:$AB$35,3,FALSE)-1</f>
        <v>-2.2812812974509655E-2</v>
      </c>
      <c r="L231" s="21">
        <f>MAX(F231:$F$5741)</f>
        <v>4981.87</v>
      </c>
      <c r="M231" s="28">
        <f ca="1">IF(OFFSET($O231,M$12,)&lt;&gt;"",_xlfn.STDEV.S(OFFSET($O231,,,M$12))*SQRT($J$12/$G$12),"")</f>
        <v>0.13581732695435531</v>
      </c>
      <c r="N231" s="30">
        <f ca="1">IF(OFFSET($O231,N$12,)&lt;&gt;"",_xlfn.STDEV.S(OFFSET($O231,,,N$12))*SQRT($J$12/$G$12),"")</f>
        <v>0.1253132790215194</v>
      </c>
      <c r="O231" s="4">
        <f t="shared" ca="1" si="3"/>
        <v>5.7983670934393288E-3</v>
      </c>
    </row>
    <row r="232" spans="2:15" x14ac:dyDescent="0.2">
      <c r="B232" s="14">
        <v>41316</v>
      </c>
      <c r="C232" s="25">
        <v>2405.44</v>
      </c>
      <c r="D232" s="25">
        <v>2414.3000000000002</v>
      </c>
      <c r="E232" s="25">
        <v>2395.61</v>
      </c>
      <c r="F232" s="16">
        <v>2405.7600000000002</v>
      </c>
      <c r="G232" s="28">
        <f ca="1">IFERROR($F232/OFFSET($F232,G$12,)-1,"")</f>
        <v>8.7298123090384649E-5</v>
      </c>
      <c r="H232" s="29">
        <f ca="1">IFERROR($F232/OFFSET($F232,H$12,)-1,"")</f>
        <v>8.5606244812059806E-3</v>
      </c>
      <c r="I232" s="29">
        <f ca="1">IFERROR($F232/OFFSET($F232,I$12,)-1,"")</f>
        <v>-2.5258295855111079E-2</v>
      </c>
      <c r="J232" s="29">
        <f ca="1">IFERROR($F232/OFFSET($F232,J$12,)-1,"")</f>
        <v>7.725098959359511E-2</v>
      </c>
      <c r="K232" s="30">
        <f>F232/VLOOKUP(YEAR(B232),$Z$13:$AB$35,3,FALSE)-1</f>
        <v>-2.8462507672923243E-2</v>
      </c>
      <c r="L232" s="21">
        <f>MAX(F232:$F$5741)</f>
        <v>4981.87</v>
      </c>
      <c r="M232" s="28">
        <f ca="1">IF(OFFSET($O232,M$12,)&lt;&gt;"",_xlfn.STDEV.S(OFFSET($O232,,,M$12))*SQRT($J$12/$G$12),"")</f>
        <v>0.13610962929199447</v>
      </c>
      <c r="N232" s="30">
        <f ca="1">IF(OFFSET($O232,N$12,)&lt;&gt;"",_xlfn.STDEV.S(OFFSET($O232,,,N$12))*SQRT($J$12/$G$12),"")</f>
        <v>0.12552030339619361</v>
      </c>
      <c r="O232" s="4">
        <f t="shared" ca="1" si="3"/>
        <v>8.7294312830987807E-5</v>
      </c>
    </row>
    <row r="233" spans="2:15" x14ac:dyDescent="0.2">
      <c r="B233" s="14">
        <v>41313</v>
      </c>
      <c r="C233" s="25">
        <v>2367.8200000000002</v>
      </c>
      <c r="D233" s="25">
        <v>2410.84</v>
      </c>
      <c r="E233" s="25">
        <v>2367.8200000000002</v>
      </c>
      <c r="F233" s="16">
        <v>2405.5500000000002</v>
      </c>
      <c r="G233" s="28">
        <f ca="1">IFERROR($F233/OFFSET($F233,G$12,)-1,"")</f>
        <v>1.5938778871615655E-2</v>
      </c>
      <c r="H233" s="29">
        <f ca="1">IFERROR($F233/OFFSET($F233,H$12,)-1,"")</f>
        <v>-1.4276406639922135E-2</v>
      </c>
      <c r="I233" s="29">
        <f ca="1">IFERROR($F233/OFFSET($F233,I$12,)-1,"")</f>
        <v>-2.9209864685442954E-2</v>
      </c>
      <c r="J233" s="29">
        <f ca="1">IFERROR($F233/OFFSET($F233,J$12,)-1,"")</f>
        <v>8.1841363213211116E-2</v>
      </c>
      <c r="K233" s="30">
        <f>F233/VLOOKUP(YEAR(B233),$Z$13:$AB$35,3,FALSE)-1</f>
        <v>-2.8547313669111118E-2</v>
      </c>
      <c r="L233" s="21">
        <f>MAX(F233:$F$5741)</f>
        <v>4981.87</v>
      </c>
      <c r="M233" s="28">
        <f ca="1">IF(OFFSET($O233,M$12,)&lt;&gt;"",_xlfn.STDEV.S(OFFSET($O233,,,M$12))*SQRT($J$12/$G$12),"")</f>
        <v>0.1369622835172655</v>
      </c>
      <c r="N233" s="30">
        <f ca="1">IF(OFFSET($O233,N$12,)&lt;&gt;"",_xlfn.STDEV.S(OFFSET($O233,,,N$12))*SQRT($J$12/$G$12),"")</f>
        <v>0.12552079167079375</v>
      </c>
      <c r="O233" s="4">
        <f t="shared" ca="1" si="3"/>
        <v>1.5813090324636896E-2</v>
      </c>
    </row>
    <row r="234" spans="2:15" x14ac:dyDescent="0.2">
      <c r="B234" s="14">
        <v>41312</v>
      </c>
      <c r="C234" s="25">
        <v>2380.64</v>
      </c>
      <c r="D234" s="25">
        <v>2400.23</v>
      </c>
      <c r="E234" s="25">
        <v>2367.81</v>
      </c>
      <c r="F234" s="16">
        <v>2367.81</v>
      </c>
      <c r="G234" s="28">
        <f ca="1">IFERROR($F234/OFFSET($F234,G$12,)-1,"")</f>
        <v>-5.3893070770885121E-3</v>
      </c>
      <c r="H234" s="29">
        <f ca="1">IFERROR($F234/OFFSET($F234,H$12,)-1,"")</f>
        <v>-3.1982306094749058E-2</v>
      </c>
      <c r="I234" s="29">
        <f ca="1">IFERROR($F234/OFFSET($F234,I$12,)-1,"")</f>
        <v>-5.0886658436082088E-2</v>
      </c>
      <c r="J234" s="29">
        <f ca="1">IFERROR($F234/OFFSET($F234,J$12,)-1,"")</f>
        <v>6.8689576732472224E-2</v>
      </c>
      <c r="K234" s="30">
        <f>F234/VLOOKUP(YEAR(B234),$Z$13:$AB$35,3,FALSE)-1</f>
        <v>-4.378816269828445E-2</v>
      </c>
      <c r="L234" s="21">
        <f>MAX(F234:$F$5741)</f>
        <v>4981.87</v>
      </c>
      <c r="M234" s="28">
        <f ca="1">IF(OFFSET($O234,M$12,)&lt;&gt;"",_xlfn.STDEV.S(OFFSET($O234,,,M$12))*SQRT($J$12/$G$12),"")</f>
        <v>0.12879157141159286</v>
      </c>
      <c r="N234" s="30">
        <f ca="1">IF(OFFSET($O234,N$12,)&lt;&gt;"",_xlfn.STDEV.S(OFFSET($O234,,,N$12))*SQRT($J$12/$G$12),"")</f>
        <v>0.12210415318392952</v>
      </c>
      <c r="O234" s="4">
        <f t="shared" ca="1" si="3"/>
        <v>-5.4038817810964992E-3</v>
      </c>
    </row>
    <row r="235" spans="2:15" x14ac:dyDescent="0.2">
      <c r="B235" s="14">
        <v>41311</v>
      </c>
      <c r="C235" s="25">
        <v>2387.2800000000002</v>
      </c>
      <c r="D235" s="25">
        <v>2404.21</v>
      </c>
      <c r="E235" s="25">
        <v>2372.9899999999998</v>
      </c>
      <c r="F235" s="16">
        <v>2380.64</v>
      </c>
      <c r="G235" s="28">
        <f ca="1">IFERROR($F235/OFFSET($F235,G$12,)-1,"")</f>
        <v>-3.031978156356363E-3</v>
      </c>
      <c r="H235" s="29">
        <f ca="1">IFERROR($F235/OFFSET($F235,H$12,)-1,"")</f>
        <v>-2.7663302523719846E-2</v>
      </c>
      <c r="I235" s="29">
        <f ca="1">IFERROR($F235/OFFSET($F235,I$12,)-1,"")</f>
        <v>-4.0501706883557143E-2</v>
      </c>
      <c r="J235" s="29">
        <f ca="1">IFERROR($F235/OFFSET($F235,J$12,)-1,"")</f>
        <v>9.6705240657477765E-2</v>
      </c>
      <c r="K235" s="30">
        <f>F235/VLOOKUP(YEAR(B235),$Z$13:$AB$35,3,FALSE)-1</f>
        <v>-3.8606920169288905E-2</v>
      </c>
      <c r="L235" s="21">
        <f>MAX(F235:$F$5741)</f>
        <v>4981.87</v>
      </c>
      <c r="M235" s="28">
        <f ca="1">IF(OFFSET($O235,M$12,)&lt;&gt;"",_xlfn.STDEV.S(OFFSET($O235,,,M$12))*SQRT($J$12/$G$12),"")</f>
        <v>0.12916091124256521</v>
      </c>
      <c r="N235" s="30">
        <f ca="1">IF(OFFSET($O235,N$12,)&lt;&gt;"",_xlfn.STDEV.S(OFFSET($O235,,,N$12))*SQRT($J$12/$G$12),"")</f>
        <v>0.12489190223818025</v>
      </c>
      <c r="O235" s="4">
        <f t="shared" ca="1" si="3"/>
        <v>-3.0365839141874786E-3</v>
      </c>
    </row>
    <row r="236" spans="2:15" x14ac:dyDescent="0.2">
      <c r="B236" s="14">
        <v>41310</v>
      </c>
      <c r="C236" s="25">
        <v>2385.3200000000002</v>
      </c>
      <c r="D236" s="25">
        <v>2395.46</v>
      </c>
      <c r="E236" s="25">
        <v>2371.41</v>
      </c>
      <c r="F236" s="16">
        <v>2387.88</v>
      </c>
      <c r="G236" s="28">
        <f ca="1">IFERROR($F236/OFFSET($F236,G$12,)-1,"")</f>
        <v>1.0648377170550116E-3</v>
      </c>
      <c r="H236" s="29">
        <f ca="1">IFERROR($F236/OFFSET($F236,H$12,)-1,"")</f>
        <v>-2.9573486680348648E-2</v>
      </c>
      <c r="I236" s="29">
        <f ca="1">IFERROR($F236/OFFSET($F236,I$12,)-1,"")</f>
        <v>-3.8699522143630705E-2</v>
      </c>
      <c r="J236" s="29">
        <f ca="1">IFERROR($F236/OFFSET($F236,J$12,)-1,"")</f>
        <v>0.11675022448368777</v>
      </c>
      <c r="K236" s="30">
        <f>F236/VLOOKUP(YEAR(B236),$Z$13:$AB$35,3,FALSE)-1</f>
        <v>-3.5683132491196146E-2</v>
      </c>
      <c r="L236" s="21">
        <f>MAX(F236:$F$5741)</f>
        <v>4981.87</v>
      </c>
      <c r="M236" s="28">
        <f ca="1">IF(OFFSET($O236,M$12,)&lt;&gt;"",_xlfn.STDEV.S(OFFSET($O236,,,M$12))*SQRT($J$12/$G$12),"")</f>
        <v>0.13212820726958513</v>
      </c>
      <c r="N236" s="30">
        <f ca="1">IF(OFFSET($O236,N$12,)&lt;&gt;"",_xlfn.STDEV.S(OFFSET($O236,,,N$12))*SQRT($J$12/$G$12),"")</f>
        <v>0.12767856207806119</v>
      </c>
      <c r="O236" s="4">
        <f t="shared" ca="1" si="3"/>
        <v>1.0642711795178707E-3</v>
      </c>
    </row>
    <row r="237" spans="2:15" x14ac:dyDescent="0.2">
      <c r="B237" s="14">
        <v>41309</v>
      </c>
      <c r="C237" s="25">
        <v>2440.27</v>
      </c>
      <c r="D237" s="25">
        <v>2444.06</v>
      </c>
      <c r="E237" s="25">
        <v>2385.34</v>
      </c>
      <c r="F237" s="16">
        <v>2385.34</v>
      </c>
      <c r="G237" s="28">
        <f ca="1">IFERROR($F237/OFFSET($F237,G$12,)-1,"")</f>
        <v>-2.2557869848671586E-2</v>
      </c>
      <c r="H237" s="29">
        <f ca="1">IFERROR($F237/OFFSET($F237,H$12,)-1,"")</f>
        <v>-3.0042045851936705E-2</v>
      </c>
      <c r="I237" s="29">
        <f ca="1">IFERROR($F237/OFFSET($F237,I$12,)-1,"")</f>
        <v>-3.9350798413241739E-2</v>
      </c>
      <c r="J237" s="29">
        <f ca="1">IFERROR($F237/OFFSET($F237,J$12,)-1,"")</f>
        <v>0.14873656988475759</v>
      </c>
      <c r="K237" s="30">
        <f>F237/VLOOKUP(YEAR(B237),$Z$13:$AB$35,3,FALSE)-1</f>
        <v>-3.6708881206991117E-2</v>
      </c>
      <c r="L237" s="21">
        <f>MAX(F237:$F$5741)</f>
        <v>4981.87</v>
      </c>
      <c r="M237" s="28">
        <f ca="1">IF(OFFSET($O237,M$12,)&lt;&gt;"",_xlfn.STDEV.S(OFFSET($O237,,,M$12))*SQRT($J$12/$G$12),"")</f>
        <v>0.1391560767301066</v>
      </c>
      <c r="N237" s="30">
        <f ca="1">IF(OFFSET($O237,N$12,)&lt;&gt;"",_xlfn.STDEV.S(OFFSET($O237,,,N$12))*SQRT($J$12/$G$12),"")</f>
        <v>0.12785572577747761</v>
      </c>
      <c r="O237" s="4">
        <f t="shared" ca="1" si="3"/>
        <v>-2.2816190766341473E-2</v>
      </c>
    </row>
    <row r="238" spans="2:15" x14ac:dyDescent="0.2">
      <c r="B238" s="14">
        <v>41306</v>
      </c>
      <c r="C238" s="25">
        <v>2446.15</v>
      </c>
      <c r="D238" s="25">
        <v>2448.52</v>
      </c>
      <c r="E238" s="25">
        <v>2427.16</v>
      </c>
      <c r="F238" s="16">
        <v>2440.39</v>
      </c>
      <c r="G238" s="28">
        <f ca="1">IFERROR($F238/OFFSET($F238,G$12,)-1,"")</f>
        <v>-2.3098559304017829E-3</v>
      </c>
      <c r="H238" s="29">
        <f ca="1">IFERROR($F238/OFFSET($F238,H$12,)-1,"")</f>
        <v>-4.4019615042550919E-3</v>
      </c>
      <c r="I238" s="29">
        <f ca="1">IFERROR($F238/OFFSET($F238,I$12,)-1,"")</f>
        <v>-1.8694106671813815E-2</v>
      </c>
      <c r="J238" s="29">
        <f ca="1">IFERROR($F238/OFFSET($F238,J$12,)-1,"")</f>
        <v>0.18320218372581221</v>
      </c>
      <c r="K238" s="30">
        <f>F238/VLOOKUP(YEAR(B238),$Z$13:$AB$35,3,FALSE)-1</f>
        <v>-1.4477595063483339E-2</v>
      </c>
      <c r="L238" s="21">
        <f>MAX(F238:$F$5741)</f>
        <v>4981.87</v>
      </c>
      <c r="M238" s="28">
        <f ca="1">IF(OFFSET($O238,M$12,)&lt;&gt;"",_xlfn.STDEV.S(OFFSET($O238,,,M$12))*SQRT($J$12/$G$12),"")</f>
        <v>0.12095099926021108</v>
      </c>
      <c r="N238" s="30">
        <f ca="1">IF(OFFSET($O238,N$12,)&lt;&gt;"",_xlfn.STDEV.S(OFFSET($O238,,,N$12))*SQRT($J$12/$G$12),"")</f>
        <v>0.11802795448182742</v>
      </c>
      <c r="O238" s="4">
        <f t="shared" ca="1" si="3"/>
        <v>-2.3125277627695584E-3</v>
      </c>
    </row>
    <row r="239" spans="2:15" x14ac:dyDescent="0.2">
      <c r="B239" s="14">
        <v>41305</v>
      </c>
      <c r="C239" s="25">
        <v>2448.02</v>
      </c>
      <c r="D239" s="25">
        <v>2452.0100000000002</v>
      </c>
      <c r="E239" s="25">
        <v>2428.44</v>
      </c>
      <c r="F239" s="16">
        <v>2446.04</v>
      </c>
      <c r="G239" s="28">
        <f ca="1">IFERROR($F239/OFFSET($F239,G$12,)-1,"")</f>
        <v>-9.5165354909587663E-4</v>
      </c>
      <c r="H239" s="29">
        <f ca="1">IFERROR($F239/OFFSET($F239,H$12,)-1,"")</f>
        <v>6.0133274972695716E-4</v>
      </c>
      <c r="I239" s="29">
        <f ca="1">IFERROR($F239/OFFSET($F239,I$12,)-1,"")</f>
        <v>-1.2195909927955162E-2</v>
      </c>
      <c r="J239" s="29">
        <f ca="1">IFERROR($F239/OFFSET($F239,J$12,)-1,"")</f>
        <v>0.15017915416662753</v>
      </c>
      <c r="K239" s="30">
        <f>F239/VLOOKUP(YEAR(B239),$Z$13:$AB$35,3,FALSE)-1</f>
        <v>-1.2195909927955162E-2</v>
      </c>
      <c r="L239" s="21">
        <f>MAX(F239:$F$5741)</f>
        <v>4981.87</v>
      </c>
      <c r="M239" s="28">
        <f ca="1">IF(OFFSET($O239,M$12,)&lt;&gt;"",_xlfn.STDEV.S(OFFSET($O239,,,M$12))*SQRT($J$12/$G$12),"")</f>
        <v>0.12071541368648366</v>
      </c>
      <c r="N239" s="30">
        <f ca="1">IF(OFFSET($O239,N$12,)&lt;&gt;"",_xlfn.STDEV.S(OFFSET($O239,,,N$12))*SQRT($J$12/$G$12),"")</f>
        <v>0.12317464919882788</v>
      </c>
      <c r="O239" s="4">
        <f t="shared" ca="1" si="3"/>
        <v>-9.5210665882642796E-4</v>
      </c>
    </row>
    <row r="240" spans="2:15" x14ac:dyDescent="0.2">
      <c r="B240" s="14">
        <v>41304</v>
      </c>
      <c r="C240" s="25">
        <v>2460.8200000000002</v>
      </c>
      <c r="D240" s="25">
        <v>2461.77</v>
      </c>
      <c r="E240" s="25">
        <v>2439.6799999999998</v>
      </c>
      <c r="F240" s="16">
        <v>2448.37</v>
      </c>
      <c r="G240" s="28">
        <f ca="1">IFERROR($F240/OFFSET($F240,G$12,)-1,"")</f>
        <v>-4.9905512771016847E-3</v>
      </c>
      <c r="H240" s="29">
        <f ca="1">IFERROR($F240/OFFSET($F240,H$12,)-1,"")</f>
        <v>3.6565619299433472E-3</v>
      </c>
      <c r="I240" s="29">
        <f ca="1">IFERROR($F240/OFFSET($F240,I$12,)-1,"")</f>
        <v>1.9640098117199134E-2</v>
      </c>
      <c r="J240" s="29">
        <f ca="1">IFERROR($F240/OFFSET($F240,J$12,)-1,"")</f>
        <v>0.14470257659418295</v>
      </c>
      <c r="K240" s="30">
        <f>F240/VLOOKUP(YEAR(B240),$Z$13:$AB$35,3,FALSE)-1</f>
        <v>-1.1254967208348066E-2</v>
      </c>
      <c r="L240" s="21">
        <f>MAX(F240:$F$5741)</f>
        <v>4981.87</v>
      </c>
      <c r="M240" s="28">
        <f ca="1">IF(OFFSET($O240,M$12,)&lt;&gt;"",_xlfn.STDEV.S(OFFSET($O240,,,M$12))*SQRT($J$12/$G$12),"")</f>
        <v>0.12113654719757516</v>
      </c>
      <c r="N240" s="30">
        <f ca="1">IF(OFFSET($O240,N$12,)&lt;&gt;"",_xlfn.STDEV.S(OFFSET($O240,,,N$12))*SQRT($J$12/$G$12),"")</f>
        <v>0.12307894035753403</v>
      </c>
      <c r="O240" s="4">
        <f t="shared" ca="1" si="3"/>
        <v>-5.0030456647150359E-3</v>
      </c>
    </row>
    <row r="241" spans="2:15" x14ac:dyDescent="0.2">
      <c r="B241" s="14">
        <v>41303</v>
      </c>
      <c r="C241" s="25">
        <v>2462.6</v>
      </c>
      <c r="D241" s="25">
        <v>2465.69</v>
      </c>
      <c r="E241" s="25">
        <v>2440.5</v>
      </c>
      <c r="F241" s="16">
        <v>2460.65</v>
      </c>
      <c r="G241" s="28">
        <f ca="1">IFERROR($F241/OFFSET($F241,G$12,)-1,"")</f>
        <v>5.8148518635992019E-4</v>
      </c>
      <c r="H241" s="29">
        <f ca="1">IFERROR($F241/OFFSET($F241,H$12,)-1,"")</f>
        <v>9.7501323408115681E-3</v>
      </c>
      <c r="I241" s="29">
        <f ca="1">IFERROR($F241/OFFSET($F241,I$12,)-1,"")</f>
        <v>1.8169103834090761E-2</v>
      </c>
      <c r="J241" s="29">
        <f ca="1">IFERROR($F241/OFFSET($F241,J$12,)-1,"")</f>
        <v>0.19227358842540343</v>
      </c>
      <c r="K241" s="30">
        <f>F241/VLOOKUP(YEAR(B241),$Z$13:$AB$35,3,FALSE)-1</f>
        <v>-6.2958356217489575E-3</v>
      </c>
      <c r="L241" s="21">
        <f>MAX(F241:$F$5741)</f>
        <v>4981.87</v>
      </c>
      <c r="M241" s="28">
        <f ca="1">IF(OFFSET($O241,M$12,)&lt;&gt;"",_xlfn.STDEV.S(OFFSET($O241,,,M$12))*SQRT($J$12/$G$12),"")</f>
        <v>0.11989933922715808</v>
      </c>
      <c r="N241" s="30">
        <f ca="1">IF(OFFSET($O241,N$12,)&lt;&gt;"",_xlfn.STDEV.S(OFFSET($O241,,,N$12))*SQRT($J$12/$G$12),"")</f>
        <v>0.12684190774827847</v>
      </c>
      <c r="O241" s="4">
        <f t="shared" ca="1" si="3"/>
        <v>5.8131618935860379E-4</v>
      </c>
    </row>
    <row r="242" spans="2:15" x14ac:dyDescent="0.2">
      <c r="B242" s="14">
        <v>41302</v>
      </c>
      <c r="C242" s="25">
        <v>2459.6999999999998</v>
      </c>
      <c r="D242" s="25">
        <v>2468.4499999999998</v>
      </c>
      <c r="E242" s="25">
        <v>2451.5100000000002</v>
      </c>
      <c r="F242" s="16">
        <v>2459.2199999999998</v>
      </c>
      <c r="G242" s="28">
        <f ca="1">IFERROR($F242/OFFSET($F242,G$12,)-1,"")</f>
        <v>3.2800528724941103E-3</v>
      </c>
      <c r="H242" s="29">
        <f ca="1">IFERROR($F242/OFFSET($F242,H$12,)-1,"")</f>
        <v>5.1006645577380549E-3</v>
      </c>
      <c r="I242" s="29">
        <f ca="1">IFERROR($F242/OFFSET($F242,I$12,)-1,"")</f>
        <v>2.2812628671959878E-2</v>
      </c>
      <c r="J242" s="29">
        <f ca="1">IFERROR($F242/OFFSET($F242,J$12,)-1,"")</f>
        <v>0.19743492360279302</v>
      </c>
      <c r="K242" s="30">
        <f>F242/VLOOKUP(YEAR(B242),$Z$13:$AB$35,3,FALSE)-1</f>
        <v>-6.873324071980047E-3</v>
      </c>
      <c r="L242" s="21">
        <f>MAX(F242:$F$5741)</f>
        <v>4981.87</v>
      </c>
      <c r="M242" s="28">
        <f ca="1">IF(OFFSET($O242,M$12,)&lt;&gt;"",_xlfn.STDEV.S(OFFSET($O242,,,M$12))*SQRT($J$12/$G$12),"")</f>
        <v>0.12090315949626119</v>
      </c>
      <c r="N242" s="30">
        <f ca="1">IF(OFFSET($O242,N$12,)&lt;&gt;"",_xlfn.STDEV.S(OFFSET($O242,,,N$12))*SQRT($J$12/$G$12),"")</f>
        <v>0.12769129910540269</v>
      </c>
      <c r="O242" s="4">
        <f t="shared" ca="1" si="3"/>
        <v>3.274685233295166E-3</v>
      </c>
    </row>
    <row r="243" spans="2:15" x14ac:dyDescent="0.2">
      <c r="B243" s="14">
        <v>41299</v>
      </c>
      <c r="C243" s="25">
        <v>2443.5700000000002</v>
      </c>
      <c r="D243" s="25">
        <v>2466.0500000000002</v>
      </c>
      <c r="E243" s="25">
        <v>2436.63</v>
      </c>
      <c r="F243" s="16">
        <v>2451.1799999999998</v>
      </c>
      <c r="G243" s="28">
        <f ca="1">IFERROR($F243/OFFSET($F243,G$12,)-1,"")</f>
        <v>2.7039520242821968E-3</v>
      </c>
      <c r="H243" s="29">
        <f ca="1">IFERROR($F243/OFFSET($F243,H$12,)-1,"")</f>
        <v>-2.9936466358082559E-3</v>
      </c>
      <c r="I243" s="29">
        <f ca="1">IFERROR($F243/OFFSET($F243,I$12,)-1,"")</f>
        <v>1.6340695837496977E-2</v>
      </c>
      <c r="J243" s="29">
        <f ca="1">IFERROR($F243/OFFSET($F243,J$12,)-1,"")</f>
        <v>0.172650684833205</v>
      </c>
      <c r="K243" s="30">
        <f>F243/VLOOKUP(YEAR(B243),$Z$13:$AB$35,3,FALSE)-1</f>
        <v>-1.0120182211740381E-2</v>
      </c>
      <c r="L243" s="21">
        <f>MAX(F243:$F$5741)</f>
        <v>4981.87</v>
      </c>
      <c r="M243" s="28">
        <f ca="1">IF(OFFSET($O243,M$12,)&lt;&gt;"",_xlfn.STDEV.S(OFFSET($O243,,,M$12))*SQRT($J$12/$G$12),"")</f>
        <v>0.12084190846190489</v>
      </c>
      <c r="N243" s="30">
        <f ca="1">IF(OFFSET($O243,N$12,)&lt;&gt;"",_xlfn.STDEV.S(OFFSET($O243,,,N$12))*SQRT($J$12/$G$12),"")</f>
        <v>0.12770206684346563</v>
      </c>
      <c r="O243" s="4">
        <f t="shared" ca="1" si="3"/>
        <v>2.7003029225246941E-3</v>
      </c>
    </row>
    <row r="244" spans="2:15" x14ac:dyDescent="0.2">
      <c r="B244" s="14">
        <v>41298</v>
      </c>
      <c r="C244" s="25">
        <v>2439.58</v>
      </c>
      <c r="D244" s="25">
        <v>2444.5700000000002</v>
      </c>
      <c r="E244" s="25">
        <v>2427.61</v>
      </c>
      <c r="F244" s="16">
        <v>2444.5700000000002</v>
      </c>
      <c r="G244" s="28">
        <f ca="1">IFERROR($F244/OFFSET($F244,G$12,)-1,"")</f>
        <v>2.0988337535101653E-3</v>
      </c>
      <c r="H244" s="29">
        <f ca="1">IFERROR($F244/OFFSET($F244,H$12,)-1,"")</f>
        <v>-1.0447785360956585E-2</v>
      </c>
      <c r="I244" s="29">
        <f ca="1">IFERROR($F244/OFFSET($F244,I$12,)-1,"")</f>
        <v>7.0858583569872735E-3</v>
      </c>
      <c r="J244" s="29">
        <f ca="1">IFERROR($F244/OFFSET($F244,J$12,)-1,"")</f>
        <v>0.21034494709688922</v>
      </c>
      <c r="K244" s="30">
        <f>F244/VLOOKUP(YEAR(B244),$Z$13:$AB$35,3,FALSE)-1</f>
        <v>-1.2789551901269514E-2</v>
      </c>
      <c r="L244" s="21">
        <f>MAX(F244:$F$5741)</f>
        <v>4981.87</v>
      </c>
      <c r="M244" s="28">
        <f ca="1">IF(OFFSET($O244,M$12,)&lt;&gt;"",_xlfn.STDEV.S(OFFSET($O244,,,M$12))*SQRT($J$12/$G$12),"")</f>
        <v>0.12290500036651997</v>
      </c>
      <c r="N244" s="30">
        <f ca="1">IF(OFFSET($O244,N$12,)&lt;&gt;"",_xlfn.STDEV.S(OFFSET($O244,,,N$12))*SQRT($J$12/$G$12),"")</f>
        <v>0.12781361769748611</v>
      </c>
      <c r="O244" s="4">
        <f t="shared" ca="1" si="3"/>
        <v>2.0966342789643351E-3</v>
      </c>
    </row>
    <row r="245" spans="2:15" x14ac:dyDescent="0.2">
      <c r="B245" s="14">
        <v>41297</v>
      </c>
      <c r="C245" s="25">
        <v>2437.12</v>
      </c>
      <c r="D245" s="25">
        <v>2440.34</v>
      </c>
      <c r="E245" s="25">
        <v>2405.92</v>
      </c>
      <c r="F245" s="16">
        <v>2439.4499999999998</v>
      </c>
      <c r="G245" s="28">
        <f ca="1">IFERROR($F245/OFFSET($F245,G$12,)-1,"")</f>
        <v>1.0505193094476617E-3</v>
      </c>
      <c r="H245" s="29">
        <f ca="1">IFERROR($F245/OFFSET($F245,H$12,)-1,"")</f>
        <v>-3.1465173773574939E-3</v>
      </c>
      <c r="I245" s="29">
        <f ca="1">IFERROR($F245/OFFSET($F245,I$12,)-1,"")</f>
        <v>1.4459304356504887E-2</v>
      </c>
      <c r="J245" s="29">
        <f ca="1">IFERROR($F245/OFFSET($F245,J$12,)-1,"")</f>
        <v>0.21910325733875724</v>
      </c>
      <c r="K245" s="30">
        <f>F245/VLOOKUP(YEAR(B245),$Z$13:$AB$35,3,FALSE)-1</f>
        <v>-1.485720285594283E-2</v>
      </c>
      <c r="L245" s="21">
        <f>MAX(F245:$F$5741)</f>
        <v>4981.87</v>
      </c>
      <c r="M245" s="28">
        <f ca="1">IF(OFFSET($O245,M$12,)&lt;&gt;"",_xlfn.STDEV.S(OFFSET($O245,,,M$12))*SQRT($J$12/$G$12),"")</f>
        <v>0.12503360039730446</v>
      </c>
      <c r="N245" s="30">
        <f ca="1">IF(OFFSET($O245,N$12,)&lt;&gt;"",_xlfn.STDEV.S(OFFSET($O245,,,N$12))*SQRT($J$12/$G$12),"")</f>
        <v>0.13715240694784972</v>
      </c>
      <c r="O245" s="4">
        <f t="shared" ca="1" si="3"/>
        <v>1.0499679001814998E-3</v>
      </c>
    </row>
    <row r="246" spans="2:15" x14ac:dyDescent="0.2">
      <c r="B246" s="14">
        <v>41296</v>
      </c>
      <c r="C246" s="25">
        <v>2445.84</v>
      </c>
      <c r="D246" s="25">
        <v>2447.4299999999998</v>
      </c>
      <c r="E246" s="25">
        <v>2416.7199999999998</v>
      </c>
      <c r="F246" s="16">
        <v>2436.89</v>
      </c>
      <c r="G246" s="28">
        <f ca="1">IFERROR($F246/OFFSET($F246,G$12,)-1,"")</f>
        <v>-4.0257648953301306E-3</v>
      </c>
      <c r="H246" s="29">
        <f ca="1">IFERROR($F246/OFFSET($F246,H$12,)-1,"")</f>
        <v>-5.050505050505194E-3</v>
      </c>
      <c r="I246" s="29">
        <f ca="1">IFERROR($F246/OFFSET($F246,I$12,)-1,"")</f>
        <v>2.8614241695158471E-2</v>
      </c>
      <c r="J246" s="29">
        <f ca="1">IFERROR($F246/OFFSET($F246,J$12,)-1,"")</f>
        <v>0.24290537783580857</v>
      </c>
      <c r="K246" s="30">
        <f>F246/VLOOKUP(YEAR(B246),$Z$13:$AB$35,3,FALSE)-1</f>
        <v>-1.5891028333279489E-2</v>
      </c>
      <c r="L246" s="21">
        <f>MAX(F246:$F$5741)</f>
        <v>4981.87</v>
      </c>
      <c r="M246" s="28">
        <f ca="1">IF(OFFSET($O246,M$12,)&lt;&gt;"",_xlfn.STDEV.S(OFFSET($O246,,,M$12))*SQRT($J$12/$G$12),"")</f>
        <v>0.12665246485924561</v>
      </c>
      <c r="N246" s="30">
        <f ca="1">IF(OFFSET($O246,N$12,)&lt;&gt;"",_xlfn.STDEV.S(OFFSET($O246,,,N$12))*SQRT($J$12/$G$12),"")</f>
        <v>0.137197225491557</v>
      </c>
      <c r="O246" s="4">
        <f t="shared" ca="1" si="3"/>
        <v>-4.0338901009361926E-3</v>
      </c>
    </row>
    <row r="247" spans="2:15" x14ac:dyDescent="0.2">
      <c r="B247" s="14">
        <v>41295</v>
      </c>
      <c r="C247" s="25">
        <v>2458.9</v>
      </c>
      <c r="D247" s="25">
        <v>2464.4</v>
      </c>
      <c r="E247" s="25">
        <v>2434.06</v>
      </c>
      <c r="F247" s="16">
        <v>2446.7399999999998</v>
      </c>
      <c r="G247" s="28">
        <f ca="1">IFERROR($F247/OFFSET($F247,G$12,)-1,"")</f>
        <v>-4.7995965084970393E-3</v>
      </c>
      <c r="H247" s="29">
        <f ca="1">IFERROR($F247/OFFSET($F247,H$12,)-1,"")</f>
        <v>-5.2608469394392898E-3</v>
      </c>
      <c r="I247" s="29">
        <f ca="1">IFERROR($F247/OFFSET($F247,I$12,)-1,"")</f>
        <v>3.3613977872311462E-2</v>
      </c>
      <c r="J247" s="29">
        <f ca="1">IFERROR($F247/OFFSET($F247,J$12,)-1,"")</f>
        <v>0.25472559255802496</v>
      </c>
      <c r="K247" s="30">
        <f>F247/VLOOKUP(YEAR(B247),$Z$13:$AB$35,3,FALSE)-1</f>
        <v>-1.1913223273996021E-2</v>
      </c>
      <c r="L247" s="21">
        <f>MAX(F247:$F$5741)</f>
        <v>4981.87</v>
      </c>
      <c r="M247" s="28">
        <f ca="1">IF(OFFSET($O247,M$12,)&lt;&gt;"",_xlfn.STDEV.S(OFFSET($O247,,,M$12))*SQRT($J$12/$G$12),"")</f>
        <v>0.12620381114968077</v>
      </c>
      <c r="N247" s="30">
        <f ca="1">IF(OFFSET($O247,N$12,)&lt;&gt;"",_xlfn.STDEV.S(OFFSET($O247,,,N$12))*SQRT($J$12/$G$12),"")</f>
        <v>0.14149523775723519</v>
      </c>
      <c r="O247" s="4">
        <f t="shared" ca="1" si="3"/>
        <v>-4.8111515597007871E-3</v>
      </c>
    </row>
    <row r="248" spans="2:15" x14ac:dyDescent="0.2">
      <c r="B248" s="14">
        <v>41292</v>
      </c>
      <c r="C248" s="25">
        <v>2470.48</v>
      </c>
      <c r="D248" s="25">
        <v>2481.3200000000002</v>
      </c>
      <c r="E248" s="25">
        <v>2458.54</v>
      </c>
      <c r="F248" s="16">
        <v>2458.54</v>
      </c>
      <c r="G248" s="28">
        <f ca="1">IFERROR($F248/OFFSET($F248,G$12,)-1,"")</f>
        <v>-4.7927849156810254E-3</v>
      </c>
      <c r="H248" s="29">
        <f ca="1">IFERROR($F248/OFFSET($F248,H$12,)-1,"")</f>
        <v>-3.8734249017462474E-3</v>
      </c>
      <c r="I248" s="29">
        <f ca="1">IFERROR($F248/OFFSET($F248,I$12,)-1,"")</f>
        <v>3.7446197991391594E-2</v>
      </c>
      <c r="J248" s="29">
        <f ca="1">IFERROR($F248/OFFSET($F248,J$12,)-1,"")</f>
        <v>0.27782744282744276</v>
      </c>
      <c r="K248" s="30">
        <f>F248/VLOOKUP(YEAR(B248),$Z$13:$AB$35,3,FALSE)-1</f>
        <v>-7.1479339643976125E-3</v>
      </c>
      <c r="L248" s="21">
        <f>MAX(F248:$F$5741)</f>
        <v>4981.87</v>
      </c>
      <c r="M248" s="28">
        <f ca="1">IF(OFFSET($O248,M$12,)&lt;&gt;"",_xlfn.STDEV.S(OFFSET($O248,,,M$12))*SQRT($J$12/$G$12),"")</f>
        <v>0.12460203816893552</v>
      </c>
      <c r="N248" s="30">
        <f ca="1">IF(OFFSET($O248,N$12,)&lt;&gt;"",_xlfn.STDEV.S(OFFSET($O248,,,N$12))*SQRT($J$12/$G$12),"")</f>
        <v>0.14088283273013802</v>
      </c>
      <c r="O248" s="4">
        <f t="shared" ca="1" si="3"/>
        <v>-4.8043071397413078E-3</v>
      </c>
    </row>
    <row r="249" spans="2:15" x14ac:dyDescent="0.2">
      <c r="B249" s="14">
        <v>41291</v>
      </c>
      <c r="C249" s="25">
        <v>2447.0100000000002</v>
      </c>
      <c r="D249" s="25">
        <v>2470.38</v>
      </c>
      <c r="E249" s="25">
        <v>2432.35</v>
      </c>
      <c r="F249" s="16">
        <v>2470.38</v>
      </c>
      <c r="G249" s="28">
        <f ca="1">IFERROR($F249/OFFSET($F249,G$12,)-1,"")</f>
        <v>9.492675152728669E-3</v>
      </c>
      <c r="H249" s="29">
        <f ca="1">IFERROR($F249/OFFSET($F249,H$12,)-1,"")</f>
        <v>-3.0468980156823644E-3</v>
      </c>
      <c r="I249" s="29">
        <f ca="1">IFERROR($F249/OFFSET($F249,I$12,)-1,"")</f>
        <v>4.7867895636534818E-2</v>
      </c>
      <c r="J249" s="29">
        <f ca="1">IFERROR($F249/OFFSET($F249,J$12,)-1,"")</f>
        <v>0.28422157992139896</v>
      </c>
      <c r="K249" s="30">
        <f>F249/VLOOKUP(YEAR(B249),$Z$13:$AB$35,3,FALSE)-1</f>
        <v>-2.36649113171572E-3</v>
      </c>
      <c r="L249" s="21">
        <f>MAX(F249:$F$5741)</f>
        <v>4981.87</v>
      </c>
      <c r="M249" s="28">
        <f ca="1">IF(OFFSET($O249,M$12,)&lt;&gt;"",_xlfn.STDEV.S(OFFSET($O249,,,M$12))*SQRT($J$12/$G$12),"")</f>
        <v>0.12283751882565014</v>
      </c>
      <c r="N249" s="30">
        <f ca="1">IF(OFFSET($O249,N$12,)&lt;&gt;"",_xlfn.STDEV.S(OFFSET($O249,,,N$12))*SQRT($J$12/$G$12),"")</f>
        <v>0.14202672614133896</v>
      </c>
      <c r="O249" s="4">
        <f t="shared" ca="1" si="3"/>
        <v>9.4479028283621699E-3</v>
      </c>
    </row>
    <row r="250" spans="2:15" x14ac:dyDescent="0.2">
      <c r="B250" s="14">
        <v>41290</v>
      </c>
      <c r="C250" s="25">
        <v>2449.3200000000002</v>
      </c>
      <c r="D250" s="25">
        <v>2451.0700000000002</v>
      </c>
      <c r="E250" s="25">
        <v>2434.3000000000002</v>
      </c>
      <c r="F250" s="16">
        <v>2447.15</v>
      </c>
      <c r="G250" s="28">
        <f ca="1">IFERROR($F250/OFFSET($F250,G$12,)-1,"")</f>
        <v>-8.6148469333602318E-4</v>
      </c>
      <c r="H250" s="29">
        <f ca="1">IFERROR($F250/OFFSET($F250,H$12,)-1,"")</f>
        <v>-1.9084000064134465E-2</v>
      </c>
      <c r="I250" s="29">
        <f ca="1">IFERROR($F250/OFFSET($F250,I$12,)-1,"")</f>
        <v>4.2138659398688549E-2</v>
      </c>
      <c r="J250" s="29">
        <f ca="1">IFERROR($F250/OFFSET($F250,J$12,)-1,"")</f>
        <v>0.27777168606442237</v>
      </c>
      <c r="K250" s="30">
        <f>F250/VLOOKUP(YEAR(B250),$Z$13:$AB$35,3,FALSE)-1</f>
        <v>-1.174764966239128E-2</v>
      </c>
      <c r="L250" s="21">
        <f>MAX(F250:$F$5741)</f>
        <v>4981.87</v>
      </c>
      <c r="M250" s="28">
        <f ca="1">IF(OFFSET($O250,M$12,)&lt;&gt;"",_xlfn.STDEV.S(OFFSET($O250,,,M$12))*SQRT($J$12/$G$12),"")</f>
        <v>0.12835268086642426</v>
      </c>
      <c r="N250" s="30">
        <f ca="1">IF(OFFSET($O250,N$12,)&lt;&gt;"",_xlfn.STDEV.S(OFFSET($O250,,,N$12))*SQRT($J$12/$G$12),"")</f>
        <v>0.14340309146324878</v>
      </c>
      <c r="O250" s="4">
        <f t="shared" ca="1" si="3"/>
        <v>-8.6185598453088577E-4</v>
      </c>
    </row>
    <row r="251" spans="2:15" x14ac:dyDescent="0.2">
      <c r="B251" s="14">
        <v>41289</v>
      </c>
      <c r="C251" s="25">
        <v>2459.6799999999998</v>
      </c>
      <c r="D251" s="25">
        <v>2465.1799999999998</v>
      </c>
      <c r="E251" s="25">
        <v>2430.25</v>
      </c>
      <c r="F251" s="16">
        <v>2449.2600000000002</v>
      </c>
      <c r="G251" s="28">
        <f ca="1">IFERROR($F251/OFFSET($F251,G$12,)-1,"")</f>
        <v>-4.2363234241851178E-3</v>
      </c>
      <c r="H251" s="29">
        <f ca="1">IFERROR($F251/OFFSET($F251,H$12,)-1,"")</f>
        <v>-1.2844953710607676E-2</v>
      </c>
      <c r="I251" s="29">
        <f ca="1">IFERROR($F251/OFFSET($F251,I$12,)-1,"")</f>
        <v>5.0440675058434969E-2</v>
      </c>
      <c r="J251" s="29">
        <f ca="1">IFERROR($F251/OFFSET($F251,J$12,)-1,"")</f>
        <v>0.29318838207574571</v>
      </c>
      <c r="K251" s="30">
        <f>F251/VLOOKUP(YEAR(B251),$Z$13:$AB$35,3,FALSE)-1</f>
        <v>-1.0895551319742625E-2</v>
      </c>
      <c r="L251" s="21">
        <f>MAX(F251:$F$5741)</f>
        <v>4981.87</v>
      </c>
      <c r="M251" s="28">
        <f ca="1">IF(OFFSET($O251,M$12,)&lt;&gt;"",_xlfn.STDEV.S(OFFSET($O251,,,M$12))*SQRT($J$12/$G$12),"")</f>
        <v>0.12863308632256448</v>
      </c>
      <c r="N251" s="30">
        <f ca="1">IF(OFFSET($O251,N$12,)&lt;&gt;"",_xlfn.STDEV.S(OFFSET($O251,,,N$12))*SQRT($J$12/$G$12),"")</f>
        <v>0.14385501537671155</v>
      </c>
      <c r="O251" s="4">
        <f t="shared" ca="1" si="3"/>
        <v>-4.2453220653573794E-3</v>
      </c>
    </row>
    <row r="252" spans="2:15" x14ac:dyDescent="0.2">
      <c r="B252" s="14">
        <v>41288</v>
      </c>
      <c r="C252" s="25">
        <v>2468.41</v>
      </c>
      <c r="D252" s="25">
        <v>2481.75</v>
      </c>
      <c r="E252" s="25">
        <v>2452.86</v>
      </c>
      <c r="F252" s="16">
        <v>2459.6799999999998</v>
      </c>
      <c r="G252" s="28">
        <f ca="1">IFERROR($F252/OFFSET($F252,G$12,)-1,"")</f>
        <v>-3.4115311373121848E-3</v>
      </c>
      <c r="H252" s="29">
        <f ca="1">IFERROR($F252/OFFSET($F252,H$12,)-1,"")</f>
        <v>-9.7946465593939935E-3</v>
      </c>
      <c r="I252" s="29">
        <f ca="1">IFERROR($F252/OFFSET($F252,I$12,)-1,"")</f>
        <v>5.756753619200361E-2</v>
      </c>
      <c r="J252" s="29">
        <f ca="1">IFERROR($F252/OFFSET($F252,J$12,)-1,"")</f>
        <v>0.30172103558500396</v>
      </c>
      <c r="K252" s="30">
        <f>F252/VLOOKUP(YEAR(B252),$Z$13:$AB$35,3,FALSE)-1</f>
        <v>-6.6875585565211448E-3</v>
      </c>
      <c r="L252" s="21">
        <f>MAX(F252:$F$5741)</f>
        <v>4981.87</v>
      </c>
      <c r="M252" s="28">
        <f ca="1">IF(OFFSET($O252,M$12,)&lt;&gt;"",_xlfn.STDEV.S(OFFSET($O252,,,M$12))*SQRT($J$12/$G$12),"")</f>
        <v>0.1276726881447004</v>
      </c>
      <c r="N252" s="30">
        <f ca="1">IF(OFFSET($O252,N$12,)&lt;&gt;"",_xlfn.STDEV.S(OFFSET($O252,,,N$12))*SQRT($J$12/$G$12),"")</f>
        <v>0.14396945024158186</v>
      </c>
      <c r="O252" s="4">
        <f t="shared" ca="1" si="3"/>
        <v>-3.4173636787051065E-3</v>
      </c>
    </row>
    <row r="253" spans="2:15" x14ac:dyDescent="0.2">
      <c r="B253" s="14">
        <v>41285</v>
      </c>
      <c r="C253" s="25">
        <v>2478.0300000000002</v>
      </c>
      <c r="D253" s="25">
        <v>2480.66</v>
      </c>
      <c r="E253" s="25">
        <v>2442.02</v>
      </c>
      <c r="F253" s="16">
        <v>2468.1</v>
      </c>
      <c r="G253" s="28">
        <f ca="1">IFERROR($F253/OFFSET($F253,G$12,)-1,"")</f>
        <v>-3.9670208601534362E-3</v>
      </c>
      <c r="H253" s="29">
        <f ca="1">IFERROR($F253/OFFSET($F253,H$12,)-1,"")</f>
        <v>-6.0208211675158996E-3</v>
      </c>
      <c r="I253" s="29">
        <f ca="1">IFERROR($F253/OFFSET($F253,I$12,)-1,"")</f>
        <v>5.4721052968953465E-2</v>
      </c>
      <c r="J253" s="29">
        <f ca="1">IFERROR($F253/OFFSET($F253,J$12,)-1,"")</f>
        <v>0.33066277044840664</v>
      </c>
      <c r="K253" s="30">
        <f>F253/VLOOKUP(YEAR(B253),$Z$13:$AB$35,3,FALSE)-1</f>
        <v>-3.2872419474686554E-3</v>
      </c>
      <c r="L253" s="21">
        <f>MAX(F253:$F$5741)</f>
        <v>4981.87</v>
      </c>
      <c r="M253" s="28">
        <f ca="1">IF(OFFSET($O253,M$12,)&lt;&gt;"",_xlfn.STDEV.S(OFFSET($O253,,,M$12))*SQRT($J$12/$G$12),"")</f>
        <v>0.12636226561307617</v>
      </c>
      <c r="N253" s="30">
        <f ca="1">IF(OFFSET($O253,N$12,)&lt;&gt;"",_xlfn.STDEV.S(OFFSET($O253,,,N$12))*SQRT($J$12/$G$12),"")</f>
        <v>0.14589747992971966</v>
      </c>
      <c r="O253" s="4">
        <f t="shared" ca="1" si="3"/>
        <v>-3.9749103595239591E-3</v>
      </c>
    </row>
    <row r="254" spans="2:15" x14ac:dyDescent="0.2">
      <c r="B254" s="14">
        <v>41284</v>
      </c>
      <c r="C254" s="25">
        <v>2488.85</v>
      </c>
      <c r="D254" s="25">
        <v>2501.16</v>
      </c>
      <c r="E254" s="25">
        <v>2457.9299999999998</v>
      </c>
      <c r="F254" s="16">
        <v>2477.9299999999998</v>
      </c>
      <c r="G254" s="28">
        <f ca="1">IFERROR($F254/OFFSET($F254,G$12,)-1,"")</f>
        <v>-6.746139909249993E-3</v>
      </c>
      <c r="H254" s="29">
        <f ca="1">IFERROR($F254/OFFSET($F254,H$12,)-1,"")</f>
        <v>-3.5988869587596506E-3</v>
      </c>
      <c r="I254" s="29">
        <f ca="1">IFERROR($F254/OFFSET($F254,I$12,)-1,"")</f>
        <v>6.8944096699466328E-2</v>
      </c>
      <c r="J254" s="29">
        <f ca="1">IFERROR($F254/OFFSET($F254,J$12,)-1,"")</f>
        <v>0.3102560306263813</v>
      </c>
      <c r="K254" s="30">
        <f>F254/VLOOKUP(YEAR(B254),$Z$13:$AB$35,3,FALSE)-1</f>
        <v>6.8248635027301496E-4</v>
      </c>
      <c r="L254" s="21">
        <f>MAX(F254:$F$5741)</f>
        <v>4981.87</v>
      </c>
      <c r="M254" s="28">
        <f ca="1">IF(OFFSET($O254,M$12,)&lt;&gt;"",_xlfn.STDEV.S(OFFSET($O254,,,M$12))*SQRT($J$12/$G$12),"")</f>
        <v>0.12748253493552211</v>
      </c>
      <c r="N254" s="30">
        <f ca="1">IF(OFFSET($O254,N$12,)&lt;&gt;"",_xlfn.STDEV.S(OFFSET($O254,,,N$12))*SQRT($J$12/$G$12),"")</f>
        <v>0.1456483728537229</v>
      </c>
      <c r="O254" s="4">
        <f t="shared" ca="1" si="3"/>
        <v>-6.7689979715472824E-3</v>
      </c>
    </row>
    <row r="255" spans="2:15" x14ac:dyDescent="0.2">
      <c r="B255" s="14">
        <v>41283</v>
      </c>
      <c r="C255" s="25">
        <v>2483.92</v>
      </c>
      <c r="D255" s="25">
        <v>2495.34</v>
      </c>
      <c r="E255" s="25">
        <v>2473.73</v>
      </c>
      <c r="F255" s="16">
        <v>2494.7600000000002</v>
      </c>
      <c r="G255" s="28">
        <f ca="1">IFERROR($F255/OFFSET($F255,G$12,)-1,"")</f>
        <v>5.4934646713393764E-3</v>
      </c>
      <c r="H255" s="29">
        <f ca="1">IFERROR($F255/OFFSET($F255,H$12,)-1,"")</f>
        <v>7.4790811876070951E-3</v>
      </c>
      <c r="I255" s="29">
        <f ca="1">IFERROR($F255/OFFSET($F255,I$12,)-1,"")</f>
        <v>8.5660075198440433E-2</v>
      </c>
      <c r="J255" s="29">
        <f ca="1">IFERROR($F255/OFFSET($F255,J$12,)-1,"")</f>
        <v>0.28704678181555554</v>
      </c>
      <c r="K255" s="30">
        <f>F255/VLOOKUP(YEAR(B255),$Z$13:$AB$35,3,FALSE)-1</f>
        <v>7.4790811876070951E-3</v>
      </c>
      <c r="L255" s="21">
        <f>MAX(F255:$F$5741)</f>
        <v>4981.87</v>
      </c>
      <c r="M255" s="28">
        <f ca="1">IF(OFFSET($O255,M$12,)&lt;&gt;"",_xlfn.STDEV.S(OFFSET($O255,,,M$12))*SQRT($J$12/$G$12),"")</f>
        <v>0.12482753886609295</v>
      </c>
      <c r="N255" s="30">
        <f ca="1">IF(OFFSET($O255,N$12,)&lt;&gt;"",_xlfn.STDEV.S(OFFSET($O255,,,N$12))*SQRT($J$12/$G$12),"")</f>
        <v>0.14572226696824531</v>
      </c>
      <c r="O255" s="4">
        <f t="shared" ca="1" si="3"/>
        <v>5.4784306284820028E-3</v>
      </c>
    </row>
    <row r="256" spans="2:15" x14ac:dyDescent="0.2">
      <c r="B256" s="14">
        <v>41282</v>
      </c>
      <c r="C256" s="25">
        <v>2483.98</v>
      </c>
      <c r="D256" s="25">
        <v>2490.11</v>
      </c>
      <c r="E256" s="25">
        <v>2472.73</v>
      </c>
      <c r="F256" s="16">
        <v>2481.13</v>
      </c>
      <c r="G256" s="28">
        <f ca="1">IFERROR($F256/OFFSET($F256,G$12,)-1,"")</f>
        <v>-1.1594156223203589E-3</v>
      </c>
      <c r="H256" s="29">
        <f ca="1">IFERROR($F256/OFFSET($F256,H$12,)-1,"")</f>
        <v>3.3283219710062983E-2</v>
      </c>
      <c r="I256" s="29">
        <f ca="1">IFERROR($F256/OFFSET($F256,I$12,)-1,"")</f>
        <v>7.6692414511369655E-2</v>
      </c>
      <c r="J256" s="29">
        <f ca="1">IFERROR($F256/OFFSET($F256,J$12,)-1,"")</f>
        <v>0.26707862012613948</v>
      </c>
      <c r="K256" s="30">
        <f>F256/VLOOKUP(YEAR(B256),$Z$13:$AB$35,3,FALSE)-1</f>
        <v>1.9747681969439768E-3</v>
      </c>
      <c r="L256" s="21">
        <f>MAX(F256:$F$5741)</f>
        <v>4981.87</v>
      </c>
      <c r="M256" s="28">
        <f ca="1">IF(OFFSET($O256,M$12,)&lt;&gt;"",_xlfn.STDEV.S(OFFSET($O256,,,M$12))*SQRT($J$12/$G$12),"")</f>
        <v>0.12739256529384055</v>
      </c>
      <c r="N256" s="30">
        <f ca="1">IF(OFFSET($O256,N$12,)&lt;&gt;"",_xlfn.STDEV.S(OFFSET($O256,,,N$12))*SQRT($J$12/$G$12),"")</f>
        <v>0.14825248271789973</v>
      </c>
      <c r="O256" s="4">
        <f t="shared" ca="1" si="3"/>
        <v>-1.1600882645778912E-3</v>
      </c>
    </row>
    <row r="257" spans="2:15" x14ac:dyDescent="0.2">
      <c r="B257" s="14">
        <v>41281</v>
      </c>
      <c r="C257" s="25">
        <v>2482.8200000000002</v>
      </c>
      <c r="D257" s="25">
        <v>2496.37</v>
      </c>
      <c r="E257" s="25">
        <v>2479.46</v>
      </c>
      <c r="F257" s="16">
        <v>2484.0100000000002</v>
      </c>
      <c r="G257" s="28">
        <f ca="1">IFERROR($F257/OFFSET($F257,G$12,)-1,"")</f>
        <v>3.8662129236222142E-4</v>
      </c>
      <c r="H257" s="29">
        <f ca="1">IFERROR($F257/OFFSET($F257,H$12,)-1,"")</f>
        <v>2.7835017420161146E-2</v>
      </c>
      <c r="I257" s="29">
        <f ca="1">IFERROR($F257/OFFSET($F257,I$12,)-1,"")</f>
        <v>7.9070717075226504E-2</v>
      </c>
      <c r="J257" s="29">
        <f ca="1">IFERROR($F257/OFFSET($F257,J$12,)-1,"")</f>
        <v>0.27973807720643173</v>
      </c>
      <c r="K257" s="30">
        <f>F257/VLOOKUP(YEAR(B257),$Z$13:$AB$35,3,FALSE)-1</f>
        <v>3.1378218589475093E-3</v>
      </c>
      <c r="L257" s="21">
        <f>MAX(F257:$F$5741)</f>
        <v>4981.87</v>
      </c>
      <c r="M257" s="28">
        <f ca="1">IF(OFFSET($O257,M$12,)&lt;&gt;"",_xlfn.STDEV.S(OFFSET($O257,,,M$12))*SQRT($J$12/$G$12),"")</f>
        <v>0.12654029025179001</v>
      </c>
      <c r="N257" s="30">
        <f ca="1">IF(OFFSET($O257,N$12,)&lt;&gt;"",_xlfn.STDEV.S(OFFSET($O257,,,N$12))*SQRT($J$12/$G$12),"")</f>
        <v>0.14949443617564592</v>
      </c>
      <c r="O257" s="4">
        <f t="shared" ca="1" si="3"/>
        <v>3.865465736083213E-4</v>
      </c>
    </row>
    <row r="258" spans="2:15" x14ac:dyDescent="0.2">
      <c r="B258" s="14">
        <v>41278</v>
      </c>
      <c r="C258" s="25">
        <v>2486.94</v>
      </c>
      <c r="D258" s="25">
        <v>2490.0700000000002</v>
      </c>
      <c r="E258" s="25">
        <v>2468.06</v>
      </c>
      <c r="F258" s="16">
        <v>2483.0500000000002</v>
      </c>
      <c r="G258" s="28">
        <f ca="1">IFERROR($F258/OFFSET($F258,G$12,)-1,"")</f>
        <v>-1.5400823521842799E-3</v>
      </c>
      <c r="H258" s="29">
        <f ca="1">IFERROR($F258/OFFSET($F258,H$12,)-1,"")</f>
        <v>3.2723748840652878E-2</v>
      </c>
      <c r="I258" s="29">
        <f ca="1">IFERROR($F258/OFFSET($F258,I$12,)-1,"")</f>
        <v>8.136415500256966E-2</v>
      </c>
      <c r="J258" s="29">
        <f ca="1">IFERROR($F258/OFFSET($F258,J$12,)-1,"")</f>
        <v>0.31261629873974472</v>
      </c>
      <c r="K258" s="30">
        <f>F258/VLOOKUP(YEAR(B258),$Z$13:$AB$35,3,FALSE)-1</f>
        <v>2.7501373049463318E-3</v>
      </c>
      <c r="L258" s="21">
        <f>MAX(F258:$F$5741)</f>
        <v>4981.87</v>
      </c>
      <c r="M258" s="28">
        <f ca="1">IF(OFFSET($O258,M$12,)&lt;&gt;"",_xlfn.STDEV.S(OFFSET($O258,,,M$12))*SQRT($J$12/$G$12),"")</f>
        <v>0.13185127659560253</v>
      </c>
      <c r="N258" s="30">
        <f ca="1">IF(OFFSET($O258,N$12,)&lt;&gt;"",_xlfn.STDEV.S(OFFSET($O258,,,N$12))*SQRT($J$12/$G$12),"")</f>
        <v>0.14943933684231689</v>
      </c>
      <c r="O258" s="4">
        <f t="shared" ca="1" si="3"/>
        <v>-1.5412694980348424E-3</v>
      </c>
    </row>
    <row r="259" spans="2:15" x14ac:dyDescent="0.2">
      <c r="B259" s="14">
        <v>41277</v>
      </c>
      <c r="C259" s="25">
        <v>2476.2399999999998</v>
      </c>
      <c r="D259" s="25">
        <v>2486.88</v>
      </c>
      <c r="E259" s="25">
        <v>2466.5</v>
      </c>
      <c r="F259" s="16">
        <v>2486.88</v>
      </c>
      <c r="G259" s="28">
        <f ca="1">IFERROR($F259/OFFSET($F259,G$12,)-1,"")</f>
        <v>4.2968371401803651E-3</v>
      </c>
      <c r="H259" s="29">
        <f ca="1">IFERROR($F259/OFFSET($F259,H$12,)-1,"")</f>
        <v>3.1143102368799802E-2</v>
      </c>
      <c r="I259" s="29">
        <f ca="1">IFERROR($F259/OFFSET($F259,I$12,)-1,"")</f>
        <v>0.10158845468961797</v>
      </c>
      <c r="J259" s="29">
        <f ca="1">IFERROR($F259/OFFSET($F259,J$12,)-1,"")</f>
        <v>0.32249898959817913</v>
      </c>
      <c r="K259" s="30">
        <f>F259/VLOOKUP(YEAR(B259),$Z$13:$AB$35,3,FALSE)-1</f>
        <v>4.2968371401803651E-3</v>
      </c>
      <c r="L259" s="21">
        <f>MAX(F259:$F$5741)</f>
        <v>4981.87</v>
      </c>
      <c r="M259" s="28">
        <f ca="1">IF(OFFSET($O259,M$12,)&lt;&gt;"",_xlfn.STDEV.S(OFFSET($O259,,,M$12))*SQRT($J$12/$G$12),"")</f>
        <v>0.1342803628018153</v>
      </c>
      <c r="N259" s="30">
        <f ca="1">IF(OFFSET($O259,N$12,)&lt;&gt;"",_xlfn.STDEV.S(OFFSET($O259,,,N$12))*SQRT($J$12/$G$12),"")</f>
        <v>0.14944353489056891</v>
      </c>
      <c r="O259" s="4">
        <f t="shared" ca="1" si="3"/>
        <v>4.2876320944438681E-3</v>
      </c>
    </row>
    <row r="260" spans="2:15" x14ac:dyDescent="0.2">
      <c r="B260" s="14">
        <v>41276</v>
      </c>
      <c r="C260" s="25">
        <v>2402.2199999999998</v>
      </c>
      <c r="D260" s="25">
        <v>2476.2399999999998</v>
      </c>
      <c r="E260" s="25">
        <v>2402.2199999999998</v>
      </c>
      <c r="F260" s="16">
        <v>2476.2399999999998</v>
      </c>
      <c r="G260" s="28">
        <f ca="1">IFERROR($F260/OFFSET($F260,G$12,)-1,"")</f>
        <v>3.12467464320072E-2</v>
      </c>
      <c r="H260" s="29">
        <f ca="1">IFERROR($F260/OFFSET($F260,H$12,)-1,"")</f>
        <v>2.0132901041044482E-2</v>
      </c>
      <c r="I260" s="29">
        <f ca="1">IFERROR($F260/OFFSET($F260,I$12,)-1,"")</f>
        <v>9.4799763022698436E-2</v>
      </c>
      <c r="J260" s="29">
        <f ca="1">IFERROR($F260/OFFSET($F260,J$12,)-1,"")</f>
        <v>0.30668847787657305</v>
      </c>
      <c r="K260" s="30">
        <f>F260/VLOOKUP(YEAR(B260),$Z$13:$AB$35,3,FALSE)-1</f>
        <v>0</v>
      </c>
      <c r="L260" s="21">
        <f>MAX(F260:$F$5741)</f>
        <v>4981.87</v>
      </c>
      <c r="M260" s="28">
        <f ca="1">IF(OFFSET($O260,M$12,)&lt;&gt;"",_xlfn.STDEV.S(OFFSET($O260,,,M$12))*SQRT($J$12/$G$12),"")</f>
        <v>0.1359050538620572</v>
      </c>
      <c r="N260" s="30">
        <f ca="1">IF(OFFSET($O260,N$12,)&lt;&gt;"",_xlfn.STDEV.S(OFFSET($O260,,,N$12))*SQRT($J$12/$G$12),"")</f>
        <v>0.14952259923969449</v>
      </c>
      <c r="O260" s="4">
        <f t="shared" ca="1" si="3"/>
        <v>3.0768503686753424E-2</v>
      </c>
    </row>
    <row r="261" spans="2:15" x14ac:dyDescent="0.2">
      <c r="B261" s="14">
        <v>41271</v>
      </c>
      <c r="C261" s="25">
        <v>2419.7199999999998</v>
      </c>
      <c r="D261" s="25">
        <v>2420.65</v>
      </c>
      <c r="E261" s="25">
        <v>2391.2600000000002</v>
      </c>
      <c r="F261" s="16">
        <v>2401.21</v>
      </c>
      <c r="G261" s="28">
        <f ca="1">IFERROR($F261/OFFSET($F261,G$12,)-1,"")</f>
        <v>-6.4260119003284322E-3</v>
      </c>
      <c r="H261" s="29">
        <f ca="1">IFERROR($F261/OFFSET($F261,H$12,)-1,"")</f>
        <v>-1.443019445414695E-3</v>
      </c>
      <c r="I261" s="29">
        <f ca="1">IFERROR($F261/OFFSET($F261,I$12,)-1,"")</f>
        <v>6.9638466198638671E-2</v>
      </c>
      <c r="J261" s="29">
        <f ca="1">IFERROR($F261/OFFSET($F261,J$12,)-1,"")</f>
        <v>0.27582102874995362</v>
      </c>
      <c r="K261" s="30">
        <f>F261/VLOOKUP(YEAR(B261),$Z$13:$AB$35,3,FALSE)-1</f>
        <v>0.23708031302968013</v>
      </c>
      <c r="L261" s="21">
        <f>MAX(F261:$F$5741)</f>
        <v>4981.87</v>
      </c>
      <c r="M261" s="28">
        <f ca="1">IF(OFFSET($O261,M$12,)&lt;&gt;"",_xlfn.STDEV.S(OFFSET($O261,,,M$12))*SQRT($J$12/$G$12),"")</f>
        <v>0.11095056531102837</v>
      </c>
      <c r="N261" s="30">
        <f ca="1">IF(OFFSET($O261,N$12,)&lt;&gt;"",_xlfn.STDEV.S(OFFSET($O261,,,N$12))*SQRT($J$12/$G$12),"")</f>
        <v>0.14098773417269853</v>
      </c>
      <c r="O261" s="4">
        <f t="shared" ca="1" si="3"/>
        <v>-6.4467475944112408E-3</v>
      </c>
    </row>
    <row r="262" spans="2:15" x14ac:dyDescent="0.2">
      <c r="B262" s="14">
        <v>41270</v>
      </c>
      <c r="C262" s="25">
        <v>2404.34</v>
      </c>
      <c r="D262" s="25">
        <v>2424.23</v>
      </c>
      <c r="E262" s="25">
        <v>2389.73</v>
      </c>
      <c r="F262" s="16">
        <v>2416.7399999999998</v>
      </c>
      <c r="G262" s="28">
        <f ca="1">IFERROR($F262/OFFSET($F262,G$12,)-1,"")</f>
        <v>5.1447988454356164E-3</v>
      </c>
      <c r="H262" s="29">
        <f ca="1">IFERROR($F262/OFFSET($F262,H$12,)-1,"")</f>
        <v>2.0108902114727156E-2</v>
      </c>
      <c r="I262" s="29">
        <f ca="1">IFERROR($F262/OFFSET($F262,I$12,)-1,"")</f>
        <v>7.7727832182800771E-2</v>
      </c>
      <c r="J262" s="29">
        <f ca="1">IFERROR($F262/OFFSET($F262,J$12,)-1,"")</f>
        <v>0.28315891750688893</v>
      </c>
      <c r="K262" s="30">
        <f>F262/VLOOKUP(YEAR(B262),$Z$13:$AB$35,3,FALSE)-1</f>
        <v>0.24508121976476405</v>
      </c>
      <c r="L262" s="21">
        <f>MAX(F262:$F$5741)</f>
        <v>4981.87</v>
      </c>
      <c r="M262" s="28">
        <f ca="1">IF(OFFSET($O262,M$12,)&lt;&gt;"",_xlfn.STDEV.S(OFFSET($O262,,,M$12))*SQRT($J$12/$G$12),"")</f>
        <v>0.10913964230716598</v>
      </c>
      <c r="N262" s="30">
        <f ca="1">IF(OFFSET($O262,N$12,)&lt;&gt;"",_xlfn.STDEV.S(OFFSET($O262,,,N$12))*SQRT($J$12/$G$12),"")</f>
        <v>0.14172847423860849</v>
      </c>
      <c r="O262" s="4">
        <f t="shared" ca="1" si="3"/>
        <v>5.1316095859053551E-3</v>
      </c>
    </row>
    <row r="263" spans="2:15" x14ac:dyDescent="0.2">
      <c r="B263" s="14">
        <v>41264</v>
      </c>
      <c r="C263" s="25">
        <v>2411.2199999999998</v>
      </c>
      <c r="D263" s="25">
        <v>2411.64</v>
      </c>
      <c r="E263" s="25">
        <v>2372.0100000000002</v>
      </c>
      <c r="F263" s="16">
        <v>2404.37</v>
      </c>
      <c r="G263" s="28">
        <f ca="1">IFERROR($F263/OFFSET($F263,G$12,)-1,"")</f>
        <v>-3.0682859476650615E-3</v>
      </c>
      <c r="H263" s="29">
        <f ca="1">IFERROR($F263/OFFSET($F263,H$12,)-1,"")</f>
        <v>1.5714967661807133E-2</v>
      </c>
      <c r="I263" s="29">
        <f ca="1">IFERROR($F263/OFFSET($F263,I$12,)-1,"")</f>
        <v>8.6117096484214395E-2</v>
      </c>
      <c r="J263" s="29">
        <f ca="1">IFERROR($F263/OFFSET($F263,J$12,)-1,"")</f>
        <v>0.29050732105285748</v>
      </c>
      <c r="K263" s="30">
        <f>F263/VLOOKUP(YEAR(B263),$Z$13:$AB$35,3,FALSE)-1</f>
        <v>0.23870831465768161</v>
      </c>
      <c r="L263" s="21">
        <f>MAX(F263:$F$5741)</f>
        <v>4981.87</v>
      </c>
      <c r="M263" s="28">
        <f ca="1">IF(OFFSET($O263,M$12,)&lt;&gt;"",_xlfn.STDEV.S(OFFSET($O263,,,M$12))*SQRT($J$12/$G$12),"")</f>
        <v>0.1094167703725754</v>
      </c>
      <c r="N263" s="30">
        <f ca="1">IF(OFFSET($O263,N$12,)&lt;&gt;"",_xlfn.STDEV.S(OFFSET($O263,,,N$12))*SQRT($J$12/$G$12),"")</f>
        <v>0.14225888420348889</v>
      </c>
      <c r="O263" s="4">
        <f t="shared" ca="1" si="3"/>
        <v>-3.0730027878741197E-3</v>
      </c>
    </row>
    <row r="264" spans="2:15" x14ac:dyDescent="0.2">
      <c r="B264" s="14">
        <v>41263</v>
      </c>
      <c r="C264" s="25">
        <v>2427.3000000000002</v>
      </c>
      <c r="D264" s="25">
        <v>2427.37</v>
      </c>
      <c r="E264" s="25">
        <v>2407.7399999999998</v>
      </c>
      <c r="F264" s="16">
        <v>2411.77</v>
      </c>
      <c r="G264" s="28">
        <f ca="1">IFERROR($F264/OFFSET($F264,G$12,)-1,"")</f>
        <v>-6.4267087423837133E-3</v>
      </c>
      <c r="H264" s="29">
        <f ca="1">IFERROR($F264/OFFSET($F264,H$12,)-1,"")</f>
        <v>1.7710355304245029E-2</v>
      </c>
      <c r="I264" s="29">
        <f ca="1">IFERROR($F264/OFFSET($F264,I$12,)-1,"")</f>
        <v>0.10074211333430694</v>
      </c>
      <c r="J264" s="29">
        <f ca="1">IFERROR($F264/OFFSET($F264,J$12,)-1,"")</f>
        <v>0.30880270034134139</v>
      </c>
      <c r="K264" s="30">
        <f>F264/VLOOKUP(YEAR(B264),$Z$13:$AB$35,3,FALSE)-1</f>
        <v>0.24252072353338172</v>
      </c>
      <c r="L264" s="21">
        <f>MAX(F264:$F$5741)</f>
        <v>4981.87</v>
      </c>
      <c r="M264" s="28">
        <f ca="1">IF(OFFSET($O264,M$12,)&lt;&gt;"",_xlfn.STDEV.S(OFFSET($O264,,,M$12))*SQRT($J$12/$G$12),"")</f>
        <v>0.10779583826486937</v>
      </c>
      <c r="N264" s="30">
        <f ca="1">IF(OFFSET($O264,N$12,)&lt;&gt;"",_xlfn.STDEV.S(OFFSET($O264,,,N$12))*SQRT($J$12/$G$12),"")</f>
        <v>0.1492480758565046</v>
      </c>
      <c r="O264" s="4">
        <f t="shared" ca="1" si="3"/>
        <v>-6.4474489435890495E-3</v>
      </c>
    </row>
    <row r="265" spans="2:15" x14ac:dyDescent="0.2">
      <c r="B265" s="14">
        <v>41262</v>
      </c>
      <c r="C265" s="25">
        <v>2404.6799999999998</v>
      </c>
      <c r="D265" s="25">
        <v>2437.09</v>
      </c>
      <c r="E265" s="25">
        <v>2404.6799999999998</v>
      </c>
      <c r="F265" s="16">
        <v>2427.37</v>
      </c>
      <c r="G265" s="28">
        <f ca="1">IFERROR($F265/OFFSET($F265,G$12,)-1,"")</f>
        <v>9.4357669211704298E-3</v>
      </c>
      <c r="H265" s="29">
        <f ca="1">IFERROR($F265/OFFSET($F265,H$12,)-1,"")</f>
        <v>2.9624225354502265E-2</v>
      </c>
      <c r="I265" s="29">
        <f ca="1">IFERROR($F265/OFFSET($F265,I$12,)-1,"")</f>
        <v>0.10277355018967338</v>
      </c>
      <c r="J265" s="29">
        <f ca="1">IFERROR($F265/OFFSET($F265,J$12,)-1,"")</f>
        <v>0.35676995997943073</v>
      </c>
      <c r="K265" s="30">
        <f>F265/VLOOKUP(YEAR(B265),$Z$13:$AB$35,3,FALSE)-1</f>
        <v>0.25055769359566815</v>
      </c>
      <c r="L265" s="21">
        <f>MAX(F265:$F$5741)</f>
        <v>4981.87</v>
      </c>
      <c r="M265" s="28">
        <f ca="1">IF(OFFSET($O265,M$12,)&lt;&gt;"",_xlfn.STDEV.S(OFFSET($O265,,,M$12))*SQRT($J$12/$G$12),"")</f>
        <v>0.11452630327045563</v>
      </c>
      <c r="N265" s="30">
        <f ca="1">IF(OFFSET($O265,N$12,)&lt;&gt;"",_xlfn.STDEV.S(OFFSET($O265,,,N$12))*SQRT($J$12/$G$12),"")</f>
        <v>0.14866558631779989</v>
      </c>
      <c r="O265" s="4">
        <f t="shared" ca="1" si="3"/>
        <v>9.3915281393069667E-3</v>
      </c>
    </row>
    <row r="266" spans="2:15" x14ac:dyDescent="0.2">
      <c r="B266" s="14">
        <v>41261</v>
      </c>
      <c r="C266" s="25">
        <v>2369.06</v>
      </c>
      <c r="D266" s="25">
        <v>2408.83</v>
      </c>
      <c r="E266" s="25">
        <v>2369.06</v>
      </c>
      <c r="F266" s="16">
        <v>2404.6799999999998</v>
      </c>
      <c r="G266" s="28">
        <f ca="1">IFERROR($F266/OFFSET($F266,G$12,)-1,"")</f>
        <v>1.501836140306434E-2</v>
      </c>
      <c r="H266" s="29">
        <f ca="1">IFERROR($F266/OFFSET($F266,H$12,)-1,"")</f>
        <v>2.4052465718422678E-2</v>
      </c>
      <c r="I266" s="29">
        <f ca="1">IFERROR($F266/OFFSET($F266,I$12,)-1,"")</f>
        <v>9.5321602798566163E-2</v>
      </c>
      <c r="J266" s="29">
        <f ca="1">IFERROR($F266/OFFSET($F266,J$12,)-1,"")</f>
        <v>0.34134341845443283</v>
      </c>
      <c r="K266" s="30">
        <f>F266/VLOOKUP(YEAR(B266),$Z$13:$AB$35,3,FALSE)-1</f>
        <v>0.23886802367815019</v>
      </c>
      <c r="L266" s="21">
        <f>MAX(F266:$F$5741)</f>
        <v>4981.87</v>
      </c>
      <c r="M266" s="28">
        <f ca="1">IF(OFFSET($O266,M$12,)&lt;&gt;"",_xlfn.STDEV.S(OFFSET($O266,,,M$12))*SQRT($J$12/$G$12),"")</f>
        <v>0.12142842254011796</v>
      </c>
      <c r="N266" s="30">
        <f ca="1">IF(OFFSET($O266,N$12,)&lt;&gt;"",_xlfn.STDEV.S(OFFSET($O266,,,N$12))*SQRT($J$12/$G$12),"")</f>
        <v>0.14921944118924457</v>
      </c>
      <c r="O266" s="4">
        <f t="shared" ca="1" si="3"/>
        <v>1.4906702382407769E-2</v>
      </c>
    </row>
    <row r="267" spans="2:15" x14ac:dyDescent="0.2">
      <c r="B267" s="14">
        <v>41260</v>
      </c>
      <c r="C267" s="25">
        <v>2367.25</v>
      </c>
      <c r="D267" s="25">
        <v>2374.04</v>
      </c>
      <c r="E267" s="25">
        <v>2358.0500000000002</v>
      </c>
      <c r="F267" s="16">
        <v>2369.1</v>
      </c>
      <c r="G267" s="28">
        <f ca="1">IFERROR($F267/OFFSET($F267,G$12,)-1,"")</f>
        <v>8.1531955879809992E-4</v>
      </c>
      <c r="H267" s="29">
        <f ca="1">IFERROR($F267/OFFSET($F267,H$12,)-1,"")</f>
        <v>1.6061587287971912E-2</v>
      </c>
      <c r="I267" s="29">
        <f ca="1">IFERROR($F267/OFFSET($F267,I$12,)-1,"")</f>
        <v>9.8325923384685154E-2</v>
      </c>
      <c r="J267" s="29">
        <f ca="1">IFERROR($F267/OFFSET($F267,J$12,)-1,"")</f>
        <v>0.33579543852724769</v>
      </c>
      <c r="K267" s="30">
        <f>F267/VLOOKUP(YEAR(B267),$Z$13:$AB$35,3,FALSE)-1</f>
        <v>0.22053754965147365</v>
      </c>
      <c r="L267" s="21">
        <f>MAX(F267:$F$5741)</f>
        <v>4981.87</v>
      </c>
      <c r="M267" s="28">
        <f ca="1">IF(OFFSET($O267,M$12,)&lt;&gt;"",_xlfn.STDEV.S(OFFSET($O267,,,M$12))*SQRT($J$12/$G$12),"")</f>
        <v>0.11583432196494464</v>
      </c>
      <c r="N267" s="30">
        <f ca="1">IF(OFFSET($O267,N$12,)&lt;&gt;"",_xlfn.STDEV.S(OFFSET($O267,,,N$12))*SQRT($J$12/$G$12),"")</f>
        <v>0.14723211859679455</v>
      </c>
      <c r="O267" s="4">
        <f t="shared" ca="1" si="3"/>
        <v>8.1498736635635463E-4</v>
      </c>
    </row>
    <row r="268" spans="2:15" x14ac:dyDescent="0.2">
      <c r="B268" s="14">
        <v>41257</v>
      </c>
      <c r="C268" s="25">
        <v>2369.9499999999998</v>
      </c>
      <c r="D268" s="25">
        <v>2371.77</v>
      </c>
      <c r="E268" s="25">
        <v>2359.7600000000002</v>
      </c>
      <c r="F268" s="16">
        <v>2367.17</v>
      </c>
      <c r="G268" s="28">
        <f ca="1">IFERROR($F268/OFFSET($F268,G$12,)-1,"")</f>
        <v>-1.1097982952148477E-3</v>
      </c>
      <c r="H268" s="29">
        <f ca="1">IFERROR($F268/OFFSET($F268,H$12,)-1,"")</f>
        <v>1.7791804075174555E-2</v>
      </c>
      <c r="I268" s="29">
        <f ca="1">IFERROR($F268/OFFSET($F268,I$12,)-1,"")</f>
        <v>9.0856724162561298E-2</v>
      </c>
      <c r="J268" s="29">
        <f ca="1">IFERROR($F268/OFFSET($F268,J$12,)-1,"")</f>
        <v>0.3507851909337838</v>
      </c>
      <c r="K268" s="30">
        <f>F268/VLOOKUP(YEAR(B268),$Z$13:$AB$35,3,FALSE)-1</f>
        <v>0.2195432322014601</v>
      </c>
      <c r="L268" s="21">
        <f>MAX(F268:$F$5741)</f>
        <v>4981.87</v>
      </c>
      <c r="M268" s="28">
        <f ca="1">IF(OFFSET($O268,M$12,)&lt;&gt;"",_xlfn.STDEV.S(OFFSET($O268,,,M$12))*SQRT($J$12/$G$12),"")</f>
        <v>0.11651994789064067</v>
      </c>
      <c r="N268" s="30">
        <f ca="1">IF(OFFSET($O268,N$12,)&lt;&gt;"",_xlfn.STDEV.S(OFFSET($O268,,,N$12))*SQRT($J$12/$G$12),"")</f>
        <v>0.14977766070149295</v>
      </c>
      <c r="O268" s="4">
        <f t="shared" ca="1" si="3"/>
        <v>-1.1104145773509822E-3</v>
      </c>
    </row>
    <row r="269" spans="2:15" x14ac:dyDescent="0.2">
      <c r="B269" s="14">
        <v>41256</v>
      </c>
      <c r="C269" s="25">
        <v>2353.2800000000002</v>
      </c>
      <c r="D269" s="25">
        <v>2369.8000000000002</v>
      </c>
      <c r="E269" s="25">
        <v>2350.79</v>
      </c>
      <c r="F269" s="16">
        <v>2369.8000000000002</v>
      </c>
      <c r="G269" s="28">
        <f ca="1">IFERROR($F269/OFFSET($F269,G$12,)-1,"")</f>
        <v>5.2045997293777013E-3</v>
      </c>
      <c r="H269" s="29">
        <f ca="1">IFERROR($F269/OFFSET($F269,H$12,)-1,"")</f>
        <v>1.2713403559752923E-2</v>
      </c>
      <c r="I269" s="29">
        <f ca="1">IFERROR($F269/OFFSET($F269,I$12,)-1,"")</f>
        <v>8.911255112826888E-2</v>
      </c>
      <c r="J269" s="29">
        <f ca="1">IFERROR($F269/OFFSET($F269,J$12,)-1,"")</f>
        <v>0.32591800994802189</v>
      </c>
      <c r="K269" s="30">
        <f>F269/VLOOKUP(YEAR(B269),$Z$13:$AB$35,3,FALSE)-1</f>
        <v>0.2208981829234995</v>
      </c>
      <c r="L269" s="21">
        <f>MAX(F269:$F$5741)</f>
        <v>4981.87</v>
      </c>
      <c r="M269" s="28">
        <f ca="1">IF(OFFSET($O269,M$12,)&lt;&gt;"",_xlfn.STDEV.S(OFFSET($O269,,,M$12))*SQRT($J$12/$G$12),"")</f>
        <v>0.12624204672723785</v>
      </c>
      <c r="N269" s="30">
        <f ca="1">IF(OFFSET($O269,N$12,)&lt;&gt;"",_xlfn.STDEV.S(OFFSET($O269,,,N$12))*SQRT($J$12/$G$12),"")</f>
        <v>0.14979541455500461</v>
      </c>
      <c r="O269" s="4">
        <f t="shared" ca="1" si="3"/>
        <v>5.1911026113487108E-3</v>
      </c>
    </row>
    <row r="270" spans="2:15" x14ac:dyDescent="0.2">
      <c r="B270" s="14">
        <v>41255</v>
      </c>
      <c r="C270" s="25">
        <v>2348.2600000000002</v>
      </c>
      <c r="D270" s="25">
        <v>2358.4699999999998</v>
      </c>
      <c r="E270" s="25">
        <v>2344.81</v>
      </c>
      <c r="F270" s="16">
        <v>2357.5300000000002</v>
      </c>
      <c r="G270" s="28">
        <f ca="1">IFERROR($F270/OFFSET($F270,G$12,)-1,"")</f>
        <v>3.9732561110639164E-3</v>
      </c>
      <c r="H270" s="29">
        <f ca="1">IFERROR($F270/OFFSET($F270,H$12,)-1,"")</f>
        <v>1.7005232711131191E-2</v>
      </c>
      <c r="I270" s="29">
        <f ca="1">IFERROR($F270/OFFSET($F270,I$12,)-1,"")</f>
        <v>8.3737479141479554E-2</v>
      </c>
      <c r="J270" s="29">
        <f ca="1">IFERROR($F270/OFFSET($F270,J$12,)-1,"")</f>
        <v>0.3201460401722469</v>
      </c>
      <c r="K270" s="30">
        <f>F270/VLOOKUP(YEAR(B270),$Z$13:$AB$35,3,FALSE)-1</f>
        <v>0.21457679685527808</v>
      </c>
      <c r="L270" s="21">
        <f>MAX(F270:$F$5741)</f>
        <v>4981.87</v>
      </c>
      <c r="M270" s="28">
        <f ca="1">IF(OFFSET($O270,M$12,)&lt;&gt;"",_xlfn.STDEV.S(OFFSET($O270,,,M$12))*SQRT($J$12/$G$12),"")</f>
        <v>0.12605518250774186</v>
      </c>
      <c r="N270" s="30">
        <f ca="1">IF(OFFSET($O270,N$12,)&lt;&gt;"",_xlfn.STDEV.S(OFFSET($O270,,,N$12))*SQRT($J$12/$G$12),"")</f>
        <v>0.15256668249040628</v>
      </c>
      <c r="O270" s="4">
        <f t="shared" ca="1" si="3"/>
        <v>3.9653835751794504E-3</v>
      </c>
    </row>
    <row r="271" spans="2:15" x14ac:dyDescent="0.2">
      <c r="B271" s="14">
        <v>41254</v>
      </c>
      <c r="C271" s="25">
        <v>2331.48</v>
      </c>
      <c r="D271" s="25">
        <v>2349.62</v>
      </c>
      <c r="E271" s="25">
        <v>2325.36</v>
      </c>
      <c r="F271" s="16">
        <v>2348.1999999999998</v>
      </c>
      <c r="G271" s="28">
        <f ca="1">IFERROR($F271/OFFSET($F271,G$12,)-1,"")</f>
        <v>7.0979778268607241E-3</v>
      </c>
      <c r="H271" s="29">
        <f ca="1">IFERROR($F271/OFFSET($F271,H$12,)-1,"")</f>
        <v>2.1880657290070937E-2</v>
      </c>
      <c r="I271" s="29">
        <f ca="1">IFERROR($F271/OFFSET($F271,I$12,)-1,"")</f>
        <v>7.5463834425651299E-2</v>
      </c>
      <c r="J271" s="29">
        <f ca="1">IFERROR($F271/OFFSET($F271,J$12,)-1,"")</f>
        <v>0.26746803262318686</v>
      </c>
      <c r="K271" s="30">
        <f>F271/VLOOKUP(YEAR(B271),$Z$13:$AB$35,3,FALSE)-1</f>
        <v>0.2097700705295642</v>
      </c>
      <c r="L271" s="21">
        <f>MAX(F271:$F$5741)</f>
        <v>4981.87</v>
      </c>
      <c r="M271" s="28">
        <f ca="1">IF(OFFSET($O271,M$12,)&lt;&gt;"",_xlfn.STDEV.S(OFFSET($O271,,,M$12))*SQRT($J$12/$G$12),"")</f>
        <v>0.13426448470237623</v>
      </c>
      <c r="N271" s="30">
        <f ca="1">IF(OFFSET($O271,N$12,)&lt;&gt;"",_xlfn.STDEV.S(OFFSET($O271,,,N$12))*SQRT($J$12/$G$12),"")</f>
        <v>0.15295685626741898</v>
      </c>
      <c r="O271" s="4">
        <f t="shared" ref="O271:O334" ca="1" si="4">IFERROR(LN(1+G271),"")</f>
        <v>7.0729057530169318E-3</v>
      </c>
    </row>
    <row r="272" spans="2:15" x14ac:dyDescent="0.2">
      <c r="B272" s="14">
        <v>41253</v>
      </c>
      <c r="C272" s="25">
        <v>2325.79</v>
      </c>
      <c r="D272" s="25">
        <v>2332.3000000000002</v>
      </c>
      <c r="E272" s="25">
        <v>2304.96</v>
      </c>
      <c r="F272" s="16">
        <v>2331.65</v>
      </c>
      <c r="G272" s="28">
        <f ca="1">IFERROR($F272/OFFSET($F272,G$12,)-1,"")</f>
        <v>2.5195739942127648E-3</v>
      </c>
      <c r="H272" s="29">
        <f ca="1">IFERROR($F272/OFFSET($F272,H$12,)-1,"")</f>
        <v>1.1825203957646302E-2</v>
      </c>
      <c r="I272" s="29">
        <f ca="1">IFERROR($F272/OFFSET($F272,I$12,)-1,"")</f>
        <v>6.7967168362906838E-2</v>
      </c>
      <c r="J272" s="29">
        <f ca="1">IFERROR($F272/OFFSET($F272,J$12,)-1,"")</f>
        <v>0.24154694838180646</v>
      </c>
      <c r="K272" s="30">
        <f>F272/VLOOKUP(YEAR(B272),$Z$13:$AB$35,3,FALSE)-1</f>
        <v>0.20124366959810014</v>
      </c>
      <c r="L272" s="21">
        <f>MAX(F272:$F$5741)</f>
        <v>4981.87</v>
      </c>
      <c r="M272" s="28">
        <f ca="1">IF(OFFSET($O272,M$12,)&lt;&gt;"",_xlfn.STDEV.S(OFFSET($O272,,,M$12))*SQRT($J$12/$G$12),"")</f>
        <v>0.13576245430730008</v>
      </c>
      <c r="N272" s="30">
        <f ca="1">IF(OFFSET($O272,N$12,)&lt;&gt;"",_xlfn.STDEV.S(OFFSET($O272,,,N$12))*SQRT($J$12/$G$12),"")</f>
        <v>0.16797190718077276</v>
      </c>
      <c r="O272" s="4">
        <f t="shared" ca="1" si="4"/>
        <v>2.5164051892329442E-3</v>
      </c>
    </row>
    <row r="273" spans="2:15" x14ac:dyDescent="0.2">
      <c r="B273" s="14">
        <v>41250</v>
      </c>
      <c r="C273" s="25">
        <v>2339.9499999999998</v>
      </c>
      <c r="D273" s="25">
        <v>2348.13</v>
      </c>
      <c r="E273" s="25">
        <v>2325.79</v>
      </c>
      <c r="F273" s="16">
        <v>2325.79</v>
      </c>
      <c r="G273" s="28">
        <f ca="1">IFERROR($F273/OFFSET($F273,G$12,)-1,"")</f>
        <v>-6.0938868827590253E-3</v>
      </c>
      <c r="H273" s="29">
        <f ca="1">IFERROR($F273/OFFSET($F273,H$12,)-1,"")</f>
        <v>1.0338880707561726E-2</v>
      </c>
      <c r="I273" s="29">
        <f ca="1">IFERROR($F273/OFFSET($F273,I$12,)-1,"")</f>
        <v>6.9230415593968475E-2</v>
      </c>
      <c r="J273" s="29">
        <f ca="1">IFERROR($F273/OFFSET($F273,J$12,)-1,"")</f>
        <v>0.24459653985904706</v>
      </c>
      <c r="K273" s="30">
        <f>F273/VLOOKUP(YEAR(B273),$Z$13:$AB$35,3,FALSE)-1</f>
        <v>0.19822465392085653</v>
      </c>
      <c r="L273" s="21">
        <f>MAX(F273:$F$5741)</f>
        <v>4981.87</v>
      </c>
      <c r="M273" s="28">
        <f ca="1">IF(OFFSET($O273,M$12,)&lt;&gt;"",_xlfn.STDEV.S(OFFSET($O273,,,M$12))*SQRT($J$12/$G$12),"")</f>
        <v>0.13586267172659061</v>
      </c>
      <c r="N273" s="30">
        <f ca="1">IF(OFFSET($O273,N$12,)&lt;&gt;"",_xlfn.STDEV.S(OFFSET($O273,,,N$12))*SQRT($J$12/$G$12),"")</f>
        <v>0.16907794164693948</v>
      </c>
      <c r="O273" s="4">
        <f t="shared" ca="1" si="4"/>
        <v>-6.1125303909709532E-3</v>
      </c>
    </row>
    <row r="274" spans="2:15" x14ac:dyDescent="0.2">
      <c r="B274" s="14">
        <v>41249</v>
      </c>
      <c r="C274" s="25">
        <v>2318.2600000000002</v>
      </c>
      <c r="D274" s="25">
        <v>2349.85</v>
      </c>
      <c r="E274" s="25">
        <v>2318.2600000000002</v>
      </c>
      <c r="F274" s="16">
        <v>2340.0500000000002</v>
      </c>
      <c r="G274" s="28">
        <f ca="1">IFERROR($F274/OFFSET($F274,G$12,)-1,"")</f>
        <v>9.4646069427248847E-3</v>
      </c>
      <c r="H274" s="29">
        <f ca="1">IFERROR($F274/OFFSET($F274,H$12,)-1,"")</f>
        <v>1.9087892275130525E-2</v>
      </c>
      <c r="I274" s="29">
        <f ca="1">IFERROR($F274/OFFSET($F274,I$12,)-1,"")</f>
        <v>6.1810575225856867E-2</v>
      </c>
      <c r="J274" s="29">
        <f ca="1">IFERROR($F274/OFFSET($F274,J$12,)-1,"")</f>
        <v>0.25012020129710577</v>
      </c>
      <c r="K274" s="30">
        <f>F274/VLOOKUP(YEAR(B274),$Z$13:$AB$35,3,FALSE)-1</f>
        <v>0.20557126886240829</v>
      </c>
      <c r="L274" s="21">
        <f>MAX(F274:$F$5741)</f>
        <v>4981.87</v>
      </c>
      <c r="M274" s="28">
        <f ca="1">IF(OFFSET($O274,M$12,)&lt;&gt;"",_xlfn.STDEV.S(OFFSET($O274,,,M$12))*SQRT($J$12/$G$12),"")</f>
        <v>0.13366046980691132</v>
      </c>
      <c r="N274" s="30">
        <f ca="1">IF(OFFSET($O274,N$12,)&lt;&gt;"",_xlfn.STDEV.S(OFFSET($O274,,,N$12))*SQRT($J$12/$G$12),"")</f>
        <v>0.16927532548856442</v>
      </c>
      <c r="O274" s="4">
        <f t="shared" ca="1" si="4"/>
        <v>9.4200981687445461E-3</v>
      </c>
    </row>
    <row r="275" spans="2:15" x14ac:dyDescent="0.2">
      <c r="B275" s="14">
        <v>41248</v>
      </c>
      <c r="C275" s="25">
        <v>2298.2399999999998</v>
      </c>
      <c r="D275" s="25">
        <v>2325.83</v>
      </c>
      <c r="E275" s="25">
        <v>2298.2399999999998</v>
      </c>
      <c r="F275" s="16">
        <v>2318.11</v>
      </c>
      <c r="G275" s="28">
        <f ca="1">IFERROR($F275/OFFSET($F275,G$12,)-1,"")</f>
        <v>8.786206656454576E-3</v>
      </c>
      <c r="H275" s="29">
        <f ca="1">IFERROR($F275/OFFSET($F275,H$12,)-1,"")</f>
        <v>2.6830089389335399E-2</v>
      </c>
      <c r="I275" s="29">
        <f ca="1">IFERROR($F275/OFFSET($F275,I$12,)-1,"")</f>
        <v>3.8933507825245295E-2</v>
      </c>
      <c r="J275" s="29">
        <f ca="1">IFERROR($F275/OFFSET($F275,J$12,)-1,"")</f>
        <v>0.25012673245968831</v>
      </c>
      <c r="K275" s="30">
        <f>F275/VLOOKUP(YEAR(B275),$Z$13:$AB$35,3,FALSE)-1</f>
        <v>0.19426799173634635</v>
      </c>
      <c r="L275" s="21">
        <f>MAX(F275:$F$5741)</f>
        <v>4981.87</v>
      </c>
      <c r="M275" s="28">
        <f ca="1">IF(OFFSET($O275,M$12,)&lt;&gt;"",_xlfn.STDEV.S(OFFSET($O275,,,M$12))*SQRT($J$12/$G$12),"")</f>
        <v>0.15044761807898741</v>
      </c>
      <c r="N275" s="30">
        <f ca="1">IF(OFFSET($O275,N$12,)&lt;&gt;"",_xlfn.STDEV.S(OFFSET($O275,,,N$12))*SQRT($J$12/$G$12),"")</f>
        <v>0.16877955673721196</v>
      </c>
      <c r="O275" s="4">
        <f t="shared" ca="1" si="4"/>
        <v>8.7478325541351792E-3</v>
      </c>
    </row>
    <row r="276" spans="2:15" x14ac:dyDescent="0.2">
      <c r="B276" s="14">
        <v>41247</v>
      </c>
      <c r="C276" s="25">
        <v>2304.5100000000002</v>
      </c>
      <c r="D276" s="25">
        <v>2305.75</v>
      </c>
      <c r="E276" s="25">
        <v>2290.06</v>
      </c>
      <c r="F276" s="16">
        <v>2297.92</v>
      </c>
      <c r="G276" s="28">
        <f ca="1">IFERROR($F276/OFFSET($F276,G$12,)-1,"")</f>
        <v>-2.8120118035063202E-3</v>
      </c>
      <c r="H276" s="29">
        <f ca="1">IFERROR($F276/OFFSET($F276,H$12,)-1,"")</f>
        <v>1.5960598102413126E-2</v>
      </c>
      <c r="I276" s="29">
        <f ca="1">IFERROR($F276/OFFSET($F276,I$12,)-1,"")</f>
        <v>3.4456058846302762E-2</v>
      </c>
      <c r="J276" s="29">
        <f ca="1">IFERROR($F276/OFFSET($F276,J$12,)-1,"")</f>
        <v>0.26382250870351931</v>
      </c>
      <c r="K276" s="30">
        <f>F276/VLOOKUP(YEAR(B276),$Z$13:$AB$35,3,FALSE)-1</f>
        <v>0.18386629779034847</v>
      </c>
      <c r="L276" s="21">
        <f>MAX(F276:$F$5741)</f>
        <v>4981.87</v>
      </c>
      <c r="M276" s="28">
        <f ca="1">IF(OFFSET($O276,M$12,)&lt;&gt;"",_xlfn.STDEV.S(OFFSET($O276,,,M$12))*SQRT($J$12/$G$12),"")</f>
        <v>0.1491036601146595</v>
      </c>
      <c r="N276" s="30">
        <f ca="1">IF(OFFSET($O276,N$12,)&lt;&gt;"",_xlfn.STDEV.S(OFFSET($O276,,,N$12))*SQRT($J$12/$G$12),"")</f>
        <v>0.16819823580604462</v>
      </c>
      <c r="O276" s="4">
        <f t="shared" ca="1" si="4"/>
        <v>-2.8159729362753263E-3</v>
      </c>
    </row>
    <row r="277" spans="2:15" x14ac:dyDescent="0.2">
      <c r="B277" s="14">
        <v>41246</v>
      </c>
      <c r="C277" s="25">
        <v>2302.0300000000002</v>
      </c>
      <c r="D277" s="25">
        <v>2327.81</v>
      </c>
      <c r="E277" s="25">
        <v>2294.88</v>
      </c>
      <c r="F277" s="16">
        <v>2304.4</v>
      </c>
      <c r="G277" s="28">
        <f ca="1">IFERROR($F277/OFFSET($F277,G$12,)-1,"")</f>
        <v>1.0469202733287553E-3</v>
      </c>
      <c r="H277" s="29">
        <f ca="1">IFERROR($F277/OFFSET($F277,H$12,)-1,"")</f>
        <v>2.6513666654787826E-2</v>
      </c>
      <c r="I277" s="29">
        <f ca="1">IFERROR($F277/OFFSET($F277,I$12,)-1,"")</f>
        <v>3.4894687205281549E-2</v>
      </c>
      <c r="J277" s="29">
        <f ca="1">IFERROR($F277/OFFSET($F277,J$12,)-1,"")</f>
        <v>0.24770562723684431</v>
      </c>
      <c r="K277" s="30">
        <f>F277/VLOOKUP(YEAR(B277),$Z$13:$AB$35,3,FALSE)-1</f>
        <v>0.18720473150852901</v>
      </c>
      <c r="L277" s="21">
        <f>MAX(F277:$F$5741)</f>
        <v>4981.87</v>
      </c>
      <c r="M277" s="28">
        <f ca="1">IF(OFFSET($O277,M$12,)&lt;&gt;"",_xlfn.STDEV.S(OFFSET($O277,,,M$12))*SQRT($J$12/$G$12),"")</f>
        <v>0.15716221283599449</v>
      </c>
      <c r="N277" s="30">
        <f ca="1">IF(OFFSET($O277,N$12,)&lt;&gt;"",_xlfn.STDEV.S(OFFSET($O277,,,N$12))*SQRT($J$12/$G$12),"")</f>
        <v>0.16862181267209203</v>
      </c>
      <c r="O277" s="4">
        <f t="shared" ca="1" si="4"/>
        <v>1.0463726344888766E-3</v>
      </c>
    </row>
    <row r="278" spans="2:15" x14ac:dyDescent="0.2">
      <c r="B278" s="14">
        <v>41243</v>
      </c>
      <c r="C278" s="25">
        <v>2296.2199999999998</v>
      </c>
      <c r="D278" s="25">
        <v>2311.19</v>
      </c>
      <c r="E278" s="25">
        <v>2292.4699999999998</v>
      </c>
      <c r="F278" s="16">
        <v>2301.9899999999998</v>
      </c>
      <c r="G278" s="28">
        <f ca="1">IFERROR($F278/OFFSET($F278,G$12,)-1,"")</f>
        <v>2.512825426135068E-3</v>
      </c>
      <c r="H278" s="29">
        <f ca="1">IFERROR($F278/OFFSET($F278,H$12,)-1,"")</f>
        <v>2.6555894472092723E-2</v>
      </c>
      <c r="I278" s="29">
        <f ca="1">IFERROR($F278/OFFSET($F278,I$12,)-1,"")</f>
        <v>5.3947513002710501E-2</v>
      </c>
      <c r="J278" s="29">
        <f ca="1">IFERROR($F278/OFFSET($F278,J$12,)-1,"")</f>
        <v>0.29387794102768727</v>
      </c>
      <c r="K278" s="30">
        <f>F278/VLOOKUP(YEAR(B278),$Z$13:$AB$35,3,FALSE)-1</f>
        <v>0.18596312267198334</v>
      </c>
      <c r="L278" s="21">
        <f>MAX(F278:$F$5741)</f>
        <v>4981.87</v>
      </c>
      <c r="M278" s="28">
        <f ca="1">IF(OFFSET($O278,M$12,)&lt;&gt;"",_xlfn.STDEV.S(OFFSET($O278,,,M$12))*SQRT($J$12/$G$12),"")</f>
        <v>0.15716213905681045</v>
      </c>
      <c r="N278" s="30">
        <f ca="1">IF(OFFSET($O278,N$12,)&lt;&gt;"",_xlfn.STDEV.S(OFFSET($O278,,,N$12))*SQRT($J$12/$G$12),"")</f>
        <v>0.18012678007709265</v>
      </c>
      <c r="O278" s="4">
        <f t="shared" ca="1" si="4"/>
        <v>2.5096735592805572E-3</v>
      </c>
    </row>
    <row r="279" spans="2:15" x14ac:dyDescent="0.2">
      <c r="B279" s="14">
        <v>41242</v>
      </c>
      <c r="C279" s="25">
        <v>2257.41</v>
      </c>
      <c r="D279" s="25">
        <v>2297.8000000000002</v>
      </c>
      <c r="E279" s="25">
        <v>2256.9</v>
      </c>
      <c r="F279" s="16">
        <v>2296.2199999999998</v>
      </c>
      <c r="G279" s="28">
        <f ca="1">IFERROR($F279/OFFSET($F279,G$12,)-1,"")</f>
        <v>1.7133694198109284E-2</v>
      </c>
      <c r="H279" s="29">
        <f ca="1">IFERROR($F279/OFFSET($F279,H$12,)-1,"")</f>
        <v>3.7262900173011149E-2</v>
      </c>
      <c r="I279" s="29">
        <f ca="1">IFERROR($F279/OFFSET($F279,I$12,)-1,"")</f>
        <v>5.5068761285994583E-2</v>
      </c>
      <c r="J279" s="29">
        <f ca="1">IFERROR($F279/OFFSET($F279,J$12,)-1,"")</f>
        <v>0.30185962127225308</v>
      </c>
      <c r="K279" s="30">
        <f>F279/VLOOKUP(YEAR(B279),$Z$13:$AB$35,3,FALSE)-1</f>
        <v>0.18299047412971459</v>
      </c>
      <c r="L279" s="21">
        <f>MAX(F279:$F$5741)</f>
        <v>4981.87</v>
      </c>
      <c r="M279" s="28">
        <f ca="1">IF(OFFSET($O279,M$12,)&lt;&gt;"",_xlfn.STDEV.S(OFFSET($O279,,,M$12))*SQRT($J$12/$G$12),"")</f>
        <v>0.16068989511547674</v>
      </c>
      <c r="N279" s="30">
        <f ca="1">IF(OFFSET($O279,N$12,)&lt;&gt;"",_xlfn.STDEV.S(OFFSET($O279,,,N$12))*SQRT($J$12/$G$12),"")</f>
        <v>0.18036714406914767</v>
      </c>
      <c r="O279" s="4">
        <f t="shared" ca="1" si="4"/>
        <v>1.6988567814899391E-2</v>
      </c>
    </row>
    <row r="280" spans="2:15" x14ac:dyDescent="0.2">
      <c r="B280" s="14">
        <v>41241</v>
      </c>
      <c r="C280" s="25">
        <v>2261.5</v>
      </c>
      <c r="D280" s="25">
        <v>2261.5</v>
      </c>
      <c r="E280" s="25">
        <v>2235.75</v>
      </c>
      <c r="F280" s="16">
        <v>2257.54</v>
      </c>
      <c r="G280" s="28">
        <f ca="1">IFERROR($F280/OFFSET($F280,G$12,)-1,"")</f>
        <v>-1.8922814370728736E-3</v>
      </c>
      <c r="H280" s="29">
        <f ca="1">IFERROR($F280/OFFSET($F280,H$12,)-1,"")</f>
        <v>3.0350883598656342E-2</v>
      </c>
      <c r="I280" s="29">
        <f ca="1">IFERROR($F280/OFFSET($F280,I$12,)-1,"")</f>
        <v>5.6866113938213614E-2</v>
      </c>
      <c r="J280" s="29">
        <f ca="1">IFERROR($F280/OFFSET($F280,J$12,)-1,"")</f>
        <v>0.34338198977679135</v>
      </c>
      <c r="K280" s="30">
        <f>F280/VLOOKUP(YEAR(B280),$Z$13:$AB$35,3,FALSE)-1</f>
        <v>0.16306290989835293</v>
      </c>
      <c r="L280" s="21">
        <f>MAX(F280:$F$5741)</f>
        <v>4981.87</v>
      </c>
      <c r="M280" s="28">
        <f ca="1">IF(OFFSET($O280,M$12,)&lt;&gt;"",_xlfn.STDEV.S(OFFSET($O280,,,M$12))*SQRT($J$12/$G$12),"")</f>
        <v>0.15852651597344239</v>
      </c>
      <c r="N280" s="30">
        <f ca="1">IF(OFFSET($O280,N$12,)&lt;&gt;"",_xlfn.STDEV.S(OFFSET($O280,,,N$12))*SQRT($J$12/$G$12),"")</f>
        <v>0.17795878538347717</v>
      </c>
      <c r="O280" s="4">
        <f t="shared" ca="1" si="4"/>
        <v>-1.8940740633840466E-3</v>
      </c>
    </row>
    <row r="281" spans="2:15" x14ac:dyDescent="0.2">
      <c r="B281" s="14">
        <v>41240</v>
      </c>
      <c r="C281" s="25">
        <v>2244.88</v>
      </c>
      <c r="D281" s="25">
        <v>2271.67</v>
      </c>
      <c r="E281" s="25">
        <v>2244.88</v>
      </c>
      <c r="F281" s="16">
        <v>2261.8200000000002</v>
      </c>
      <c r="G281" s="28">
        <f ca="1">IFERROR($F281/OFFSET($F281,G$12,)-1,"")</f>
        <v>7.5460603684829319E-3</v>
      </c>
      <c r="H281" s="29">
        <f ca="1">IFERROR($F281/OFFSET($F281,H$12,)-1,"")</f>
        <v>2.7562864866092829E-2</v>
      </c>
      <c r="I281" s="29">
        <f ca="1">IFERROR($F281/OFFSET($F281,I$12,)-1,"")</f>
        <v>5.3547972387580023E-2</v>
      </c>
      <c r="J281" s="29">
        <f ca="1">IFERROR($F281/OFFSET($F281,J$12,)-1,"")</f>
        <v>0.35020326295241677</v>
      </c>
      <c r="K281" s="30">
        <f>F281/VLOOKUP(YEAR(B281),$Z$13:$AB$35,3,FALSE)-1</f>
        <v>0.1652679247615958</v>
      </c>
      <c r="L281" s="21">
        <f>MAX(F281:$F$5741)</f>
        <v>4981.87</v>
      </c>
      <c r="M281" s="28">
        <f ca="1">IF(OFFSET($O281,M$12,)&lt;&gt;"",_xlfn.STDEV.S(OFFSET($O281,,,M$12))*SQRT($J$12/$G$12),"")</f>
        <v>0.15948376701794215</v>
      </c>
      <c r="N281" s="30">
        <f ca="1">IF(OFFSET($O281,N$12,)&lt;&gt;"",_xlfn.STDEV.S(OFFSET($O281,,,N$12))*SQRT($J$12/$G$12),"")</f>
        <v>0.17781347097535513</v>
      </c>
      <c r="O281" s="4">
        <f t="shared" ca="1" si="4"/>
        <v>7.5177312810164936E-3</v>
      </c>
    </row>
    <row r="282" spans="2:15" x14ac:dyDescent="0.2">
      <c r="B282" s="14">
        <v>41239</v>
      </c>
      <c r="C282" s="25">
        <v>2242.3000000000002</v>
      </c>
      <c r="D282" s="25">
        <v>2247.31</v>
      </c>
      <c r="E282" s="25">
        <v>2229.2399999999998</v>
      </c>
      <c r="F282" s="16">
        <v>2244.88</v>
      </c>
      <c r="G282" s="28">
        <f ca="1">IFERROR($F282/OFFSET($F282,G$12,)-1,"")</f>
        <v>1.0881004619966994E-3</v>
      </c>
      <c r="H282" s="29">
        <f ca="1">IFERROR($F282/OFFSET($F282,H$12,)-1,"")</f>
        <v>2.2533376453601095E-2</v>
      </c>
      <c r="I282" s="29">
        <f ca="1">IFERROR($F282/OFFSET($F282,I$12,)-1,"")</f>
        <v>4.6637293983262218E-2</v>
      </c>
      <c r="J282" s="29">
        <f ca="1">IFERROR($F282/OFFSET($F282,J$12,)-1,"")</f>
        <v>0.35823667858590635</v>
      </c>
      <c r="K282" s="30">
        <f>F282/VLOOKUP(YEAR(B282),$Z$13:$AB$35,3,FALSE)-1</f>
        <v>0.15654059957857425</v>
      </c>
      <c r="L282" s="21">
        <f>MAX(F282:$F$5741)</f>
        <v>4981.87</v>
      </c>
      <c r="M282" s="28">
        <f ca="1">IF(OFFSET($O282,M$12,)&lt;&gt;"",_xlfn.STDEV.S(OFFSET($O282,,,M$12))*SQRT($J$12/$G$12),"")</f>
        <v>0.15957465302114748</v>
      </c>
      <c r="N282" s="30">
        <f ca="1">IF(OFFSET($O282,N$12,)&lt;&gt;"",_xlfn.STDEV.S(OFFSET($O282,,,N$12))*SQRT($J$12/$G$12),"")</f>
        <v>0.17899492152856689</v>
      </c>
      <c r="O282" s="4">
        <f t="shared" ca="1" si="4"/>
        <v>1.0875089097622866E-3</v>
      </c>
    </row>
    <row r="283" spans="2:15" x14ac:dyDescent="0.2">
      <c r="B283" s="14">
        <v>41236</v>
      </c>
      <c r="C283" s="25">
        <v>2213.8000000000002</v>
      </c>
      <c r="D283" s="25">
        <v>2244.09</v>
      </c>
      <c r="E283" s="25">
        <v>2211.5100000000002</v>
      </c>
      <c r="F283" s="16">
        <v>2242.44</v>
      </c>
      <c r="G283" s="28">
        <f ca="1">IFERROR($F283/OFFSET($F283,G$12,)-1,"")</f>
        <v>1.2969061267634308E-2</v>
      </c>
      <c r="H283" s="29">
        <f ca="1">IFERROR($F283/OFFSET($F283,H$12,)-1,"")</f>
        <v>3.9605750552848429E-2</v>
      </c>
      <c r="I283" s="29">
        <f ca="1">IFERROR($F283/OFFSET($F283,I$12,)-1,"")</f>
        <v>4.5036816105881172E-2</v>
      </c>
      <c r="J283" s="29">
        <f ca="1">IFERROR($F283/OFFSET($F283,J$12,)-1,"")</f>
        <v>0.35284784352998666</v>
      </c>
      <c r="K283" s="30">
        <f>F283/VLOOKUP(YEAR(B283),$Z$13:$AB$35,3,FALSE)-1</f>
        <v>0.15528353503037051</v>
      </c>
      <c r="L283" s="21">
        <f>MAX(F283:$F$5741)</f>
        <v>4981.87</v>
      </c>
      <c r="M283" s="28">
        <f ca="1">IF(OFFSET($O283,M$12,)&lt;&gt;"",_xlfn.STDEV.S(OFFSET($O283,,,M$12))*SQRT($J$12/$G$12),"")</f>
        <v>0.16451945924887124</v>
      </c>
      <c r="N283" s="30">
        <f ca="1">IF(OFFSET($O283,N$12,)&lt;&gt;"",_xlfn.STDEV.S(OFFSET($O283,,,N$12))*SQRT($J$12/$G$12),"")</f>
        <v>0.18334769879042329</v>
      </c>
      <c r="O283" s="4">
        <f t="shared" ca="1" si="4"/>
        <v>1.2885683109748792E-2</v>
      </c>
    </row>
    <row r="284" spans="2:15" x14ac:dyDescent="0.2">
      <c r="B284" s="14">
        <v>41235</v>
      </c>
      <c r="C284" s="25">
        <v>2203.84</v>
      </c>
      <c r="D284" s="25">
        <v>2213.73</v>
      </c>
      <c r="E284" s="25">
        <v>2189.64</v>
      </c>
      <c r="F284" s="16">
        <v>2213.73</v>
      </c>
      <c r="G284" s="28">
        <f ca="1">IFERROR($F284/OFFSET($F284,G$12,)-1,"")</f>
        <v>1.0355812764714534E-2</v>
      </c>
      <c r="H284" s="29">
        <f ca="1">IFERROR($F284/OFFSET($F284,H$12,)-1,"")</f>
        <v>2.014737259275301E-2</v>
      </c>
      <c r="I284" s="29">
        <f ca="1">IFERROR($F284/OFFSET($F284,I$12,)-1,"")</f>
        <v>9.0111032106328093E-3</v>
      </c>
      <c r="J284" s="29">
        <f ca="1">IFERROR($F284/OFFSET($F284,J$12,)-1,"")</f>
        <v>0.29380720272118377</v>
      </c>
      <c r="K284" s="30">
        <f>F284/VLOOKUP(YEAR(B284),$Z$13:$AB$35,3,FALSE)-1</f>
        <v>0.14049241897343157</v>
      </c>
      <c r="L284" s="21">
        <f>MAX(F284:$F$5741)</f>
        <v>4981.87</v>
      </c>
      <c r="M284" s="28">
        <f ca="1">IF(OFFSET($O284,M$12,)&lt;&gt;"",_xlfn.STDEV.S(OFFSET($O284,,,M$12))*SQRT($J$12/$G$12),"")</f>
        <v>0.16150068744088786</v>
      </c>
      <c r="N284" s="30">
        <f ca="1">IF(OFFSET($O284,N$12,)&lt;&gt;"",_xlfn.STDEV.S(OFFSET($O284,,,N$12))*SQRT($J$12/$G$12),"")</f>
        <v>0.18198064786371326</v>
      </c>
      <c r="O284" s="4">
        <f t="shared" ca="1" si="4"/>
        <v>1.0302558679717379E-2</v>
      </c>
    </row>
    <row r="285" spans="2:15" x14ac:dyDescent="0.2">
      <c r="B285" s="14">
        <v>41234</v>
      </c>
      <c r="C285" s="25">
        <v>2201.2800000000002</v>
      </c>
      <c r="D285" s="25">
        <v>2201.2800000000002</v>
      </c>
      <c r="E285" s="25">
        <v>2186.88</v>
      </c>
      <c r="F285" s="16">
        <v>2191.04</v>
      </c>
      <c r="G285" s="28">
        <f ca="1">IFERROR($F285/OFFSET($F285,G$12,)-1,"")</f>
        <v>-4.593053631056554E-3</v>
      </c>
      <c r="H285" s="29">
        <f ca="1">IFERROR($F285/OFFSET($F285,H$12,)-1,"")</f>
        <v>6.9580403511189104E-3</v>
      </c>
      <c r="I285" s="29">
        <f ca="1">IFERROR($F285/OFFSET($F285,I$12,)-1,"")</f>
        <v>-1.4174053733793102E-3</v>
      </c>
      <c r="J285" s="29">
        <f ca="1">IFERROR($F285/OFFSET($F285,J$12,)-1,"")</f>
        <v>0.21957518813732912</v>
      </c>
      <c r="K285" s="30">
        <f>F285/VLOOKUP(YEAR(B285),$Z$13:$AB$35,3,FALSE)-1</f>
        <v>0.1288027490559136</v>
      </c>
      <c r="L285" s="21">
        <f>MAX(F285:$F$5741)</f>
        <v>4981.87</v>
      </c>
      <c r="M285" s="28">
        <f ca="1">IF(OFFSET($O285,M$12,)&lt;&gt;"",_xlfn.STDEV.S(OFFSET($O285,,,M$12))*SQRT($J$12/$G$12),"")</f>
        <v>0.16086346929631848</v>
      </c>
      <c r="N285" s="30">
        <f ca="1">IF(OFFSET($O285,N$12,)&lt;&gt;"",_xlfn.STDEV.S(OFFSET($O285,,,N$12))*SQRT($J$12/$G$12),"")</f>
        <v>0.18228303916648692</v>
      </c>
      <c r="O285" s="4">
        <f t="shared" ca="1" si="4"/>
        <v>-4.6036341121276437E-3</v>
      </c>
    </row>
    <row r="286" spans="2:15" x14ac:dyDescent="0.2">
      <c r="B286" s="14">
        <v>41233</v>
      </c>
      <c r="C286" s="25">
        <v>2195.58</v>
      </c>
      <c r="D286" s="25">
        <v>2201.15</v>
      </c>
      <c r="E286" s="25">
        <v>2184.38</v>
      </c>
      <c r="F286" s="16">
        <v>2201.15</v>
      </c>
      <c r="G286" s="28">
        <f ca="1">IFERROR($F286/OFFSET($F286,G$12,)-1,"")</f>
        <v>2.6145458023787427E-3</v>
      </c>
      <c r="H286" s="29">
        <f ca="1">IFERROR($F286/OFFSET($F286,H$12,)-1,"")</f>
        <v>1.1850857555266492E-2</v>
      </c>
      <c r="I286" s="29">
        <f ca="1">IFERROR($F286/OFFSET($F286,I$12,)-1,"")</f>
        <v>-1.2830977324913895E-2</v>
      </c>
      <c r="J286" s="29">
        <f ca="1">IFERROR($F286/OFFSET($F286,J$12,)-1,"")</f>
        <v>0.21609153490016686</v>
      </c>
      <c r="K286" s="30">
        <f>F286/VLOOKUP(YEAR(B286),$Z$13:$AB$35,3,FALSE)-1</f>
        <v>0.13401132388474157</v>
      </c>
      <c r="L286" s="21">
        <f>MAX(F286:$F$5741)</f>
        <v>4981.87</v>
      </c>
      <c r="M286" s="28">
        <f ca="1">IF(OFFSET($O286,M$12,)&lt;&gt;"",_xlfn.STDEV.S(OFFSET($O286,,,M$12))*SQRT($J$12/$G$12),"")</f>
        <v>0.16386000007678134</v>
      </c>
      <c r="N286" s="30">
        <f ca="1">IF(OFFSET($O286,N$12,)&lt;&gt;"",_xlfn.STDEV.S(OFFSET($O286,,,N$12))*SQRT($J$12/$G$12),"")</f>
        <v>0.18226827514889693</v>
      </c>
      <c r="O286" s="4">
        <f t="shared" ca="1" si="4"/>
        <v>2.6111338233919716E-3</v>
      </c>
    </row>
    <row r="287" spans="2:15" x14ac:dyDescent="0.2">
      <c r="B287" s="14">
        <v>41232</v>
      </c>
      <c r="C287" s="25">
        <v>2157.38</v>
      </c>
      <c r="D287" s="25">
        <v>2195.48</v>
      </c>
      <c r="E287" s="25">
        <v>2157.38</v>
      </c>
      <c r="F287" s="16">
        <v>2195.41</v>
      </c>
      <c r="G287" s="28">
        <f ca="1">IFERROR($F287/OFFSET($F287,G$12,)-1,"")</f>
        <v>1.7802420943806352E-2</v>
      </c>
      <c r="H287" s="29">
        <f ca="1">IFERROR($F287/OFFSET($F287,H$12,)-1,"")</f>
        <v>5.4867799746269874E-3</v>
      </c>
      <c r="I287" s="29">
        <f ca="1">IFERROR($F287/OFFSET($F287,I$12,)-1,"")</f>
        <v>-1.4326634699998397E-2</v>
      </c>
      <c r="J287" s="29">
        <f ca="1">IFERROR($F287/OFFSET($F287,J$12,)-1,"")</f>
        <v>0.18070248089447705</v>
      </c>
      <c r="K287" s="30">
        <f>F287/VLOOKUP(YEAR(B287),$Z$13:$AB$35,3,FALSE)-1</f>
        <v>0.13105413105413088</v>
      </c>
      <c r="L287" s="21">
        <f>MAX(F287:$F$5741)</f>
        <v>4981.87</v>
      </c>
      <c r="M287" s="28">
        <f ca="1">IF(OFFSET($O287,M$12,)&lt;&gt;"",_xlfn.STDEV.S(OFFSET($O287,,,M$12))*SQRT($J$12/$G$12),"")</f>
        <v>0.16731753145928005</v>
      </c>
      <c r="N287" s="30">
        <f ca="1">IF(OFFSET($O287,N$12,)&lt;&gt;"",_xlfn.STDEV.S(OFFSET($O287,,,N$12))*SQRT($J$12/$G$12),"")</f>
        <v>0.18409179295622627</v>
      </c>
      <c r="O287" s="4">
        <f t="shared" ca="1" si="4"/>
        <v>1.7645813774410064E-2</v>
      </c>
    </row>
    <row r="288" spans="2:15" x14ac:dyDescent="0.2">
      <c r="B288" s="14">
        <v>41229</v>
      </c>
      <c r="C288" s="25">
        <v>2170.23</v>
      </c>
      <c r="D288" s="25">
        <v>2180</v>
      </c>
      <c r="E288" s="25">
        <v>2156.9699999999998</v>
      </c>
      <c r="F288" s="16">
        <v>2157.0100000000002</v>
      </c>
      <c r="G288" s="28">
        <f ca="1">IFERROR($F288/OFFSET($F288,G$12,)-1,"")</f>
        <v>-5.9907558029685948E-3</v>
      </c>
      <c r="H288" s="29">
        <f ca="1">IFERROR($F288/OFFSET($F288,H$12,)-1,"")</f>
        <v>-1.2023304599543816E-2</v>
      </c>
      <c r="I288" s="29">
        <f ca="1">IFERROR($F288/OFFSET($F288,I$12,)-1,"")</f>
        <v>-1.9148568518316256E-2</v>
      </c>
      <c r="J288" s="29">
        <f ca="1">IFERROR($F288/OFFSET($F288,J$12,)-1,"")</f>
        <v>0.1484208620836529</v>
      </c>
      <c r="K288" s="30">
        <f>F288/VLOOKUP(YEAR(B288),$Z$13:$AB$35,3,FALSE)-1</f>
        <v>0.11127082013157974</v>
      </c>
      <c r="L288" s="21">
        <f>MAX(F288:$F$5741)</f>
        <v>4981.87</v>
      </c>
      <c r="M288" s="28">
        <f ca="1">IF(OFFSET($O288,M$12,)&lt;&gt;"",_xlfn.STDEV.S(OFFSET($O288,,,M$12))*SQRT($J$12/$G$12),"")</f>
        <v>0.15975788638968166</v>
      </c>
      <c r="N288" s="30">
        <f ca="1">IF(OFFSET($O288,N$12,)&lt;&gt;"",_xlfn.STDEV.S(OFFSET($O288,,,N$12))*SQRT($J$12/$G$12),"")</f>
        <v>0.18168638292789324</v>
      </c>
      <c r="O288" s="4">
        <f t="shared" ca="1" si="4"/>
        <v>-6.0087723717942342E-3</v>
      </c>
    </row>
    <row r="289" spans="2:15" x14ac:dyDescent="0.2">
      <c r="B289" s="14">
        <v>41228</v>
      </c>
      <c r="C289" s="25">
        <v>2175.71</v>
      </c>
      <c r="D289" s="25">
        <v>2179.7399999999998</v>
      </c>
      <c r="E289" s="25">
        <v>2160.15</v>
      </c>
      <c r="F289" s="16">
        <v>2170.0100000000002</v>
      </c>
      <c r="G289" s="28">
        <f ca="1">IFERROR($F289/OFFSET($F289,G$12,)-1,"")</f>
        <v>-2.7069258697549614E-3</v>
      </c>
      <c r="H289" s="29">
        <f ca="1">IFERROR($F289/OFFSET($F289,H$12,)-1,"")</f>
        <v>-2.3859874954025306E-3</v>
      </c>
      <c r="I289" s="29">
        <f ca="1">IFERROR($F289/OFFSET($F289,I$12,)-1,"")</f>
        <v>8.3940983031927097E-4</v>
      </c>
      <c r="J289" s="29">
        <f ca="1">IFERROR($F289/OFFSET($F289,J$12,)-1,"")</f>
        <v>0.13330652405523424</v>
      </c>
      <c r="K289" s="30">
        <f>F289/VLOOKUP(YEAR(B289),$Z$13:$AB$35,3,FALSE)-1</f>
        <v>0.11796829518348528</v>
      </c>
      <c r="L289" s="21">
        <f>MAX(F289:$F$5741)</f>
        <v>4981.87</v>
      </c>
      <c r="M289" s="28">
        <f ca="1">IF(OFFSET($O289,M$12,)&lt;&gt;"",_xlfn.STDEV.S(OFFSET($O289,,,M$12))*SQRT($J$12/$G$12),"")</f>
        <v>0.15965627318068892</v>
      </c>
      <c r="N289" s="30">
        <f ca="1">IF(OFFSET($O289,N$12,)&lt;&gt;"",_xlfn.STDEV.S(OFFSET($O289,,,N$12))*SQRT($J$12/$G$12),"")</f>
        <v>0.18233541503584952</v>
      </c>
      <c r="O289" s="4">
        <f t="shared" ca="1" si="4"/>
        <v>-2.7105962186583553E-3</v>
      </c>
    </row>
    <row r="290" spans="2:15" x14ac:dyDescent="0.2">
      <c r="B290" s="14">
        <v>41227</v>
      </c>
      <c r="C290" s="25">
        <v>2175.5300000000002</v>
      </c>
      <c r="D290" s="25">
        <v>2196.35</v>
      </c>
      <c r="E290" s="25">
        <v>2169</v>
      </c>
      <c r="F290" s="16">
        <v>2175.9</v>
      </c>
      <c r="G290" s="28">
        <f ca="1">IFERROR($F290/OFFSET($F290,G$12,)-1,"")</f>
        <v>2.4363671467386716E-4</v>
      </c>
      <c r="H290" s="29">
        <f ca="1">IFERROR($F290/OFFSET($F290,H$12,)-1,"")</f>
        <v>-1.2673391323287153E-2</v>
      </c>
      <c r="I290" s="29">
        <f ca="1">IFERROR($F290/OFFSET($F290,I$12,)-1,"")</f>
        <v>1.1990028463527702E-2</v>
      </c>
      <c r="J290" s="29">
        <f ca="1">IFERROR($F290/OFFSET($F290,J$12,)-1,"")</f>
        <v>0.12624223602484475</v>
      </c>
      <c r="K290" s="30">
        <f>F290/VLOOKUP(YEAR(B290),$Z$13:$AB$35,3,FALSE)-1</f>
        <v>0.12100276657238695</v>
      </c>
      <c r="L290" s="21">
        <f>MAX(F290:$F$5741)</f>
        <v>4981.87</v>
      </c>
      <c r="M290" s="28">
        <f ca="1">IF(OFFSET($O290,M$12,)&lt;&gt;"",_xlfn.STDEV.S(OFFSET($O290,,,M$12))*SQRT($J$12/$G$12),"")</f>
        <v>0.1593664665358922</v>
      </c>
      <c r="N290" s="30">
        <f ca="1">IF(OFFSET($O290,N$12,)&lt;&gt;"",_xlfn.STDEV.S(OFFSET($O290,,,N$12))*SQRT($J$12/$G$12),"")</f>
        <v>0.18235960216781197</v>
      </c>
      <c r="O290" s="4">
        <f t="shared" ca="1" si="4"/>
        <v>2.4360704006928289E-4</v>
      </c>
    </row>
    <row r="291" spans="2:15" x14ac:dyDescent="0.2">
      <c r="B291" s="14">
        <v>41226</v>
      </c>
      <c r="C291" s="25">
        <v>2183.41</v>
      </c>
      <c r="D291" s="25">
        <v>2183.41</v>
      </c>
      <c r="E291" s="25">
        <v>2151.4899999999998</v>
      </c>
      <c r="F291" s="16">
        <v>2175.37</v>
      </c>
      <c r="G291" s="28">
        <f ca="1">IFERROR($F291/OFFSET($F291,G$12,)-1,"")</f>
        <v>-3.6914396156505491E-3</v>
      </c>
      <c r="H291" s="29">
        <f ca="1">IFERROR($F291/OFFSET($F291,H$12,)-1,"")</f>
        <v>-2.5039888133952415E-2</v>
      </c>
      <c r="I291" s="29">
        <f ca="1">IFERROR($F291/OFFSET($F291,I$12,)-1,"")</f>
        <v>6.8733453057596705E-3</v>
      </c>
      <c r="J291" s="29">
        <f ca="1">IFERROR($F291/OFFSET($F291,J$12,)-1,"")</f>
        <v>0.15623837314368916</v>
      </c>
      <c r="K291" s="30">
        <f>F291/VLOOKUP(YEAR(B291),$Z$13:$AB$35,3,FALSE)-1</f>
        <v>0.12072971566642443</v>
      </c>
      <c r="L291" s="21">
        <f>MAX(F291:$F$5741)</f>
        <v>4981.87</v>
      </c>
      <c r="M291" s="28">
        <f ca="1">IF(OFFSET($O291,M$12,)&lt;&gt;"",_xlfn.STDEV.S(OFFSET($O291,,,M$12))*SQRT($J$12/$G$12),"")</f>
        <v>0.16624334825650602</v>
      </c>
      <c r="N291" s="30">
        <f ca="1">IF(OFFSET($O291,N$12,)&lt;&gt;"",_xlfn.STDEV.S(OFFSET($O291,,,N$12))*SQRT($J$12/$G$12),"")</f>
        <v>0.18409792749835668</v>
      </c>
      <c r="O291" s="4">
        <f t="shared" ca="1" si="4"/>
        <v>-3.6982697928405776E-3</v>
      </c>
    </row>
    <row r="292" spans="2:15" x14ac:dyDescent="0.2">
      <c r="B292" s="14">
        <v>41225</v>
      </c>
      <c r="C292" s="25">
        <v>2183.42</v>
      </c>
      <c r="D292" s="25">
        <v>2188.69</v>
      </c>
      <c r="E292" s="25">
        <v>2173.44</v>
      </c>
      <c r="F292" s="16">
        <v>2183.4299999999998</v>
      </c>
      <c r="G292" s="28">
        <f ca="1">IFERROR($F292/OFFSET($F292,G$12,)-1,"")</f>
        <v>7.7865210739824775E-5</v>
      </c>
      <c r="H292" s="29">
        <f ca="1">IFERROR($F292/OFFSET($F292,H$12,)-1,"")</f>
        <v>-1.7083974826459403E-2</v>
      </c>
      <c r="I292" s="29">
        <f ca="1">IFERROR($F292/OFFSET($F292,I$12,)-1,"")</f>
        <v>2.6033467573295388E-2</v>
      </c>
      <c r="J292" s="29">
        <f ca="1">IFERROR($F292/OFFSET($F292,J$12,)-1,"")</f>
        <v>0.13531094009983358</v>
      </c>
      <c r="K292" s="30">
        <f>F292/VLOOKUP(YEAR(B292),$Z$13:$AB$35,3,FALSE)-1</f>
        <v>0.12488215019860593</v>
      </c>
      <c r="L292" s="21">
        <f>MAX(F292:$F$5741)</f>
        <v>4981.87</v>
      </c>
      <c r="M292" s="28">
        <f ca="1">IF(OFFSET($O292,M$12,)&lt;&gt;"",_xlfn.STDEV.S(OFFSET($O292,,,M$12))*SQRT($J$12/$G$12),"")</f>
        <v>0.16827967564412741</v>
      </c>
      <c r="N292" s="30">
        <f ca="1">IF(OFFSET($O292,N$12,)&lt;&gt;"",_xlfn.STDEV.S(OFFSET($O292,,,N$12))*SQRT($J$12/$G$12),"")</f>
        <v>0.18490748847334598</v>
      </c>
      <c r="O292" s="4">
        <f t="shared" ca="1" si="4"/>
        <v>7.7862179401659172E-5</v>
      </c>
    </row>
    <row r="293" spans="2:15" x14ac:dyDescent="0.2">
      <c r="B293" s="14">
        <v>41222</v>
      </c>
      <c r="C293" s="25">
        <v>2175.4899999999998</v>
      </c>
      <c r="D293" s="25">
        <v>2183.62</v>
      </c>
      <c r="E293" s="25">
        <v>2159.27</v>
      </c>
      <c r="F293" s="16">
        <v>2183.2600000000002</v>
      </c>
      <c r="G293" s="28">
        <f ca="1">IFERROR($F293/OFFSET($F293,G$12,)-1,"")</f>
        <v>3.7054063994117481E-3</v>
      </c>
      <c r="H293" s="29">
        <f ca="1">IFERROR($F293/OFFSET($F293,H$12,)-1,"")</f>
        <v>-1.9508689989670591E-2</v>
      </c>
      <c r="I293" s="29">
        <f ca="1">IFERROR($F293/OFFSET($F293,I$12,)-1,"")</f>
        <v>2.3419115923686284E-2</v>
      </c>
      <c r="J293" s="29">
        <f ca="1">IFERROR($F293/OFFSET($F293,J$12,)-1,"")</f>
        <v>0.1003447302636884</v>
      </c>
      <c r="K293" s="30">
        <f>F293/VLOOKUP(YEAR(B293),$Z$13:$AB$35,3,FALSE)-1</f>
        <v>0.12479456783254261</v>
      </c>
      <c r="L293" s="21">
        <f>MAX(F293:$F$5741)</f>
        <v>4981.87</v>
      </c>
      <c r="M293" s="28">
        <f ca="1">IF(OFFSET($O293,M$12,)&lt;&gt;"",_xlfn.STDEV.S(OFFSET($O293,,,M$12))*SQRT($J$12/$G$12),"")</f>
        <v>0.16971103655861289</v>
      </c>
      <c r="N293" s="30">
        <f ca="1">IF(OFFSET($O293,N$12,)&lt;&gt;"",_xlfn.STDEV.S(OFFSET($O293,,,N$12))*SQRT($J$12/$G$12),"")</f>
        <v>0.1869173035882328</v>
      </c>
      <c r="O293" s="4">
        <f t="shared" ca="1" si="4"/>
        <v>3.698558292585287E-3</v>
      </c>
    </row>
    <row r="294" spans="2:15" x14ac:dyDescent="0.2">
      <c r="B294" s="14">
        <v>41221</v>
      </c>
      <c r="C294" s="25">
        <v>2204.2199999999998</v>
      </c>
      <c r="D294" s="25">
        <v>2205.41</v>
      </c>
      <c r="E294" s="25">
        <v>2174</v>
      </c>
      <c r="F294" s="16">
        <v>2175.1999999999998</v>
      </c>
      <c r="G294" s="28">
        <f ca="1">IFERROR($F294/OFFSET($F294,G$12,)-1,"")</f>
        <v>-1.2991020178507506E-2</v>
      </c>
      <c r="H294" s="29">
        <f ca="1">IFERROR($F294/OFFSET($F294,H$12,)-1,"")</f>
        <v>-4.1022635704344168E-3</v>
      </c>
      <c r="I294" s="29">
        <f ca="1">IFERROR($F294/OFFSET($F294,I$12,)-1,"")</f>
        <v>1.2488537821697454E-2</v>
      </c>
      <c r="J294" s="29">
        <f ca="1">IFERROR($F294/OFFSET($F294,J$12,)-1,"")</f>
        <v>0.10892462045127793</v>
      </c>
      <c r="K294" s="30">
        <f>F294/VLOOKUP(YEAR(B294),$Z$13:$AB$35,3,FALSE)-1</f>
        <v>0.12064213330036111</v>
      </c>
      <c r="L294" s="21">
        <f>MAX(F294:$F$5741)</f>
        <v>4981.87</v>
      </c>
      <c r="M294" s="28">
        <f ca="1">IF(OFFSET($O294,M$12,)&lt;&gt;"",_xlfn.STDEV.S(OFFSET($O294,,,M$12))*SQRT($J$12/$G$12),"")</f>
        <v>0.18081896480814555</v>
      </c>
      <c r="N294" s="30">
        <f ca="1">IF(OFFSET($O294,N$12,)&lt;&gt;"",_xlfn.STDEV.S(OFFSET($O294,,,N$12))*SQRT($J$12/$G$12),"")</f>
        <v>0.18684801087328431</v>
      </c>
      <c r="O294" s="4">
        <f t="shared" ca="1" si="4"/>
        <v>-1.3076141493292653E-2</v>
      </c>
    </row>
    <row r="295" spans="2:15" x14ac:dyDescent="0.2">
      <c r="B295" s="14">
        <v>41220</v>
      </c>
      <c r="C295" s="25">
        <v>2231.2800000000002</v>
      </c>
      <c r="D295" s="25">
        <v>2241.1799999999998</v>
      </c>
      <c r="E295" s="25">
        <v>2188.1999999999998</v>
      </c>
      <c r="F295" s="16">
        <v>2203.83</v>
      </c>
      <c r="G295" s="28">
        <f ca="1">IFERROR($F295/OFFSET($F295,G$12,)-1,"")</f>
        <v>-1.2284648894784866E-2</v>
      </c>
      <c r="H295" s="29">
        <f ca="1">IFERROR($F295/OFFSET($F295,H$12,)-1,"")</f>
        <v>1.261733988246494E-2</v>
      </c>
      <c r="I295" s="29">
        <f ca="1">IFERROR($F295/OFFSET($F295,I$12,)-1,"")</f>
        <v>1.4327794909559488E-2</v>
      </c>
      <c r="J295" s="29">
        <f ca="1">IFERROR($F295/OFFSET($F295,J$12,)-1,"")</f>
        <v>0.11062227866473151</v>
      </c>
      <c r="K295" s="30">
        <f>F295/VLOOKUP(YEAR(B295),$Z$13:$AB$35,3,FALSE)-1</f>
        <v>0.13539203412621137</v>
      </c>
      <c r="L295" s="21">
        <f>MAX(F295:$F$5741)</f>
        <v>4981.87</v>
      </c>
      <c r="M295" s="28">
        <f ca="1">IF(OFFSET($O295,M$12,)&lt;&gt;"",_xlfn.STDEV.S(OFFSET($O295,,,M$12))*SQRT($J$12/$G$12),"")</f>
        <v>0.1766249368189636</v>
      </c>
      <c r="N295" s="30">
        <f ca="1">IF(OFFSET($O295,N$12,)&lt;&gt;"",_xlfn.STDEV.S(OFFSET($O295,,,N$12))*SQRT($J$12/$G$12),"")</f>
        <v>0.18456100727020042</v>
      </c>
      <c r="O295" s="4">
        <f t="shared" ca="1" si="4"/>
        <v>-1.236072891363524E-2</v>
      </c>
    </row>
    <row r="296" spans="2:15" x14ac:dyDescent="0.2">
      <c r="B296" s="14">
        <v>41219</v>
      </c>
      <c r="C296" s="25">
        <v>2221.39</v>
      </c>
      <c r="D296" s="25">
        <v>2231.9899999999998</v>
      </c>
      <c r="E296" s="25">
        <v>2210.98</v>
      </c>
      <c r="F296" s="16">
        <v>2231.2399999999998</v>
      </c>
      <c r="G296" s="28">
        <f ca="1">IFERROR($F296/OFFSET($F296,G$12,)-1,"")</f>
        <v>4.4386822605766429E-3</v>
      </c>
      <c r="H296" s="29">
        <f ca="1">IFERROR($F296/OFFSET($F296,H$12,)-1,"")</f>
        <v>4.4553783349796428E-2</v>
      </c>
      <c r="I296" s="29">
        <f ca="1">IFERROR($F296/OFFSET($F296,I$12,)-1,"")</f>
        <v>3.9647741304195794E-2</v>
      </c>
      <c r="J296" s="29">
        <f ca="1">IFERROR($F296/OFFSET($F296,J$12,)-1,"")</f>
        <v>0.13347218694437379</v>
      </c>
      <c r="K296" s="30">
        <f>F296/VLOOKUP(YEAR(B296),$Z$13:$AB$35,3,FALSE)-1</f>
        <v>0.14951340267795965</v>
      </c>
      <c r="L296" s="21">
        <f>MAX(F296:$F$5741)</f>
        <v>4981.87</v>
      </c>
      <c r="M296" s="28">
        <f ca="1">IF(OFFSET($O296,M$12,)&lt;&gt;"",_xlfn.STDEV.S(OFFSET($O296,,,M$12))*SQRT($J$12/$G$12),"")</f>
        <v>0.17410920042618272</v>
      </c>
      <c r="N296" s="30">
        <f ca="1">IF(OFFSET($O296,N$12,)&lt;&gt;"",_xlfn.STDEV.S(OFFSET($O296,,,N$12))*SQRT($J$12/$G$12),"")</f>
        <v>0.1828633357651363</v>
      </c>
      <c r="O296" s="4">
        <f t="shared" ca="1" si="4"/>
        <v>4.4288603639318852E-3</v>
      </c>
    </row>
    <row r="297" spans="2:15" x14ac:dyDescent="0.2">
      <c r="B297" s="14">
        <v>41218</v>
      </c>
      <c r="C297" s="25">
        <v>2227.06</v>
      </c>
      <c r="D297" s="25">
        <v>2227.3200000000002</v>
      </c>
      <c r="E297" s="25">
        <v>2208.83</v>
      </c>
      <c r="F297" s="16">
        <v>2221.38</v>
      </c>
      <c r="G297" s="28">
        <f ca="1">IFERROR($F297/OFFSET($F297,G$12,)-1,"")</f>
        <v>-2.3891857906317426E-3</v>
      </c>
      <c r="H297" s="29">
        <f ca="1">IFERROR($F297/OFFSET($F297,H$12,)-1,"")</f>
        <v>3.4711159553953097E-2</v>
      </c>
      <c r="I297" s="29">
        <f ca="1">IFERROR($F297/OFFSET($F297,I$12,)-1,"")</f>
        <v>3.8265771134512017E-2</v>
      </c>
      <c r="J297" s="29">
        <f ca="1">IFERROR($F297/OFFSET($F297,J$12,)-1,"")</f>
        <v>0.14724110149358571</v>
      </c>
      <c r="K297" s="30">
        <f>F297/VLOOKUP(YEAR(B297),$Z$13:$AB$35,3,FALSE)-1</f>
        <v>0.14443362544628369</v>
      </c>
      <c r="L297" s="21">
        <f>MAX(F297:$F$5741)</f>
        <v>4981.87</v>
      </c>
      <c r="M297" s="28">
        <f ca="1">IF(OFFSET($O297,M$12,)&lt;&gt;"",_xlfn.STDEV.S(OFFSET($O297,,,M$12))*SQRT($J$12/$G$12),"")</f>
        <v>0.17486195642199726</v>
      </c>
      <c r="N297" s="30">
        <f ca="1">IF(OFFSET($O297,N$12,)&lt;&gt;"",_xlfn.STDEV.S(OFFSET($O297,,,N$12))*SQRT($J$12/$G$12),"")</f>
        <v>0.18280698650353311</v>
      </c>
      <c r="O297" s="4">
        <f t="shared" ca="1" si="4"/>
        <v>-2.3920444491547389E-3</v>
      </c>
    </row>
    <row r="298" spans="2:15" x14ac:dyDescent="0.2">
      <c r="B298" s="14">
        <v>41215</v>
      </c>
      <c r="C298" s="25">
        <v>2184.48</v>
      </c>
      <c r="D298" s="25">
        <v>2226.9899999999998</v>
      </c>
      <c r="E298" s="25">
        <v>2184.48</v>
      </c>
      <c r="F298" s="16">
        <v>2226.6999999999998</v>
      </c>
      <c r="G298" s="28">
        <f ca="1">IFERROR($F298/OFFSET($F298,G$12,)-1,"")</f>
        <v>1.9476595121236562E-2</v>
      </c>
      <c r="H298" s="29">
        <f ca="1">IFERROR($F298/OFFSET($F298,H$12,)-1,"")</f>
        <v>3.816117677226849E-2</v>
      </c>
      <c r="I298" s="29">
        <f ca="1">IFERROR($F298/OFFSET($F298,I$12,)-1,"")</f>
        <v>4.7725700734494891E-2</v>
      </c>
      <c r="J298" s="29">
        <f ca="1">IFERROR($F298/OFFSET($F298,J$12,)-1,"")</f>
        <v>0.12247006931316951</v>
      </c>
      <c r="K298" s="30">
        <f>F298/VLOOKUP(YEAR(B298),$Z$13:$AB$35,3,FALSE)-1</f>
        <v>0.14717443831367882</v>
      </c>
      <c r="L298" s="21">
        <f>MAX(F298:$F$5741)</f>
        <v>4981.87</v>
      </c>
      <c r="M298" s="28">
        <f ca="1">IF(OFFSET($O298,M$12,)&lt;&gt;"",_xlfn.STDEV.S(OFFSET($O298,,,M$12))*SQRT($J$12/$G$12),"")</f>
        <v>0.17860929936509026</v>
      </c>
      <c r="N298" s="30">
        <f ca="1">IF(OFFSET($O298,N$12,)&lt;&gt;"",_xlfn.STDEV.S(OFFSET($O298,,,N$12))*SQRT($J$12/$G$12),"")</f>
        <v>0.18264537724047453</v>
      </c>
      <c r="O298" s="4">
        <f t="shared" ca="1" si="4"/>
        <v>1.928935355574413E-2</v>
      </c>
    </row>
    <row r="299" spans="2:15" x14ac:dyDescent="0.2">
      <c r="B299" s="14">
        <v>41213</v>
      </c>
      <c r="C299" s="25">
        <v>2176.4</v>
      </c>
      <c r="D299" s="25">
        <v>2189.59</v>
      </c>
      <c r="E299" s="25">
        <v>2171.61</v>
      </c>
      <c r="F299" s="16">
        <v>2184.16</v>
      </c>
      <c r="G299" s="28">
        <f ca="1">IFERROR($F299/OFFSET($F299,G$12,)-1,"")</f>
        <v>3.5793546134159637E-3</v>
      </c>
      <c r="H299" s="29">
        <f ca="1">IFERROR($F299/OFFSET($F299,H$12,)-1,"")</f>
        <v>1.7876782551961901E-2</v>
      </c>
      <c r="I299" s="29">
        <f ca="1">IFERROR($F299/OFFSET($F299,I$12,)-1,"")</f>
        <v>2.7366202880553914E-2</v>
      </c>
      <c r="J299" s="29">
        <f ca="1">IFERROR($F299/OFFSET($F299,J$12,)-1,"")</f>
        <v>5.7550961119449795E-2</v>
      </c>
      <c r="K299" s="30">
        <f>F299/VLOOKUP(YEAR(B299),$Z$13:$AB$35,3,FALSE)-1</f>
        <v>0.12525823918228984</v>
      </c>
      <c r="L299" s="21">
        <f>MAX(F299:$F$5741)</f>
        <v>4981.87</v>
      </c>
      <c r="M299" s="28">
        <f ca="1">IF(OFFSET($O299,M$12,)&lt;&gt;"",_xlfn.STDEV.S(OFFSET($O299,,,M$12))*SQRT($J$12/$G$12),"")</f>
        <v>0.17004128635173765</v>
      </c>
      <c r="N299" s="30">
        <f ca="1">IF(OFFSET($O299,N$12,)&lt;&gt;"",_xlfn.STDEV.S(OFFSET($O299,,,N$12))*SQRT($J$12/$G$12),"")</f>
        <v>0.1790342908232011</v>
      </c>
      <c r="O299" s="4">
        <f t="shared" ca="1" si="4"/>
        <v>3.5729639687406959E-3</v>
      </c>
    </row>
    <row r="300" spans="2:15" x14ac:dyDescent="0.2">
      <c r="B300" s="14">
        <v>41212</v>
      </c>
      <c r="C300" s="25">
        <v>2136.13</v>
      </c>
      <c r="D300" s="25">
        <v>2176.91</v>
      </c>
      <c r="E300" s="25">
        <v>2134.11</v>
      </c>
      <c r="F300" s="16">
        <v>2176.37</v>
      </c>
      <c r="G300" s="28">
        <f ca="1">IFERROR($F300/OFFSET($F300,G$12,)-1,"")</f>
        <v>1.886642291685181E-2</v>
      </c>
      <c r="H300" s="29">
        <f ca="1">IFERROR($F300/OFFSET($F300,H$12,)-1,"")</f>
        <v>-8.0174661342959919E-3</v>
      </c>
      <c r="I300" s="29">
        <f ca="1">IFERROR($F300/OFFSET($F300,I$12,)-1,"")</f>
        <v>4.145491783666877E-2</v>
      </c>
      <c r="J300" s="29">
        <f ca="1">IFERROR($F300/OFFSET($F300,J$12,)-1,"")</f>
        <v>3.9048401111440034E-2</v>
      </c>
      <c r="K300" s="30">
        <f>F300/VLOOKUP(YEAR(B300),$Z$13:$AB$35,3,FALSE)-1</f>
        <v>0.12124490605503269</v>
      </c>
      <c r="L300" s="21">
        <f>MAX(F300:$F$5741)</f>
        <v>4981.87</v>
      </c>
      <c r="M300" s="28">
        <f ca="1">IF(OFFSET($O300,M$12,)&lt;&gt;"",_xlfn.STDEV.S(OFFSET($O300,,,M$12))*SQRT($J$12/$G$12),"")</f>
        <v>0.17408718625402023</v>
      </c>
      <c r="N300" s="30">
        <f ca="1">IF(OFFSET($O300,N$12,)&lt;&gt;"",_xlfn.STDEV.S(OFFSET($O300,,,N$12))*SQRT($J$12/$G$12),"")</f>
        <v>0.18139898434935844</v>
      </c>
      <c r="O300" s="4">
        <f t="shared" ca="1" si="4"/>
        <v>1.8690659207235869E-2</v>
      </c>
    </row>
    <row r="301" spans="2:15" x14ac:dyDescent="0.2">
      <c r="B301" s="14">
        <v>41211</v>
      </c>
      <c r="C301" s="25">
        <v>2146.96</v>
      </c>
      <c r="D301" s="25">
        <v>2159.11</v>
      </c>
      <c r="E301" s="25">
        <v>2133.0300000000002</v>
      </c>
      <c r="F301" s="16">
        <v>2136.0700000000002</v>
      </c>
      <c r="G301" s="28">
        <f ca="1">IFERROR($F301/OFFSET($F301,G$12,)-1,"")</f>
        <v>-5.0259448683193098E-3</v>
      </c>
      <c r="H301" s="29">
        <f ca="1">IFERROR($F301/OFFSET($F301,H$12,)-1,"")</f>
        <v>-2.64703871658728E-2</v>
      </c>
      <c r="I301" s="29">
        <f ca="1">IFERROR($F301/OFFSET($F301,I$12,)-1,"")</f>
        <v>1.3090060565244199E-2</v>
      </c>
      <c r="J301" s="29">
        <f ca="1">IFERROR($F301/OFFSET($F301,J$12,)-1,"")</f>
        <v>7.9112085558255663E-2</v>
      </c>
      <c r="K301" s="30">
        <f>F301/VLOOKUP(YEAR(B301),$Z$13:$AB$35,3,FALSE)-1</f>
        <v>0.10048273339412583</v>
      </c>
      <c r="L301" s="21">
        <f>MAX(F301:$F$5741)</f>
        <v>4981.87</v>
      </c>
      <c r="M301" s="28">
        <f ca="1">IF(OFFSET($O301,M$12,)&lt;&gt;"",_xlfn.STDEV.S(OFFSET($O301,,,M$12))*SQRT($J$12/$G$12),"")</f>
        <v>0.1649556733331764</v>
      </c>
      <c r="N301" s="30">
        <f ca="1">IF(OFFSET($O301,N$12,)&lt;&gt;"",_xlfn.STDEV.S(OFFSET($O301,,,N$12))*SQRT($J$12/$G$12),"")</f>
        <v>0.18840938133793445</v>
      </c>
      <c r="O301" s="4">
        <f t="shared" ca="1" si="4"/>
        <v>-5.0386174080514004E-3</v>
      </c>
    </row>
    <row r="302" spans="2:15" x14ac:dyDescent="0.2">
      <c r="B302" s="14">
        <v>41207</v>
      </c>
      <c r="C302" s="25">
        <v>2144.94</v>
      </c>
      <c r="D302" s="25">
        <v>2161.1</v>
      </c>
      <c r="E302" s="25">
        <v>2142</v>
      </c>
      <c r="F302" s="16">
        <v>2146.86</v>
      </c>
      <c r="G302" s="28">
        <f ca="1">IFERROR($F302/OFFSET($F302,G$12,)-1,"")</f>
        <v>9.3712847052240811E-4</v>
      </c>
      <c r="H302" s="29">
        <f ca="1">IFERROR($F302/OFFSET($F302,H$12,)-1,"")</f>
        <v>-3.7178889207807209E-2</v>
      </c>
      <c r="I302" s="29">
        <f ca="1">IFERROR($F302/OFFSET($F302,I$12,)-1,"")</f>
        <v>2.7313879929944829E-2</v>
      </c>
      <c r="J302" s="29">
        <f ca="1">IFERROR($F302/OFFSET($F302,J$12,)-1,"")</f>
        <v>8.1781352037731292E-2</v>
      </c>
      <c r="K302" s="30">
        <f>F302/VLOOKUP(YEAR(B302),$Z$13:$AB$35,3,FALSE)-1</f>
        <v>0.10604163768720731</v>
      </c>
      <c r="L302" s="21">
        <f>MAX(F302:$F$5741)</f>
        <v>4981.87</v>
      </c>
      <c r="M302" s="28">
        <f ca="1">IF(OFFSET($O302,M$12,)&lt;&gt;"",_xlfn.STDEV.S(OFFSET($O302,,,M$12))*SQRT($J$12/$G$12),"")</f>
        <v>0.19532082464309353</v>
      </c>
      <c r="N302" s="30">
        <f ca="1">IF(OFFSET($O302,N$12,)&lt;&gt;"",_xlfn.STDEV.S(OFFSET($O302,,,N$12))*SQRT($J$12/$G$12),"")</f>
        <v>0.19608228787723864</v>
      </c>
      <c r="O302" s="4">
        <f t="shared" ca="1" si="4"/>
        <v>9.3668963977640058E-4</v>
      </c>
    </row>
    <row r="303" spans="2:15" x14ac:dyDescent="0.2">
      <c r="B303" s="14">
        <v>41206</v>
      </c>
      <c r="C303" s="25">
        <v>2145.7600000000002</v>
      </c>
      <c r="D303" s="25">
        <v>2158.06</v>
      </c>
      <c r="E303" s="25">
        <v>2136.2600000000002</v>
      </c>
      <c r="F303" s="16">
        <v>2144.85</v>
      </c>
      <c r="G303" s="28">
        <f ca="1">IFERROR($F303/OFFSET($F303,G$12,)-1,"")</f>
        <v>-4.4272532388867081E-4</v>
      </c>
      <c r="H303" s="29">
        <f ca="1">IFERROR($F303/OFFSET($F303,H$12,)-1,"")</f>
        <v>-3.7026561068908004E-2</v>
      </c>
      <c r="I303" s="29">
        <f ca="1">IFERROR($F303/OFFSET($F303,I$12,)-1,"")</f>
        <v>5.6687109660720214E-3</v>
      </c>
      <c r="J303" s="29">
        <f ca="1">IFERROR($F303/OFFSET($F303,J$12,)-1,"")</f>
        <v>0.10530791033238862</v>
      </c>
      <c r="K303" s="30">
        <f>F303/VLOOKUP(YEAR(B303),$Z$13:$AB$35,3,FALSE)-1</f>
        <v>0.10500610500610508</v>
      </c>
      <c r="L303" s="21">
        <f>MAX(F303:$F$5741)</f>
        <v>4981.87</v>
      </c>
      <c r="M303" s="28">
        <f ca="1">IF(OFFSET($O303,M$12,)&lt;&gt;"",_xlfn.STDEV.S(OFFSET($O303,,,M$12))*SQRT($J$12/$G$12),"")</f>
        <v>0.19675607221952343</v>
      </c>
      <c r="N303" s="30">
        <f ca="1">IF(OFFSET($O303,N$12,)&lt;&gt;"",_xlfn.STDEV.S(OFFSET($O303,,,N$12))*SQRT($J$12/$G$12),"")</f>
        <v>0.19724193376856949</v>
      </c>
      <c r="O303" s="4">
        <f t="shared" ca="1" si="4"/>
        <v>-4.4282335568004912E-4</v>
      </c>
    </row>
    <row r="304" spans="2:15" x14ac:dyDescent="0.2">
      <c r="B304" s="14">
        <v>41205</v>
      </c>
      <c r="C304" s="25">
        <v>2194.0700000000002</v>
      </c>
      <c r="D304" s="25">
        <v>2194.8000000000002</v>
      </c>
      <c r="E304" s="25">
        <v>2142.65</v>
      </c>
      <c r="F304" s="16">
        <v>2145.8000000000002</v>
      </c>
      <c r="G304" s="28">
        <f ca="1">IFERROR($F304/OFFSET($F304,G$12,)-1,"")</f>
        <v>-2.1951175044212179E-2</v>
      </c>
      <c r="H304" s="29">
        <f ca="1">IFERROR($F304/OFFSET($F304,H$12,)-1,"")</f>
        <v>-2.4246062061187956E-2</v>
      </c>
      <c r="I304" s="29">
        <f ca="1">IFERROR($F304/OFFSET($F304,I$12,)-1,"")</f>
        <v>2.5463125189806313E-3</v>
      </c>
      <c r="J304" s="29">
        <f ca="1">IFERROR($F304/OFFSET($F304,J$12,)-1,"")</f>
        <v>0.12902377169074719</v>
      </c>
      <c r="K304" s="30">
        <f>F304/VLOOKUP(YEAR(B304),$Z$13:$AB$35,3,FALSE)-1</f>
        <v>0.10549553587528293</v>
      </c>
      <c r="L304" s="21">
        <f>MAX(F304:$F$5741)</f>
        <v>4981.87</v>
      </c>
      <c r="M304" s="28">
        <f ca="1">IF(OFFSET($O304,M$12,)&lt;&gt;"",_xlfn.STDEV.S(OFFSET($O304,,,M$12))*SQRT($J$12/$G$12),"")</f>
        <v>0.19887870513163225</v>
      </c>
      <c r="N304" s="30">
        <f ca="1">IF(OFFSET($O304,N$12,)&lt;&gt;"",_xlfn.STDEV.S(OFFSET($O304,,,N$12))*SQRT($J$12/$G$12),"")</f>
        <v>0.19732628318502901</v>
      </c>
      <c r="O304" s="4">
        <f t="shared" ca="1" si="4"/>
        <v>-2.2195686925767864E-2</v>
      </c>
    </row>
    <row r="305" spans="2:15" x14ac:dyDescent="0.2">
      <c r="B305" s="14">
        <v>41204</v>
      </c>
      <c r="C305" s="25">
        <v>2194.15</v>
      </c>
      <c r="D305" s="25">
        <v>2203.06</v>
      </c>
      <c r="E305" s="25">
        <v>2186.09</v>
      </c>
      <c r="F305" s="16">
        <v>2193.96</v>
      </c>
      <c r="G305" s="28">
        <f ca="1">IFERROR($F305/OFFSET($F305,G$12,)-1,"")</f>
        <v>-8.659389740905965E-5</v>
      </c>
      <c r="H305" s="29">
        <f ca="1">IFERROR($F305/OFFSET($F305,H$12,)-1,"")</f>
        <v>1.1885489740290245E-2</v>
      </c>
      <c r="I305" s="29">
        <f ca="1">IFERROR($F305/OFFSET($F305,I$12,)-1,"")</f>
        <v>1.7130194111292907E-2</v>
      </c>
      <c r="J305" s="29">
        <f ca="1">IFERROR($F305/OFFSET($F305,J$12,)-1,"")</f>
        <v>0.12372464658881377</v>
      </c>
      <c r="K305" s="30">
        <f>F305/VLOOKUP(YEAR(B305),$Z$13:$AB$35,3,FALSE)-1</f>
        <v>0.13030710499064924</v>
      </c>
      <c r="L305" s="21">
        <f>MAX(F305:$F$5741)</f>
        <v>4981.87</v>
      </c>
      <c r="M305" s="28">
        <f ca="1">IF(OFFSET($O305,M$12,)&lt;&gt;"",_xlfn.STDEV.S(OFFSET($O305,,,M$12))*SQRT($J$12/$G$12),"")</f>
        <v>0.18781314987269049</v>
      </c>
      <c r="N305" s="30">
        <f ca="1">IF(OFFSET($O305,N$12,)&lt;&gt;"",_xlfn.STDEV.S(OFFSET($O305,,,N$12))*SQRT($J$12/$G$12),"")</f>
        <v>0.19567013457884164</v>
      </c>
      <c r="O305" s="4">
        <f t="shared" ca="1" si="4"/>
        <v>-8.6597646877049482E-5</v>
      </c>
    </row>
    <row r="306" spans="2:15" x14ac:dyDescent="0.2">
      <c r="B306" s="14">
        <v>41201</v>
      </c>
      <c r="C306" s="25">
        <v>2229.85</v>
      </c>
      <c r="D306" s="25">
        <v>2230.29</v>
      </c>
      <c r="E306" s="25">
        <v>2193.21</v>
      </c>
      <c r="F306" s="16">
        <v>2194.15</v>
      </c>
      <c r="G306" s="28">
        <f ca="1">IFERROR($F306/OFFSET($F306,G$12,)-1,"")</f>
        <v>-1.5970328645235399E-2</v>
      </c>
      <c r="H306" s="29">
        <f ca="1">IFERROR($F306/OFFSET($F306,H$12,)-1,"")</f>
        <v>2.0477926813387226E-2</v>
      </c>
      <c r="I306" s="29">
        <f ca="1">IFERROR($F306/OFFSET($F306,I$12,)-1,"")</f>
        <v>2.4963680274301625E-2</v>
      </c>
      <c r="J306" s="29">
        <f ca="1">IFERROR($F306/OFFSET($F306,J$12,)-1,"")</f>
        <v>0.11877361424834665</v>
      </c>
      <c r="K306" s="30">
        <f>F306/VLOOKUP(YEAR(B306),$Z$13:$AB$35,3,FALSE)-1</f>
        <v>0.1304049911644849</v>
      </c>
      <c r="L306" s="21">
        <f>MAX(F306:$F$5741)</f>
        <v>4981.87</v>
      </c>
      <c r="M306" s="28">
        <f ca="1">IF(OFFSET($O306,M$12,)&lt;&gt;"",_xlfn.STDEV.S(OFFSET($O306,,,M$12))*SQRT($J$12/$G$12),"")</f>
        <v>0.18790803878958526</v>
      </c>
      <c r="N306" s="30">
        <f ca="1">IF(OFFSET($O306,N$12,)&lt;&gt;"",_xlfn.STDEV.S(OFFSET($O306,,,N$12))*SQRT($J$12/$G$12),"")</f>
        <v>0.19585786654257226</v>
      </c>
      <c r="O306" s="4">
        <f t="shared" ca="1" si="4"/>
        <v>-1.6099228568683111E-2</v>
      </c>
    </row>
    <row r="307" spans="2:15" x14ac:dyDescent="0.2">
      <c r="B307" s="14">
        <v>41200</v>
      </c>
      <c r="C307" s="25">
        <v>2227.25</v>
      </c>
      <c r="D307" s="25">
        <v>2233.2600000000002</v>
      </c>
      <c r="E307" s="25">
        <v>2220.71</v>
      </c>
      <c r="F307" s="16">
        <v>2229.7600000000002</v>
      </c>
      <c r="G307" s="28">
        <f ca="1">IFERROR($F307/OFFSET($F307,G$12,)-1,"")</f>
        <v>1.0954869529300471E-3</v>
      </c>
      <c r="H307" s="29">
        <f ca="1">IFERROR($F307/OFFSET($F307,H$12,)-1,"")</f>
        <v>3.2047840334734401E-2</v>
      </c>
      <c r="I307" s="29">
        <f ca="1">IFERROR($F307/OFFSET($F307,I$12,)-1,"")</f>
        <v>2.9384472626043934E-2</v>
      </c>
      <c r="J307" s="29">
        <f ca="1">IFERROR($F307/OFFSET($F307,J$12,)-1,"")</f>
        <v>0.1323751967904121</v>
      </c>
      <c r="K307" s="30">
        <f>F307/VLOOKUP(YEAR(B307),$Z$13:$AB$35,3,FALSE)-1</f>
        <v>0.14875092090281972</v>
      </c>
      <c r="L307" s="21">
        <f>MAX(F307:$F$5741)</f>
        <v>4981.87</v>
      </c>
      <c r="M307" s="28">
        <f ca="1">IF(OFFSET($O307,M$12,)&lt;&gt;"",_xlfn.STDEV.S(OFFSET($O307,,,M$12))*SQRT($J$12/$G$12),"")</f>
        <v>0.18176120869918391</v>
      </c>
      <c r="N307" s="30">
        <f ca="1">IF(OFFSET($O307,N$12,)&lt;&gt;"",_xlfn.STDEV.S(OFFSET($O307,,,N$12))*SQRT($J$12/$G$12),"")</f>
        <v>0.20292314420616211</v>
      </c>
      <c r="O307" s="4">
        <f t="shared" ca="1" si="4"/>
        <v>1.0948873449665407E-3</v>
      </c>
    </row>
    <row r="308" spans="2:15" x14ac:dyDescent="0.2">
      <c r="B308" s="14">
        <v>41199</v>
      </c>
      <c r="C308" s="25">
        <v>2199.31</v>
      </c>
      <c r="D308" s="25">
        <v>2227.3200000000002</v>
      </c>
      <c r="E308" s="25">
        <v>2195.31</v>
      </c>
      <c r="F308" s="16">
        <v>2227.3200000000002</v>
      </c>
      <c r="G308" s="28">
        <f ca="1">IFERROR($F308/OFFSET($F308,G$12,)-1,"")</f>
        <v>1.2823311142639016E-2</v>
      </c>
      <c r="H308" s="29">
        <f ca="1">IFERROR($F308/OFFSET($F308,H$12,)-1,"")</f>
        <v>4.6658176811417151E-2</v>
      </c>
      <c r="I308" s="29">
        <f ca="1">IFERROR($F308/OFFSET($F308,I$12,)-1,"")</f>
        <v>2.6878498123576566E-2</v>
      </c>
      <c r="J308" s="29">
        <f ca="1">IFERROR($F308/OFFSET($F308,J$12,)-1,"")</f>
        <v>0.11958259191121035</v>
      </c>
      <c r="K308" s="30">
        <f>F308/VLOOKUP(YEAR(B308),$Z$13:$AB$35,3,FALSE)-1</f>
        <v>0.14749385635461598</v>
      </c>
      <c r="L308" s="21">
        <f>MAX(F308:$F$5741)</f>
        <v>4981.87</v>
      </c>
      <c r="M308" s="28">
        <f ca="1">IF(OFFSET($O308,M$12,)&lt;&gt;"",_xlfn.STDEV.S(OFFSET($O308,,,M$12))*SQRT($J$12/$G$12),"")</f>
        <v>0.20200957154511082</v>
      </c>
      <c r="N308" s="30">
        <f ca="1">IF(OFFSET($O308,N$12,)&lt;&gt;"",_xlfn.STDEV.S(OFFSET($O308,,,N$12))*SQRT($J$12/$G$12),"")</f>
        <v>0.20289661211776883</v>
      </c>
      <c r="O308" s="4">
        <f t="shared" ca="1" si="4"/>
        <v>1.2741788673940085E-2</v>
      </c>
    </row>
    <row r="309" spans="2:15" x14ac:dyDescent="0.2">
      <c r="B309" s="14">
        <v>41198</v>
      </c>
      <c r="C309" s="25">
        <v>2168.4499999999998</v>
      </c>
      <c r="D309" s="25">
        <v>2199.12</v>
      </c>
      <c r="E309" s="25">
        <v>2168.4499999999998</v>
      </c>
      <c r="F309" s="16">
        <v>2199.12</v>
      </c>
      <c r="G309" s="28">
        <f ca="1">IFERROR($F309/OFFSET($F309,G$12,)-1,"")</f>
        <v>1.426535497350323E-2</v>
      </c>
      <c r="H309" s="29">
        <f ca="1">IFERROR($F309/OFFSET($F309,H$12,)-1,"")</f>
        <v>3.0853607087610646E-2</v>
      </c>
      <c r="I309" s="29">
        <f ca="1">IFERROR($F309/OFFSET($F309,I$12,)-1,"")</f>
        <v>5.1865804056450138E-4</v>
      </c>
      <c r="J309" s="29">
        <f ca="1">IFERROR($F309/OFFSET($F309,J$12,)-1,"")</f>
        <v>0.1168488197294113</v>
      </c>
      <c r="K309" s="30">
        <f>F309/VLOOKUP(YEAR(B309),$Z$13:$AB$35,3,FALSE)-1</f>
        <v>0.132965487395867</v>
      </c>
      <c r="L309" s="21">
        <f>MAX(F309:$F$5741)</f>
        <v>4981.87</v>
      </c>
      <c r="M309" s="28">
        <f ca="1">IF(OFFSET($O309,M$12,)&lt;&gt;"",_xlfn.STDEV.S(OFFSET($O309,,,M$12))*SQRT($J$12/$G$12),"")</f>
        <v>0.20025439492724054</v>
      </c>
      <c r="N309" s="30">
        <f ca="1">IF(OFFSET($O309,N$12,)&lt;&gt;"",_xlfn.STDEV.S(OFFSET($O309,,,N$12))*SQRT($J$12/$G$12),"")</f>
        <v>0.20210515870774926</v>
      </c>
      <c r="O309" s="4">
        <f t="shared" ca="1" si="4"/>
        <v>1.4164562229165035E-2</v>
      </c>
    </row>
    <row r="310" spans="2:15" x14ac:dyDescent="0.2">
      <c r="B310" s="14">
        <v>41197</v>
      </c>
      <c r="C310" s="25">
        <v>2150.1799999999998</v>
      </c>
      <c r="D310" s="25">
        <v>2168.19</v>
      </c>
      <c r="E310" s="25">
        <v>2149.1</v>
      </c>
      <c r="F310" s="16">
        <v>2168.19</v>
      </c>
      <c r="G310" s="28">
        <f ca="1">IFERROR($F310/OFFSET($F310,G$12,)-1,"")</f>
        <v>8.4041820921623156E-3</v>
      </c>
      <c r="H310" s="29">
        <f ca="1">IFERROR($F310/OFFSET($F310,H$12,)-1,"")</f>
        <v>9.2255989424541163E-3</v>
      </c>
      <c r="I310" s="29">
        <f ca="1">IFERROR($F310/OFFSET($F310,I$12,)-1,"")</f>
        <v>-1.8412212634571712E-2</v>
      </c>
      <c r="J310" s="29">
        <f ca="1">IFERROR($F310/OFFSET($F310,J$12,)-1,"")</f>
        <v>8.0195494265700829E-2</v>
      </c>
      <c r="K310" s="30">
        <f>F310/VLOOKUP(YEAR(B310),$Z$13:$AB$35,3,FALSE)-1</f>
        <v>0.11703064867621826</v>
      </c>
      <c r="L310" s="21">
        <f>MAX(F310:$F$5741)</f>
        <v>4981.87</v>
      </c>
      <c r="M310" s="28">
        <f ca="1">IF(OFFSET($O310,M$12,)&lt;&gt;"",_xlfn.STDEV.S(OFFSET($O310,,,M$12))*SQRT($J$12/$G$12),"")</f>
        <v>0.19794057022140787</v>
      </c>
      <c r="N310" s="30">
        <f ca="1">IF(OFFSET($O310,N$12,)&lt;&gt;"",_xlfn.STDEV.S(OFFSET($O310,,,N$12))*SQRT($J$12/$G$12),"")</f>
        <v>0.21060927132465573</v>
      </c>
      <c r="O310" s="4">
        <f t="shared" ca="1" si="4"/>
        <v>8.3690635782463496E-3</v>
      </c>
    </row>
    <row r="311" spans="2:15" x14ac:dyDescent="0.2">
      <c r="B311" s="14">
        <v>41194</v>
      </c>
      <c r="C311" s="25">
        <v>2160.6</v>
      </c>
      <c r="D311" s="25">
        <v>2166.1</v>
      </c>
      <c r="E311" s="25">
        <v>2143.9699999999998</v>
      </c>
      <c r="F311" s="16">
        <v>2150.12</v>
      </c>
      <c r="G311" s="28">
        <f ca="1">IFERROR($F311/OFFSET($F311,G$12,)-1,"")</f>
        <v>-4.8136559717105731E-3</v>
      </c>
      <c r="H311" s="29">
        <f ca="1">IFERROR($F311/OFFSET($F311,H$12,)-1,"")</f>
        <v>-1.0392599070281228E-2</v>
      </c>
      <c r="I311" s="29">
        <f ca="1">IFERROR($F311/OFFSET($F311,I$12,)-1,"")</f>
        <v>8.5605595087880904E-3</v>
      </c>
      <c r="J311" s="29">
        <f ca="1">IFERROR($F311/OFFSET($F311,J$12,)-1,"")</f>
        <v>0.11580935774484158</v>
      </c>
      <c r="K311" s="30">
        <f>F311/VLOOKUP(YEAR(B311),$Z$13:$AB$35,3,FALSE)-1</f>
        <v>0.10772115835406981</v>
      </c>
      <c r="L311" s="21">
        <f>MAX(F311:$F$5741)</f>
        <v>4981.87</v>
      </c>
      <c r="M311" s="28">
        <f ca="1">IF(OFFSET($O311,M$12,)&lt;&gt;"",_xlfn.STDEV.S(OFFSET($O311,,,M$12))*SQRT($J$12/$G$12),"")</f>
        <v>0.19714032549476915</v>
      </c>
      <c r="N311" s="30">
        <f ca="1">IF(OFFSET($O311,N$12,)&lt;&gt;"",_xlfn.STDEV.S(OFFSET($O311,,,N$12))*SQRT($J$12/$G$12),"")</f>
        <v>0.21769351165082279</v>
      </c>
      <c r="O311" s="4">
        <f t="shared" ca="1" si="4"/>
        <v>-4.8252789278932125E-3</v>
      </c>
    </row>
    <row r="312" spans="2:15" x14ac:dyDescent="0.2">
      <c r="B312" s="14">
        <v>41193</v>
      </c>
      <c r="C312" s="25">
        <v>2127.71</v>
      </c>
      <c r="D312" s="25">
        <v>2162.11</v>
      </c>
      <c r="E312" s="25">
        <v>2118.0100000000002</v>
      </c>
      <c r="F312" s="16">
        <v>2160.52</v>
      </c>
      <c r="G312" s="28">
        <f ca="1">IFERROR($F312/OFFSET($F312,G$12,)-1,"")</f>
        <v>1.526764190354446E-2</v>
      </c>
      <c r="H312" s="29">
        <f ca="1">IFERROR($F312/OFFSET($F312,H$12,)-1,"")</f>
        <v>6.6957109242131718E-3</v>
      </c>
      <c r="I312" s="29">
        <f ca="1">IFERROR($F312/OFFSET($F312,I$12,)-1,"")</f>
        <v>5.3232080704301854E-3</v>
      </c>
      <c r="J312" s="29">
        <f ca="1">IFERROR($F312/OFFSET($F312,J$12,)-1,"")</f>
        <v>9.3756960897474872E-2</v>
      </c>
      <c r="K312" s="30">
        <f>F312/VLOOKUP(YEAR(B312),$Z$13:$AB$35,3,FALSE)-1</f>
        <v>0.11307913839559403</v>
      </c>
      <c r="L312" s="21">
        <f>MAX(F312:$F$5741)</f>
        <v>4981.87</v>
      </c>
      <c r="M312" s="28">
        <f ca="1">IF(OFFSET($O312,M$12,)&lt;&gt;"",_xlfn.STDEV.S(OFFSET($O312,,,M$12))*SQRT($J$12/$G$12),"")</f>
        <v>0.19859624114798549</v>
      </c>
      <c r="N312" s="30">
        <f ca="1">IF(OFFSET($O312,N$12,)&lt;&gt;"",_xlfn.STDEV.S(OFFSET($O312,,,N$12))*SQRT($J$12/$G$12),"")</f>
        <v>0.21816398622842023</v>
      </c>
      <c r="O312" s="4">
        <f t="shared" ca="1" si="4"/>
        <v>1.5152264339025489E-2</v>
      </c>
    </row>
    <row r="313" spans="2:15" x14ac:dyDescent="0.2">
      <c r="B313" s="14">
        <v>41192</v>
      </c>
      <c r="C313" s="25">
        <v>2133.38</v>
      </c>
      <c r="D313" s="25">
        <v>2137.2800000000002</v>
      </c>
      <c r="E313" s="25">
        <v>2120.35</v>
      </c>
      <c r="F313" s="16">
        <v>2128.0300000000002</v>
      </c>
      <c r="G313" s="28">
        <f ca="1">IFERROR($F313/OFFSET($F313,G$12,)-1,"")</f>
        <v>-2.470351099235879E-3</v>
      </c>
      <c r="H313" s="29">
        <f ca="1">IFERROR($F313/OFFSET($F313,H$12,)-1,"")</f>
        <v>-5.3657145795065198E-3</v>
      </c>
      <c r="I313" s="29">
        <f ca="1">IFERROR($F313/OFFSET($F313,I$12,)-1,"")</f>
        <v>1.5039643560466054E-4</v>
      </c>
      <c r="J313" s="29">
        <f ca="1">IFERROR($F313/OFFSET($F313,J$12,)-1,"")</f>
        <v>6.4989465360805188E-2</v>
      </c>
      <c r="K313" s="30">
        <f>F313/VLOOKUP(YEAR(B313),$Z$13:$AB$35,3,FALSE)-1</f>
        <v>9.6340602669716668E-2</v>
      </c>
      <c r="L313" s="21">
        <f>MAX(F313:$F$5741)</f>
        <v>4981.87</v>
      </c>
      <c r="M313" s="28">
        <f ca="1">IF(OFFSET($O313,M$12,)&lt;&gt;"",_xlfn.STDEV.S(OFFSET($O313,,,M$12))*SQRT($J$12/$G$12),"")</f>
        <v>0.20328377893117569</v>
      </c>
      <c r="N313" s="30">
        <f ca="1">IF(OFFSET($O313,N$12,)&lt;&gt;"",_xlfn.STDEV.S(OFFSET($O313,,,N$12))*SQRT($J$12/$G$12),"")</f>
        <v>0.21685825233044209</v>
      </c>
      <c r="O313" s="4">
        <f t="shared" ca="1" si="4"/>
        <v>-2.4734074510582614E-3</v>
      </c>
    </row>
    <row r="314" spans="2:15" x14ac:dyDescent="0.2">
      <c r="B314" s="14">
        <v>41191</v>
      </c>
      <c r="C314" s="25">
        <v>2148.5</v>
      </c>
      <c r="D314" s="25">
        <v>2152.84</v>
      </c>
      <c r="E314" s="25">
        <v>2126.5700000000002</v>
      </c>
      <c r="F314" s="16">
        <v>2133.3000000000002</v>
      </c>
      <c r="G314" s="28">
        <f ca="1">IFERROR($F314/OFFSET($F314,G$12,)-1,"")</f>
        <v>-7.0146203866185974E-3</v>
      </c>
      <c r="H314" s="29">
        <f ca="1">IFERROR($F314/OFFSET($F314,H$12,)-1,"")</f>
        <v>3.7783434575373587E-3</v>
      </c>
      <c r="I314" s="29">
        <f ca="1">IFERROR($F314/OFFSET($F314,I$12,)-1,"")</f>
        <v>8.9387060158909737E-3</v>
      </c>
      <c r="J314" s="29">
        <f ca="1">IFERROR($F314/OFFSET($F314,J$12,)-1,"")</f>
        <v>8.3267320699530911E-2</v>
      </c>
      <c r="K314" s="30">
        <f>F314/VLOOKUP(YEAR(B314),$Z$13:$AB$35,3,FALSE)-1</f>
        <v>9.9055656017681404E-2</v>
      </c>
      <c r="L314" s="21">
        <f>MAX(F314:$F$5741)</f>
        <v>4981.87</v>
      </c>
      <c r="M314" s="28">
        <f ca="1">IF(OFFSET($O314,M$12,)&lt;&gt;"",_xlfn.STDEV.S(OFFSET($O314,,,M$12))*SQRT($J$12/$G$12),"")</f>
        <v>0.2031420898931649</v>
      </c>
      <c r="N314" s="30">
        <f ca="1">IF(OFFSET($O314,N$12,)&lt;&gt;"",_xlfn.STDEV.S(OFFSET($O314,,,N$12))*SQRT($J$12/$G$12),"")</f>
        <v>0.21673333556680149</v>
      </c>
      <c r="O314" s="4">
        <f t="shared" ca="1" si="4"/>
        <v>-7.0393384961295411E-3</v>
      </c>
    </row>
    <row r="315" spans="2:15" x14ac:dyDescent="0.2">
      <c r="B315" s="14">
        <v>41190</v>
      </c>
      <c r="C315" s="25">
        <v>2172.64</v>
      </c>
      <c r="D315" s="25">
        <v>2172.64</v>
      </c>
      <c r="E315" s="25">
        <v>2143.36</v>
      </c>
      <c r="F315" s="16">
        <v>2148.37</v>
      </c>
      <c r="G315" s="28">
        <f ca="1">IFERROR($F315/OFFSET($F315,G$12,)-1,"")</f>
        <v>-1.1198048511069092E-2</v>
      </c>
      <c r="H315" s="29">
        <f ca="1">IFERROR($F315/OFFSET($F315,H$12,)-1,"")</f>
        <v>1.0531613655819783E-2</v>
      </c>
      <c r="I315" s="29">
        <f ca="1">IFERROR($F315/OFFSET($F315,I$12,)-1,"")</f>
        <v>1.4846901659943068E-2</v>
      </c>
      <c r="J315" s="29">
        <f ca="1">IFERROR($F315/OFFSET($F315,J$12,)-1,"")</f>
        <v>0.11077389200256449</v>
      </c>
      <c r="K315" s="30">
        <f>F315/VLOOKUP(YEAR(B315),$Z$13:$AB$35,3,FALSE)-1</f>
        <v>0.10681957517400553</v>
      </c>
      <c r="L315" s="21">
        <f>MAX(F315:$F$5741)</f>
        <v>4981.87</v>
      </c>
      <c r="M315" s="28">
        <f ca="1">IF(OFFSET($O315,M$12,)&lt;&gt;"",_xlfn.STDEV.S(OFFSET($O315,,,M$12))*SQRT($J$12/$G$12),"")</f>
        <v>0.20396660354883828</v>
      </c>
      <c r="N315" s="30">
        <f ca="1">IF(OFFSET($O315,N$12,)&lt;&gt;"",_xlfn.STDEV.S(OFFSET($O315,,,N$12))*SQRT($J$12/$G$12),"")</f>
        <v>0.21602931295079716</v>
      </c>
      <c r="O315" s="4">
        <f t="shared" ca="1" si="4"/>
        <v>-1.1261218687483797E-2</v>
      </c>
    </row>
    <row r="316" spans="2:15" x14ac:dyDescent="0.2">
      <c r="B316" s="14">
        <v>41187</v>
      </c>
      <c r="C316" s="25">
        <v>2146.34</v>
      </c>
      <c r="D316" s="25">
        <v>2180.96</v>
      </c>
      <c r="E316" s="25">
        <v>2141.62</v>
      </c>
      <c r="F316" s="16">
        <v>2172.6999999999998</v>
      </c>
      <c r="G316" s="28">
        <f ca="1">IFERROR($F316/OFFSET($F316,G$12,)-1,"")</f>
        <v>1.2370989912168229E-2</v>
      </c>
      <c r="H316" s="29">
        <f ca="1">IFERROR($F316/OFFSET($F316,H$12,)-1,"")</f>
        <v>3.9698718500866148E-2</v>
      </c>
      <c r="I316" s="29">
        <f ca="1">IFERROR($F316/OFFSET($F316,I$12,)-1,"")</f>
        <v>3.5279654636768187E-2</v>
      </c>
      <c r="J316" s="29">
        <f ca="1">IFERROR($F316/OFFSET($F316,J$12,)-1,"")</f>
        <v>0.18759872970062674</v>
      </c>
      <c r="K316" s="30">
        <f>F316/VLOOKUP(YEAR(B316),$Z$13:$AB$35,3,FALSE)-1</f>
        <v>0.1193541573288408</v>
      </c>
      <c r="L316" s="21">
        <f>MAX(F316:$F$5741)</f>
        <v>4981.87</v>
      </c>
      <c r="M316" s="28">
        <f ca="1">IF(OFFSET($O316,M$12,)&lt;&gt;"",_xlfn.STDEV.S(OFFSET($O316,,,M$12))*SQRT($J$12/$G$12),"")</f>
        <v>0.20080419849729031</v>
      </c>
      <c r="N316" s="30">
        <f ca="1">IF(OFFSET($O316,N$12,)&lt;&gt;"",_xlfn.STDEV.S(OFFSET($O316,,,N$12))*SQRT($J$12/$G$12),"")</f>
        <v>0.21575158998023547</v>
      </c>
      <c r="O316" s="4">
        <f t="shared" ca="1" si="4"/>
        <v>1.2295094509576316E-2</v>
      </c>
    </row>
    <row r="317" spans="2:15" x14ac:dyDescent="0.2">
      <c r="B317" s="14">
        <v>41186</v>
      </c>
      <c r="C317" s="25">
        <v>2139.67</v>
      </c>
      <c r="D317" s="25">
        <v>2147.88</v>
      </c>
      <c r="E317" s="25">
        <v>2125.1</v>
      </c>
      <c r="F317" s="16">
        <v>2146.15</v>
      </c>
      <c r="G317" s="28">
        <f ca="1">IFERROR($F317/OFFSET($F317,G$12,)-1,"")</f>
        <v>3.1035143560909084E-3</v>
      </c>
      <c r="H317" s="29">
        <f ca="1">IFERROR($F317/OFFSET($F317,H$12,)-1,"")</f>
        <v>1.7870778336898541E-2</v>
      </c>
      <c r="I317" s="29">
        <f ca="1">IFERROR($F317/OFFSET($F317,I$12,)-1,"")</f>
        <v>5.6519341912235399E-2</v>
      </c>
      <c r="J317" s="29">
        <f ca="1">IFERROR($F317/OFFSET($F317,J$12,)-1,"")</f>
        <v>0.14186676314571356</v>
      </c>
      <c r="K317" s="30">
        <f>F317/VLOOKUP(YEAR(B317),$Z$13:$AB$35,3,FALSE)-1</f>
        <v>0.10567585251129552</v>
      </c>
      <c r="L317" s="21">
        <f>MAX(F317:$F$5741)</f>
        <v>4981.87</v>
      </c>
      <c r="M317" s="28">
        <f ca="1">IF(OFFSET($O317,M$12,)&lt;&gt;"",_xlfn.STDEV.S(OFFSET($O317,,,M$12))*SQRT($J$12/$G$12),"")</f>
        <v>0.20222006710604401</v>
      </c>
      <c r="N317" s="30">
        <f ca="1">IF(OFFSET($O317,N$12,)&lt;&gt;"",_xlfn.STDEV.S(OFFSET($O317,,,N$12))*SQRT($J$12/$G$12),"")</f>
        <v>0.21687952846673336</v>
      </c>
      <c r="O317" s="4">
        <f t="shared" ca="1" si="4"/>
        <v>3.0987083964208097E-3</v>
      </c>
    </row>
    <row r="318" spans="2:15" x14ac:dyDescent="0.2">
      <c r="B318" s="14">
        <v>41185</v>
      </c>
      <c r="C318" s="25">
        <v>2125.09</v>
      </c>
      <c r="D318" s="25">
        <v>2140.42</v>
      </c>
      <c r="E318" s="25">
        <v>2115.1</v>
      </c>
      <c r="F318" s="16">
        <v>2139.5100000000002</v>
      </c>
      <c r="G318" s="28">
        <f ca="1">IFERROR($F318/OFFSET($F318,G$12,)-1,"")</f>
        <v>6.7003251351593907E-3</v>
      </c>
      <c r="H318" s="29">
        <f ca="1">IFERROR($F318/OFFSET($F318,H$12,)-1,"")</f>
        <v>2.3796763295657941E-2</v>
      </c>
      <c r="I318" s="29">
        <f ca="1">IFERROR($F318/OFFSET($F318,I$12,)-1,"")</f>
        <v>6.028664030210229E-2</v>
      </c>
      <c r="J318" s="29">
        <f ca="1">IFERROR($F318/OFFSET($F318,J$12,)-1,"")</f>
        <v>9.8395667017481037E-2</v>
      </c>
      <c r="K318" s="30">
        <f>F318/VLOOKUP(YEAR(B318),$Z$13:$AB$35,3,FALSE)-1</f>
        <v>0.10225498833093782</v>
      </c>
      <c r="L318" s="21">
        <f>MAX(F318:$F$5741)</f>
        <v>4981.87</v>
      </c>
      <c r="M318" s="28">
        <f ca="1">IF(OFFSET($O318,M$12,)&lt;&gt;"",_xlfn.STDEV.S(OFFSET($O318,,,M$12))*SQRT($J$12/$G$12),"")</f>
        <v>0.20384125105298684</v>
      </c>
      <c r="N318" s="30">
        <f ca="1">IF(OFFSET($O318,N$12,)&lt;&gt;"",_xlfn.STDEV.S(OFFSET($O318,,,N$12))*SQRT($J$12/$G$12),"")</f>
        <v>0.21704737146145575</v>
      </c>
      <c r="O318" s="4">
        <f t="shared" ca="1" si="4"/>
        <v>6.6779777244404155E-3</v>
      </c>
    </row>
    <row r="319" spans="2:15" x14ac:dyDescent="0.2">
      <c r="B319" s="14">
        <v>41184</v>
      </c>
      <c r="C319" s="25">
        <v>2125.89</v>
      </c>
      <c r="D319" s="25">
        <v>2134.52</v>
      </c>
      <c r="E319" s="25">
        <v>2106.16</v>
      </c>
      <c r="F319" s="16">
        <v>2125.27</v>
      </c>
      <c r="G319" s="28">
        <f ca="1">IFERROR($F319/OFFSET($F319,G$12,)-1,"")</f>
        <v>-3.3396363089022163E-4</v>
      </c>
      <c r="H319" s="29">
        <f ca="1">IFERROR($F319/OFFSET($F319,H$12,)-1,"")</f>
        <v>-3.5118813181043151E-3</v>
      </c>
      <c r="I319" s="29">
        <f ca="1">IFERROR($F319/OFFSET($F319,I$12,)-1,"")</f>
        <v>5.0470551019197618E-2</v>
      </c>
      <c r="J319" s="29">
        <f ca="1">IFERROR($F319/OFFSET($F319,J$12,)-1,"")</f>
        <v>6.4156744144125977E-2</v>
      </c>
      <c r="K319" s="30">
        <f>F319/VLOOKUP(YEAR(B319),$Z$13:$AB$35,3,FALSE)-1</f>
        <v>9.4918677197158186E-2</v>
      </c>
      <c r="L319" s="21">
        <f>MAX(F319:$F$5741)</f>
        <v>4981.87</v>
      </c>
      <c r="M319" s="28">
        <f ca="1">IF(OFFSET($O319,M$12,)&lt;&gt;"",_xlfn.STDEV.S(OFFSET($O319,,,M$12))*SQRT($J$12/$G$12),"")</f>
        <v>0.20529442062231179</v>
      </c>
      <c r="N319" s="30">
        <f ca="1">IF(OFFSET($O319,N$12,)&lt;&gt;"",_xlfn.STDEV.S(OFFSET($O319,,,N$12))*SQRT($J$12/$G$12),"")</f>
        <v>0.21745302508079004</v>
      </c>
      <c r="O319" s="4">
        <f t="shared" ca="1" si="4"/>
        <v>-3.3401940916255558E-4</v>
      </c>
    </row>
    <row r="320" spans="2:15" x14ac:dyDescent="0.2">
      <c r="B320" s="14">
        <v>41183</v>
      </c>
      <c r="C320" s="25">
        <v>2089.75</v>
      </c>
      <c r="D320" s="25">
        <v>2126.84</v>
      </c>
      <c r="E320" s="25">
        <v>2086.41</v>
      </c>
      <c r="F320" s="16">
        <v>2125.98</v>
      </c>
      <c r="G320" s="28">
        <f ca="1">IFERROR($F320/OFFSET($F320,G$12,)-1,"")</f>
        <v>1.7341870280513483E-2</v>
      </c>
      <c r="H320" s="29">
        <f ca="1">IFERROR($F320/OFFSET($F320,H$12,)-1,"")</f>
        <v>-6.713855210596309E-3</v>
      </c>
      <c r="I320" s="29">
        <f ca="1">IFERROR($F320/OFFSET($F320,I$12,)-1,"")</f>
        <v>5.4265949269792557E-2</v>
      </c>
      <c r="J320" s="29">
        <f ca="1">IFERROR($F320/OFFSET($F320,J$12,)-1,"")</f>
        <v>7.3570032671982366E-2</v>
      </c>
      <c r="K320" s="30">
        <f>F320/VLOOKUP(YEAR(B320),$Z$13:$AB$35,3,FALSE)-1</f>
        <v>9.5284462373069978E-2</v>
      </c>
      <c r="L320" s="21">
        <f>MAX(F320:$F$5741)</f>
        <v>4981.87</v>
      </c>
      <c r="M320" s="28">
        <f ca="1">IF(OFFSET($O320,M$12,)&lt;&gt;"",_xlfn.STDEV.S(OFFSET($O320,,,M$12))*SQRT($J$12/$G$12),"")</f>
        <v>0.20556853620776544</v>
      </c>
      <c r="N320" s="30">
        <f ca="1">IF(OFFSET($O320,N$12,)&lt;&gt;"",_xlfn.STDEV.S(OFFSET($O320,,,N$12))*SQRT($J$12/$G$12),"")</f>
        <v>0.21780795909236683</v>
      </c>
      <c r="O320" s="4">
        <f t="shared" ca="1" si="4"/>
        <v>1.7193216213499448E-2</v>
      </c>
    </row>
    <row r="321" spans="2:15" x14ac:dyDescent="0.2">
      <c r="B321" s="14">
        <v>41180</v>
      </c>
      <c r="C321" s="25">
        <v>2108.73</v>
      </c>
      <c r="D321" s="25">
        <v>2117.08</v>
      </c>
      <c r="E321" s="25">
        <v>2075.13</v>
      </c>
      <c r="F321" s="16">
        <v>2089.7399999999998</v>
      </c>
      <c r="G321" s="28">
        <f ca="1">IFERROR($F321/OFFSET($F321,G$12,)-1,"")</f>
        <v>-8.8832186372108657E-3</v>
      </c>
      <c r="H321" s="29">
        <f ca="1">IFERROR($F321/OFFSET($F321,H$12,)-1,"")</f>
        <v>-3.1186688981507005E-2</v>
      </c>
      <c r="I321" s="29">
        <f ca="1">IFERROR($F321/OFFSET($F321,I$12,)-1,"")</f>
        <v>5.0252544289483447E-2</v>
      </c>
      <c r="J321" s="29">
        <f ca="1">IFERROR($F321/OFFSET($F321,J$12,)-1,"")</f>
        <v>4.2331921770488723E-2</v>
      </c>
      <c r="K321" s="30">
        <f>F321/VLOOKUP(YEAR(B321),$Z$13:$AB$35,3,FALSE)-1</f>
        <v>7.6613962689912052E-2</v>
      </c>
      <c r="L321" s="21">
        <f>MAX(F321:$F$5741)</f>
        <v>4981.87</v>
      </c>
      <c r="M321" s="28">
        <f ca="1">IF(OFFSET($O321,M$12,)&lt;&gt;"",_xlfn.STDEV.S(OFFSET($O321,,,M$12))*SQRT($J$12/$G$12),"")</f>
        <v>0.20244905201064084</v>
      </c>
      <c r="N321" s="30">
        <f ca="1">IF(OFFSET($O321,N$12,)&lt;&gt;"",_xlfn.STDEV.S(OFFSET($O321,,,N$12))*SQRT($J$12/$G$12),"")</f>
        <v>0.21992845002465036</v>
      </c>
      <c r="O321" s="4">
        <f t="shared" ca="1" si="4"/>
        <v>-8.9229096547136753E-3</v>
      </c>
    </row>
    <row r="322" spans="2:15" x14ac:dyDescent="0.2">
      <c r="B322" s="14">
        <v>41179</v>
      </c>
      <c r="C322" s="25">
        <v>2090</v>
      </c>
      <c r="D322" s="25">
        <v>2109.0500000000002</v>
      </c>
      <c r="E322" s="25">
        <v>2086.64</v>
      </c>
      <c r="F322" s="16">
        <v>2108.4699999999998</v>
      </c>
      <c r="G322" s="28">
        <f ca="1">IFERROR($F322/OFFSET($F322,G$12,)-1,"")</f>
        <v>8.9435251557579143E-3</v>
      </c>
      <c r="H322" s="29">
        <f ca="1">IFERROR($F322/OFFSET($F322,H$12,)-1,"")</f>
        <v>-1.5060423878059281E-2</v>
      </c>
      <c r="I322" s="29">
        <f ca="1">IFERROR($F322/OFFSET($F322,I$12,)-1,"")</f>
        <v>4.1332885548059473E-2</v>
      </c>
      <c r="J322" s="29">
        <f ca="1">IFERROR($F322/OFFSET($F322,J$12,)-1,"")</f>
        <v>0.11120070409545324</v>
      </c>
      <c r="K322" s="30">
        <f>F322/VLOOKUP(YEAR(B322),$Z$13:$AB$35,3,FALSE)-1</f>
        <v>8.6263478668541893E-2</v>
      </c>
      <c r="L322" s="21">
        <f>MAX(F322:$F$5741)</f>
        <v>4981.87</v>
      </c>
      <c r="M322" s="28">
        <f ca="1">IF(OFFSET($O322,M$12,)&lt;&gt;"",_xlfn.STDEV.S(OFFSET($O322,,,M$12))*SQRT($J$12/$G$12),"")</f>
        <v>0.2028839098258029</v>
      </c>
      <c r="N322" s="30">
        <f ca="1">IF(OFFSET($O322,N$12,)&lt;&gt;"",_xlfn.STDEV.S(OFFSET($O322,,,N$12))*SQRT($J$12/$G$12),"")</f>
        <v>0.21986430085215405</v>
      </c>
      <c r="O322" s="4">
        <f t="shared" ca="1" si="4"/>
        <v>8.9037687007278397E-3</v>
      </c>
    </row>
    <row r="323" spans="2:15" x14ac:dyDescent="0.2">
      <c r="B323" s="14">
        <v>41178</v>
      </c>
      <c r="C323" s="25">
        <v>2132.7600000000002</v>
      </c>
      <c r="D323" s="25">
        <v>2132.83</v>
      </c>
      <c r="E323" s="25">
        <v>2083.4</v>
      </c>
      <c r="F323" s="16">
        <v>2089.7800000000002</v>
      </c>
      <c r="G323" s="28">
        <f ca="1">IFERROR($F323/OFFSET($F323,G$12,)-1,"")</f>
        <v>-2.0152290928186933E-2</v>
      </c>
      <c r="H323" s="29">
        <f ca="1">IFERROR($F323/OFFSET($F323,H$12,)-1,"")</f>
        <v>-3.5238284297657962E-2</v>
      </c>
      <c r="I323" s="29">
        <f ca="1">IFERROR($F323/OFFSET($F323,I$12,)-1,"")</f>
        <v>3.0483835973096118E-2</v>
      </c>
      <c r="J323" s="29">
        <f ca="1">IFERROR($F323/OFFSET($F323,J$12,)-1,"")</f>
        <v>0.12991619356582862</v>
      </c>
      <c r="K323" s="30">
        <f>F323/VLOOKUP(YEAR(B323),$Z$13:$AB$35,3,FALSE)-1</f>
        <v>7.6634570305456506E-2</v>
      </c>
      <c r="L323" s="21">
        <f>MAX(F323:$F$5741)</f>
        <v>4981.87</v>
      </c>
      <c r="M323" s="28">
        <f ca="1">IF(OFFSET($O323,M$12,)&lt;&gt;"",_xlfn.STDEV.S(OFFSET($O323,,,M$12))*SQRT($J$12/$G$12),"")</f>
        <v>0.20535964391732672</v>
      </c>
      <c r="N323" s="30">
        <f ca="1">IF(OFFSET($O323,N$12,)&lt;&gt;"",_xlfn.STDEV.S(OFFSET($O323,,,N$12))*SQRT($J$12/$G$12),"")</f>
        <v>0.21935048962094908</v>
      </c>
      <c r="O323" s="4">
        <f t="shared" ca="1" si="4"/>
        <v>-2.0358118299493733E-2</v>
      </c>
    </row>
    <row r="324" spans="2:15" x14ac:dyDescent="0.2">
      <c r="B324" s="14">
        <v>41177</v>
      </c>
      <c r="C324" s="25">
        <v>2140.3200000000002</v>
      </c>
      <c r="D324" s="25">
        <v>2140.3200000000002</v>
      </c>
      <c r="E324" s="25">
        <v>2117.69</v>
      </c>
      <c r="F324" s="16">
        <v>2132.7600000000002</v>
      </c>
      <c r="G324" s="28">
        <f ca="1">IFERROR($F324/OFFSET($F324,G$12,)-1,"")</f>
        <v>-3.5461489943232616E-3</v>
      </c>
      <c r="H324" s="29">
        <f ca="1">IFERROR($F324/OFFSET($F324,H$12,)-1,"")</f>
        <v>-1.6717227134835033E-2</v>
      </c>
      <c r="I324" s="29">
        <f ca="1">IFERROR($F324/OFFSET($F324,I$12,)-1,"")</f>
        <v>4.220603110843979E-2</v>
      </c>
      <c r="J324" s="29">
        <f ca="1">IFERROR($F324/OFFSET($F324,J$12,)-1,"")</f>
        <v>0.13613893032175595</v>
      </c>
      <c r="K324" s="30">
        <f>F324/VLOOKUP(YEAR(B324),$Z$13:$AB$35,3,FALSE)-1</f>
        <v>9.8777453207833155E-2</v>
      </c>
      <c r="L324" s="21">
        <f>MAX(F324:$F$5741)</f>
        <v>4981.87</v>
      </c>
      <c r="M324" s="28">
        <f ca="1">IF(OFFSET($O324,M$12,)&lt;&gt;"",_xlfn.STDEV.S(OFFSET($O324,,,M$12))*SQRT($J$12/$G$12),"")</f>
        <v>0.19565097022101313</v>
      </c>
      <c r="N324" s="30">
        <f ca="1">IF(OFFSET($O324,N$12,)&lt;&gt;"",_xlfn.STDEV.S(OFFSET($O324,,,N$12))*SQRT($J$12/$G$12),"")</f>
        <v>0.21509544908957809</v>
      </c>
      <c r="O324" s="4">
        <f t="shared" ca="1" si="4"/>
        <v>-3.5524514847931226E-3</v>
      </c>
    </row>
    <row r="325" spans="2:15" x14ac:dyDescent="0.2">
      <c r="B325" s="14">
        <v>41176</v>
      </c>
      <c r="C325" s="25">
        <v>2157.0100000000002</v>
      </c>
      <c r="D325" s="25">
        <v>2157.0100000000002</v>
      </c>
      <c r="E325" s="25">
        <v>2127.38</v>
      </c>
      <c r="F325" s="16">
        <v>2140.35</v>
      </c>
      <c r="G325" s="28">
        <f ca="1">IFERROR($F325/OFFSET($F325,G$12,)-1,"")</f>
        <v>-7.7236545032245418E-3</v>
      </c>
      <c r="H325" s="29">
        <f ca="1">IFERROR($F325/OFFSET($F325,H$12,)-1,"")</f>
        <v>-2.6219528840116912E-2</v>
      </c>
      <c r="I325" s="29">
        <f ca="1">IFERROR($F325/OFFSET($F325,I$12,)-1,"")</f>
        <v>5.322336986206988E-2</v>
      </c>
      <c r="J325" s="29">
        <f ca="1">IFERROR($F325/OFFSET($F325,J$12,)-1,"")</f>
        <v>7.0769276948706494E-2</v>
      </c>
      <c r="K325" s="30">
        <f>F325/VLOOKUP(YEAR(B325),$Z$13:$AB$35,3,FALSE)-1</f>
        <v>0.10268774825736848</v>
      </c>
      <c r="L325" s="21">
        <f>MAX(F325:$F$5741)</f>
        <v>4981.87</v>
      </c>
      <c r="M325" s="28">
        <f ca="1">IF(OFFSET($O325,M$12,)&lt;&gt;"",_xlfn.STDEV.S(OFFSET($O325,,,M$12))*SQRT($J$12/$G$12),"")</f>
        <v>0.19513085283350326</v>
      </c>
      <c r="N325" s="30">
        <f ca="1">IF(OFFSET($O325,N$12,)&lt;&gt;"",_xlfn.STDEV.S(OFFSET($O325,,,N$12))*SQRT($J$12/$G$12),"")</f>
        <v>0.21808087365464332</v>
      </c>
      <c r="O325" s="4">
        <f t="shared" ca="1" si="4"/>
        <v>-7.7536364023299328E-3</v>
      </c>
    </row>
    <row r="326" spans="2:15" x14ac:dyDescent="0.2">
      <c r="B326" s="14">
        <v>41173</v>
      </c>
      <c r="C326" s="25">
        <v>2140.94</v>
      </c>
      <c r="D326" s="25">
        <v>2164.2399999999998</v>
      </c>
      <c r="E326" s="25">
        <v>2140.7399999999998</v>
      </c>
      <c r="F326" s="16">
        <v>2157.0100000000002</v>
      </c>
      <c r="G326" s="28">
        <f ca="1">IFERROR($F326/OFFSET($F326,G$12,)-1,"")</f>
        <v>7.614296191450487E-3</v>
      </c>
      <c r="H326" s="29">
        <f ca="1">IFERROR($F326/OFFSET($F326,H$12,)-1,"")</f>
        <v>-2.3473647039649381E-2</v>
      </c>
      <c r="I326" s="29">
        <f ca="1">IFERROR($F326/OFFSET($F326,I$12,)-1,"")</f>
        <v>4.9369262428668126E-2</v>
      </c>
      <c r="J326" s="29">
        <f ca="1">IFERROR($F326/OFFSET($F326,J$12,)-1,"")</f>
        <v>6.7462104528651201E-2</v>
      </c>
      <c r="K326" s="30">
        <f>F326/VLOOKUP(YEAR(B326),$Z$13:$AB$35,3,FALSE)-1</f>
        <v>0.11127082013157974</v>
      </c>
      <c r="L326" s="21">
        <f>MAX(F326:$F$5741)</f>
        <v>4981.87</v>
      </c>
      <c r="M326" s="28">
        <f ca="1">IF(OFFSET($O326,M$12,)&lt;&gt;"",_xlfn.STDEV.S(OFFSET($O326,,,M$12))*SQRT($J$12/$G$12),"")</f>
        <v>0.19415471194096423</v>
      </c>
      <c r="N326" s="30">
        <f ca="1">IF(OFFSET($O326,N$12,)&lt;&gt;"",_xlfn.STDEV.S(OFFSET($O326,,,N$12))*SQRT($J$12/$G$12),"")</f>
        <v>0.23610075352044829</v>
      </c>
      <c r="O326" s="4">
        <f t="shared" ca="1" si="4"/>
        <v>7.585453755579381E-3</v>
      </c>
    </row>
    <row r="327" spans="2:15" x14ac:dyDescent="0.2">
      <c r="B327" s="14">
        <v>41172</v>
      </c>
      <c r="C327" s="25">
        <v>2166.09</v>
      </c>
      <c r="D327" s="25">
        <v>2166.09</v>
      </c>
      <c r="E327" s="25">
        <v>2129.29</v>
      </c>
      <c r="F327" s="16">
        <v>2140.71</v>
      </c>
      <c r="G327" s="28">
        <f ca="1">IFERROR($F327/OFFSET($F327,G$12,)-1,"")</f>
        <v>-1.1726089626103997E-2</v>
      </c>
      <c r="H327" s="29">
        <f ca="1">IFERROR($F327/OFFSET($F327,H$12,)-1,"")</f>
        <v>4.1465943045309039E-3</v>
      </c>
      <c r="I327" s="29">
        <f ca="1">IFERROR($F327/OFFSET($F327,I$12,)-1,"")</f>
        <v>3.3480418662134914E-2</v>
      </c>
      <c r="J327" s="29">
        <f ca="1">IFERROR($F327/OFFSET($F327,J$12,)-1,"")</f>
        <v>6.9905639631354877E-2</v>
      </c>
      <c r="K327" s="30">
        <f>F327/VLOOKUP(YEAR(B327),$Z$13:$AB$35,3,FALSE)-1</f>
        <v>0.10287321679726746</v>
      </c>
      <c r="L327" s="21">
        <f>MAX(F327:$F$5741)</f>
        <v>4981.87</v>
      </c>
      <c r="M327" s="28">
        <f ca="1">IF(OFFSET($O327,M$12,)&lt;&gt;"",_xlfn.STDEV.S(OFFSET($O327,,,M$12))*SQRT($J$12/$G$12),"")</f>
        <v>0.19341419569314564</v>
      </c>
      <c r="N327" s="30">
        <f ca="1">IF(OFFSET($O327,N$12,)&lt;&gt;"",_xlfn.STDEV.S(OFFSET($O327,,,N$12))*SQRT($J$12/$G$12),"")</f>
        <v>0.23585007596361557</v>
      </c>
      <c r="O327" s="4">
        <f t="shared" ca="1" si="4"/>
        <v>-1.1795382436863566E-2</v>
      </c>
    </row>
    <row r="328" spans="2:15" x14ac:dyDescent="0.2">
      <c r="B328" s="14">
        <v>41171</v>
      </c>
      <c r="C328" s="25">
        <v>2168.73</v>
      </c>
      <c r="D328" s="25">
        <v>2180.15</v>
      </c>
      <c r="E328" s="25">
        <v>2154.3000000000002</v>
      </c>
      <c r="F328" s="16">
        <v>2166.11</v>
      </c>
      <c r="G328" s="28">
        <f ca="1">IFERROR($F328/OFFSET($F328,G$12,)-1,"")</f>
        <v>-1.3416197176604472E-3</v>
      </c>
      <c r="H328" s="29">
        <f ca="1">IFERROR($F328/OFFSET($F328,H$12,)-1,"")</f>
        <v>7.924321104844978E-3</v>
      </c>
      <c r="I328" s="29">
        <f ca="1">IFERROR($F328/OFFSET($F328,I$12,)-1,"")</f>
        <v>3.6004840183085252E-2</v>
      </c>
      <c r="J328" s="29">
        <f ca="1">IFERROR($F328/OFFSET($F328,J$12,)-1,"")</f>
        <v>4.7872674938925552E-2</v>
      </c>
      <c r="K328" s="30">
        <f>F328/VLOOKUP(YEAR(B328),$Z$13:$AB$35,3,FALSE)-1</f>
        <v>0.11595905266791351</v>
      </c>
      <c r="L328" s="21">
        <f>MAX(F328:$F$5741)</f>
        <v>4981.87</v>
      </c>
      <c r="M328" s="28">
        <f ca="1">IF(OFFSET($O328,M$12,)&lt;&gt;"",_xlfn.STDEV.S(OFFSET($O328,,,M$12))*SQRT($J$12/$G$12),"")</f>
        <v>0.18936981643179007</v>
      </c>
      <c r="N328" s="30">
        <f ca="1">IF(OFFSET($O328,N$12,)&lt;&gt;"",_xlfn.STDEV.S(OFFSET($O328,,,N$12))*SQRT($J$12/$G$12),"")</f>
        <v>0.23542797233330034</v>
      </c>
      <c r="O328" s="4">
        <f t="shared" ca="1" si="4"/>
        <v>-1.3425204951512228E-3</v>
      </c>
    </row>
    <row r="329" spans="2:15" x14ac:dyDescent="0.2">
      <c r="B329" s="14">
        <v>41170</v>
      </c>
      <c r="C329" s="25">
        <v>2197.87</v>
      </c>
      <c r="D329" s="25">
        <v>2197.87</v>
      </c>
      <c r="E329" s="25">
        <v>2157.0500000000002</v>
      </c>
      <c r="F329" s="16">
        <v>2169.02</v>
      </c>
      <c r="G329" s="28">
        <f ca="1">IFERROR($F329/OFFSET($F329,G$12,)-1,"")</f>
        <v>-1.3175734083112678E-2</v>
      </c>
      <c r="H329" s="29">
        <f ca="1">IFERROR($F329/OFFSET($F329,H$12,)-1,"")</f>
        <v>1.9415239858815214E-2</v>
      </c>
      <c r="I329" s="29">
        <f ca="1">IFERROR($F329/OFFSET($F329,I$12,)-1,"")</f>
        <v>4.1931470459665832E-2</v>
      </c>
      <c r="J329" s="29">
        <f ca="1">IFERROR($F329/OFFSET($F329,J$12,)-1,"")</f>
        <v>6.6407728803559607E-2</v>
      </c>
      <c r="K329" s="30">
        <f>F329/VLOOKUP(YEAR(B329),$Z$13:$AB$35,3,FALSE)-1</f>
        <v>0.11745825669876298</v>
      </c>
      <c r="L329" s="21">
        <f>MAX(F329:$F$5741)</f>
        <v>4981.87</v>
      </c>
      <c r="M329" s="28">
        <f ca="1">IF(OFFSET($O329,M$12,)&lt;&gt;"",_xlfn.STDEV.S(OFFSET($O329,,,M$12))*SQRT($J$12/$G$12),"")</f>
        <v>0.18939216792546348</v>
      </c>
      <c r="N329" s="30">
        <f ca="1">IF(OFFSET($O329,N$12,)&lt;&gt;"",_xlfn.STDEV.S(OFFSET($O329,,,N$12))*SQRT($J$12/$G$12),"")</f>
        <v>0.23759967668444651</v>
      </c>
      <c r="O329" s="4">
        <f t="shared" ca="1" si="4"/>
        <v>-1.3263304117636111E-2</v>
      </c>
    </row>
    <row r="330" spans="2:15" x14ac:dyDescent="0.2">
      <c r="B330" s="14">
        <v>41169</v>
      </c>
      <c r="C330" s="25">
        <v>2208.9699999999998</v>
      </c>
      <c r="D330" s="25">
        <v>2209.0100000000002</v>
      </c>
      <c r="E330" s="25">
        <v>2186.2399999999998</v>
      </c>
      <c r="F330" s="16">
        <v>2197.98</v>
      </c>
      <c r="G330" s="28">
        <f ca="1">IFERROR($F330/OFFSET($F330,G$12,)-1,"")</f>
        <v>-4.925617739467425E-3</v>
      </c>
      <c r="H330" s="29">
        <f ca="1">IFERROR($F330/OFFSET($F330,H$12,)-1,"")</f>
        <v>3.9528944381384656E-2</v>
      </c>
      <c r="I330" s="29">
        <f ca="1">IFERROR($F330/OFFSET($F330,I$12,)-1,"")</f>
        <v>4.3635569399073315E-2</v>
      </c>
      <c r="J330" s="29">
        <f ca="1">IFERROR($F330/OFFSET($F330,J$12,)-1,"")</f>
        <v>0.10751230720393434</v>
      </c>
      <c r="K330" s="30">
        <f>F330/VLOOKUP(YEAR(B330),$Z$13:$AB$35,3,FALSE)-1</f>
        <v>0.13237817035285393</v>
      </c>
      <c r="L330" s="21">
        <f>MAX(F330:$F$5741)</f>
        <v>4981.87</v>
      </c>
      <c r="M330" s="28">
        <f ca="1">IF(OFFSET($O330,M$12,)&lt;&gt;"",_xlfn.STDEV.S(OFFSET($O330,,,M$12))*SQRT($J$12/$G$12),"")</f>
        <v>0.18759937149922293</v>
      </c>
      <c r="N330" s="30">
        <f ca="1">IF(OFFSET($O330,N$12,)&lt;&gt;"",_xlfn.STDEV.S(OFFSET($O330,,,N$12))*SQRT($J$12/$G$12),"")</f>
        <v>0.23825998045606658</v>
      </c>
      <c r="O330" s="4">
        <f t="shared" ca="1" si="4"/>
        <v>-4.9377885769015892E-3</v>
      </c>
    </row>
    <row r="331" spans="2:15" x14ac:dyDescent="0.2">
      <c r="B331" s="14">
        <v>41166</v>
      </c>
      <c r="C331" s="25">
        <v>2131.89</v>
      </c>
      <c r="D331" s="25">
        <v>2210.11</v>
      </c>
      <c r="E331" s="25">
        <v>2131.4899999999998</v>
      </c>
      <c r="F331" s="16">
        <v>2208.86</v>
      </c>
      <c r="G331" s="28">
        <f ca="1">IFERROR($F331/OFFSET($F331,G$12,)-1,"")</f>
        <v>3.6113834333238115E-2</v>
      </c>
      <c r="H331" s="29">
        <f ca="1">IFERROR($F331/OFFSET($F331,H$12,)-1,"")</f>
        <v>4.3421164511039612E-2</v>
      </c>
      <c r="I331" s="29">
        <f ca="1">IFERROR($F331/OFFSET($F331,I$12,)-1,"")</f>
        <v>5.9461170613317904E-2</v>
      </c>
      <c r="J331" s="29">
        <f ca="1">IFERROR($F331/OFFSET($F331,J$12,)-1,"")</f>
        <v>0.11682113044225684</v>
      </c>
      <c r="K331" s="30">
        <f>F331/VLOOKUP(YEAR(B331),$Z$13:$AB$35,3,FALSE)-1</f>
        <v>0.13798344178091027</v>
      </c>
      <c r="L331" s="21">
        <f>MAX(F331:$F$5741)</f>
        <v>4981.87</v>
      </c>
      <c r="M331" s="28">
        <f ca="1">IF(OFFSET($O331,M$12,)&lt;&gt;"",_xlfn.STDEV.S(OFFSET($O331,,,M$12))*SQRT($J$12/$G$12),"")</f>
        <v>0.20324690584640293</v>
      </c>
      <c r="N331" s="30">
        <f ca="1">IF(OFFSET($O331,N$12,)&lt;&gt;"",_xlfn.STDEV.S(OFFSET($O331,,,N$12))*SQRT($J$12/$G$12),"")</f>
        <v>0.2428565223285396</v>
      </c>
      <c r="O331" s="4">
        <f t="shared" ca="1" si="4"/>
        <v>3.5477016501105907E-2</v>
      </c>
    </row>
    <row r="332" spans="2:15" x14ac:dyDescent="0.2">
      <c r="B332" s="14">
        <v>41165</v>
      </c>
      <c r="C332" s="25">
        <v>2149.2600000000002</v>
      </c>
      <c r="D332" s="25">
        <v>2156.61</v>
      </c>
      <c r="E332" s="25">
        <v>2121.37</v>
      </c>
      <c r="F332" s="16">
        <v>2131.87</v>
      </c>
      <c r="G332" s="28">
        <f ca="1">IFERROR($F332/OFFSET($F332,G$12,)-1,"")</f>
        <v>-8.0080778751838722E-3</v>
      </c>
      <c r="H332" s="29">
        <f ca="1">IFERROR($F332/OFFSET($F332,H$12,)-1,"")</f>
        <v>1.5824383177837298E-2</v>
      </c>
      <c r="I332" s="29">
        <f ca="1">IFERROR($F332/OFFSET($F332,I$12,)-1,"")</f>
        <v>3.7148931408750085E-2</v>
      </c>
      <c r="J332" s="29">
        <f ca="1">IFERROR($F332/OFFSET($F332,J$12,)-1,"")</f>
        <v>8.2871104067617551E-2</v>
      </c>
      <c r="K332" s="30">
        <f>F332/VLOOKUP(YEAR(B332),$Z$13:$AB$35,3,FALSE)-1</f>
        <v>9.831893376197165E-2</v>
      </c>
      <c r="L332" s="21">
        <f>MAX(F332:$F$5741)</f>
        <v>4981.87</v>
      </c>
      <c r="M332" s="28">
        <f ca="1">IF(OFFSET($O332,M$12,)&lt;&gt;"",_xlfn.STDEV.S(OFFSET($O332,,,M$12))*SQRT($J$12/$G$12),"")</f>
        <v>0.19893882929376641</v>
      </c>
      <c r="N332" s="30">
        <f ca="1">IF(OFFSET($O332,N$12,)&lt;&gt;"",_xlfn.STDEV.S(OFFSET($O332,,,N$12))*SQRT($J$12/$G$12),"")</f>
        <v>0.23441822808122237</v>
      </c>
      <c r="O332" s="4">
        <f t="shared" ca="1" si="4"/>
        <v>-8.0403147497574018E-3</v>
      </c>
    </row>
    <row r="333" spans="2:15" x14ac:dyDescent="0.2">
      <c r="B333" s="14">
        <v>41164</v>
      </c>
      <c r="C333" s="25">
        <v>2127.9499999999998</v>
      </c>
      <c r="D333" s="25">
        <v>2152.7600000000002</v>
      </c>
      <c r="E333" s="25">
        <v>2127.9499999999998</v>
      </c>
      <c r="F333" s="16">
        <v>2149.08</v>
      </c>
      <c r="G333" s="28">
        <f ca="1">IFERROR($F333/OFFSET($F333,G$12,)-1,"")</f>
        <v>1.0043661965211337E-2</v>
      </c>
      <c r="H333" s="29">
        <f ca="1">IFERROR($F333/OFFSET($F333,H$12,)-1,"")</f>
        <v>5.7961739541386503E-2</v>
      </c>
      <c r="I333" s="29">
        <f ca="1">IFERROR($F333/OFFSET($F333,I$12,)-1,"")</f>
        <v>4.7713300929695057E-2</v>
      </c>
      <c r="J333" s="29">
        <f ca="1">IFERROR($F333/OFFSET($F333,J$12,)-1,"")</f>
        <v>5.0314496146383503E-2</v>
      </c>
      <c r="K333" s="30">
        <f>F333/VLOOKUP(YEAR(B333),$Z$13:$AB$35,3,FALSE)-1</f>
        <v>0.10718536034991732</v>
      </c>
      <c r="L333" s="21">
        <f>MAX(F333:$F$5741)</f>
        <v>4981.87</v>
      </c>
      <c r="M333" s="28">
        <f ca="1">IF(OFFSET($O333,M$12,)&lt;&gt;"",_xlfn.STDEV.S(OFFSET($O333,,,M$12))*SQRT($J$12/$G$12),"")</f>
        <v>0.19950475452645347</v>
      </c>
      <c r="N333" s="30">
        <f ca="1">IF(OFFSET($O333,N$12,)&lt;&gt;"",_xlfn.STDEV.S(OFFSET($O333,,,N$12))*SQRT($J$12/$G$12),"")</f>
        <v>0.23377839239375434</v>
      </c>
      <c r="O333" s="4">
        <f t="shared" ca="1" si="4"/>
        <v>9.9935595873189668E-3</v>
      </c>
    </row>
    <row r="334" spans="2:15" x14ac:dyDescent="0.2">
      <c r="B334" s="14">
        <v>41163</v>
      </c>
      <c r="C334" s="25">
        <v>2114.09</v>
      </c>
      <c r="D334" s="25">
        <v>2128.08</v>
      </c>
      <c r="E334" s="25">
        <v>2090.8000000000002</v>
      </c>
      <c r="F334" s="16">
        <v>2127.71</v>
      </c>
      <c r="G334" s="28">
        <f ca="1">IFERROR($F334/OFFSET($F334,G$12,)-1,"")</f>
        <v>6.2949300037835609E-3</v>
      </c>
      <c r="H334" s="29">
        <f ca="1">IFERROR($F334/OFFSET($F334,H$12,)-1,"")</f>
        <v>5.4438860971524283E-2</v>
      </c>
      <c r="I334" s="29">
        <f ca="1">IFERROR($F334/OFFSET($F334,I$12,)-1,"")</f>
        <v>3.7887065618231963E-2</v>
      </c>
      <c r="J334" s="29">
        <f ca="1">IFERROR($F334/OFFSET($F334,J$12,)-1,"")</f>
        <v>-1.6351683710264964E-2</v>
      </c>
      <c r="K334" s="30">
        <f>F334/VLOOKUP(YEAR(B334),$Z$13:$AB$35,3,FALSE)-1</f>
        <v>9.6175741745362142E-2</v>
      </c>
      <c r="L334" s="21">
        <f>MAX(F334:$F$5741)</f>
        <v>4981.87</v>
      </c>
      <c r="M334" s="28">
        <f ca="1">IF(OFFSET($O334,M$12,)&lt;&gt;"",_xlfn.STDEV.S(OFFSET($O334,,,M$12))*SQRT($J$12/$G$12),"")</f>
        <v>0.19846428057974355</v>
      </c>
      <c r="N334" s="30">
        <f ca="1">IF(OFFSET($O334,N$12,)&lt;&gt;"",_xlfn.STDEV.S(OFFSET($O334,,,N$12))*SQRT($J$12/$G$12),"")</f>
        <v>0.23781166666175374</v>
      </c>
      <c r="O334" s="4">
        <f t="shared" ca="1" si="4"/>
        <v>6.2751996892498087E-3</v>
      </c>
    </row>
    <row r="335" spans="2:15" x14ac:dyDescent="0.2">
      <c r="B335" s="14">
        <v>41162</v>
      </c>
      <c r="C335" s="25">
        <v>2117.17</v>
      </c>
      <c r="D335" s="25">
        <v>2126.35</v>
      </c>
      <c r="E335" s="25">
        <v>2108.2199999999998</v>
      </c>
      <c r="F335" s="16">
        <v>2114.4</v>
      </c>
      <c r="G335" s="28">
        <f ca="1">IFERROR($F335/OFFSET($F335,G$12,)-1,"")</f>
        <v>-1.1998450593780907E-3</v>
      </c>
      <c r="H335" s="29">
        <f ca="1">IFERROR($F335/OFFSET($F335,H$12,)-1,"")</f>
        <v>4.5097767848316428E-2</v>
      </c>
      <c r="I335" s="29">
        <f ca="1">IFERROR($F335/OFFSET($F335,I$12,)-1,"")</f>
        <v>2.6313107043525186E-2</v>
      </c>
      <c r="J335" s="29">
        <f ca="1">IFERROR($F335/OFFSET($F335,J$12,)-1,"")</f>
        <v>-1.3700163730250847E-2</v>
      </c>
      <c r="K335" s="30">
        <f>F335/VLOOKUP(YEAR(B335),$Z$13:$AB$35,3,FALSE)-1</f>
        <v>8.9318557672988019E-2</v>
      </c>
      <c r="L335" s="21">
        <f>MAX(F335:$F$5741)</f>
        <v>4981.87</v>
      </c>
      <c r="M335" s="28">
        <f ca="1">IF(OFFSET($O335,M$12,)&lt;&gt;"",_xlfn.STDEV.S(OFFSET($O335,,,M$12))*SQRT($J$12/$G$12),"")</f>
        <v>0.20612000589915874</v>
      </c>
      <c r="N335" s="30">
        <f ca="1">IF(OFFSET($O335,N$12,)&lt;&gt;"",_xlfn.STDEV.S(OFFSET($O335,,,N$12))*SQRT($J$12/$G$12),"")</f>
        <v>0.23795606723671986</v>
      </c>
      <c r="O335" s="4">
        <f t="shared" ref="O335:O398" ca="1" si="5">IFERROR(LN(1+G335),"")</f>
        <v>-1.2005654497568921E-3</v>
      </c>
    </row>
    <row r="336" spans="2:15" x14ac:dyDescent="0.2">
      <c r="B336" s="14">
        <v>41159</v>
      </c>
      <c r="C336" s="25">
        <v>2098.52</v>
      </c>
      <c r="D336" s="25">
        <v>2122.3200000000002</v>
      </c>
      <c r="E336" s="25">
        <v>2098.52</v>
      </c>
      <c r="F336" s="16">
        <v>2116.94</v>
      </c>
      <c r="G336" s="28">
        <f ca="1">IFERROR($F336/OFFSET($F336,G$12,)-1,"")</f>
        <v>8.710319918424192E-3</v>
      </c>
      <c r="H336" s="29">
        <f ca="1">IFERROR($F336/OFFSET($F336,H$12,)-1,"")</f>
        <v>4.9783045300141326E-2</v>
      </c>
      <c r="I336" s="29">
        <f ca="1">IFERROR($F336/OFFSET($F336,I$12,)-1,"")</f>
        <v>3.1159734433528152E-2</v>
      </c>
      <c r="J336" s="29">
        <f ca="1">IFERROR($F336/OFFSET($F336,J$12,)-1,"")</f>
        <v>1.0824774265018489E-2</v>
      </c>
      <c r="K336" s="30">
        <f>F336/VLOOKUP(YEAR(B336),$Z$13:$AB$35,3,FALSE)-1</f>
        <v>9.0627141260052779E-2</v>
      </c>
      <c r="L336" s="21">
        <f>MAX(F336:$F$5741)</f>
        <v>4981.87</v>
      </c>
      <c r="M336" s="28">
        <f ca="1">IF(OFFSET($O336,M$12,)&lt;&gt;"",_xlfn.STDEV.S(OFFSET($O336,,,M$12))*SQRT($J$12/$G$12),"")</f>
        <v>0.20618481203112793</v>
      </c>
      <c r="N336" s="30">
        <f ca="1">IF(OFFSET($O336,N$12,)&lt;&gt;"",_xlfn.STDEV.S(OFFSET($O336,,,N$12))*SQRT($J$12/$G$12),"")</f>
        <v>0.24084556709556695</v>
      </c>
      <c r="O336" s="4">
        <f t="shared" ca="1" si="5"/>
        <v>8.6726039358287019E-3</v>
      </c>
    </row>
    <row r="337" spans="2:15" x14ac:dyDescent="0.2">
      <c r="B337" s="14">
        <v>41158</v>
      </c>
      <c r="C337" s="25">
        <v>2031.3</v>
      </c>
      <c r="D337" s="25">
        <v>2098.84</v>
      </c>
      <c r="E337" s="25">
        <v>2031.17</v>
      </c>
      <c r="F337" s="16">
        <v>2098.66</v>
      </c>
      <c r="G337" s="28">
        <f ca="1">IFERROR($F337/OFFSET($F337,G$12,)-1,"")</f>
        <v>3.314068545885962E-2</v>
      </c>
      <c r="H337" s="29">
        <f ca="1">IFERROR($F337/OFFSET($F337,H$12,)-1,"")</f>
        <v>5.4735519537630228E-2</v>
      </c>
      <c r="I337" s="29">
        <f ca="1">IFERROR($F337/OFFSET($F337,I$12,)-1,"")</f>
        <v>2.348695440136539E-2</v>
      </c>
      <c r="J337" s="29">
        <f ca="1">IFERROR($F337/OFFSET($F337,J$12,)-1,"")</f>
        <v>-7.3596882065253277E-3</v>
      </c>
      <c r="K337" s="30">
        <f>F337/VLOOKUP(YEAR(B337),$Z$13:$AB$35,3,FALSE)-1</f>
        <v>8.1209460956296331E-2</v>
      </c>
      <c r="L337" s="21">
        <f>MAX(F337:$F$5741)</f>
        <v>4981.87</v>
      </c>
      <c r="M337" s="28">
        <f ca="1">IF(OFFSET($O337,M$12,)&lt;&gt;"",_xlfn.STDEV.S(OFFSET($O337,,,M$12))*SQRT($J$12/$G$12),"")</f>
        <v>0.22474693243440388</v>
      </c>
      <c r="N337" s="30">
        <f ca="1">IF(OFFSET($O337,N$12,)&lt;&gt;"",_xlfn.STDEV.S(OFFSET($O337,,,N$12))*SQRT($J$12/$G$12),"")</f>
        <v>0.24043693891734866</v>
      </c>
      <c r="O337" s="4">
        <f t="shared" ca="1" si="5"/>
        <v>3.2603372015209207E-2</v>
      </c>
    </row>
    <row r="338" spans="2:15" x14ac:dyDescent="0.2">
      <c r="B338" s="14">
        <v>41157</v>
      </c>
      <c r="C338" s="25">
        <v>2017.94</v>
      </c>
      <c r="D338" s="25">
        <v>2032.04</v>
      </c>
      <c r="E338" s="25">
        <v>2008.31</v>
      </c>
      <c r="F338" s="16">
        <v>2031.34</v>
      </c>
      <c r="G338" s="28">
        <f ca="1">IFERROR($F338/OFFSET($F338,G$12,)-1,"")</f>
        <v>6.6803445234060455E-3</v>
      </c>
      <c r="H338" s="29">
        <f ca="1">IFERROR($F338/OFFSET($F338,H$12,)-1,"")</f>
        <v>3.2398581574293317E-3</v>
      </c>
      <c r="I338" s="29">
        <f ca="1">IFERROR($F338/OFFSET($F338,I$12,)-1,"")</f>
        <v>-4.0107476268926856E-3</v>
      </c>
      <c r="J338" s="29">
        <f ca="1">IFERROR($F338/OFFSET($F338,J$12,)-1,"")</f>
        <v>-8.055872395126118E-2</v>
      </c>
      <c r="K338" s="30">
        <f>F338/VLOOKUP(YEAR(B338),$Z$13:$AB$35,3,FALSE)-1</f>
        <v>4.6526843995198464E-2</v>
      </c>
      <c r="L338" s="21">
        <f>MAX(F338:$F$5741)</f>
        <v>4981.87</v>
      </c>
      <c r="M338" s="28">
        <f ca="1">IF(OFFSET($O338,M$12,)&lt;&gt;"",_xlfn.STDEV.S(OFFSET($O338,,,M$12))*SQRT($J$12/$G$12),"")</f>
        <v>0.20706896236935035</v>
      </c>
      <c r="N338" s="30">
        <f ca="1">IF(OFFSET($O338,N$12,)&lt;&gt;"",_xlfn.STDEV.S(OFFSET($O338,,,N$12))*SQRT($J$12/$G$12),"")</f>
        <v>0.23177765038395262</v>
      </c>
      <c r="O338" s="4">
        <f t="shared" ca="1" si="5"/>
        <v>6.6581299012690625E-3</v>
      </c>
    </row>
    <row r="339" spans="2:15" x14ac:dyDescent="0.2">
      <c r="B339" s="14">
        <v>41156</v>
      </c>
      <c r="C339" s="25">
        <v>2023.17</v>
      </c>
      <c r="D339" s="25">
        <v>2033.47</v>
      </c>
      <c r="E339" s="25">
        <v>2013.46</v>
      </c>
      <c r="F339" s="16">
        <v>2017.86</v>
      </c>
      <c r="G339" s="28">
        <f ca="1">IFERROR($F339/OFFSET($F339,G$12,)-1,"")</f>
        <v>-2.6196642875502274E-3</v>
      </c>
      <c r="H339" s="29">
        <f ca="1">IFERROR($F339/OFFSET($F339,H$12,)-1,"")</f>
        <v>-4.9803743663583422E-3</v>
      </c>
      <c r="I339" s="29">
        <f ca="1">IFERROR($F339/OFFSET($F339,I$12,)-1,"")</f>
        <v>4.9503964301365055E-3</v>
      </c>
      <c r="J339" s="29">
        <f ca="1">IFERROR($F339/OFFSET($F339,J$12,)-1,"")</f>
        <v>-0.11404498575260924</v>
      </c>
      <c r="K339" s="30">
        <f>F339/VLOOKUP(YEAR(B339),$Z$13:$AB$35,3,FALSE)-1</f>
        <v>3.9582077556761019E-2</v>
      </c>
      <c r="L339" s="21">
        <f>MAX(F339:$F$5741)</f>
        <v>4981.87</v>
      </c>
      <c r="M339" s="28">
        <f ca="1">IF(OFFSET($O339,M$12,)&lt;&gt;"",_xlfn.STDEV.S(OFFSET($O339,,,M$12))*SQRT($J$12/$G$12),"")</f>
        <v>0.2071462615639551</v>
      </c>
      <c r="N339" s="30">
        <f ca="1">IF(OFFSET($O339,N$12,)&lt;&gt;"",_xlfn.STDEV.S(OFFSET($O339,,,N$12))*SQRT($J$12/$G$12),"")</f>
        <v>0.23272146069627053</v>
      </c>
      <c r="O339" s="4">
        <f t="shared" ca="1" si="5"/>
        <v>-2.6231016124438136E-3</v>
      </c>
    </row>
    <row r="340" spans="2:15" x14ac:dyDescent="0.2">
      <c r="B340" s="14">
        <v>41155</v>
      </c>
      <c r="C340" s="25">
        <v>2016.16</v>
      </c>
      <c r="D340" s="25">
        <v>2033.85</v>
      </c>
      <c r="E340" s="25">
        <v>2011.45</v>
      </c>
      <c r="F340" s="16">
        <v>2023.16</v>
      </c>
      <c r="G340" s="28">
        <f ca="1">IFERROR($F340/OFFSET($F340,G$12,)-1,"")</f>
        <v>3.2778755795790371E-3</v>
      </c>
      <c r="H340" s="29">
        <f ca="1">IFERROR($F340/OFFSET($F340,H$12,)-1,"")</f>
        <v>-1.1351697379287429E-2</v>
      </c>
      <c r="I340" s="29">
        <f ca="1">IFERROR($F340/OFFSET($F340,I$12,)-1,"")</f>
        <v>3.9939140357550418E-2</v>
      </c>
      <c r="J340" s="29">
        <f ca="1">IFERROR($F340/OFFSET($F340,J$12,)-1,"")</f>
        <v>-0.11268414843273733</v>
      </c>
      <c r="K340" s="30">
        <f>F340/VLOOKUP(YEAR(B340),$Z$13:$AB$35,3,FALSE)-1</f>
        <v>4.231258661638404E-2</v>
      </c>
      <c r="L340" s="21">
        <f>MAX(F340:$F$5741)</f>
        <v>4981.87</v>
      </c>
      <c r="M340" s="28">
        <f ca="1">IF(OFFSET($O340,M$12,)&lt;&gt;"",_xlfn.STDEV.S(OFFSET($O340,,,M$12))*SQRT($J$12/$G$12),"")</f>
        <v>0.22558383862795223</v>
      </c>
      <c r="N340" s="30">
        <f ca="1">IF(OFFSET($O340,N$12,)&lt;&gt;"",_xlfn.STDEV.S(OFFSET($O340,,,N$12))*SQRT($J$12/$G$12),"")</f>
        <v>0.23261079918993402</v>
      </c>
      <c r="O340" s="4">
        <f t="shared" ca="1" si="5"/>
        <v>3.2725150563127814E-3</v>
      </c>
    </row>
    <row r="341" spans="2:15" x14ac:dyDescent="0.2">
      <c r="B341" s="14">
        <v>41152</v>
      </c>
      <c r="C341" s="25">
        <v>1989.86</v>
      </c>
      <c r="D341" s="25">
        <v>2021.18</v>
      </c>
      <c r="E341" s="25">
        <v>1983.89</v>
      </c>
      <c r="F341" s="16">
        <v>2016.55</v>
      </c>
      <c r="G341" s="28">
        <f ca="1">IFERROR($F341/OFFSET($F341,G$12,)-1,"")</f>
        <v>1.3469028772458813E-2</v>
      </c>
      <c r="H341" s="29">
        <f ca="1">IFERROR($F341/OFFSET($F341,H$12,)-1,"")</f>
        <v>-7.6961307751736152E-3</v>
      </c>
      <c r="I341" s="29">
        <f ca="1">IFERROR($F341/OFFSET($F341,I$12,)-1,"")</f>
        <v>1.0169067000626253E-2</v>
      </c>
      <c r="J341" s="29">
        <f ca="1">IFERROR($F341/OFFSET($F341,J$12,)-1,"")</f>
        <v>-8.6214943742324857E-2</v>
      </c>
      <c r="K341" s="30">
        <f>F341/VLOOKUP(YEAR(B341),$Z$13:$AB$35,3,FALSE)-1</f>
        <v>3.8907178147684407E-2</v>
      </c>
      <c r="L341" s="21">
        <f>MAX(F341:$F$5741)</f>
        <v>4981.87</v>
      </c>
      <c r="M341" s="28">
        <f ca="1">IF(OFFSET($O341,M$12,)&lt;&gt;"",_xlfn.STDEV.S(OFFSET($O341,,,M$12))*SQRT($J$12/$G$12),"")</f>
        <v>0.23884814673948898</v>
      </c>
      <c r="N341" s="30">
        <f ca="1">IF(OFFSET($O341,N$12,)&lt;&gt;"",_xlfn.STDEV.S(OFFSET($O341,,,N$12))*SQRT($J$12/$G$12),"")</f>
        <v>0.23256839359616704</v>
      </c>
      <c r="O341" s="4">
        <f t="shared" ca="1" si="5"/>
        <v>1.3379127757701764E-2</v>
      </c>
    </row>
    <row r="342" spans="2:15" x14ac:dyDescent="0.2">
      <c r="B342" s="14">
        <v>41151</v>
      </c>
      <c r="C342" s="25">
        <v>2024.65</v>
      </c>
      <c r="D342" s="25">
        <v>2026.68</v>
      </c>
      <c r="E342" s="25">
        <v>1988.98</v>
      </c>
      <c r="F342" s="16">
        <v>1989.75</v>
      </c>
      <c r="G342" s="28">
        <f ca="1">IFERROR($F342/OFFSET($F342,G$12,)-1,"")</f>
        <v>-1.7300645008346605E-2</v>
      </c>
      <c r="H342" s="29">
        <f ca="1">IFERROR($F342/OFFSET($F342,H$12,)-1,"")</f>
        <v>-3.2001478937305761E-2</v>
      </c>
      <c r="I342" s="29">
        <f ca="1">IFERROR($F342/OFFSET($F342,I$12,)-1,"")</f>
        <v>-1.2432995830851667E-2</v>
      </c>
      <c r="J342" s="29">
        <f ca="1">IFERROR($F342/OFFSET($F342,J$12,)-1,"")</f>
        <v>-9.4217742816562811E-2</v>
      </c>
      <c r="K342" s="30">
        <f>F342/VLOOKUP(YEAR(B342),$Z$13:$AB$35,3,FALSE)-1</f>
        <v>2.5100075732987115E-2</v>
      </c>
      <c r="L342" s="21">
        <f>MAX(F342:$F$5741)</f>
        <v>4981.87</v>
      </c>
      <c r="M342" s="28">
        <f ca="1">IF(OFFSET($O342,M$12,)&lt;&gt;"",_xlfn.STDEV.S(OFFSET($O342,,,M$12))*SQRT($J$12/$G$12),"")</f>
        <v>0.23763039622298912</v>
      </c>
      <c r="N342" s="30">
        <f ca="1">IF(OFFSET($O342,N$12,)&lt;&gt;"",_xlfn.STDEV.S(OFFSET($O342,,,N$12))*SQRT($J$12/$G$12),"")</f>
        <v>0.23322896509159868</v>
      </c>
      <c r="O342" s="4">
        <f t="shared" ca="1" si="5"/>
        <v>-1.7452049977405296E-2</v>
      </c>
    </row>
    <row r="343" spans="2:15" x14ac:dyDescent="0.2">
      <c r="B343" s="14">
        <v>41150</v>
      </c>
      <c r="C343" s="25">
        <v>2027.77</v>
      </c>
      <c r="D343" s="25">
        <v>2032.94</v>
      </c>
      <c r="E343" s="25">
        <v>2015.5</v>
      </c>
      <c r="F343" s="16">
        <v>2024.78</v>
      </c>
      <c r="G343" s="28">
        <f ca="1">IFERROR($F343/OFFSET($F343,G$12,)-1,"")</f>
        <v>-1.5680782658434866E-3</v>
      </c>
      <c r="H343" s="29">
        <f ca="1">IFERROR($F343/OFFSET($F343,H$12,)-1,"")</f>
        <v>-2.2487640970183964E-2</v>
      </c>
      <c r="I343" s="29">
        <f ca="1">IFERROR($F343/OFFSET($F343,I$12,)-1,"")</f>
        <v>2.8081679551881233E-3</v>
      </c>
      <c r="J343" s="29">
        <f ca="1">IFERROR($F343/OFFSET($F343,J$12,)-1,"")</f>
        <v>-5.5518238641664386E-2</v>
      </c>
      <c r="K343" s="30">
        <f>F343/VLOOKUP(YEAR(B343),$Z$13:$AB$35,3,FALSE)-1</f>
        <v>4.3147195045929232E-2</v>
      </c>
      <c r="L343" s="21">
        <f>MAX(F343:$F$5741)</f>
        <v>4981.87</v>
      </c>
      <c r="M343" s="28">
        <f ca="1">IF(OFFSET($O343,M$12,)&lt;&gt;"",_xlfn.STDEV.S(OFFSET($O343,,,M$12))*SQRT($J$12/$G$12),"")</f>
        <v>0.2329965540955829</v>
      </c>
      <c r="N343" s="30">
        <f ca="1">IF(OFFSET($O343,N$12,)&lt;&gt;"",_xlfn.STDEV.S(OFFSET($O343,,,N$12))*SQRT($J$12/$G$12),"")</f>
        <v>0.23021092208041877</v>
      </c>
      <c r="O343" s="4">
        <f t="shared" ca="1" si="5"/>
        <v>-1.5693089873140469E-3</v>
      </c>
    </row>
    <row r="344" spans="2:15" x14ac:dyDescent="0.2">
      <c r="B344" s="14">
        <v>41149</v>
      </c>
      <c r="C344" s="25">
        <v>2046.09</v>
      </c>
      <c r="D344" s="25">
        <v>2046.4</v>
      </c>
      <c r="E344" s="25">
        <v>2026.72</v>
      </c>
      <c r="F344" s="16">
        <v>2027.96</v>
      </c>
      <c r="G344" s="28">
        <f ca="1">IFERROR($F344/OFFSET($F344,G$12,)-1,"")</f>
        <v>-9.0061034309198984E-3</v>
      </c>
      <c r="H344" s="29">
        <f ca="1">IFERROR($F344/OFFSET($F344,H$12,)-1,"")</f>
        <v>-3.006939827723909E-2</v>
      </c>
      <c r="I344" s="29">
        <f ca="1">IFERROR($F344/OFFSET($F344,I$12,)-1,"")</f>
        <v>2.6139756109902379E-2</v>
      </c>
      <c r="J344" s="29">
        <f ca="1">IFERROR($F344/OFFSET($F344,J$12,)-1,"")</f>
        <v>-5.6113045259062022E-2</v>
      </c>
      <c r="K344" s="30">
        <f>F344/VLOOKUP(YEAR(B344),$Z$13:$AB$35,3,FALSE)-1</f>
        <v>4.4785500481703044E-2</v>
      </c>
      <c r="L344" s="21">
        <f>MAX(F344:$F$5741)</f>
        <v>4981.87</v>
      </c>
      <c r="M344" s="28">
        <f ca="1">IF(OFFSET($O344,M$12,)&lt;&gt;"",_xlfn.STDEV.S(OFFSET($O344,,,M$12))*SQRT($J$12/$G$12),"")</f>
        <v>0.23292418874349416</v>
      </c>
      <c r="N344" s="30">
        <f ca="1">IF(OFFSET($O344,N$12,)&lt;&gt;"",_xlfn.STDEV.S(OFFSET($O344,,,N$12))*SQRT($J$12/$G$12),"")</f>
        <v>0.23028382799083383</v>
      </c>
      <c r="O344" s="4">
        <f t="shared" ca="1" si="5"/>
        <v>-9.0469035317808141E-3</v>
      </c>
    </row>
    <row r="345" spans="2:15" x14ac:dyDescent="0.2">
      <c r="B345" s="14">
        <v>41148</v>
      </c>
      <c r="C345" s="25">
        <v>2032.58</v>
      </c>
      <c r="D345" s="25">
        <v>2056.1799999999998</v>
      </c>
      <c r="E345" s="25">
        <v>2016.32</v>
      </c>
      <c r="F345" s="16">
        <v>2046.39</v>
      </c>
      <c r="G345" s="28">
        <f ca="1">IFERROR($F345/OFFSET($F345,G$12,)-1,"")</f>
        <v>6.9875356142881095E-3</v>
      </c>
      <c r="H345" s="29">
        <f ca="1">IFERROR($F345/OFFSET($F345,H$12,)-1,"")</f>
        <v>-1.6976264933492802E-2</v>
      </c>
      <c r="I345" s="29">
        <f ca="1">IFERROR($F345/OFFSET($F345,I$12,)-1,"")</f>
        <v>4.2077443272090287E-2</v>
      </c>
      <c r="J345" s="29">
        <f ca="1">IFERROR($F345/OFFSET($F345,J$12,)-1,"")</f>
        <v>-4.4711670875794196E-2</v>
      </c>
      <c r="K345" s="30">
        <f>F345/VLOOKUP(YEAR(B345),$Z$13:$AB$35,3,FALSE)-1</f>
        <v>5.4280459343750476E-2</v>
      </c>
      <c r="L345" s="21">
        <f>MAX(F345:$F$5741)</f>
        <v>4981.87</v>
      </c>
      <c r="M345" s="28">
        <f ca="1">IF(OFFSET($O345,M$12,)&lt;&gt;"",_xlfn.STDEV.S(OFFSET($O345,,,M$12))*SQRT($J$12/$G$12),"")</f>
        <v>0.23095279670615929</v>
      </c>
      <c r="N345" s="30">
        <f ca="1">IF(OFFSET($O345,N$12,)&lt;&gt;"",_xlfn.STDEV.S(OFFSET($O345,,,N$12))*SQRT($J$12/$G$12),"")</f>
        <v>0.23290736390466557</v>
      </c>
      <c r="O345" s="4">
        <f t="shared" ca="1" si="5"/>
        <v>6.9632359182991259E-3</v>
      </c>
    </row>
    <row r="346" spans="2:15" x14ac:dyDescent="0.2">
      <c r="B346" s="14">
        <v>41145</v>
      </c>
      <c r="C346" s="25">
        <v>2055.19</v>
      </c>
      <c r="D346" s="25">
        <v>2055.6</v>
      </c>
      <c r="E346" s="25">
        <v>2020.21</v>
      </c>
      <c r="F346" s="16">
        <v>2032.19</v>
      </c>
      <c r="G346" s="28">
        <f ca="1">IFERROR($F346/OFFSET($F346,G$12,)-1,"")</f>
        <v>-1.1354735761579859E-2</v>
      </c>
      <c r="H346" s="29">
        <f ca="1">IFERROR($F346/OFFSET($F346,H$12,)-1,"")</f>
        <v>-3.508413735470628E-2</v>
      </c>
      <c r="I346" s="29">
        <f ca="1">IFERROR($F346/OFFSET($F346,I$12,)-1,"")</f>
        <v>7.0554086373837199E-2</v>
      </c>
      <c r="J346" s="29">
        <f ca="1">IFERROR($F346/OFFSET($F346,J$12,)-1,"")</f>
        <v>-2.7315891751146459E-2</v>
      </c>
      <c r="K346" s="30">
        <f>F346/VLOOKUP(YEAR(B346),$Z$13:$AB$35,3,FALSE)-1</f>
        <v>4.6964755825515292E-2</v>
      </c>
      <c r="L346" s="21">
        <f>MAX(F346:$F$5741)</f>
        <v>4981.87</v>
      </c>
      <c r="M346" s="28">
        <f ca="1">IF(OFFSET($O346,M$12,)&lt;&gt;"",_xlfn.STDEV.S(OFFSET($O346,,,M$12))*SQRT($J$12/$G$12),"")</f>
        <v>0.23310127146623108</v>
      </c>
      <c r="N346" s="30">
        <f ca="1">IF(OFFSET($O346,N$12,)&lt;&gt;"",_xlfn.STDEV.S(OFFSET($O346,,,N$12))*SQRT($J$12/$G$12),"")</f>
        <v>0.23286936618333437</v>
      </c>
      <c r="O346" s="4">
        <f t="shared" ca="1" si="5"/>
        <v>-1.1419692956321417E-2</v>
      </c>
    </row>
    <row r="347" spans="2:15" x14ac:dyDescent="0.2">
      <c r="B347" s="14">
        <v>41144</v>
      </c>
      <c r="C347" s="25">
        <v>2071.4299999999998</v>
      </c>
      <c r="D347" s="25">
        <v>2088.14</v>
      </c>
      <c r="E347" s="25">
        <v>2051.8200000000002</v>
      </c>
      <c r="F347" s="16">
        <v>2055.5300000000002</v>
      </c>
      <c r="G347" s="28">
        <f ca="1">IFERROR($F347/OFFSET($F347,G$12,)-1,"")</f>
        <v>-7.6423219527266273E-3</v>
      </c>
      <c r="H347" s="29">
        <f ca="1">IFERROR($F347/OFFSET($F347,H$12,)-1,"")</f>
        <v>-1.4082277722085923E-2</v>
      </c>
      <c r="I347" s="29">
        <f ca="1">IFERROR($F347/OFFSET($F347,I$12,)-1,"")</f>
        <v>8.5623293422977698E-2</v>
      </c>
      <c r="J347" s="29">
        <f ca="1">IFERROR($F347/OFFSET($F347,J$12,)-1,"")</f>
        <v>-2.4020473667217268E-2</v>
      </c>
      <c r="K347" s="30">
        <f>F347/VLOOKUP(YEAR(B347),$Z$13:$AB$35,3,FALSE)-1</f>
        <v>5.89892994956287E-2</v>
      </c>
      <c r="L347" s="21">
        <f>MAX(F347:$F$5741)</f>
        <v>4981.87</v>
      </c>
      <c r="M347" s="28">
        <f ca="1">IF(OFFSET($O347,M$12,)&lt;&gt;"",_xlfn.STDEV.S(OFFSET($O347,,,M$12))*SQRT($J$12/$G$12),"")</f>
        <v>0.23409364759738921</v>
      </c>
      <c r="N347" s="30">
        <f ca="1">IF(OFFSET($O347,N$12,)&lt;&gt;"",_xlfn.STDEV.S(OFFSET($O347,,,N$12))*SQRT($J$12/$G$12),"")</f>
        <v>0.23705596393746858</v>
      </c>
      <c r="O347" s="4">
        <f t="shared" ca="1" si="5"/>
        <v>-7.6716741366642388E-3</v>
      </c>
    </row>
    <row r="348" spans="2:15" x14ac:dyDescent="0.2">
      <c r="B348" s="14">
        <v>41143</v>
      </c>
      <c r="C348" s="25">
        <v>2090.8000000000002</v>
      </c>
      <c r="D348" s="25">
        <v>2090.8000000000002</v>
      </c>
      <c r="E348" s="25">
        <v>2069.75</v>
      </c>
      <c r="F348" s="16">
        <v>2071.36</v>
      </c>
      <c r="G348" s="28">
        <f ca="1">IFERROR($F348/OFFSET($F348,G$12,)-1,"")</f>
        <v>-9.3120913704125563E-3</v>
      </c>
      <c r="H348" s="29">
        <f ca="1">IFERROR($F348/OFFSET($F348,H$12,)-1,"")</f>
        <v>7.7109817028377936E-3</v>
      </c>
      <c r="I348" s="29">
        <f ca="1">IFERROR($F348/OFFSET($F348,I$12,)-1,"")</f>
        <v>9.1056576542410061E-2</v>
      </c>
      <c r="J348" s="29">
        <f ca="1">IFERROR($F348/OFFSET($F348,J$12,)-1,"")</f>
        <v>-6.8468192017796525E-3</v>
      </c>
      <c r="K348" s="30">
        <f>F348/VLOOKUP(YEAR(B348),$Z$13:$AB$35,3,FALSE)-1</f>
        <v>6.7144763347295022E-2</v>
      </c>
      <c r="L348" s="21">
        <f>MAX(F348:$F$5741)</f>
        <v>4981.87</v>
      </c>
      <c r="M348" s="28">
        <f ca="1">IF(OFFSET($O348,M$12,)&lt;&gt;"",_xlfn.STDEV.S(OFFSET($O348,,,M$12))*SQRT($J$12/$G$12),"")</f>
        <v>0.23288727850641977</v>
      </c>
      <c r="N348" s="30">
        <f ca="1">IF(OFFSET($O348,N$12,)&lt;&gt;"",_xlfn.STDEV.S(OFFSET($O348,,,N$12))*SQRT($J$12/$G$12),"")</f>
        <v>0.23646681327322244</v>
      </c>
      <c r="O348" s="4">
        <f t="shared" ca="1" si="5"/>
        <v>-9.3557199533896903E-3</v>
      </c>
    </row>
    <row r="349" spans="2:15" x14ac:dyDescent="0.2">
      <c r="B349" s="14">
        <v>41142</v>
      </c>
      <c r="C349" s="25">
        <v>2081.71</v>
      </c>
      <c r="D349" s="25">
        <v>2097.2199999999998</v>
      </c>
      <c r="E349" s="25">
        <v>2077.59</v>
      </c>
      <c r="F349" s="16">
        <v>2090.83</v>
      </c>
      <c r="G349" s="28">
        <f ca="1">IFERROR($F349/OFFSET($F349,G$12,)-1,"")</f>
        <v>4.3713642018896604E-3</v>
      </c>
      <c r="H349" s="29">
        <f ca="1">IFERROR($F349/OFFSET($F349,H$12,)-1,"")</f>
        <v>1.9315428454424355E-2</v>
      </c>
      <c r="I349" s="29">
        <f ca="1">IFERROR($F349/OFFSET($F349,I$12,)-1,"")</f>
        <v>6.9702597475685524E-2</v>
      </c>
      <c r="J349" s="29">
        <f ca="1">IFERROR($F349/OFFSET($F349,J$12,)-1,"")</f>
        <v>-1.5760411616007053E-2</v>
      </c>
      <c r="K349" s="30">
        <f>F349/VLOOKUP(YEAR(B349),$Z$13:$AB$35,3,FALSE)-1</f>
        <v>7.7175520213494941E-2</v>
      </c>
      <c r="L349" s="21">
        <f>MAX(F349:$F$5741)</f>
        <v>4981.87</v>
      </c>
      <c r="M349" s="28">
        <f ca="1">IF(OFFSET($O349,M$12,)&lt;&gt;"",_xlfn.STDEV.S(OFFSET($O349,,,M$12))*SQRT($J$12/$G$12),"")</f>
        <v>0.23156878083810534</v>
      </c>
      <c r="N349" s="30">
        <f ca="1">IF(OFFSET($O349,N$12,)&lt;&gt;"",_xlfn.STDEV.S(OFFSET($O349,,,N$12))*SQRT($J$12/$G$12),"")</f>
        <v>0.2360048313689081</v>
      </c>
      <c r="O349" s="4">
        <f t="shared" ca="1" si="5"/>
        <v>4.3618375423059878E-3</v>
      </c>
    </row>
    <row r="350" spans="2:15" x14ac:dyDescent="0.2">
      <c r="B350" s="14">
        <v>41141</v>
      </c>
      <c r="C350" s="25">
        <v>2106.08</v>
      </c>
      <c r="D350" s="25">
        <v>2118.66</v>
      </c>
      <c r="E350" s="25">
        <v>2075.62</v>
      </c>
      <c r="F350" s="16">
        <v>2081.73</v>
      </c>
      <c r="G350" s="28">
        <f ca="1">IFERROR($F350/OFFSET($F350,G$12,)-1,"")</f>
        <v>-1.1561764035554201E-2</v>
      </c>
      <c r="H350" s="29">
        <f ca="1">IFERROR($F350/OFFSET($F350,H$12,)-1,"")</f>
        <v>1.5458234961269079E-2</v>
      </c>
      <c r="I350" s="29">
        <f ca="1">IFERROR($F350/OFFSET($F350,I$12,)-1,"")</f>
        <v>3.7503488696623011E-2</v>
      </c>
      <c r="J350" s="29">
        <f ca="1">IFERROR($F350/OFFSET($F350,J$12,)-1,"")</f>
        <v>-7.1352735448413585E-2</v>
      </c>
      <c r="K350" s="30">
        <f>F350/VLOOKUP(YEAR(B350),$Z$13:$AB$35,3,FALSE)-1</f>
        <v>7.2487287677161172E-2</v>
      </c>
      <c r="L350" s="21">
        <f>MAX(F350:$F$5741)</f>
        <v>4981.87</v>
      </c>
      <c r="M350" s="28">
        <f ca="1">IF(OFFSET($O350,M$12,)&lt;&gt;"",_xlfn.STDEV.S(OFFSET($O350,,,M$12))*SQRT($J$12/$G$12),"")</f>
        <v>0.23241644293059566</v>
      </c>
      <c r="N350" s="30">
        <f ca="1">IF(OFFSET($O350,N$12,)&lt;&gt;"",_xlfn.STDEV.S(OFFSET($O350,,,N$12))*SQRT($J$12/$G$12),"")</f>
        <v>0.23621382866368362</v>
      </c>
      <c r="O350" s="4">
        <f t="shared" ca="1" si="5"/>
        <v>-1.1629120908868477E-2</v>
      </c>
    </row>
    <row r="351" spans="2:15" x14ac:dyDescent="0.2">
      <c r="B351" s="14">
        <v>41138</v>
      </c>
      <c r="C351" s="25">
        <v>2084.4699999999998</v>
      </c>
      <c r="D351" s="25">
        <v>2108.6799999999998</v>
      </c>
      <c r="E351" s="25">
        <v>2084.0500000000002</v>
      </c>
      <c r="F351" s="16">
        <v>2106.08</v>
      </c>
      <c r="G351" s="28">
        <f ca="1">IFERROR($F351/OFFSET($F351,G$12,)-1,"")</f>
        <v>1.0163605753780836E-2</v>
      </c>
      <c r="H351" s="29">
        <f ca="1">IFERROR($F351/OFFSET($F351,H$12,)-1,"")</f>
        <v>2.2274644571617097E-2</v>
      </c>
      <c r="I351" s="29">
        <f ca="1">IFERROR($F351/OFFSET($F351,I$12,)-1,"")</f>
        <v>6.0757007227580484E-2</v>
      </c>
      <c r="J351" s="29">
        <f ca="1">IFERROR($F351/OFFSET($F351,J$12,)-1,"")</f>
        <v>-5.5489032697853213E-2</v>
      </c>
      <c r="K351" s="30">
        <f>F351/VLOOKUP(YEAR(B351),$Z$13:$AB$35,3,FALSE)-1</f>
        <v>8.503217363976856E-2</v>
      </c>
      <c r="L351" s="21">
        <f>MAX(F351:$F$5741)</f>
        <v>4981.87</v>
      </c>
      <c r="M351" s="28">
        <f ca="1">IF(OFFSET($O351,M$12,)&lt;&gt;"",_xlfn.STDEV.S(OFFSET($O351,,,M$12))*SQRT($J$12/$G$12),"")</f>
        <v>0.23852136908407059</v>
      </c>
      <c r="N351" s="30">
        <f ca="1">IF(OFFSET($O351,N$12,)&lt;&gt;"",_xlfn.STDEV.S(OFFSET($O351,,,N$12))*SQRT($J$12/$G$12),"")</f>
        <v>0.24085484659755441</v>
      </c>
      <c r="O351" s="4">
        <f t="shared" ca="1" si="5"/>
        <v>1.0112303629702165E-2</v>
      </c>
    </row>
    <row r="352" spans="2:15" x14ac:dyDescent="0.2">
      <c r="B352" s="14">
        <v>41137</v>
      </c>
      <c r="C352" s="25">
        <v>2055.67</v>
      </c>
      <c r="D352" s="25">
        <v>2085.23</v>
      </c>
      <c r="E352" s="25">
        <v>2046.25</v>
      </c>
      <c r="F352" s="16">
        <v>2084.89</v>
      </c>
      <c r="G352" s="28">
        <f ca="1">IFERROR($F352/OFFSET($F352,G$12,)-1,"")</f>
        <v>1.4293289743178006E-2</v>
      </c>
      <c r="H352" s="29">
        <f ca="1">IFERROR($F352/OFFSET($F352,H$12,)-1,"")</f>
        <v>1.5548205770176793E-2</v>
      </c>
      <c r="I352" s="29">
        <f ca="1">IFERROR($F352/OFFSET($F352,I$12,)-1,"")</f>
        <v>5.9427624825959979E-2</v>
      </c>
      <c r="J352" s="29">
        <f ca="1">IFERROR($F352/OFFSET($F352,J$12,)-1,"")</f>
        <v>-6.6499209728621222E-2</v>
      </c>
      <c r="K352" s="30">
        <f>F352/VLOOKUP(YEAR(B352),$Z$13:$AB$35,3,FALSE)-1</f>
        <v>7.4115289305162646E-2</v>
      </c>
      <c r="L352" s="21">
        <f>MAX(F352:$F$5741)</f>
        <v>4981.87</v>
      </c>
      <c r="M352" s="28">
        <f ca="1">IF(OFFSET($O352,M$12,)&lt;&gt;"",_xlfn.STDEV.S(OFFSET($O352,,,M$12))*SQRT($J$12/$G$12),"")</f>
        <v>0.23897850380169738</v>
      </c>
      <c r="N352" s="30">
        <f ca="1">IF(OFFSET($O352,N$12,)&lt;&gt;"",_xlfn.STDEV.S(OFFSET($O352,,,N$12))*SQRT($J$12/$G$12),"")</f>
        <v>0.24673333191111199</v>
      </c>
      <c r="O352" s="4">
        <f t="shared" ca="1" si="5"/>
        <v>1.4192103724945102E-2</v>
      </c>
    </row>
    <row r="353" spans="2:15" x14ac:dyDescent="0.2">
      <c r="B353" s="14">
        <v>41135</v>
      </c>
      <c r="C353" s="25">
        <v>2051.5</v>
      </c>
      <c r="D353" s="25">
        <v>2059.5</v>
      </c>
      <c r="E353" s="25">
        <v>2046.54</v>
      </c>
      <c r="F353" s="16">
        <v>2055.5100000000002</v>
      </c>
      <c r="G353" s="28">
        <f ca="1">IFERROR($F353/OFFSET($F353,G$12,)-1,"")</f>
        <v>2.0963236333677582E-3</v>
      </c>
      <c r="H353" s="29">
        <f ca="1">IFERROR($F353/OFFSET($F353,H$12,)-1,"")</f>
        <v>2.4433065106073126E-3</v>
      </c>
      <c r="I353" s="29">
        <f ca="1">IFERROR($F353/OFFSET($F353,I$12,)-1,"")</f>
        <v>4.7313581127557125E-2</v>
      </c>
      <c r="J353" s="29">
        <f ca="1">IFERROR($F353/OFFSET($F353,J$12,)-1,"")</f>
        <v>-4.4690868023442132E-2</v>
      </c>
      <c r="K353" s="30">
        <f>F353/VLOOKUP(YEAR(B353),$Z$13:$AB$35,3,FALSE)-1</f>
        <v>5.8978995687856584E-2</v>
      </c>
      <c r="L353" s="21">
        <f>MAX(F353:$F$5741)</f>
        <v>4981.87</v>
      </c>
      <c r="M353" s="28">
        <f ca="1">IF(OFFSET($O353,M$12,)&lt;&gt;"",_xlfn.STDEV.S(OFFSET($O353,,,M$12))*SQRT($J$12/$G$12),"")</f>
        <v>0.23604197252488632</v>
      </c>
      <c r="N353" s="30">
        <f ca="1">IF(OFFSET($O353,N$12,)&lt;&gt;"",_xlfn.STDEV.S(OFFSET($O353,,,N$12))*SQRT($J$12/$G$12),"")</f>
        <v>0.24595460384770029</v>
      </c>
      <c r="O353" s="4">
        <f t="shared" ca="1" si="5"/>
        <v>2.0941294129754547E-3</v>
      </c>
    </row>
    <row r="354" spans="2:15" x14ac:dyDescent="0.2">
      <c r="B354" s="14">
        <v>41134</v>
      </c>
      <c r="C354" s="25">
        <v>2050.27</v>
      </c>
      <c r="D354" s="25">
        <v>2055.46</v>
      </c>
      <c r="E354" s="25">
        <v>2039.5</v>
      </c>
      <c r="F354" s="16">
        <v>2051.21</v>
      </c>
      <c r="G354" s="28">
        <f ca="1">IFERROR($F354/OFFSET($F354,G$12,)-1,"")</f>
        <v>5.7072057130591602E-4</v>
      </c>
      <c r="H354" s="29">
        <f ca="1">IFERROR($F354/OFFSET($F354,H$12,)-1,"")</f>
        <v>5.7317408017572014E-3</v>
      </c>
      <c r="I354" s="29">
        <f ca="1">IFERROR($F354/OFFSET($F354,I$12,)-1,"")</f>
        <v>4.6103396045511946E-2</v>
      </c>
      <c r="J354" s="29">
        <f ca="1">IFERROR($F354/OFFSET($F354,J$12,)-1,"")</f>
        <v>-2.0177219422484294E-2</v>
      </c>
      <c r="K354" s="30">
        <f>F354/VLOOKUP(YEAR(B354),$Z$13:$AB$35,3,FALSE)-1</f>
        <v>5.6763677016841596E-2</v>
      </c>
      <c r="L354" s="21">
        <f>MAX(F354:$F$5741)</f>
        <v>4981.87</v>
      </c>
      <c r="M354" s="28">
        <f ca="1">IF(OFFSET($O354,M$12,)&lt;&gt;"",_xlfn.STDEV.S(OFFSET($O354,,,M$12))*SQRT($J$12/$G$12),"")</f>
        <v>0.23619390593042786</v>
      </c>
      <c r="N354" s="30">
        <f ca="1">IF(OFFSET($O354,N$12,)&lt;&gt;"",_xlfn.STDEV.S(OFFSET($O354,,,N$12))*SQRT($J$12/$G$12),"")</f>
        <v>0.24664201280755096</v>
      </c>
      <c r="O354" s="4">
        <f t="shared" ca="1" si="5"/>
        <v>5.7055777225955824E-4</v>
      </c>
    </row>
    <row r="355" spans="2:15" x14ac:dyDescent="0.2">
      <c r="B355" s="14">
        <v>41131</v>
      </c>
      <c r="C355" s="25">
        <v>2059.8000000000002</v>
      </c>
      <c r="D355" s="25">
        <v>2059.8000000000002</v>
      </c>
      <c r="E355" s="25">
        <v>2041.52</v>
      </c>
      <c r="F355" s="16">
        <v>2050.04</v>
      </c>
      <c r="G355" s="28">
        <f ca="1">IFERROR($F355/OFFSET($F355,G$12,)-1,"")</f>
        <v>-4.9267300588781149E-3</v>
      </c>
      <c r="H355" s="29">
        <f ca="1">IFERROR($F355/OFFSET($F355,H$12,)-1,"")</f>
        <v>2.0976931351846639E-2</v>
      </c>
      <c r="I355" s="29">
        <f ca="1">IFERROR($F355/OFFSET($F355,I$12,)-1,"")</f>
        <v>5.9802725449244143E-2</v>
      </c>
      <c r="J355" s="29">
        <f ca="1">IFERROR($F355/OFFSET($F355,J$12,)-1,"")</f>
        <v>-4.2037383177570109E-2</v>
      </c>
      <c r="K355" s="30">
        <f>F355/VLOOKUP(YEAR(B355),$Z$13:$AB$35,3,FALSE)-1</f>
        <v>5.6160904262170019E-2</v>
      </c>
      <c r="L355" s="21">
        <f>MAX(F355:$F$5741)</f>
        <v>4981.87</v>
      </c>
      <c r="M355" s="28">
        <f ca="1">IF(OFFSET($O355,M$12,)&lt;&gt;"",_xlfn.STDEV.S(OFFSET($O355,,,M$12))*SQRT($J$12/$G$12),"")</f>
        <v>0.24223396497949276</v>
      </c>
      <c r="N355" s="30">
        <f ca="1">IF(OFFSET($O355,N$12,)&lt;&gt;"",_xlfn.STDEV.S(OFFSET($O355,,,N$12))*SQRT($J$12/$G$12),"")</f>
        <v>0.24666811110724135</v>
      </c>
      <c r="O355" s="4">
        <f t="shared" ca="1" si="5"/>
        <v>-4.9389064029176236E-3</v>
      </c>
    </row>
    <row r="356" spans="2:15" x14ac:dyDescent="0.2">
      <c r="B356" s="14">
        <v>41130</v>
      </c>
      <c r="C356" s="25">
        <v>2052.9699999999998</v>
      </c>
      <c r="D356" s="25">
        <v>2065.06</v>
      </c>
      <c r="E356" s="25">
        <v>2048.12</v>
      </c>
      <c r="F356" s="16">
        <v>2060.19</v>
      </c>
      <c r="G356" s="28">
        <f ca="1">IFERROR($F356/OFFSET($F356,G$12,)-1,"")</f>
        <v>3.5168560670639781E-3</v>
      </c>
      <c r="H356" s="29">
        <f ca="1">IFERROR($F356/OFFSET($F356,H$12,)-1,"")</f>
        <v>5.8973199140563093E-2</v>
      </c>
      <c r="I356" s="29">
        <f ca="1">IFERROR($F356/OFFSET($F356,I$12,)-1,"")</f>
        <v>5.0935041880490139E-2</v>
      </c>
      <c r="J356" s="29">
        <f ca="1">IFERROR($F356/OFFSET($F356,J$12,)-1,"")</f>
        <v>-3.1856502410736898E-2</v>
      </c>
      <c r="K356" s="30">
        <f>F356/VLOOKUP(YEAR(B356),$Z$13:$AB$35,3,FALSE)-1</f>
        <v>6.1390086706542446E-2</v>
      </c>
      <c r="L356" s="21">
        <f>MAX(F356:$F$5741)</f>
        <v>4981.87</v>
      </c>
      <c r="M356" s="28">
        <f ca="1">IF(OFFSET($O356,M$12,)&lt;&gt;"",_xlfn.STDEV.S(OFFSET($O356,,,M$12))*SQRT($J$12/$G$12),"")</f>
        <v>0.27467969799916048</v>
      </c>
      <c r="N356" s="30">
        <f ca="1">IF(OFFSET($O356,N$12,)&lt;&gt;"",_xlfn.STDEV.S(OFFSET($O356,,,N$12))*SQRT($J$12/$G$12),"")</f>
        <v>0.25362607481753857</v>
      </c>
      <c r="O356" s="4">
        <f t="shared" ca="1" si="5"/>
        <v>3.5106863897790019E-3</v>
      </c>
    </row>
    <row r="357" spans="2:15" x14ac:dyDescent="0.2">
      <c r="B357" s="14">
        <v>41129</v>
      </c>
      <c r="C357" s="25">
        <v>2050.7600000000002</v>
      </c>
      <c r="D357" s="25">
        <v>2052.9699999999998</v>
      </c>
      <c r="E357" s="25">
        <v>2022.59</v>
      </c>
      <c r="F357" s="16">
        <v>2052.9699999999998</v>
      </c>
      <c r="G357" s="28">
        <f ca="1">IFERROR($F357/OFFSET($F357,G$12,)-1,"")</f>
        <v>1.2045842477443891E-3</v>
      </c>
      <c r="H357" s="29">
        <f ca="1">IFERROR($F357/OFFSET($F357,H$12,)-1,"")</f>
        <v>2.8413274890419338E-2</v>
      </c>
      <c r="I357" s="29">
        <f ca="1">IFERROR($F357/OFFSET($F357,I$12,)-1,"")</f>
        <v>4.4114879744485469E-2</v>
      </c>
      <c r="J357" s="29">
        <f ca="1">IFERROR($F357/OFFSET($F357,J$12,)-1,"")</f>
        <v>-9.4151388796964386E-2</v>
      </c>
      <c r="K357" s="30">
        <f>F357/VLOOKUP(YEAR(B357),$Z$13:$AB$35,3,FALSE)-1</f>
        <v>5.7670412100791824E-2</v>
      </c>
      <c r="L357" s="21">
        <f>MAX(F357:$F$5741)</f>
        <v>4981.87</v>
      </c>
      <c r="M357" s="28">
        <f ca="1">IF(OFFSET($O357,M$12,)&lt;&gt;"",_xlfn.STDEV.S(OFFSET($O357,,,M$12))*SQRT($J$12/$G$12),"")</f>
        <v>0.27472570942640151</v>
      </c>
      <c r="N357" s="30">
        <f ca="1">IF(OFFSET($O357,N$12,)&lt;&gt;"",_xlfn.STDEV.S(OFFSET($O357,,,N$12))*SQRT($J$12/$G$12),"")</f>
        <v>0.26561464248491706</v>
      </c>
      <c r="O357" s="4">
        <f t="shared" ca="1" si="5"/>
        <v>1.2038593182401392E-3</v>
      </c>
    </row>
    <row r="358" spans="2:15" x14ac:dyDescent="0.2">
      <c r="B358" s="14">
        <v>41128</v>
      </c>
      <c r="C358" s="25">
        <v>2039.85</v>
      </c>
      <c r="D358" s="25">
        <v>2054.86</v>
      </c>
      <c r="E358" s="25">
        <v>2023.43</v>
      </c>
      <c r="F358" s="16">
        <v>2050.5</v>
      </c>
      <c r="G358" s="28">
        <f ca="1">IFERROR($F358/OFFSET($F358,G$12,)-1,"")</f>
        <v>5.3836196752177212E-3</v>
      </c>
      <c r="H358" s="29">
        <f ca="1">IFERROR($F358/OFFSET($F358,H$12,)-1,"")</f>
        <v>1.7718880285884531E-2</v>
      </c>
      <c r="I358" s="29">
        <f ca="1">IFERROR($F358/OFFSET($F358,I$12,)-1,"")</f>
        <v>5.3072166642700092E-2</v>
      </c>
      <c r="J358" s="29">
        <f ca="1">IFERROR($F358/OFFSET($F358,J$12,)-1,"")</f>
        <v>-0.12303586550222811</v>
      </c>
      <c r="K358" s="30">
        <f>F358/VLOOKUP(YEAR(B358),$Z$13:$AB$35,3,FALSE)-1</f>
        <v>5.6397891840929804E-2</v>
      </c>
      <c r="L358" s="21">
        <f>MAX(F358:$F$5741)</f>
        <v>4981.87</v>
      </c>
      <c r="M358" s="28">
        <f ca="1">IF(OFFSET($O358,M$12,)&lt;&gt;"",_xlfn.STDEV.S(OFFSET($O358,,,M$12))*SQRT($J$12/$G$12),"")</f>
        <v>0.27678628990165249</v>
      </c>
      <c r="N358" s="30">
        <f ca="1">IF(OFFSET($O358,N$12,)&lt;&gt;"",_xlfn.STDEV.S(OFFSET($O358,,,N$12))*SQRT($J$12/$G$12),"")</f>
        <v>0.26560813054789095</v>
      </c>
      <c r="O358" s="4">
        <f t="shared" ca="1" si="5"/>
        <v>5.3691797975028372E-3</v>
      </c>
    </row>
    <row r="359" spans="2:15" x14ac:dyDescent="0.2">
      <c r="B359" s="14">
        <v>41127</v>
      </c>
      <c r="C359" s="25">
        <v>2008.22</v>
      </c>
      <c r="D359" s="25">
        <v>2043.77</v>
      </c>
      <c r="E359" s="25">
        <v>2007.36</v>
      </c>
      <c r="F359" s="16">
        <v>2039.52</v>
      </c>
      <c r="G359" s="28">
        <f ca="1">IFERROR($F359/OFFSET($F359,G$12,)-1,"")</f>
        <v>1.5737678791983623E-2</v>
      </c>
      <c r="H359" s="29">
        <f ca="1">IFERROR($F359/OFFSET($F359,H$12,)-1,"")</f>
        <v>1.0108414103243479E-2</v>
      </c>
      <c r="I359" s="29">
        <f ca="1">IFERROR($F359/OFFSET($F359,I$12,)-1,"")</f>
        <v>4.234767409769713E-2</v>
      </c>
      <c r="J359" s="29">
        <f ca="1">IFERROR($F359/OFFSET($F359,J$12,)-1,"")</f>
        <v>-0.15814153155235611</v>
      </c>
      <c r="K359" s="30">
        <f>F359/VLOOKUP(YEAR(B359),$Z$13:$AB$35,3,FALSE)-1</f>
        <v>5.0741101374012665E-2</v>
      </c>
      <c r="L359" s="21">
        <f>MAX(F359:$F$5741)</f>
        <v>4981.87</v>
      </c>
      <c r="M359" s="28">
        <f ca="1">IF(OFFSET($O359,M$12,)&lt;&gt;"",_xlfn.STDEV.S(OFFSET($O359,,,M$12))*SQRT($J$12/$G$12),"")</f>
        <v>0.28094486520335349</v>
      </c>
      <c r="N359" s="30">
        <f ca="1">IF(OFFSET($O359,N$12,)&lt;&gt;"",_xlfn.STDEV.S(OFFSET($O359,,,N$12))*SQRT($J$12/$G$12),"")</f>
        <v>0.26566525978638345</v>
      </c>
      <c r="O359" s="4">
        <f t="shared" ca="1" si="5"/>
        <v>1.561512565410067E-2</v>
      </c>
    </row>
    <row r="360" spans="2:15" x14ac:dyDescent="0.2">
      <c r="B360" s="14">
        <v>41124</v>
      </c>
      <c r="C360" s="25">
        <v>1945.16</v>
      </c>
      <c r="D360" s="25">
        <v>2013.34</v>
      </c>
      <c r="E360" s="25">
        <v>1945.16</v>
      </c>
      <c r="F360" s="16">
        <v>2007.92</v>
      </c>
      <c r="G360" s="28">
        <f ca="1">IFERROR($F360/OFFSET($F360,G$12,)-1,"")</f>
        <v>3.2105517461165967E-2</v>
      </c>
      <c r="H360" s="29">
        <f ca="1">IFERROR($F360/OFFSET($F360,H$12,)-1,"")</f>
        <v>1.5999595203157524E-2</v>
      </c>
      <c r="I360" s="29">
        <f ca="1">IFERROR($F360/OFFSET($F360,I$12,)-1,"")</f>
        <v>5.050479770551064E-3</v>
      </c>
      <c r="J360" s="29">
        <f ca="1">IFERROR($F360/OFFSET($F360,J$12,)-1,"")</f>
        <v>-0.21459779781345956</v>
      </c>
      <c r="K360" s="30">
        <f>F360/VLOOKUP(YEAR(B360),$Z$13:$AB$35,3,FALSE)-1</f>
        <v>3.4461085093996591E-2</v>
      </c>
      <c r="L360" s="21">
        <f>MAX(F360:$F$5741)</f>
        <v>4981.87</v>
      </c>
      <c r="M360" s="28">
        <f ca="1">IF(OFFSET($O360,M$12,)&lt;&gt;"",_xlfn.STDEV.S(OFFSET($O360,,,M$12))*SQRT($J$12/$G$12),"")</f>
        <v>0.28295573003077151</v>
      </c>
      <c r="N360" s="30">
        <f ca="1">IF(OFFSET($O360,N$12,)&lt;&gt;"",_xlfn.STDEV.S(OFFSET($O360,,,N$12))*SQRT($J$12/$G$12),"")</f>
        <v>0.26900575498566642</v>
      </c>
      <c r="O360" s="4">
        <f t="shared" ca="1" si="5"/>
        <v>3.1600907434550712E-2</v>
      </c>
    </row>
    <row r="361" spans="2:15" x14ac:dyDescent="0.2">
      <c r="B361" s="14">
        <v>41123</v>
      </c>
      <c r="C361" s="25">
        <v>1996.25</v>
      </c>
      <c r="D361" s="25">
        <v>2004.07</v>
      </c>
      <c r="E361" s="25">
        <v>1945.46</v>
      </c>
      <c r="F361" s="16">
        <v>1945.46</v>
      </c>
      <c r="G361" s="28">
        <f ca="1">IFERROR($F361/OFFSET($F361,G$12,)-1,"")</f>
        <v>-2.5442705072009963E-2</v>
      </c>
      <c r="H361" s="29">
        <f ca="1">IFERROR($F361/OFFSET($F361,H$12,)-1,"")</f>
        <v>-9.3188577015520524E-3</v>
      </c>
      <c r="I361" s="29">
        <f ca="1">IFERROR($F361/OFFSET($F361,I$12,)-1,"")</f>
        <v>-3.4525540562671542E-2</v>
      </c>
      <c r="J361" s="29">
        <f ca="1">IFERROR($F361/OFFSET($F361,J$12,)-1,"")</f>
        <v>-0.24421446025585747</v>
      </c>
      <c r="K361" s="30">
        <f>F361/VLOOKUP(YEAR(B361),$Z$13:$AB$35,3,FALSE)-1</f>
        <v>2.2822934215338542E-3</v>
      </c>
      <c r="L361" s="21">
        <f>MAX(F361:$F$5741)</f>
        <v>4981.87</v>
      </c>
      <c r="M361" s="28">
        <f ca="1">IF(OFFSET($O361,M$12,)&lt;&gt;"",_xlfn.STDEV.S(OFFSET($O361,,,M$12))*SQRT($J$12/$G$12),"")</f>
        <v>0.27611745852522379</v>
      </c>
      <c r="N361" s="30">
        <f ca="1">IF(OFFSET($O361,N$12,)&lt;&gt;"",_xlfn.STDEV.S(OFFSET($O361,,,N$12))*SQRT($J$12/$G$12),"")</f>
        <v>0.26169072354352452</v>
      </c>
      <c r="O361" s="4">
        <f t="shared" ca="1" si="5"/>
        <v>-2.5771967583262535E-2</v>
      </c>
    </row>
    <row r="362" spans="2:15" x14ac:dyDescent="0.2">
      <c r="B362" s="14">
        <v>41122</v>
      </c>
      <c r="C362" s="25">
        <v>2014.8</v>
      </c>
      <c r="D362" s="25">
        <v>2014.89</v>
      </c>
      <c r="E362" s="25">
        <v>1985.28</v>
      </c>
      <c r="F362" s="16">
        <v>1996.25</v>
      </c>
      <c r="G362" s="28">
        <f ca="1">IFERROR($F362/OFFSET($F362,G$12,)-1,"")</f>
        <v>-9.206869168155607E-3</v>
      </c>
      <c r="H362" s="29">
        <f ca="1">IFERROR($F362/OFFSET($F362,H$12,)-1,"")</f>
        <v>5.1620958140613071E-2</v>
      </c>
      <c r="I362" s="29">
        <f ca="1">IFERROR($F362/OFFSET($F362,I$12,)-1,"")</f>
        <v>-1.2476069395044198E-2</v>
      </c>
      <c r="J362" s="29">
        <f ca="1">IFERROR($F362/OFFSET($F362,J$12,)-1,"")</f>
        <v>-0.23553988021383832</v>
      </c>
      <c r="K362" s="30">
        <f>F362/VLOOKUP(YEAR(B362),$Z$13:$AB$35,3,FALSE)-1</f>
        <v>2.8448813258939776E-2</v>
      </c>
      <c r="L362" s="21">
        <f>MAX(F362:$F$5741)</f>
        <v>4981.87</v>
      </c>
      <c r="M362" s="28">
        <f ca="1">IF(OFFSET($O362,M$12,)&lt;&gt;"",_xlfn.STDEV.S(OFFSET($O362,,,M$12))*SQRT($J$12/$G$12),"")</f>
        <v>0.26791443259920389</v>
      </c>
      <c r="N362" s="30">
        <f ca="1">IF(OFFSET($O362,N$12,)&lt;&gt;"",_xlfn.STDEV.S(OFFSET($O362,,,N$12))*SQRT($J$12/$G$12),"")</f>
        <v>0.25881868217136228</v>
      </c>
      <c r="O362" s="4">
        <f t="shared" ca="1" si="5"/>
        <v>-9.2495143422732153E-3</v>
      </c>
    </row>
    <row r="363" spans="2:15" x14ac:dyDescent="0.2">
      <c r="B363" s="14">
        <v>41121</v>
      </c>
      <c r="C363" s="25">
        <v>2018.88</v>
      </c>
      <c r="D363" s="25">
        <v>2021.74</v>
      </c>
      <c r="E363" s="25">
        <v>1983.91</v>
      </c>
      <c r="F363" s="16">
        <v>2014.8</v>
      </c>
      <c r="G363" s="28">
        <f ca="1">IFERROR($F363/OFFSET($F363,G$12,)-1,"")</f>
        <v>-2.1346038601165462E-3</v>
      </c>
      <c r="H363" s="29">
        <f ca="1">IFERROR($F363/OFFSET($F363,H$12,)-1,"")</f>
        <v>6.4111840541668075E-2</v>
      </c>
      <c r="I363" s="29">
        <f ca="1">IFERROR($F363/OFFSET($F363,I$12,)-1,"")</f>
        <v>5.36320839044091E-4</v>
      </c>
      <c r="J363" s="29">
        <f ca="1">IFERROR($F363/OFFSET($F363,J$12,)-1,"")</f>
        <v>-0.23221437635519049</v>
      </c>
      <c r="K363" s="30">
        <f>F363/VLOOKUP(YEAR(B363),$Z$13:$AB$35,3,FALSE)-1</f>
        <v>3.8005594967620349E-2</v>
      </c>
      <c r="L363" s="21">
        <f>MAX(F363:$F$5741)</f>
        <v>4981.87</v>
      </c>
      <c r="M363" s="28">
        <f ca="1">IF(OFFSET($O363,M$12,)&lt;&gt;"",_xlfn.STDEV.S(OFFSET($O363,,,M$12))*SQRT($J$12/$G$12),"")</f>
        <v>0.26676373197468134</v>
      </c>
      <c r="N363" s="30">
        <f ca="1">IF(OFFSET($O363,N$12,)&lt;&gt;"",_xlfn.STDEV.S(OFFSET($O363,,,N$12))*SQRT($J$12/$G$12),"")</f>
        <v>0.25841253651386736</v>
      </c>
      <c r="O363" s="4">
        <f t="shared" ca="1" si="5"/>
        <v>-2.1368853742671696E-3</v>
      </c>
    </row>
    <row r="364" spans="2:15" x14ac:dyDescent="0.2">
      <c r="B364" s="14">
        <v>41120</v>
      </c>
      <c r="C364" s="25">
        <v>1976.3</v>
      </c>
      <c r="D364" s="25">
        <v>2019.11</v>
      </c>
      <c r="E364" s="25">
        <v>1976.3</v>
      </c>
      <c r="F364" s="16">
        <v>2019.11</v>
      </c>
      <c r="G364" s="28">
        <f ca="1">IFERROR($F364/OFFSET($F364,G$12,)-1,"")</f>
        <v>2.1661691038809883E-2</v>
      </c>
      <c r="H364" s="29">
        <f ca="1">IFERROR($F364/OFFSET($F364,H$12,)-1,"")</f>
        <v>6.3534703896254374E-2</v>
      </c>
      <c r="I364" s="29">
        <f ca="1">IFERROR($F364/OFFSET($F364,I$12,)-1,"")</f>
        <v>2.2153036170805107E-2</v>
      </c>
      <c r="J364" s="29">
        <f ca="1">IFERROR($F364/OFFSET($F364,J$12,)-1,"")</f>
        <v>-0.23582820506997904</v>
      </c>
      <c r="K364" s="30">
        <f>F364/VLOOKUP(YEAR(B364),$Z$13:$AB$35,3,FALSE)-1</f>
        <v>4.0226065542521283E-2</v>
      </c>
      <c r="L364" s="21">
        <f>MAX(F364:$F$5741)</f>
        <v>4981.87</v>
      </c>
      <c r="M364" s="28">
        <f ca="1">IF(OFFSET($O364,M$12,)&lt;&gt;"",_xlfn.STDEV.S(OFFSET($O364,,,M$12))*SQRT($J$12/$G$12),"")</f>
        <v>0.27508318250064806</v>
      </c>
      <c r="N364" s="30">
        <f ca="1">IF(OFFSET($O364,N$12,)&lt;&gt;"",_xlfn.STDEV.S(OFFSET($O364,,,N$12))*SQRT($J$12/$G$12),"")</f>
        <v>0.258423598135055</v>
      </c>
      <c r="O364" s="4">
        <f t="shared" ca="1" si="5"/>
        <v>2.1430410599373922E-2</v>
      </c>
    </row>
    <row r="365" spans="2:15" x14ac:dyDescent="0.2">
      <c r="B365" s="14">
        <v>41117</v>
      </c>
      <c r="C365" s="25">
        <v>1963.8</v>
      </c>
      <c r="D365" s="25">
        <v>1978.48</v>
      </c>
      <c r="E365" s="25">
        <v>1947.13</v>
      </c>
      <c r="F365" s="16">
        <v>1976.3</v>
      </c>
      <c r="G365" s="28">
        <f ca="1">IFERROR($F365/OFFSET($F365,G$12,)-1,"")</f>
        <v>6.3857090479488843E-3</v>
      </c>
      <c r="H365" s="29">
        <f ca="1">IFERROR($F365/OFFSET($F365,H$12,)-1,"")</f>
        <v>1.1107188719885031E-2</v>
      </c>
      <c r="I365" s="29">
        <f ca="1">IFERROR($F365/OFFSET($F365,I$12,)-1,"")</f>
        <v>4.8379396318497747E-2</v>
      </c>
      <c r="J365" s="29">
        <f ca="1">IFERROR($F365/OFFSET($F365,J$12,)-1,"")</f>
        <v>-0.26242876389733782</v>
      </c>
      <c r="K365" s="30">
        <f>F365/VLOOKUP(YEAR(B365),$Z$13:$AB$35,3,FALSE)-1</f>
        <v>1.8170765006207956E-2</v>
      </c>
      <c r="L365" s="21">
        <f>MAX(F365:$F$5741)</f>
        <v>4981.87</v>
      </c>
      <c r="M365" s="28">
        <f ca="1">IF(OFFSET($O365,M$12,)&lt;&gt;"",_xlfn.STDEV.S(OFFSET($O365,,,M$12))*SQRT($J$12/$G$12),"")</f>
        <v>0.26918537809335091</v>
      </c>
      <c r="N365" s="30">
        <f ca="1">IF(OFFSET($O365,N$12,)&lt;&gt;"",_xlfn.STDEV.S(OFFSET($O365,,,N$12))*SQRT($J$12/$G$12),"")</f>
        <v>0.25509756613451584</v>
      </c>
      <c r="O365" s="4">
        <f t="shared" ca="1" si="5"/>
        <v>6.365406791624134E-3</v>
      </c>
    </row>
    <row r="366" spans="2:15" x14ac:dyDescent="0.2">
      <c r="B366" s="14">
        <v>41116</v>
      </c>
      <c r="C366" s="25">
        <v>1899.47</v>
      </c>
      <c r="D366" s="25">
        <v>1963.76</v>
      </c>
      <c r="E366" s="25">
        <v>1893.48</v>
      </c>
      <c r="F366" s="16">
        <v>1963.76</v>
      </c>
      <c r="G366" s="28">
        <f ca="1">IFERROR($F366/OFFSET($F366,G$12,)-1,"")</f>
        <v>3.45052837862041E-2</v>
      </c>
      <c r="H366" s="29">
        <f ca="1">IFERROR($F366/OFFSET($F366,H$12,)-1,"")</f>
        <v>-2.1291017104581145E-2</v>
      </c>
      <c r="I366" s="29">
        <f ca="1">IFERROR($F366/OFFSET($F366,I$12,)-1,"")</f>
        <v>4.2883468489280485E-2</v>
      </c>
      <c r="J366" s="29">
        <f ca="1">IFERROR($F366/OFFSET($F366,J$12,)-1,"")</f>
        <v>-0.2651121364873007</v>
      </c>
      <c r="K366" s="30">
        <f>F366/VLOOKUP(YEAR(B366),$Z$13:$AB$35,3,FALSE)-1</f>
        <v>1.1710277533062419E-2</v>
      </c>
      <c r="L366" s="21">
        <f>MAX(F366:$F$5741)</f>
        <v>4981.87</v>
      </c>
      <c r="M366" s="28">
        <f ca="1">IF(OFFSET($O366,M$12,)&lt;&gt;"",_xlfn.STDEV.S(OFFSET($O366,,,M$12))*SQRT($J$12/$G$12),"")</f>
        <v>0.27443928814712759</v>
      </c>
      <c r="N366" s="30">
        <f ca="1">IF(OFFSET($O366,N$12,)&lt;&gt;"",_xlfn.STDEV.S(OFFSET($O366,,,N$12))*SQRT($J$12/$G$12),"")</f>
        <v>0.25466662188084122</v>
      </c>
      <c r="O366" s="4">
        <f t="shared" ca="1" si="5"/>
        <v>3.3923325765288101E-2</v>
      </c>
    </row>
    <row r="367" spans="2:15" x14ac:dyDescent="0.2">
      <c r="B367" s="14">
        <v>41115</v>
      </c>
      <c r="C367" s="25">
        <v>1893.39</v>
      </c>
      <c r="D367" s="25">
        <v>1907.69</v>
      </c>
      <c r="E367" s="25">
        <v>1884.93</v>
      </c>
      <c r="F367" s="16">
        <v>1898.26</v>
      </c>
      <c r="G367" s="28">
        <f ca="1">IFERROR($F367/OFFSET($F367,G$12,)-1,"")</f>
        <v>2.5615159949508026E-3</v>
      </c>
      <c r="H367" s="29">
        <f ca="1">IFERROR($F367/OFFSET($F367,H$12,)-1,"")</f>
        <v>-4.3914477826185516E-2</v>
      </c>
      <c r="I367" s="29">
        <f ca="1">IFERROR($F367/OFFSET($F367,I$12,)-1,"")</f>
        <v>2.3072569996496872E-2</v>
      </c>
      <c r="J367" s="29">
        <f ca="1">IFERROR($F367/OFFSET($F367,J$12,)-1,"")</f>
        <v>-0.29366018470972588</v>
      </c>
      <c r="K367" s="30">
        <f>F367/VLOOKUP(YEAR(B367),$Z$13:$AB$35,3,FALSE)-1</f>
        <v>-2.2034692920768872E-2</v>
      </c>
      <c r="L367" s="21">
        <f>MAX(F367:$F$5741)</f>
        <v>4981.87</v>
      </c>
      <c r="M367" s="28">
        <f ca="1">IF(OFFSET($O367,M$12,)&lt;&gt;"",_xlfn.STDEV.S(OFFSET($O367,,,M$12))*SQRT($J$12/$G$12),"")</f>
        <v>0.25664024480964182</v>
      </c>
      <c r="N367" s="30">
        <f ca="1">IF(OFFSET($O367,N$12,)&lt;&gt;"",_xlfn.STDEV.S(OFFSET($O367,,,N$12))*SQRT($J$12/$G$12),"")</f>
        <v>0.24522185578099065</v>
      </c>
      <c r="O367" s="4">
        <f t="shared" ca="1" si="5"/>
        <v>2.5582409044601841E-3</v>
      </c>
    </row>
    <row r="368" spans="2:15" x14ac:dyDescent="0.2">
      <c r="B368" s="14">
        <v>41114</v>
      </c>
      <c r="C368" s="25">
        <v>1898.49</v>
      </c>
      <c r="D368" s="25">
        <v>1909.04</v>
      </c>
      <c r="E368" s="25">
        <v>1884.05</v>
      </c>
      <c r="F368" s="16">
        <v>1893.41</v>
      </c>
      <c r="G368" s="28">
        <f ca="1">IFERROR($F368/OFFSET($F368,G$12,)-1,"")</f>
        <v>-2.6758107759323746E-3</v>
      </c>
      <c r="H368" s="29">
        <f ca="1">IFERROR($F368/OFFSET($F368,H$12,)-1,"")</f>
        <v>-3.7872089596227565E-2</v>
      </c>
      <c r="I368" s="29">
        <f ca="1">IFERROR($F368/OFFSET($F368,I$12,)-1,"")</f>
        <v>6.7206516479951794E-3</v>
      </c>
      <c r="J368" s="29">
        <f ca="1">IFERROR($F368/OFFSET($F368,J$12,)-1,"")</f>
        <v>-0.29486401233441462</v>
      </c>
      <c r="K368" s="30">
        <f>F368/VLOOKUP(YEAR(B368),$Z$13:$AB$35,3,FALSE)-1</f>
        <v>-2.4533366305518167E-2</v>
      </c>
      <c r="L368" s="21">
        <f>MAX(F368:$F$5741)</f>
        <v>4981.87</v>
      </c>
      <c r="M368" s="28">
        <f ca="1">IF(OFFSET($O368,M$12,)&lt;&gt;"",_xlfn.STDEV.S(OFFSET($O368,,,M$12))*SQRT($J$12/$G$12),"")</f>
        <v>0.25657278098091862</v>
      </c>
      <c r="N368" s="30">
        <f ca="1">IF(OFFSET($O368,N$12,)&lt;&gt;"",_xlfn.STDEV.S(OFFSET($O368,,,N$12))*SQRT($J$12/$G$12),"")</f>
        <v>0.24521968978089917</v>
      </c>
      <c r="O368" s="4">
        <f t="shared" ca="1" si="5"/>
        <v>-2.6793971566660964E-3</v>
      </c>
    </row>
    <row r="369" spans="2:15" x14ac:dyDescent="0.2">
      <c r="B369" s="14">
        <v>41113</v>
      </c>
      <c r="C369" s="25">
        <v>1954.59</v>
      </c>
      <c r="D369" s="25">
        <v>1954.59</v>
      </c>
      <c r="E369" s="25">
        <v>1880.29</v>
      </c>
      <c r="F369" s="16">
        <v>1898.49</v>
      </c>
      <c r="G369" s="28">
        <f ca="1">IFERROR($F369/OFFSET($F369,G$12,)-1,"")</f>
        <v>-2.8701671450278576E-2</v>
      </c>
      <c r="H369" s="29">
        <f ca="1">IFERROR($F369/OFFSET($F369,H$12,)-1,"")</f>
        <v>-3.2690494994013219E-2</v>
      </c>
      <c r="I369" s="29">
        <f ca="1">IFERROR($F369/OFFSET($F369,I$12,)-1,"")</f>
        <v>-6.0834192795178321E-3</v>
      </c>
      <c r="J369" s="29">
        <f ca="1">IFERROR($F369/OFFSET($F369,J$12,)-1,"")</f>
        <v>-0.27845893066176131</v>
      </c>
      <c r="K369" s="30">
        <f>F369/VLOOKUP(YEAR(B369),$Z$13:$AB$35,3,FALSE)-1</f>
        <v>-2.191619913138898E-2</v>
      </c>
      <c r="L369" s="21">
        <f>MAX(F369:$F$5741)</f>
        <v>4981.87</v>
      </c>
      <c r="M369" s="28">
        <f ca="1">IF(OFFSET($O369,M$12,)&lt;&gt;"",_xlfn.STDEV.S(OFFSET($O369,,,M$12))*SQRT($J$12/$G$12),"")</f>
        <v>0.25829853853067103</v>
      </c>
      <c r="N369" s="30">
        <f ca="1">IF(OFFSET($O369,N$12,)&lt;&gt;"",_xlfn.STDEV.S(OFFSET($O369,,,N$12))*SQRT($J$12/$G$12),"")</f>
        <v>0.24708630100519419</v>
      </c>
      <c r="O369" s="4">
        <f t="shared" ca="1" si="5"/>
        <v>-2.9121619413671727E-2</v>
      </c>
    </row>
    <row r="370" spans="2:15" x14ac:dyDescent="0.2">
      <c r="B370" s="14">
        <v>41110</v>
      </c>
      <c r="C370" s="25">
        <v>2006.84</v>
      </c>
      <c r="D370" s="25">
        <v>2008.06</v>
      </c>
      <c r="E370" s="25">
        <v>1953.9</v>
      </c>
      <c r="F370" s="16">
        <v>1954.59</v>
      </c>
      <c r="G370" s="28">
        <f ca="1">IFERROR($F370/OFFSET($F370,G$12,)-1,"")</f>
        <v>-2.5861209680634767E-2</v>
      </c>
      <c r="H370" s="29">
        <f ca="1">IFERROR($F370/OFFSET($F370,H$12,)-1,"")</f>
        <v>-3.1721584447244044E-3</v>
      </c>
      <c r="I370" s="29">
        <f ca="1">IFERROR($F370/OFFSET($F370,I$12,)-1,"")</f>
        <v>1.285807958690155E-3</v>
      </c>
      <c r="J370" s="29">
        <f ca="1">IFERROR($F370/OFFSET($F370,J$12,)-1,"")</f>
        <v>-0.24792800141596194</v>
      </c>
      <c r="K370" s="30">
        <f>F370/VLOOKUP(YEAR(B370),$Z$13:$AB$35,3,FALSE)-1</f>
        <v>6.9859816695259092E-3</v>
      </c>
      <c r="L370" s="21">
        <f>MAX(F370:$F$5741)</f>
        <v>4981.87</v>
      </c>
      <c r="M370" s="28">
        <f ca="1">IF(OFFSET($O370,M$12,)&lt;&gt;"",_xlfn.STDEV.S(OFFSET($O370,,,M$12))*SQRT($J$12/$G$12),"")</f>
        <v>0.24328325545055715</v>
      </c>
      <c r="N370" s="30">
        <f ca="1">IF(OFFSET($O370,N$12,)&lt;&gt;"",_xlfn.STDEV.S(OFFSET($O370,,,N$12))*SQRT($J$12/$G$12),"")</f>
        <v>0.24387691398519606</v>
      </c>
      <c r="O370" s="4">
        <f t="shared" ca="1" si="5"/>
        <v>-2.6201490296657665E-2</v>
      </c>
    </row>
    <row r="371" spans="2:15" x14ac:dyDescent="0.2">
      <c r="B371" s="14">
        <v>41109</v>
      </c>
      <c r="C371" s="25">
        <v>1986.64</v>
      </c>
      <c r="D371" s="25">
        <v>2006.48</v>
      </c>
      <c r="E371" s="25">
        <v>1984.69</v>
      </c>
      <c r="F371" s="16">
        <v>2006.48</v>
      </c>
      <c r="G371" s="28">
        <f ca="1">IFERROR($F371/OFFSET($F371,G$12,)-1,"")</f>
        <v>1.0592057216248119E-2</v>
      </c>
      <c r="H371" s="29">
        <f ca="1">IFERROR($F371/OFFSET($F371,H$12,)-1,"")</f>
        <v>3.728364937240225E-2</v>
      </c>
      <c r="I371" s="29">
        <f ca="1">IFERROR($F371/OFFSET($F371,I$12,)-1,"")</f>
        <v>1.5373715905065533E-2</v>
      </c>
      <c r="J371" s="29">
        <f ca="1">IFERROR($F371/OFFSET($F371,J$12,)-1,"")</f>
        <v>-0.22069972657220971</v>
      </c>
      <c r="K371" s="30">
        <f>F371/VLOOKUP(YEAR(B371),$Z$13:$AB$35,3,FALSE)-1</f>
        <v>3.3719210934400889E-2</v>
      </c>
      <c r="L371" s="21">
        <f>MAX(F371:$F$5741)</f>
        <v>4981.87</v>
      </c>
      <c r="M371" s="28">
        <f ca="1">IF(OFFSET($O371,M$12,)&lt;&gt;"",_xlfn.STDEV.S(OFFSET($O371,,,M$12))*SQRT($J$12/$G$12),"")</f>
        <v>0.22940166798149464</v>
      </c>
      <c r="N371" s="30">
        <f ca="1">IF(OFFSET($O371,N$12,)&lt;&gt;"",_xlfn.STDEV.S(OFFSET($O371,,,N$12))*SQRT($J$12/$G$12),"")</f>
        <v>0.24207735168763481</v>
      </c>
      <c r="O371" s="4">
        <f t="shared" ca="1" si="5"/>
        <v>1.0536354371450795E-2</v>
      </c>
    </row>
    <row r="372" spans="2:15" x14ac:dyDescent="0.2">
      <c r="B372" s="14">
        <v>41108</v>
      </c>
      <c r="C372" s="25">
        <v>1968.12</v>
      </c>
      <c r="D372" s="25">
        <v>1986.51</v>
      </c>
      <c r="E372" s="25">
        <v>1962.3</v>
      </c>
      <c r="F372" s="16">
        <v>1985.45</v>
      </c>
      <c r="G372" s="28">
        <f ca="1">IFERROR($F372/OFFSET($F372,G$12,)-1,"")</f>
        <v>8.8976289927538144E-3</v>
      </c>
      <c r="H372" s="29">
        <f ca="1">IFERROR($F372/OFFSET($F372,H$12,)-1,"")</f>
        <v>1.2809002519971191E-2</v>
      </c>
      <c r="I372" s="29">
        <f ca="1">IFERROR($F372/OFFSET($F372,I$12,)-1,"")</f>
        <v>1.0396840744623548E-2</v>
      </c>
      <c r="J372" s="29">
        <f ca="1">IFERROR($F372/OFFSET($F372,J$12,)-1,"")</f>
        <v>-0.24771048912363924</v>
      </c>
      <c r="K372" s="30">
        <f>F372/VLOOKUP(YEAR(B372),$Z$13:$AB$35,3,FALSE)-1</f>
        <v>2.2884757061972349E-2</v>
      </c>
      <c r="L372" s="21">
        <f>MAX(F372:$F$5741)</f>
        <v>4981.87</v>
      </c>
      <c r="M372" s="28">
        <f ca="1">IF(OFFSET($O372,M$12,)&lt;&gt;"",_xlfn.STDEV.S(OFFSET($O372,,,M$12))*SQRT($J$12/$G$12),"")</f>
        <v>0.2317328555554187</v>
      </c>
      <c r="N372" s="30">
        <f ca="1">IF(OFFSET($O372,N$12,)&lt;&gt;"",_xlfn.STDEV.S(OFFSET($O372,,,N$12))*SQRT($J$12/$G$12),"")</f>
        <v>0.24307279775335194</v>
      </c>
      <c r="O372" s="4">
        <f t="shared" ca="1" si="5"/>
        <v>8.8582783380026509E-3</v>
      </c>
    </row>
    <row r="373" spans="2:15" x14ac:dyDescent="0.2">
      <c r="B373" s="14">
        <v>41107</v>
      </c>
      <c r="C373" s="25">
        <v>1963.52</v>
      </c>
      <c r="D373" s="25">
        <v>1982.34</v>
      </c>
      <c r="E373" s="25">
        <v>1962.1</v>
      </c>
      <c r="F373" s="16">
        <v>1967.94</v>
      </c>
      <c r="G373" s="28">
        <f ca="1">IFERROR($F373/OFFSET($F373,G$12,)-1,"")</f>
        <v>2.6953353883778508E-3</v>
      </c>
      <c r="H373" s="29">
        <f ca="1">IFERROR($F373/OFFSET($F373,H$12,)-1,"")</f>
        <v>8.6968462489123155E-4</v>
      </c>
      <c r="I373" s="29">
        <f ca="1">IFERROR($F373/OFFSET($F373,I$12,)-1,"")</f>
        <v>2.6219454960733302E-2</v>
      </c>
      <c r="J373" s="29">
        <f ca="1">IFERROR($F373/OFFSET($F373,J$12,)-1,"")</f>
        <v>-0.25810343137624492</v>
      </c>
      <c r="K373" s="30">
        <f>F373/VLOOKUP(YEAR(B373),$Z$13:$AB$35,3,FALSE)-1</f>
        <v>1.3863773357444265E-2</v>
      </c>
      <c r="L373" s="21">
        <f>MAX(F373:$F$5741)</f>
        <v>4981.87</v>
      </c>
      <c r="M373" s="28">
        <f ca="1">IF(OFFSET($O373,M$12,)&lt;&gt;"",_xlfn.STDEV.S(OFFSET($O373,,,M$12))*SQRT($J$12/$G$12),"")</f>
        <v>0.23110561791370637</v>
      </c>
      <c r="N373" s="30">
        <f ca="1">IF(OFFSET($O373,N$12,)&lt;&gt;"",_xlfn.STDEV.S(OFFSET($O373,,,N$12))*SQRT($J$12/$G$12),"")</f>
        <v>0.24244158952854059</v>
      </c>
      <c r="O373" s="4">
        <f t="shared" ca="1" si="5"/>
        <v>2.6917094858375634E-3</v>
      </c>
    </row>
    <row r="374" spans="2:15" x14ac:dyDescent="0.2">
      <c r="B374" s="14">
        <v>41106</v>
      </c>
      <c r="C374" s="25">
        <v>1960.65</v>
      </c>
      <c r="D374" s="25">
        <v>1971.85</v>
      </c>
      <c r="E374" s="25">
        <v>1953.47</v>
      </c>
      <c r="F374" s="16">
        <v>1962.65</v>
      </c>
      <c r="G374" s="28">
        <f ca="1">IFERROR($F374/OFFSET($F374,G$12,)-1,"")</f>
        <v>9.3838770712117991E-4</v>
      </c>
      <c r="H374" s="29">
        <f ca="1">IFERROR($F374/OFFSET($F374,H$12,)-1,"")</f>
        <v>7.9551757431335357E-3</v>
      </c>
      <c r="I374" s="29">
        <f ca="1">IFERROR($F374/OFFSET($F374,I$12,)-1,"")</f>
        <v>1.8870373254425754E-2</v>
      </c>
      <c r="J374" s="29">
        <f ca="1">IFERROR($F374/OFFSET($F374,J$12,)-1,"")</f>
        <v>-0.27049609907857219</v>
      </c>
      <c r="K374" s="30">
        <f>F374/VLOOKUP(YEAR(B374),$Z$13:$AB$35,3,FALSE)-1</f>
        <v>1.1138416201707413E-2</v>
      </c>
      <c r="L374" s="21">
        <f>MAX(F374:$F$5741)</f>
        <v>4981.87</v>
      </c>
      <c r="M374" s="28">
        <f ca="1">IF(OFFSET($O374,M$12,)&lt;&gt;"",_xlfn.STDEV.S(OFFSET($O374,,,M$12))*SQRT($J$12/$G$12),"")</f>
        <v>0.23147347288789194</v>
      </c>
      <c r="N374" s="30">
        <f ca="1">IF(OFFSET($O374,N$12,)&lt;&gt;"",_xlfn.STDEV.S(OFFSET($O374,,,N$12))*SQRT($J$12/$G$12),"")</f>
        <v>0.24379228834369937</v>
      </c>
      <c r="O374" s="4">
        <f t="shared" ca="1" si="5"/>
        <v>9.3794769662218914E-4</v>
      </c>
    </row>
    <row r="375" spans="2:15" x14ac:dyDescent="0.2">
      <c r="B375" s="14">
        <v>41103</v>
      </c>
      <c r="C375" s="25">
        <v>1934.9</v>
      </c>
      <c r="D375" s="25">
        <v>1969.26</v>
      </c>
      <c r="E375" s="25">
        <v>1934.9</v>
      </c>
      <c r="F375" s="16">
        <v>1960.81</v>
      </c>
      <c r="G375" s="28">
        <f ca="1">IFERROR($F375/OFFSET($F375,G$12,)-1,"")</f>
        <v>1.3673773237659947E-2</v>
      </c>
      <c r="H375" s="29">
        <f ca="1">IFERROR($F375/OFFSET($F375,H$12,)-1,"")</f>
        <v>2.1209612298507263E-3</v>
      </c>
      <c r="I375" s="29">
        <f ca="1">IFERROR($F375/OFFSET($F375,I$12,)-1,"")</f>
        <v>3.8515113156682101E-2</v>
      </c>
      <c r="J375" s="29">
        <f ca="1">IFERROR($F375/OFFSET($F375,J$12,)-1,"")</f>
        <v>-0.26355107191683069</v>
      </c>
      <c r="K375" s="30">
        <f>F375/VLOOKUP(YEAR(B375),$Z$13:$AB$35,3,FALSE)-1</f>
        <v>1.0190465886668498E-2</v>
      </c>
      <c r="L375" s="21">
        <f>MAX(F375:$F$5741)</f>
        <v>4981.87</v>
      </c>
      <c r="M375" s="28">
        <f ca="1">IF(OFFSET($O375,M$12,)&lt;&gt;"",_xlfn.STDEV.S(OFFSET($O375,,,M$12))*SQRT($J$12/$G$12),"")</f>
        <v>0.23876690280390653</v>
      </c>
      <c r="N375" s="30">
        <f ca="1">IF(OFFSET($O375,N$12,)&lt;&gt;"",_xlfn.STDEV.S(OFFSET($O375,,,N$12))*SQRT($J$12/$G$12),"")</f>
        <v>0.24579295370302259</v>
      </c>
      <c r="O375" s="4">
        <f t="shared" ca="1" si="5"/>
        <v>1.3581130759852702E-2</v>
      </c>
    </row>
    <row r="376" spans="2:15" x14ac:dyDescent="0.2">
      <c r="B376" s="14">
        <v>41102</v>
      </c>
      <c r="C376" s="25">
        <v>1959.8</v>
      </c>
      <c r="D376" s="25">
        <v>1964.31</v>
      </c>
      <c r="E376" s="25">
        <v>1933.82</v>
      </c>
      <c r="F376" s="16">
        <v>1934.36</v>
      </c>
      <c r="G376" s="28">
        <f ca="1">IFERROR($F376/OFFSET($F376,G$12,)-1,"")</f>
        <v>-1.3252803085179066E-2</v>
      </c>
      <c r="H376" s="29">
        <f ca="1">IFERROR($F376/OFFSET($F376,H$12,)-1,"")</f>
        <v>-3.1769469874814216E-2</v>
      </c>
      <c r="I376" s="29">
        <f ca="1">IFERROR($F376/OFFSET($F376,I$12,)-1,"")</f>
        <v>2.6730360934182462E-2</v>
      </c>
      <c r="J376" s="29">
        <f ca="1">IFERROR($F376/OFFSET($F376,J$12,)-1,"")</f>
        <v>-0.27607642072566019</v>
      </c>
      <c r="K376" s="30">
        <f>F376/VLOOKUP(YEAR(B376),$Z$13:$AB$35,3,FALSE)-1</f>
        <v>-3.4363198920160931E-3</v>
      </c>
      <c r="L376" s="21">
        <f>MAX(F376:$F$5741)</f>
        <v>4981.87</v>
      </c>
      <c r="M376" s="28">
        <f ca="1">IF(OFFSET($O376,M$12,)&lt;&gt;"",_xlfn.STDEV.S(OFFSET($O376,,,M$12))*SQRT($J$12/$G$12),"")</f>
        <v>0.2364576227249178</v>
      </c>
      <c r="N376" s="30">
        <f ca="1">IF(OFFSET($O376,N$12,)&lt;&gt;"",_xlfn.STDEV.S(OFFSET($O376,,,N$12))*SQRT($J$12/$G$12),"")</f>
        <v>0.24401587892316673</v>
      </c>
      <c r="O376" s="4">
        <f t="shared" ca="1" si="5"/>
        <v>-1.3341405167997858E-2</v>
      </c>
    </row>
    <row r="377" spans="2:15" x14ac:dyDescent="0.2">
      <c r="B377" s="14">
        <v>41101</v>
      </c>
      <c r="C377" s="25">
        <v>1964.18</v>
      </c>
      <c r="D377" s="25">
        <v>1970.36</v>
      </c>
      <c r="E377" s="25">
        <v>1955.12</v>
      </c>
      <c r="F377" s="16">
        <v>1960.34</v>
      </c>
      <c r="G377" s="28">
        <f ca="1">IFERROR($F377/OFFSET($F377,G$12,)-1,"")</f>
        <v>-2.9955803746255505E-3</v>
      </c>
      <c r="H377" s="29">
        <f ca="1">IFERROR($F377/OFFSET($F377,H$12,)-1,"")</f>
        <v>-2.7141035121065249E-2</v>
      </c>
      <c r="I377" s="29">
        <f ca="1">IFERROR($F377/OFFSET($F377,I$12,)-1,"")</f>
        <v>4.1991346593385659E-2</v>
      </c>
      <c r="J377" s="29">
        <f ca="1">IFERROR($F377/OFFSET($F377,J$12,)-1,"")</f>
        <v>-0.28548101385780622</v>
      </c>
      <c r="K377" s="30">
        <f>F377/VLOOKUP(YEAR(B377),$Z$13:$AB$35,3,FALSE)-1</f>
        <v>9.948326404022545E-3</v>
      </c>
      <c r="L377" s="21">
        <f>MAX(F377:$F$5741)</f>
        <v>4981.87</v>
      </c>
      <c r="M377" s="28">
        <f ca="1">IF(OFFSET($O377,M$12,)&lt;&gt;"",_xlfn.STDEV.S(OFFSET($O377,,,M$12))*SQRT($J$12/$G$12),"")</f>
        <v>0.24368768284764208</v>
      </c>
      <c r="N377" s="30">
        <f ca="1">IF(OFFSET($O377,N$12,)&lt;&gt;"",_xlfn.STDEV.S(OFFSET($O377,,,N$12))*SQRT($J$12/$G$12),"")</f>
        <v>0.24661851312613409</v>
      </c>
      <c r="O377" s="4">
        <f t="shared" ca="1" si="5"/>
        <v>-3.0000761059772109E-3</v>
      </c>
    </row>
    <row r="378" spans="2:15" x14ac:dyDescent="0.2">
      <c r="B378" s="14">
        <v>41100</v>
      </c>
      <c r="C378" s="25">
        <v>1946.84</v>
      </c>
      <c r="D378" s="25">
        <v>1976.7</v>
      </c>
      <c r="E378" s="25">
        <v>1941.2</v>
      </c>
      <c r="F378" s="16">
        <v>1966.23</v>
      </c>
      <c r="G378" s="28">
        <f ca="1">IFERROR($F378/OFFSET($F378,G$12,)-1,"")</f>
        <v>9.7937508987449018E-3</v>
      </c>
      <c r="H378" s="29">
        <f ca="1">IFERROR($F378/OFFSET($F378,H$12,)-1,"")</f>
        <v>-2.7326648429113476E-2</v>
      </c>
      <c r="I378" s="29">
        <f ca="1">IFERROR($F378/OFFSET($F378,I$12,)-1,"")</f>
        <v>3.4269993898205175E-2</v>
      </c>
      <c r="J378" s="29">
        <f ca="1">IFERROR($F378/OFFSET($F378,J$12,)-1,"")</f>
        <v>-0.29272047741178919</v>
      </c>
      <c r="K378" s="30">
        <f>F378/VLOOKUP(YEAR(B378),$Z$13:$AB$35,3,FALSE)-1</f>
        <v>1.2982797792924439E-2</v>
      </c>
      <c r="L378" s="21">
        <f>MAX(F378:$F$5741)</f>
        <v>4981.87</v>
      </c>
      <c r="M378" s="28">
        <f ca="1">IF(OFFSET($O378,M$12,)&lt;&gt;"",_xlfn.STDEV.S(OFFSET($O378,,,M$12))*SQRT($J$12/$G$12),"")</f>
        <v>0.24373177745416577</v>
      </c>
      <c r="N378" s="30">
        <f ca="1">IF(OFFSET($O378,N$12,)&lt;&gt;"",_xlfn.STDEV.S(OFFSET($O378,,,N$12))*SQRT($J$12/$G$12),"")</f>
        <v>0.24956295868153333</v>
      </c>
      <c r="O378" s="4">
        <f t="shared" ca="1" si="5"/>
        <v>9.7461029691277498E-3</v>
      </c>
    </row>
    <row r="379" spans="2:15" x14ac:dyDescent="0.2">
      <c r="B379" s="14">
        <v>41099</v>
      </c>
      <c r="C379" s="25">
        <v>1953.55</v>
      </c>
      <c r="D379" s="25">
        <v>1960.4</v>
      </c>
      <c r="E379" s="25">
        <v>1935.98</v>
      </c>
      <c r="F379" s="16">
        <v>1947.16</v>
      </c>
      <c r="G379" s="28">
        <f ca="1">IFERROR($F379/OFFSET($F379,G$12,)-1,"")</f>
        <v>-4.8552124538754349E-3</v>
      </c>
      <c r="H379" s="29">
        <f ca="1">IFERROR($F379/OFFSET($F379,H$12,)-1,"")</f>
        <v>-3.3053254672943622E-2</v>
      </c>
      <c r="I379" s="29">
        <f ca="1">IFERROR($F379/OFFSET($F379,I$12,)-1,"")</f>
        <v>2.4211916070968398E-2</v>
      </c>
      <c r="J379" s="29">
        <f ca="1">IFERROR($F379/OFFSET($F379,J$12,)-1,"")</f>
        <v>-0.2941901433977584</v>
      </c>
      <c r="K379" s="30">
        <f>F379/VLOOKUP(YEAR(B379),$Z$13:$AB$35,3,FALSE)-1</f>
        <v>3.1581170821677329E-3</v>
      </c>
      <c r="L379" s="21">
        <f>MAX(F379:$F$5741)</f>
        <v>4981.87</v>
      </c>
      <c r="M379" s="28">
        <f ca="1">IF(OFFSET($O379,M$12,)&lt;&gt;"",_xlfn.STDEV.S(OFFSET($O379,,,M$12))*SQRT($J$12/$G$12),"")</f>
        <v>0.24310418425127439</v>
      </c>
      <c r="N379" s="30">
        <f ca="1">IF(OFFSET($O379,N$12,)&lt;&gt;"",_xlfn.STDEV.S(OFFSET($O379,,,N$12))*SQRT($J$12/$G$12),"")</f>
        <v>0.25169883543852906</v>
      </c>
      <c r="O379" s="4">
        <f t="shared" ca="1" si="5"/>
        <v>-4.8670372881094125E-3</v>
      </c>
    </row>
    <row r="380" spans="2:15" x14ac:dyDescent="0.2">
      <c r="B380" s="14">
        <v>41096</v>
      </c>
      <c r="C380" s="25">
        <v>1996.66</v>
      </c>
      <c r="D380" s="25">
        <v>1996.66</v>
      </c>
      <c r="E380" s="25">
        <v>1956.43</v>
      </c>
      <c r="F380" s="16">
        <v>1956.66</v>
      </c>
      <c r="G380" s="28">
        <f ca="1">IFERROR($F380/OFFSET($F380,G$12,)-1,"")</f>
        <v>-2.0607358984498059E-2</v>
      </c>
      <c r="H380" s="29">
        <f ca="1">IFERROR($F380/OFFSET($F380,H$12,)-1,"")</f>
        <v>-9.4616143974484146E-3</v>
      </c>
      <c r="I380" s="29">
        <f ca="1">IFERROR($F380/OFFSET($F380,I$12,)-1,"")</f>
        <v>3.0917080264281083E-2</v>
      </c>
      <c r="J380" s="29">
        <f ca="1">IFERROR($F380/OFFSET($F380,J$12,)-1,"")</f>
        <v>-0.29693934015076928</v>
      </c>
      <c r="K380" s="30">
        <f>F380/VLOOKUP(YEAR(B380),$Z$13:$AB$35,3,FALSE)-1</f>
        <v>8.0524257739447158E-3</v>
      </c>
      <c r="L380" s="21">
        <f>MAX(F380:$F$5741)</f>
        <v>4981.87</v>
      </c>
      <c r="M380" s="28">
        <f ca="1">IF(OFFSET($O380,M$12,)&lt;&gt;"",_xlfn.STDEV.S(OFFSET($O380,,,M$12))*SQRT($J$12/$G$12),"")</f>
        <v>0.24337854050068006</v>
      </c>
      <c r="N380" s="30">
        <f ca="1">IF(OFFSET($O380,N$12,)&lt;&gt;"",_xlfn.STDEV.S(OFFSET($O380,,,N$12))*SQRT($J$12/$G$12),"")</f>
        <v>0.25532576234656323</v>
      </c>
      <c r="O380" s="4">
        <f t="shared" ca="1" si="5"/>
        <v>-2.082265351026991E-2</v>
      </c>
    </row>
    <row r="381" spans="2:15" x14ac:dyDescent="0.2">
      <c r="B381" s="14">
        <v>41095</v>
      </c>
      <c r="C381" s="25">
        <v>2014.84</v>
      </c>
      <c r="D381" s="25">
        <v>2024.94</v>
      </c>
      <c r="E381" s="25">
        <v>1978.89</v>
      </c>
      <c r="F381" s="16">
        <v>1997.83</v>
      </c>
      <c r="G381" s="28">
        <f ca="1">IFERROR($F381/OFFSET($F381,G$12,)-1,"")</f>
        <v>-8.5358530642224428E-3</v>
      </c>
      <c r="H381" s="29">
        <f ca="1">IFERROR($F381/OFFSET($F381,H$12,)-1,"")</f>
        <v>5.9800541085353487E-2</v>
      </c>
      <c r="I381" s="29">
        <f ca="1">IFERROR($F381/OFFSET($F381,I$12,)-1,"")</f>
        <v>6.962238795581932E-2</v>
      </c>
      <c r="J381" s="29">
        <f ca="1">IFERROR($F381/OFFSET($F381,J$12,)-1,"")</f>
        <v>-0.2873546407933224</v>
      </c>
      <c r="K381" s="30">
        <f>F381/VLOOKUP(YEAR(B381),$Z$13:$AB$35,3,FALSE)-1</f>
        <v>2.9262814072940735E-2</v>
      </c>
      <c r="L381" s="21">
        <f>MAX(F381:$F$5741)</f>
        <v>4981.87</v>
      </c>
      <c r="M381" s="28">
        <f ca="1">IF(OFFSET($O381,M$12,)&lt;&gt;"",_xlfn.STDEV.S(OFFSET($O381,,,M$12))*SQRT($J$12/$G$12),"")</f>
        <v>0.24682224497931635</v>
      </c>
      <c r="N381" s="30">
        <f ca="1">IF(OFFSET($O381,N$12,)&lt;&gt;"",_xlfn.STDEV.S(OFFSET($O381,,,N$12))*SQRT($J$12/$G$12),"")</f>
        <v>0.25381042780352736</v>
      </c>
      <c r="O381" s="4">
        <f t="shared" ca="1" si="5"/>
        <v>-8.5724921039496641E-3</v>
      </c>
    </row>
    <row r="382" spans="2:15" x14ac:dyDescent="0.2">
      <c r="B382" s="14">
        <v>41094</v>
      </c>
      <c r="C382" s="25">
        <v>2021.66</v>
      </c>
      <c r="D382" s="25">
        <v>2026.59</v>
      </c>
      <c r="E382" s="25">
        <v>2008.43</v>
      </c>
      <c r="F382" s="16">
        <v>2015.03</v>
      </c>
      <c r="G382" s="28">
        <f ca="1">IFERROR($F382/OFFSET($F382,G$12,)-1,"")</f>
        <v>-3.1858004323586098E-3</v>
      </c>
      <c r="H382" s="29">
        <f ca="1">IFERROR($F382/OFFSET($F382,H$12,)-1,"")</f>
        <v>7.0111151826065754E-2</v>
      </c>
      <c r="I382" s="29">
        <f ca="1">IFERROR($F382/OFFSET($F382,I$12,)-1,"")</f>
        <v>8.4965243938553536E-2</v>
      </c>
      <c r="J382" s="29">
        <f ca="1">IFERROR($F382/OFFSET($F382,J$12,)-1,"")</f>
        <v>-0.28326456569680591</v>
      </c>
      <c r="K382" s="30">
        <f>F382/VLOOKUP(YEAR(B382),$Z$13:$AB$35,3,FALSE)-1</f>
        <v>3.8124088757000241E-2</v>
      </c>
      <c r="L382" s="21">
        <f>MAX(F382:$F$5741)</f>
        <v>4981.87</v>
      </c>
      <c r="M382" s="28">
        <f ca="1">IF(OFFSET($O382,M$12,)&lt;&gt;"",_xlfn.STDEV.S(OFFSET($O382,,,M$12))*SQRT($J$12/$G$12),"")</f>
        <v>0.25825808306954928</v>
      </c>
      <c r="N382" s="30">
        <f ca="1">IF(OFFSET($O382,N$12,)&lt;&gt;"",_xlfn.STDEV.S(OFFSET($O382,,,N$12))*SQRT($J$12/$G$12),"")</f>
        <v>0.25851724972417084</v>
      </c>
      <c r="O382" s="4">
        <f t="shared" ca="1" si="5"/>
        <v>-3.1908858982813704E-3</v>
      </c>
    </row>
    <row r="383" spans="2:15" x14ac:dyDescent="0.2">
      <c r="B383" s="14">
        <v>41093</v>
      </c>
      <c r="C383" s="25">
        <v>2014.45</v>
      </c>
      <c r="D383" s="25">
        <v>2027.55</v>
      </c>
      <c r="E383" s="25">
        <v>2009.99</v>
      </c>
      <c r="F383" s="16">
        <v>2021.47</v>
      </c>
      <c r="G383" s="28">
        <f ca="1">IFERROR($F383/OFFSET($F383,G$12,)-1,"")</f>
        <v>3.8485986135112782E-3</v>
      </c>
      <c r="H383" s="29">
        <f ca="1">IFERROR($F383/OFFSET($F383,H$12,)-1,"")</f>
        <v>8.9476946293352011E-2</v>
      </c>
      <c r="I383" s="29">
        <f ca="1">IFERROR($F383/OFFSET($F383,I$12,)-1,"")</f>
        <v>8.5516211833188249E-2</v>
      </c>
      <c r="J383" s="29">
        <f ca="1">IFERROR($F383/OFFSET($F383,J$12,)-1,"")</f>
        <v>-0.26936491815247599</v>
      </c>
      <c r="K383" s="30">
        <f>F383/VLOOKUP(YEAR(B383),$Z$13:$AB$35,3,FALSE)-1</f>
        <v>4.1441914859636331E-2</v>
      </c>
      <c r="L383" s="21">
        <f>MAX(F383:$F$5741)</f>
        <v>4981.87</v>
      </c>
      <c r="M383" s="28">
        <f ca="1">IF(OFFSET($O383,M$12,)&lt;&gt;"",_xlfn.STDEV.S(OFFSET($O383,,,M$12))*SQRT($J$12/$G$12),"")</f>
        <v>0.25888393112604169</v>
      </c>
      <c r="N383" s="30">
        <f ca="1">IF(OFFSET($O383,N$12,)&lt;&gt;"",_xlfn.STDEV.S(OFFSET($O383,,,N$12))*SQRT($J$12/$G$12),"")</f>
        <v>0.25852647824472585</v>
      </c>
      <c r="O383" s="4">
        <f t="shared" ca="1" si="5"/>
        <v>3.8412117046327885E-3</v>
      </c>
    </row>
    <row r="384" spans="2:15" x14ac:dyDescent="0.2">
      <c r="B384" s="14">
        <v>41092</v>
      </c>
      <c r="C384" s="25">
        <v>1975.55</v>
      </c>
      <c r="D384" s="25">
        <v>2013.98</v>
      </c>
      <c r="E384" s="25">
        <v>1972.23</v>
      </c>
      <c r="F384" s="16">
        <v>2013.72</v>
      </c>
      <c r="G384" s="28">
        <f ca="1">IFERROR($F384/OFFSET($F384,G$12,)-1,"")</f>
        <v>1.9424405801503619E-2</v>
      </c>
      <c r="H384" s="29">
        <f ca="1">IFERROR($F384/OFFSET($F384,H$12,)-1,"")</f>
        <v>7.0689132642481667E-2</v>
      </c>
      <c r="I384" s="29">
        <f ca="1">IFERROR($F384/OFFSET($F384,I$12,)-1,"")</f>
        <v>6.1506346729641947E-2</v>
      </c>
      <c r="J384" s="29">
        <f ca="1">IFERROR($F384/OFFSET($F384,J$12,)-1,"")</f>
        <v>-0.26096865469518971</v>
      </c>
      <c r="K384" s="30">
        <f>F384/VLOOKUP(YEAR(B384),$Z$13:$AB$35,3,FALSE)-1</f>
        <v>3.7449189347923628E-2</v>
      </c>
      <c r="L384" s="21">
        <f>MAX(F384:$F$5741)</f>
        <v>4981.87</v>
      </c>
      <c r="M384" s="28">
        <f ca="1">IF(OFFSET($O384,M$12,)&lt;&gt;"",_xlfn.STDEV.S(OFFSET($O384,,,M$12))*SQRT($J$12/$G$12),"")</f>
        <v>0.26037943240598749</v>
      </c>
      <c r="N384" s="30">
        <f ca="1">IF(OFFSET($O384,N$12,)&lt;&gt;"",_xlfn.STDEV.S(OFFSET($O384,,,N$12))*SQRT($J$12/$G$12),"")</f>
        <v>0.25833335326856832</v>
      </c>
      <c r="O384" s="4">
        <f t="shared" ca="1" si="5"/>
        <v>1.9238159976731985E-2</v>
      </c>
    </row>
    <row r="385" spans="2:15" x14ac:dyDescent="0.2">
      <c r="B385" s="14">
        <v>41089</v>
      </c>
      <c r="C385" s="25">
        <v>1886.36</v>
      </c>
      <c r="D385" s="25">
        <v>1978.01</v>
      </c>
      <c r="E385" s="25">
        <v>1886.3</v>
      </c>
      <c r="F385" s="16">
        <v>1975.35</v>
      </c>
      <c r="G385" s="28">
        <f ca="1">IFERROR($F385/OFFSET($F385,G$12,)-1,"")</f>
        <v>4.7875444273513423E-2</v>
      </c>
      <c r="H385" s="29">
        <f ca="1">IFERROR($F385/OFFSET($F385,H$12,)-1,"")</f>
        <v>3.4155101015124867E-2</v>
      </c>
      <c r="I385" s="29">
        <f ca="1">IFERROR($F385/OFFSET($F385,I$12,)-1,"")</f>
        <v>4.8159016019399425E-2</v>
      </c>
      <c r="J385" s="29">
        <f ca="1">IFERROR($F385/OFFSET($F385,J$12,)-1,"")</f>
        <v>-0.25803713288735808</v>
      </c>
      <c r="K385" s="30">
        <f>F385/VLOOKUP(YEAR(B385),$Z$13:$AB$35,3,FALSE)-1</f>
        <v>1.7681334137030325E-2</v>
      </c>
      <c r="L385" s="21">
        <f>MAX(F385:$F$5741)</f>
        <v>4981.87</v>
      </c>
      <c r="M385" s="28">
        <f ca="1">IF(OFFSET($O385,M$12,)&lt;&gt;"",_xlfn.STDEV.S(OFFSET($O385,,,M$12))*SQRT($J$12/$G$12),"")</f>
        <v>0.25516548316857113</v>
      </c>
      <c r="N385" s="30">
        <f ca="1">IF(OFFSET($O385,N$12,)&lt;&gt;"",_xlfn.STDEV.S(OFFSET($O385,,,N$12))*SQRT($J$12/$G$12),"")</f>
        <v>0.25534877902541936</v>
      </c>
      <c r="O385" s="4">
        <f t="shared" ca="1" si="5"/>
        <v>4.6764727951472365E-2</v>
      </c>
    </row>
    <row r="386" spans="2:15" x14ac:dyDescent="0.2">
      <c r="B386" s="14">
        <v>41088</v>
      </c>
      <c r="C386" s="25">
        <v>1882.15</v>
      </c>
      <c r="D386" s="25">
        <v>1894.8</v>
      </c>
      <c r="E386" s="25">
        <v>1868.12</v>
      </c>
      <c r="F386" s="16">
        <v>1885.1</v>
      </c>
      <c r="G386" s="28">
        <f ca="1">IFERROR($F386/OFFSET($F386,G$12,)-1,"")</f>
        <v>1.1099250667814253E-3</v>
      </c>
      <c r="H386" s="29">
        <f ca="1">IFERROR($F386/OFFSET($F386,H$12,)-1,"")</f>
        <v>-3.4312118355805055E-2</v>
      </c>
      <c r="I386" s="29">
        <f ca="1">IFERROR($F386/OFFSET($F386,I$12,)-1,"")</f>
        <v>-2.3249066047658862E-2</v>
      </c>
      <c r="J386" s="29">
        <f ca="1">IFERROR($F386/OFFSET($F386,J$12,)-1,"")</f>
        <v>-0.28501803479520749</v>
      </c>
      <c r="K386" s="30">
        <f>F386/VLOOKUP(YEAR(B386),$Z$13:$AB$35,3,FALSE)-1</f>
        <v>-2.8814598434851679E-2</v>
      </c>
      <c r="L386" s="21">
        <f>MAX(F386:$F$5741)</f>
        <v>4981.87</v>
      </c>
      <c r="M386" s="28">
        <f ca="1">IF(OFFSET($O386,M$12,)&lt;&gt;"",_xlfn.STDEV.S(OFFSET($O386,,,M$12))*SQRT($J$12/$G$12),"")</f>
        <v>0.2301870468249409</v>
      </c>
      <c r="N386" s="30">
        <f ca="1">IF(OFFSET($O386,N$12,)&lt;&gt;"",_xlfn.STDEV.S(OFFSET($O386,,,N$12))*SQRT($J$12/$G$12),"")</f>
        <v>0.23540277018528402</v>
      </c>
      <c r="O386" s="4">
        <f t="shared" ca="1" si="5"/>
        <v>1.1093095553600929E-3</v>
      </c>
    </row>
    <row r="387" spans="2:15" x14ac:dyDescent="0.2">
      <c r="B387" s="14">
        <v>41087</v>
      </c>
      <c r="C387" s="25">
        <v>1855.77</v>
      </c>
      <c r="D387" s="25">
        <v>1883.01</v>
      </c>
      <c r="E387" s="25">
        <v>1855.4</v>
      </c>
      <c r="F387" s="16">
        <v>1883.01</v>
      </c>
      <c r="G387" s="28">
        <f ca="1">IFERROR($F387/OFFSET($F387,G$12,)-1,"")</f>
        <v>1.4853539572610375E-2</v>
      </c>
      <c r="H387" s="29">
        <f ca="1">IFERROR($F387/OFFSET($F387,H$12,)-1,"")</f>
        <v>-4.7107939881584904E-2</v>
      </c>
      <c r="I387" s="29">
        <f ca="1">IFERROR($F387/OFFSET($F387,I$12,)-1,"")</f>
        <v>-1.9811875673452772E-2</v>
      </c>
      <c r="J387" s="29">
        <f ca="1">IFERROR($F387/OFFSET($F387,J$12,)-1,"")</f>
        <v>-0.28630879961795164</v>
      </c>
      <c r="K387" s="30">
        <f>F387/VLOOKUP(YEAR(B387),$Z$13:$AB$35,3,FALSE)-1</f>
        <v>-2.9891346347042491E-2</v>
      </c>
      <c r="L387" s="21">
        <f>MAX(F387:$F$5741)</f>
        <v>4981.87</v>
      </c>
      <c r="M387" s="28">
        <f ca="1">IF(OFFSET($O387,M$12,)&lt;&gt;"",_xlfn.STDEV.S(OFFSET($O387,,,M$12))*SQRT($J$12/$G$12),"")</f>
        <v>0.25309701426788495</v>
      </c>
      <c r="N387" s="30">
        <f ca="1">IF(OFFSET($O387,N$12,)&lt;&gt;"",_xlfn.STDEV.S(OFFSET($O387,,,N$12))*SQRT($J$12/$G$12),"")</f>
        <v>0.23600826306150971</v>
      </c>
      <c r="O387" s="4">
        <f t="shared" ca="1" si="5"/>
        <v>1.4744306094507068E-2</v>
      </c>
    </row>
    <row r="388" spans="2:15" x14ac:dyDescent="0.2">
      <c r="B388" s="14">
        <v>41086</v>
      </c>
      <c r="C388" s="25">
        <v>1880.53</v>
      </c>
      <c r="D388" s="25">
        <v>1889.46</v>
      </c>
      <c r="E388" s="25">
        <v>1855.45</v>
      </c>
      <c r="F388" s="16">
        <v>1855.45</v>
      </c>
      <c r="G388" s="28">
        <f ca="1">IFERROR($F388/OFFSET($F388,G$12,)-1,"")</f>
        <v>-1.3462571180952398E-2</v>
      </c>
      <c r="H388" s="29">
        <f ca="1">IFERROR($F388/OFFSET($F388,H$12,)-1,"")</f>
        <v>-5.5760246715046091E-2</v>
      </c>
      <c r="I388" s="29">
        <f ca="1">IFERROR($F388/OFFSET($F388,I$12,)-1,"")</f>
        <v>-4.0481349516219955E-2</v>
      </c>
      <c r="J388" s="29">
        <f ca="1">IFERROR($F388/OFFSET($F388,J$12,)-1,"")</f>
        <v>-0.31633615575649043</v>
      </c>
      <c r="K388" s="30">
        <f>F388/VLOOKUP(YEAR(B388),$Z$13:$AB$35,3,FALSE)-1</f>
        <v>-4.4089993457081977E-2</v>
      </c>
      <c r="L388" s="21">
        <f>MAX(F388:$F$5741)</f>
        <v>4981.87</v>
      </c>
      <c r="M388" s="28">
        <f ca="1">IF(OFFSET($O388,M$12,)&lt;&gt;"",_xlfn.STDEV.S(OFFSET($O388,,,M$12))*SQRT($J$12/$G$12),"")</f>
        <v>0.24781160541532712</v>
      </c>
      <c r="N388" s="30">
        <f ca="1">IF(OFFSET($O388,N$12,)&lt;&gt;"",_xlfn.STDEV.S(OFFSET($O388,,,N$12))*SQRT($J$12/$G$12),"")</f>
        <v>0.23327360268143443</v>
      </c>
      <c r="O388" s="4">
        <f t="shared" ca="1" si="5"/>
        <v>-1.3554013216353258E-2</v>
      </c>
    </row>
    <row r="389" spans="2:15" x14ac:dyDescent="0.2">
      <c r="B389" s="14">
        <v>41085</v>
      </c>
      <c r="C389" s="25">
        <v>1910.91</v>
      </c>
      <c r="D389" s="25">
        <v>1919.99</v>
      </c>
      <c r="E389" s="25">
        <v>1879.44</v>
      </c>
      <c r="F389" s="16">
        <v>1880.77</v>
      </c>
      <c r="G389" s="28">
        <f ca="1">IFERROR($F389/OFFSET($F389,G$12,)-1,"")</f>
        <v>-1.5360371915753457E-2</v>
      </c>
      <c r="H389" s="29">
        <f ca="1">IFERROR($F389/OFFSET($F389,H$12,)-1,"")</f>
        <v>-1.9236986744261331E-2</v>
      </c>
      <c r="I389" s="29">
        <f ca="1">IFERROR($F389/OFFSET($F389,I$12,)-1,"")</f>
        <v>-2.0529218462756349E-2</v>
      </c>
      <c r="J389" s="29">
        <f ca="1">IFERROR($F389/OFFSET($F389,J$12,)-1,"")</f>
        <v>-0.31139612196479316</v>
      </c>
      <c r="K389" s="30">
        <f>F389/VLOOKUP(YEAR(B389),$Z$13:$AB$35,3,FALSE)-1</f>
        <v>-3.104537281752473E-2</v>
      </c>
      <c r="L389" s="21">
        <f>MAX(F389:$F$5741)</f>
        <v>4981.87</v>
      </c>
      <c r="M389" s="28">
        <f ca="1">IF(OFFSET($O389,M$12,)&lt;&gt;"",_xlfn.STDEV.S(OFFSET($O389,,,M$12))*SQRT($J$12/$G$12),"")</f>
        <v>0.24719463058320851</v>
      </c>
      <c r="N389" s="30">
        <f ca="1">IF(OFFSET($O389,N$12,)&lt;&gt;"",_xlfn.STDEV.S(OFFSET($O389,,,N$12))*SQRT($J$12/$G$12),"")</f>
        <v>0.23314406549674721</v>
      </c>
      <c r="O389" s="4">
        <f t="shared" ca="1" si="5"/>
        <v>-1.5479564566025549E-2</v>
      </c>
    </row>
    <row r="390" spans="2:15" x14ac:dyDescent="0.2">
      <c r="B390" s="14">
        <v>41082</v>
      </c>
      <c r="C390" s="25">
        <v>1953.37</v>
      </c>
      <c r="D390" s="25">
        <v>1953.59</v>
      </c>
      <c r="E390" s="25">
        <v>1910.11</v>
      </c>
      <c r="F390" s="16">
        <v>1910.11</v>
      </c>
      <c r="G390" s="28">
        <f ca="1">IFERROR($F390/OFFSET($F390,G$12,)-1,"")</f>
        <v>-2.1500143436744446E-2</v>
      </c>
      <c r="H390" s="29">
        <f ca="1">IFERROR($F390/OFFSET($F390,H$12,)-1,"")</f>
        <v>-8.4047136998390837E-3</v>
      </c>
      <c r="I390" s="29">
        <f ca="1">IFERROR($F390/OFFSET($F390,I$12,)-1,"")</f>
        <v>-2.9805108721600582E-2</v>
      </c>
      <c r="J390" s="29">
        <f ca="1">IFERROR($F390/OFFSET($F390,J$12,)-1,"")</f>
        <v>-0.28461639295144292</v>
      </c>
      <c r="K390" s="30">
        <f>F390/VLOOKUP(YEAR(B390),$Z$13:$AB$35,3,FALSE)-1</f>
        <v>-1.5929686815762789E-2</v>
      </c>
      <c r="L390" s="21">
        <f>MAX(F390:$F$5741)</f>
        <v>4981.87</v>
      </c>
      <c r="M390" s="28">
        <f ca="1">IF(OFFSET($O390,M$12,)&lt;&gt;"",_xlfn.STDEV.S(OFFSET($O390,,,M$12))*SQRT($J$12/$G$12),"")</f>
        <v>0.25389987460126417</v>
      </c>
      <c r="N390" s="30">
        <f ca="1">IF(OFFSET($O390,N$12,)&lt;&gt;"",_xlfn.STDEV.S(OFFSET($O390,,,N$12))*SQRT($J$12/$G$12),"")</f>
        <v>0.23180888857681403</v>
      </c>
      <c r="O390" s="4">
        <f t="shared" ca="1" si="5"/>
        <v>-2.173463873441181E-2</v>
      </c>
    </row>
    <row r="391" spans="2:15" x14ac:dyDescent="0.2">
      <c r="B391" s="14">
        <v>41081</v>
      </c>
      <c r="C391" s="25">
        <v>1976.34</v>
      </c>
      <c r="D391" s="25">
        <v>1976.59</v>
      </c>
      <c r="E391" s="25">
        <v>1951.42</v>
      </c>
      <c r="F391" s="16">
        <v>1952.08</v>
      </c>
      <c r="G391" s="28">
        <f ca="1">IFERROR($F391/OFFSET($F391,G$12,)-1,"")</f>
        <v>-1.2155255300845047E-2</v>
      </c>
      <c r="H391" s="29">
        <f ca="1">IFERROR($F391/OFFSET($F391,H$12,)-1,"")</f>
        <v>3.389139288911025E-2</v>
      </c>
      <c r="I391" s="29">
        <f ca="1">IFERROR($F391/OFFSET($F391,I$12,)-1,"")</f>
        <v>2.0428646105593362E-2</v>
      </c>
      <c r="J391" s="29">
        <f ca="1">IFERROR($F391/OFFSET($F391,J$12,)-1,"")</f>
        <v>-0.27884501714150611</v>
      </c>
      <c r="K391" s="30">
        <f>F391/VLOOKUP(YEAR(B391),$Z$13:$AB$35,3,FALSE)-1</f>
        <v>5.6928537941196566E-3</v>
      </c>
      <c r="L391" s="21">
        <f>MAX(F391:$F$5741)</f>
        <v>4981.87</v>
      </c>
      <c r="M391" s="28">
        <f ca="1">IF(OFFSET($O391,M$12,)&lt;&gt;"",_xlfn.STDEV.S(OFFSET($O391,,,M$12))*SQRT($J$12/$G$12),"")</f>
        <v>0.24955492757813466</v>
      </c>
      <c r="N391" s="30">
        <f ca="1">IF(OFFSET($O391,N$12,)&lt;&gt;"",_xlfn.STDEV.S(OFFSET($O391,,,N$12))*SQRT($J$12/$G$12),"")</f>
        <v>0.23032942205007595</v>
      </c>
      <c r="O391" s="4">
        <f t="shared" ca="1" si="5"/>
        <v>-1.222973457496678E-2</v>
      </c>
    </row>
    <row r="392" spans="2:15" x14ac:dyDescent="0.2">
      <c r="B392" s="14">
        <v>41080</v>
      </c>
      <c r="C392" s="25">
        <v>1964.52</v>
      </c>
      <c r="D392" s="25">
        <v>1977.25</v>
      </c>
      <c r="E392" s="25">
        <v>1961.29</v>
      </c>
      <c r="F392" s="16">
        <v>1976.1</v>
      </c>
      <c r="G392" s="28">
        <f ca="1">IFERROR($F392/OFFSET($F392,G$12,)-1,"")</f>
        <v>5.6386194542548118E-3</v>
      </c>
      <c r="H392" s="29">
        <f ca="1">IFERROR($F392/OFFSET($F392,H$12,)-1,"")</f>
        <v>4.8885350318471188E-2</v>
      </c>
      <c r="I392" s="29">
        <f ca="1">IFERROR($F392/OFFSET($F392,I$12,)-1,"")</f>
        <v>4.3314361741444207E-2</v>
      </c>
      <c r="J392" s="29">
        <f ca="1">IFERROR($F392/OFFSET($F392,J$12,)-1,"")</f>
        <v>-0.2676608581572375</v>
      </c>
      <c r="K392" s="30">
        <f>F392/VLOOKUP(YEAR(B392),$Z$13:$AB$35,3,FALSE)-1</f>
        <v>1.806772692848635E-2</v>
      </c>
      <c r="L392" s="21">
        <f>MAX(F392:$F$5741)</f>
        <v>4981.87</v>
      </c>
      <c r="M392" s="28">
        <f ca="1">IF(OFFSET($O392,M$12,)&lt;&gt;"",_xlfn.STDEV.S(OFFSET($O392,,,M$12))*SQRT($J$12/$G$12),"")</f>
        <v>0.25291996608512862</v>
      </c>
      <c r="N392" s="30">
        <f ca="1">IF(OFFSET($O392,N$12,)&lt;&gt;"",_xlfn.STDEV.S(OFFSET($O392,,,N$12))*SQRT($J$12/$G$12),"")</f>
        <v>0.22947380057791955</v>
      </c>
      <c r="O392" s="4">
        <f t="shared" ca="1" si="5"/>
        <v>5.6227819461435666E-3</v>
      </c>
    </row>
    <row r="393" spans="2:15" x14ac:dyDescent="0.2">
      <c r="B393" s="14">
        <v>41079</v>
      </c>
      <c r="C393" s="25">
        <v>1917.39</v>
      </c>
      <c r="D393" s="25">
        <v>1965.73</v>
      </c>
      <c r="E393" s="25">
        <v>1917.39</v>
      </c>
      <c r="F393" s="16">
        <v>1965.02</v>
      </c>
      <c r="G393" s="28">
        <f ca="1">IFERROR($F393/OFFSET($F393,G$12,)-1,"")</f>
        <v>2.4696765850046321E-2</v>
      </c>
      <c r="H393" s="29">
        <f ca="1">IFERROR($F393/OFFSET($F393,H$12,)-1,"")</f>
        <v>4.4478935227019178E-2</v>
      </c>
      <c r="I393" s="29">
        <f ca="1">IFERROR($F393/OFFSET($F393,I$12,)-1,"")</f>
        <v>2.9512388077686857E-2</v>
      </c>
      <c r="J393" s="29">
        <f ca="1">IFERROR($F393/OFFSET($F393,J$12,)-1,"")</f>
        <v>-0.28033371666312634</v>
      </c>
      <c r="K393" s="30">
        <f>F393/VLOOKUP(YEAR(B393),$Z$13:$AB$35,3,FALSE)-1</f>
        <v>1.235941742270863E-2</v>
      </c>
      <c r="L393" s="21">
        <f>MAX(F393:$F$5741)</f>
        <v>4981.87</v>
      </c>
      <c r="M393" s="28">
        <f ca="1">IF(OFFSET($O393,M$12,)&lt;&gt;"",_xlfn.STDEV.S(OFFSET($O393,,,M$12))*SQRT($J$12/$G$12),"")</f>
        <v>0.25219089525443711</v>
      </c>
      <c r="N393" s="30">
        <f ca="1">IF(OFFSET($O393,N$12,)&lt;&gt;"",_xlfn.STDEV.S(OFFSET($O393,,,N$12))*SQRT($J$12/$G$12),"")</f>
        <v>0.22978654923212266</v>
      </c>
      <c r="O393" s="4">
        <f t="shared" ca="1" si="5"/>
        <v>2.4396730626543382E-2</v>
      </c>
    </row>
    <row r="394" spans="2:15" x14ac:dyDescent="0.2">
      <c r="B394" s="14">
        <v>41078</v>
      </c>
      <c r="C394" s="25">
        <v>1927.17</v>
      </c>
      <c r="D394" s="25">
        <v>1962.69</v>
      </c>
      <c r="E394" s="25">
        <v>1912.89</v>
      </c>
      <c r="F394" s="16">
        <v>1917.66</v>
      </c>
      <c r="G394" s="28">
        <f ca="1">IFERROR($F394/OFFSET($F394,G$12,)-1,"")</f>
        <v>-4.4852826662512557E-3</v>
      </c>
      <c r="H394" s="29">
        <f ca="1">IFERROR($F394/OFFSET($F394,H$12,)-1,"")</f>
        <v>8.7213583857597143E-3</v>
      </c>
      <c r="I394" s="29">
        <f ca="1">IFERROR($F394/OFFSET($F394,I$12,)-1,"")</f>
        <v>4.0367548888715632E-3</v>
      </c>
      <c r="J394" s="29">
        <f ca="1">IFERROR($F394/OFFSET($F394,J$12,)-1,"")</f>
        <v>-0.30226059620359547</v>
      </c>
      <c r="K394" s="30">
        <f>F394/VLOOKUP(YEAR(B394),$Z$13:$AB$35,3,FALSE)-1</f>
        <v>-1.2039999381771471E-2</v>
      </c>
      <c r="L394" s="21">
        <f>MAX(F394:$F$5741)</f>
        <v>4981.87</v>
      </c>
      <c r="M394" s="28">
        <f ca="1">IF(OFFSET($O394,M$12,)&lt;&gt;"",_xlfn.STDEV.S(OFFSET($O394,,,M$12))*SQRT($J$12/$G$12),"")</f>
        <v>0.2394850218506781</v>
      </c>
      <c r="N394" s="30">
        <f ca="1">IF(OFFSET($O394,N$12,)&lt;&gt;"",_xlfn.STDEV.S(OFFSET($O394,,,N$12))*SQRT($J$12/$G$12),"")</f>
        <v>0.22350536515983352</v>
      </c>
      <c r="O394" s="4">
        <f t="shared" ca="1" si="5"/>
        <v>-4.4953717260424672E-3</v>
      </c>
    </row>
    <row r="395" spans="2:15" x14ac:dyDescent="0.2">
      <c r="B395" s="14">
        <v>41075</v>
      </c>
      <c r="C395" s="25">
        <v>1888</v>
      </c>
      <c r="D395" s="25">
        <v>1928.76</v>
      </c>
      <c r="E395" s="25">
        <v>1882.52</v>
      </c>
      <c r="F395" s="16">
        <v>1926.3</v>
      </c>
      <c r="G395" s="28">
        <f ca="1">IFERROR($F395/OFFSET($F395,G$12,)-1,"")</f>
        <v>2.0237382751881583E-2</v>
      </c>
      <c r="H395" s="29">
        <f ca="1">IFERROR($F395/OFFSET($F395,H$12,)-1,"")</f>
        <v>1.3239494405958396E-2</v>
      </c>
      <c r="I395" s="29">
        <f ca="1">IFERROR($F395/OFFSET($F395,I$12,)-1,"")</f>
        <v>-1.9564929710801482E-2</v>
      </c>
      <c r="J395" s="29">
        <f ca="1">IFERROR($F395/OFFSET($F395,J$12,)-1,"")</f>
        <v>-0.28853185595567865</v>
      </c>
      <c r="K395" s="30">
        <f>F395/VLOOKUP(YEAR(B395),$Z$13:$AB$35,3,FALSE)-1</f>
        <v>-7.5887544241974858E-3</v>
      </c>
      <c r="L395" s="21">
        <f>MAX(F395:$F$5741)</f>
        <v>4981.87</v>
      </c>
      <c r="M395" s="28">
        <f ca="1">IF(OFFSET($O395,M$12,)&lt;&gt;"",_xlfn.STDEV.S(OFFSET($O395,,,M$12))*SQRT($J$12/$G$12),"")</f>
        <v>0.24048120817712135</v>
      </c>
      <c r="N395" s="30">
        <f ca="1">IF(OFFSET($O395,N$12,)&lt;&gt;"",_xlfn.STDEV.S(OFFSET($O395,,,N$12))*SQRT($J$12/$G$12),"")</f>
        <v>0.22487747724135601</v>
      </c>
      <c r="O395" s="4">
        <f t="shared" ca="1" si="5"/>
        <v>2.0035328407295112E-2</v>
      </c>
    </row>
    <row r="396" spans="2:15" x14ac:dyDescent="0.2">
      <c r="B396" s="14">
        <v>41074</v>
      </c>
      <c r="C396" s="25">
        <v>1884.01</v>
      </c>
      <c r="D396" s="25">
        <v>1888.09</v>
      </c>
      <c r="E396" s="25">
        <v>1868.73</v>
      </c>
      <c r="F396" s="16">
        <v>1888.09</v>
      </c>
      <c r="G396" s="28">
        <f ca="1">IFERROR($F396/OFFSET($F396,G$12,)-1,"")</f>
        <v>2.1709129511677805E-3</v>
      </c>
      <c r="H396" s="29">
        <f ca="1">IFERROR($F396/OFFSET($F396,H$12,)-1,"")</f>
        <v>-5.210803064310543E-3</v>
      </c>
      <c r="I396" s="29">
        <f ca="1">IFERROR($F396/OFFSET($F396,I$12,)-1,"")</f>
        <v>-7.485116495577826E-2</v>
      </c>
      <c r="J396" s="29">
        <f ca="1">IFERROR($F396/OFFSET($F396,J$12,)-1,"")</f>
        <v>-0.30549435189306307</v>
      </c>
      <c r="K396" s="30">
        <f>F396/VLOOKUP(YEAR(B396),$Z$13:$AB$35,3,FALSE)-1</f>
        <v>-2.7274179172913415E-2</v>
      </c>
      <c r="L396" s="21">
        <f>MAX(F396:$F$5741)</f>
        <v>4981.87</v>
      </c>
      <c r="M396" s="28">
        <f ca="1">IF(OFFSET($O396,M$12,)&lt;&gt;"",_xlfn.STDEV.S(OFFSET($O396,,,M$12))*SQRT($J$12/$G$12),"")</f>
        <v>0.23074600041335033</v>
      </c>
      <c r="N396" s="30">
        <f ca="1">IF(OFFSET($O396,N$12,)&lt;&gt;"",_xlfn.STDEV.S(OFFSET($O396,,,N$12))*SQRT($J$12/$G$12),"")</f>
        <v>0.22124471905872509</v>
      </c>
      <c r="O396" s="4">
        <f t="shared" ca="1" si="5"/>
        <v>2.1685599245090011E-3</v>
      </c>
    </row>
    <row r="397" spans="2:15" x14ac:dyDescent="0.2">
      <c r="B397" s="14">
        <v>41073</v>
      </c>
      <c r="C397" s="25">
        <v>1881.25</v>
      </c>
      <c r="D397" s="25">
        <v>1894.03</v>
      </c>
      <c r="E397" s="25">
        <v>1868.68</v>
      </c>
      <c r="F397" s="16">
        <v>1884</v>
      </c>
      <c r="G397" s="28">
        <f ca="1">IFERROR($F397/OFFSET($F397,G$12,)-1,"")</f>
        <v>1.4138858473216054E-3</v>
      </c>
      <c r="H397" s="29">
        <f ca="1">IFERROR($F397/OFFSET($F397,H$12,)-1,"")</f>
        <v>8.6787058502293402E-3</v>
      </c>
      <c r="I397" s="29">
        <f ca="1">IFERROR($F397/OFFSET($F397,I$12,)-1,"")</f>
        <v>-7.7388676953815572E-2</v>
      </c>
      <c r="J397" s="29">
        <f ca="1">IFERROR($F397/OFFSET($F397,J$12,)-1,"")</f>
        <v>-0.30270258266527506</v>
      </c>
      <c r="K397" s="30">
        <f>F397/VLOOKUP(YEAR(B397),$Z$13:$AB$35,3,FALSE)-1</f>
        <v>-2.9381307862320516E-2</v>
      </c>
      <c r="L397" s="21">
        <f>MAX(F397:$F$5741)</f>
        <v>4981.87</v>
      </c>
      <c r="M397" s="28">
        <f ca="1">IF(OFFSET($O397,M$12,)&lt;&gt;"",_xlfn.STDEV.S(OFFSET($O397,,,M$12))*SQRT($J$12/$G$12),"")</f>
        <v>0.23370960347409919</v>
      </c>
      <c r="N397" s="30">
        <f ca="1">IF(OFFSET($O397,N$12,)&lt;&gt;"",_xlfn.STDEV.S(OFFSET($O397,,,N$12))*SQRT($J$12/$G$12),"")</f>
        <v>0.22224506829410565</v>
      </c>
      <c r="O397" s="4">
        <f t="shared" ca="1" si="5"/>
        <v>1.4128872518827959E-3</v>
      </c>
    </row>
    <row r="398" spans="2:15" x14ac:dyDescent="0.2">
      <c r="B398" s="14">
        <v>41072</v>
      </c>
      <c r="C398" s="25">
        <v>1900.37</v>
      </c>
      <c r="D398" s="25">
        <v>1900.55</v>
      </c>
      <c r="E398" s="25">
        <v>1868.56</v>
      </c>
      <c r="F398" s="16">
        <v>1881.34</v>
      </c>
      <c r="G398" s="28">
        <f ca="1">IFERROR($F398/OFFSET($F398,G$12,)-1,"")</f>
        <v>-1.038357144360047E-2</v>
      </c>
      <c r="H398" s="29">
        <f ca="1">IFERROR($F398/OFFSET($F398,H$12,)-1,"")</f>
        <v>1.2981698551068011E-2</v>
      </c>
      <c r="I398" s="29">
        <f ca="1">IFERROR($F398/OFFSET($F398,I$12,)-1,"")</f>
        <v>-7.3140210858212651E-2</v>
      </c>
      <c r="J398" s="29">
        <f ca="1">IFERROR($F398/OFFSET($F398,J$12,)-1,"")</f>
        <v>-0.31194569705481134</v>
      </c>
      <c r="K398" s="30">
        <f>F398/VLOOKUP(YEAR(B398),$Z$13:$AB$35,3,FALSE)-1</f>
        <v>-3.0751714296018084E-2</v>
      </c>
      <c r="L398" s="21">
        <f>MAX(F398:$F$5741)</f>
        <v>4981.87</v>
      </c>
      <c r="M398" s="28">
        <f ca="1">IF(OFFSET($O398,M$12,)&lt;&gt;"",_xlfn.STDEV.S(OFFSET($O398,,,M$12))*SQRT($J$12/$G$12),"")</f>
        <v>0.23393536886463787</v>
      </c>
      <c r="N398" s="30">
        <f ca="1">IF(OFFSET($O398,N$12,)&lt;&gt;"",_xlfn.STDEV.S(OFFSET($O398,,,N$12))*SQRT($J$12/$G$12),"")</f>
        <v>0.22563379613995352</v>
      </c>
      <c r="O398" s="4">
        <f t="shared" ca="1" si="5"/>
        <v>-1.0437856832684606E-2</v>
      </c>
    </row>
    <row r="399" spans="2:15" x14ac:dyDescent="0.2">
      <c r="B399" s="14">
        <v>41071</v>
      </c>
      <c r="C399" s="25">
        <v>1901.38</v>
      </c>
      <c r="D399" s="25">
        <v>1949.28</v>
      </c>
      <c r="E399" s="25">
        <v>1894.57</v>
      </c>
      <c r="F399" s="16">
        <v>1901.08</v>
      </c>
      <c r="G399" s="28">
        <f ca="1">IFERROR($F399/OFFSET($F399,G$12,)-1,"")</f>
        <v>-2.6300147806912477E-5</v>
      </c>
      <c r="H399" s="29">
        <f ca="1">IFERROR($F399/OFFSET($F399,H$12,)-1,"")</f>
        <v>2.08675666677407E-2</v>
      </c>
      <c r="I399" s="29">
        <f ca="1">IFERROR($F399/OFFSET($F399,I$12,)-1,"")</f>
        <v>-8.7659688828740534E-2</v>
      </c>
      <c r="J399" s="29">
        <f ca="1">IFERROR($F399/OFFSET($F399,J$12,)-1,"")</f>
        <v>-0.30792053616609205</v>
      </c>
      <c r="K399" s="30">
        <f>F399/VLOOKUP(YEAR(B399),$Z$13:$AB$35,3,FALSE)-1</f>
        <v>-2.0581856024894041E-2</v>
      </c>
      <c r="L399" s="21">
        <f>MAX(F399:$F$5741)</f>
        <v>4981.87</v>
      </c>
      <c r="M399" s="28">
        <f ca="1">IF(OFFSET($O399,M$12,)&lt;&gt;"",_xlfn.STDEV.S(OFFSET($O399,,,M$12))*SQRT($J$12/$G$12),"")</f>
        <v>0.23784822983490947</v>
      </c>
      <c r="N399" s="30">
        <f ca="1">IF(OFFSET($O399,N$12,)&lt;&gt;"",_xlfn.STDEV.S(OFFSET($O399,,,N$12))*SQRT($J$12/$G$12),"")</f>
        <v>0.2254611358933864</v>
      </c>
      <c r="O399" s="4">
        <f t="shared" ref="O399:O462" ca="1" si="6">IFERROR(LN(1+G399),"")</f>
        <v>-2.6300493661863848E-5</v>
      </c>
    </row>
    <row r="400" spans="2:15" x14ac:dyDescent="0.2">
      <c r="B400" s="14">
        <v>41068</v>
      </c>
      <c r="C400" s="25">
        <v>1898.01</v>
      </c>
      <c r="D400" s="25">
        <v>1907.65</v>
      </c>
      <c r="E400" s="25">
        <v>1883.9</v>
      </c>
      <c r="F400" s="16">
        <v>1901.13</v>
      </c>
      <c r="G400" s="28">
        <f ca="1">IFERROR($F400/OFFSET($F400,G$12,)-1,"")</f>
        <v>1.6596592166409074E-3</v>
      </c>
      <c r="H400" s="29">
        <f ca="1">IFERROR($F400/OFFSET($F400,H$12,)-1,"")</f>
        <v>2.1559903850210116E-3</v>
      </c>
      <c r="I400" s="29">
        <f ca="1">IFERROR($F400/OFFSET($F400,I$12,)-1,"")</f>
        <v>-9.9485590860000972E-2</v>
      </c>
      <c r="J400" s="29">
        <f ca="1">IFERROR($F400/OFFSET($F400,J$12,)-1,"")</f>
        <v>-0.31227368261122779</v>
      </c>
      <c r="K400" s="30">
        <f>F400/VLOOKUP(YEAR(B400),$Z$13:$AB$35,3,FALSE)-1</f>
        <v>-2.0556096505463528E-2</v>
      </c>
      <c r="L400" s="21">
        <f>MAX(F400:$F$5741)</f>
        <v>4981.87</v>
      </c>
      <c r="M400" s="28">
        <f ca="1">IF(OFFSET($O400,M$12,)&lt;&gt;"",_xlfn.STDEV.S(OFFSET($O400,,,M$12))*SQRT($J$12/$G$12),"")</f>
        <v>0.24630326637658159</v>
      </c>
      <c r="N400" s="30">
        <f ca="1">IF(OFFSET($O400,N$12,)&lt;&gt;"",_xlfn.STDEV.S(OFFSET($O400,,,N$12))*SQRT($J$12/$G$12),"")</f>
        <v>0.22560456702617432</v>
      </c>
      <c r="O400" s="4">
        <f t="shared" ca="1" si="6"/>
        <v>1.6582835042154207E-3</v>
      </c>
    </row>
    <row r="401" spans="2:15" x14ac:dyDescent="0.2">
      <c r="B401" s="14">
        <v>41066</v>
      </c>
      <c r="C401" s="25">
        <v>1867.66</v>
      </c>
      <c r="D401" s="25">
        <v>1916.93</v>
      </c>
      <c r="E401" s="25">
        <v>1867.28</v>
      </c>
      <c r="F401" s="16">
        <v>1897.98</v>
      </c>
      <c r="G401" s="28">
        <f ca="1">IFERROR($F401/OFFSET($F401,G$12,)-1,"")</f>
        <v>1.6163487329946102E-2</v>
      </c>
      <c r="H401" s="29">
        <f ca="1">IFERROR($F401/OFFSET($F401,H$12,)-1,"")</f>
        <v>7.1049936590983354E-3</v>
      </c>
      <c r="I401" s="29">
        <f ca="1">IFERROR($F401/OFFSET($F401,I$12,)-1,"")</f>
        <v>-8.7303381052449391E-2</v>
      </c>
      <c r="J401" s="29">
        <f ca="1">IFERROR($F401/OFFSET($F401,J$12,)-1,"")</f>
        <v>-0.31647429548933104</v>
      </c>
      <c r="K401" s="30">
        <f>F401/VLOOKUP(YEAR(B401),$Z$13:$AB$35,3,FALSE)-1</f>
        <v>-2.2178946229579166E-2</v>
      </c>
      <c r="L401" s="21">
        <f>MAX(F401:$F$5741)</f>
        <v>4981.87</v>
      </c>
      <c r="M401" s="28">
        <f ca="1">IF(OFFSET($O401,M$12,)&lt;&gt;"",_xlfn.STDEV.S(OFFSET($O401,,,M$12))*SQRT($J$12/$G$12),"")</f>
        <v>0.25248647607596203</v>
      </c>
      <c r="N401" s="30">
        <f ca="1">IF(OFFSET($O401,N$12,)&lt;&gt;"",_xlfn.STDEV.S(OFFSET($O401,,,N$12))*SQRT($J$12/$G$12),"")</f>
        <v>0.22792398834053118</v>
      </c>
      <c r="O401" s="4">
        <f t="shared" ca="1" si="6"/>
        <v>1.6034248937550972E-2</v>
      </c>
    </row>
    <row r="402" spans="2:15" x14ac:dyDescent="0.2">
      <c r="B402" s="14">
        <v>41065</v>
      </c>
      <c r="C402" s="25">
        <v>1857.09</v>
      </c>
      <c r="D402" s="25">
        <v>1884.9</v>
      </c>
      <c r="E402" s="25">
        <v>1856.91</v>
      </c>
      <c r="F402" s="16">
        <v>1867.79</v>
      </c>
      <c r="G402" s="28">
        <f ca="1">IFERROR($F402/OFFSET($F402,G$12,)-1,"")</f>
        <v>5.6858870468385891E-3</v>
      </c>
      <c r="H402" s="29">
        <f ca="1">IFERROR($F402/OFFSET($F402,H$12,)-1,"")</f>
        <v>-3.2218117380062972E-2</v>
      </c>
      <c r="I402" s="29">
        <f ca="1">IFERROR($F402/OFFSET($F402,I$12,)-1,"")</f>
        <v>-0.10682485486663029</v>
      </c>
      <c r="J402" s="29">
        <f ca="1">IFERROR($F402/OFFSET($F402,J$12,)-1,"")</f>
        <v>-0.32991196033551229</v>
      </c>
      <c r="K402" s="30">
        <f>F402/VLOOKUP(YEAR(B402),$Z$13:$AB$35,3,FALSE)-1</f>
        <v>-3.7732544061657936E-2</v>
      </c>
      <c r="L402" s="21">
        <f>MAX(F402:$F$5741)</f>
        <v>4981.87</v>
      </c>
      <c r="M402" s="28">
        <f ca="1">IF(OFFSET($O402,M$12,)&lt;&gt;"",_xlfn.STDEV.S(OFFSET($O402,,,M$12))*SQRT($J$12/$G$12),"")</f>
        <v>0.25175557943095234</v>
      </c>
      <c r="N402" s="30">
        <f ca="1">IF(OFFSET($O402,N$12,)&lt;&gt;"",_xlfn.STDEV.S(OFFSET($O402,,,N$12))*SQRT($J$12/$G$12),"")</f>
        <v>0.22572496734050937</v>
      </c>
      <c r="O402" s="4">
        <f t="shared" ca="1" si="6"/>
        <v>5.6697834045752607E-3</v>
      </c>
    </row>
    <row r="403" spans="2:15" x14ac:dyDescent="0.2">
      <c r="B403" s="14">
        <v>41064</v>
      </c>
      <c r="C403" s="25">
        <v>1861.96</v>
      </c>
      <c r="D403" s="25">
        <v>1865.17</v>
      </c>
      <c r="E403" s="25">
        <v>1839.86</v>
      </c>
      <c r="F403" s="16">
        <v>1857.23</v>
      </c>
      <c r="G403" s="28">
        <f ca="1">IFERROR($F403/OFFSET($F403,G$12,)-1,"")</f>
        <v>-2.679597469686712E-3</v>
      </c>
      <c r="H403" s="29">
        <f ca="1">IFERROR($F403/OFFSET($F403,H$12,)-1,"")</f>
        <v>-3.3231480372917122E-2</v>
      </c>
      <c r="I403" s="29">
        <f ca="1">IFERROR($F403/OFFSET($F403,I$12,)-1,"")</f>
        <v>-0.11411985804777536</v>
      </c>
      <c r="J403" s="29">
        <f ca="1">IFERROR($F403/OFFSET($F403,J$12,)-1,"")</f>
        <v>-0.32498973253713548</v>
      </c>
      <c r="K403" s="30">
        <f>F403/VLOOKUP(YEAR(B403),$Z$13:$AB$35,3,FALSE)-1</f>
        <v>-4.3172954565359634E-2</v>
      </c>
      <c r="L403" s="21">
        <f>MAX(F403:$F$5741)</f>
        <v>4981.87</v>
      </c>
      <c r="M403" s="28">
        <f ca="1">IF(OFFSET($O403,M$12,)&lt;&gt;"",_xlfn.STDEV.S(OFFSET($O403,,,M$12))*SQRT($J$12/$G$12),"")</f>
        <v>0.25048761149029997</v>
      </c>
      <c r="N403" s="30">
        <f ca="1">IF(OFFSET($O403,N$12,)&lt;&gt;"",_xlfn.STDEV.S(OFFSET($O403,,,N$12))*SQRT($J$12/$G$12),"")</f>
        <v>0.23869208548265777</v>
      </c>
      <c r="O403" s="4">
        <f t="shared" ca="1" si="6"/>
        <v>-2.683194017289784E-3</v>
      </c>
    </row>
    <row r="404" spans="2:15" x14ac:dyDescent="0.2">
      <c r="B404" s="14">
        <v>41061</v>
      </c>
      <c r="C404" s="25">
        <v>1897.23</v>
      </c>
      <c r="D404" s="25">
        <v>1898.55</v>
      </c>
      <c r="E404" s="25">
        <v>1859.02</v>
      </c>
      <c r="F404" s="16">
        <v>1862.22</v>
      </c>
      <c r="G404" s="28">
        <f ca="1">IFERROR($F404/OFFSET($F404,G$12,)-1,"")</f>
        <v>-1.8354910808417335E-2</v>
      </c>
      <c r="H404" s="29">
        <f ca="1">IFERROR($F404/OFFSET($F404,H$12,)-1,"")</f>
        <v>-3.6980343688105322E-2</v>
      </c>
      <c r="I404" s="29">
        <f ca="1">IFERROR($F404/OFFSET($F404,I$12,)-1,"")</f>
        <v>-0.12115491708118209</v>
      </c>
      <c r="J404" s="29">
        <f ca="1">IFERROR($F404/OFFSET($F404,J$12,)-1,"")</f>
        <v>-0.32206487312970988</v>
      </c>
      <c r="K404" s="30">
        <f>F404/VLOOKUP(YEAR(B404),$Z$13:$AB$35,3,FALSE)-1</f>
        <v>-4.0602154526205081E-2</v>
      </c>
      <c r="L404" s="21">
        <f>MAX(F404:$F$5741)</f>
        <v>4981.87</v>
      </c>
      <c r="M404" s="28">
        <f ca="1">IF(OFFSET($O404,M$12,)&lt;&gt;"",_xlfn.STDEV.S(OFFSET($O404,,,M$12))*SQRT($J$12/$G$12),"")</f>
        <v>0.25229887691657488</v>
      </c>
      <c r="N404" s="30">
        <f ca="1">IF(OFFSET($O404,N$12,)&lt;&gt;"",_xlfn.STDEV.S(OFFSET($O404,,,N$12))*SQRT($J$12/$G$12),"")</f>
        <v>0.23959982868600102</v>
      </c>
      <c r="O404" s="4">
        <f t="shared" ca="1" si="6"/>
        <v>-1.8525452256133976E-2</v>
      </c>
    </row>
    <row r="405" spans="2:15" x14ac:dyDescent="0.2">
      <c r="B405" s="14">
        <v>41060</v>
      </c>
      <c r="C405" s="25">
        <v>1885.01</v>
      </c>
      <c r="D405" s="25">
        <v>1905.16</v>
      </c>
      <c r="E405" s="25">
        <v>1874.85</v>
      </c>
      <c r="F405" s="16">
        <v>1897.04</v>
      </c>
      <c r="G405" s="28">
        <f ca="1">IFERROR($F405/OFFSET($F405,G$12,)-1,"")</f>
        <v>6.6062114306029152E-3</v>
      </c>
      <c r="H405" s="29">
        <f ca="1">IFERROR($F405/OFFSET($F405,H$12,)-1,"")</f>
        <v>-1.2056098615241262E-2</v>
      </c>
      <c r="I405" s="29">
        <f ca="1">IFERROR($F405/OFFSET($F405,I$12,)-1,"")</f>
        <v>-0.10370699348937418</v>
      </c>
      <c r="J405" s="29">
        <f ca="1">IFERROR($F405/OFFSET($F405,J$12,)-1,"")</f>
        <v>-0.30241007273609821</v>
      </c>
      <c r="K405" s="30">
        <f>F405/VLOOKUP(YEAR(B405),$Z$13:$AB$35,3,FALSE)-1</f>
        <v>-2.266322519487074E-2</v>
      </c>
      <c r="L405" s="21">
        <f>MAX(F405:$F$5741)</f>
        <v>4981.87</v>
      </c>
      <c r="M405" s="28">
        <f ca="1">IF(OFFSET($O405,M$12,)&lt;&gt;"",_xlfn.STDEV.S(OFFSET($O405,,,M$12))*SQRT($J$12/$G$12),"")</f>
        <v>0.25345054621731206</v>
      </c>
      <c r="N405" s="30">
        <f ca="1">IF(OFFSET($O405,N$12,)&lt;&gt;"",_xlfn.STDEV.S(OFFSET($O405,,,N$12))*SQRT($J$12/$G$12),"")</f>
        <v>0.23744485203381493</v>
      </c>
      <c r="O405" s="4">
        <f t="shared" ca="1" si="6"/>
        <v>6.5844860450406523E-3</v>
      </c>
    </row>
    <row r="406" spans="2:15" x14ac:dyDescent="0.2">
      <c r="B406" s="14">
        <v>41059</v>
      </c>
      <c r="C406" s="25">
        <v>1930.51</v>
      </c>
      <c r="D406" s="25">
        <v>1931.14</v>
      </c>
      <c r="E406" s="25">
        <v>1880.14</v>
      </c>
      <c r="F406" s="16">
        <v>1884.59</v>
      </c>
      <c r="G406" s="28">
        <f ca="1">IFERROR($F406/OFFSET($F406,G$12,)-1,"")</f>
        <v>-2.3513318859878729E-2</v>
      </c>
      <c r="H406" s="29">
        <f ca="1">IFERROR($F406/OFFSET($F406,H$12,)-1,"")</f>
        <v>-4.2767385043605444E-2</v>
      </c>
      <c r="I406" s="29">
        <f ca="1">IFERROR($F406/OFFSET($F406,I$12,)-1,"")</f>
        <v>-0.10041719173635777</v>
      </c>
      <c r="J406" s="29">
        <f ca="1">IFERROR($F406/OFFSET($F406,J$12,)-1,"")</f>
        <v>-0.30736266442230298</v>
      </c>
      <c r="K406" s="30">
        <f>F406/VLOOKUP(YEAR(B406),$Z$13:$AB$35,3,FALSE)-1</f>
        <v>-2.9077345533041754E-2</v>
      </c>
      <c r="L406" s="21">
        <f>MAX(F406:$F$5741)</f>
        <v>4981.87</v>
      </c>
      <c r="M406" s="28">
        <f ca="1">IF(OFFSET($O406,M$12,)&lt;&gt;"",_xlfn.STDEV.S(OFFSET($O406,,,M$12))*SQRT($J$12/$G$12),"")</f>
        <v>0.25216820379240579</v>
      </c>
      <c r="N406" s="30">
        <f ca="1">IF(OFFSET($O406,N$12,)&lt;&gt;"",_xlfn.STDEV.S(OFFSET($O406,,,N$12))*SQRT($J$12/$G$12),"")</f>
        <v>0.23961005093182211</v>
      </c>
      <c r="O406" s="4">
        <f t="shared" ca="1" si="6"/>
        <v>-2.3794168143857177E-2</v>
      </c>
    </row>
    <row r="407" spans="2:15" x14ac:dyDescent="0.2">
      <c r="B407" s="14">
        <v>41058</v>
      </c>
      <c r="C407" s="25">
        <v>1920.93</v>
      </c>
      <c r="D407" s="25">
        <v>1941.36</v>
      </c>
      <c r="E407" s="25">
        <v>1914.64</v>
      </c>
      <c r="F407" s="16">
        <v>1929.97</v>
      </c>
      <c r="G407" s="28">
        <f ca="1">IFERROR($F407/OFFSET($F407,G$12,)-1,"")</f>
        <v>4.6328348264248476E-3</v>
      </c>
      <c r="H407" s="29">
        <f ca="1">IFERROR($F407/OFFSET($F407,H$12,)-1,"")</f>
        <v>8.8708834291688632E-3</v>
      </c>
      <c r="I407" s="29">
        <f ca="1">IFERROR($F407/OFFSET($F407,I$12,)-1,"")</f>
        <v>-7.6423550129924855E-2</v>
      </c>
      <c r="J407" s="29">
        <f ca="1">IFERROR($F407/OFFSET($F407,J$12,)-1,"")</f>
        <v>-0.29172813681236009</v>
      </c>
      <c r="K407" s="30">
        <f>F407/VLOOKUP(YEAR(B407),$Z$13:$AB$35,3,FALSE)-1</f>
        <v>-5.6980056980057148E-3</v>
      </c>
      <c r="L407" s="21">
        <f>MAX(F407:$F$5741)</f>
        <v>4981.87</v>
      </c>
      <c r="M407" s="28">
        <f ca="1">IF(OFFSET($O407,M$12,)&lt;&gt;"",_xlfn.STDEV.S(OFFSET($O407,,,M$12))*SQRT($J$12/$G$12),"")</f>
        <v>0.25112079068425086</v>
      </c>
      <c r="N407" s="30">
        <f ca="1">IF(OFFSET($O407,N$12,)&lt;&gt;"",_xlfn.STDEV.S(OFFSET($O407,,,N$12))*SQRT($J$12/$G$12),"")</f>
        <v>0.23553508503570056</v>
      </c>
      <c r="O407" s="4">
        <f t="shared" ca="1" si="6"/>
        <v>4.6221362775082236E-3</v>
      </c>
    </row>
    <row r="408" spans="2:15" x14ac:dyDescent="0.2">
      <c r="B408" s="14">
        <v>41054</v>
      </c>
      <c r="C408" s="25">
        <v>1934.06</v>
      </c>
      <c r="D408" s="25">
        <v>1951.1</v>
      </c>
      <c r="E408" s="25">
        <v>1914.29</v>
      </c>
      <c r="F408" s="16">
        <v>1921.07</v>
      </c>
      <c r="G408" s="28">
        <f ca="1">IFERROR($F408/OFFSET($F408,G$12,)-1,"")</f>
        <v>-6.546932612102041E-3</v>
      </c>
      <c r="H408" s="29">
        <f ca="1">IFERROR($F408/OFFSET($F408,H$12,)-1,"")</f>
        <v>1.4260371899517343E-2</v>
      </c>
      <c r="I408" s="29">
        <f ca="1">IFERROR($F408/OFFSET($F408,I$12,)-1,"")</f>
        <v>-6.8409516327698427E-2</v>
      </c>
      <c r="J408" s="29">
        <f ca="1">IFERROR($F408/OFFSET($F408,J$12,)-1,"")</f>
        <v>-0.28994163762100311</v>
      </c>
      <c r="K408" s="30">
        <f>F408/VLOOKUP(YEAR(B408),$Z$13:$AB$35,3,FALSE)-1</f>
        <v>-1.0283200156617878E-2</v>
      </c>
      <c r="L408" s="21">
        <f>MAX(F408:$F$5741)</f>
        <v>4981.87</v>
      </c>
      <c r="M408" s="28">
        <f ca="1">IF(OFFSET($O408,M$12,)&lt;&gt;"",_xlfn.STDEV.S(OFFSET($O408,,,M$12))*SQRT($J$12/$G$12),"")</f>
        <v>0.25721498515618424</v>
      </c>
      <c r="N408" s="30">
        <f ca="1">IF(OFFSET($O408,N$12,)&lt;&gt;"",_xlfn.STDEV.S(OFFSET($O408,,,N$12))*SQRT($J$12/$G$12),"")</f>
        <v>0.23518941368728533</v>
      </c>
      <c r="O408" s="4">
        <f t="shared" ca="1" si="6"/>
        <v>-6.5684577760506228E-3</v>
      </c>
    </row>
    <row r="409" spans="2:15" x14ac:dyDescent="0.2">
      <c r="B409" s="14">
        <v>41053</v>
      </c>
      <c r="C409" s="25">
        <v>1921.64</v>
      </c>
      <c r="D409" s="25">
        <v>1942.23</v>
      </c>
      <c r="E409" s="25">
        <v>1920.36</v>
      </c>
      <c r="F409" s="16">
        <v>1933.73</v>
      </c>
      <c r="G409" s="28">
        <f ca="1">IFERROR($F409/OFFSET($F409,G$12,)-1,"")</f>
        <v>7.0513855399725323E-3</v>
      </c>
      <c r="H409" s="29">
        <f ca="1">IFERROR($F409/OFFSET($F409,H$12,)-1,"")</f>
        <v>1.311894545473602E-2</v>
      </c>
      <c r="I409" s="29">
        <f ca="1">IFERROR($F409/OFFSET($F409,I$12,)-1,"")</f>
        <v>-4.3773025095809159E-2</v>
      </c>
      <c r="J409" s="29">
        <f ca="1">IFERROR($F409/OFFSET($F409,J$12,)-1,"")</f>
        <v>-0.30134006799697954</v>
      </c>
      <c r="K409" s="30">
        <f>F409/VLOOKUP(YEAR(B409),$Z$13:$AB$35,3,FALSE)-1</f>
        <v>-3.7608898368391985E-3</v>
      </c>
      <c r="L409" s="21">
        <f>MAX(F409:$F$5741)</f>
        <v>4981.87</v>
      </c>
      <c r="M409" s="28">
        <f ca="1">IF(OFFSET($O409,M$12,)&lt;&gt;"",_xlfn.STDEV.S(OFFSET($O409,,,M$12))*SQRT($J$12/$G$12),"")</f>
        <v>0.26354744299997662</v>
      </c>
      <c r="N409" s="30">
        <f ca="1">IF(OFFSET($O409,N$12,)&lt;&gt;"",_xlfn.STDEV.S(OFFSET($O409,,,N$12))*SQRT($J$12/$G$12),"")</f>
        <v>0.23526080368607269</v>
      </c>
      <c r="O409" s="4">
        <f t="shared" ca="1" si="6"/>
        <v>7.0266407761051712E-3</v>
      </c>
    </row>
    <row r="410" spans="2:15" x14ac:dyDescent="0.2">
      <c r="B410" s="14">
        <v>41052</v>
      </c>
      <c r="C410" s="25">
        <v>1967.71</v>
      </c>
      <c r="D410" s="25">
        <v>1967.71</v>
      </c>
      <c r="E410" s="25">
        <v>1920.19</v>
      </c>
      <c r="F410" s="16">
        <v>1920.19</v>
      </c>
      <c r="G410" s="28">
        <f ca="1">IFERROR($F410/OFFSET($F410,G$12,)-1,"")</f>
        <v>-2.4685212744883889E-2</v>
      </c>
      <c r="H410" s="29">
        <f ca="1">IFERROR($F410/OFFSET($F410,H$12,)-1,"")</f>
        <v>5.3613968952066493E-3</v>
      </c>
      <c r="I410" s="29">
        <f ca="1">IFERROR($F410/OFFSET($F410,I$12,)-1,"")</f>
        <v>-7.0949231431709392E-2</v>
      </c>
      <c r="J410" s="29">
        <f ca="1">IFERROR($F410/OFFSET($F410,J$12,)-1,"")</f>
        <v>-0.31097946060771342</v>
      </c>
      <c r="K410" s="30">
        <f>F410/VLOOKUP(YEAR(B410),$Z$13:$AB$35,3,FALSE)-1</f>
        <v>-1.0736567698592991E-2</v>
      </c>
      <c r="L410" s="21">
        <f>MAX(F410:$F$5741)</f>
        <v>4981.87</v>
      </c>
      <c r="M410" s="28">
        <f ca="1">IF(OFFSET($O410,M$12,)&lt;&gt;"",_xlfn.STDEV.S(OFFSET($O410,,,M$12))*SQRT($J$12/$G$12),"")</f>
        <v>0.26881249151873882</v>
      </c>
      <c r="N410" s="30">
        <f ca="1">IF(OFFSET($O410,N$12,)&lt;&gt;"",_xlfn.STDEV.S(OFFSET($O410,,,N$12))*SQRT($J$12/$G$12),"")</f>
        <v>0.23750822977928113</v>
      </c>
      <c r="O410" s="4">
        <f t="shared" ca="1" si="6"/>
        <v>-2.4995001368756129E-2</v>
      </c>
    </row>
    <row r="411" spans="2:15" x14ac:dyDescent="0.2">
      <c r="B411" s="14">
        <v>41051</v>
      </c>
      <c r="C411" s="25">
        <v>1913.34</v>
      </c>
      <c r="D411" s="25">
        <v>1973.66</v>
      </c>
      <c r="E411" s="25">
        <v>1912.4</v>
      </c>
      <c r="F411" s="16">
        <v>1968.79</v>
      </c>
      <c r="G411" s="28">
        <f ca="1">IFERROR($F411/OFFSET($F411,G$12,)-1,"")</f>
        <v>2.9163617354939886E-2</v>
      </c>
      <c r="H411" s="29">
        <f ca="1">IFERROR($F411/OFFSET($F411,H$12,)-1,"")</f>
        <v>2.0613414497592242E-3</v>
      </c>
      <c r="I411" s="29">
        <f ca="1">IFERROR($F411/OFFSET($F411,I$12,)-1,"")</f>
        <v>-3.316751214194158E-2</v>
      </c>
      <c r="J411" s="29">
        <f ca="1">IFERROR($F411/OFFSET($F411,J$12,)-1,"")</f>
        <v>-0.29000162282046194</v>
      </c>
      <c r="K411" s="30">
        <f>F411/VLOOKUP(YEAR(B411),$Z$13:$AB$35,3,FALSE)-1</f>
        <v>1.4301685187761093E-2</v>
      </c>
      <c r="L411" s="21">
        <f>MAX(F411:$F$5741)</f>
        <v>4981.87</v>
      </c>
      <c r="M411" s="28">
        <f ca="1">IF(OFFSET($O411,M$12,)&lt;&gt;"",_xlfn.STDEV.S(OFFSET($O411,,,M$12))*SQRT($J$12/$G$12),"")</f>
        <v>0.26329274014239862</v>
      </c>
      <c r="N411" s="30">
        <f ca="1">IF(OFFSET($O411,N$12,)&lt;&gt;"",_xlfn.STDEV.S(OFFSET($O411,,,N$12))*SQRT($J$12/$G$12),"")</f>
        <v>0.23270977882324378</v>
      </c>
      <c r="O411" s="4">
        <f t="shared" ca="1" si="6"/>
        <v>2.8746450387610978E-2</v>
      </c>
    </row>
    <row r="412" spans="2:15" x14ac:dyDescent="0.2">
      <c r="B412" s="14">
        <v>41050</v>
      </c>
      <c r="C412" s="25">
        <v>1894.2</v>
      </c>
      <c r="D412" s="25">
        <v>1924.9</v>
      </c>
      <c r="E412" s="25">
        <v>1894.2</v>
      </c>
      <c r="F412" s="16">
        <v>1913</v>
      </c>
      <c r="G412" s="28">
        <f ca="1">IFERROR($F412/OFFSET($F412,G$12,)-1,"")</f>
        <v>9.9996832201725283E-3</v>
      </c>
      <c r="H412" s="29">
        <f ca="1">IFERROR($F412/OFFSET($F412,H$12,)-1,"")</f>
        <v>-6.2645466349805168E-2</v>
      </c>
      <c r="I412" s="29">
        <f ca="1">IFERROR($F412/OFFSET($F412,I$12,)-1,"")</f>
        <v>-6.4799198259636759E-2</v>
      </c>
      <c r="J412" s="29">
        <f ca="1">IFERROR($F412/OFFSET($F412,J$12,)-1,"")</f>
        <v>-0.30570425832301995</v>
      </c>
      <c r="K412" s="30">
        <f>F412/VLOOKUP(YEAR(B412),$Z$13:$AB$35,3,FALSE)-1</f>
        <v>-1.4440786592685328E-2</v>
      </c>
      <c r="L412" s="21">
        <f>MAX(F412:$F$5741)</f>
        <v>4981.87</v>
      </c>
      <c r="M412" s="28">
        <f ca="1">IF(OFFSET($O412,M$12,)&lt;&gt;"",_xlfn.STDEV.S(OFFSET($O412,,,M$12))*SQRT($J$12/$G$12),"")</f>
        <v>0.25542584956554282</v>
      </c>
      <c r="N412" s="30">
        <f ca="1">IF(OFFSET($O412,N$12,)&lt;&gt;"",_xlfn.STDEV.S(OFFSET($O412,,,N$12))*SQRT($J$12/$G$12),"")</f>
        <v>0.22530804843108468</v>
      </c>
      <c r="O412" s="4">
        <f t="shared" ca="1" si="6"/>
        <v>9.9500172097253606E-3</v>
      </c>
    </row>
    <row r="413" spans="2:15" x14ac:dyDescent="0.2">
      <c r="B413" s="14">
        <v>41047</v>
      </c>
      <c r="C413" s="25">
        <v>1907.12</v>
      </c>
      <c r="D413" s="25">
        <v>1908.44</v>
      </c>
      <c r="E413" s="25">
        <v>1865.84</v>
      </c>
      <c r="F413" s="16">
        <v>1894.06</v>
      </c>
      <c r="G413" s="28">
        <f ca="1">IFERROR($F413/OFFSET($F413,G$12,)-1,"")</f>
        <v>-7.6649429713573358E-3</v>
      </c>
      <c r="H413" s="29">
        <f ca="1">IFERROR($F413/OFFSET($F413,H$12,)-1,"")</f>
        <v>-7.2462206725660283E-2</v>
      </c>
      <c r="I413" s="29">
        <f ca="1">IFERROR($F413/OFFSET($F413,I$12,)-1,"")</f>
        <v>-8.6663001861335465E-2</v>
      </c>
      <c r="J413" s="29">
        <f ca="1">IFERROR($F413/OFFSET($F413,J$12,)-1,"")</f>
        <v>-0.3217623593614598</v>
      </c>
      <c r="K413" s="30">
        <f>F413/VLOOKUP(YEAR(B413),$Z$13:$AB$35,3,FALSE)-1</f>
        <v>-2.4198492552922946E-2</v>
      </c>
      <c r="L413" s="21">
        <f>MAX(F413:$F$5741)</f>
        <v>4981.87</v>
      </c>
      <c r="M413" s="28">
        <f ca="1">IF(OFFSET($O413,M$12,)&lt;&gt;"",_xlfn.STDEV.S(OFFSET($O413,,,M$12))*SQRT($J$12/$G$12),"")</f>
        <v>0.25209297769640565</v>
      </c>
      <c r="N413" s="30">
        <f ca="1">IF(OFFSET($O413,N$12,)&lt;&gt;"",_xlfn.STDEV.S(OFFSET($O413,,,N$12))*SQRT($J$12/$G$12),"")</f>
        <v>0.22462982997014266</v>
      </c>
      <c r="O413" s="4">
        <f t="shared" ca="1" si="6"/>
        <v>-7.6944696235745321E-3</v>
      </c>
    </row>
    <row r="414" spans="2:15" x14ac:dyDescent="0.2">
      <c r="B414" s="14">
        <v>41045</v>
      </c>
      <c r="C414" s="25">
        <v>1923.11</v>
      </c>
      <c r="D414" s="25">
        <v>1931.44</v>
      </c>
      <c r="E414" s="25">
        <v>1860.8</v>
      </c>
      <c r="F414" s="16">
        <v>1908.69</v>
      </c>
      <c r="G414" s="28">
        <f ca="1">IFERROR($F414/OFFSET($F414,G$12,)-1,"")</f>
        <v>-6.5970313358987287E-4</v>
      </c>
      <c r="H414" s="29">
        <f ca="1">IFERROR($F414/OFFSET($F414,H$12,)-1,"")</f>
        <v>-5.9665976943541144E-2</v>
      </c>
      <c r="I414" s="29">
        <f ca="1">IFERROR($F414/OFFSET($F414,I$12,)-1,"")</f>
        <v>-6.616664954279261E-2</v>
      </c>
      <c r="J414" s="29">
        <f ca="1">IFERROR($F414/OFFSET($F414,J$12,)-1,"")</f>
        <v>-0.31769874491944383</v>
      </c>
      <c r="K414" s="30">
        <f>F414/VLOOKUP(YEAR(B414),$Z$13:$AB$35,3,FALSE)-1</f>
        <v>-1.6661257167586263E-2</v>
      </c>
      <c r="L414" s="21">
        <f>MAX(F414:$F$5741)</f>
        <v>4981.87</v>
      </c>
      <c r="M414" s="28">
        <f ca="1">IF(OFFSET($O414,M$12,)&lt;&gt;"",_xlfn.STDEV.S(OFFSET($O414,,,M$12))*SQRT($J$12/$G$12),"")</f>
        <v>0.25195986650937752</v>
      </c>
      <c r="N414" s="30">
        <f ca="1">IF(OFFSET($O414,N$12,)&lt;&gt;"",_xlfn.STDEV.S(OFFSET($O414,,,N$12))*SQRT($J$12/$G$12),"")</f>
        <v>0.22753947623656381</v>
      </c>
      <c r="O414" s="4">
        <f t="shared" ca="1" si="6"/>
        <v>-6.5992083345222676E-4</v>
      </c>
    </row>
    <row r="415" spans="2:15" x14ac:dyDescent="0.2">
      <c r="B415" s="14">
        <v>41044</v>
      </c>
      <c r="C415" s="25">
        <v>1964.69</v>
      </c>
      <c r="D415" s="25">
        <v>1970.69</v>
      </c>
      <c r="E415" s="25">
        <v>1893.19</v>
      </c>
      <c r="F415" s="16">
        <v>1909.95</v>
      </c>
      <c r="G415" s="28">
        <f ca="1">IFERROR($F415/OFFSET($F415,G$12,)-1,"")</f>
        <v>-2.7886641489459185E-2</v>
      </c>
      <c r="H415" s="29">
        <f ca="1">IFERROR($F415/OFFSET($F415,H$12,)-1,"")</f>
        <v>-8.3402919750064641E-2</v>
      </c>
      <c r="I415" s="29">
        <f ca="1">IFERROR($F415/OFFSET($F415,I$12,)-1,"")</f>
        <v>-6.5175149649309039E-2</v>
      </c>
      <c r="J415" s="29">
        <f ca="1">IFERROR($F415/OFFSET($F415,J$12,)-1,"")</f>
        <v>-0.32548021062520094</v>
      </c>
      <c r="K415" s="30">
        <f>F415/VLOOKUP(YEAR(B415),$Z$13:$AB$35,3,FALSE)-1</f>
        <v>-1.6012117277940052E-2</v>
      </c>
      <c r="L415" s="21">
        <f>MAX(F415:$F$5741)</f>
        <v>4981.87</v>
      </c>
      <c r="M415" s="28">
        <f ca="1">IF(OFFSET($O415,M$12,)&lt;&gt;"",_xlfn.STDEV.S(OFFSET($O415,,,M$12))*SQRT($J$12/$G$12),"")</f>
        <v>0.25360945993445921</v>
      </c>
      <c r="N415" s="30">
        <f ca="1">IF(OFFSET($O415,N$12,)&lt;&gt;"",_xlfn.STDEV.S(OFFSET($O415,,,N$12))*SQRT($J$12/$G$12),"")</f>
        <v>0.23287401044200076</v>
      </c>
      <c r="O415" s="4">
        <f t="shared" ca="1" si="6"/>
        <v>-2.8282857339707999E-2</v>
      </c>
    </row>
    <row r="416" spans="2:15" x14ac:dyDescent="0.2">
      <c r="B416" s="14">
        <v>41043</v>
      </c>
      <c r="C416" s="25">
        <v>2041.04</v>
      </c>
      <c r="D416" s="25">
        <v>2041.07</v>
      </c>
      <c r="E416" s="25">
        <v>1954.06</v>
      </c>
      <c r="F416" s="16">
        <v>1964.74</v>
      </c>
      <c r="G416" s="28">
        <f ca="1">IFERROR($F416/OFFSET($F416,G$12,)-1,"")</f>
        <v>-3.7293284660803061E-2</v>
      </c>
      <c r="H416" s="29">
        <f ca="1">IFERROR($F416/OFFSET($F416,H$12,)-1,"")</f>
        <v>-6.9355235984008723E-2</v>
      </c>
      <c r="I416" s="29">
        <f ca="1">IFERROR($F416/OFFSET($F416,I$12,)-1,"")</f>
        <v>-5.9559537998343903E-2</v>
      </c>
      <c r="J416" s="29">
        <f ca="1">IFERROR($F416/OFFSET($F416,J$12,)-1,"")</f>
        <v>-0.3160459789321246</v>
      </c>
      <c r="K416" s="30">
        <f>F416/VLOOKUP(YEAR(B416),$Z$13:$AB$35,3,FALSE)-1</f>
        <v>1.2215164113898336E-2</v>
      </c>
      <c r="L416" s="21">
        <f>MAX(F416:$F$5741)</f>
        <v>4981.87</v>
      </c>
      <c r="M416" s="28">
        <f ca="1">IF(OFFSET($O416,M$12,)&lt;&gt;"",_xlfn.STDEV.S(OFFSET($O416,,,M$12))*SQRT($J$12/$G$12),"")</f>
        <v>0.24353478916722621</v>
      </c>
      <c r="N416" s="30">
        <f ca="1">IF(OFFSET($O416,N$12,)&lt;&gt;"",_xlfn.STDEV.S(OFFSET($O416,,,N$12))*SQRT($J$12/$G$12),"")</f>
        <v>0.23107260581597763</v>
      </c>
      <c r="O416" s="4">
        <f t="shared" ca="1" si="6"/>
        <v>-3.8006466696216032E-2</v>
      </c>
    </row>
    <row r="417" spans="2:15" x14ac:dyDescent="0.2">
      <c r="B417" s="14">
        <v>41040</v>
      </c>
      <c r="C417" s="25">
        <v>2041.33</v>
      </c>
      <c r="D417" s="25">
        <v>2041.89</v>
      </c>
      <c r="E417" s="25">
        <v>2013.22</v>
      </c>
      <c r="F417" s="16">
        <v>2040.85</v>
      </c>
      <c r="G417" s="28">
        <f ca="1">IFERROR($F417/OFFSET($F417,G$12,)-1,"")</f>
        <v>-5.77856348829342E-4</v>
      </c>
      <c r="H417" s="29">
        <f ca="1">IFERROR($F417/OFFSET($F417,H$12,)-1,"")</f>
        <v>-1.8600356811395047E-2</v>
      </c>
      <c r="I417" s="29">
        <f ca="1">IFERROR($F417/OFFSET($F417,I$12,)-1,"")</f>
        <v>-5.5839517421831797E-3</v>
      </c>
      <c r="J417" s="29">
        <f ca="1">IFERROR($F417/OFFSET($F417,J$12,)-1,"")</f>
        <v>-0.28641109378387264</v>
      </c>
      <c r="K417" s="30">
        <f>F417/VLOOKUP(YEAR(B417),$Z$13:$AB$35,3,FALSE)-1</f>
        <v>5.1426304590861616E-2</v>
      </c>
      <c r="L417" s="21">
        <f>MAX(F417:$F$5741)</f>
        <v>4981.87</v>
      </c>
      <c r="M417" s="28">
        <f ca="1">IF(OFFSET($O417,M$12,)&lt;&gt;"",_xlfn.STDEV.S(OFFSET($O417,,,M$12))*SQRT($J$12/$G$12),"")</f>
        <v>0.22191790153172131</v>
      </c>
      <c r="N417" s="30">
        <f ca="1">IF(OFFSET($O417,N$12,)&lt;&gt;"",_xlfn.STDEV.S(OFFSET($O417,,,N$12))*SQRT($J$12/$G$12),"")</f>
        <v>0.221526515758495</v>
      </c>
      <c r="O417" s="4">
        <f t="shared" ca="1" si="6"/>
        <v>-5.7802337215604241E-4</v>
      </c>
    </row>
    <row r="418" spans="2:15" x14ac:dyDescent="0.2">
      <c r="B418" s="14">
        <v>41039</v>
      </c>
      <c r="C418" s="25">
        <v>2029.62</v>
      </c>
      <c r="D418" s="25">
        <v>2044.88</v>
      </c>
      <c r="E418" s="25">
        <v>2014.73</v>
      </c>
      <c r="F418" s="16">
        <v>2042.03</v>
      </c>
      <c r="G418" s="28">
        <f ca="1">IFERROR($F418/OFFSET($F418,G$12,)-1,"")</f>
        <v>6.0252241600158296E-3</v>
      </c>
      <c r="H418" s="29">
        <f ca="1">IFERROR($F418/OFFSET($F418,H$12,)-1,"")</f>
        <v>-2.3503476506087417E-2</v>
      </c>
      <c r="I418" s="29">
        <f ca="1">IFERROR($F418/OFFSET($F418,I$12,)-1,"")</f>
        <v>1.3414392059553304E-2</v>
      </c>
      <c r="J418" s="29">
        <f ca="1">IFERROR($F418/OFFSET($F418,J$12,)-1,"")</f>
        <v>-0.27761524556121964</v>
      </c>
      <c r="K418" s="30">
        <f>F418/VLOOKUP(YEAR(B418),$Z$13:$AB$35,3,FALSE)-1</f>
        <v>5.2034229249419139E-2</v>
      </c>
      <c r="L418" s="21">
        <f>MAX(F418:$F$5741)</f>
        <v>4981.87</v>
      </c>
      <c r="M418" s="28">
        <f ca="1">IF(OFFSET($O418,M$12,)&lt;&gt;"",_xlfn.STDEV.S(OFFSET($O418,,,M$12))*SQRT($J$12/$G$12),"")</f>
        <v>0.22186115722424271</v>
      </c>
      <c r="N418" s="30">
        <f ca="1">IF(OFFSET($O418,N$12,)&lt;&gt;"",_xlfn.STDEV.S(OFFSET($O418,,,N$12))*SQRT($J$12/$G$12),"")</f>
        <v>0.22308934854923687</v>
      </c>
      <c r="O418" s="4">
        <f t="shared" ca="1" si="6"/>
        <v>6.0071450809166304E-3</v>
      </c>
    </row>
    <row r="419" spans="2:15" x14ac:dyDescent="0.2">
      <c r="B419" s="14">
        <v>41038</v>
      </c>
      <c r="C419" s="25">
        <v>2082.73</v>
      </c>
      <c r="D419" s="25">
        <v>2083.23</v>
      </c>
      <c r="E419" s="25">
        <v>2016.61</v>
      </c>
      <c r="F419" s="16">
        <v>2029.8</v>
      </c>
      <c r="G419" s="28">
        <f ca="1">IFERROR($F419/OFFSET($F419,G$12,)-1,"")</f>
        <v>-2.5886147024100858E-2</v>
      </c>
      <c r="H419" s="29">
        <f ca="1">IFERROR($F419/OFFSET($F419,H$12,)-1,"")</f>
        <v>-3.1805693352667364E-2</v>
      </c>
      <c r="I419" s="29">
        <f ca="1">IFERROR($F419/OFFSET($F419,I$12,)-1,"")</f>
        <v>-1.4531030766168462E-2</v>
      </c>
      <c r="J419" s="29">
        <f ca="1">IFERROR($F419/OFFSET($F419,J$12,)-1,"")</f>
        <v>-0.28067191154582183</v>
      </c>
      <c r="K419" s="30">
        <f>F419/VLOOKUP(YEAR(B419),$Z$13:$AB$35,3,FALSE)-1</f>
        <v>4.5733450796741959E-2</v>
      </c>
      <c r="L419" s="21">
        <f>MAX(F419:$F$5741)</f>
        <v>4981.87</v>
      </c>
      <c r="M419" s="28">
        <f ca="1">IF(OFFSET($O419,M$12,)&lt;&gt;"",_xlfn.STDEV.S(OFFSET($O419,,,M$12))*SQRT($J$12/$G$12),"")</f>
        <v>0.22243579029552984</v>
      </c>
      <c r="N419" s="30">
        <f ca="1">IF(OFFSET($O419,N$12,)&lt;&gt;"",_xlfn.STDEV.S(OFFSET($O419,,,N$12))*SQRT($J$12/$G$12),"")</f>
        <v>0.22486759840752674</v>
      </c>
      <c r="O419" s="4">
        <f t="shared" ca="1" si="6"/>
        <v>-2.6227089998578534E-2</v>
      </c>
    </row>
    <row r="420" spans="2:15" x14ac:dyDescent="0.2">
      <c r="B420" s="14">
        <v>41037</v>
      </c>
      <c r="C420" s="25">
        <v>2111.16</v>
      </c>
      <c r="D420" s="25">
        <v>2114.62</v>
      </c>
      <c r="E420" s="25">
        <v>2076.79</v>
      </c>
      <c r="F420" s="16">
        <v>2083.7399999999998</v>
      </c>
      <c r="G420" s="28">
        <f ca="1">IFERROR($F420/OFFSET($F420,G$12,)-1,"")</f>
        <v>-1.2988120275109427E-2</v>
      </c>
      <c r="H420" s="29">
        <f ca="1">IFERROR($F420/OFFSET($F420,H$12,)-1,"")</f>
        <v>-1.6612079624718112E-2</v>
      </c>
      <c r="I420" s="29">
        <f ca="1">IFERROR($F420/OFFSET($F420,I$12,)-1,"")</f>
        <v>-3.9912240869179882E-3</v>
      </c>
      <c r="J420" s="29">
        <f ca="1">IFERROR($F420/OFFSET($F420,J$12,)-1,"")</f>
        <v>-0.25650814945908151</v>
      </c>
      <c r="K420" s="30">
        <f>F420/VLOOKUP(YEAR(B420),$Z$13:$AB$35,3,FALSE)-1</f>
        <v>7.3522820358263408E-2</v>
      </c>
      <c r="L420" s="21">
        <f>MAX(F420:$F$5741)</f>
        <v>4981.87</v>
      </c>
      <c r="M420" s="28">
        <f ca="1">IF(OFFSET($O420,M$12,)&lt;&gt;"",_xlfn.STDEV.S(OFFSET($O420,,,M$12))*SQRT($J$12/$G$12),"")</f>
        <v>0.21110978375100642</v>
      </c>
      <c r="N420" s="30">
        <f ca="1">IF(OFFSET($O420,N$12,)&lt;&gt;"",_xlfn.STDEV.S(OFFSET($O420,,,N$12))*SQRT($J$12/$G$12),"")</f>
        <v>0.22785103717555971</v>
      </c>
      <c r="O420" s="4">
        <f t="shared" ca="1" si="6"/>
        <v>-1.307320342565871E-2</v>
      </c>
    </row>
    <row r="421" spans="2:15" x14ac:dyDescent="0.2">
      <c r="B421" s="14">
        <v>41036</v>
      </c>
      <c r="C421" s="25">
        <v>2078.8200000000002</v>
      </c>
      <c r="D421" s="25">
        <v>2112.39</v>
      </c>
      <c r="E421" s="25">
        <v>2036.29</v>
      </c>
      <c r="F421" s="16">
        <v>2111.16</v>
      </c>
      <c r="G421" s="28">
        <f ca="1">IFERROR($F421/OFFSET($F421,G$12,)-1,"")</f>
        <v>1.5210167682120357E-2</v>
      </c>
      <c r="H421" s="29">
        <f ca="1">IFERROR($F421/OFFSET($F421,H$12,)-1,"")</f>
        <v>-2.5418843962315973E-3</v>
      </c>
      <c r="I421" s="29">
        <f ca="1">IFERROR($F421/OFFSET($F421,I$12,)-1,"")</f>
        <v>-1.6752595324922237E-2</v>
      </c>
      <c r="J421" s="29">
        <f ca="1">IFERROR($F421/OFFSET($F421,J$12,)-1,"")</f>
        <v>-0.25466022708015601</v>
      </c>
      <c r="K421" s="30">
        <f>F421/VLOOKUP(YEAR(B421),$Z$13:$AB$35,3,FALSE)-1</f>
        <v>8.7649340813897636E-2</v>
      </c>
      <c r="L421" s="21">
        <f>MAX(F421:$F$5741)</f>
        <v>4981.87</v>
      </c>
      <c r="M421" s="28">
        <f ca="1">IF(OFFSET($O421,M$12,)&lt;&gt;"",_xlfn.STDEV.S(OFFSET($O421,,,M$12))*SQRT($J$12/$G$12),"")</f>
        <v>0.21331790017080557</v>
      </c>
      <c r="N421" s="30">
        <f ca="1">IF(OFFSET($O421,N$12,)&lt;&gt;"",_xlfn.STDEV.S(OFFSET($O421,,,N$12))*SQRT($J$12/$G$12),"")</f>
        <v>0.22655019327592668</v>
      </c>
      <c r="O421" s="4">
        <f t="shared" ca="1" si="6"/>
        <v>1.5095652815207672E-2</v>
      </c>
    </row>
    <row r="422" spans="2:15" x14ac:dyDescent="0.2">
      <c r="B422" s="14">
        <v>41033</v>
      </c>
      <c r="C422" s="25">
        <v>2088.98</v>
      </c>
      <c r="D422" s="25">
        <v>2109.4699999999998</v>
      </c>
      <c r="E422" s="25">
        <v>2073.09</v>
      </c>
      <c r="F422" s="16">
        <v>2079.5300000000002</v>
      </c>
      <c r="G422" s="28">
        <f ca="1">IFERROR($F422/OFFSET($F422,G$12,)-1,"")</f>
        <v>-5.5710173203643576E-3</v>
      </c>
      <c r="H422" s="29">
        <f ca="1">IFERROR($F422/OFFSET($F422,H$12,)-1,"")</f>
        <v>-7.3652957574368294E-3</v>
      </c>
      <c r="I422" s="29">
        <f ca="1">IFERROR($F422/OFFSET($F422,I$12,)-1,"")</f>
        <v>-3.4810376276960597E-2</v>
      </c>
      <c r="J422" s="29">
        <f ca="1">IFERROR($F422/OFFSET($F422,J$12,)-1,"")</f>
        <v>-0.27604309909658986</v>
      </c>
      <c r="K422" s="30">
        <f>F422/VLOOKUP(YEAR(B422),$Z$13:$AB$35,3,FALSE)-1</f>
        <v>7.1353868822223276E-2</v>
      </c>
      <c r="L422" s="21">
        <f>MAX(F422:$F$5741)</f>
        <v>4981.87</v>
      </c>
      <c r="M422" s="28">
        <f ca="1">IF(OFFSET($O422,M$12,)&lt;&gt;"",_xlfn.STDEV.S(OFFSET($O422,,,M$12))*SQRT($J$12/$G$12),"")</f>
        <v>0.20767613873631108</v>
      </c>
      <c r="N422" s="30">
        <f ca="1">IF(OFFSET($O422,N$12,)&lt;&gt;"",_xlfn.STDEV.S(OFFSET($O422,,,N$12))*SQRT($J$12/$G$12),"")</f>
        <v>0.22442874677219599</v>
      </c>
      <c r="O422" s="4">
        <f t="shared" ca="1" si="6"/>
        <v>-5.5865933137121673E-3</v>
      </c>
    </row>
    <row r="423" spans="2:15" x14ac:dyDescent="0.2">
      <c r="B423" s="14">
        <v>41032</v>
      </c>
      <c r="C423" s="25">
        <v>2103.86</v>
      </c>
      <c r="D423" s="25">
        <v>2125.81</v>
      </c>
      <c r="E423" s="25">
        <v>2091.1799999999998</v>
      </c>
      <c r="F423" s="16">
        <v>2091.1799999999998</v>
      </c>
      <c r="G423" s="28">
        <f ca="1">IFERROR($F423/OFFSET($F423,G$12,)-1,"")</f>
        <v>-2.5280470121347154E-3</v>
      </c>
      <c r="H423" s="29">
        <f ca="1">IFERROR($F423/OFFSET($F423,H$12,)-1,"")</f>
        <v>7.2260213335106904E-4</v>
      </c>
      <c r="I423" s="29">
        <f ca="1">IFERROR($F423/OFFSET($F423,I$12,)-1,"")</f>
        <v>-3.1439607977545858E-2</v>
      </c>
      <c r="J423" s="29">
        <f ca="1">IFERROR($F423/OFFSET($F423,J$12,)-1,"")</f>
        <v>-0.27045073960368415</v>
      </c>
      <c r="K423" s="30">
        <f>F423/VLOOKUP(YEAR(B423),$Z$13:$AB$35,3,FALSE)-1</f>
        <v>7.7355836849507753E-2</v>
      </c>
      <c r="L423" s="21">
        <f>MAX(F423:$F$5741)</f>
        <v>4981.87</v>
      </c>
      <c r="M423" s="28">
        <f ca="1">IF(OFFSET($O423,M$12,)&lt;&gt;"",_xlfn.STDEV.S(OFFSET($O423,,,M$12))*SQRT($J$12/$G$12),"")</f>
        <v>0.20930490357164036</v>
      </c>
      <c r="N423" s="30">
        <f ca="1">IF(OFFSET($O423,N$12,)&lt;&gt;"",_xlfn.STDEV.S(OFFSET($O423,,,N$12))*SQRT($J$12/$G$12),"")</f>
        <v>0.22451910146369644</v>
      </c>
      <c r="O423" s="4">
        <f t="shared" ca="1" si="6"/>
        <v>-2.5312479188155826E-3</v>
      </c>
    </row>
    <row r="424" spans="2:15" x14ac:dyDescent="0.2">
      <c r="B424" s="14">
        <v>41031</v>
      </c>
      <c r="C424" s="25">
        <v>2119.71</v>
      </c>
      <c r="D424" s="25">
        <v>2140.6999999999998</v>
      </c>
      <c r="E424" s="25">
        <v>2091.27</v>
      </c>
      <c r="F424" s="16">
        <v>2096.48</v>
      </c>
      <c r="G424" s="28">
        <f ca="1">IFERROR($F424/OFFSET($F424,G$12,)-1,"")</f>
        <v>-1.0599639442362752E-2</v>
      </c>
      <c r="H424" s="29">
        <f ca="1">IFERROR($F424/OFFSET($F424,H$12,)-1,"")</f>
        <v>1.6652603605962879E-2</v>
      </c>
      <c r="I424" s="29">
        <f ca="1">IFERROR($F424/OFFSET($F424,I$12,)-1,"")</f>
        <v>-2.275672400130524E-2</v>
      </c>
      <c r="J424" s="29">
        <f ca="1">IFERROR($F424/OFFSET($F424,J$12,)-1,"")</f>
        <v>-0.26337204195288211</v>
      </c>
      <c r="K424" s="30">
        <f>F424/VLOOKUP(YEAR(B424),$Z$13:$AB$35,3,FALSE)-1</f>
        <v>8.0086345909130774E-2</v>
      </c>
      <c r="L424" s="21">
        <f>MAX(F424:$F$5741)</f>
        <v>4981.87</v>
      </c>
      <c r="M424" s="28">
        <f ca="1">IF(OFFSET($O424,M$12,)&lt;&gt;"",_xlfn.STDEV.S(OFFSET($O424,,,M$12))*SQRT($J$12/$G$12),"")</f>
        <v>0.21023749942341852</v>
      </c>
      <c r="N424" s="30">
        <f ca="1">IF(OFFSET($O424,N$12,)&lt;&gt;"",_xlfn.STDEV.S(OFFSET($O424,,,N$12))*SQRT($J$12/$G$12),"")</f>
        <v>0.22469178767798137</v>
      </c>
      <c r="O424" s="4">
        <f t="shared" ca="1" si="6"/>
        <v>-1.0656215768100745E-2</v>
      </c>
    </row>
    <row r="425" spans="2:15" x14ac:dyDescent="0.2">
      <c r="B425" s="14">
        <v>41029</v>
      </c>
      <c r="C425" s="25">
        <v>2116.52</v>
      </c>
      <c r="D425" s="25">
        <v>2134.02</v>
      </c>
      <c r="E425" s="25">
        <v>2110.15</v>
      </c>
      <c r="F425" s="16">
        <v>2118.94</v>
      </c>
      <c r="G425" s="28">
        <f ca="1">IFERROR($F425/OFFSET($F425,G$12,)-1,"")</f>
        <v>1.1339261247129695E-3</v>
      </c>
      <c r="H425" s="29">
        <f ca="1">IFERROR($F425/OFFSET($F425,H$12,)-1,"")</f>
        <v>4.7813079490666377E-2</v>
      </c>
      <c r="I425" s="29">
        <f ca="1">IFERROR($F425/OFFSET($F425,I$12,)-1,"")</f>
        <v>-2.1216054543690799E-2</v>
      </c>
      <c r="J425" s="29">
        <f ca="1">IFERROR($F425/OFFSET($F425,J$12,)-1,"")</f>
        <v>-0.25926728658323428</v>
      </c>
      <c r="K425" s="30">
        <f>F425/VLOOKUP(YEAR(B425),$Z$13:$AB$35,3,FALSE)-1</f>
        <v>9.1657522037268846E-2</v>
      </c>
      <c r="L425" s="21">
        <f>MAX(F425:$F$5741)</f>
        <v>4981.87</v>
      </c>
      <c r="M425" s="28">
        <f ca="1">IF(OFFSET($O425,M$12,)&lt;&gt;"",_xlfn.STDEV.S(OFFSET($O425,,,M$12))*SQRT($J$12/$G$12),"")</f>
        <v>0.21140678378601405</v>
      </c>
      <c r="N425" s="30">
        <f ca="1">IF(OFFSET($O425,N$12,)&lt;&gt;"",_xlfn.STDEV.S(OFFSET($O425,,,N$12))*SQRT($J$12/$G$12),"")</f>
        <v>0.22793840993730138</v>
      </c>
      <c r="O425" s="4">
        <f t="shared" ca="1" si="6"/>
        <v>1.1332837160682517E-3</v>
      </c>
    </row>
    <row r="426" spans="2:15" x14ac:dyDescent="0.2">
      <c r="B426" s="14">
        <v>41026</v>
      </c>
      <c r="C426" s="25">
        <v>2093.67</v>
      </c>
      <c r="D426" s="25">
        <v>2118.66</v>
      </c>
      <c r="E426" s="25">
        <v>2074.39</v>
      </c>
      <c r="F426" s="16">
        <v>2116.54</v>
      </c>
      <c r="G426" s="28">
        <f ca="1">IFERROR($F426/OFFSET($F426,G$12,)-1,"")</f>
        <v>1.0300912666590278E-2</v>
      </c>
      <c r="H426" s="29">
        <f ca="1">IFERROR($F426/OFFSET($F426,H$12,)-1,"")</f>
        <v>2.4051324975929322E-2</v>
      </c>
      <c r="I426" s="29">
        <f ca="1">IFERROR($F426/OFFSET($F426,I$12,)-1,"")</f>
        <v>-3.3349166042492495E-2</v>
      </c>
      <c r="J426" s="29">
        <f ca="1">IFERROR($F426/OFFSET($F426,J$12,)-1,"")</f>
        <v>-0.2641781652951749</v>
      </c>
      <c r="K426" s="30">
        <f>F426/VLOOKUP(YEAR(B426),$Z$13:$AB$35,3,FALSE)-1</f>
        <v>9.0421065104609344E-2</v>
      </c>
      <c r="L426" s="21">
        <f>MAX(F426:$F$5741)</f>
        <v>4981.87</v>
      </c>
      <c r="M426" s="28">
        <f ca="1">IF(OFFSET($O426,M$12,)&lt;&gt;"",_xlfn.STDEV.S(OFFSET($O426,,,M$12))*SQRT($J$12/$G$12),"")</f>
        <v>0.21331539573617217</v>
      </c>
      <c r="N426" s="30">
        <f ca="1">IF(OFFSET($O426,N$12,)&lt;&gt;"",_xlfn.STDEV.S(OFFSET($O426,,,N$12))*SQRT($J$12/$G$12),"")</f>
        <v>0.23010290879759934</v>
      </c>
      <c r="O426" s="4">
        <f t="shared" ca="1" si="6"/>
        <v>1.024821981310356E-2</v>
      </c>
    </row>
    <row r="427" spans="2:15" x14ac:dyDescent="0.2">
      <c r="B427" s="14">
        <v>41025</v>
      </c>
      <c r="C427" s="25">
        <v>2089.6999999999998</v>
      </c>
      <c r="D427" s="25">
        <v>2104.14</v>
      </c>
      <c r="E427" s="25">
        <v>2079.52</v>
      </c>
      <c r="F427" s="16">
        <v>2094.96</v>
      </c>
      <c r="G427" s="28">
        <f ca="1">IFERROR($F427/OFFSET($F427,G$12,)-1,"")</f>
        <v>2.5315001890251487E-3</v>
      </c>
      <c r="H427" s="29">
        <f ca="1">IFERROR($F427/OFFSET($F427,H$12,)-1,"")</f>
        <v>2.8791993439177377E-2</v>
      </c>
      <c r="I427" s="29">
        <f ca="1">IFERROR($F427/OFFSET($F427,I$12,)-1,"")</f>
        <v>-4.6041337480135058E-2</v>
      </c>
      <c r="J427" s="29">
        <f ca="1">IFERROR($F427/OFFSET($F427,J$12,)-1,"")</f>
        <v>-0.2668453801628019</v>
      </c>
      <c r="K427" s="30">
        <f>F427/VLOOKUP(YEAR(B427),$Z$13:$AB$35,3,FALSE)-1</f>
        <v>7.9303256518446386E-2</v>
      </c>
      <c r="L427" s="21">
        <f>MAX(F427:$F$5741)</f>
        <v>4981.87</v>
      </c>
      <c r="M427" s="28">
        <f ca="1">IF(OFFSET($O427,M$12,)&lt;&gt;"",_xlfn.STDEV.S(OFFSET($O427,,,M$12))*SQRT($J$12/$G$12),"")</f>
        <v>0.21266536933182065</v>
      </c>
      <c r="N427" s="30">
        <f ca="1">IF(OFFSET($O427,N$12,)&lt;&gt;"",_xlfn.STDEV.S(OFFSET($O427,,,N$12))*SQRT($J$12/$G$12),"")</f>
        <v>0.23694475897458231</v>
      </c>
      <c r="O427" s="4">
        <f t="shared" ca="1" si="6"/>
        <v>2.5283013398757731E-3</v>
      </c>
    </row>
    <row r="428" spans="2:15" x14ac:dyDescent="0.2">
      <c r="B428" s="14">
        <v>41024</v>
      </c>
      <c r="C428" s="25">
        <v>2061.5100000000002</v>
      </c>
      <c r="D428" s="25">
        <v>2101.5700000000002</v>
      </c>
      <c r="E428" s="25">
        <v>2061.5100000000002</v>
      </c>
      <c r="F428" s="16">
        <v>2089.67</v>
      </c>
      <c r="G428" s="28">
        <f ca="1">IFERROR($F428/OFFSET($F428,G$12,)-1,"")</f>
        <v>1.3350209006178115E-2</v>
      </c>
      <c r="H428" s="29">
        <f ca="1">IFERROR($F428/OFFSET($F428,H$12,)-1,"")</f>
        <v>2.1568771235120243E-2</v>
      </c>
      <c r="I428" s="29">
        <f ca="1">IFERROR($F428/OFFSET($F428,I$12,)-1,"")</f>
        <v>-4.1176281654209057E-2</v>
      </c>
      <c r="J428" s="29">
        <f ca="1">IFERROR($F428/OFFSET($F428,J$12,)-1,"")</f>
        <v>-0.27160519647108439</v>
      </c>
      <c r="K428" s="30">
        <f>F428/VLOOKUP(YEAR(B428),$Z$13:$AB$35,3,FALSE)-1</f>
        <v>7.6577899362709534E-2</v>
      </c>
      <c r="L428" s="21">
        <f>MAX(F428:$F$5741)</f>
        <v>4981.87</v>
      </c>
      <c r="M428" s="28">
        <f ca="1">IF(OFFSET($O428,M$12,)&lt;&gt;"",_xlfn.STDEV.S(OFFSET($O428,,,M$12))*SQRT($J$12/$G$12),"")</f>
        <v>0.21892182374943575</v>
      </c>
      <c r="N428" s="30">
        <f ca="1">IF(OFFSET($O428,N$12,)&lt;&gt;"",_xlfn.STDEV.S(OFFSET($O428,,,N$12))*SQRT($J$12/$G$12),"")</f>
        <v>0.23728044745012317</v>
      </c>
      <c r="O428" s="4">
        <f t="shared" ca="1" si="6"/>
        <v>1.326188023586845E-2</v>
      </c>
    </row>
    <row r="429" spans="2:15" x14ac:dyDescent="0.2">
      <c r="B429" s="14">
        <v>41023</v>
      </c>
      <c r="C429" s="25">
        <v>2020.88</v>
      </c>
      <c r="D429" s="25">
        <v>2067.9699999999998</v>
      </c>
      <c r="E429" s="25">
        <v>2020.74</v>
      </c>
      <c r="F429" s="16">
        <v>2062.14</v>
      </c>
      <c r="G429" s="28">
        <f ca="1">IFERROR($F429/OFFSET($F429,G$12,)-1,"")</f>
        <v>1.9725553220422798E-2</v>
      </c>
      <c r="H429" s="29">
        <f ca="1">IFERROR($F429/OFFSET($F429,H$12,)-1,"")</f>
        <v>-5.6129386916646817E-3</v>
      </c>
      <c r="I429" s="29">
        <f ca="1">IFERROR($F429/OFFSET($F429,I$12,)-1,"")</f>
        <v>-5.1056329926510324E-2</v>
      </c>
      <c r="J429" s="29">
        <f ca="1">IFERROR($F429/OFFSET($F429,J$12,)-1,"")</f>
        <v>-0.27653856678758626</v>
      </c>
      <c r="K429" s="30">
        <f>F429/VLOOKUP(YEAR(B429),$Z$13:$AB$35,3,FALSE)-1</f>
        <v>6.2394707964328111E-2</v>
      </c>
      <c r="L429" s="21">
        <f>MAX(F429:$F$5741)</f>
        <v>4981.87</v>
      </c>
      <c r="M429" s="28">
        <f ca="1">IF(OFFSET($O429,M$12,)&lt;&gt;"",_xlfn.STDEV.S(OFFSET($O429,,,M$12))*SQRT($J$12/$G$12),"")</f>
        <v>0.21605653119515802</v>
      </c>
      <c r="N429" s="30">
        <f ca="1">IF(OFFSET($O429,N$12,)&lt;&gt;"",_xlfn.STDEV.S(OFFSET($O429,,,N$12))*SQRT($J$12/$G$12),"")</f>
        <v>0.24387381209325723</v>
      </c>
      <c r="O429" s="4">
        <f t="shared" ca="1" si="6"/>
        <v>1.9533525621397946E-2</v>
      </c>
    </row>
    <row r="430" spans="2:15" x14ac:dyDescent="0.2">
      <c r="B430" s="14">
        <v>41022</v>
      </c>
      <c r="C430" s="25">
        <v>2067.92</v>
      </c>
      <c r="D430" s="25">
        <v>2067.92</v>
      </c>
      <c r="E430" s="25">
        <v>2014.58</v>
      </c>
      <c r="F430" s="16">
        <v>2022.25</v>
      </c>
      <c r="G430" s="28">
        <f ca="1">IFERROR($F430/OFFSET($F430,G$12,)-1,"")</f>
        <v>-2.1569263074369904E-2</v>
      </c>
      <c r="H430" s="29">
        <f ca="1">IFERROR($F430/OFFSET($F430,H$12,)-1,"")</f>
        <v>-1.0607016874354835E-2</v>
      </c>
      <c r="I430" s="29">
        <f ca="1">IFERROR($F430/OFFSET($F430,I$12,)-1,"")</f>
        <v>-8.5161728115810909E-2</v>
      </c>
      <c r="J430" s="29">
        <f ca="1">IFERROR($F430/OFFSET($F430,J$12,)-1,"")</f>
        <v>-0.27605624727033207</v>
      </c>
      <c r="K430" s="30">
        <f>F430/VLOOKUP(YEAR(B430),$Z$13:$AB$35,3,FALSE)-1</f>
        <v>4.1843763362750641E-2</v>
      </c>
      <c r="L430" s="21">
        <f>MAX(F430:$F$5741)</f>
        <v>4981.87</v>
      </c>
      <c r="M430" s="28">
        <f ca="1">IF(OFFSET($O430,M$12,)&lt;&gt;"",_xlfn.STDEV.S(OFFSET($O430,,,M$12))*SQRT($J$12/$G$12),"")</f>
        <v>0.20708334904719006</v>
      </c>
      <c r="N430" s="30">
        <f ca="1">IF(OFFSET($O430,N$12,)&lt;&gt;"",_xlfn.STDEV.S(OFFSET($O430,,,N$12))*SQRT($J$12/$G$12),"")</f>
        <v>0.24050275175141239</v>
      </c>
      <c r="O430" s="4">
        <f t="shared" ca="1" si="6"/>
        <v>-2.180527960219136E-2</v>
      </c>
    </row>
    <row r="431" spans="2:15" x14ac:dyDescent="0.2">
      <c r="B431" s="14">
        <v>41019</v>
      </c>
      <c r="C431" s="25">
        <v>2035.76</v>
      </c>
      <c r="D431" s="25">
        <v>2071.58</v>
      </c>
      <c r="E431" s="25">
        <v>2034.56</v>
      </c>
      <c r="F431" s="16">
        <v>2066.83</v>
      </c>
      <c r="G431" s="28">
        <f ca="1">IFERROR($F431/OFFSET($F431,G$12,)-1,"")</f>
        <v>1.497792597467007E-2</v>
      </c>
      <c r="H431" s="29">
        <f ca="1">IFERROR($F431/OFFSET($F431,H$12,)-1,"")</f>
        <v>1.1609751799952051E-2</v>
      </c>
      <c r="I431" s="29">
        <f ca="1">IFERROR($F431/OFFSET($F431,I$12,)-1,"")</f>
        <v>-7.0034376012382604E-2</v>
      </c>
      <c r="J431" s="29">
        <f ca="1">IFERROR($F431/OFFSET($F431,J$12,)-1,"")</f>
        <v>-0.25744946863929985</v>
      </c>
      <c r="K431" s="30">
        <f>F431/VLOOKUP(YEAR(B431),$Z$13:$AB$35,3,FALSE)-1</f>
        <v>6.4810950886900143E-2</v>
      </c>
      <c r="L431" s="21">
        <f>MAX(F431:$F$5741)</f>
        <v>4981.87</v>
      </c>
      <c r="M431" s="28">
        <f ca="1">IF(OFFSET($O431,M$12,)&lt;&gt;"",_xlfn.STDEV.S(OFFSET($O431,,,M$12))*SQRT($J$12/$G$12),"")</f>
        <v>0.20366479937061754</v>
      </c>
      <c r="N431" s="30">
        <f ca="1">IF(OFFSET($O431,N$12,)&lt;&gt;"",_xlfn.STDEV.S(OFFSET($O431,,,N$12))*SQRT($J$12/$G$12),"")</f>
        <v>0.24789793988276104</v>
      </c>
      <c r="O431" s="4">
        <f t="shared" ca="1" si="6"/>
        <v>1.4866864449056818E-2</v>
      </c>
    </row>
    <row r="432" spans="2:15" x14ac:dyDescent="0.2">
      <c r="B432" s="14">
        <v>41018</v>
      </c>
      <c r="C432" s="25">
        <v>2045.79</v>
      </c>
      <c r="D432" s="25">
        <v>2067.25</v>
      </c>
      <c r="E432" s="25">
        <v>2035.53</v>
      </c>
      <c r="F432" s="16">
        <v>2036.33</v>
      </c>
      <c r="G432" s="28">
        <f ca="1">IFERROR($F432/OFFSET($F432,G$12,)-1,"")</f>
        <v>-4.5073452127789571E-3</v>
      </c>
      <c r="H432" s="29">
        <f ca="1">IFERROR($F432/OFFSET($F432,H$12,)-1,"")</f>
        <v>-2.5292340977517425E-2</v>
      </c>
      <c r="I432" s="29">
        <f ca="1">IFERROR($F432/OFFSET($F432,I$12,)-1,"")</f>
        <v>-9.4485527901423394E-2</v>
      </c>
      <c r="J432" s="29">
        <f ca="1">IFERROR($F432/OFFSET($F432,J$12,)-1,"")</f>
        <v>-0.28643714410862897</v>
      </c>
      <c r="K432" s="30">
        <f>F432/VLOOKUP(YEAR(B432),$Z$13:$AB$35,3,FALSE)-1</f>
        <v>4.9097644034352905E-2</v>
      </c>
      <c r="L432" s="21">
        <f>MAX(F432:$F$5741)</f>
        <v>4981.87</v>
      </c>
      <c r="M432" s="28">
        <f ca="1">IF(OFFSET($O432,M$12,)&lt;&gt;"",_xlfn.STDEV.S(OFFSET($O432,,,M$12))*SQRT($J$12/$G$12),"")</f>
        <v>0.19978616137749819</v>
      </c>
      <c r="N432" s="30">
        <f ca="1">IF(OFFSET($O432,N$12,)&lt;&gt;"",_xlfn.STDEV.S(OFFSET($O432,,,N$12))*SQRT($J$12/$G$12),"")</f>
        <v>0.24619840643907248</v>
      </c>
      <c r="O432" s="4">
        <f t="shared" ca="1" si="6"/>
        <v>-4.5175339207560927E-3</v>
      </c>
    </row>
    <row r="433" spans="2:15" x14ac:dyDescent="0.2">
      <c r="B433" s="14">
        <v>41017</v>
      </c>
      <c r="C433" s="25">
        <v>2074.13</v>
      </c>
      <c r="D433" s="25">
        <v>2081.91</v>
      </c>
      <c r="E433" s="25">
        <v>2044.89</v>
      </c>
      <c r="F433" s="16">
        <v>2045.55</v>
      </c>
      <c r="G433" s="28">
        <f ca="1">IFERROR($F433/OFFSET($F433,G$12,)-1,"")</f>
        <v>-1.3612822960969995E-2</v>
      </c>
      <c r="H433" s="29">
        <f ca="1">IFERROR($F433/OFFSET($F433,H$12,)-1,"")</f>
        <v>-3.2938493697345361E-3</v>
      </c>
      <c r="I433" s="29">
        <f ca="1">IFERROR($F433/OFFSET($F433,I$12,)-1,"")</f>
        <v>-8.6343049587736642E-2</v>
      </c>
      <c r="J433" s="29">
        <f ca="1">IFERROR($F433/OFFSET($F433,J$12,)-1,"")</f>
        <v>-0.28066800765205646</v>
      </c>
      <c r="K433" s="30">
        <f>F433/VLOOKUP(YEAR(B433),$Z$13:$AB$35,3,FALSE)-1</f>
        <v>5.3847699417319594E-2</v>
      </c>
      <c r="L433" s="21">
        <f>MAX(F433:$F$5741)</f>
        <v>4981.87</v>
      </c>
      <c r="M433" s="28">
        <f ca="1">IF(OFFSET($O433,M$12,)&lt;&gt;"",_xlfn.STDEV.S(OFFSET($O433,,,M$12))*SQRT($J$12/$G$12),"")</f>
        <v>0.23040131357886695</v>
      </c>
      <c r="N433" s="30">
        <f ca="1">IF(OFFSET($O433,N$12,)&lt;&gt;"",_xlfn.STDEV.S(OFFSET($O433,,,N$12))*SQRT($J$12/$G$12),"")</f>
        <v>0.24863185251790484</v>
      </c>
      <c r="O433" s="4">
        <f t="shared" ca="1" si="6"/>
        <v>-1.3706326974174458E-2</v>
      </c>
    </row>
    <row r="434" spans="2:15" x14ac:dyDescent="0.2">
      <c r="B434" s="14">
        <v>41016</v>
      </c>
      <c r="C434" s="25">
        <v>2043</v>
      </c>
      <c r="D434" s="25">
        <v>2074.6799999999998</v>
      </c>
      <c r="E434" s="25">
        <v>2031.81</v>
      </c>
      <c r="F434" s="16">
        <v>2073.7800000000002</v>
      </c>
      <c r="G434" s="28">
        <f ca="1">IFERROR($F434/OFFSET($F434,G$12,)-1,"")</f>
        <v>1.4604218344072439E-2</v>
      </c>
      <c r="H434" s="29">
        <f ca="1">IFERROR($F434/OFFSET($F434,H$12,)-1,"")</f>
        <v>2.9171215880893442E-2</v>
      </c>
      <c r="I434" s="29">
        <f ca="1">IFERROR($F434/OFFSET($F434,I$12,)-1,"")</f>
        <v>-6.4651439705563862E-2</v>
      </c>
      <c r="J434" s="29">
        <f ca="1">IFERROR($F434/OFFSET($F434,J$12,)-1,"")</f>
        <v>-0.27875796876141179</v>
      </c>
      <c r="K434" s="30">
        <f>F434/VLOOKUP(YEAR(B434),$Z$13:$AB$35,3,FALSE)-1</f>
        <v>6.8391524087726641E-2</v>
      </c>
      <c r="L434" s="21">
        <f>MAX(F434:$F$5741)</f>
        <v>4981.87</v>
      </c>
      <c r="M434" s="28">
        <f ca="1">IF(OFFSET($O434,M$12,)&lt;&gt;"",_xlfn.STDEV.S(OFFSET($O434,,,M$12))*SQRT($J$12/$G$12),"")</f>
        <v>0.23012299846664558</v>
      </c>
      <c r="N434" s="30">
        <f ca="1">IF(OFFSET($O434,N$12,)&lt;&gt;"",_xlfn.STDEV.S(OFFSET($O434,,,N$12))*SQRT($J$12/$G$12),"")</f>
        <v>0.25690860971276941</v>
      </c>
      <c r="O434" s="4">
        <f t="shared" ca="1" si="6"/>
        <v>1.4498603784301647E-2</v>
      </c>
    </row>
    <row r="435" spans="2:15" x14ac:dyDescent="0.2">
      <c r="B435" s="14">
        <v>41015</v>
      </c>
      <c r="C435" s="25">
        <v>2043.92</v>
      </c>
      <c r="D435" s="25">
        <v>2066.4699999999998</v>
      </c>
      <c r="E435" s="25">
        <v>2036.8</v>
      </c>
      <c r="F435" s="16">
        <v>2043.93</v>
      </c>
      <c r="G435" s="28">
        <f ca="1">IFERROR($F435/OFFSET($F435,G$12,)-1,"")</f>
        <v>4.0134892394450006E-4</v>
      </c>
      <c r="H435" s="29">
        <f ca="1">IFERROR($F435/OFFSET($F435,H$12,)-1,"")</f>
        <v>-7.670908322935488E-3</v>
      </c>
      <c r="I435" s="29">
        <f ca="1">IFERROR($F435/OFFSET($F435,I$12,)-1,"")</f>
        <v>-7.0120924815519126E-2</v>
      </c>
      <c r="J435" s="29">
        <f ca="1">IFERROR($F435/OFFSET($F435,J$12,)-1,"")</f>
        <v>-0.28147520582714025</v>
      </c>
      <c r="K435" s="30">
        <f>F435/VLOOKUP(YEAR(B435),$Z$13:$AB$35,3,FALSE)-1</f>
        <v>5.3013090987774625E-2</v>
      </c>
      <c r="L435" s="21">
        <f>MAX(F435:$F$5741)</f>
        <v>4981.87</v>
      </c>
      <c r="M435" s="28">
        <f ca="1">IF(OFFSET($O435,M$12,)&lt;&gt;"",_xlfn.STDEV.S(OFFSET($O435,,,M$12))*SQRT($J$12/$G$12),"")</f>
        <v>0.22459701789401315</v>
      </c>
      <c r="N435" s="30">
        <f ca="1">IF(OFFSET($O435,N$12,)&lt;&gt;"",_xlfn.STDEV.S(OFFSET($O435,,,N$12))*SQRT($J$12/$G$12),"")</f>
        <v>0.25592146491341222</v>
      </c>
      <c r="O435" s="4">
        <f t="shared" ca="1" si="6"/>
        <v>4.0126840500852946E-4</v>
      </c>
    </row>
    <row r="436" spans="2:15" x14ac:dyDescent="0.2">
      <c r="B436" s="14">
        <v>41012</v>
      </c>
      <c r="C436" s="25">
        <v>2089.09</v>
      </c>
      <c r="D436" s="25">
        <v>2101.2199999999998</v>
      </c>
      <c r="E436" s="25">
        <v>2042.81</v>
      </c>
      <c r="F436" s="16">
        <v>2043.11</v>
      </c>
      <c r="G436" s="28">
        <f ca="1">IFERROR($F436/OFFSET($F436,G$12,)-1,"")</f>
        <v>-2.2047033032256858E-2</v>
      </c>
      <c r="H436" s="29">
        <f ca="1">IFERROR($F436/OFFSET($F436,H$12,)-1,"")</f>
        <v>-2.3411994703860795E-2</v>
      </c>
      <c r="I436" s="29">
        <f ca="1">IFERROR($F436/OFFSET($F436,I$12,)-1,"")</f>
        <v>-6.2316133444093036E-2</v>
      </c>
      <c r="J436" s="29">
        <f ca="1">IFERROR($F436/OFFSET($F436,J$12,)-1,"")</f>
        <v>-0.29452083175072341</v>
      </c>
      <c r="K436" s="30">
        <f>F436/VLOOKUP(YEAR(B436),$Z$13:$AB$35,3,FALSE)-1</f>
        <v>5.259063486911586E-2</v>
      </c>
      <c r="L436" s="21">
        <f>MAX(F436:$F$5741)</f>
        <v>4981.87</v>
      </c>
      <c r="M436" s="28">
        <f ca="1">IF(OFFSET($O436,M$12,)&lt;&gt;"",_xlfn.STDEV.S(OFFSET($O436,,,M$12))*SQRT($J$12/$G$12),"")</f>
        <v>0.23066507085638921</v>
      </c>
      <c r="N436" s="30">
        <f ca="1">IF(OFFSET($O436,N$12,)&lt;&gt;"",_xlfn.STDEV.S(OFFSET($O436,,,N$12))*SQRT($J$12/$G$12),"")</f>
        <v>0.25916790917090932</v>
      </c>
      <c r="O436" s="4">
        <f t="shared" ca="1" si="6"/>
        <v>-2.2293701138758081E-2</v>
      </c>
    </row>
    <row r="437" spans="2:15" x14ac:dyDescent="0.2">
      <c r="B437" s="14">
        <v>41011</v>
      </c>
      <c r="C437" s="25">
        <v>2054.38</v>
      </c>
      <c r="D437" s="25">
        <v>2092.08</v>
      </c>
      <c r="E437" s="25">
        <v>2048.9</v>
      </c>
      <c r="F437" s="16">
        <v>2089.17</v>
      </c>
      <c r="G437" s="28">
        <f ca="1">IFERROR($F437/OFFSET($F437,G$12,)-1,"")</f>
        <v>1.7960249669884298E-2</v>
      </c>
      <c r="H437" s="29">
        <f ca="1">IFERROR($F437/OFFSET($F437,H$12,)-1,"")</f>
        <v>-2.6994173617806094E-2</v>
      </c>
      <c r="I437" s="29">
        <f ca="1">IFERROR($F437/OFFSET($F437,I$12,)-1,"")</f>
        <v>-2.4745819679018455E-2</v>
      </c>
      <c r="J437" s="29">
        <f ca="1">IFERROR($F437/OFFSET($F437,J$12,)-1,"")</f>
        <v>-0.28039308214011383</v>
      </c>
      <c r="K437" s="30">
        <f>F437/VLOOKUP(YEAR(B437),$Z$13:$AB$35,3,FALSE)-1</f>
        <v>7.6320304168405517E-2</v>
      </c>
      <c r="L437" s="21">
        <f>MAX(F437:$F$5741)</f>
        <v>4981.87</v>
      </c>
      <c r="M437" s="28">
        <f ca="1">IF(OFFSET($O437,M$12,)&lt;&gt;"",_xlfn.STDEV.S(OFFSET($O437,,,M$12))*SQRT($J$12/$G$12),"")</f>
        <v>0.22290647822434961</v>
      </c>
      <c r="N437" s="30">
        <f ca="1">IF(OFFSET($O437,N$12,)&lt;&gt;"",_xlfn.STDEV.S(OFFSET($O437,,,N$12))*SQRT($J$12/$G$12),"")</f>
        <v>0.25489487979338304</v>
      </c>
      <c r="O437" s="4">
        <f t="shared" ca="1" si="6"/>
        <v>1.7800869890402783E-2</v>
      </c>
    </row>
    <row r="438" spans="2:15" x14ac:dyDescent="0.2">
      <c r="B438" s="14">
        <v>41010</v>
      </c>
      <c r="C438" s="25">
        <v>2015.26</v>
      </c>
      <c r="D438" s="25">
        <v>2070.75</v>
      </c>
      <c r="E438" s="25">
        <v>2009.32</v>
      </c>
      <c r="F438" s="16">
        <v>2052.31</v>
      </c>
      <c r="G438" s="28">
        <f ca="1">IFERROR($F438/OFFSET($F438,G$12,)-1,"")</f>
        <v>1.8516129032257966E-2</v>
      </c>
      <c r="H438" s="29">
        <f ca="1">IFERROR($F438/OFFSET($F438,H$12,)-1,"")</f>
        <v>-4.7444222173745665E-2</v>
      </c>
      <c r="I438" s="29">
        <f ca="1">IFERROR($F438/OFFSET($F438,I$12,)-1,"")</f>
        <v>-5.0766163907736694E-2</v>
      </c>
      <c r="J438" s="29">
        <f ca="1">IFERROR($F438/OFFSET($F438,J$12,)-1,"")</f>
        <v>-0.28792147501509291</v>
      </c>
      <c r="K438" s="30">
        <f>F438/VLOOKUP(YEAR(B438),$Z$13:$AB$35,3,FALSE)-1</f>
        <v>5.7330386444310433E-2</v>
      </c>
      <c r="L438" s="21">
        <f>MAX(F438:$F$5741)</f>
        <v>4981.87</v>
      </c>
      <c r="M438" s="28">
        <f ca="1">IF(OFFSET($O438,M$12,)&lt;&gt;"",_xlfn.STDEV.S(OFFSET($O438,,,M$12))*SQRT($J$12/$G$12),"")</f>
        <v>0.2153497815288051</v>
      </c>
      <c r="N438" s="30">
        <f ca="1">IF(OFFSET($O438,N$12,)&lt;&gt;"",_xlfn.STDEV.S(OFFSET($O438,,,N$12))*SQRT($J$12/$G$12),"")</f>
        <v>0.25383957659364625</v>
      </c>
      <c r="O438" s="4">
        <f t="shared" ca="1" si="6"/>
        <v>1.834679262438876E-2</v>
      </c>
    </row>
    <row r="439" spans="2:15" x14ac:dyDescent="0.2">
      <c r="B439" s="14">
        <v>41009</v>
      </c>
      <c r="C439" s="25">
        <v>2059.21</v>
      </c>
      <c r="D439" s="25">
        <v>2059.21</v>
      </c>
      <c r="E439" s="25">
        <v>2013.36</v>
      </c>
      <c r="F439" s="16">
        <v>2015</v>
      </c>
      <c r="G439" s="28">
        <f ca="1">IFERROR($F439/OFFSET($F439,G$12,)-1,"")</f>
        <v>-2.1716438562335849E-2</v>
      </c>
      <c r="H439" s="29">
        <f ca="1">IFERROR($F439/OFFSET($F439,H$12,)-1,"")</f>
        <v>-6.6723481515103766E-2</v>
      </c>
      <c r="I439" s="29">
        <f ca="1">IFERROR($F439/OFFSET($F439,I$12,)-1,"")</f>
        <v>-6.5866819960316736E-2</v>
      </c>
      <c r="J439" s="29">
        <f ca="1">IFERROR($F439/OFFSET($F439,J$12,)-1,"")</f>
        <v>-0.30962414773700619</v>
      </c>
      <c r="K439" s="30">
        <f>F439/VLOOKUP(YEAR(B439),$Z$13:$AB$35,3,FALSE)-1</f>
        <v>3.8108633045341955E-2</v>
      </c>
      <c r="L439" s="21">
        <f>MAX(F439:$F$5741)</f>
        <v>4981.87</v>
      </c>
      <c r="M439" s="28">
        <f ca="1">IF(OFFSET($O439,M$12,)&lt;&gt;"",_xlfn.STDEV.S(OFFSET($O439,,,M$12))*SQRT($J$12/$G$12),"")</f>
        <v>0.20676627702828485</v>
      </c>
      <c r="N439" s="30">
        <f ca="1">IF(OFFSET($O439,N$12,)&lt;&gt;"",_xlfn.STDEV.S(OFFSET($O439,,,N$12))*SQRT($J$12/$G$12),"")</f>
        <v>0.25129800834922539</v>
      </c>
      <c r="O439" s="4">
        <f t="shared" ca="1" si="6"/>
        <v>-2.1955710851522543E-2</v>
      </c>
    </row>
    <row r="440" spans="2:15" x14ac:dyDescent="0.2">
      <c r="B440" s="14">
        <v>41004</v>
      </c>
      <c r="C440" s="25">
        <v>2093.9699999999998</v>
      </c>
      <c r="D440" s="25">
        <v>2108.37</v>
      </c>
      <c r="E440" s="25">
        <v>2059.73</v>
      </c>
      <c r="F440" s="16">
        <v>2059.73</v>
      </c>
      <c r="G440" s="28">
        <f ca="1">IFERROR($F440/OFFSET($F440,G$12,)-1,"")</f>
        <v>-1.5467785802714129E-2</v>
      </c>
      <c r="H440" s="29">
        <f ca="1">IFERROR($F440/OFFSET($F440,H$12,)-1,"")</f>
        <v>-3.98871952640657E-2</v>
      </c>
      <c r="I440" s="29">
        <f ca="1">IFERROR($F440/OFFSET($F440,I$12,)-1,"")</f>
        <v>-3.1499210051158522E-2</v>
      </c>
      <c r="J440" s="29">
        <f ca="1">IFERROR($F440/OFFSET($F440,J$12,)-1,"")</f>
        <v>-0.28805925782546171</v>
      </c>
      <c r="K440" s="30">
        <f>F440/VLOOKUP(YEAR(B440),$Z$13:$AB$35,3,FALSE)-1</f>
        <v>6.1153099127782662E-2</v>
      </c>
      <c r="L440" s="21">
        <f>MAX(F440:$F$5741)</f>
        <v>4981.87</v>
      </c>
      <c r="M440" s="28">
        <f ca="1">IF(OFFSET($O440,M$12,)&lt;&gt;"",_xlfn.STDEV.S(OFFSET($O440,,,M$12))*SQRT($J$12/$G$12),"")</f>
        <v>0.20609297305570193</v>
      </c>
      <c r="N440" s="30">
        <f ca="1">IF(OFFSET($O440,N$12,)&lt;&gt;"",_xlfn.STDEV.S(OFFSET($O440,,,N$12))*SQRT($J$12/$G$12),"")</f>
        <v>0.24691838700870436</v>
      </c>
      <c r="O440" s="4">
        <f t="shared" ca="1" si="6"/>
        <v>-1.558866005963443E-2</v>
      </c>
    </row>
    <row r="441" spans="2:15" x14ac:dyDescent="0.2">
      <c r="B441" s="14">
        <v>41003</v>
      </c>
      <c r="C441" s="25">
        <v>2145.4499999999998</v>
      </c>
      <c r="D441" s="25">
        <v>2145.5</v>
      </c>
      <c r="E441" s="25">
        <v>2083.8200000000002</v>
      </c>
      <c r="F441" s="16">
        <v>2092.09</v>
      </c>
      <c r="G441" s="28">
        <f ca="1">IFERROR($F441/OFFSET($F441,G$12,)-1,"")</f>
        <v>-2.563421870124305E-2</v>
      </c>
      <c r="H441" s="29">
        <f ca="1">IFERROR($F441/OFFSET($F441,H$12,)-1,"")</f>
        <v>-3.3618646847154654E-2</v>
      </c>
      <c r="I441" s="29">
        <f ca="1">IFERROR($F441/OFFSET($F441,I$12,)-1,"")</f>
        <v>-8.9296711417662378E-3</v>
      </c>
      <c r="J441" s="29">
        <f ca="1">IFERROR($F441/OFFSET($F441,J$12,)-1,"")</f>
        <v>-0.27829350664583041</v>
      </c>
      <c r="K441" s="30">
        <f>F441/VLOOKUP(YEAR(B441),$Z$13:$AB$35,3,FALSE)-1</f>
        <v>7.7824660103141152E-2</v>
      </c>
      <c r="L441" s="21">
        <f>MAX(F441:$F$5741)</f>
        <v>4981.87</v>
      </c>
      <c r="M441" s="28">
        <f ca="1">IF(OFFSET($O441,M$12,)&lt;&gt;"",_xlfn.STDEV.S(OFFSET($O441,,,M$12))*SQRT($J$12/$G$12),"")</f>
        <v>0.20200064323614661</v>
      </c>
      <c r="N441" s="30">
        <f ca="1">IF(OFFSET($O441,N$12,)&lt;&gt;"",_xlfn.STDEV.S(OFFSET($O441,,,N$12))*SQRT($J$12/$G$12),"")</f>
        <v>0.24523248611783349</v>
      </c>
      <c r="O441" s="4">
        <f t="shared" ca="1" si="6"/>
        <v>-2.5968500357886261E-2</v>
      </c>
    </row>
    <row r="442" spans="2:15" x14ac:dyDescent="0.2">
      <c r="B442" s="14">
        <v>41002</v>
      </c>
      <c r="C442" s="25">
        <v>2155.04</v>
      </c>
      <c r="D442" s="25">
        <v>2170.33</v>
      </c>
      <c r="E442" s="25">
        <v>2146.38</v>
      </c>
      <c r="F442" s="16">
        <v>2147.13</v>
      </c>
      <c r="G442" s="28">
        <f ca="1">IFERROR($F442/OFFSET($F442,G$12,)-1,"")</f>
        <v>-3.4346237926601297E-3</v>
      </c>
      <c r="H442" s="29">
        <f ca="1">IFERROR($F442/OFFSET($F442,H$12,)-1,"")</f>
        <v>-1.9378322585359542E-2</v>
      </c>
      <c r="I442" s="29">
        <f ca="1">IFERROR($F442/OFFSET($F442,I$12,)-1,"")</f>
        <v>-2.3703427516528319E-2</v>
      </c>
      <c r="J442" s="29">
        <f ca="1">IFERROR($F442/OFFSET($F442,J$12,)-1,"")</f>
        <v>-0.262858849621324</v>
      </c>
      <c r="K442" s="30">
        <f>F442/VLOOKUP(YEAR(B442),$Z$13:$AB$35,3,FALSE)-1</f>
        <v>0.10618073909213166</v>
      </c>
      <c r="L442" s="21">
        <f>MAX(F442:$F$5741)</f>
        <v>4981.87</v>
      </c>
      <c r="M442" s="28">
        <f ca="1">IF(OFFSET($O442,M$12,)&lt;&gt;"",_xlfn.STDEV.S(OFFSET($O442,,,M$12))*SQRT($J$12/$G$12),"")</f>
        <v>0.19237424530752734</v>
      </c>
      <c r="N442" s="30">
        <f ca="1">IF(OFFSET($O442,N$12,)&lt;&gt;"",_xlfn.STDEV.S(OFFSET($O442,,,N$12))*SQRT($J$12/$G$12),"")</f>
        <v>0.23843301382279458</v>
      </c>
      <c r="O442" s="4">
        <f t="shared" ca="1" si="6"/>
        <v>-3.440535653518889E-3</v>
      </c>
    </row>
    <row r="443" spans="2:15" x14ac:dyDescent="0.2">
      <c r="B443" s="14">
        <v>41001</v>
      </c>
      <c r="C443" s="25">
        <v>2159.4499999999998</v>
      </c>
      <c r="D443" s="25">
        <v>2175.7800000000002</v>
      </c>
      <c r="E443" s="25">
        <v>2137.5</v>
      </c>
      <c r="F443" s="16">
        <v>2154.5300000000002</v>
      </c>
      <c r="G443" s="28">
        <f ca="1">IFERROR($F443/OFFSET($F443,G$12,)-1,"")</f>
        <v>-2.0981352996209957E-3</v>
      </c>
      <c r="H443" s="29">
        <f ca="1">IFERROR($F443/OFFSET($F443,H$12,)-1,"")</f>
        <v>-1.8915608336710577E-2</v>
      </c>
      <c r="I443" s="29">
        <f ca="1">IFERROR($F443/OFFSET($F443,I$12,)-1,"")</f>
        <v>-3.3019164310398863E-2</v>
      </c>
      <c r="J443" s="29">
        <f ca="1">IFERROR($F443/OFFSET($F443,J$12,)-1,"")</f>
        <v>-0.25246514790887442</v>
      </c>
      <c r="K443" s="30">
        <f>F443/VLOOKUP(YEAR(B443),$Z$13:$AB$35,3,FALSE)-1</f>
        <v>0.10999314796783155</v>
      </c>
      <c r="L443" s="21">
        <f>MAX(F443:$F$5741)</f>
        <v>4981.87</v>
      </c>
      <c r="M443" s="28">
        <f ca="1">IF(OFFSET($O443,M$12,)&lt;&gt;"",_xlfn.STDEV.S(OFFSET($O443,,,M$12))*SQRT($J$12/$G$12),"")</f>
        <v>0.19482059901211154</v>
      </c>
      <c r="N443" s="30">
        <f ca="1">IF(OFFSET($O443,N$12,)&lt;&gt;"",_xlfn.STDEV.S(OFFSET($O443,,,N$12))*SQRT($J$12/$G$12),"")</f>
        <v>0.24047912325308993</v>
      </c>
      <c r="O443" s="4">
        <f t="shared" ca="1" si="6"/>
        <v>-2.1003394691256499E-3</v>
      </c>
    </row>
    <row r="444" spans="2:15" x14ac:dyDescent="0.2">
      <c r="B444" s="14">
        <v>40998</v>
      </c>
      <c r="C444" s="25">
        <v>2143.75</v>
      </c>
      <c r="D444" s="25">
        <v>2172.9699999999998</v>
      </c>
      <c r="E444" s="25">
        <v>2142.83</v>
      </c>
      <c r="F444" s="16">
        <v>2159.06</v>
      </c>
      <c r="G444" s="28">
        <f ca="1">IFERROR($F444/OFFSET($F444,G$12,)-1,"")</f>
        <v>6.4140213489953801E-3</v>
      </c>
      <c r="H444" s="29">
        <f ca="1">IFERROR($F444/OFFSET($F444,H$12,)-1,"")</f>
        <v>-9.337389476968494E-3</v>
      </c>
      <c r="I444" s="29">
        <f ca="1">IFERROR($F444/OFFSET($F444,I$12,)-1,"")</f>
        <v>-3.1980954003559936E-2</v>
      </c>
      <c r="J444" s="29">
        <f ca="1">IFERROR($F444/OFFSET($F444,J$12,)-1,"")</f>
        <v>-0.26050978538596958</v>
      </c>
      <c r="K444" s="30">
        <f>F444/VLOOKUP(YEAR(B444),$Z$13:$AB$35,3,FALSE)-1</f>
        <v>0.11232696042822621</v>
      </c>
      <c r="L444" s="21">
        <f>MAX(F444:$F$5741)</f>
        <v>4981.87</v>
      </c>
      <c r="M444" s="28">
        <f ca="1">IF(OFFSET($O444,M$12,)&lt;&gt;"",_xlfn.STDEV.S(OFFSET($O444,,,M$12))*SQRT($J$12/$G$12),"")</f>
        <v>0.20090426730583383</v>
      </c>
      <c r="N444" s="30">
        <f ca="1">IF(OFFSET($O444,N$12,)&lt;&gt;"",_xlfn.STDEV.S(OFFSET($O444,,,N$12))*SQRT($J$12/$G$12),"")</f>
        <v>0.2444515551847915</v>
      </c>
      <c r="O444" s="4">
        <f t="shared" ca="1" si="6"/>
        <v>6.3935390500110918E-3</v>
      </c>
    </row>
    <row r="445" spans="2:15" x14ac:dyDescent="0.2">
      <c r="B445" s="14">
        <v>40997</v>
      </c>
      <c r="C445" s="25">
        <v>2164.16</v>
      </c>
      <c r="D445" s="25">
        <v>2174.63</v>
      </c>
      <c r="E445" s="25">
        <v>2133.11</v>
      </c>
      <c r="F445" s="16">
        <v>2145.3000000000002</v>
      </c>
      <c r="G445" s="28">
        <f ca="1">IFERROR($F445/OFFSET($F445,G$12,)-1,"")</f>
        <v>-9.0398037757462024E-3</v>
      </c>
      <c r="H445" s="29">
        <f ca="1">IFERROR($F445/OFFSET($F445,H$12,)-1,"")</f>
        <v>-1.2788241628280406E-2</v>
      </c>
      <c r="I445" s="29">
        <f ca="1">IFERROR($F445/OFFSET($F445,I$12,)-1,"")</f>
        <v>-2.312301919784332E-2</v>
      </c>
      <c r="J445" s="29">
        <f ca="1">IFERROR($F445/OFFSET($F445,J$12,)-1,"")</f>
        <v>-0.26086072704595797</v>
      </c>
      <c r="K445" s="30">
        <f>F445/VLOOKUP(YEAR(B445),$Z$13:$AB$35,3,FALSE)-1</f>
        <v>0.10523794068097869</v>
      </c>
      <c r="L445" s="21">
        <f>MAX(F445:$F$5741)</f>
        <v>4981.87</v>
      </c>
      <c r="M445" s="28">
        <f ca="1">IF(OFFSET($O445,M$12,)&lt;&gt;"",_xlfn.STDEV.S(OFFSET($O445,,,M$12))*SQRT($J$12/$G$12),"")</f>
        <v>0.21039949426048143</v>
      </c>
      <c r="N445" s="30">
        <f ca="1">IF(OFFSET($O445,N$12,)&lt;&gt;"",_xlfn.STDEV.S(OFFSET($O445,,,N$12))*SQRT($J$12/$G$12),"")</f>
        <v>0.25033750989243664</v>
      </c>
      <c r="O445" s="4">
        <f t="shared" ca="1" si="6"/>
        <v>-9.0809107219090735E-3</v>
      </c>
    </row>
    <row r="446" spans="2:15" x14ac:dyDescent="0.2">
      <c r="B446" s="14">
        <v>40996</v>
      </c>
      <c r="C446" s="25">
        <v>2189.1</v>
      </c>
      <c r="D446" s="25">
        <v>2191.25</v>
      </c>
      <c r="E446" s="25">
        <v>2164.87</v>
      </c>
      <c r="F446" s="16">
        <v>2164.87</v>
      </c>
      <c r="G446" s="28">
        <f ca="1">IFERROR($F446/OFFSET($F446,G$12,)-1,"")</f>
        <v>-1.1276238148303808E-2</v>
      </c>
      <c r="H446" s="29">
        <f ca="1">IFERROR($F446/OFFSET($F446,H$12,)-1,"")</f>
        <v>-2.0642388599864336E-2</v>
      </c>
      <c r="I446" s="29">
        <f ca="1">IFERROR($F446/OFFSET($F446,I$12,)-1,"")</f>
        <v>-1.4947309029357703E-2</v>
      </c>
      <c r="J446" s="29">
        <f ca="1">IFERROR($F446/OFFSET($F446,J$12,)-1,"")</f>
        <v>-0.25238457022481608</v>
      </c>
      <c r="K446" s="30">
        <f>F446/VLOOKUP(YEAR(B446),$Z$13:$AB$35,3,FALSE)-1</f>
        <v>0.11532021658603941</v>
      </c>
      <c r="L446" s="21">
        <f>MAX(F446:$F$5741)</f>
        <v>4981.87</v>
      </c>
      <c r="M446" s="28">
        <f ca="1">IF(OFFSET($O446,M$12,)&lt;&gt;"",_xlfn.STDEV.S(OFFSET($O446,,,M$12))*SQRT($J$12/$G$12),"")</f>
        <v>0.22021383642946901</v>
      </c>
      <c r="N446" s="30">
        <f ca="1">IF(OFFSET($O446,N$12,)&lt;&gt;"",_xlfn.STDEV.S(OFFSET($O446,,,N$12))*SQRT($J$12/$G$12),"")</f>
        <v>0.25054343610261393</v>
      </c>
      <c r="O446" s="4">
        <f t="shared" ca="1" si="6"/>
        <v>-1.1340296938399054E-2</v>
      </c>
    </row>
    <row r="447" spans="2:15" x14ac:dyDescent="0.2">
      <c r="B447" s="14">
        <v>40995</v>
      </c>
      <c r="C447" s="25">
        <v>2196.85</v>
      </c>
      <c r="D447" s="25">
        <v>2222.5700000000002</v>
      </c>
      <c r="E447" s="25">
        <v>2188.08</v>
      </c>
      <c r="F447" s="16">
        <v>2189.56</v>
      </c>
      <c r="G447" s="28">
        <f ca="1">IFERROR($F447/OFFSET($F447,G$12,)-1,"")</f>
        <v>-2.9643863811263937E-3</v>
      </c>
      <c r="H447" s="29">
        <f ca="1">IFERROR($F447/OFFSET($F447,H$12,)-1,"")</f>
        <v>-1.4812281775314129E-2</v>
      </c>
      <c r="I447" s="29">
        <f ca="1">IFERROR($F447/OFFSET($F447,I$12,)-1,"")</f>
        <v>-3.0642583629666431E-3</v>
      </c>
      <c r="J447" s="29">
        <f ca="1">IFERROR($F447/OFFSET($F447,J$12,)-1,"")</f>
        <v>-0.24163728430808873</v>
      </c>
      <c r="K447" s="30">
        <f>F447/VLOOKUP(YEAR(B447),$Z$13:$AB$35,3,FALSE)-1</f>
        <v>0.12804026728077367</v>
      </c>
      <c r="L447" s="21">
        <f>MAX(F447:$F$5741)</f>
        <v>4981.87</v>
      </c>
      <c r="M447" s="28">
        <f ca="1">IF(OFFSET($O447,M$12,)&lt;&gt;"",_xlfn.STDEV.S(OFFSET($O447,,,M$12))*SQRT($J$12/$G$12),"")</f>
        <v>0.22304225791473578</v>
      </c>
      <c r="N447" s="30">
        <f ca="1">IF(OFFSET($O447,N$12,)&lt;&gt;"",_xlfn.STDEV.S(OFFSET($O447,,,N$12))*SQRT($J$12/$G$12),"")</f>
        <v>0.24947948977696838</v>
      </c>
      <c r="O447" s="4">
        <f t="shared" ca="1" si="6"/>
        <v>-2.9687888770533765E-3</v>
      </c>
    </row>
    <row r="448" spans="2:15" x14ac:dyDescent="0.2">
      <c r="B448" s="14">
        <v>40994</v>
      </c>
      <c r="C448" s="25">
        <v>2181.2199999999998</v>
      </c>
      <c r="D448" s="25">
        <v>2196.0700000000002</v>
      </c>
      <c r="E448" s="25">
        <v>2170.71</v>
      </c>
      <c r="F448" s="16">
        <v>2196.0700000000002</v>
      </c>
      <c r="G448" s="28">
        <f ca="1">IFERROR($F448/OFFSET($F448,G$12,)-1,"")</f>
        <v>7.644270697115374E-3</v>
      </c>
      <c r="H448" s="29">
        <f ca="1">IFERROR($F448/OFFSET($F448,H$12,)-1,"")</f>
        <v>-2.3452403715742864E-2</v>
      </c>
      <c r="I448" s="29">
        <f ca="1">IFERROR($F448/OFFSET($F448,I$12,)-1,"")</f>
        <v>-7.4753345596376697E-3</v>
      </c>
      <c r="J448" s="29">
        <f ca="1">IFERROR($F448/OFFSET($F448,J$12,)-1,"")</f>
        <v>-0.23993271750002587</v>
      </c>
      <c r="K448" s="30">
        <f>F448/VLOOKUP(YEAR(B448),$Z$13:$AB$35,3,FALSE)-1</f>
        <v>0.1313941567106125</v>
      </c>
      <c r="L448" s="21">
        <f>MAX(F448:$F$5741)</f>
        <v>4981.87</v>
      </c>
      <c r="M448" s="28">
        <f ca="1">IF(OFFSET($O448,M$12,)&lt;&gt;"",_xlfn.STDEV.S(OFFSET($O448,,,M$12))*SQRT($J$12/$G$12),"")</f>
        <v>0.22664142538189713</v>
      </c>
      <c r="N448" s="30">
        <f ca="1">IF(OFFSET($O448,N$12,)&lt;&gt;"",_xlfn.STDEV.S(OFFSET($O448,,,N$12))*SQRT($J$12/$G$12),"")</f>
        <v>0.25390150457164745</v>
      </c>
      <c r="O448" s="4">
        <f t="shared" ca="1" si="6"/>
        <v>7.6152013087317054E-3</v>
      </c>
    </row>
    <row r="449" spans="2:15" x14ac:dyDescent="0.2">
      <c r="B449" s="14">
        <v>40991</v>
      </c>
      <c r="C449" s="25">
        <v>2171.61</v>
      </c>
      <c r="D449" s="25">
        <v>2192.52</v>
      </c>
      <c r="E449" s="25">
        <v>2161.31</v>
      </c>
      <c r="F449" s="16">
        <v>2179.41</v>
      </c>
      <c r="G449" s="28">
        <f ca="1">IFERROR($F449/OFFSET($F449,G$12,)-1,"")</f>
        <v>2.9083010827897215E-3</v>
      </c>
      <c r="H449" s="29">
        <f ca="1">IFERROR($F449/OFFSET($F449,H$12,)-1,"")</f>
        <v>-2.6553692504221016E-2</v>
      </c>
      <c r="I449" s="29">
        <f ca="1">IFERROR($F449/OFFSET($F449,I$12,)-1,"")</f>
        <v>1.0242607409585158E-3</v>
      </c>
      <c r="J449" s="29">
        <f ca="1">IFERROR($F449/OFFSET($F449,J$12,)-1,"")</f>
        <v>-0.23316373923323763</v>
      </c>
      <c r="K449" s="30">
        <f>F449/VLOOKUP(YEAR(B449),$Z$13:$AB$35,3,FALSE)-1</f>
        <v>0.12281108483640124</v>
      </c>
      <c r="L449" s="21">
        <f>MAX(F449:$F$5741)</f>
        <v>4981.87</v>
      </c>
      <c r="M449" s="28">
        <f ca="1">IF(OFFSET($O449,M$12,)&lt;&gt;"",_xlfn.STDEV.S(OFFSET($O449,,,M$12))*SQRT($J$12/$G$12),"")</f>
        <v>0.22941042316829105</v>
      </c>
      <c r="N449" s="30">
        <f ca="1">IF(OFFSET($O449,N$12,)&lt;&gt;"",_xlfn.STDEV.S(OFFSET($O449,,,N$12))*SQRT($J$12/$G$12),"")</f>
        <v>0.25378226460244385</v>
      </c>
      <c r="O449" s="4">
        <f t="shared" ca="1" si="6"/>
        <v>2.9040801570306015E-3</v>
      </c>
    </row>
    <row r="450" spans="2:15" x14ac:dyDescent="0.2">
      <c r="B450" s="14">
        <v>40990</v>
      </c>
      <c r="C450" s="25">
        <v>2209.14</v>
      </c>
      <c r="D450" s="25">
        <v>2210.15</v>
      </c>
      <c r="E450" s="25">
        <v>2166.9899999999998</v>
      </c>
      <c r="F450" s="16">
        <v>2173.09</v>
      </c>
      <c r="G450" s="28">
        <f ca="1">IFERROR($F450/OFFSET($F450,G$12,)-1,"")</f>
        <v>-1.6923772902058265E-2</v>
      </c>
      <c r="H450" s="29">
        <f ca="1">IFERROR($F450/OFFSET($F450,H$12,)-1,"")</f>
        <v>-1.9859096485530636E-2</v>
      </c>
      <c r="I450" s="29">
        <f ca="1">IFERROR($F450/OFFSET($F450,I$12,)-1,"")</f>
        <v>-4.5213838091398006E-3</v>
      </c>
      <c r="J450" s="29">
        <f ca="1">IFERROR($F450/OFFSET($F450,J$12,)-1,"")</f>
        <v>-0.23046495980735859</v>
      </c>
      <c r="K450" s="30">
        <f>F450/VLOOKUP(YEAR(B450),$Z$13:$AB$35,3,FALSE)-1</f>
        <v>0.11955508158039807</v>
      </c>
      <c r="L450" s="21">
        <f>MAX(F450:$F$5741)</f>
        <v>4981.87</v>
      </c>
      <c r="M450" s="28">
        <f ca="1">IF(OFFSET($O450,M$12,)&lt;&gt;"",_xlfn.STDEV.S(OFFSET($O450,,,M$12))*SQRT($J$12/$G$12),"")</f>
        <v>0.24706904496899304</v>
      </c>
      <c r="N450" s="30">
        <f ca="1">IF(OFFSET($O450,N$12,)&lt;&gt;"",_xlfn.STDEV.S(OFFSET($O450,,,N$12))*SQRT($J$12/$G$12),"")</f>
        <v>0.25463173926881744</v>
      </c>
      <c r="O450" s="4">
        <f t="shared" ca="1" si="6"/>
        <v>-1.7068616472238771E-2</v>
      </c>
    </row>
    <row r="451" spans="2:15" x14ac:dyDescent="0.2">
      <c r="B451" s="14">
        <v>40989</v>
      </c>
      <c r="C451" s="25">
        <v>2222.09</v>
      </c>
      <c r="D451" s="25">
        <v>2239.16</v>
      </c>
      <c r="E451" s="25">
        <v>2198.56</v>
      </c>
      <c r="F451" s="16">
        <v>2210.5</v>
      </c>
      <c r="G451" s="28">
        <f ca="1">IFERROR($F451/OFFSET($F451,G$12,)-1,"")</f>
        <v>-5.3903747165329197E-3</v>
      </c>
      <c r="H451" s="29">
        <f ca="1">IFERROR($F451/OFFSET($F451,H$12,)-1,"")</f>
        <v>5.6595361364111252E-3</v>
      </c>
      <c r="I451" s="29">
        <f ca="1">IFERROR($F451/OFFSET($F451,I$12,)-1,"")</f>
        <v>-1.7972616596221291E-3</v>
      </c>
      <c r="J451" s="29">
        <f ca="1">IFERROR($F451/OFFSET($F451,J$12,)-1,"")</f>
        <v>-0.21805080458875592</v>
      </c>
      <c r="K451" s="30">
        <f>F451/VLOOKUP(YEAR(B451),$Z$13:$AB$35,3,FALSE)-1</f>
        <v>0.13882835401822735</v>
      </c>
      <c r="L451" s="21">
        <f>MAX(F451:$F$5741)</f>
        <v>4981.87</v>
      </c>
      <c r="M451" s="28">
        <f ca="1">IF(OFFSET($O451,M$12,)&lt;&gt;"",_xlfn.STDEV.S(OFFSET($O451,,,M$12))*SQRT($J$12/$G$12),"")</f>
        <v>0.24244381956352243</v>
      </c>
      <c r="N451" s="30">
        <f ca="1">IF(OFFSET($O451,N$12,)&lt;&gt;"",_xlfn.STDEV.S(OFFSET($O451,,,N$12))*SQRT($J$12/$G$12),"")</f>
        <v>0.25159330149992193</v>
      </c>
      <c r="O451" s="4">
        <f t="shared" ca="1" si="6"/>
        <v>-5.4049552061310579E-3</v>
      </c>
    </row>
    <row r="452" spans="2:15" x14ac:dyDescent="0.2">
      <c r="B452" s="14">
        <v>40988</v>
      </c>
      <c r="C452" s="25">
        <v>2248.88</v>
      </c>
      <c r="D452" s="25">
        <v>2248.88</v>
      </c>
      <c r="E452" s="25">
        <v>2219.9699999999998</v>
      </c>
      <c r="F452" s="16">
        <v>2222.48</v>
      </c>
      <c r="G452" s="28">
        <f ca="1">IFERROR($F452/OFFSET($F452,G$12,)-1,"")</f>
        <v>-1.1708414672649048E-2</v>
      </c>
      <c r="H452" s="29">
        <f ca="1">IFERROR($F452/OFFSET($F452,H$12,)-1,"")</f>
        <v>2.0005599181234457E-2</v>
      </c>
      <c r="I452" s="29">
        <f ca="1">IFERROR($F452/OFFSET($F452,I$12,)-1,"")</f>
        <v>-8.2553168702977908E-3</v>
      </c>
      <c r="J452" s="29">
        <f ca="1">IFERROR($F452/OFFSET($F452,J$12,)-1,"")</f>
        <v>-0.2031665674724108</v>
      </c>
      <c r="K452" s="30">
        <f>F452/VLOOKUP(YEAR(B452),$Z$13:$AB$35,3,FALSE)-1</f>
        <v>0.14500033487375252</v>
      </c>
      <c r="L452" s="21">
        <f>MAX(F452:$F$5741)</f>
        <v>4981.87</v>
      </c>
      <c r="M452" s="28">
        <f ca="1">IF(OFFSET($O452,M$12,)&lt;&gt;"",_xlfn.STDEV.S(OFFSET($O452,,,M$12))*SQRT($J$12/$G$12),"")</f>
        <v>0.24248271292654552</v>
      </c>
      <c r="N452" s="30">
        <f ca="1">IF(OFFSET($O452,N$12,)&lt;&gt;"",_xlfn.STDEV.S(OFFSET($O452,,,N$12))*SQRT($J$12/$G$12),"")</f>
        <v>0.25113617449409137</v>
      </c>
      <c r="O452" s="4">
        <f t="shared" ca="1" si="6"/>
        <v>-1.1777497926085794E-2</v>
      </c>
    </row>
    <row r="453" spans="2:15" x14ac:dyDescent="0.2">
      <c r="B453" s="14">
        <v>40987</v>
      </c>
      <c r="C453" s="25">
        <v>2238.2199999999998</v>
      </c>
      <c r="D453" s="25">
        <v>2249.23</v>
      </c>
      <c r="E453" s="25">
        <v>2218.9899999999998</v>
      </c>
      <c r="F453" s="16">
        <v>2248.81</v>
      </c>
      <c r="G453" s="28">
        <f ca="1">IFERROR($F453/OFFSET($F453,G$12,)-1,"")</f>
        <v>4.4442260793438049E-3</v>
      </c>
      <c r="H453" s="29">
        <f ca="1">IFERROR($F453/OFFSET($F453,H$12,)-1,"")</f>
        <v>4.9776396007805257E-2</v>
      </c>
      <c r="I453" s="29">
        <f ca="1">IFERROR($F453/OFFSET($F453,I$12,)-1,"")</f>
        <v>1.940616500453296E-2</v>
      </c>
      <c r="J453" s="29">
        <f ca="1">IFERROR($F453/OFFSET($F453,J$12,)-1,"")</f>
        <v>-0.1848357209140471</v>
      </c>
      <c r="K453" s="30">
        <f>F453/VLOOKUP(YEAR(B453),$Z$13:$AB$35,3,FALSE)-1</f>
        <v>0.15856529780580408</v>
      </c>
      <c r="L453" s="21">
        <f>MAX(F453:$F$5741)</f>
        <v>4981.87</v>
      </c>
      <c r="M453" s="28">
        <f ca="1">IF(OFFSET($O453,M$12,)&lt;&gt;"",_xlfn.STDEV.S(OFFSET($O453,,,M$12))*SQRT($J$12/$G$12),"")</f>
        <v>0.24028009092981031</v>
      </c>
      <c r="N453" s="30">
        <f ca="1">IF(OFFSET($O453,N$12,)&lt;&gt;"",_xlfn.STDEV.S(OFFSET($O453,,,N$12))*SQRT($J$12/$G$12),"")</f>
        <v>0.24982943720179451</v>
      </c>
      <c r="O453" s="4">
        <f t="shared" ca="1" si="6"/>
        <v>4.4343796689587343E-3</v>
      </c>
    </row>
    <row r="454" spans="2:15" x14ac:dyDescent="0.2">
      <c r="B454" s="14">
        <v>40984</v>
      </c>
      <c r="C454" s="25">
        <v>2217.38</v>
      </c>
      <c r="D454" s="25">
        <v>2238.86</v>
      </c>
      <c r="E454" s="25">
        <v>2204.9299999999998</v>
      </c>
      <c r="F454" s="16">
        <v>2238.86</v>
      </c>
      <c r="G454" s="28">
        <f ca="1">IFERROR($F454/OFFSET($F454,G$12,)-1,"")</f>
        <v>9.8055134589016824E-3</v>
      </c>
      <c r="H454" s="29">
        <f ca="1">IFERROR($F454/OFFSET($F454,H$12,)-1,"")</f>
        <v>3.5516888907389577E-2</v>
      </c>
      <c r="I454" s="29">
        <f ca="1">IFERROR($F454/OFFSET($F454,I$12,)-1,"")</f>
        <v>3.7368930734265948E-2</v>
      </c>
      <c r="J454" s="29">
        <f ca="1">IFERROR($F454/OFFSET($F454,J$12,)-1,"")</f>
        <v>-0.17193042153189497</v>
      </c>
      <c r="K454" s="30">
        <f>F454/VLOOKUP(YEAR(B454),$Z$13:$AB$35,3,FALSE)-1</f>
        <v>0.15343915343915349</v>
      </c>
      <c r="L454" s="21">
        <f>MAX(F454:$F$5741)</f>
        <v>4981.87</v>
      </c>
      <c r="M454" s="28">
        <f ca="1">IF(OFFSET($O454,M$12,)&lt;&gt;"",_xlfn.STDEV.S(OFFSET($O454,,,M$12))*SQRT($J$12/$G$12),"")</f>
        <v>0.24016853009955361</v>
      </c>
      <c r="N454" s="30">
        <f ca="1">IF(OFFSET($O454,N$12,)&lt;&gt;"",_xlfn.STDEV.S(OFFSET($O454,,,N$12))*SQRT($J$12/$G$12),"")</f>
        <v>0.25033357762131875</v>
      </c>
      <c r="O454" s="4">
        <f t="shared" ca="1" si="6"/>
        <v>9.7577513791509678E-3</v>
      </c>
    </row>
    <row r="455" spans="2:15" x14ac:dyDescent="0.2">
      <c r="B455" s="14">
        <v>40983</v>
      </c>
      <c r="C455" s="25">
        <v>2198.06</v>
      </c>
      <c r="D455" s="25">
        <v>2217.5100000000002</v>
      </c>
      <c r="E455" s="25">
        <v>2198.06</v>
      </c>
      <c r="F455" s="16">
        <v>2217.12</v>
      </c>
      <c r="G455" s="28">
        <f ca="1">IFERROR($F455/OFFSET($F455,G$12,)-1,"")</f>
        <v>8.6712828585207014E-3</v>
      </c>
      <c r="H455" s="29">
        <f ca="1">IFERROR($F455/OFFSET($F455,H$12,)-1,"")</f>
        <v>2.7833923637510027E-2</v>
      </c>
      <c r="I455" s="29">
        <f ca="1">IFERROR($F455/OFFSET($F455,I$12,)-1,"")</f>
        <v>2.7180918181364255E-3</v>
      </c>
      <c r="J455" s="29">
        <f ca="1">IFERROR($F455/OFFSET($F455,J$12,)-1,"")</f>
        <v>-0.18287559152624833</v>
      </c>
      <c r="K455" s="30">
        <f>F455/VLOOKUP(YEAR(B455),$Z$13:$AB$35,3,FALSE)-1</f>
        <v>0.14223891439081315</v>
      </c>
      <c r="L455" s="21">
        <f>MAX(F455:$F$5741)</f>
        <v>4981.87</v>
      </c>
      <c r="M455" s="28">
        <f ca="1">IF(OFFSET($O455,M$12,)&lt;&gt;"",_xlfn.STDEV.S(OFFSET($O455,,,M$12))*SQRT($J$12/$G$12),"")</f>
        <v>0.24571588484177131</v>
      </c>
      <c r="N455" s="30">
        <f ca="1">IF(OFFSET($O455,N$12,)&lt;&gt;"",_xlfn.STDEV.S(OFFSET($O455,,,N$12))*SQRT($J$12/$G$12),"")</f>
        <v>0.25571609428209402</v>
      </c>
      <c r="O455" s="4">
        <f t="shared" ca="1" si="6"/>
        <v>8.6339032161883243E-3</v>
      </c>
    </row>
    <row r="456" spans="2:15" x14ac:dyDescent="0.2">
      <c r="B456" s="14">
        <v>40982</v>
      </c>
      <c r="C456" s="25">
        <v>2179.34</v>
      </c>
      <c r="D456" s="25">
        <v>2219.06</v>
      </c>
      <c r="E456" s="25">
        <v>2179.34</v>
      </c>
      <c r="F456" s="16">
        <v>2198.06</v>
      </c>
      <c r="G456" s="28">
        <f ca="1">IFERROR($F456/OFFSET($F456,G$12,)-1,"")</f>
        <v>8.7980577266406623E-3</v>
      </c>
      <c r="H456" s="29">
        <f ca="1">IFERROR($F456/OFFSET($F456,H$12,)-1,"")</f>
        <v>3.3544613301233817E-2</v>
      </c>
      <c r="I456" s="29">
        <f ca="1">IFERROR($F456/OFFSET($F456,I$12,)-1,"")</f>
        <v>1.027250874427188E-2</v>
      </c>
      <c r="J456" s="29">
        <f ca="1">IFERROR($F456/OFFSET($F456,J$12,)-1,"")</f>
        <v>-0.20157646204140944</v>
      </c>
      <c r="K456" s="30">
        <f>F456/VLOOKUP(YEAR(B456),$Z$13:$AB$35,3,FALSE)-1</f>
        <v>0.13241938558394262</v>
      </c>
      <c r="L456" s="21">
        <f>MAX(F456:$F$5741)</f>
        <v>4981.87</v>
      </c>
      <c r="M456" s="28">
        <f ca="1">IF(OFFSET($O456,M$12,)&lt;&gt;"",_xlfn.STDEV.S(OFFSET($O456,,,M$12))*SQRT($J$12/$G$12),"")</f>
        <v>0.24819904391738684</v>
      </c>
      <c r="N456" s="30">
        <f ca="1">IF(OFFSET($O456,N$12,)&lt;&gt;"",_xlfn.STDEV.S(OFFSET($O456,,,N$12))*SQRT($J$12/$G$12),"")</f>
        <v>0.25574988952659267</v>
      </c>
      <c r="O456" s="4">
        <f t="shared" ca="1" si="6"/>
        <v>8.7595803362679331E-3</v>
      </c>
    </row>
    <row r="457" spans="2:15" x14ac:dyDescent="0.2">
      <c r="B457" s="14">
        <v>40981</v>
      </c>
      <c r="C457" s="25">
        <v>2142.52</v>
      </c>
      <c r="D457" s="25">
        <v>2181.67</v>
      </c>
      <c r="E457" s="25">
        <v>2141.4299999999998</v>
      </c>
      <c r="F457" s="16">
        <v>2178.89</v>
      </c>
      <c r="G457" s="28">
        <f ca="1">IFERROR($F457/OFFSET($F457,G$12,)-1,"")</f>
        <v>1.713674854587377E-2</v>
      </c>
      <c r="H457" s="29">
        <f ca="1">IFERROR($F457/OFFSET($F457,H$12,)-1,"")</f>
        <v>3.2189451144987391E-2</v>
      </c>
      <c r="I457" s="29">
        <f ca="1">IFERROR($F457/OFFSET($F457,I$12,)-1,"")</f>
        <v>-1.2459322510175119E-2</v>
      </c>
      <c r="J457" s="29">
        <f ca="1">IFERROR($F457/OFFSET($F457,J$12,)-1,"")</f>
        <v>-0.21968470662388273</v>
      </c>
      <c r="K457" s="30">
        <f>F457/VLOOKUP(YEAR(B457),$Z$13:$AB$35,3,FALSE)-1</f>
        <v>0.12254318583432511</v>
      </c>
      <c r="L457" s="21">
        <f>MAX(F457:$F$5741)</f>
        <v>4981.87</v>
      </c>
      <c r="M457" s="28">
        <f ca="1">IF(OFFSET($O457,M$12,)&lt;&gt;"",_xlfn.STDEV.S(OFFSET($O457,,,M$12))*SQRT($J$12/$G$12),"")</f>
        <v>0.26057066136877216</v>
      </c>
      <c r="N457" s="30">
        <f ca="1">IF(OFFSET($O457,N$12,)&lt;&gt;"",_xlfn.STDEV.S(OFFSET($O457,,,N$12))*SQRT($J$12/$G$12),"")</f>
        <v>0.25596036920527232</v>
      </c>
      <c r="O457" s="4">
        <f t="shared" ca="1" si="6"/>
        <v>1.6991570707435517E-2</v>
      </c>
    </row>
    <row r="458" spans="2:15" x14ac:dyDescent="0.2">
      <c r="B458" s="14">
        <v>40980</v>
      </c>
      <c r="C458" s="25">
        <v>2161.1</v>
      </c>
      <c r="D458" s="25">
        <v>2172.98</v>
      </c>
      <c r="E458" s="25">
        <v>2141.3200000000002</v>
      </c>
      <c r="F458" s="16">
        <v>2142.1799999999998</v>
      </c>
      <c r="G458" s="28">
        <f ca="1">IFERROR($F458/OFFSET($F458,G$12,)-1,"")</f>
        <v>-9.1995171294178002E-3</v>
      </c>
      <c r="H458" s="29">
        <f ca="1">IFERROR($F458/OFFSET($F458,H$12,)-1,"")</f>
        <v>-2.595418458936205E-2</v>
      </c>
      <c r="I458" s="29">
        <f ca="1">IFERROR($F458/OFFSET($F458,I$12,)-1,"")</f>
        <v>-1.5134936324766701E-2</v>
      </c>
      <c r="J458" s="29">
        <f ca="1">IFERROR($F458/OFFSET($F458,J$12,)-1,"")</f>
        <v>-0.23679738352518687</v>
      </c>
      <c r="K458" s="30">
        <f>F458/VLOOKUP(YEAR(B458),$Z$13:$AB$35,3,FALSE)-1</f>
        <v>0.10363054666852123</v>
      </c>
      <c r="L458" s="21">
        <f>MAX(F458:$F$5741)</f>
        <v>4981.87</v>
      </c>
      <c r="M458" s="28">
        <f ca="1">IF(OFFSET($O458,M$12,)&lt;&gt;"",_xlfn.STDEV.S(OFFSET($O458,,,M$12))*SQRT($J$12/$G$12),"")</f>
        <v>0.25700916763363341</v>
      </c>
      <c r="N458" s="30">
        <f ca="1">IF(OFFSET($O458,N$12,)&lt;&gt;"",_xlfn.STDEV.S(OFFSET($O458,,,N$12))*SQRT($J$12/$G$12),"")</f>
        <v>0.25503720834907356</v>
      </c>
      <c r="O458" s="4">
        <f t="shared" ca="1" si="6"/>
        <v>-9.2420940128100978E-3</v>
      </c>
    </row>
    <row r="459" spans="2:15" x14ac:dyDescent="0.2">
      <c r="B459" s="14">
        <v>40977</v>
      </c>
      <c r="C459" s="25">
        <v>2158.1799999999998</v>
      </c>
      <c r="D459" s="25">
        <v>2180.9499999999998</v>
      </c>
      <c r="E459" s="25">
        <v>2158.0100000000002</v>
      </c>
      <c r="F459" s="16">
        <v>2162.0700000000002</v>
      </c>
      <c r="G459" s="28">
        <f ca="1">IFERROR($F459/OFFSET($F459,G$12,)-1,"")</f>
        <v>2.313312440892501E-3</v>
      </c>
      <c r="H459" s="29">
        <f ca="1">IFERROR($F459/OFFSET($F459,H$12,)-1,"")</f>
        <v>-2.9635115120506095E-2</v>
      </c>
      <c r="I459" s="29">
        <f ca="1">IFERROR($F459/OFFSET($F459,I$12,)-1,"")</f>
        <v>-3.7240058778999718E-2</v>
      </c>
      <c r="J459" s="29">
        <f ca="1">IFERROR($F459/OFFSET($F459,J$12,)-1,"")</f>
        <v>-0.23530431214985004</v>
      </c>
      <c r="K459" s="30">
        <f>F459/VLOOKUP(YEAR(B459),$Z$13:$AB$35,3,FALSE)-1</f>
        <v>0.1138776834979367</v>
      </c>
      <c r="L459" s="21">
        <f>MAX(F459:$F$5741)</f>
        <v>4981.87</v>
      </c>
      <c r="M459" s="28">
        <f ca="1">IF(OFFSET($O459,M$12,)&lt;&gt;"",_xlfn.STDEV.S(OFFSET($O459,,,M$12))*SQRT($J$12/$G$12),"")</f>
        <v>0.27153970396808069</v>
      </c>
      <c r="N459" s="30">
        <f ca="1">IF(OFFSET($O459,N$12,)&lt;&gt;"",_xlfn.STDEV.S(OFFSET($O459,,,N$12))*SQRT($J$12/$G$12),"")</f>
        <v>0.25809635485333715</v>
      </c>
      <c r="O459" s="4">
        <f t="shared" ca="1" si="6"/>
        <v>2.3106408530195956E-3</v>
      </c>
    </row>
    <row r="460" spans="2:15" x14ac:dyDescent="0.2">
      <c r="B460" s="14">
        <v>40976</v>
      </c>
      <c r="C460" s="25">
        <v>2128.54</v>
      </c>
      <c r="D460" s="25">
        <v>2165.5500000000002</v>
      </c>
      <c r="E460" s="25">
        <v>2128.54</v>
      </c>
      <c r="F460" s="16">
        <v>2157.08</v>
      </c>
      <c r="G460" s="28">
        <f ca="1">IFERROR($F460/OFFSET($F460,G$12,)-1,"")</f>
        <v>1.4275504062594147E-2</v>
      </c>
      <c r="H460" s="29">
        <f ca="1">IFERROR($F460/OFFSET($F460,H$12,)-1,"")</f>
        <v>-3.286869112576718E-2</v>
      </c>
      <c r="I460" s="29">
        <f ca="1">IFERROR($F460/OFFSET($F460,I$12,)-1,"")</f>
        <v>-3.8871462180081418E-2</v>
      </c>
      <c r="J460" s="29">
        <f ca="1">IFERROR($F460/OFFSET($F460,J$12,)-1,"")</f>
        <v>-0.23631561618228625</v>
      </c>
      <c r="K460" s="30">
        <f>F460/VLOOKUP(YEAR(B460),$Z$13:$AB$35,3,FALSE)-1</f>
        <v>0.11130688345878226</v>
      </c>
      <c r="L460" s="21">
        <f>MAX(F460:$F$5741)</f>
        <v>4981.87</v>
      </c>
      <c r="M460" s="28">
        <f ca="1">IF(OFFSET($O460,M$12,)&lt;&gt;"",_xlfn.STDEV.S(OFFSET($O460,,,M$12))*SQRT($J$12/$G$12),"")</f>
        <v>0.27208093957332302</v>
      </c>
      <c r="N460" s="30">
        <f ca="1">IF(OFFSET($O460,N$12,)&lt;&gt;"",_xlfn.STDEV.S(OFFSET($O460,,,N$12))*SQRT($J$12/$G$12),"")</f>
        <v>0.25813506515032281</v>
      </c>
      <c r="O460" s="4">
        <f t="shared" ca="1" si="6"/>
        <v>1.4174568524129015E-2</v>
      </c>
    </row>
    <row r="461" spans="2:15" x14ac:dyDescent="0.2">
      <c r="B461" s="14">
        <v>40975</v>
      </c>
      <c r="C461" s="25">
        <v>2110.29</v>
      </c>
      <c r="D461" s="25">
        <v>2129.38</v>
      </c>
      <c r="E461" s="25">
        <v>2102.8200000000002</v>
      </c>
      <c r="F461" s="16">
        <v>2126.7199999999998</v>
      </c>
      <c r="G461" s="28">
        <f ca="1">IFERROR($F461/OFFSET($F461,G$12,)-1,"")</f>
        <v>7.4753427383060789E-3</v>
      </c>
      <c r="H461" s="29">
        <f ca="1">IFERROR($F461/OFFSET($F461,H$12,)-1,"")</f>
        <v>-3.1583548868893696E-2</v>
      </c>
      <c r="I461" s="29">
        <f ca="1">IFERROR($F461/OFFSET($F461,I$12,)-1,"")</f>
        <v>-4.7697515717074701E-2</v>
      </c>
      <c r="J461" s="29">
        <f ca="1">IFERROR($F461/OFFSET($F461,J$12,)-1,"")</f>
        <v>-0.24705082633509412</v>
      </c>
      <c r="K461" s="30">
        <f>F461/VLOOKUP(YEAR(B461),$Z$13:$AB$35,3,FALSE)-1</f>
        <v>9.5665703260639834E-2</v>
      </c>
      <c r="L461" s="21">
        <f>MAX(F461:$F$5741)</f>
        <v>4981.87</v>
      </c>
      <c r="M461" s="28">
        <f ca="1">IF(OFFSET($O461,M$12,)&lt;&gt;"",_xlfn.STDEV.S(OFFSET($O461,,,M$12))*SQRT($J$12/$G$12),"")</f>
        <v>0.2881899072892149</v>
      </c>
      <c r="N461" s="30">
        <f ca="1">IF(OFFSET($O461,N$12,)&lt;&gt;"",_xlfn.STDEV.S(OFFSET($O461,,,N$12))*SQRT($J$12/$G$12),"")</f>
        <v>0.26959679546092441</v>
      </c>
      <c r="O461" s="4">
        <f t="shared" ca="1" si="6"/>
        <v>7.4475408303375547E-3</v>
      </c>
    </row>
    <row r="462" spans="2:15" x14ac:dyDescent="0.2">
      <c r="B462" s="14">
        <v>40974</v>
      </c>
      <c r="C462" s="25">
        <v>2198.41</v>
      </c>
      <c r="D462" s="25">
        <v>2199.2399999999998</v>
      </c>
      <c r="E462" s="25">
        <v>2109.1999999999998</v>
      </c>
      <c r="F462" s="16">
        <v>2110.94</v>
      </c>
      <c r="G462" s="28">
        <f ca="1">IFERROR($F462/OFFSET($F462,G$12,)-1,"")</f>
        <v>-4.0158962560133959E-2</v>
      </c>
      <c r="H462" s="29">
        <f ca="1">IFERROR($F462/OFFSET($F462,H$12,)-1,"")</f>
        <v>-3.9486376790491828E-2</v>
      </c>
      <c r="I462" s="29">
        <f ca="1">IFERROR($F462/OFFSET($F462,I$12,)-1,"")</f>
        <v>-5.0652779089482292E-2</v>
      </c>
      <c r="J462" s="29">
        <f ca="1">IFERROR($F462/OFFSET($F462,J$12,)-1,"")</f>
        <v>-0.2534912916629829</v>
      </c>
      <c r="K462" s="30">
        <f>F462/VLOOKUP(YEAR(B462),$Z$13:$AB$35,3,FALSE)-1</f>
        <v>8.7535998928404135E-2</v>
      </c>
      <c r="L462" s="21">
        <f>MAX(F462:$F$5741)</f>
        <v>4981.87</v>
      </c>
      <c r="M462" s="28">
        <f ca="1">IF(OFFSET($O462,M$12,)&lt;&gt;"",_xlfn.STDEV.S(OFFSET($O462,,,M$12))*SQRT($J$12/$G$12),"")</f>
        <v>0.28779228786279532</v>
      </c>
      <c r="N462" s="30">
        <f ca="1">IF(OFFSET($O462,N$12,)&lt;&gt;"",_xlfn.STDEV.S(OFFSET($O462,,,N$12))*SQRT($J$12/$G$12),"")</f>
        <v>0.27130917329247933</v>
      </c>
      <c r="O462" s="4">
        <f t="shared" ca="1" si="6"/>
        <v>-4.0987594231269964E-2</v>
      </c>
    </row>
    <row r="463" spans="2:15" x14ac:dyDescent="0.2">
      <c r="B463" s="14">
        <v>40973</v>
      </c>
      <c r="C463" s="25">
        <v>2225.25</v>
      </c>
      <c r="D463" s="25">
        <v>2225.36</v>
      </c>
      <c r="E463" s="25">
        <v>2190.0700000000002</v>
      </c>
      <c r="F463" s="16">
        <v>2199.2600000000002</v>
      </c>
      <c r="G463" s="28">
        <f ca="1">IFERROR($F463/OFFSET($F463,G$12,)-1,"")</f>
        <v>-1.2943763744894587E-2</v>
      </c>
      <c r="H463" s="29">
        <f ca="1">IFERROR($F463/OFFSET($F463,H$12,)-1,"")</f>
        <v>1.3522804365544427E-3</v>
      </c>
      <c r="I463" s="29">
        <f ca="1">IFERROR($F463/OFFSET($F463,I$12,)-1,"")</f>
        <v>-7.3839376788437106E-3</v>
      </c>
      <c r="J463" s="29">
        <f ca="1">IFERROR($F463/OFFSET($F463,J$12,)-1,"")</f>
        <v>-0.23008037864784625</v>
      </c>
      <c r="K463" s="30">
        <f>F463/VLOOKUP(YEAR(B463),$Z$13:$AB$35,3,FALSE)-1</f>
        <v>0.13303761405027248</v>
      </c>
      <c r="L463" s="21">
        <f>MAX(F463:$F$5741)</f>
        <v>4981.87</v>
      </c>
      <c r="M463" s="28">
        <f ca="1">IF(OFFSET($O463,M$12,)&lt;&gt;"",_xlfn.STDEV.S(OFFSET($O463,,,M$12))*SQRT($J$12/$G$12),"")</f>
        <v>0.26551673167755863</v>
      </c>
      <c r="N463" s="30">
        <f ca="1">IF(OFFSET($O463,N$12,)&lt;&gt;"",_xlfn.STDEV.S(OFFSET($O463,,,N$12))*SQRT($J$12/$G$12),"")</f>
        <v>0.25629412008368307</v>
      </c>
      <c r="O463" s="4">
        <f t="shared" ref="O463:O526" ca="1" si="7">IFERROR(LN(1+G463),"")</f>
        <v>-1.3028264216253279E-2</v>
      </c>
    </row>
    <row r="464" spans="2:15" x14ac:dyDescent="0.2">
      <c r="B464" s="14">
        <v>40970</v>
      </c>
      <c r="C464" s="25">
        <v>2235.35</v>
      </c>
      <c r="D464" s="25">
        <v>2237.7399999999998</v>
      </c>
      <c r="E464" s="25">
        <v>2219.04</v>
      </c>
      <c r="F464" s="16">
        <v>2228.1</v>
      </c>
      <c r="G464" s="28">
        <f ca="1">IFERROR($F464/OFFSET($F464,G$12,)-1,"")</f>
        <v>-1.0267262676033617E-3</v>
      </c>
      <c r="H464" s="29">
        <f ca="1">IFERROR($F464/OFFSET($F464,H$12,)-1,"")</f>
        <v>7.0007818820305712E-3</v>
      </c>
      <c r="I464" s="29">
        <f ca="1">IFERROR($F464/OFFSET($F464,I$12,)-1,"")</f>
        <v>2.6433625709442188E-2</v>
      </c>
      <c r="J464" s="29">
        <f ca="1">IFERROR($F464/OFFSET($F464,J$12,)-1,"")</f>
        <v>-0.22197235821187389</v>
      </c>
      <c r="K464" s="30">
        <f>F464/VLOOKUP(YEAR(B464),$Z$13:$AB$35,3,FALSE)-1</f>
        <v>0.14789570485773007</v>
      </c>
      <c r="L464" s="21">
        <f>MAX(F464:$F$5741)</f>
        <v>4981.87</v>
      </c>
      <c r="M464" s="28">
        <f ca="1">IF(OFFSET($O464,M$12,)&lt;&gt;"",_xlfn.STDEV.S(OFFSET($O464,,,M$12))*SQRT($J$12/$G$12),"")</f>
        <v>0.27780026091129956</v>
      </c>
      <c r="N464" s="30">
        <f ca="1">IF(OFFSET($O464,N$12,)&lt;&gt;"",_xlfn.STDEV.S(OFFSET($O464,,,N$12))*SQRT($J$12/$G$12),"")</f>
        <v>0.25438047060501423</v>
      </c>
      <c r="O464" s="4">
        <f t="shared" ca="1" si="7"/>
        <v>-1.0272537120759582E-3</v>
      </c>
    </row>
    <row r="465" spans="2:15" x14ac:dyDescent="0.2">
      <c r="B465" s="14">
        <v>40969</v>
      </c>
      <c r="C465" s="25">
        <v>2192.5300000000002</v>
      </c>
      <c r="D465" s="25">
        <v>2230.39</v>
      </c>
      <c r="E465" s="25">
        <v>2186.8000000000002</v>
      </c>
      <c r="F465" s="16">
        <v>2230.39</v>
      </c>
      <c r="G465" s="28">
        <f ca="1">IFERROR($F465/OFFSET($F465,G$12,)-1,"")</f>
        <v>1.5623292411933942E-2</v>
      </c>
      <c r="H465" s="29">
        <f ca="1">IFERROR($F465/OFFSET($F465,H$12,)-1,"")</f>
        <v>2.4439871760717935E-2</v>
      </c>
      <c r="I465" s="29">
        <f ca="1">IFERROR($F465/OFFSET($F465,I$12,)-1,"")</f>
        <v>4.3096191260101779E-2</v>
      </c>
      <c r="J465" s="29">
        <f ca="1">IFERROR($F465/OFFSET($F465,J$12,)-1,"")</f>
        <v>-0.22791549403037259</v>
      </c>
      <c r="K465" s="30">
        <f>F465/VLOOKUP(YEAR(B465),$Z$13:$AB$35,3,FALSE)-1</f>
        <v>0.1490754908476426</v>
      </c>
      <c r="L465" s="21">
        <f>MAX(F465:$F$5741)</f>
        <v>4981.87</v>
      </c>
      <c r="M465" s="28">
        <f ca="1">IF(OFFSET($O465,M$12,)&lt;&gt;"",_xlfn.STDEV.S(OFFSET($O465,,,M$12))*SQRT($J$12/$G$12),"")</f>
        <v>0.27802294812588724</v>
      </c>
      <c r="N465" s="30">
        <f ca="1">IF(OFFSET($O465,N$12,)&lt;&gt;"",_xlfn.STDEV.S(OFFSET($O465,,,N$12))*SQRT($J$12/$G$12),"")</f>
        <v>0.25459076603677716</v>
      </c>
      <c r="O465" s="4">
        <f t="shared" ca="1" si="7"/>
        <v>1.5502505217071413E-2</v>
      </c>
    </row>
    <row r="466" spans="2:15" x14ac:dyDescent="0.2">
      <c r="B466" s="14">
        <v>40968</v>
      </c>
      <c r="C466" s="25">
        <v>2196.35</v>
      </c>
      <c r="D466" s="25">
        <v>2221.88</v>
      </c>
      <c r="E466" s="25">
        <v>2194.9</v>
      </c>
      <c r="F466" s="16">
        <v>2196.08</v>
      </c>
      <c r="G466" s="28">
        <f ca="1">IFERROR($F466/OFFSET($F466,G$12,)-1,"")</f>
        <v>-7.4622790892375779E-4</v>
      </c>
      <c r="H466" s="29">
        <f ca="1">IFERROR($F466/OFFSET($F466,H$12,)-1,"")</f>
        <v>6.0101880016123488E-3</v>
      </c>
      <c r="I466" s="29">
        <f ca="1">IFERROR($F466/OFFSET($F466,I$12,)-1,"")</f>
        <v>5.7592379448010877E-2</v>
      </c>
      <c r="J466" s="29">
        <f ca="1">IFERROR($F466/OFFSET($F466,J$12,)-1,"")</f>
        <v>-0.24163794710997233</v>
      </c>
      <c r="K466" s="30">
        <f>F466/VLOOKUP(YEAR(B466),$Z$13:$AB$35,3,FALSE)-1</f>
        <v>0.13139930861449844</v>
      </c>
      <c r="L466" s="21">
        <f>MAX(F466:$F$5741)</f>
        <v>4981.87</v>
      </c>
      <c r="M466" s="28">
        <f ca="1">IF(OFFSET($O466,M$12,)&lt;&gt;"",_xlfn.STDEV.S(OFFSET($O466,,,M$12))*SQRT($J$12/$G$12),"")</f>
        <v>0.2801718000931927</v>
      </c>
      <c r="N466" s="30">
        <f ca="1">IF(OFFSET($O466,N$12,)&lt;&gt;"",_xlfn.STDEV.S(OFFSET($O466,,,N$12))*SQRT($J$12/$G$12),"")</f>
        <v>0.25558553622426544</v>
      </c>
      <c r="O466" s="4">
        <f t="shared" ca="1" si="7"/>
        <v>-7.4650647556120703E-4</v>
      </c>
    </row>
    <row r="467" spans="2:15" x14ac:dyDescent="0.2">
      <c r="B467" s="14">
        <v>40967</v>
      </c>
      <c r="C467" s="25">
        <v>2195.25</v>
      </c>
      <c r="D467" s="25">
        <v>2210.38</v>
      </c>
      <c r="E467" s="25">
        <v>2191.73</v>
      </c>
      <c r="F467" s="16">
        <v>2197.7199999999998</v>
      </c>
      <c r="G467" s="28">
        <f ca="1">IFERROR($F467/OFFSET($F467,G$12,)-1,"")</f>
        <v>6.510979879705836E-4</v>
      </c>
      <c r="H467" s="29">
        <f ca="1">IFERROR($F467/OFFSET($F467,H$12,)-1,"")</f>
        <v>-7.5683681947907866E-3</v>
      </c>
      <c r="I467" s="29">
        <f ca="1">IFERROR($F467/OFFSET($F467,I$12,)-1,"")</f>
        <v>6.5545713274473449E-2</v>
      </c>
      <c r="J467" s="29">
        <f ca="1">IFERROR($F467/OFFSET($F467,J$12,)-1,"")</f>
        <v>-0.23384881402256219</v>
      </c>
      <c r="K467" s="30">
        <f>F467/VLOOKUP(YEAR(B467),$Z$13:$AB$35,3,FALSE)-1</f>
        <v>0.13224422085181575</v>
      </c>
      <c r="L467" s="21">
        <f>MAX(F467:$F$5741)</f>
        <v>4981.87</v>
      </c>
      <c r="M467" s="28">
        <f ca="1">IF(OFFSET($O467,M$12,)&lt;&gt;"",_xlfn.STDEV.S(OFFSET($O467,,,M$12))*SQRT($J$12/$G$12),"")</f>
        <v>0.27987878746731298</v>
      </c>
      <c r="N467" s="30">
        <f ca="1">IF(OFFSET($O467,N$12,)&lt;&gt;"",_xlfn.STDEV.S(OFFSET($O467,,,N$12))*SQRT($J$12/$G$12),"")</f>
        <v>0.25834327718788269</v>
      </c>
      <c r="O467" s="4">
        <f t="shared" ca="1" si="7"/>
        <v>6.5088611563705911E-4</v>
      </c>
    </row>
    <row r="468" spans="2:15" x14ac:dyDescent="0.2">
      <c r="B468" s="14">
        <v>40966</v>
      </c>
      <c r="C468" s="25">
        <v>2212.35</v>
      </c>
      <c r="D468" s="25">
        <v>2212.35</v>
      </c>
      <c r="E468" s="25">
        <v>2186.1</v>
      </c>
      <c r="F468" s="16">
        <v>2196.29</v>
      </c>
      <c r="G468" s="28">
        <f ca="1">IFERROR($F468/OFFSET($F468,G$12,)-1,"")</f>
        <v>-7.37590447480585E-3</v>
      </c>
      <c r="H468" s="29">
        <f ca="1">IFERROR($F468/OFFSET($F468,H$12,)-1,"")</f>
        <v>-1.9942168158573526E-2</v>
      </c>
      <c r="I468" s="29">
        <f ca="1">IFERROR($F468/OFFSET($F468,I$12,)-1,"")</f>
        <v>3.2741481948219242E-2</v>
      </c>
      <c r="J468" s="29">
        <f ca="1">IFERROR($F468/OFFSET($F468,J$12,)-1,"")</f>
        <v>-0.23276392091105991</v>
      </c>
      <c r="K468" s="30">
        <f>F468/VLOOKUP(YEAR(B468),$Z$13:$AB$35,3,FALSE)-1</f>
        <v>0.13150749859610622</v>
      </c>
      <c r="L468" s="21">
        <f>MAX(F468:$F$5741)</f>
        <v>4981.87</v>
      </c>
      <c r="M468" s="28">
        <f ca="1">IF(OFFSET($O468,M$12,)&lt;&gt;"",_xlfn.STDEV.S(OFFSET($O468,,,M$12))*SQRT($J$12/$G$12),"")</f>
        <v>0.28099590078376707</v>
      </c>
      <c r="N468" s="30">
        <f ca="1">IF(OFFSET($O468,N$12,)&lt;&gt;"",_xlfn.STDEV.S(OFFSET($O468,,,N$12))*SQRT($J$12/$G$12),"")</f>
        <v>0.267700815915902</v>
      </c>
      <c r="O468" s="4">
        <f t="shared" ca="1" si="7"/>
        <v>-7.4032409620451598E-3</v>
      </c>
    </row>
    <row r="469" spans="2:15" x14ac:dyDescent="0.2">
      <c r="B469" s="14">
        <v>40963</v>
      </c>
      <c r="C469" s="25">
        <v>2178.9299999999998</v>
      </c>
      <c r="D469" s="25">
        <v>2226.17</v>
      </c>
      <c r="E469" s="25">
        <v>2178.58</v>
      </c>
      <c r="F469" s="16">
        <v>2212.61</v>
      </c>
      <c r="G469" s="28">
        <f ca="1">IFERROR($F469/OFFSET($F469,G$12,)-1,"")</f>
        <v>1.6273344418008762E-2</v>
      </c>
      <c r="H469" s="29">
        <f ca="1">IFERROR($F469/OFFSET($F469,H$12,)-1,"")</f>
        <v>2.9963735267453107E-3</v>
      </c>
      <c r="I469" s="29">
        <f ca="1">IFERROR($F469/OFFSET($F469,I$12,)-1,"")</f>
        <v>3.4476148620533387E-2</v>
      </c>
      <c r="J469" s="29">
        <f ca="1">IFERROR($F469/OFFSET($F469,J$12,)-1,"")</f>
        <v>-0.22851544112775835</v>
      </c>
      <c r="K469" s="30">
        <f>F469/VLOOKUP(YEAR(B469),$Z$13:$AB$35,3,FALSE)-1</f>
        <v>0.13991540573819061</v>
      </c>
      <c r="L469" s="21">
        <f>MAX(F469:$F$5741)</f>
        <v>4981.87</v>
      </c>
      <c r="M469" s="28">
        <f ca="1">IF(OFFSET($O469,M$12,)&lt;&gt;"",_xlfn.STDEV.S(OFFSET($O469,,,M$12))*SQRT($J$12/$G$12),"")</f>
        <v>0.27909237604358639</v>
      </c>
      <c r="N469" s="30">
        <f ca="1">IF(OFFSET($O469,N$12,)&lt;&gt;"",_xlfn.STDEV.S(OFFSET($O469,,,N$12))*SQRT($J$12/$G$12),"")</f>
        <v>0.26693280602179781</v>
      </c>
      <c r="O469" s="4">
        <f t="shared" ca="1" si="7"/>
        <v>1.6142352753082758E-2</v>
      </c>
    </row>
    <row r="470" spans="2:15" x14ac:dyDescent="0.2">
      <c r="B470" s="14">
        <v>40962</v>
      </c>
      <c r="C470" s="25">
        <v>2182.25</v>
      </c>
      <c r="D470" s="25">
        <v>2203</v>
      </c>
      <c r="E470" s="25">
        <v>2161.27</v>
      </c>
      <c r="F470" s="16">
        <v>2177.1799999999998</v>
      </c>
      <c r="G470" s="28">
        <f ca="1">IFERROR($F470/OFFSET($F470,G$12,)-1,"")</f>
        <v>-2.647780994612936E-3</v>
      </c>
      <c r="H470" s="29">
        <f ca="1">IFERROR($F470/OFFSET($F470,H$12,)-1,"")</f>
        <v>8.789691457272264E-3</v>
      </c>
      <c r="I470" s="29">
        <f ca="1">IFERROR($F470/OFFSET($F470,I$12,)-1,"")</f>
        <v>5.4922159286375338E-2</v>
      </c>
      <c r="J470" s="29">
        <f ca="1">IFERROR($F470/OFFSET($F470,J$12,)-1,"")</f>
        <v>-0.25355705342265678</v>
      </c>
      <c r="K470" s="30">
        <f>F470/VLOOKUP(YEAR(B470),$Z$13:$AB$35,3,FALSE)-1</f>
        <v>0.12166221026980506</v>
      </c>
      <c r="L470" s="21">
        <f>MAX(F470:$F$5741)</f>
        <v>4981.87</v>
      </c>
      <c r="M470" s="28">
        <f ca="1">IF(OFFSET($O470,M$12,)&lt;&gt;"",_xlfn.STDEV.S(OFFSET($O470,,,M$12))*SQRT($J$12/$G$12),"")</f>
        <v>0.27698012845622161</v>
      </c>
      <c r="N470" s="30">
        <f ca="1">IF(OFFSET($O470,N$12,)&lt;&gt;"",_xlfn.STDEV.S(OFFSET($O470,,,N$12))*SQRT($J$12/$G$12),"")</f>
        <v>0.28100385665743244</v>
      </c>
      <c r="O470" s="4">
        <f t="shared" ca="1" si="7"/>
        <v>-2.6512925666627848E-3</v>
      </c>
    </row>
    <row r="471" spans="2:15" x14ac:dyDescent="0.2">
      <c r="B471" s="14">
        <v>40961</v>
      </c>
      <c r="C471" s="25">
        <v>2212.6</v>
      </c>
      <c r="D471" s="25">
        <v>2228.5100000000002</v>
      </c>
      <c r="E471" s="25">
        <v>2181.64</v>
      </c>
      <c r="F471" s="16">
        <v>2182.96</v>
      </c>
      <c r="G471" s="28">
        <f ca="1">IFERROR($F471/OFFSET($F471,G$12,)-1,"")</f>
        <v>-1.4233589826957105E-2</v>
      </c>
      <c r="H471" s="29">
        <f ca="1">IFERROR($F471/OFFSET($F471,H$12,)-1,"")</f>
        <v>-1.2731162176463418E-2</v>
      </c>
      <c r="I471" s="29">
        <f ca="1">IFERROR($F471/OFFSET($F471,I$12,)-1,"")</f>
        <v>6.2919356880617894E-2</v>
      </c>
      <c r="J471" s="29">
        <f ca="1">IFERROR($F471/OFFSET($F471,J$12,)-1,"")</f>
        <v>-0.2533187392040499</v>
      </c>
      <c r="K471" s="30">
        <f>F471/VLOOKUP(YEAR(B471),$Z$13:$AB$35,3,FALSE)-1</f>
        <v>0.1246400107159602</v>
      </c>
      <c r="L471" s="21">
        <f>MAX(F471:$F$5741)</f>
        <v>4981.87</v>
      </c>
      <c r="M471" s="28">
        <f ca="1">IF(OFFSET($O471,M$12,)&lt;&gt;"",_xlfn.STDEV.S(OFFSET($O471,,,M$12))*SQRT($J$12/$G$12),"")</f>
        <v>0.27686691310462319</v>
      </c>
      <c r="N471" s="30">
        <f ca="1">IF(OFFSET($O471,N$12,)&lt;&gt;"",_xlfn.STDEV.S(OFFSET($O471,,,N$12))*SQRT($J$12/$G$12),"")</f>
        <v>0.28064328254394622</v>
      </c>
      <c r="O471" s="4">
        <f t="shared" ca="1" si="7"/>
        <v>-1.4335858964495785E-2</v>
      </c>
    </row>
    <row r="472" spans="2:15" x14ac:dyDescent="0.2">
      <c r="B472" s="14">
        <v>40960</v>
      </c>
      <c r="C472" s="25">
        <v>2240.14</v>
      </c>
      <c r="D472" s="25">
        <v>2245.91</v>
      </c>
      <c r="E472" s="25">
        <v>2206.77</v>
      </c>
      <c r="F472" s="16">
        <v>2214.48</v>
      </c>
      <c r="G472" s="28">
        <f ca="1">IFERROR($F472/OFFSET($F472,G$12,)-1,"")</f>
        <v>-1.1825183625021163E-2</v>
      </c>
      <c r="H472" s="29">
        <f ca="1">IFERROR($F472/OFFSET($F472,H$12,)-1,"")</f>
        <v>1.7819470425746164E-2</v>
      </c>
      <c r="I472" s="29">
        <f ca="1">IFERROR($F472/OFFSET($F472,I$12,)-1,"")</f>
        <v>5.9412808749025325E-2</v>
      </c>
      <c r="J472" s="29">
        <f ca="1">IFERROR($F472/OFFSET($F472,J$12,)-1,"")</f>
        <v>-0.25650168207731516</v>
      </c>
      <c r="K472" s="30">
        <f>F472/VLOOKUP(YEAR(B472),$Z$13:$AB$35,3,FALSE)-1</f>
        <v>0.14087881176488781</v>
      </c>
      <c r="L472" s="21">
        <f>MAX(F472:$F$5741)</f>
        <v>4981.87</v>
      </c>
      <c r="M472" s="28">
        <f ca="1">IF(OFFSET($O472,M$12,)&lt;&gt;"",_xlfn.STDEV.S(OFFSET($O472,,,M$12))*SQRT($J$12/$G$12),"")</f>
        <v>0.27109107027810919</v>
      </c>
      <c r="N472" s="30">
        <f ca="1">IF(OFFSET($O472,N$12,)&lt;&gt;"",_xlfn.STDEV.S(OFFSET($O472,,,N$12))*SQRT($J$12/$G$12),"")</f>
        <v>0.27850085903925142</v>
      </c>
      <c r="O472" s="4">
        <f t="shared" ca="1" si="7"/>
        <v>-1.1895657235454675E-2</v>
      </c>
    </row>
    <row r="473" spans="2:15" x14ac:dyDescent="0.2">
      <c r="B473" s="14">
        <v>40959</v>
      </c>
      <c r="C473" s="25">
        <v>2206.91</v>
      </c>
      <c r="D473" s="25">
        <v>2241.42</v>
      </c>
      <c r="E473" s="25">
        <v>2205.6999999999998</v>
      </c>
      <c r="F473" s="16">
        <v>2240.98</v>
      </c>
      <c r="G473" s="28">
        <f ca="1">IFERROR($F473/OFFSET($F473,G$12,)-1,"")</f>
        <v>1.585675430643696E-2</v>
      </c>
      <c r="H473" s="29">
        <f ca="1">IFERROR($F473/OFFSET($F473,H$12,)-1,"")</f>
        <v>1.5681795520263941E-2</v>
      </c>
      <c r="I473" s="29">
        <f ca="1">IFERROR($F473/OFFSET($F473,I$12,)-1,"")</f>
        <v>0.10954434503621768</v>
      </c>
      <c r="J473" s="29">
        <f ca="1">IFERROR($F473/OFFSET($F473,J$12,)-1,"")</f>
        <v>-0.24778377870346435</v>
      </c>
      <c r="K473" s="30">
        <f>F473/VLOOKUP(YEAR(B473),$Z$13:$AB$35,3,FALSE)-1</f>
        <v>0.15453135706300269</v>
      </c>
      <c r="L473" s="21">
        <f>MAX(F473:$F$5741)</f>
        <v>4981.87</v>
      </c>
      <c r="M473" s="28">
        <f ca="1">IF(OFFSET($O473,M$12,)&lt;&gt;"",_xlfn.STDEV.S(OFFSET($O473,,,M$12))*SQRT($J$12/$G$12),"")</f>
        <v>0.26869850879045037</v>
      </c>
      <c r="N473" s="30">
        <f ca="1">IF(OFFSET($O473,N$12,)&lt;&gt;"",_xlfn.STDEV.S(OFFSET($O473,,,N$12))*SQRT($J$12/$G$12),"")</f>
        <v>0.27680412432901441</v>
      </c>
      <c r="O473" s="4">
        <f t="shared" ca="1" si="7"/>
        <v>1.5732349360416981E-2</v>
      </c>
    </row>
    <row r="474" spans="2:15" x14ac:dyDescent="0.2">
      <c r="B474" s="14">
        <v>40956</v>
      </c>
      <c r="C474" s="25">
        <v>2172.67</v>
      </c>
      <c r="D474" s="25">
        <v>2207.6799999999998</v>
      </c>
      <c r="E474" s="25">
        <v>2172.67</v>
      </c>
      <c r="F474" s="16">
        <v>2206</v>
      </c>
      <c r="G474" s="28">
        <f ca="1">IFERROR($F474/OFFSET($F474,G$12,)-1,"")</f>
        <v>2.2143350276386364E-2</v>
      </c>
      <c r="H474" s="29">
        <f ca="1">IFERROR($F474/OFFSET($F474,H$12,)-1,"")</f>
        <v>1.4206243391108542E-2</v>
      </c>
      <c r="I474" s="29">
        <f ca="1">IFERROR($F474/OFFSET($F474,I$12,)-1,"")</f>
        <v>0.10243775674406064</v>
      </c>
      <c r="J474" s="29">
        <f ca="1">IFERROR($F474/OFFSET($F474,J$12,)-1,"")</f>
        <v>-0.26407792900987459</v>
      </c>
      <c r="K474" s="30">
        <f>F474/VLOOKUP(YEAR(B474),$Z$13:$AB$35,3,FALSE)-1</f>
        <v>0.13650999726949098</v>
      </c>
      <c r="L474" s="21">
        <f>MAX(F474:$F$5741)</f>
        <v>4981.87</v>
      </c>
      <c r="M474" s="28">
        <f ca="1">IF(OFFSET($O474,M$12,)&lt;&gt;"",_xlfn.STDEV.S(OFFSET($O474,,,M$12))*SQRT($J$12/$G$12),"")</f>
        <v>0.27710369490918574</v>
      </c>
      <c r="N474" s="30">
        <f ca="1">IF(OFFSET($O474,N$12,)&lt;&gt;"",_xlfn.STDEV.S(OFFSET($O474,,,N$12))*SQRT($J$12/$G$12),"")</f>
        <v>0.28583643026545502</v>
      </c>
      <c r="O474" s="4">
        <f t="shared" ca="1" si="7"/>
        <v>2.1901746403677005E-2</v>
      </c>
    </row>
    <row r="475" spans="2:15" x14ac:dyDescent="0.2">
      <c r="B475" s="14">
        <v>40955</v>
      </c>
      <c r="C475" s="25">
        <v>2183.56</v>
      </c>
      <c r="D475" s="25">
        <v>2183.56</v>
      </c>
      <c r="E475" s="25">
        <v>2149.9299999999998</v>
      </c>
      <c r="F475" s="16">
        <v>2158.21</v>
      </c>
      <c r="G475" s="28">
        <f ca="1">IFERROR($F475/OFFSET($F475,G$12,)-1,"")</f>
        <v>-2.3924635138007688E-2</v>
      </c>
      <c r="H475" s="29">
        <f ca="1">IFERROR($F475/OFFSET($F475,H$12,)-1,"")</f>
        <v>-3.8958899229638799E-2</v>
      </c>
      <c r="I475" s="29">
        <f ca="1">IFERROR($F475/OFFSET($F475,I$12,)-1,"")</f>
        <v>0.10076811653337692</v>
      </c>
      <c r="J475" s="29">
        <f ca="1">IFERROR($F475/OFFSET($F475,J$12,)-1,"")</f>
        <v>-0.2764288971140435</v>
      </c>
      <c r="K475" s="30">
        <f>F475/VLOOKUP(YEAR(B475),$Z$13:$AB$35,3,FALSE)-1</f>
        <v>0.11188904859790938</v>
      </c>
      <c r="L475" s="21">
        <f>MAX(F475:$F$5741)</f>
        <v>4981.87</v>
      </c>
      <c r="M475" s="28">
        <f ca="1">IF(OFFSET($O475,M$12,)&lt;&gt;"",_xlfn.STDEV.S(OFFSET($O475,,,M$12))*SQRT($J$12/$G$12),"")</f>
        <v>0.28527522194129168</v>
      </c>
      <c r="N475" s="30">
        <f ca="1">IF(OFFSET($O475,N$12,)&lt;&gt;"",_xlfn.STDEV.S(OFFSET($O475,,,N$12))*SQRT($J$12/$G$12),"")</f>
        <v>0.30321295870031828</v>
      </c>
      <c r="O475" s="4">
        <f t="shared" ca="1" si="7"/>
        <v>-2.4215477453904701E-2</v>
      </c>
    </row>
    <row r="476" spans="2:15" x14ac:dyDescent="0.2">
      <c r="B476" s="14">
        <v>40954</v>
      </c>
      <c r="C476" s="25">
        <v>2177.0700000000002</v>
      </c>
      <c r="D476" s="25">
        <v>2218.48</v>
      </c>
      <c r="E476" s="25">
        <v>2177.0700000000002</v>
      </c>
      <c r="F476" s="16">
        <v>2211.11</v>
      </c>
      <c r="G476" s="28">
        <f ca="1">IFERROR($F476/OFFSET($F476,G$12,)-1,"")</f>
        <v>1.6270550762739644E-2</v>
      </c>
      <c r="H476" s="29">
        <f ca="1">IFERROR($F476/OFFSET($F476,H$12,)-1,"")</f>
        <v>-1.4797355100876874E-2</v>
      </c>
      <c r="I476" s="29">
        <f ca="1">IFERROR($F476/OFFSET($F476,I$12,)-1,"")</f>
        <v>0.13389093445195432</v>
      </c>
      <c r="J476" s="29">
        <f ca="1">IFERROR($F476/OFFSET($F476,J$12,)-1,"")</f>
        <v>-0.26304439844950378</v>
      </c>
      <c r="K476" s="30">
        <f>F476/VLOOKUP(YEAR(B476),$Z$13:$AB$35,3,FALSE)-1</f>
        <v>0.13914262015527856</v>
      </c>
      <c r="L476" s="21">
        <f>MAX(F476:$F$5741)</f>
        <v>4981.87</v>
      </c>
      <c r="M476" s="28">
        <f ca="1">IF(OFFSET($O476,M$12,)&lt;&gt;"",_xlfn.STDEV.S(OFFSET($O476,,,M$12))*SQRT($J$12/$G$12),"")</f>
        <v>0.27620934515046958</v>
      </c>
      <c r="N476" s="30">
        <f ca="1">IF(OFFSET($O476,N$12,)&lt;&gt;"",_xlfn.STDEV.S(OFFSET($O476,,,N$12))*SQRT($J$12/$G$12),"")</f>
        <v>0.29872348149644345</v>
      </c>
      <c r="O476" s="4">
        <f t="shared" ca="1" si="7"/>
        <v>1.6139603828175659E-2</v>
      </c>
    </row>
    <row r="477" spans="2:15" x14ac:dyDescent="0.2">
      <c r="B477" s="14">
        <v>40953</v>
      </c>
      <c r="C477" s="25">
        <v>2204.5700000000002</v>
      </c>
      <c r="D477" s="25">
        <v>2208</v>
      </c>
      <c r="E477" s="25">
        <v>2175.71</v>
      </c>
      <c r="F477" s="16">
        <v>2175.71</v>
      </c>
      <c r="G477" s="28">
        <f ca="1">IFERROR($F477/OFFSET($F477,G$12,)-1,"")</f>
        <v>-1.39005973585693E-2</v>
      </c>
      <c r="H477" s="29">
        <f ca="1">IFERROR($F477/OFFSET($F477,H$12,)-1,"")</f>
        <v>-2.5760778062366652E-2</v>
      </c>
      <c r="I477" s="29">
        <f ca="1">IFERROR($F477/OFFSET($F477,I$12,)-1,"")</f>
        <v>0.13082640332640327</v>
      </c>
      <c r="J477" s="29">
        <f ca="1">IFERROR($F477/OFFSET($F477,J$12,)-1,"")</f>
        <v>-0.26785431858639364</v>
      </c>
      <c r="K477" s="30">
        <f>F477/VLOOKUP(YEAR(B477),$Z$13:$AB$35,3,FALSE)-1</f>
        <v>0.1209048803985513</v>
      </c>
      <c r="L477" s="21">
        <f>MAX(F477:$F$5741)</f>
        <v>4981.87</v>
      </c>
      <c r="M477" s="28">
        <f ca="1">IF(OFFSET($O477,M$12,)&lt;&gt;"",_xlfn.STDEV.S(OFFSET($O477,,,M$12))*SQRT($J$12/$G$12),"")</f>
        <v>0.27424262364494706</v>
      </c>
      <c r="N477" s="30">
        <f ca="1">IF(OFFSET($O477,N$12,)&lt;&gt;"",_xlfn.STDEV.S(OFFSET($O477,,,N$12))*SQRT($J$12/$G$12),"")</f>
        <v>0.30379168159165532</v>
      </c>
      <c r="O477" s="4">
        <f t="shared" ca="1" si="7"/>
        <v>-1.3998115422933076E-2</v>
      </c>
    </row>
    <row r="478" spans="2:15" x14ac:dyDescent="0.2">
      <c r="B478" s="14">
        <v>40952</v>
      </c>
      <c r="C478" s="25">
        <v>2176.59</v>
      </c>
      <c r="D478" s="25">
        <v>2231.41</v>
      </c>
      <c r="E478" s="25">
        <v>2176.37</v>
      </c>
      <c r="F478" s="16">
        <v>2206.38</v>
      </c>
      <c r="G478" s="28">
        <f ca="1">IFERROR($F478/OFFSET($F478,G$12,)-1,"")</f>
        <v>1.438094800239087E-2</v>
      </c>
      <c r="H478" s="29">
        <f ca="1">IFERROR($F478/OFFSET($F478,H$12,)-1,"")</f>
        <v>-7.7308112629690395E-3</v>
      </c>
      <c r="I478" s="29">
        <f ca="1">IFERROR($F478/OFFSET($F478,I$12,)-1,"")</f>
        <v>0.14698176373957694</v>
      </c>
      <c r="J478" s="29">
        <f ca="1">IFERROR($F478/OFFSET($F478,J$12,)-1,"")</f>
        <v>-0.25825494691687556</v>
      </c>
      <c r="K478" s="30">
        <f>F478/VLOOKUP(YEAR(B478),$Z$13:$AB$35,3,FALSE)-1</f>
        <v>0.13670576961716208</v>
      </c>
      <c r="L478" s="21">
        <f>MAX(F478:$F$5741)</f>
        <v>4981.87</v>
      </c>
      <c r="M478" s="28">
        <f ca="1">IF(OFFSET($O478,M$12,)&lt;&gt;"",_xlfn.STDEV.S(OFFSET($O478,,,M$12))*SQRT($J$12/$G$12),"")</f>
        <v>0.27599963089866458</v>
      </c>
      <c r="N478" s="30">
        <f ca="1">IF(OFFSET($O478,N$12,)&lt;&gt;"",_xlfn.STDEV.S(OFFSET($O478,,,N$12))*SQRT($J$12/$G$12),"")</f>
        <v>0.30298708708345423</v>
      </c>
      <c r="O478" s="4">
        <f t="shared" ca="1" si="7"/>
        <v>1.4278522981064636E-2</v>
      </c>
    </row>
    <row r="479" spans="2:15" x14ac:dyDescent="0.2">
      <c r="B479" s="14">
        <v>40949</v>
      </c>
      <c r="C479" s="25">
        <v>2243.8200000000002</v>
      </c>
      <c r="D479" s="25">
        <v>2243.8200000000002</v>
      </c>
      <c r="E479" s="25">
        <v>2168.9699999999998</v>
      </c>
      <c r="F479" s="16">
        <v>2175.1</v>
      </c>
      <c r="G479" s="28">
        <f ca="1">IFERROR($F479/OFFSET($F479,G$12,)-1,"")</f>
        <v>-3.1437859019459391E-2</v>
      </c>
      <c r="H479" s="29">
        <f ca="1">IFERROR($F479/OFFSET($F479,H$12,)-1,"")</f>
        <v>-1.8288334642222015E-2</v>
      </c>
      <c r="I479" s="29">
        <f ca="1">IFERROR($F479/OFFSET($F479,I$12,)-1,"")</f>
        <v>0.1357216330665163</v>
      </c>
      <c r="J479" s="29">
        <f ca="1">IFERROR($F479/OFFSET($F479,J$12,)-1,"")</f>
        <v>-0.27103511605927977</v>
      </c>
      <c r="K479" s="30">
        <f>F479/VLOOKUP(YEAR(B479),$Z$13:$AB$35,3,FALSE)-1</f>
        <v>0.12059061426150031</v>
      </c>
      <c r="L479" s="21">
        <f>MAX(F479:$F$5741)</f>
        <v>4981.87</v>
      </c>
      <c r="M479" s="28">
        <f ca="1">IF(OFFSET($O479,M$12,)&lt;&gt;"",_xlfn.STDEV.S(OFFSET($O479,,,M$12))*SQRT($J$12/$G$12),"")</f>
        <v>0.27466392343316243</v>
      </c>
      <c r="N479" s="30">
        <f ca="1">IF(OFFSET($O479,N$12,)&lt;&gt;"",_xlfn.STDEV.S(OFFSET($O479,,,N$12))*SQRT($J$12/$G$12),"")</f>
        <v>0.3052734845925601</v>
      </c>
      <c r="O479" s="4">
        <f t="shared" ca="1" si="7"/>
        <v>-3.1942636107127373E-2</v>
      </c>
    </row>
    <row r="480" spans="2:15" x14ac:dyDescent="0.2">
      <c r="B480" s="14">
        <v>40948</v>
      </c>
      <c r="C480" s="25">
        <v>2238.23</v>
      </c>
      <c r="D480" s="25">
        <v>2256.71</v>
      </c>
      <c r="E480" s="25">
        <v>2237.5</v>
      </c>
      <c r="F480" s="16">
        <v>2245.6999999999998</v>
      </c>
      <c r="G480" s="28">
        <f ca="1">IFERROR($F480/OFFSET($F480,G$12,)-1,"")</f>
        <v>6.1488557781408382E-4</v>
      </c>
      <c r="H480" s="29">
        <f ca="1">IFERROR($F480/OFFSET($F480,H$12,)-1,"")</f>
        <v>3.4541534606029378E-2</v>
      </c>
      <c r="I480" s="29">
        <f ca="1">IFERROR($F480/OFFSET($F480,I$12,)-1,"")</f>
        <v>0.18571043891930694</v>
      </c>
      <c r="J480" s="29">
        <f ca="1">IFERROR($F480/OFFSET($F480,J$12,)-1,"")</f>
        <v>-0.24906789720954348</v>
      </c>
      <c r="K480" s="30">
        <f>F480/VLOOKUP(YEAR(B480),$Z$13:$AB$35,3,FALSE)-1</f>
        <v>0.15696305569723279</v>
      </c>
      <c r="L480" s="21">
        <f>MAX(F480:$F$5741)</f>
        <v>4981.87</v>
      </c>
      <c r="M480" s="28">
        <f ca="1">IF(OFFSET($O480,M$12,)&lt;&gt;"",_xlfn.STDEV.S(OFFSET($O480,,,M$12))*SQRT($J$12/$G$12),"")</f>
        <v>0.25488722208581005</v>
      </c>
      <c r="N480" s="30">
        <f ca="1">IF(OFFSET($O480,N$12,)&lt;&gt;"",_xlfn.STDEV.S(OFFSET($O480,,,N$12))*SQRT($J$12/$G$12),"")</f>
        <v>0.29792254658309403</v>
      </c>
      <c r="O480" s="4">
        <f t="shared" ca="1" si="7"/>
        <v>6.1469661313431824E-4</v>
      </c>
    </row>
    <row r="481" spans="2:15" x14ac:dyDescent="0.2">
      <c r="B481" s="14">
        <v>40947</v>
      </c>
      <c r="C481" s="25">
        <v>2231.75</v>
      </c>
      <c r="D481" s="25">
        <v>2266.69</v>
      </c>
      <c r="E481" s="25">
        <v>2231.3200000000002</v>
      </c>
      <c r="F481" s="16">
        <v>2244.3200000000002</v>
      </c>
      <c r="G481" s="28">
        <f ca="1">IFERROR($F481/OFFSET($F481,G$12,)-1,"")</f>
        <v>4.9614013719978534E-3</v>
      </c>
      <c r="H481" s="29">
        <f ca="1">IFERROR($F481/OFFSET($F481,H$12,)-1,"")</f>
        <v>4.9610894941634509E-2</v>
      </c>
      <c r="I481" s="29">
        <f ca="1">IFERROR($F481/OFFSET($F481,I$12,)-1,"")</f>
        <v>0.1877474120959377</v>
      </c>
      <c r="J481" s="29">
        <f ca="1">IFERROR($F481/OFFSET($F481,J$12,)-1,"")</f>
        <v>-0.24531753344138596</v>
      </c>
      <c r="K481" s="30">
        <f>F481/VLOOKUP(YEAR(B481),$Z$13:$AB$35,3,FALSE)-1</f>
        <v>0.15625209296095388</v>
      </c>
      <c r="L481" s="21">
        <f>MAX(F481:$F$5741)</f>
        <v>4981.87</v>
      </c>
      <c r="M481" s="28">
        <f ca="1">IF(OFFSET($O481,M$12,)&lt;&gt;"",_xlfn.STDEV.S(OFFSET($O481,,,M$12))*SQRT($J$12/$G$12),"")</f>
        <v>0.25445903828854965</v>
      </c>
      <c r="N481" s="30">
        <f ca="1">IF(OFFSET($O481,N$12,)&lt;&gt;"",_xlfn.STDEV.S(OFFSET($O481,,,N$12))*SQRT($J$12/$G$12),"")</f>
        <v>0.30189440610423851</v>
      </c>
      <c r="O481" s="4">
        <f t="shared" ca="1" si="7"/>
        <v>4.9491341784599066E-3</v>
      </c>
    </row>
    <row r="482" spans="2:15" x14ac:dyDescent="0.2">
      <c r="B482" s="14">
        <v>40946</v>
      </c>
      <c r="C482" s="25">
        <v>2226.31</v>
      </c>
      <c r="D482" s="25">
        <v>2233.85</v>
      </c>
      <c r="E482" s="25">
        <v>2193.21</v>
      </c>
      <c r="F482" s="16">
        <v>2233.2399999999998</v>
      </c>
      <c r="G482" s="28">
        <f ca="1">IFERROR($F482/OFFSET($F482,G$12,)-1,"")</f>
        <v>4.3488624149452537E-3</v>
      </c>
      <c r="H482" s="29">
        <f ca="1">IFERROR($F482/OFFSET($F482,H$12,)-1,"")</f>
        <v>7.5487962860403934E-2</v>
      </c>
      <c r="I482" s="29">
        <f ca="1">IFERROR($F482/OFFSET($F482,I$12,)-1,"")</f>
        <v>0.2040392712921677</v>
      </c>
      <c r="J482" s="29">
        <f ca="1">IFERROR($F482/OFFSET($F482,J$12,)-1,"")</f>
        <v>-0.24135189947379332</v>
      </c>
      <c r="K482" s="30">
        <f>F482/VLOOKUP(YEAR(B482),$Z$13:$AB$35,3,FALSE)-1</f>
        <v>0.15054378345517572</v>
      </c>
      <c r="L482" s="21">
        <f>MAX(F482:$F$5741)</f>
        <v>4981.87</v>
      </c>
      <c r="M482" s="28">
        <f ca="1">IF(OFFSET($O482,M$12,)&lt;&gt;"",_xlfn.STDEV.S(OFFSET($O482,,,M$12))*SQRT($J$12/$G$12),"")</f>
        <v>0.25515889634988437</v>
      </c>
      <c r="N482" s="30">
        <f ca="1">IF(OFFSET($O482,N$12,)&lt;&gt;"",_xlfn.STDEV.S(OFFSET($O482,,,N$12))*SQRT($J$12/$G$12),"")</f>
        <v>0.30610425876631653</v>
      </c>
      <c r="O482" s="4">
        <f t="shared" ca="1" si="7"/>
        <v>4.3394334397861998E-3</v>
      </c>
    </row>
    <row r="483" spans="2:15" x14ac:dyDescent="0.2">
      <c r="B483" s="14">
        <v>40945</v>
      </c>
      <c r="C483" s="25">
        <v>2214.64</v>
      </c>
      <c r="D483" s="25">
        <v>2224.3000000000002</v>
      </c>
      <c r="E483" s="25">
        <v>2199.0100000000002</v>
      </c>
      <c r="F483" s="16">
        <v>2223.5700000000002</v>
      </c>
      <c r="G483" s="28">
        <f ca="1">IFERROR($F483/OFFSET($F483,G$12,)-1,"")</f>
        <v>3.5881604246217336E-3</v>
      </c>
      <c r="H483" s="29">
        <f ca="1">IFERROR($F483/OFFSET($F483,H$12,)-1,"")</f>
        <v>7.8078864307428164E-2</v>
      </c>
      <c r="I483" s="29">
        <f ca="1">IFERROR($F483/OFFSET($F483,I$12,)-1,"")</f>
        <v>0.17575799236455558</v>
      </c>
      <c r="J483" s="29">
        <f ca="1">IFERROR($F483/OFFSET($F483,J$12,)-1,"")</f>
        <v>-0.24003117021603826</v>
      </c>
      <c r="K483" s="30">
        <f>F483/VLOOKUP(YEAR(B483),$Z$13:$AB$35,3,FALSE)-1</f>
        <v>0.14556189239733563</v>
      </c>
      <c r="L483" s="21">
        <f>MAX(F483:$F$5741)</f>
        <v>4981.87</v>
      </c>
      <c r="M483" s="28">
        <f ca="1">IF(OFFSET($O483,M$12,)&lt;&gt;"",_xlfn.STDEV.S(OFFSET($O483,,,M$12))*SQRT($J$12/$G$12),"")</f>
        <v>0.2555548653723429</v>
      </c>
      <c r="N483" s="30">
        <f ca="1">IF(OFFSET($O483,N$12,)&lt;&gt;"",_xlfn.STDEV.S(OFFSET($O483,,,N$12))*SQRT($J$12/$G$12),"")</f>
        <v>0.31369935680920807</v>
      </c>
      <c r="O483" s="4">
        <f t="shared" ca="1" si="7"/>
        <v>3.5817383347463748E-3</v>
      </c>
    </row>
    <row r="484" spans="2:15" x14ac:dyDescent="0.2">
      <c r="B484" s="14">
        <v>40942</v>
      </c>
      <c r="C484" s="25">
        <v>2170.98</v>
      </c>
      <c r="D484" s="25">
        <v>2224.48</v>
      </c>
      <c r="E484" s="25">
        <v>2151.98</v>
      </c>
      <c r="F484" s="16">
        <v>2215.62</v>
      </c>
      <c r="G484" s="28">
        <f ca="1">IFERROR($F484/OFFSET($F484,G$12,)-1,"")</f>
        <v>2.0684381219134629E-2</v>
      </c>
      <c r="H484" s="29">
        <f ca="1">IFERROR($F484/OFFSET($F484,H$12,)-1,"")</f>
        <v>4.1830852134332686E-2</v>
      </c>
      <c r="I484" s="29">
        <f ca="1">IFERROR($F484/OFFSET($F484,I$12,)-1,"")</f>
        <v>0.14303844487092188</v>
      </c>
      <c r="J484" s="29">
        <f ca="1">IFERROR($F484/OFFSET($F484,J$12,)-1,"")</f>
        <v>-0.24604668098153248</v>
      </c>
      <c r="K484" s="30">
        <f>F484/VLOOKUP(YEAR(B484),$Z$13:$AB$35,3,FALSE)-1</f>
        <v>0.14146612880790088</v>
      </c>
      <c r="L484" s="21">
        <f>MAX(F484:$F$5741)</f>
        <v>4981.87</v>
      </c>
      <c r="M484" s="28">
        <f ca="1">IF(OFFSET($O484,M$12,)&lt;&gt;"",_xlfn.STDEV.S(OFFSET($O484,,,M$12))*SQRT($J$12/$G$12),"")</f>
        <v>0.25587364660135614</v>
      </c>
      <c r="N484" s="30">
        <f ca="1">IF(OFFSET($O484,N$12,)&lt;&gt;"",_xlfn.STDEV.S(OFFSET($O484,,,N$12))*SQRT($J$12/$G$12),"")</f>
        <v>0.31429084041409522</v>
      </c>
      <c r="O484" s="4">
        <f t="shared" ca="1" si="7"/>
        <v>2.0473364281370615E-2</v>
      </c>
    </row>
    <row r="485" spans="2:15" x14ac:dyDescent="0.2">
      <c r="B485" s="14">
        <v>40941</v>
      </c>
      <c r="C485" s="25">
        <v>2139.6</v>
      </c>
      <c r="D485" s="25">
        <v>2175.36</v>
      </c>
      <c r="E485" s="25">
        <v>2137.5300000000002</v>
      </c>
      <c r="F485" s="16">
        <v>2170.7199999999998</v>
      </c>
      <c r="G485" s="28">
        <f ca="1">IFERROR($F485/OFFSET($F485,G$12,)-1,"")</f>
        <v>1.5190062855432451E-2</v>
      </c>
      <c r="H485" s="29">
        <f ca="1">IFERROR($F485/OFFSET($F485,H$12,)-1,"")</f>
        <v>1.4891040596202609E-2</v>
      </c>
      <c r="I485" s="29">
        <f ca="1">IFERROR($F485/OFFSET($F485,I$12,)-1,"")</f>
        <v>0.1085565457191735</v>
      </c>
      <c r="J485" s="29">
        <f ca="1">IFERROR($F485/OFFSET($F485,J$12,)-1,"")</f>
        <v>-0.25230606016767587</v>
      </c>
      <c r="K485" s="30">
        <f>F485/VLOOKUP(YEAR(B485),$Z$13:$AB$35,3,FALSE)-1</f>
        <v>0.11833408035939663</v>
      </c>
      <c r="L485" s="21">
        <f>MAX(F485:$F$5741)</f>
        <v>4981.87</v>
      </c>
      <c r="M485" s="28">
        <f ca="1">IF(OFFSET($O485,M$12,)&lt;&gt;"",_xlfn.STDEV.S(OFFSET($O485,,,M$12))*SQRT($J$12/$G$12),"")</f>
        <v>0.26153235795295343</v>
      </c>
      <c r="N485" s="30">
        <f ca="1">IF(OFFSET($O485,N$12,)&lt;&gt;"",_xlfn.STDEV.S(OFFSET($O485,,,N$12))*SQRT($J$12/$G$12),"")</f>
        <v>0.31312298429867735</v>
      </c>
      <c r="O485" s="4">
        <f t="shared" ca="1" si="7"/>
        <v>1.5075849008661374E-2</v>
      </c>
    </row>
    <row r="486" spans="2:15" x14ac:dyDescent="0.2">
      <c r="B486" s="14">
        <v>40940</v>
      </c>
      <c r="C486" s="25">
        <v>2074.42</v>
      </c>
      <c r="D486" s="25">
        <v>2140.4899999999998</v>
      </c>
      <c r="E486" s="25">
        <v>2072.29</v>
      </c>
      <c r="F486" s="16">
        <v>2138.2399999999998</v>
      </c>
      <c r="G486" s="28">
        <f ca="1">IFERROR($F486/OFFSET($F486,G$12,)-1,"")</f>
        <v>2.9737682338947025E-2</v>
      </c>
      <c r="H486" s="29">
        <f ca="1">IFERROR($F486/OFFSET($F486,H$12,)-1,"")</f>
        <v>3.6054326179966401E-2</v>
      </c>
      <c r="I486" s="29">
        <f ca="1">IFERROR($F486/OFFSET($F486,I$12,)-1,"")</f>
        <v>0.10160069653740522</v>
      </c>
      <c r="J486" s="29">
        <f ca="1">IFERROR($F486/OFFSET($F486,J$12,)-1,"")</f>
        <v>-0.25903748059436693</v>
      </c>
      <c r="K486" s="30">
        <f>F486/VLOOKUP(YEAR(B486),$Z$13:$AB$35,3,FALSE)-1</f>
        <v>0.10160069653740522</v>
      </c>
      <c r="L486" s="21">
        <f>MAX(F486:$F$5741)</f>
        <v>4981.87</v>
      </c>
      <c r="M486" s="28">
        <f ca="1">IF(OFFSET($O486,M$12,)&lt;&gt;"",_xlfn.STDEV.S(OFFSET($O486,,,M$12))*SQRT($J$12/$G$12),"")</f>
        <v>0.26133129159475593</v>
      </c>
      <c r="N486" s="30">
        <f ca="1">IF(OFFSET($O486,N$12,)&lt;&gt;"",_xlfn.STDEV.S(OFFSET($O486,,,N$12))*SQRT($J$12/$G$12),"")</f>
        <v>0.31215473390868947</v>
      </c>
      <c r="O486" s="4">
        <f t="shared" ca="1" si="7"/>
        <v>2.9304092464935084E-2</v>
      </c>
    </row>
    <row r="487" spans="2:15" x14ac:dyDescent="0.2">
      <c r="B487" s="14">
        <v>40939</v>
      </c>
      <c r="C487" s="25">
        <v>2061.3000000000002</v>
      </c>
      <c r="D487" s="25">
        <v>2106.7199999999998</v>
      </c>
      <c r="E487" s="25">
        <v>2061.3000000000002</v>
      </c>
      <c r="F487" s="16">
        <v>2076.4899999999998</v>
      </c>
      <c r="G487" s="28">
        <f ca="1">IFERROR($F487/OFFSET($F487,G$12,)-1,"")</f>
        <v>6.7683863992278326E-3</v>
      </c>
      <c r="H487" s="29">
        <f ca="1">IFERROR($F487/OFFSET($F487,H$12,)-1,"")</f>
        <v>1.1077351563488991E-2</v>
      </c>
      <c r="I487" s="29">
        <f ca="1">IFERROR($F487/OFFSET($F487,I$12,)-1,"")</f>
        <v>9.7696227691786985E-2</v>
      </c>
      <c r="J487" s="29">
        <f ca="1">IFERROR($F487/OFFSET($F487,J$12,)-1,"")</f>
        <v>-0.28456105292172007</v>
      </c>
      <c r="K487" s="30">
        <f>F487/VLOOKUP(YEAR(B487),$Z$13:$AB$35,3,FALSE)-1</f>
        <v>6.97876900408545E-2</v>
      </c>
      <c r="L487" s="21">
        <f>MAX(F487:$F$5741)</f>
        <v>4981.87</v>
      </c>
      <c r="M487" s="28">
        <f ca="1">IF(OFFSET($O487,M$12,)&lt;&gt;"",_xlfn.STDEV.S(OFFSET($O487,,,M$12))*SQRT($J$12/$G$12),"")</f>
        <v>0.25232699914592499</v>
      </c>
      <c r="N487" s="30">
        <f ca="1">IF(OFFSET($O487,N$12,)&lt;&gt;"",_xlfn.STDEV.S(OFFSET($O487,,,N$12))*SQRT($J$12/$G$12),"")</f>
        <v>0.30837301634473063</v>
      </c>
      <c r="O487" s="4">
        <f t="shared" ca="1" si="7"/>
        <v>6.745583705804286E-3</v>
      </c>
    </row>
    <row r="488" spans="2:15" x14ac:dyDescent="0.2">
      <c r="B488" s="14">
        <v>40938</v>
      </c>
      <c r="C488" s="25">
        <v>2126.0100000000002</v>
      </c>
      <c r="D488" s="25">
        <v>2126.0100000000002</v>
      </c>
      <c r="E488" s="25">
        <v>2059.63</v>
      </c>
      <c r="F488" s="16">
        <v>2062.5300000000002</v>
      </c>
      <c r="G488" s="28">
        <f ca="1">IFERROR($F488/OFFSET($F488,G$12,)-1,"")</f>
        <v>-3.0155266944410286E-2</v>
      </c>
      <c r="H488" s="29">
        <f ca="1">IFERROR($F488/OFFSET($F488,H$12,)-1,"")</f>
        <v>-1.3280453908309231E-2</v>
      </c>
      <c r="I488" s="29">
        <f ca="1">IFERROR($F488/OFFSET($F488,I$12,)-1,"")</f>
        <v>9.6833719767714044E-2</v>
      </c>
      <c r="J488" s="29">
        <f ca="1">IFERROR($F488/OFFSET($F488,J$12,)-1,"")</f>
        <v>-0.2882550856669599</v>
      </c>
      <c r="K488" s="30">
        <f>F488/VLOOKUP(YEAR(B488),$Z$13:$AB$35,3,FALSE)-1</f>
        <v>6.2595632215885599E-2</v>
      </c>
      <c r="L488" s="21">
        <f>MAX(F488:$F$5741)</f>
        <v>4981.87</v>
      </c>
      <c r="M488" s="28">
        <f ca="1">IF(OFFSET($O488,M$12,)&lt;&gt;"",_xlfn.STDEV.S(OFFSET($O488,,,M$12))*SQRT($J$12/$G$12),"")</f>
        <v>0.25304339188610098</v>
      </c>
      <c r="N488" s="30">
        <f ca="1">IF(OFFSET($O488,N$12,)&lt;&gt;"",_xlfn.STDEV.S(OFFSET($O488,,,N$12))*SQRT($J$12/$G$12),"")</f>
        <v>0.31244978282247782</v>
      </c>
      <c r="O488" s="4">
        <f t="shared" ca="1" si="7"/>
        <v>-3.0619289311976536E-2</v>
      </c>
    </row>
    <row r="489" spans="2:15" x14ac:dyDescent="0.2">
      <c r="B489" s="14">
        <v>40935</v>
      </c>
      <c r="C489" s="25">
        <v>2138.2199999999998</v>
      </c>
      <c r="D489" s="25">
        <v>2152.36</v>
      </c>
      <c r="E489" s="25">
        <v>2121.06</v>
      </c>
      <c r="F489" s="16">
        <v>2126.66</v>
      </c>
      <c r="G489" s="28">
        <f ca="1">IFERROR($F489/OFFSET($F489,G$12,)-1,"")</f>
        <v>-5.7086218423747503E-3</v>
      </c>
      <c r="H489" s="29">
        <f ca="1">IFERROR($F489/OFFSET($F489,H$12,)-1,"")</f>
        <v>5.2942720066543547E-2</v>
      </c>
      <c r="I489" s="29">
        <f ca="1">IFERROR($F489/OFFSET($F489,I$12,)-1,"")</f>
        <v>0.12221841112371701</v>
      </c>
      <c r="J489" s="29">
        <f ca="1">IFERROR($F489/OFFSET($F489,J$12,)-1,"")</f>
        <v>-0.25608224631217369</v>
      </c>
      <c r="K489" s="30">
        <f>F489/VLOOKUP(YEAR(B489),$Z$13:$AB$35,3,FALSE)-1</f>
        <v>9.5634791837323485E-2</v>
      </c>
      <c r="L489" s="21">
        <f>MAX(F489:$F$5741)</f>
        <v>4981.87</v>
      </c>
      <c r="M489" s="28">
        <f ca="1">IF(OFFSET($O489,M$12,)&lt;&gt;"",_xlfn.STDEV.S(OFFSET($O489,,,M$12))*SQRT($J$12/$G$12),"")</f>
        <v>0.24131690596476521</v>
      </c>
      <c r="N489" s="30">
        <f ca="1">IF(OFFSET($O489,N$12,)&lt;&gt;"",_xlfn.STDEV.S(OFFSET($O489,,,N$12))*SQRT($J$12/$G$12),"")</f>
        <v>0.3171370991303385</v>
      </c>
      <c r="O489" s="4">
        <f t="shared" ca="1" si="7"/>
        <v>-5.7249783023106239E-3</v>
      </c>
    </row>
    <row r="490" spans="2:15" x14ac:dyDescent="0.2">
      <c r="B490" s="14">
        <v>40934</v>
      </c>
      <c r="C490" s="25">
        <v>2063.83</v>
      </c>
      <c r="D490" s="25">
        <v>2145.12</v>
      </c>
      <c r="E490" s="25">
        <v>2063.63</v>
      </c>
      <c r="F490" s="16">
        <v>2138.87</v>
      </c>
      <c r="G490" s="28">
        <f ca="1">IFERROR($F490/OFFSET($F490,G$12,)-1,"")</f>
        <v>3.6359583880455348E-2</v>
      </c>
      <c r="H490" s="29">
        <f ca="1">IFERROR($F490/OFFSET($F490,H$12,)-1,"")</f>
        <v>6.888986616825421E-2</v>
      </c>
      <c r="I490" s="29">
        <f ca="1">IFERROR($F490/OFFSET($F490,I$12,)-1,"")</f>
        <v>0.13643343304517841</v>
      </c>
      <c r="J490" s="29">
        <f ca="1">IFERROR($F490/OFFSET($F490,J$12,)-1,"")</f>
        <v>-0.24440244462500438</v>
      </c>
      <c r="K490" s="30">
        <f>F490/VLOOKUP(YEAR(B490),$Z$13:$AB$35,3,FALSE)-1</f>
        <v>0.10192526648222855</v>
      </c>
      <c r="L490" s="21">
        <f>MAX(F490:$F$5741)</f>
        <v>4981.87</v>
      </c>
      <c r="M490" s="28">
        <f ca="1">IF(OFFSET($O490,M$12,)&lt;&gt;"",_xlfn.STDEV.S(OFFSET($O490,,,M$12))*SQRT($J$12/$G$12),"")</f>
        <v>0.23935349484823912</v>
      </c>
      <c r="N490" s="30">
        <f ca="1">IF(OFFSET($O490,N$12,)&lt;&gt;"",_xlfn.STDEV.S(OFFSET($O490,,,N$12))*SQRT($J$12/$G$12),"")</f>
        <v>0.3182866785322328</v>
      </c>
      <c r="O490" s="4">
        <f t="shared" ca="1" si="7"/>
        <v>3.5714172303645327E-2</v>
      </c>
    </row>
    <row r="491" spans="2:15" x14ac:dyDescent="0.2">
      <c r="B491" s="14">
        <v>40933</v>
      </c>
      <c r="C491" s="25">
        <v>2055.1</v>
      </c>
      <c r="D491" s="25">
        <v>2079.5300000000002</v>
      </c>
      <c r="E491" s="25">
        <v>2049.83</v>
      </c>
      <c r="F491" s="16">
        <v>2063.83</v>
      </c>
      <c r="G491" s="28">
        <f ca="1">IFERROR($F491/OFFSET($F491,G$12,)-1,"")</f>
        <v>4.9129880121145941E-3</v>
      </c>
      <c r="H491" s="29">
        <f ca="1">IFERROR($F491/OFFSET($F491,H$12,)-1,"")</f>
        <v>5.2630773624938731E-2</v>
      </c>
      <c r="I491" s="29">
        <f ca="1">IFERROR($F491/OFFSET($F491,I$12,)-1,"")</f>
        <v>9.578269433958253E-2</v>
      </c>
      <c r="J491" s="29">
        <f ca="1">IFERROR($F491/OFFSET($F491,J$12,)-1,"")</f>
        <v>-0.28157884660236088</v>
      </c>
      <c r="K491" s="30">
        <f>F491/VLOOKUP(YEAR(B491),$Z$13:$AB$35,3,FALSE)-1</f>
        <v>6.3265379721075821E-2</v>
      </c>
      <c r="L491" s="21">
        <f>MAX(F491:$F$5741)</f>
        <v>4981.87</v>
      </c>
      <c r="M491" s="28">
        <f ca="1">IF(OFFSET($O491,M$12,)&lt;&gt;"",_xlfn.STDEV.S(OFFSET($O491,,,M$12))*SQRT($J$12/$G$12),"")</f>
        <v>0.25287432887316974</v>
      </c>
      <c r="N491" s="30">
        <f ca="1">IF(OFFSET($O491,N$12,)&lt;&gt;"",_xlfn.STDEV.S(OFFSET($O491,,,N$12))*SQRT($J$12/$G$12),"")</f>
        <v>0.33067748003115799</v>
      </c>
      <c r="O491" s="4">
        <f t="shared" ca="1" si="7"/>
        <v>4.9009586704298171E-3</v>
      </c>
    </row>
    <row r="492" spans="2:15" x14ac:dyDescent="0.2">
      <c r="B492" s="14">
        <v>40932</v>
      </c>
      <c r="C492" s="25">
        <v>2090.0300000000002</v>
      </c>
      <c r="D492" s="25">
        <v>2093.25</v>
      </c>
      <c r="E492" s="25">
        <v>2045.31</v>
      </c>
      <c r="F492" s="16">
        <v>2053.7399999999998</v>
      </c>
      <c r="G492" s="28">
        <f ca="1">IFERROR($F492/OFFSET($F492,G$12,)-1,"")</f>
        <v>-1.7485612044261911E-2</v>
      </c>
      <c r="H492" s="29">
        <f ca="1">IFERROR($F492/OFFSET($F492,H$12,)-1,"")</f>
        <v>5.3189198059506948E-2</v>
      </c>
      <c r="I492" s="29">
        <f ca="1">IFERROR($F492/OFFSET($F492,I$12,)-1,"")</f>
        <v>0.10231225041865244</v>
      </c>
      <c r="J492" s="29">
        <f ca="1">IFERROR($F492/OFFSET($F492,J$12,)-1,"")</f>
        <v>-0.28284690649290789</v>
      </c>
      <c r="K492" s="30">
        <f>F492/VLOOKUP(YEAR(B492),$Z$13:$AB$35,3,FALSE)-1</f>
        <v>5.8067108700019965E-2</v>
      </c>
      <c r="L492" s="21">
        <f>MAX(F492:$F$5741)</f>
        <v>4981.87</v>
      </c>
      <c r="M492" s="28">
        <f ca="1">IF(OFFSET($O492,M$12,)&lt;&gt;"",_xlfn.STDEV.S(OFFSET($O492,,,M$12))*SQRT($J$12/$G$12),"")</f>
        <v>0.25764187198922039</v>
      </c>
      <c r="N492" s="30">
        <f ca="1">IF(OFFSET($O492,N$12,)&lt;&gt;"",_xlfn.STDEV.S(OFFSET($O492,,,N$12))*SQRT($J$12/$G$12),"")</f>
        <v>0.33062645393275281</v>
      </c>
      <c r="O492" s="4">
        <f t="shared" ca="1" si="7"/>
        <v>-1.7640291116187569E-2</v>
      </c>
    </row>
    <row r="493" spans="2:15" x14ac:dyDescent="0.2">
      <c r="B493" s="14">
        <v>40931</v>
      </c>
      <c r="C493" s="25">
        <v>2018.95</v>
      </c>
      <c r="D493" s="25">
        <v>2099.8200000000002</v>
      </c>
      <c r="E493" s="25">
        <v>2018.61</v>
      </c>
      <c r="F493" s="16">
        <v>2090.29</v>
      </c>
      <c r="G493" s="28">
        <f ca="1">IFERROR($F493/OFFSET($F493,G$12,)-1,"")</f>
        <v>3.4935362647482648E-2</v>
      </c>
      <c r="H493" s="29">
        <f ca="1">IFERROR($F493/OFFSET($F493,H$12,)-1,"")</f>
        <v>8.6429313929313967E-2</v>
      </c>
      <c r="I493" s="29">
        <f ca="1">IFERROR($F493/OFFSET($F493,I$12,)-1,"")</f>
        <v>0.13434415242602005</v>
      </c>
      <c r="J493" s="29">
        <f ca="1">IFERROR($F493/OFFSET($F493,J$12,)-1,"")</f>
        <v>-0.26627657184577802</v>
      </c>
      <c r="K493" s="30">
        <f>F493/VLOOKUP(YEAR(B493),$Z$13:$AB$35,3,FALSE)-1</f>
        <v>7.689731740364647E-2</v>
      </c>
      <c r="L493" s="21">
        <f>MAX(F493:$F$5741)</f>
        <v>4981.87</v>
      </c>
      <c r="M493" s="28">
        <f ca="1">IF(OFFSET($O493,M$12,)&lt;&gt;"",_xlfn.STDEV.S(OFFSET($O493,,,M$12))*SQRT($J$12/$G$12),"")</f>
        <v>0.25020091510818671</v>
      </c>
      <c r="N493" s="30">
        <f ca="1">IF(OFFSET($O493,N$12,)&lt;&gt;"",_xlfn.STDEV.S(OFFSET($O493,,,N$12))*SQRT($J$12/$G$12),"")</f>
        <v>0.33139650781348262</v>
      </c>
      <c r="O493" s="4">
        <f t="shared" ca="1" si="7"/>
        <v>3.4338973218827312E-2</v>
      </c>
    </row>
    <row r="494" spans="2:15" x14ac:dyDescent="0.2">
      <c r="B494" s="14">
        <v>40928</v>
      </c>
      <c r="C494" s="25">
        <v>1999.79</v>
      </c>
      <c r="D494" s="25">
        <v>2029.61</v>
      </c>
      <c r="E494" s="25">
        <v>1994.41</v>
      </c>
      <c r="F494" s="16">
        <v>2019.73</v>
      </c>
      <c r="G494" s="28">
        <f ca="1">IFERROR($F494/OFFSET($F494,G$12,)-1,"")</f>
        <v>9.3502313819953109E-3</v>
      </c>
      <c r="H494" s="29">
        <f ca="1">IFERROR($F494/OFFSET($F494,H$12,)-1,"")</f>
        <v>4.9952174003451644E-2</v>
      </c>
      <c r="I494" s="29">
        <f ca="1">IFERROR($F494/OFFSET($F494,I$12,)-1,"")</f>
        <v>0.12892100968095344</v>
      </c>
      <c r="J494" s="29">
        <f ca="1">IFERROR($F494/OFFSET($F494,J$12,)-1,"")</f>
        <v>-0.30638281797326816</v>
      </c>
      <c r="K494" s="30">
        <f>F494/VLOOKUP(YEAR(B494),$Z$13:$AB$35,3,FALSE)-1</f>
        <v>4.0545483583458219E-2</v>
      </c>
      <c r="L494" s="21">
        <f>MAX(F494:$F$5741)</f>
        <v>4981.87</v>
      </c>
      <c r="M494" s="28">
        <f ca="1">IF(OFFSET($O494,M$12,)&lt;&gt;"",_xlfn.STDEV.S(OFFSET($O494,,,M$12))*SQRT($J$12/$G$12),"")</f>
        <v>0.23325244735522671</v>
      </c>
      <c r="N494" s="30">
        <f ca="1">IF(OFFSET($O494,N$12,)&lt;&gt;"",_xlfn.STDEV.S(OFFSET($O494,,,N$12))*SQRT($J$12/$G$12),"")</f>
        <v>0.32678341294057789</v>
      </c>
      <c r="O494" s="4">
        <f t="shared" ca="1" si="7"/>
        <v>9.3067885588876478E-3</v>
      </c>
    </row>
    <row r="495" spans="2:15" x14ac:dyDescent="0.2">
      <c r="B495" s="14">
        <v>40927</v>
      </c>
      <c r="C495" s="25">
        <v>1960.26</v>
      </c>
      <c r="D495" s="25">
        <v>2006.6</v>
      </c>
      <c r="E495" s="25">
        <v>1960.26</v>
      </c>
      <c r="F495" s="16">
        <v>2001.02</v>
      </c>
      <c r="G495" s="28">
        <f ca="1">IFERROR($F495/OFFSET($F495,G$12,)-1,"")</f>
        <v>2.0595315815243875E-2</v>
      </c>
      <c r="H495" s="29">
        <f ca="1">IFERROR($F495/OFFSET($F495,H$12,)-1,"")</f>
        <v>4.4826307847345204E-2</v>
      </c>
      <c r="I495" s="29">
        <f ca="1">IFERROR($F495/OFFSET($F495,I$12,)-1,"")</f>
        <v>0.11617970257817634</v>
      </c>
      <c r="J495" s="29">
        <f ca="1">IFERROR($F495/OFFSET($F495,J$12,)-1,"")</f>
        <v>-0.31297809517269792</v>
      </c>
      <c r="K495" s="30">
        <f>F495/VLOOKUP(YEAR(B495),$Z$13:$AB$35,3,FALSE)-1</f>
        <v>3.0906271412600494E-2</v>
      </c>
      <c r="L495" s="21">
        <f>MAX(F495:$F$5741)</f>
        <v>4981.87</v>
      </c>
      <c r="M495" s="28">
        <f ca="1">IF(OFFSET($O495,M$12,)&lt;&gt;"",_xlfn.STDEV.S(OFFSET($O495,,,M$12))*SQRT($J$12/$G$12),"")</f>
        <v>0.23328236538038563</v>
      </c>
      <c r="N495" s="30">
        <f ca="1">IF(OFFSET($O495,N$12,)&lt;&gt;"",_xlfn.STDEV.S(OFFSET($O495,,,N$12))*SQRT($J$12/$G$12),"")</f>
        <v>0.33121739501560826</v>
      </c>
      <c r="O495" s="4">
        <f t="shared" ca="1" si="7"/>
        <v>2.0386099998992588E-2</v>
      </c>
    </row>
    <row r="496" spans="2:15" x14ac:dyDescent="0.2">
      <c r="B496" s="14">
        <v>40926</v>
      </c>
      <c r="C496" s="25">
        <v>1948.92</v>
      </c>
      <c r="D496" s="25">
        <v>1960.64</v>
      </c>
      <c r="E496" s="25">
        <v>1930.2</v>
      </c>
      <c r="F496" s="16">
        <v>1960.64</v>
      </c>
      <c r="G496" s="28">
        <f ca="1">IFERROR($F496/OFFSET($F496,G$12,)-1,"")</f>
        <v>5.4460979887387406E-3</v>
      </c>
      <c r="H496" s="29">
        <f ca="1">IFERROR($F496/OFFSET($F496,H$12,)-1,"")</f>
        <v>3.5201191148751088E-2</v>
      </c>
      <c r="I496" s="29">
        <f ca="1">IFERROR($F496/OFFSET($F496,I$12,)-1,"")</f>
        <v>0.10548899100673803</v>
      </c>
      <c r="J496" s="29">
        <f ca="1">IFERROR($F496/OFFSET($F496,J$12,)-1,"")</f>
        <v>-0.3110432530632754</v>
      </c>
      <c r="K496" s="30">
        <f>F496/VLOOKUP(YEAR(B496),$Z$13:$AB$35,3,FALSE)-1</f>
        <v>1.0102883520605177E-2</v>
      </c>
      <c r="L496" s="21">
        <f>MAX(F496:$F$5741)</f>
        <v>4981.87</v>
      </c>
      <c r="M496" s="28">
        <f ca="1">IF(OFFSET($O496,M$12,)&lt;&gt;"",_xlfn.STDEV.S(OFFSET($O496,,,M$12))*SQRT($J$12/$G$12),"")</f>
        <v>0.23280211113925572</v>
      </c>
      <c r="N496" s="30">
        <f ca="1">IF(OFFSET($O496,N$12,)&lt;&gt;"",_xlfn.STDEV.S(OFFSET($O496,,,N$12))*SQRT($J$12/$G$12),"")</f>
        <v>0.32874395672127704</v>
      </c>
      <c r="O496" s="4">
        <f t="shared" ca="1" si="7"/>
        <v>5.4313216218376276E-3</v>
      </c>
    </row>
    <row r="497" spans="2:15" x14ac:dyDescent="0.2">
      <c r="B497" s="14">
        <v>40925</v>
      </c>
      <c r="C497" s="25">
        <v>1943.95</v>
      </c>
      <c r="D497" s="25">
        <v>1959.33</v>
      </c>
      <c r="E497" s="25">
        <v>1924.58</v>
      </c>
      <c r="F497" s="16">
        <v>1950.02</v>
      </c>
      <c r="G497" s="28">
        <f ca="1">IFERROR($F497/OFFSET($F497,G$12,)-1,"")</f>
        <v>1.3523908523908501E-2</v>
      </c>
      <c r="H497" s="29">
        <f ca="1">IFERROR($F497/OFFSET($F497,H$12,)-1,"")</f>
        <v>3.1996866995491091E-2</v>
      </c>
      <c r="I497" s="29">
        <f ca="1">IFERROR($F497/OFFSET($F497,I$12,)-1,"")</f>
        <v>0.11274565748328036</v>
      </c>
      <c r="J497" s="29">
        <f ca="1">IFERROR($F497/OFFSET($F497,J$12,)-1,"")</f>
        <v>-0.31723901291280354</v>
      </c>
      <c r="K497" s="30">
        <f>F497/VLOOKUP(YEAR(B497),$Z$13:$AB$35,3,FALSE)-1</f>
        <v>4.6315615935870191E-3</v>
      </c>
      <c r="L497" s="21">
        <f>MAX(F497:$F$5741)</f>
        <v>4981.87</v>
      </c>
      <c r="M497" s="28">
        <f ca="1">IF(OFFSET($O497,M$12,)&lt;&gt;"",_xlfn.STDEV.S(OFFSET($O497,,,M$12))*SQRT($J$12/$G$12),"")</f>
        <v>0.23841134342520376</v>
      </c>
      <c r="N497" s="30">
        <f ca="1">IF(OFFSET($O497,N$12,)&lt;&gt;"",_xlfn.STDEV.S(OFFSET($O497,,,N$12))*SQRT($J$12/$G$12),"")</f>
        <v>0.32864754257397366</v>
      </c>
      <c r="O497" s="4">
        <f t="shared" ca="1" si="7"/>
        <v>1.3433276689800459E-2</v>
      </c>
    </row>
    <row r="498" spans="2:15" x14ac:dyDescent="0.2">
      <c r="B498" s="14">
        <v>40924</v>
      </c>
      <c r="C498" s="25">
        <v>1922.93</v>
      </c>
      <c r="D498" s="25">
        <v>1928.39</v>
      </c>
      <c r="E498" s="25">
        <v>1890.29</v>
      </c>
      <c r="F498" s="16">
        <v>1924</v>
      </c>
      <c r="G498" s="28">
        <f ca="1">IFERROR($F498/OFFSET($F498,G$12,)-1,"")</f>
        <v>1.8714520388418698E-4</v>
      </c>
      <c r="H498" s="29">
        <f ca="1">IFERROR($F498/OFFSET($F498,H$12,)-1,"")</f>
        <v>3.7314197294572526E-2</v>
      </c>
      <c r="I498" s="29">
        <f ca="1">IFERROR($F498/OFFSET($F498,I$12,)-1,"")</f>
        <v>7.6490105131232333E-2</v>
      </c>
      <c r="J498" s="29">
        <f ca="1">IFERROR($F498/OFFSET($F498,J$12,)-1,"")</f>
        <v>-0.33350653849484713</v>
      </c>
      <c r="K498" s="30">
        <f>F498/VLOOKUP(YEAR(B498),$Z$13:$AB$35,3,FALSE)-1</f>
        <v>-8.7736923179960735E-3</v>
      </c>
      <c r="L498" s="21">
        <f>MAX(F498:$F$5741)</f>
        <v>4981.87</v>
      </c>
      <c r="M498" s="28">
        <f ca="1">IF(OFFSET($O498,M$12,)&lt;&gt;"",_xlfn.STDEV.S(OFFSET($O498,,,M$12))*SQRT($J$12/$G$12),"")</f>
        <v>0.25772001140688788</v>
      </c>
      <c r="N498" s="30">
        <f ca="1">IF(OFFSET($O498,N$12,)&lt;&gt;"",_xlfn.STDEV.S(OFFSET($O498,,,N$12))*SQRT($J$12/$G$12),"")</f>
        <v>0.3280532498523111</v>
      </c>
      <c r="O498" s="4">
        <f t="shared" ca="1" si="7"/>
        <v>1.8712769440502785E-4</v>
      </c>
    </row>
    <row r="499" spans="2:15" x14ac:dyDescent="0.2">
      <c r="B499" s="14">
        <v>40921</v>
      </c>
      <c r="C499" s="25">
        <v>1915.56</v>
      </c>
      <c r="D499" s="25">
        <v>1949.41</v>
      </c>
      <c r="E499" s="25">
        <v>1905.7</v>
      </c>
      <c r="F499" s="16">
        <v>1923.64</v>
      </c>
      <c r="G499" s="28">
        <f ca="1">IFERROR($F499/OFFSET($F499,G$12,)-1,"")</f>
        <v>4.4225838959466302E-3</v>
      </c>
      <c r="H499" s="29">
        <f ca="1">IFERROR($F499/OFFSET($F499,H$12,)-1,"")</f>
        <v>1.716388709694483E-2</v>
      </c>
      <c r="I499" s="29">
        <f ca="1">IFERROR($F499/OFFSET($F499,I$12,)-1,"")</f>
        <v>7.7180663116457104E-2</v>
      </c>
      <c r="J499" s="29">
        <f ca="1">IFERROR($F499/OFFSET($F499,J$12,)-1,"")</f>
        <v>-0.33877581886491515</v>
      </c>
      <c r="K499" s="30">
        <f>F499/VLOOKUP(YEAR(B499),$Z$13:$AB$35,3,FALSE)-1</f>
        <v>-8.9591608578949433E-3</v>
      </c>
      <c r="L499" s="21">
        <f>MAX(F499:$F$5741)</f>
        <v>4981.87</v>
      </c>
      <c r="M499" s="28">
        <f ca="1">IF(OFFSET($O499,M$12,)&lt;&gt;"",_xlfn.STDEV.S(OFFSET($O499,,,M$12))*SQRT($J$12/$G$12),"")</f>
        <v>0.25819368034654949</v>
      </c>
      <c r="N499" s="30">
        <f ca="1">IF(OFFSET($O499,N$12,)&lt;&gt;"",_xlfn.STDEV.S(OFFSET($O499,,,N$12))*SQRT($J$12/$G$12),"")</f>
        <v>0.32879870509812886</v>
      </c>
      <c r="O499" s="4">
        <f t="shared" ca="1" si="7"/>
        <v>4.4128330106232546E-3</v>
      </c>
    </row>
    <row r="500" spans="2:15" x14ac:dyDescent="0.2">
      <c r="B500" s="14">
        <v>40920</v>
      </c>
      <c r="C500" s="25">
        <v>1891.83</v>
      </c>
      <c r="D500" s="25">
        <v>1934.6</v>
      </c>
      <c r="E500" s="25">
        <v>1891.76</v>
      </c>
      <c r="F500" s="16">
        <v>1915.17</v>
      </c>
      <c r="G500" s="28">
        <f ca="1">IFERROR($F500/OFFSET($F500,G$12,)-1,"")</f>
        <v>1.1193419114347236E-2</v>
      </c>
      <c r="H500" s="29">
        <f ca="1">IFERROR($F500/OFFSET($F500,H$12,)-1,"")</f>
        <v>-1.1963721909242775E-2</v>
      </c>
      <c r="I500" s="29">
        <f ca="1">IFERROR($F500/OFFSET($F500,I$12,)-1,"")</f>
        <v>3.3735095834660278E-2</v>
      </c>
      <c r="J500" s="29">
        <f ca="1">IFERROR($F500/OFFSET($F500,J$12,)-1,"")</f>
        <v>-0.33231184370162736</v>
      </c>
      <c r="K500" s="30">
        <f>F500/VLOOKUP(YEAR(B500),$Z$13:$AB$35,3,FALSE)-1</f>
        <v>-1.3322823449405718E-2</v>
      </c>
      <c r="L500" s="21">
        <f>MAX(F500:$F$5741)</f>
        <v>4981.87</v>
      </c>
      <c r="M500" s="28">
        <f ca="1">IF(OFFSET($O500,M$12,)&lt;&gt;"",_xlfn.STDEV.S(OFFSET($O500,,,M$12))*SQRT($J$12/$G$12),"")</f>
        <v>0.28970729267760065</v>
      </c>
      <c r="N500" s="30">
        <f ca="1">IF(OFFSET($O500,N$12,)&lt;&gt;"",_xlfn.STDEV.S(OFFSET($O500,,,N$12))*SQRT($J$12/$G$12),"")</f>
        <v>0.33086499857715435</v>
      </c>
      <c r="O500" s="4">
        <f t="shared" ca="1" si="7"/>
        <v>1.1131236393182342E-2</v>
      </c>
    </row>
    <row r="501" spans="2:15" x14ac:dyDescent="0.2">
      <c r="B501" s="14">
        <v>40919</v>
      </c>
      <c r="C501" s="25">
        <v>1889.89</v>
      </c>
      <c r="D501" s="25">
        <v>1908.64</v>
      </c>
      <c r="E501" s="25">
        <v>1884.75</v>
      </c>
      <c r="F501" s="16">
        <v>1893.97</v>
      </c>
      <c r="G501" s="28">
        <f ca="1">IFERROR($F501/OFFSET($F501,G$12,)-1,"")</f>
        <v>2.3338766697009738E-3</v>
      </c>
      <c r="H501" s="29">
        <f ca="1">IFERROR($F501/OFFSET($F501,H$12,)-1,"")</f>
        <v>-3.2775834333427012E-2</v>
      </c>
      <c r="I501" s="29">
        <f ca="1">IFERROR($F501/OFFSET($F501,I$12,)-1,"")</f>
        <v>8.4929872951300389E-3</v>
      </c>
      <c r="J501" s="29">
        <f ca="1">IFERROR($F501/OFFSET($F501,J$12,)-1,"")</f>
        <v>-0.33118277291635767</v>
      </c>
      <c r="K501" s="30">
        <f>F501/VLOOKUP(YEAR(B501),$Z$13:$AB$35,3,FALSE)-1</f>
        <v>-2.424485968789758E-2</v>
      </c>
      <c r="L501" s="21">
        <f>MAX(F501:$F$5741)</f>
        <v>4981.87</v>
      </c>
      <c r="M501" s="28">
        <f ca="1">IF(OFFSET($O501,M$12,)&lt;&gt;"",_xlfn.STDEV.S(OFFSET($O501,,,M$12))*SQRT($J$12/$G$12),"")</f>
        <v>0.28901328846211594</v>
      </c>
      <c r="N501" s="30">
        <f ca="1">IF(OFFSET($O501,N$12,)&lt;&gt;"",_xlfn.STDEV.S(OFFSET($O501,,,N$12))*SQRT($J$12/$G$12),"")</f>
        <v>0.34078908297845395</v>
      </c>
      <c r="O501" s="4">
        <f t="shared" ca="1" si="7"/>
        <v>2.331157409669465E-3</v>
      </c>
    </row>
    <row r="502" spans="2:15" x14ac:dyDescent="0.2">
      <c r="B502" s="14">
        <v>40918</v>
      </c>
      <c r="C502" s="25">
        <v>1887.27</v>
      </c>
      <c r="D502" s="25">
        <v>1896.98</v>
      </c>
      <c r="E502" s="25">
        <v>1857.23</v>
      </c>
      <c r="F502" s="16">
        <v>1889.56</v>
      </c>
      <c r="G502" s="28">
        <f ca="1">IFERROR($F502/OFFSET($F502,G$12,)-1,"")</f>
        <v>1.8746057505162339E-2</v>
      </c>
      <c r="H502" s="29">
        <f ca="1">IFERROR($F502/OFFSET($F502,H$12,)-1,"")</f>
        <v>-2.6516849301659429E-2</v>
      </c>
      <c r="I502" s="29">
        <f ca="1">IFERROR($F502/OFFSET($F502,I$12,)-1,"")</f>
        <v>1.1157429456684076E-2</v>
      </c>
      <c r="J502" s="29">
        <f ca="1">IFERROR($F502/OFFSET($F502,J$12,)-1,"")</f>
        <v>-0.3479284141653266</v>
      </c>
      <c r="K502" s="30">
        <f>F502/VLOOKUP(YEAR(B502),$Z$13:$AB$35,3,FALSE)-1</f>
        <v>-2.6516849301659429E-2</v>
      </c>
      <c r="L502" s="21">
        <f>MAX(F502:$F$5741)</f>
        <v>4981.87</v>
      </c>
      <c r="M502" s="28">
        <f ca="1">IF(OFFSET($O502,M$12,)&lt;&gt;"",_xlfn.STDEV.S(OFFSET($O502,,,M$12))*SQRT($J$12/$G$12),"")</f>
        <v>0.2902091273798198</v>
      </c>
      <c r="N502" s="30">
        <f ca="1">IF(OFFSET($O502,N$12,)&lt;&gt;"",_xlfn.STDEV.S(OFFSET($O502,,,N$12))*SQRT($J$12/$G$12),"")</f>
        <v>0.34438266562444469</v>
      </c>
      <c r="O502" s="4">
        <f t="shared" ca="1" si="7"/>
        <v>1.8572515631864218E-2</v>
      </c>
    </row>
    <row r="503" spans="2:15" x14ac:dyDescent="0.2">
      <c r="B503" s="14">
        <v>40917</v>
      </c>
      <c r="C503" s="25">
        <v>1891.37</v>
      </c>
      <c r="D503" s="25">
        <v>1904.04</v>
      </c>
      <c r="E503" s="25">
        <v>1848.02</v>
      </c>
      <c r="F503" s="16">
        <v>1854.79</v>
      </c>
      <c r="G503" s="28">
        <f ca="1">IFERROR($F503/OFFSET($F503,G$12,)-1,"")</f>
        <v>-1.9241954758404844E-2</v>
      </c>
      <c r="H503" s="29">
        <f ca="1">IFERROR($F503/OFFSET($F503,H$12,)-1,"")</f>
        <v>-1.9501184132622917E-2</v>
      </c>
      <c r="I503" s="29">
        <f ca="1">IFERROR($F503/OFFSET($F503,I$12,)-1,"")</f>
        <v>-9.1192717404079415E-3</v>
      </c>
      <c r="J503" s="29">
        <f ca="1">IFERROR($F503/OFFSET($F503,J$12,)-1,"")</f>
        <v>-0.35596004069543352</v>
      </c>
      <c r="K503" s="30">
        <f>F503/VLOOKUP(YEAR(B503),$Z$13:$AB$35,3,FALSE)-1</f>
        <v>-4.4430019113563368E-2</v>
      </c>
      <c r="L503" s="21">
        <f>MAX(F503:$F$5741)</f>
        <v>4981.87</v>
      </c>
      <c r="M503" s="28">
        <f ca="1">IF(OFFSET($O503,M$12,)&lt;&gt;"",_xlfn.STDEV.S(OFFSET($O503,,,M$12))*SQRT($J$12/$G$12),"")</f>
        <v>0.28781677415855872</v>
      </c>
      <c r="N503" s="30">
        <f ca="1">IF(OFFSET($O503,N$12,)&lt;&gt;"",_xlfn.STDEV.S(OFFSET($O503,,,N$12))*SQRT($J$12/$G$12),"")</f>
        <v>0.34270383203322546</v>
      </c>
      <c r="O503" s="4">
        <f t="shared" ca="1" si="7"/>
        <v>-1.9429490773844298E-2</v>
      </c>
    </row>
    <row r="504" spans="2:15" x14ac:dyDescent="0.2">
      <c r="B504" s="14">
        <v>40913</v>
      </c>
      <c r="C504" s="25">
        <v>1940.31</v>
      </c>
      <c r="D504" s="25">
        <v>1945.71</v>
      </c>
      <c r="E504" s="25">
        <v>1890.94</v>
      </c>
      <c r="F504" s="16">
        <v>1891.18</v>
      </c>
      <c r="G504" s="28">
        <f ca="1">IFERROR($F504/OFFSET($F504,G$12,)-1,"")</f>
        <v>-2.4340163849852381E-2</v>
      </c>
      <c r="H504" s="29">
        <f ca="1">IFERROR($F504/OFFSET($F504,H$12,)-1,"")</f>
        <v>5.711429239965149E-3</v>
      </c>
      <c r="I504" s="29">
        <f ca="1">IFERROR($F504/OFFSET($F504,I$12,)-1,"")</f>
        <v>1.9888906865124456E-2</v>
      </c>
      <c r="J504" s="29">
        <f ca="1">IFERROR($F504/OFFSET($F504,J$12,)-1,"")</f>
        <v>-0.3562838888869978</v>
      </c>
      <c r="K504" s="30">
        <f>F504/VLOOKUP(YEAR(B504),$Z$13:$AB$35,3,FALSE)-1</f>
        <v>-2.5682240872114237E-2</v>
      </c>
      <c r="L504" s="21">
        <f>MAX(F504:$F$5741)</f>
        <v>4981.87</v>
      </c>
      <c r="M504" s="28">
        <f ca="1">IF(OFFSET($O504,M$12,)&lt;&gt;"",_xlfn.STDEV.S(OFFSET($O504,,,M$12))*SQRT($J$12/$G$12),"")</f>
        <v>0.29836029968917788</v>
      </c>
      <c r="N504" s="30">
        <f ca="1">IF(OFFSET($O504,N$12,)&lt;&gt;"",_xlfn.STDEV.S(OFFSET($O504,,,N$12))*SQRT($J$12/$G$12),"")</f>
        <v>0.34207943652171696</v>
      </c>
      <c r="O504" s="4">
        <f t="shared" ca="1" si="7"/>
        <v>-2.4641281853914985E-2</v>
      </c>
    </row>
    <row r="505" spans="2:15" x14ac:dyDescent="0.2">
      <c r="B505" s="14">
        <v>40912</v>
      </c>
      <c r="C505" s="25">
        <v>1945.61</v>
      </c>
      <c r="D505" s="25">
        <v>1958.18</v>
      </c>
      <c r="E505" s="25">
        <v>1930.69</v>
      </c>
      <c r="F505" s="16">
        <v>1938.36</v>
      </c>
      <c r="G505" s="28">
        <f ca="1">IFERROR($F505/OFFSET($F505,G$12,)-1,"")</f>
        <v>-1.01064780532647E-2</v>
      </c>
      <c r="H505" s="29">
        <f ca="1">IFERROR($F505/OFFSET($F505,H$12,)-1,"")</f>
        <v>2.285427825123354E-2</v>
      </c>
      <c r="I505" s="29">
        <f ca="1">IFERROR($F505/OFFSET($F505,I$12,)-1,"")</f>
        <v>6.6069749151647317E-2</v>
      </c>
      <c r="J505" s="29">
        <f ca="1">IFERROR($F505/OFFSET($F505,J$12,)-1,"")</f>
        <v>-0.34334729054026591</v>
      </c>
      <c r="K505" s="30">
        <f>F505/VLOOKUP(YEAR(B505),$Z$13:$AB$35,3,FALSE)-1</f>
        <v>-1.3755583375837377E-3</v>
      </c>
      <c r="L505" s="21">
        <f>MAX(F505:$F$5741)</f>
        <v>4981.87</v>
      </c>
      <c r="M505" s="28">
        <f ca="1">IF(OFFSET($O505,M$12,)&lt;&gt;"",_xlfn.STDEV.S(OFFSET($O505,,,M$12))*SQRT($J$12/$G$12),"")</f>
        <v>0.32484187687315458</v>
      </c>
      <c r="N505" s="30">
        <f ca="1">IF(OFFSET($O505,N$12,)&lt;&gt;"",_xlfn.STDEV.S(OFFSET($O505,,,N$12))*SQRT($J$12/$G$12),"")</f>
        <v>0.34049856583371702</v>
      </c>
      <c r="O505" s="4">
        <f t="shared" ca="1" si="7"/>
        <v>-1.0157895226959725E-2</v>
      </c>
    </row>
    <row r="506" spans="2:15" x14ac:dyDescent="0.2">
      <c r="B506" s="14">
        <v>40911</v>
      </c>
      <c r="C506" s="25">
        <v>1941.68</v>
      </c>
      <c r="D506" s="25">
        <v>1958.15</v>
      </c>
      <c r="E506" s="25">
        <v>1933.39</v>
      </c>
      <c r="F506" s="16">
        <v>1958.15</v>
      </c>
      <c r="G506" s="28">
        <f ca="1">IFERROR($F506/OFFSET($F506,G$12,)-1,"")</f>
        <v>8.8200594529708187E-3</v>
      </c>
      <c r="H506" s="29">
        <f ca="1">IFERROR($F506/OFFSET($F506,H$12,)-1,"")</f>
        <v>4.0412520123904949E-2</v>
      </c>
      <c r="I506" s="29">
        <f ca="1">IFERROR($F506/OFFSET($F506,I$12,)-1,"")</f>
        <v>6.02303306604004E-2</v>
      </c>
      <c r="J506" s="29">
        <f ca="1">IFERROR($F506/OFFSET($F506,J$12,)-1,"")</f>
        <v>-0.32581503682255275</v>
      </c>
      <c r="K506" s="30">
        <f>F506/VLOOKUP(YEAR(B506),$Z$13:$AB$35,3,FALSE)-1</f>
        <v>8.8200594529708187E-3</v>
      </c>
      <c r="L506" s="21">
        <f>MAX(F506:$F$5741)</f>
        <v>4981.87</v>
      </c>
      <c r="M506" s="28">
        <f ca="1">IF(OFFSET($O506,M$12,)&lt;&gt;"",_xlfn.STDEV.S(OFFSET($O506,,,M$12))*SQRT($J$12/$G$12),"")</f>
        <v>0.32402675203218956</v>
      </c>
      <c r="N506" s="30">
        <f ca="1">IF(OFFSET($O506,N$12,)&lt;&gt;"",_xlfn.STDEV.S(OFFSET($O506,,,N$12))*SQRT($J$12/$G$12),"")</f>
        <v>0.35816525041369834</v>
      </c>
      <c r="O506" s="4">
        <f t="shared" ca="1" si="7"/>
        <v>8.7813899405173087E-3</v>
      </c>
    </row>
    <row r="507" spans="2:15" x14ac:dyDescent="0.2">
      <c r="B507" s="14">
        <v>40910</v>
      </c>
      <c r="C507" s="25">
        <v>1890.45</v>
      </c>
      <c r="D507" s="25">
        <v>1941.03</v>
      </c>
      <c r="E507" s="25">
        <v>1890.45</v>
      </c>
      <c r="F507" s="16">
        <v>1941.03</v>
      </c>
      <c r="G507" s="28">
        <f ca="1">IFERROR($F507/OFFSET($F507,G$12,)-1,"")</f>
        <v>2.6087921847246953E-2</v>
      </c>
      <c r="H507" s="29">
        <f ca="1">IFERROR($F507/OFFSET($F507,H$12,)-1,"")</f>
        <v>3.0582501075165913E-2</v>
      </c>
      <c r="I507" s="29">
        <f ca="1">IFERROR($F507/OFFSET($F507,I$12,)-1,"")</f>
        <v>9.0993401306249E-2</v>
      </c>
      <c r="J507" s="29">
        <f ca="1">IFERROR($F507/OFFSET($F507,J$12,)-1,"")</f>
        <v>-0.34015154863120112</v>
      </c>
      <c r="K507" s="30">
        <f>F507/VLOOKUP(YEAR(B507),$Z$13:$AB$35,3,FALSE)-1</f>
        <v>0</v>
      </c>
      <c r="L507" s="21">
        <f>MAX(F507:$F$5741)</f>
        <v>4981.87</v>
      </c>
      <c r="M507" s="28">
        <f ca="1">IF(OFFSET($O507,M$12,)&lt;&gt;"",_xlfn.STDEV.S(OFFSET($O507,,,M$12))*SQRT($J$12/$G$12),"")</f>
        <v>0.33440133846513637</v>
      </c>
      <c r="N507" s="30">
        <f ca="1">IF(OFFSET($O507,N$12,)&lt;&gt;"",_xlfn.STDEV.S(OFFSET($O507,,,N$12))*SQRT($J$12/$G$12),"")</f>
        <v>0.36234174875544328</v>
      </c>
      <c r="O507" s="4">
        <f t="shared" ca="1" si="7"/>
        <v>2.5753436885306052E-2</v>
      </c>
    </row>
    <row r="508" spans="2:15" x14ac:dyDescent="0.2">
      <c r="B508" s="14">
        <v>40906</v>
      </c>
      <c r="C508" s="25">
        <v>1879.32</v>
      </c>
      <c r="D508" s="25">
        <v>1891.68</v>
      </c>
      <c r="E508" s="25">
        <v>1865.33</v>
      </c>
      <c r="F508" s="16">
        <v>1891.68</v>
      </c>
      <c r="G508" s="28">
        <f ca="1">IFERROR($F508/OFFSET($F508,G$12,)-1,"")</f>
        <v>5.9773244559784278E-3</v>
      </c>
      <c r="H508" s="29">
        <f ca="1">IFERROR($F508/OFFSET($F508,H$12,)-1,"")</f>
        <v>1.5329125338142457E-2</v>
      </c>
      <c r="I508" s="29">
        <f ca="1">IFERROR($F508/OFFSET($F508,I$12,)-1,"")</f>
        <v>7.2502551309672425E-2</v>
      </c>
      <c r="J508" s="29">
        <f ca="1">IFERROR($F508/OFFSET($F508,J$12,)-1,"")</f>
        <v>-0.34943960492060921</v>
      </c>
      <c r="K508" s="30">
        <f>F508/VLOOKUP(YEAR(B508),$Z$13:$AB$35,3,FALSE)-1</f>
        <v>-0.35916094150168709</v>
      </c>
      <c r="L508" s="21">
        <f>MAX(F508:$F$5741)</f>
        <v>4981.87</v>
      </c>
      <c r="M508" s="28">
        <f ca="1">IF(OFFSET($O508,M$12,)&lt;&gt;"",_xlfn.STDEV.S(OFFSET($O508,,,M$12))*SQRT($J$12/$G$12),"")</f>
        <v>0.32786826206275466</v>
      </c>
      <c r="N508" s="30">
        <f ca="1">IF(OFFSET($O508,N$12,)&lt;&gt;"",_xlfn.STDEV.S(OFFSET($O508,,,N$12))*SQRT($J$12/$G$12),"")</f>
        <v>0.36592205088916963</v>
      </c>
      <c r="O508" s="4">
        <f t="shared" ca="1" si="7"/>
        <v>5.9595311213027123E-3</v>
      </c>
    </row>
    <row r="509" spans="2:15" x14ac:dyDescent="0.2">
      <c r="B509" s="14">
        <v>40905</v>
      </c>
      <c r="C509" s="25">
        <v>1896.55</v>
      </c>
      <c r="D509" s="25">
        <v>1901.15</v>
      </c>
      <c r="E509" s="25">
        <v>1880.44</v>
      </c>
      <c r="F509" s="16">
        <v>1880.44</v>
      </c>
      <c r="G509" s="28">
        <f ca="1">IFERROR($F509/OFFSET($F509,G$12,)-1,"")</f>
        <v>-7.7095591145351916E-3</v>
      </c>
      <c r="H509" s="29">
        <f ca="1">IFERROR($F509/OFFSET($F509,H$12,)-1,"")</f>
        <v>2.0464202569014489E-2</v>
      </c>
      <c r="I509" s="29">
        <f ca="1">IFERROR($F509/OFFSET($F509,I$12,)-1,"")</f>
        <v>0.11898315372302126</v>
      </c>
      <c r="J509" s="29">
        <f ca="1">IFERROR($F509/OFFSET($F509,J$12,)-1,"")</f>
        <v>-0.34716691605072847</v>
      </c>
      <c r="K509" s="30">
        <f>F509/VLOOKUP(YEAR(B509),$Z$13:$AB$35,3,FALSE)-1</f>
        <v>-0.36296868436386298</v>
      </c>
      <c r="L509" s="21">
        <f>MAX(F509:$F$5741)</f>
        <v>4981.87</v>
      </c>
      <c r="M509" s="28">
        <f ca="1">IF(OFFSET($O509,M$12,)&lt;&gt;"",_xlfn.STDEV.S(OFFSET($O509,,,M$12))*SQRT($J$12/$G$12),"")</f>
        <v>0.33212783870988594</v>
      </c>
      <c r="N509" s="30">
        <f ca="1">IF(OFFSET($O509,N$12,)&lt;&gt;"",_xlfn.STDEV.S(OFFSET($O509,,,N$12))*SQRT($J$12/$G$12),"")</f>
        <v>0.36905159037031204</v>
      </c>
      <c r="O509" s="4">
        <f t="shared" ca="1" si="7"/>
        <v>-7.7394313992166014E-3</v>
      </c>
    </row>
    <row r="510" spans="2:15" x14ac:dyDescent="0.2">
      <c r="B510" s="14">
        <v>40904</v>
      </c>
      <c r="C510" s="25">
        <v>1880.52</v>
      </c>
      <c r="D510" s="25">
        <v>1904.84</v>
      </c>
      <c r="E510" s="25">
        <v>1880.52</v>
      </c>
      <c r="F510" s="16">
        <v>1895.05</v>
      </c>
      <c r="G510" s="28">
        <f ca="1">IFERROR($F510/OFFSET($F510,G$12,)-1,"")</f>
        <v>6.8859618828005509E-3</v>
      </c>
      <c r="H510" s="29">
        <f ca="1">IFERROR($F510/OFFSET($F510,H$12,)-1,"")</f>
        <v>5.9231560355042845E-2</v>
      </c>
      <c r="I510" s="29">
        <f ca="1">IFERROR($F510/OFFSET($F510,I$12,)-1,"")</f>
        <v>0.13125832005109928</v>
      </c>
      <c r="J510" s="29">
        <f ca="1">IFERROR($F510/OFFSET($F510,J$12,)-1,"")</f>
        <v>-0.34311186908339653</v>
      </c>
      <c r="K510" s="30">
        <f>F510/VLOOKUP(YEAR(B510),$Z$13:$AB$35,3,FALSE)-1</f>
        <v>-0.3580192961773514</v>
      </c>
      <c r="L510" s="21">
        <f>MAX(F510:$F$5741)</f>
        <v>4981.87</v>
      </c>
      <c r="M510" s="28">
        <f ca="1">IF(OFFSET($O510,M$12,)&lt;&gt;"",_xlfn.STDEV.S(OFFSET($O510,,,M$12))*SQRT($J$12/$G$12),"")</f>
        <v>0.33237327527091554</v>
      </c>
      <c r="N510" s="30">
        <f ca="1">IF(OFFSET($O510,N$12,)&lt;&gt;"",_xlfn.STDEV.S(OFFSET($O510,,,N$12))*SQRT($J$12/$G$12),"")</f>
        <v>0.36928142646936057</v>
      </c>
      <c r="O510" s="4">
        <f t="shared" ca="1" si="7"/>
        <v>6.8623619242772285E-3</v>
      </c>
    </row>
    <row r="511" spans="2:15" x14ac:dyDescent="0.2">
      <c r="B511" s="14">
        <v>40900</v>
      </c>
      <c r="C511" s="25">
        <v>1883.53</v>
      </c>
      <c r="D511" s="25">
        <v>1905.63</v>
      </c>
      <c r="E511" s="25">
        <v>1882.09</v>
      </c>
      <c r="F511" s="16">
        <v>1882.09</v>
      </c>
      <c r="G511" s="28">
        <f ca="1">IFERROR($F511/OFFSET($F511,G$12,)-1,"")</f>
        <v>-7.1146790695708617E-4</v>
      </c>
      <c r="H511" s="29">
        <f ca="1">IFERROR($F511/OFFSET($F511,H$12,)-1,"")</f>
        <v>4.9839909858652165E-2</v>
      </c>
      <c r="I511" s="29">
        <f ca="1">IFERROR($F511/OFFSET($F511,I$12,)-1,"")</f>
        <v>0.13873510851348314</v>
      </c>
      <c r="J511" s="29">
        <f ca="1">IFERROR($F511/OFFSET($F511,J$12,)-1,"")</f>
        <v>-0.35355356799384496</v>
      </c>
      <c r="K511" s="30">
        <f>F511/VLOOKUP(YEAR(B511),$Z$13:$AB$35,3,FALSE)-1</f>
        <v>-0.36240971855224469</v>
      </c>
      <c r="L511" s="21">
        <f>MAX(F511:$F$5741)</f>
        <v>4981.87</v>
      </c>
      <c r="M511" s="28">
        <f ca="1">IF(OFFSET($O511,M$12,)&lt;&gt;"",_xlfn.STDEV.S(OFFSET($O511,,,M$12))*SQRT($J$12/$G$12),"")</f>
        <v>0.34094024150444957</v>
      </c>
      <c r="N511" s="30">
        <f ca="1">IF(OFFSET($O511,N$12,)&lt;&gt;"",_xlfn.STDEV.S(OFFSET($O511,,,N$12))*SQRT($J$12/$G$12),"")</f>
        <v>0.36968730480493983</v>
      </c>
      <c r="O511" s="4">
        <f t="shared" ca="1" si="7"/>
        <v>-7.117211203576633E-4</v>
      </c>
    </row>
    <row r="512" spans="2:15" x14ac:dyDescent="0.2">
      <c r="B512" s="14">
        <v>40899</v>
      </c>
      <c r="C512" s="25">
        <v>1844.72</v>
      </c>
      <c r="D512" s="25">
        <v>1887.17</v>
      </c>
      <c r="E512" s="25">
        <v>1844.2</v>
      </c>
      <c r="F512" s="16">
        <v>1883.43</v>
      </c>
      <c r="G512" s="28">
        <f ca="1">IFERROR($F512/OFFSET($F512,G$12,)-1,"")</f>
        <v>1.0901069174288347E-2</v>
      </c>
      <c r="H512" s="29">
        <f ca="1">IFERROR($F512/OFFSET($F512,H$12,)-1,"")</f>
        <v>6.1954836345183395E-2</v>
      </c>
      <c r="I512" s="29">
        <f ca="1">IFERROR($F512/OFFSET($F512,I$12,)-1,"")</f>
        <v>0.1362597054724688</v>
      </c>
      <c r="J512" s="29">
        <f ca="1">IFERROR($F512/OFFSET($F512,J$12,)-1,"")</f>
        <v>-0.34931854692439246</v>
      </c>
      <c r="K512" s="30">
        <f>F512/VLOOKUP(YEAR(B512),$Z$13:$AB$35,3,FALSE)-1</f>
        <v>-0.3619557705597789</v>
      </c>
      <c r="L512" s="21">
        <f>MAX(F512:$F$5741)</f>
        <v>4981.87</v>
      </c>
      <c r="M512" s="28">
        <f ca="1">IF(OFFSET($O512,M$12,)&lt;&gt;"",_xlfn.STDEV.S(OFFSET($O512,,,M$12))*SQRT($J$12/$G$12),"")</f>
        <v>0.34679833650805714</v>
      </c>
      <c r="N512" s="30">
        <f ca="1">IF(OFFSET($O512,N$12,)&lt;&gt;"",_xlfn.STDEV.S(OFFSET($O512,,,N$12))*SQRT($J$12/$G$12),"")</f>
        <v>0.38702643328524206</v>
      </c>
      <c r="O512" s="4">
        <f t="shared" ca="1" si="7"/>
        <v>1.0842080823263069E-2</v>
      </c>
    </row>
    <row r="513" spans="2:15" x14ac:dyDescent="0.2">
      <c r="B513" s="14">
        <v>40898</v>
      </c>
      <c r="C513" s="25">
        <v>1842.73</v>
      </c>
      <c r="D513" s="25">
        <v>1872.84</v>
      </c>
      <c r="E513" s="25">
        <v>1842.73</v>
      </c>
      <c r="F513" s="16">
        <v>1863.12</v>
      </c>
      <c r="G513" s="28">
        <f ca="1">IFERROR($F513/OFFSET($F513,G$12,)-1,"")</f>
        <v>1.1065104491705169E-2</v>
      </c>
      <c r="H513" s="29">
        <f ca="1">IFERROR($F513/OFFSET($F513,H$12,)-1,"")</f>
        <v>6.3157654470338498E-2</v>
      </c>
      <c r="I513" s="29">
        <f ca="1">IFERROR($F513/OFFSET($F513,I$12,)-1,"")</f>
        <v>8.8894343724795766E-2</v>
      </c>
      <c r="J513" s="29">
        <f ca="1">IFERROR($F513/OFFSET($F513,J$12,)-1,"")</f>
        <v>-0.34755796484814105</v>
      </c>
      <c r="K513" s="30">
        <f>F513/VLOOKUP(YEAR(B513),$Z$13:$AB$35,3,FALSE)-1</f>
        <v>-0.36883613155006312</v>
      </c>
      <c r="L513" s="21">
        <f>MAX(F513:$F$5741)</f>
        <v>4981.87</v>
      </c>
      <c r="M513" s="28">
        <f ca="1">IF(OFFSET($O513,M$12,)&lt;&gt;"",_xlfn.STDEV.S(OFFSET($O513,,,M$12))*SQRT($J$12/$G$12),"")</f>
        <v>0.35586126877910412</v>
      </c>
      <c r="N513" s="30">
        <f ca="1">IF(OFFSET($O513,N$12,)&lt;&gt;"",_xlfn.STDEV.S(OFFSET($O513,,,N$12))*SQRT($J$12/$G$12),"")</f>
        <v>0.38996118692214843</v>
      </c>
      <c r="O513" s="4">
        <f t="shared" ca="1" si="7"/>
        <v>1.1004334099220976E-2</v>
      </c>
    </row>
    <row r="514" spans="2:15" x14ac:dyDescent="0.2">
      <c r="B514" s="14">
        <v>40897</v>
      </c>
      <c r="C514" s="25">
        <v>1787.84</v>
      </c>
      <c r="D514" s="25">
        <v>1845.74</v>
      </c>
      <c r="E514" s="25">
        <v>1786.43</v>
      </c>
      <c r="F514" s="16">
        <v>1842.73</v>
      </c>
      <c r="G514" s="28">
        <f ca="1">IFERROR($F514/OFFSET($F514,G$12,)-1,"")</f>
        <v>2.9987479598452937E-2</v>
      </c>
      <c r="H514" s="29">
        <f ca="1">IFERROR($F514/OFFSET($F514,H$12,)-1,"")</f>
        <v>3.1019028808978888E-2</v>
      </c>
      <c r="I514" s="29">
        <f ca="1">IFERROR($F514/OFFSET($F514,I$12,)-1,"")</f>
        <v>2.5699113862047485E-2</v>
      </c>
      <c r="J514" s="29">
        <f ca="1">IFERROR($F514/OFFSET($F514,J$12,)-1,"")</f>
        <v>-0.34720706805911783</v>
      </c>
      <c r="K514" s="30">
        <f>F514/VLOOKUP(YEAR(B514),$Z$13:$AB$35,3,FALSE)-1</f>
        <v>-0.37574359391303169</v>
      </c>
      <c r="L514" s="21">
        <f>MAX(F514:$F$5741)</f>
        <v>4981.87</v>
      </c>
      <c r="M514" s="28">
        <f ca="1">IF(OFFSET($O514,M$12,)&lt;&gt;"",_xlfn.STDEV.S(OFFSET($O514,,,M$12))*SQRT($J$12/$G$12),"")</f>
        <v>0.35601019319439448</v>
      </c>
      <c r="N514" s="30">
        <f ca="1">IF(OFFSET($O514,N$12,)&lt;&gt;"",_xlfn.STDEV.S(OFFSET($O514,,,N$12))*SQRT($J$12/$G$12),"")</f>
        <v>0.39047738075840321</v>
      </c>
      <c r="O514" s="4">
        <f t="shared" ca="1" si="7"/>
        <v>2.9546646438005579E-2</v>
      </c>
    </row>
    <row r="515" spans="2:15" x14ac:dyDescent="0.2">
      <c r="B515" s="14">
        <v>40896</v>
      </c>
      <c r="C515" s="25">
        <v>1791.31</v>
      </c>
      <c r="D515" s="25">
        <v>1802.71</v>
      </c>
      <c r="E515" s="25">
        <v>1774.1</v>
      </c>
      <c r="F515" s="16">
        <v>1789.08</v>
      </c>
      <c r="G515" s="28">
        <f ca="1">IFERROR($F515/OFFSET($F515,G$12,)-1,"")</f>
        <v>-2.0415676562134388E-3</v>
      </c>
      <c r="H515" s="29">
        <f ca="1">IFERROR($F515/OFFSET($F515,H$12,)-1,"")</f>
        <v>1.8311018529406642E-3</v>
      </c>
      <c r="I515" s="29">
        <f ca="1">IFERROR($F515/OFFSET($F515,I$12,)-1,"")</f>
        <v>-1.1568932939967524E-2</v>
      </c>
      <c r="J515" s="29">
        <f ca="1">IFERROR($F515/OFFSET($F515,J$12,)-1,"")</f>
        <v>-0.36414266166722942</v>
      </c>
      <c r="K515" s="30">
        <f>F515/VLOOKUP(YEAR(B515),$Z$13:$AB$35,3,FALSE)-1</f>
        <v>-0.3939184519695923</v>
      </c>
      <c r="L515" s="21">
        <f>MAX(F515:$F$5741)</f>
        <v>4981.87</v>
      </c>
      <c r="M515" s="28">
        <f ca="1">IF(OFFSET($O515,M$12,)&lt;&gt;"",_xlfn.STDEV.S(OFFSET($O515,,,M$12))*SQRT($J$12/$G$12),"")</f>
        <v>0.3441014556726692</v>
      </c>
      <c r="N515" s="30">
        <f ca="1">IF(OFFSET($O515,N$12,)&lt;&gt;"",_xlfn.STDEV.S(OFFSET($O515,,,N$12))*SQRT($J$12/$G$12),"")</f>
        <v>0.40576613040185566</v>
      </c>
      <c r="O515" s="4">
        <f t="shared" ca="1" si="7"/>
        <v>-2.0436544962280181E-3</v>
      </c>
    </row>
    <row r="516" spans="2:15" x14ac:dyDescent="0.2">
      <c r="B516" s="14">
        <v>40893</v>
      </c>
      <c r="C516" s="25">
        <v>1773.93</v>
      </c>
      <c r="D516" s="25">
        <v>1800.91</v>
      </c>
      <c r="E516" s="25">
        <v>1773.72</v>
      </c>
      <c r="F516" s="16">
        <v>1792.74</v>
      </c>
      <c r="G516" s="28">
        <f ca="1">IFERROR($F516/OFFSET($F516,G$12,)-1,"")</f>
        <v>1.0820106565927023E-2</v>
      </c>
      <c r="H516" s="29">
        <f ca="1">IFERROR($F516/OFFSET($F516,H$12,)-1,"")</f>
        <v>-3.2347908693938998E-2</v>
      </c>
      <c r="I516" s="29">
        <f ca="1">IFERROR($F516/OFFSET($F516,I$12,)-1,"")</f>
        <v>-3.585545952748459E-2</v>
      </c>
      <c r="J516" s="29">
        <f ca="1">IFERROR($F516/OFFSET($F516,J$12,)-1,"")</f>
        <v>-0.36332836138930324</v>
      </c>
      <c r="K516" s="30">
        <f>F516/VLOOKUP(YEAR(B516),$Z$13:$AB$35,3,FALSE)-1</f>
        <v>-0.39267856416927516</v>
      </c>
      <c r="L516" s="21">
        <f>MAX(F516:$F$5741)</f>
        <v>4981.87</v>
      </c>
      <c r="M516" s="28">
        <f ca="1">IF(OFFSET($O516,M$12,)&lt;&gt;"",_xlfn.STDEV.S(OFFSET($O516,,,M$12))*SQRT($J$12/$G$12),"")</f>
        <v>0.34567507035421241</v>
      </c>
      <c r="N516" s="30">
        <f ca="1">IF(OFFSET($O516,N$12,)&lt;&gt;"",_xlfn.STDEV.S(OFFSET($O516,,,N$12))*SQRT($J$12/$G$12),"")</f>
        <v>0.40618179317382419</v>
      </c>
      <c r="O516" s="4">
        <f t="shared" ca="1" si="7"/>
        <v>1.0761988069251171E-2</v>
      </c>
    </row>
    <row r="517" spans="2:15" x14ac:dyDescent="0.2">
      <c r="B517" s="14">
        <v>40892</v>
      </c>
      <c r="C517" s="25">
        <v>1753.37</v>
      </c>
      <c r="D517" s="25">
        <v>1792.95</v>
      </c>
      <c r="E517" s="25">
        <v>1752.23</v>
      </c>
      <c r="F517" s="16">
        <v>1773.55</v>
      </c>
      <c r="G517" s="28">
        <f ca="1">IFERROR($F517/OFFSET($F517,G$12,)-1,"")</f>
        <v>1.204606149140619E-2</v>
      </c>
      <c r="H517" s="29">
        <f ca="1">IFERROR($F517/OFFSET($F517,H$12,)-1,"")</f>
        <v>-5.5627735593870131E-2</v>
      </c>
      <c r="I517" s="29">
        <f ca="1">IFERROR($F517/OFFSET($F517,I$12,)-1,"")</f>
        <v>-5.5738350796490366E-2</v>
      </c>
      <c r="J517" s="29">
        <f ca="1">IFERROR($F517/OFFSET($F517,J$12,)-1,"")</f>
        <v>-0.37136466910292176</v>
      </c>
      <c r="K517" s="30">
        <f>F517/VLOOKUP(YEAR(B517),$Z$13:$AB$35,3,FALSE)-1</f>
        <v>-0.39917950594197604</v>
      </c>
      <c r="L517" s="21">
        <f>MAX(F517:$F$5741)</f>
        <v>4981.87</v>
      </c>
      <c r="M517" s="28">
        <f ca="1">IF(OFFSET($O517,M$12,)&lt;&gt;"",_xlfn.STDEV.S(OFFSET($O517,,,M$12))*SQRT($J$12/$G$12),"")</f>
        <v>0.34805147333420461</v>
      </c>
      <c r="N517" s="30">
        <f ca="1">IF(OFFSET($O517,N$12,)&lt;&gt;"",_xlfn.STDEV.S(OFFSET($O517,,,N$12))*SQRT($J$12/$G$12),"")</f>
        <v>0.40606739339984665</v>
      </c>
      <c r="O517" s="4">
        <f t="shared" ca="1" si="7"/>
        <v>1.197408513719724E-2</v>
      </c>
    </row>
    <row r="518" spans="2:15" x14ac:dyDescent="0.2">
      <c r="B518" s="14">
        <v>40891</v>
      </c>
      <c r="C518" s="25">
        <v>1789.29</v>
      </c>
      <c r="D518" s="25">
        <v>1801.77</v>
      </c>
      <c r="E518" s="25">
        <v>1751.47</v>
      </c>
      <c r="F518" s="16">
        <v>1752.44</v>
      </c>
      <c r="G518" s="28">
        <f ca="1">IFERROR($F518/OFFSET($F518,G$12,)-1,"")</f>
        <v>-1.949879426394141E-2</v>
      </c>
      <c r="H518" s="29">
        <f ca="1">IFERROR($F518/OFFSET($F518,H$12,)-1,"")</f>
        <v>-6.2219391986985673E-2</v>
      </c>
      <c r="I518" s="29">
        <f ca="1">IFERROR($F518/OFFSET($F518,I$12,)-1,"")</f>
        <v>-8.4773026384507677E-2</v>
      </c>
      <c r="J518" s="29">
        <f ca="1">IFERROR($F518/OFFSET($F518,J$12,)-1,"")</f>
        <v>-0.38220622503622281</v>
      </c>
      <c r="K518" s="30">
        <f>F518/VLOOKUP(YEAR(B518),$Z$13:$AB$35,3,FALSE)-1</f>
        <v>-0.40633088065910539</v>
      </c>
      <c r="L518" s="21">
        <f>MAX(F518:$F$5741)</f>
        <v>4981.87</v>
      </c>
      <c r="M518" s="28">
        <f ca="1">IF(OFFSET($O518,M$12,)&lt;&gt;"",_xlfn.STDEV.S(OFFSET($O518,,,M$12))*SQRT($J$12/$G$12),"")</f>
        <v>0.3503689846168625</v>
      </c>
      <c r="N518" s="30">
        <f ca="1">IF(OFFSET($O518,N$12,)&lt;&gt;"",_xlfn.STDEV.S(OFFSET($O518,,,N$12))*SQRT($J$12/$G$12),"")</f>
        <v>0.40974123280522945</v>
      </c>
      <c r="O518" s="4">
        <f t="shared" ca="1" si="7"/>
        <v>-1.9691403630981128E-2</v>
      </c>
    </row>
    <row r="519" spans="2:15" x14ac:dyDescent="0.2">
      <c r="B519" s="14">
        <v>40890</v>
      </c>
      <c r="C519" s="25">
        <v>1785.31</v>
      </c>
      <c r="D519" s="25">
        <v>1813.52</v>
      </c>
      <c r="E519" s="25">
        <v>1780.13</v>
      </c>
      <c r="F519" s="16">
        <v>1787.29</v>
      </c>
      <c r="G519" s="28">
        <f ca="1">IFERROR($F519/OFFSET($F519,G$12,)-1,"")</f>
        <v>8.2875557870099037E-4</v>
      </c>
      <c r="H519" s="29">
        <f ca="1">IFERROR($F519/OFFSET($F519,H$12,)-1,"")</f>
        <v>-4.5179660872073701E-2</v>
      </c>
      <c r="I519" s="29">
        <f ca="1">IFERROR($F519/OFFSET($F519,I$12,)-1,"")</f>
        <v>-7.4901656314699805E-2</v>
      </c>
      <c r="J519" s="29">
        <f ca="1">IFERROR($F519/OFFSET($F519,J$12,)-1,"")</f>
        <v>-0.36844653161318586</v>
      </c>
      <c r="K519" s="30">
        <f>F519/VLOOKUP(YEAR(B519),$Z$13:$AB$35,3,FALSE)-1</f>
        <v>-0.39452484518340858</v>
      </c>
      <c r="L519" s="21">
        <f>MAX(F519:$F$5741)</f>
        <v>4981.87</v>
      </c>
      <c r="M519" s="28">
        <f ca="1">IF(OFFSET($O519,M$12,)&lt;&gt;"",_xlfn.STDEV.S(OFFSET($O519,,,M$12))*SQRT($J$12/$G$12),"")</f>
        <v>0.36306720626630173</v>
      </c>
      <c r="N519" s="30">
        <f ca="1">IF(OFFSET($O519,N$12,)&lt;&gt;"",_xlfn.STDEV.S(OFFSET($O519,,,N$12))*SQRT($J$12/$G$12),"")</f>
        <v>0.41000221516100882</v>
      </c>
      <c r="O519" s="4">
        <f t="shared" ca="1" si="7"/>
        <v>8.2841235041818811E-4</v>
      </c>
    </row>
    <row r="520" spans="2:15" x14ac:dyDescent="0.2">
      <c r="B520" s="14">
        <v>40889</v>
      </c>
      <c r="C520" s="25">
        <v>1854.11</v>
      </c>
      <c r="D520" s="25">
        <v>1860.99</v>
      </c>
      <c r="E520" s="25">
        <v>1780.84</v>
      </c>
      <c r="F520" s="16">
        <v>1785.81</v>
      </c>
      <c r="G520" s="28">
        <f ca="1">IFERROR($F520/OFFSET($F520,G$12,)-1,"")</f>
        <v>-3.6088456120086265E-2</v>
      </c>
      <c r="H520" s="29">
        <f ca="1">IFERROR($F520/OFFSET($F520,H$12,)-1,"")</f>
        <v>-3.693577091085587E-2</v>
      </c>
      <c r="I520" s="29">
        <f ca="1">IFERROR($F520/OFFSET($F520,I$12,)-1,"")</f>
        <v>-5.0817999170839068E-2</v>
      </c>
      <c r="J520" s="29">
        <f ca="1">IFERROR($F520/OFFSET($F520,J$12,)-1,"")</f>
        <v>-0.37049100580577621</v>
      </c>
      <c r="K520" s="30">
        <f>F520/VLOOKUP(YEAR(B520),$Z$13:$AB$35,3,FALSE)-1</f>
        <v>-0.39502622057807235</v>
      </c>
      <c r="L520" s="21">
        <f>MAX(F520:$F$5741)</f>
        <v>4981.87</v>
      </c>
      <c r="M520" s="28">
        <f ca="1">IF(OFFSET($O520,M$12,)&lt;&gt;"",_xlfn.STDEV.S(OFFSET($O520,,,M$12))*SQRT($J$12/$G$12),"")</f>
        <v>0.36361784645984241</v>
      </c>
      <c r="N520" s="30">
        <f ca="1">IF(OFFSET($O520,N$12,)&lt;&gt;"",_xlfn.STDEV.S(OFFSET($O520,,,N$12))*SQRT($J$12/$G$12),"")</f>
        <v>0.41357921895001948</v>
      </c>
      <c r="O520" s="4">
        <f t="shared" ca="1" si="7"/>
        <v>-3.6755748042418698E-2</v>
      </c>
    </row>
    <row r="521" spans="2:15" x14ac:dyDescent="0.2">
      <c r="B521" s="14">
        <v>40886</v>
      </c>
      <c r="C521" s="25">
        <v>1875.58</v>
      </c>
      <c r="D521" s="25">
        <v>1879.95</v>
      </c>
      <c r="E521" s="25">
        <v>1821.81</v>
      </c>
      <c r="F521" s="16">
        <v>1852.67</v>
      </c>
      <c r="G521" s="28">
        <f ca="1">IFERROR($F521/OFFSET($F521,G$12,)-1,"")</f>
        <v>-1.3498258804485519E-2</v>
      </c>
      <c r="H521" s="29">
        <f ca="1">IFERROR($F521/OFFSET($F521,H$12,)-1,"")</f>
        <v>1.8941498050301764E-2</v>
      </c>
      <c r="I521" s="29">
        <f ca="1">IFERROR($F521/OFFSET($F521,I$12,)-1,"")</f>
        <v>-3.667325291181367E-2</v>
      </c>
      <c r="J521" s="29">
        <f ca="1">IFERROR($F521/OFFSET($F521,J$12,)-1,"")</f>
        <v>-0.33725518252875197</v>
      </c>
      <c r="K521" s="30">
        <f>F521/VLOOKUP(YEAR(B521),$Z$13:$AB$35,3,FALSE)-1</f>
        <v>-0.37237624835697924</v>
      </c>
      <c r="L521" s="21">
        <f>MAX(F521:$F$5741)</f>
        <v>4981.87</v>
      </c>
      <c r="M521" s="28">
        <f ca="1">IF(OFFSET($O521,M$12,)&lt;&gt;"",_xlfn.STDEV.S(OFFSET($O521,,,M$12))*SQRT($J$12/$G$12),"")</f>
        <v>0.39263662977432695</v>
      </c>
      <c r="N521" s="30">
        <f ca="1">IF(OFFSET($O521,N$12,)&lt;&gt;"",_xlfn.STDEV.S(OFFSET($O521,,,N$12))*SQRT($J$12/$G$12),"")</f>
        <v>0.40725697970177505</v>
      </c>
      <c r="O521" s="4">
        <f t="shared" ca="1" si="7"/>
        <v>-1.3590188497695239E-2</v>
      </c>
    </row>
    <row r="522" spans="2:15" x14ac:dyDescent="0.2">
      <c r="B522" s="14">
        <v>40884</v>
      </c>
      <c r="C522" s="25">
        <v>1869.02</v>
      </c>
      <c r="D522" s="25">
        <v>1907.55</v>
      </c>
      <c r="E522" s="25">
        <v>1863.81</v>
      </c>
      <c r="F522" s="16">
        <v>1878.02</v>
      </c>
      <c r="G522" s="28">
        <f ca="1">IFERROR($F522/OFFSET($F522,G$12,)-1,"")</f>
        <v>4.9820464384522367E-3</v>
      </c>
      <c r="H522" s="29">
        <f ca="1">IFERROR($F522/OFFSET($F522,H$12,)-1,"")</f>
        <v>1.6844350834637201E-2</v>
      </c>
      <c r="I522" s="29">
        <f ca="1">IFERROR($F522/OFFSET($F522,I$12,)-1,"")</f>
        <v>-5.3493669865333437E-2</v>
      </c>
      <c r="J522" s="29">
        <f ca="1">IFERROR($F522/OFFSET($F522,J$12,)-1,"")</f>
        <v>-0.32043697101936996</v>
      </c>
      <c r="K522" s="30">
        <f>F522/VLOOKUP(YEAR(B522),$Z$13:$AB$35,3,FALSE)-1</f>
        <v>-0.36378850088756998</v>
      </c>
      <c r="L522" s="21">
        <f>MAX(F522:$F$5741)</f>
        <v>4981.87</v>
      </c>
      <c r="M522" s="28">
        <f ca="1">IF(OFFSET($O522,M$12,)&lt;&gt;"",_xlfn.STDEV.S(OFFSET($O522,,,M$12))*SQRT($J$12/$G$12),"")</f>
        <v>0.39116830016691645</v>
      </c>
      <c r="N522" s="30">
        <f ca="1">IF(OFFSET($O522,N$12,)&lt;&gt;"",_xlfn.STDEV.S(OFFSET($O522,,,N$12))*SQRT($J$12/$G$12),"")</f>
        <v>0.40658353969151462</v>
      </c>
      <c r="O522" s="4">
        <f t="shared" ca="1" si="7"/>
        <v>4.9696771111255988E-3</v>
      </c>
    </row>
    <row r="523" spans="2:15" x14ac:dyDescent="0.2">
      <c r="B523" s="14">
        <v>40883</v>
      </c>
      <c r="C523" s="25">
        <v>1870.3</v>
      </c>
      <c r="D523" s="25">
        <v>1872.98</v>
      </c>
      <c r="E523" s="25">
        <v>1835.26</v>
      </c>
      <c r="F523" s="16">
        <v>1868.71</v>
      </c>
      <c r="G523" s="28">
        <f ca="1">IFERROR($F523/OFFSET($F523,G$12,)-1,"")</f>
        <v>-1.6828181594776837E-3</v>
      </c>
      <c r="H523" s="29">
        <f ca="1">IFERROR($F523/OFFSET($F523,H$12,)-1,"")</f>
        <v>5.0344548489719809E-2</v>
      </c>
      <c r="I523" s="29">
        <f ca="1">IFERROR($F523/OFFSET($F523,I$12,)-1,"")</f>
        <v>-4.7325060921520778E-2</v>
      </c>
      <c r="J523" s="29">
        <f ca="1">IFERROR($F523/OFFSET($F523,J$12,)-1,"")</f>
        <v>-0.32172451716640837</v>
      </c>
      <c r="K523" s="30">
        <f>F523/VLOOKUP(YEAR(B523),$Z$13:$AB$35,3,FALSE)-1</f>
        <v>-0.36694242313373171</v>
      </c>
      <c r="L523" s="21">
        <f>MAX(F523:$F$5741)</f>
        <v>4981.87</v>
      </c>
      <c r="M523" s="28">
        <f ca="1">IF(OFFSET($O523,M$12,)&lt;&gt;"",_xlfn.STDEV.S(OFFSET($O523,,,M$12))*SQRT($J$12/$G$12),"")</f>
        <v>0.39700345953274724</v>
      </c>
      <c r="N523" s="30">
        <f ca="1">IF(OFFSET($O523,N$12,)&lt;&gt;"",_xlfn.STDEV.S(OFFSET($O523,,,N$12))*SQRT($J$12/$G$12),"")</f>
        <v>0.41362315179629644</v>
      </c>
      <c r="O523" s="4">
        <f t="shared" ca="1" si="7"/>
        <v>-1.6842356884755256E-3</v>
      </c>
    </row>
    <row r="524" spans="2:15" x14ac:dyDescent="0.2">
      <c r="B524" s="14">
        <v>40882</v>
      </c>
      <c r="C524" s="25">
        <v>1853.73</v>
      </c>
      <c r="D524" s="25">
        <v>1888.12</v>
      </c>
      <c r="E524" s="25">
        <v>1853.5</v>
      </c>
      <c r="F524" s="16">
        <v>1871.86</v>
      </c>
      <c r="G524" s="28">
        <f ca="1">IFERROR($F524/OFFSET($F524,G$12,)-1,"")</f>
        <v>9.4698808175590621E-3</v>
      </c>
      <c r="H524" s="29">
        <f ca="1">IFERROR($F524/OFFSET($F524,H$12,)-1,"")</f>
        <v>6.1265449597460053E-2</v>
      </c>
      <c r="I524" s="29">
        <f ca="1">IFERROR($F524/OFFSET($F524,I$12,)-1,"")</f>
        <v>-5.6674326721496526E-2</v>
      </c>
      <c r="J524" s="29">
        <f ca="1">IFERROR($F524/OFFSET($F524,J$12,)-1,"")</f>
        <v>-0.32297709813226094</v>
      </c>
      <c r="K524" s="30">
        <f>F524/VLOOKUP(YEAR(B524),$Z$13:$AB$35,3,FALSE)-1</f>
        <v>-0.36587530658427858</v>
      </c>
      <c r="L524" s="21">
        <f>MAX(F524:$F$5741)</f>
        <v>4981.87</v>
      </c>
      <c r="M524" s="28">
        <f ca="1">IF(OFFSET($O524,M$12,)&lt;&gt;"",_xlfn.STDEV.S(OFFSET($O524,,,M$12))*SQRT($J$12/$G$12),"")</f>
        <v>0.40206202142750513</v>
      </c>
      <c r="N524" s="30">
        <f ca="1">IF(OFFSET($O524,N$12,)&lt;&gt;"",_xlfn.STDEV.S(OFFSET($O524,,,N$12))*SQRT($J$12/$G$12),"")</f>
        <v>0.42809739072606434</v>
      </c>
      <c r="O524" s="4">
        <f t="shared" ca="1" si="7"/>
        <v>9.4253225827769602E-3</v>
      </c>
    </row>
    <row r="525" spans="2:15" x14ac:dyDescent="0.2">
      <c r="B525" s="14">
        <v>40879</v>
      </c>
      <c r="C525" s="25">
        <v>1820.23</v>
      </c>
      <c r="D525" s="25">
        <v>1857.44</v>
      </c>
      <c r="E525" s="25">
        <v>1820.23</v>
      </c>
      <c r="F525" s="16">
        <v>1854.3</v>
      </c>
      <c r="G525" s="28">
        <f ca="1">IFERROR($F525/OFFSET($F525,G$12,)-1,"")</f>
        <v>1.9837974293681171E-2</v>
      </c>
      <c r="H525" s="29">
        <f ca="1">IFERROR($F525/OFFSET($F525,H$12,)-1,"")</f>
        <v>0.10342816678468769</v>
      </c>
      <c r="I525" s="29">
        <f ca="1">IFERROR($F525/OFFSET($F525,I$12,)-1,"")</f>
        <v>-5.8013716027432105E-2</v>
      </c>
      <c r="J525" s="29">
        <f ca="1">IFERROR($F525/OFFSET($F525,J$12,)-1,"")</f>
        <v>-0.3145271594076462</v>
      </c>
      <c r="K525" s="30">
        <f>F525/VLOOKUP(YEAR(B525),$Z$13:$AB$35,3,FALSE)-1</f>
        <v>-0.37182405788853212</v>
      </c>
      <c r="L525" s="21">
        <f>MAX(F525:$F$5741)</f>
        <v>4981.87</v>
      </c>
      <c r="M525" s="28">
        <f ca="1">IF(OFFSET($O525,M$12,)&lt;&gt;"",_xlfn.STDEV.S(OFFSET($O525,,,M$12))*SQRT($J$12/$G$12),"")</f>
        <v>0.40795725512658249</v>
      </c>
      <c r="N525" s="30">
        <f ca="1">IF(OFFSET($O525,N$12,)&lt;&gt;"",_xlfn.STDEV.S(OFFSET($O525,,,N$12))*SQRT($J$12/$G$12),"")</f>
        <v>0.42804473851086117</v>
      </c>
      <c r="O525" s="4">
        <f t="shared" ca="1" si="7"/>
        <v>1.9643765946698574E-2</v>
      </c>
    </row>
    <row r="526" spans="2:15" x14ac:dyDescent="0.2">
      <c r="B526" s="14">
        <v>40878</v>
      </c>
      <c r="C526" s="25">
        <v>1847.04</v>
      </c>
      <c r="D526" s="25">
        <v>1847.42</v>
      </c>
      <c r="E526" s="25">
        <v>1818.42</v>
      </c>
      <c r="F526" s="16">
        <v>1818.23</v>
      </c>
      <c r="G526" s="28">
        <f ca="1">IFERROR($F526/OFFSET($F526,G$12,)-1,"")</f>
        <v>-1.5528639727978133E-2</v>
      </c>
      <c r="H526" s="29">
        <f ca="1">IFERROR($F526/OFFSET($F526,H$12,)-1,"")</f>
        <v>8.5400287731991265E-2</v>
      </c>
      <c r="I526" s="29">
        <f ca="1">IFERROR($F526/OFFSET($F526,I$12,)-1,"")</f>
        <v>-6.0967422067056409E-2</v>
      </c>
      <c r="J526" s="29">
        <f ca="1">IFERROR($F526/OFFSET($F526,J$12,)-1,"")</f>
        <v>-0.30269223394055611</v>
      </c>
      <c r="K526" s="30">
        <f>F526/VLOOKUP(YEAR(B526),$Z$13:$AB$35,3,FALSE)-1</f>
        <v>-0.3840433892976679</v>
      </c>
      <c r="L526" s="21">
        <f>MAX(F526:$F$5741)</f>
        <v>4981.87</v>
      </c>
      <c r="M526" s="28">
        <f ca="1">IF(OFFSET($O526,M$12,)&lt;&gt;"",_xlfn.STDEV.S(OFFSET($O526,,,M$12))*SQRT($J$12/$G$12),"")</f>
        <v>0.40298189498728476</v>
      </c>
      <c r="N526" s="30">
        <f ca="1">IF(OFFSET($O526,N$12,)&lt;&gt;"",_xlfn.STDEV.S(OFFSET($O526,,,N$12))*SQRT($J$12/$G$12),"")</f>
        <v>0.42892287494056053</v>
      </c>
      <c r="O526" s="4">
        <f t="shared" ca="1" si="7"/>
        <v>-1.5650471958883805E-2</v>
      </c>
    </row>
    <row r="527" spans="2:15" x14ac:dyDescent="0.2">
      <c r="B527" s="14">
        <v>40877</v>
      </c>
      <c r="C527" s="25">
        <v>1776.39</v>
      </c>
      <c r="D527" s="25">
        <v>1854.65</v>
      </c>
      <c r="E527" s="25">
        <v>1743.82</v>
      </c>
      <c r="F527" s="16">
        <v>1846.91</v>
      </c>
      <c r="G527" s="28">
        <f ca="1">IFERROR($F527/OFFSET($F527,G$12,)-1,"")</f>
        <v>3.8091437436064579E-2</v>
      </c>
      <c r="H527" s="29">
        <f ca="1">IFERROR($F527/OFFSET($F527,H$12,)-1,"")</f>
        <v>0.11744988776553589</v>
      </c>
      <c r="I527" s="29">
        <f ca="1">IFERROR($F527/OFFSET($F527,I$12,)-1,"")</f>
        <v>-6.8980466288594777E-2</v>
      </c>
      <c r="J527" s="29">
        <f ca="1">IFERROR($F527/OFFSET($F527,J$12,)-1,"")</f>
        <v>-0.30032011819748827</v>
      </c>
      <c r="K527" s="30">
        <f>F527/VLOOKUP(YEAR(B527),$Z$13:$AB$35,3,FALSE)-1</f>
        <v>-0.37432754719026518</v>
      </c>
      <c r="L527" s="21">
        <f>MAX(F527:$F$5741)</f>
        <v>4981.87</v>
      </c>
      <c r="M527" s="28">
        <f ca="1">IF(OFFSET($O527,M$12,)&lt;&gt;"",_xlfn.STDEV.S(OFFSET($O527,,,M$12))*SQRT($J$12/$G$12),"")</f>
        <v>0.40110988442827156</v>
      </c>
      <c r="N527" s="30">
        <f ca="1">IF(OFFSET($O527,N$12,)&lt;&gt;"",_xlfn.STDEV.S(OFFSET($O527,,,N$12))*SQRT($J$12/$G$12),"")</f>
        <v>0.42829700025207867</v>
      </c>
      <c r="O527" s="4">
        <f t="shared" ref="O527:O590" ca="1" si="8">IFERROR(LN(1+G527),"")</f>
        <v>3.7383870879475797E-2</v>
      </c>
    </row>
    <row r="528" spans="2:15" x14ac:dyDescent="0.2">
      <c r="B528" s="14">
        <v>40876</v>
      </c>
      <c r="C528" s="25">
        <v>1765.05</v>
      </c>
      <c r="D528" s="25">
        <v>1778.58</v>
      </c>
      <c r="E528" s="25">
        <v>1738.82</v>
      </c>
      <c r="F528" s="16">
        <v>1779.14</v>
      </c>
      <c r="G528" s="28">
        <f ca="1">IFERROR($F528/OFFSET($F528,G$12,)-1,"")</f>
        <v>8.6971311940129414E-3</v>
      </c>
      <c r="H528" s="29">
        <f ca="1">IFERROR($F528/OFFSET($F528,H$12,)-1,"")</f>
        <v>7.3342302285876348E-2</v>
      </c>
      <c r="I528" s="29">
        <f ca="1">IFERROR($F528/OFFSET($F528,I$12,)-1,"")</f>
        <v>-0.13855614196484778</v>
      </c>
      <c r="J528" s="29">
        <f ca="1">IFERROR($F528/OFFSET($F528,J$12,)-1,"")</f>
        <v>-0.33648592707513636</v>
      </c>
      <c r="K528" s="30">
        <f>F528/VLOOKUP(YEAR(B528),$Z$13:$AB$35,3,FALSE)-1</f>
        <v>-0.39728579752564464</v>
      </c>
      <c r="L528" s="21">
        <f>MAX(F528:$F$5741)</f>
        <v>4981.87</v>
      </c>
      <c r="M528" s="28">
        <f ca="1">IF(OFFSET($O528,M$12,)&lt;&gt;"",_xlfn.STDEV.S(OFFSET($O528,,,M$12))*SQRT($J$12/$G$12),"")</f>
        <v>0.38385292256143427</v>
      </c>
      <c r="N528" s="30">
        <f ca="1">IF(OFFSET($O528,N$12,)&lt;&gt;"",_xlfn.STDEV.S(OFFSET($O528,,,N$12))*SQRT($J$12/$G$12),"")</f>
        <v>0.42859996803303241</v>
      </c>
      <c r="O528" s="4">
        <f t="shared" ca="1" si="8"/>
        <v>8.659529011966231E-3</v>
      </c>
    </row>
    <row r="529" spans="2:15" x14ac:dyDescent="0.2">
      <c r="B529" s="14">
        <v>40875</v>
      </c>
      <c r="C529" s="25">
        <v>1683.3</v>
      </c>
      <c r="D529" s="25">
        <v>1765.42</v>
      </c>
      <c r="E529" s="25">
        <v>1683.09</v>
      </c>
      <c r="F529" s="16">
        <v>1763.8</v>
      </c>
      <c r="G529" s="28">
        <f ca="1">IFERROR($F529/OFFSET($F529,G$12,)-1,"")</f>
        <v>4.9574826389922055E-2</v>
      </c>
      <c r="H529" s="29">
        <f ca="1">IFERROR($F529/OFFSET($F529,H$12,)-1,"")</f>
        <v>3.0847097053219752E-2</v>
      </c>
      <c r="I529" s="29">
        <f ca="1">IFERROR($F529/OFFSET($F529,I$12,)-1,"")</f>
        <v>-0.15792187455241624</v>
      </c>
      <c r="J529" s="29">
        <f ca="1">IFERROR($F529/OFFSET($F529,J$12,)-1,"")</f>
        <v>-0.34286363619428706</v>
      </c>
      <c r="K529" s="30">
        <f>F529/VLOOKUP(YEAR(B529),$Z$13:$AB$35,3,FALSE)-1</f>
        <v>-0.40248248573790268</v>
      </c>
      <c r="L529" s="21">
        <f>MAX(F529:$F$5741)</f>
        <v>4981.87</v>
      </c>
      <c r="M529" s="28">
        <f ca="1">IF(OFFSET($O529,M$12,)&lt;&gt;"",_xlfn.STDEV.S(OFFSET($O529,,,M$12))*SQRT($J$12/$G$12),"")</f>
        <v>0.38433712387772045</v>
      </c>
      <c r="N529" s="30">
        <f ca="1">IF(OFFSET($O529,N$12,)&lt;&gt;"",_xlfn.STDEV.S(OFFSET($O529,,,N$12))*SQRT($J$12/$G$12),"")</f>
        <v>0.43128059789855522</v>
      </c>
      <c r="O529" s="4">
        <f t="shared" ca="1" si="8"/>
        <v>4.8385154916562596E-2</v>
      </c>
    </row>
    <row r="530" spans="2:15" x14ac:dyDescent="0.2">
      <c r="B530" s="14">
        <v>40872</v>
      </c>
      <c r="C530" s="25">
        <v>1675.92</v>
      </c>
      <c r="D530" s="25">
        <v>1687.82</v>
      </c>
      <c r="E530" s="25">
        <v>1637.89</v>
      </c>
      <c r="F530" s="16">
        <v>1680.49</v>
      </c>
      <c r="G530" s="28">
        <f ca="1">IFERROR($F530/OFFSET($F530,G$12,)-1,"")</f>
        <v>3.1757970832810845E-3</v>
      </c>
      <c r="H530" s="29">
        <f ca="1">IFERROR($F530/OFFSET($F530,H$12,)-1,"")</f>
        <v>-6.4606804114529903E-2</v>
      </c>
      <c r="I530" s="29">
        <f ca="1">IFERROR($F530/OFFSET($F530,I$12,)-1,"")</f>
        <v>-0.15104043001409473</v>
      </c>
      <c r="J530" s="29">
        <f ca="1">IFERROR($F530/OFFSET($F530,J$12,)-1,"")</f>
        <v>-0.36984066867408882</v>
      </c>
      <c r="K530" s="30">
        <f>F530/VLOOKUP(YEAR(B530),$Z$13:$AB$35,3,FALSE)-1</f>
        <v>-0.43070517771725136</v>
      </c>
      <c r="L530" s="21">
        <f>MAX(F530:$F$5741)</f>
        <v>4981.87</v>
      </c>
      <c r="M530" s="28">
        <f ca="1">IF(OFFSET($O530,M$12,)&lt;&gt;"",_xlfn.STDEV.S(OFFSET($O530,,,M$12))*SQRT($J$12/$G$12),"")</f>
        <v>0.35372838856584304</v>
      </c>
      <c r="N530" s="30">
        <f ca="1">IF(OFFSET($O530,N$12,)&lt;&gt;"",_xlfn.STDEV.S(OFFSET($O530,,,N$12))*SQRT($J$12/$G$12),"")</f>
        <v>0.41728723688881197</v>
      </c>
      <c r="O530" s="4">
        <f t="shared" ca="1" si="8"/>
        <v>3.170764891056737E-3</v>
      </c>
    </row>
    <row r="531" spans="2:15" x14ac:dyDescent="0.2">
      <c r="B531" s="14">
        <v>40871</v>
      </c>
      <c r="C531" s="25">
        <v>1652.29</v>
      </c>
      <c r="D531" s="25">
        <v>1699</v>
      </c>
      <c r="E531" s="25">
        <v>1652.02</v>
      </c>
      <c r="F531" s="16">
        <v>1675.17</v>
      </c>
      <c r="G531" s="28">
        <f ca="1">IFERROR($F531/OFFSET($F531,G$12,)-1,"")</f>
        <v>1.3540740202929724E-2</v>
      </c>
      <c r="H531" s="29">
        <f ca="1">IFERROR($F531/OFFSET($F531,H$12,)-1,"")</f>
        <v>-7.4501939205091627E-2</v>
      </c>
      <c r="I531" s="29">
        <f ca="1">IFERROR($F531/OFFSET($F531,I$12,)-1,"")</f>
        <v>-0.15589853670334985</v>
      </c>
      <c r="J531" s="29">
        <f ca="1">IFERROR($F531/OFFSET($F531,J$12,)-1,"")</f>
        <v>-0.36940236704210083</v>
      </c>
      <c r="K531" s="30">
        <f>F531/VLOOKUP(YEAR(B531),$Z$13:$AB$35,3,FALSE)-1</f>
        <v>-0.43250741900077239</v>
      </c>
      <c r="L531" s="21">
        <f>MAX(F531:$F$5741)</f>
        <v>4981.87</v>
      </c>
      <c r="M531" s="28">
        <f ca="1">IF(OFFSET($O531,M$12,)&lt;&gt;"",_xlfn.STDEV.S(OFFSET($O531,,,M$12))*SQRT($J$12/$G$12),"")</f>
        <v>0.37792628521137389</v>
      </c>
      <c r="N531" s="30">
        <f ca="1">IF(OFFSET($O531,N$12,)&lt;&gt;"",_xlfn.STDEV.S(OFFSET($O531,,,N$12))*SQRT($J$12/$G$12),"")</f>
        <v>0.42404895674254783</v>
      </c>
      <c r="O531" s="4">
        <f t="shared" ca="1" si="8"/>
        <v>1.3449883638209511E-2</v>
      </c>
    </row>
    <row r="532" spans="2:15" x14ac:dyDescent="0.2">
      <c r="B532" s="14">
        <v>40870</v>
      </c>
      <c r="C532" s="25">
        <v>1656.94</v>
      </c>
      <c r="D532" s="25">
        <v>1688.56</v>
      </c>
      <c r="E532" s="25">
        <v>1650.72</v>
      </c>
      <c r="F532" s="16">
        <v>1652.79</v>
      </c>
      <c r="G532" s="28">
        <f ca="1">IFERROR($F532/OFFSET($F532,G$12,)-1,"")</f>
        <v>-2.8837394499175995E-3</v>
      </c>
      <c r="H532" s="29">
        <f ca="1">IFERROR($F532/OFFSET($F532,H$12,)-1,"")</f>
        <v>-0.11112126965005031</v>
      </c>
      <c r="I532" s="29">
        <f ca="1">IFERROR($F532/OFFSET($F532,I$12,)-1,"")</f>
        <v>-0.14826591084771967</v>
      </c>
      <c r="J532" s="29">
        <f ca="1">IFERROR($F532/OFFSET($F532,J$12,)-1,"")</f>
        <v>-0.39327562662437776</v>
      </c>
      <c r="K532" s="30">
        <f>F532/VLOOKUP(YEAR(B532),$Z$13:$AB$35,3,FALSE)-1</f>
        <v>-0.44008902800926875</v>
      </c>
      <c r="L532" s="21">
        <f>MAX(F532:$F$5741)</f>
        <v>4981.87</v>
      </c>
      <c r="M532" s="28">
        <f ca="1">IF(OFFSET($O532,M$12,)&lt;&gt;"",_xlfn.STDEV.S(OFFSET($O532,,,M$12))*SQRT($J$12/$G$12),"")</f>
        <v>0.37824322870207971</v>
      </c>
      <c r="N532" s="30">
        <f ca="1">IF(OFFSET($O532,N$12,)&lt;&gt;"",_xlfn.STDEV.S(OFFSET($O532,,,N$12))*SQRT($J$12/$G$12),"")</f>
        <v>0.42283474194237441</v>
      </c>
      <c r="O532" s="4">
        <f t="shared" ca="1" si="8"/>
        <v>-2.8879054375346388E-3</v>
      </c>
    </row>
    <row r="533" spans="2:15" x14ac:dyDescent="0.2">
      <c r="B533" s="14">
        <v>40869</v>
      </c>
      <c r="C533" s="25">
        <v>1711.9</v>
      </c>
      <c r="D533" s="25">
        <v>1734.97</v>
      </c>
      <c r="E533" s="25">
        <v>1659.49</v>
      </c>
      <c r="F533" s="16">
        <v>1657.57</v>
      </c>
      <c r="G533" s="28">
        <f ca="1">IFERROR($F533/OFFSET($F533,G$12,)-1,"")</f>
        <v>-3.1238676345104133E-2</v>
      </c>
      <c r="H533" s="29">
        <f ca="1">IFERROR($F533/OFFSET($F533,H$12,)-1,"")</f>
        <v>-0.11748764801090383</v>
      </c>
      <c r="I533" s="29">
        <f ca="1">IFERROR($F533/OFFSET($F533,I$12,)-1,"")</f>
        <v>-0.12786096875690578</v>
      </c>
      <c r="J533" s="29">
        <f ca="1">IFERROR($F533/OFFSET($F533,J$12,)-1,"")</f>
        <v>-0.39336480749524227</v>
      </c>
      <c r="K533" s="30">
        <f>F533/VLOOKUP(YEAR(B533),$Z$13:$AB$35,3,FALSE)-1</f>
        <v>-0.43846972099136827</v>
      </c>
      <c r="L533" s="21">
        <f>MAX(F533:$F$5741)</f>
        <v>4981.87</v>
      </c>
      <c r="M533" s="28">
        <f ca="1">IF(OFFSET($O533,M$12,)&lt;&gt;"",_xlfn.STDEV.S(OFFSET($O533,,,M$12))*SQRT($J$12/$G$12),"")</f>
        <v>0.37846085356097792</v>
      </c>
      <c r="N533" s="30">
        <f ca="1">IF(OFFSET($O533,N$12,)&lt;&gt;"",_xlfn.STDEV.S(OFFSET($O533,,,N$12))*SQRT($J$12/$G$12),"")</f>
        <v>0.42698592649162936</v>
      </c>
      <c r="O533" s="4">
        <f t="shared" ca="1" si="8"/>
        <v>-3.1737009448809306E-2</v>
      </c>
    </row>
    <row r="534" spans="2:15" x14ac:dyDescent="0.2">
      <c r="B534" s="14">
        <v>40868</v>
      </c>
      <c r="C534" s="25">
        <v>1796.72</v>
      </c>
      <c r="D534" s="25">
        <v>1801.26</v>
      </c>
      <c r="E534" s="25">
        <v>1710.8</v>
      </c>
      <c r="F534" s="16">
        <v>1711.02</v>
      </c>
      <c r="G534" s="28">
        <f ca="1">IFERROR($F534/OFFSET($F534,G$12,)-1,"")</f>
        <v>-4.7613216369060907E-2</v>
      </c>
      <c r="H534" s="29">
        <f ca="1">IFERROR($F534/OFFSET($F534,H$12,)-1,"")</f>
        <v>-0.10640498025862255</v>
      </c>
      <c r="I534" s="29">
        <f ca="1">IFERROR($F534/OFFSET($F534,I$12,)-1,"")</f>
        <v>-0.12363245236631848</v>
      </c>
      <c r="J534" s="29">
        <f ca="1">IFERROR($F534/OFFSET($F534,J$12,)-1,"")</f>
        <v>-0.37265757623532947</v>
      </c>
      <c r="K534" s="30">
        <f>F534/VLOOKUP(YEAR(B534),$Z$13:$AB$35,3,FALSE)-1</f>
        <v>-0.42036261636651895</v>
      </c>
      <c r="L534" s="21">
        <f>MAX(F534:$F$5741)</f>
        <v>4981.87</v>
      </c>
      <c r="M534" s="28">
        <f ca="1">IF(OFFSET($O534,M$12,)&lt;&gt;"",_xlfn.STDEV.S(OFFSET($O534,,,M$12))*SQRT($J$12/$G$12),"")</f>
        <v>0.37513735448151897</v>
      </c>
      <c r="N534" s="30">
        <f ca="1">IF(OFFSET($O534,N$12,)&lt;&gt;"",_xlfn.STDEV.S(OFFSET($O534,,,N$12))*SQRT($J$12/$G$12),"")</f>
        <v>0.42317969625680946</v>
      </c>
      <c r="O534" s="4">
        <f t="shared" ca="1" si="8"/>
        <v>-4.8784041375690292E-2</v>
      </c>
    </row>
    <row r="535" spans="2:15" x14ac:dyDescent="0.2">
      <c r="B535" s="14">
        <v>40865</v>
      </c>
      <c r="C535" s="25">
        <v>1811.27</v>
      </c>
      <c r="D535" s="25">
        <v>1814.09</v>
      </c>
      <c r="E535" s="25">
        <v>1789.48</v>
      </c>
      <c r="F535" s="16">
        <v>1796.56</v>
      </c>
      <c r="G535" s="28">
        <f ca="1">IFERROR($F535/OFFSET($F535,G$12,)-1,"")</f>
        <v>-7.436381918431878E-3</v>
      </c>
      <c r="H535" s="29">
        <f ca="1">IFERROR($F535/OFFSET($F535,H$12,)-1,"")</f>
        <v>-7.0103519668737069E-2</v>
      </c>
      <c r="I535" s="29">
        <f ca="1">IFERROR($F535/OFFSET($F535,I$12,)-1,"")</f>
        <v>-8.3953273744270196E-2</v>
      </c>
      <c r="J535" s="29">
        <f ca="1">IFERROR($F535/OFFSET($F535,J$12,)-1,"")</f>
        <v>-0.32930143654989097</v>
      </c>
      <c r="K535" s="30">
        <f>F535/VLOOKUP(YEAR(B535),$Z$13:$AB$35,3,FALSE)-1</f>
        <v>-0.39138447362358908</v>
      </c>
      <c r="L535" s="21">
        <f>MAX(F535:$F$5741)</f>
        <v>4981.87</v>
      </c>
      <c r="M535" s="28">
        <f ca="1">IF(OFFSET($O535,M$12,)&lt;&gt;"",_xlfn.STDEV.S(OFFSET($O535,,,M$12))*SQRT($J$12/$G$12),"")</f>
        <v>0.35655621493659495</v>
      </c>
      <c r="N535" s="30">
        <f ca="1">IF(OFFSET($O535,N$12,)&lt;&gt;"",_xlfn.STDEV.S(OFFSET($O535,,,N$12))*SQRT($J$12/$G$12),"")</f>
        <v>0.41292724112474111</v>
      </c>
      <c r="O535" s="4">
        <f t="shared" ca="1" si="8"/>
        <v>-7.4641696522946676E-3</v>
      </c>
    </row>
    <row r="536" spans="2:15" x14ac:dyDescent="0.2">
      <c r="B536" s="14">
        <v>40864</v>
      </c>
      <c r="C536" s="25">
        <v>1862.2</v>
      </c>
      <c r="D536" s="25">
        <v>1862.2</v>
      </c>
      <c r="E536" s="25">
        <v>1799.27</v>
      </c>
      <c r="F536" s="16">
        <v>1810.02</v>
      </c>
      <c r="G536" s="28">
        <f ca="1">IFERROR($F536/OFFSET($F536,G$12,)-1,"")</f>
        <v>-2.656218908148289E-2</v>
      </c>
      <c r="H536" s="29">
        <f ca="1">IFERROR($F536/OFFSET($F536,H$12,)-1,"")</f>
        <v>-3.7950058997990976E-2</v>
      </c>
      <c r="I536" s="29">
        <f ca="1">IFERROR($F536/OFFSET($F536,I$12,)-1,"")</f>
        <v>-8.0788177339901401E-2</v>
      </c>
      <c r="J536" s="29">
        <f ca="1">IFERROR($F536/OFFSET($F536,J$12,)-1,"")</f>
        <v>-0.32005770054319649</v>
      </c>
      <c r="K536" s="30">
        <f>F536/VLOOKUP(YEAR(B536),$Z$13:$AB$35,3,FALSE)-1</f>
        <v>-0.38682466766941748</v>
      </c>
      <c r="L536" s="21">
        <f>MAX(F536:$F$5741)</f>
        <v>4981.87</v>
      </c>
      <c r="M536" s="28">
        <f ca="1">IF(OFFSET($O536,M$12,)&lt;&gt;"",_xlfn.STDEV.S(OFFSET($O536,,,M$12))*SQRT($J$12/$G$12),"")</f>
        <v>0.39350672810559439</v>
      </c>
      <c r="N536" s="30">
        <f ca="1">IF(OFFSET($O536,N$12,)&lt;&gt;"",_xlfn.STDEV.S(OFFSET($O536,,,N$12))*SQRT($J$12/$G$12),"")</f>
        <v>0.41672011928098857</v>
      </c>
      <c r="O536" s="4">
        <f t="shared" ca="1" si="8"/>
        <v>-2.6921338163665404E-2</v>
      </c>
    </row>
    <row r="537" spans="2:15" x14ac:dyDescent="0.2">
      <c r="B537" s="14">
        <v>40863</v>
      </c>
      <c r="C537" s="25">
        <v>1864.81</v>
      </c>
      <c r="D537" s="25">
        <v>1879.92</v>
      </c>
      <c r="E537" s="25">
        <v>1857.7</v>
      </c>
      <c r="F537" s="16">
        <v>1859.41</v>
      </c>
      <c r="G537" s="28">
        <f ca="1">IFERROR($F537/OFFSET($F537,G$12,)-1,"")</f>
        <v>-1.0025342874179999E-2</v>
      </c>
      <c r="H537" s="29">
        <f ca="1">IFERROR($F537/OFFSET($F537,H$12,)-1,"")</f>
        <v>-3.3168677204658881E-2</v>
      </c>
      <c r="I537" s="29">
        <f ca="1">IFERROR($F537/OFFSET($F537,I$12,)-1,"")</f>
        <v>-6.5350705230670214E-2</v>
      </c>
      <c r="J537" s="29">
        <f ca="1">IFERROR($F537/OFFSET($F537,J$12,)-1,"")</f>
        <v>-0.31307239041690516</v>
      </c>
      <c r="K537" s="30">
        <f>F537/VLOOKUP(YEAR(B537),$Z$13:$AB$35,3,FALSE)-1</f>
        <v>-0.37009295770830797</v>
      </c>
      <c r="L537" s="21">
        <f>MAX(F537:$F$5741)</f>
        <v>4981.87</v>
      </c>
      <c r="M537" s="28">
        <f ca="1">IF(OFFSET($O537,M$12,)&lt;&gt;"",_xlfn.STDEV.S(OFFSET($O537,,,M$12))*SQRT($J$12/$G$12),"")</f>
        <v>0.39353732480431186</v>
      </c>
      <c r="N537" s="30">
        <f ca="1">IF(OFFSET($O537,N$12,)&lt;&gt;"",_xlfn.STDEV.S(OFFSET($O537,,,N$12))*SQRT($J$12/$G$12),"")</f>
        <v>0.41378239003051398</v>
      </c>
      <c r="O537" s="4">
        <f t="shared" ca="1" si="8"/>
        <v>-1.0075935043966E-2</v>
      </c>
    </row>
    <row r="538" spans="2:15" x14ac:dyDescent="0.2">
      <c r="B538" s="14">
        <v>40862</v>
      </c>
      <c r="C538" s="25">
        <v>1912.95</v>
      </c>
      <c r="D538" s="25">
        <v>1914.57</v>
      </c>
      <c r="E538" s="25">
        <v>1854.85</v>
      </c>
      <c r="F538" s="16">
        <v>1878.24</v>
      </c>
      <c r="G538" s="28">
        <f ca="1">IFERROR($F538/OFFSET($F538,G$12,)-1,"")</f>
        <v>-1.9072886419185697E-2</v>
      </c>
      <c r="H538" s="29">
        <f ca="1">IFERROR($F538/OFFSET($F538,H$12,)-1,"")</f>
        <v>-5.3382791710345989E-2</v>
      </c>
      <c r="I538" s="29">
        <f ca="1">IFERROR($F538/OFFSET($F538,I$12,)-1,"")</f>
        <v>-4.6113842278470707E-2</v>
      </c>
      <c r="J538" s="29">
        <f ca="1">IFERROR($F538/OFFSET($F538,J$12,)-1,"")</f>
        <v>-0.29816904566175917</v>
      </c>
      <c r="K538" s="30">
        <f>F538/VLOOKUP(YEAR(B538),$Z$13:$AB$35,3,FALSE)-1</f>
        <v>-0.36371397211268752</v>
      </c>
      <c r="L538" s="21">
        <f>MAX(F538:$F$5741)</f>
        <v>4981.87</v>
      </c>
      <c r="M538" s="28">
        <f ca="1">IF(OFFSET($O538,M$12,)&lt;&gt;"",_xlfn.STDEV.S(OFFSET($O538,,,M$12))*SQRT($J$12/$G$12),"")</f>
        <v>0.4057651569117055</v>
      </c>
      <c r="N538" s="30">
        <f ca="1">IF(OFFSET($O538,N$12,)&lt;&gt;"",_xlfn.STDEV.S(OFFSET($O538,,,N$12))*SQRT($J$12/$G$12),"")</f>
        <v>0.41413973022389367</v>
      </c>
      <c r="O538" s="4">
        <f t="shared" ca="1" si="8"/>
        <v>-1.9257120259771342E-2</v>
      </c>
    </row>
    <row r="539" spans="2:15" x14ac:dyDescent="0.2">
      <c r="B539" s="14">
        <v>40861</v>
      </c>
      <c r="C539" s="25">
        <v>1933.31</v>
      </c>
      <c r="D539" s="25">
        <v>1965.24</v>
      </c>
      <c r="E539" s="25">
        <v>1910.38</v>
      </c>
      <c r="F539" s="16">
        <v>1914.76</v>
      </c>
      <c r="G539" s="28">
        <f ca="1">IFERROR($F539/OFFSET($F539,G$12,)-1,"")</f>
        <v>-8.923395445134541E-3</v>
      </c>
      <c r="H539" s="29">
        <f ca="1">IFERROR($F539/OFFSET($F539,H$12,)-1,"")</f>
        <v>-2.3848608746189215E-2</v>
      </c>
      <c r="I539" s="29">
        <f ca="1">IFERROR($F539/OFFSET($F539,I$12,)-1,"")</f>
        <v>-4.6063710006875147E-2</v>
      </c>
      <c r="J539" s="29">
        <f ca="1">IFERROR($F539/OFFSET($F539,J$12,)-1,"")</f>
        <v>-0.27925771177987313</v>
      </c>
      <c r="K539" s="30">
        <f>F539/VLOOKUP(YEAR(B539),$Z$13:$AB$35,3,FALSE)-1</f>
        <v>-0.35134219548220125</v>
      </c>
      <c r="L539" s="21">
        <f>MAX(F539:$F$5741)</f>
        <v>4981.87</v>
      </c>
      <c r="M539" s="28">
        <f ca="1">IF(OFFSET($O539,M$12,)&lt;&gt;"",_xlfn.STDEV.S(OFFSET($O539,,,M$12))*SQRT($J$12/$G$12),"")</f>
        <v>0.40829248679880109</v>
      </c>
      <c r="N539" s="30">
        <f ca="1">IF(OFFSET($O539,N$12,)&lt;&gt;"",_xlfn.STDEV.S(OFFSET($O539,,,N$12))*SQRT($J$12/$G$12),"")</f>
        <v>0.41398493381964474</v>
      </c>
      <c r="O539" s="4">
        <f t="shared" ca="1" si="8"/>
        <v>-8.9634473824799065E-3</v>
      </c>
    </row>
    <row r="540" spans="2:15" x14ac:dyDescent="0.2">
      <c r="B540" s="14">
        <v>40858</v>
      </c>
      <c r="C540" s="25">
        <v>1883.3</v>
      </c>
      <c r="D540" s="25">
        <v>1931.15</v>
      </c>
      <c r="E540" s="25">
        <v>1880.41</v>
      </c>
      <c r="F540" s="16">
        <v>1932</v>
      </c>
      <c r="G540" s="28">
        <f ca="1">IFERROR($F540/OFFSET($F540,G$12,)-1,"")</f>
        <v>2.6883949357400239E-2</v>
      </c>
      <c r="H540" s="29">
        <f ca="1">IFERROR($F540/OFFSET($F540,H$12,)-1,"")</f>
        <v>-2.6366715045960332E-2</v>
      </c>
      <c r="I540" s="29">
        <f ca="1">IFERROR($F540/OFFSET($F540,I$12,)-1,"")</f>
        <v>2.6155187445509043E-3</v>
      </c>
      <c r="J540" s="29">
        <f ca="1">IFERROR($F540/OFFSET($F540,J$12,)-1,"")</f>
        <v>-0.28869907773871106</v>
      </c>
      <c r="K540" s="30">
        <f>F540/VLOOKUP(YEAR(B540),$Z$13:$AB$35,3,FALSE)-1</f>
        <v>-0.34550184966868569</v>
      </c>
      <c r="L540" s="21">
        <f>MAX(F540:$F$5741)</f>
        <v>4981.87</v>
      </c>
      <c r="M540" s="28">
        <f ca="1">IF(OFFSET($O540,M$12,)&lt;&gt;"",_xlfn.STDEV.S(OFFSET($O540,,,M$12))*SQRT($J$12/$G$12),"")</f>
        <v>0.40861200065922182</v>
      </c>
      <c r="N540" s="30">
        <f ca="1">IF(OFFSET($O540,N$12,)&lt;&gt;"",_xlfn.STDEV.S(OFFSET($O540,,,N$12))*SQRT($J$12/$G$12),"")</f>
        <v>0.42719862433689604</v>
      </c>
      <c r="O540" s="4">
        <f t="shared" ca="1" si="8"/>
        <v>2.6528924909483626E-2</v>
      </c>
    </row>
    <row r="541" spans="2:15" x14ac:dyDescent="0.2">
      <c r="B541" s="14">
        <v>40857</v>
      </c>
      <c r="C541" s="25">
        <v>1919.01</v>
      </c>
      <c r="D541" s="25">
        <v>1942.92</v>
      </c>
      <c r="E541" s="25">
        <v>1880.23</v>
      </c>
      <c r="F541" s="16">
        <v>1881.42</v>
      </c>
      <c r="G541" s="28">
        <f ca="1">IFERROR($F541/OFFSET($F541,G$12,)-1,"")</f>
        <v>-2.1724209650582305E-2</v>
      </c>
      <c r="H541" s="29">
        <f ca="1">IFERROR($F541/OFFSET($F541,H$12,)-1,"")</f>
        <v>-4.4236728473456943E-2</v>
      </c>
      <c r="I541" s="29">
        <f ca="1">IFERROR($F541/OFFSET($F541,I$12,)-1,"")</f>
        <v>-4.7536601664540323E-2</v>
      </c>
      <c r="J541" s="29">
        <f ca="1">IFERROR($F541/OFFSET($F541,J$12,)-1,"")</f>
        <v>-0.31175534541729921</v>
      </c>
      <c r="K541" s="30">
        <f>F541/VLOOKUP(YEAR(B541),$Z$13:$AB$35,3,FALSE)-1</f>
        <v>-0.36263669254847752</v>
      </c>
      <c r="L541" s="21">
        <f>MAX(F541:$F$5741)</f>
        <v>4981.87</v>
      </c>
      <c r="M541" s="28">
        <f ca="1">IF(OFFSET($O541,M$12,)&lt;&gt;"",_xlfn.STDEV.S(OFFSET($O541,,,M$12))*SQRT($J$12/$G$12),"")</f>
        <v>0.4015259005758679</v>
      </c>
      <c r="N541" s="30">
        <f ca="1">IF(OFFSET($O541,N$12,)&lt;&gt;"",_xlfn.STDEV.S(OFFSET($O541,,,N$12))*SQRT($J$12/$G$12),"")</f>
        <v>0.42327129122281232</v>
      </c>
      <c r="O541" s="4">
        <f t="shared" ca="1" si="8"/>
        <v>-2.1963654477908726E-2</v>
      </c>
    </row>
    <row r="542" spans="2:15" x14ac:dyDescent="0.2">
      <c r="B542" s="14">
        <v>40856</v>
      </c>
      <c r="C542" s="25">
        <v>1985.33</v>
      </c>
      <c r="D542" s="25">
        <v>2003.24</v>
      </c>
      <c r="E542" s="25">
        <v>1922.82</v>
      </c>
      <c r="F542" s="16">
        <v>1923.2</v>
      </c>
      <c r="G542" s="28">
        <f ca="1">IFERROR($F542/OFFSET($F542,G$12,)-1,"")</f>
        <v>-3.0723328763809343E-2</v>
      </c>
      <c r="H542" s="29">
        <f ca="1">IFERROR($F542/OFFSET($F542,H$12,)-1,"")</f>
        <v>-6.7552213522836801E-3</v>
      </c>
      <c r="I542" s="29">
        <f ca="1">IFERROR($F542/OFFSET($F542,I$12,)-1,"")</f>
        <v>-3.751933018712128E-2</v>
      </c>
      <c r="J542" s="29">
        <f ca="1">IFERROR($F542/OFFSET($F542,J$12,)-1,"")</f>
        <v>-0.29251200176577696</v>
      </c>
      <c r="K542" s="30">
        <f>F542/VLOOKUP(YEAR(B542),$Z$13:$AB$35,3,FALSE)-1</f>
        <v>-0.34848300066398363</v>
      </c>
      <c r="L542" s="21">
        <f>MAX(F542:$F$5741)</f>
        <v>4981.87</v>
      </c>
      <c r="M542" s="28">
        <f ca="1">IF(OFFSET($O542,M$12,)&lt;&gt;"",_xlfn.STDEV.S(OFFSET($O542,,,M$12))*SQRT($J$12/$G$12),"")</f>
        <v>0.42930794452786336</v>
      </c>
      <c r="N542" s="30">
        <f ca="1">IF(OFFSET($O542,N$12,)&lt;&gt;"",_xlfn.STDEV.S(OFFSET($O542,,,N$12))*SQRT($J$12/$G$12),"")</f>
        <v>0.42140789347412988</v>
      </c>
      <c r="O542" s="4">
        <f t="shared" ca="1" si="8"/>
        <v>-3.1205185413573755E-2</v>
      </c>
    </row>
    <row r="543" spans="2:15" x14ac:dyDescent="0.2">
      <c r="B543" s="14">
        <v>40855</v>
      </c>
      <c r="C543" s="25">
        <v>1980.07</v>
      </c>
      <c r="D543" s="25">
        <v>1991.74</v>
      </c>
      <c r="E543" s="25">
        <v>1944.96</v>
      </c>
      <c r="F543" s="16">
        <v>1984.16</v>
      </c>
      <c r="G543" s="28">
        <f ca="1">IFERROR($F543/OFFSET($F543,G$12,)-1,"")</f>
        <v>1.1531755661368104E-2</v>
      </c>
      <c r="H543" s="29">
        <f ca="1">IFERROR($F543/OFFSET($F543,H$12,)-1,"")</f>
        <v>2.0667926906114964E-4</v>
      </c>
      <c r="I543" s="29">
        <f ca="1">IFERROR($F543/OFFSET($F543,I$12,)-1,"")</f>
        <v>7.5355960433043379E-3</v>
      </c>
      <c r="J543" s="29">
        <f ca="1">IFERROR($F543/OFFSET($F543,J$12,)-1,"")</f>
        <v>-0.27049990992282769</v>
      </c>
      <c r="K543" s="30">
        <f>F543/VLOOKUP(YEAR(B543),$Z$13:$AB$35,3,FALSE)-1</f>
        <v>-0.32783175467837444</v>
      </c>
      <c r="L543" s="21">
        <f>MAX(F543:$F$5741)</f>
        <v>4981.87</v>
      </c>
      <c r="M543" s="28">
        <f ca="1">IF(OFFSET($O543,M$12,)&lt;&gt;"",_xlfn.STDEV.S(OFFSET($O543,,,M$12))*SQRT($J$12/$G$12),"")</f>
        <v>0.42449490569851012</v>
      </c>
      <c r="N543" s="30">
        <f ca="1">IF(OFFSET($O543,N$12,)&lt;&gt;"",_xlfn.STDEV.S(OFFSET($O543,,,N$12))*SQRT($J$12/$G$12),"")</f>
        <v>0.42481109880529472</v>
      </c>
      <c r="O543" s="4">
        <f t="shared" ca="1" si="8"/>
        <v>1.1465771756063524E-2</v>
      </c>
    </row>
    <row r="544" spans="2:15" x14ac:dyDescent="0.2">
      <c r="B544" s="14">
        <v>40854</v>
      </c>
      <c r="C544" s="25">
        <v>1985.03</v>
      </c>
      <c r="D544" s="25">
        <v>1987.89</v>
      </c>
      <c r="E544" s="25">
        <v>1950.7</v>
      </c>
      <c r="F544" s="16">
        <v>1961.54</v>
      </c>
      <c r="G544" s="28">
        <f ca="1">IFERROR($F544/OFFSET($F544,G$12,)-1,"")</f>
        <v>-1.1480003225286195E-2</v>
      </c>
      <c r="H544" s="29">
        <f ca="1">IFERROR($F544/OFFSET($F544,H$12,)-1,"")</f>
        <v>-5.0239674623541508E-2</v>
      </c>
      <c r="I544" s="29">
        <f ca="1">IFERROR($F544/OFFSET($F544,I$12,)-1,"")</f>
        <v>1.4176990052323646E-2</v>
      </c>
      <c r="J544" s="29">
        <f ca="1">IFERROR($F544/OFFSET($F544,J$12,)-1,"")</f>
        <v>-0.2791927417310045</v>
      </c>
      <c r="K544" s="30">
        <f>F544/VLOOKUP(YEAR(B544),$Z$13:$AB$35,3,FALSE)-1</f>
        <v>-0.33549466780492432</v>
      </c>
      <c r="L544" s="21">
        <f>MAX(F544:$F$5741)</f>
        <v>4981.87</v>
      </c>
      <c r="M544" s="28">
        <f ca="1">IF(OFFSET($O544,M$12,)&lt;&gt;"",_xlfn.STDEV.S(OFFSET($O544,,,M$12))*SQRT($J$12/$G$12),"")</f>
        <v>0.42641773724630705</v>
      </c>
      <c r="N544" s="30">
        <f ca="1">IF(OFFSET($O544,N$12,)&lt;&gt;"",_xlfn.STDEV.S(OFFSET($O544,,,N$12))*SQRT($J$12/$G$12),"")</f>
        <v>0.42808940274241636</v>
      </c>
      <c r="O544" s="4">
        <f t="shared" ca="1" si="8"/>
        <v>-1.1546407163114388E-2</v>
      </c>
    </row>
    <row r="545" spans="2:15" x14ac:dyDescent="0.2">
      <c r="B545" s="14">
        <v>40851</v>
      </c>
      <c r="C545" s="25">
        <v>1968.46</v>
      </c>
      <c r="D545" s="25">
        <v>2008.43</v>
      </c>
      <c r="E545" s="25">
        <v>1968.04</v>
      </c>
      <c r="F545" s="16">
        <v>1984.32</v>
      </c>
      <c r="G545" s="28">
        <f ca="1">IFERROR($F545/OFFSET($F545,G$12,)-1,"")</f>
        <v>8.036576073152224E-3</v>
      </c>
      <c r="H545" s="29">
        <f ca="1">IFERROR($F545/OFFSET($F545,H$12,)-1,"")</f>
        <v>-5.2640624850805451E-2</v>
      </c>
      <c r="I545" s="29">
        <f ca="1">IFERROR($F545/OFFSET($F545,I$12,)-1,"")</f>
        <v>8.4630142826689347E-2</v>
      </c>
      <c r="J545" s="29">
        <f ca="1">IFERROR($F545/OFFSET($F545,J$12,)-1,"")</f>
        <v>-0.25772085228633002</v>
      </c>
      <c r="K545" s="30">
        <f>F545/VLOOKUP(YEAR(B545),$Z$13:$AB$35,3,FALSE)-1</f>
        <v>-0.32777755193300551</v>
      </c>
      <c r="L545" s="21">
        <f>MAX(F545:$F$5741)</f>
        <v>4981.87</v>
      </c>
      <c r="M545" s="28">
        <f ca="1">IF(OFFSET($O545,M$12,)&lt;&gt;"",_xlfn.STDEV.S(OFFSET($O545,,,M$12))*SQRT($J$12/$G$12),"")</f>
        <v>0.46393173401489585</v>
      </c>
      <c r="N545" s="30">
        <f ca="1">IF(OFFSET($O545,N$12,)&lt;&gt;"",_xlfn.STDEV.S(OFFSET($O545,,,N$12))*SQRT($J$12/$G$12),"")</f>
        <v>0.42969910811980472</v>
      </c>
      <c r="O545" s="4">
        <f t="shared" ca="1" si="8"/>
        <v>8.0044547777209998E-3</v>
      </c>
    </row>
    <row r="546" spans="2:15" x14ac:dyDescent="0.2">
      <c r="B546" s="14">
        <v>40850</v>
      </c>
      <c r="C546" s="25">
        <v>1937.35</v>
      </c>
      <c r="D546" s="25">
        <v>1986.35</v>
      </c>
      <c r="E546" s="25">
        <v>1909.36</v>
      </c>
      <c r="F546" s="16">
        <v>1968.5</v>
      </c>
      <c r="G546" s="28">
        <f ca="1">IFERROR($F546/OFFSET($F546,G$12,)-1,"")</f>
        <v>1.6640155349432861E-2</v>
      </c>
      <c r="H546" s="29">
        <f ca="1">IFERROR($F546/OFFSET($F546,H$12,)-1,"")</f>
        <v>-5.5418874749301184E-3</v>
      </c>
      <c r="I546" s="29">
        <f ca="1">IFERROR($F546/OFFSET($F546,I$12,)-1,"")</f>
        <v>4.7347446940958049E-2</v>
      </c>
      <c r="J546" s="29">
        <f ca="1">IFERROR($F546/OFFSET($F546,J$12,)-1,"")</f>
        <v>-0.27073145431374301</v>
      </c>
      <c r="K546" s="30">
        <f>F546/VLOOKUP(YEAR(B546),$Z$13:$AB$35,3,FALSE)-1</f>
        <v>-0.33313684838137059</v>
      </c>
      <c r="L546" s="21">
        <f>MAX(F546:$F$5741)</f>
        <v>4981.87</v>
      </c>
      <c r="M546" s="28">
        <f ca="1">IF(OFFSET($O546,M$12,)&lt;&gt;"",_xlfn.STDEV.S(OFFSET($O546,,,M$12))*SQRT($J$12/$G$12),"")</f>
        <v>0.46423401967741629</v>
      </c>
      <c r="N546" s="30">
        <f ca="1">IF(OFFSET($O546,N$12,)&lt;&gt;"",_xlfn.STDEV.S(OFFSET($O546,,,N$12))*SQRT($J$12/$G$12),"")</f>
        <v>0.42950968670325373</v>
      </c>
      <c r="O546" s="4">
        <f t="shared" ca="1" si="8"/>
        <v>1.6503224905731494E-2</v>
      </c>
    </row>
    <row r="547" spans="2:15" x14ac:dyDescent="0.2">
      <c r="B547" s="14">
        <v>40849</v>
      </c>
      <c r="C547" s="25">
        <v>1983.56</v>
      </c>
      <c r="D547" s="25">
        <v>1983.56</v>
      </c>
      <c r="E547" s="25">
        <v>1909.28</v>
      </c>
      <c r="F547" s="16">
        <v>1936.28</v>
      </c>
      <c r="G547" s="28">
        <f ca="1">IFERROR($F547/OFFSET($F547,G$12,)-1,"")</f>
        <v>-2.392942659105235E-2</v>
      </c>
      <c r="H547" s="29">
        <f ca="1">IFERROR($F547/OFFSET($F547,H$12,)-1,"")</f>
        <v>-2.4327810698593133E-2</v>
      </c>
      <c r="I547" s="29">
        <f ca="1">IFERROR($F547/OFFSET($F547,I$12,)-1,"")</f>
        <v>-5.9398824344789602E-3</v>
      </c>
      <c r="J547" s="29">
        <f ca="1">IFERROR($F547/OFFSET($F547,J$12,)-1,"")</f>
        <v>-0.27427691177517832</v>
      </c>
      <c r="K547" s="30">
        <f>F547/VLOOKUP(YEAR(B547),$Z$13:$AB$35,3,FALSE)-1</f>
        <v>-0.34405192623006353</v>
      </c>
      <c r="L547" s="21">
        <f>MAX(F547:$F$5741)</f>
        <v>4981.87</v>
      </c>
      <c r="M547" s="28">
        <f ca="1">IF(OFFSET($O547,M$12,)&lt;&gt;"",_xlfn.STDEV.S(OFFSET($O547,,,M$12))*SQRT($J$12/$G$12),"")</f>
        <v>0.46248577827345005</v>
      </c>
      <c r="N547" s="30">
        <f ca="1">IF(OFFSET($O547,N$12,)&lt;&gt;"",_xlfn.STDEV.S(OFFSET($O547,,,N$12))*SQRT($J$12/$G$12),"")</f>
        <v>0.44589219077843928</v>
      </c>
      <c r="O547" s="4">
        <f t="shared" ca="1" si="8"/>
        <v>-2.4220386362558237E-2</v>
      </c>
    </row>
    <row r="548" spans="2:15" x14ac:dyDescent="0.2">
      <c r="B548" s="14">
        <v>40847</v>
      </c>
      <c r="C548" s="25">
        <v>2062.35</v>
      </c>
      <c r="D548" s="25">
        <v>2062.67</v>
      </c>
      <c r="E548" s="25">
        <v>1986.28</v>
      </c>
      <c r="F548" s="16">
        <v>1983.75</v>
      </c>
      <c r="G548" s="28">
        <f ca="1">IFERROR($F548/OFFSET($F548,G$12,)-1,"")</f>
        <v>-3.9485788989493176E-2</v>
      </c>
      <c r="H548" s="29">
        <f ca="1">IFERROR($F548/OFFSET($F548,H$12,)-1,"")</f>
        <v>2.2288070085029643E-2</v>
      </c>
      <c r="I548" s="29">
        <f ca="1">IFERROR($F548/OFFSET($F548,I$12,)-1,"")</f>
        <v>-6.7045875602111948E-3</v>
      </c>
      <c r="J548" s="29">
        <f ca="1">IFERROR($F548/OFFSET($F548,J$12,)-1,"")</f>
        <v>-0.26516346987309136</v>
      </c>
      <c r="K548" s="30">
        <f>F548/VLOOKUP(YEAR(B548),$Z$13:$AB$35,3,FALSE)-1</f>
        <v>-0.3279706492133827</v>
      </c>
      <c r="L548" s="21">
        <f>MAX(F548:$F$5741)</f>
        <v>4981.87</v>
      </c>
      <c r="M548" s="28">
        <f ca="1">IF(OFFSET($O548,M$12,)&lt;&gt;"",_xlfn.STDEV.S(OFFSET($O548,,,M$12))*SQRT($J$12/$G$12),"")</f>
        <v>0.46671359499147258</v>
      </c>
      <c r="N548" s="30">
        <f ca="1">IF(OFFSET($O548,N$12,)&lt;&gt;"",_xlfn.STDEV.S(OFFSET($O548,,,N$12))*SQRT($J$12/$G$12),"")</f>
        <v>0.44754978879045271</v>
      </c>
      <c r="O548" s="4">
        <f t="shared" ca="1" si="8"/>
        <v>-4.0286501452985519E-2</v>
      </c>
    </row>
    <row r="549" spans="2:15" x14ac:dyDescent="0.2">
      <c r="B549" s="14">
        <v>40844</v>
      </c>
      <c r="C549" s="25">
        <v>2095.0300000000002</v>
      </c>
      <c r="D549" s="25">
        <v>2111.37</v>
      </c>
      <c r="E549" s="25">
        <v>2044.27</v>
      </c>
      <c r="F549" s="16">
        <v>2065.3000000000002</v>
      </c>
      <c r="G549" s="28">
        <f ca="1">IFERROR($F549/OFFSET($F549,G$12,)-1,"")</f>
        <v>-1.3978936111296636E-2</v>
      </c>
      <c r="H549" s="29">
        <f ca="1">IFERROR($F549/OFFSET($F549,H$12,)-1,"")</f>
        <v>8.6668280209199366E-2</v>
      </c>
      <c r="I549" s="29">
        <f ca="1">IFERROR($F549/OFFSET($F549,I$12,)-1,"")</f>
        <v>4.2928055991799274E-2</v>
      </c>
      <c r="J549" s="29">
        <f ca="1">IFERROR($F549/OFFSET($F549,J$12,)-1,"")</f>
        <v>-0.23545634590112341</v>
      </c>
      <c r="K549" s="30">
        <f>F549/VLOOKUP(YEAR(B549),$Z$13:$AB$35,3,FALSE)-1</f>
        <v>-0.30034418743309343</v>
      </c>
      <c r="L549" s="21">
        <f>MAX(F549:$F$5741)</f>
        <v>4981.87</v>
      </c>
      <c r="M549" s="28">
        <f ca="1">IF(OFFSET($O549,M$12,)&lt;&gt;"",_xlfn.STDEV.S(OFFSET($O549,,,M$12))*SQRT($J$12/$G$12),"")</f>
        <v>0.45443396592342894</v>
      </c>
      <c r="N549" s="30">
        <f ca="1">IF(OFFSET($O549,N$12,)&lt;&gt;"",_xlfn.STDEV.S(OFFSET($O549,,,N$12))*SQRT($J$12/$G$12),"")</f>
        <v>0.44594738600552097</v>
      </c>
      <c r="O549" s="4">
        <f t="shared" ca="1" si="8"/>
        <v>-1.4077561637399247E-2</v>
      </c>
    </row>
    <row r="550" spans="2:15" x14ac:dyDescent="0.2">
      <c r="B550" s="14">
        <v>40843</v>
      </c>
      <c r="C550" s="25">
        <v>1979.75</v>
      </c>
      <c r="D550" s="25">
        <v>2096.42</v>
      </c>
      <c r="E550" s="25">
        <v>1979.75</v>
      </c>
      <c r="F550" s="16">
        <v>2094.58</v>
      </c>
      <c r="G550" s="28">
        <f ca="1">IFERROR($F550/OFFSET($F550,G$12,)-1,"")</f>
        <v>5.8151929556901516E-2</v>
      </c>
      <c r="H550" s="29">
        <f ca="1">IFERROR($F550/OFFSET($F550,H$12,)-1,"")</f>
        <v>7.2823191968858669E-2</v>
      </c>
      <c r="I550" s="29">
        <f ca="1">IFERROR($F550/OFFSET($F550,I$12,)-1,"")</f>
        <v>4.4746043384359169E-2</v>
      </c>
      <c r="J550" s="29">
        <f ca="1">IFERROR($F550/OFFSET($F550,J$12,)-1,"")</f>
        <v>-0.23012346223540525</v>
      </c>
      <c r="K550" s="30">
        <f>F550/VLOOKUP(YEAR(B550),$Z$13:$AB$35,3,FALSE)-1</f>
        <v>-0.29042508503055686</v>
      </c>
      <c r="L550" s="21">
        <f>MAX(F550:$F$5741)</f>
        <v>4981.87</v>
      </c>
      <c r="M550" s="28">
        <f ca="1">IF(OFFSET($O550,M$12,)&lt;&gt;"",_xlfn.STDEV.S(OFFSET($O550,,,M$12))*SQRT($J$12/$G$12),"")</f>
        <v>0.45741889993951845</v>
      </c>
      <c r="N550" s="30">
        <f ca="1">IF(OFFSET($O550,N$12,)&lt;&gt;"",_xlfn.STDEV.S(OFFSET($O550,,,N$12))*SQRT($J$12/$G$12),"")</f>
        <v>0.45747950691185618</v>
      </c>
      <c r="O550" s="4">
        <f t="shared" ca="1" si="8"/>
        <v>5.6523923841919732E-2</v>
      </c>
    </row>
    <row r="551" spans="2:15" x14ac:dyDescent="0.2">
      <c r="B551" s="14">
        <v>40841</v>
      </c>
      <c r="C551" s="25">
        <v>1985.69</v>
      </c>
      <c r="D551" s="25">
        <v>2006.11</v>
      </c>
      <c r="E551" s="25">
        <v>1969.99</v>
      </c>
      <c r="F551" s="16">
        <v>1979.47</v>
      </c>
      <c r="G551" s="28">
        <f ca="1">IFERROR($F551/OFFSET($F551,G$12,)-1,"")</f>
        <v>-2.5648002579916618E-3</v>
      </c>
      <c r="H551" s="29">
        <f ca="1">IFERROR($F551/OFFSET($F551,H$12,)-1,"")</f>
        <v>9.3105786733700402E-3</v>
      </c>
      <c r="I551" s="29">
        <f ca="1">IFERROR($F551/OFFSET($F551,I$12,)-1,"")</f>
        <v>4.3215439506290032E-2</v>
      </c>
      <c r="J551" s="29">
        <f ca="1">IFERROR($F551/OFFSET($F551,J$12,)-1,"")</f>
        <v>-0.26653154388279154</v>
      </c>
      <c r="K551" s="30">
        <f>F551/VLOOKUP(YEAR(B551),$Z$13:$AB$35,3,FALSE)-1</f>
        <v>-0.32942057265200486</v>
      </c>
      <c r="L551" s="21">
        <f>MAX(F551:$F$5741)</f>
        <v>4981.87</v>
      </c>
      <c r="M551" s="28">
        <f ca="1">IF(OFFSET($O551,M$12,)&lt;&gt;"",_xlfn.STDEV.S(OFFSET($O551,,,M$12))*SQRT($J$12/$G$12),"")</f>
        <v>0.42734818997228852</v>
      </c>
      <c r="N551" s="30">
        <f ca="1">IF(OFFSET($O551,N$12,)&lt;&gt;"",_xlfn.STDEV.S(OFFSET($O551,,,N$12))*SQRT($J$12/$G$12),"")</f>
        <v>0.44031860835445613</v>
      </c>
      <c r="O551" s="4">
        <f t="shared" ca="1" si="8"/>
        <v>-2.5680949929371131E-3</v>
      </c>
    </row>
    <row r="552" spans="2:15" x14ac:dyDescent="0.2">
      <c r="B552" s="14">
        <v>40840</v>
      </c>
      <c r="C552" s="25">
        <v>1956.93</v>
      </c>
      <c r="D552" s="25">
        <v>1988.54</v>
      </c>
      <c r="E552" s="25">
        <v>1956.92</v>
      </c>
      <c r="F552" s="16">
        <v>1984.56</v>
      </c>
      <c r="G552" s="28">
        <f ca="1">IFERROR($F552/OFFSET($F552,G$12,)-1,"")</f>
        <v>2.2705488276217434E-2</v>
      </c>
      <c r="H552" s="29">
        <f ca="1">IFERROR($F552/OFFSET($F552,H$12,)-1,"")</f>
        <v>7.8513026255651042E-3</v>
      </c>
      <c r="I552" s="29">
        <f ca="1">IFERROR($F552/OFFSET($F552,I$12,)-1,"")</f>
        <v>7.3025141930251447E-2</v>
      </c>
      <c r="J552" s="29">
        <f ca="1">IFERROR($F552/OFFSET($F552,J$12,)-1,"")</f>
        <v>-0.26273320999487337</v>
      </c>
      <c r="K552" s="30">
        <f>F552/VLOOKUP(YEAR(B552),$Z$13:$AB$35,3,FALSE)-1</f>
        <v>-0.32769624781495188</v>
      </c>
      <c r="L552" s="21">
        <f>MAX(F552:$F$5741)</f>
        <v>4981.87</v>
      </c>
      <c r="M552" s="28">
        <f ca="1">IF(OFFSET($O552,M$12,)&lt;&gt;"",_xlfn.STDEV.S(OFFSET($O552,,,M$12))*SQRT($J$12/$G$12),"")</f>
        <v>0.42747433407086921</v>
      </c>
      <c r="N552" s="30">
        <f ca="1">IF(OFFSET($O552,N$12,)&lt;&gt;"",_xlfn.STDEV.S(OFFSET($O552,,,N$12))*SQRT($J$12/$G$12),"")</f>
        <v>0.4407708972757427</v>
      </c>
      <c r="O552" s="4">
        <f t="shared" ca="1" si="8"/>
        <v>2.245155527305992E-2</v>
      </c>
    </row>
    <row r="553" spans="2:15" x14ac:dyDescent="0.2">
      <c r="B553" s="14">
        <v>40837</v>
      </c>
      <c r="C553" s="25">
        <v>1901.01</v>
      </c>
      <c r="D553" s="25">
        <v>1941.62</v>
      </c>
      <c r="E553" s="25">
        <v>1901.01</v>
      </c>
      <c r="F553" s="16">
        <v>1940.5</v>
      </c>
      <c r="G553" s="28">
        <f ca="1">IFERROR($F553/OFFSET($F553,G$12,)-1,"")</f>
        <v>2.1004114533458296E-2</v>
      </c>
      <c r="H553" s="29">
        <f ca="1">IFERROR($F553/OFFSET($F553,H$12,)-1,"")</f>
        <v>-2.45900815313006E-2</v>
      </c>
      <c r="I553" s="29">
        <f ca="1">IFERROR($F553/OFFSET($F553,I$12,)-1,"")</f>
        <v>3.3720434689963774E-2</v>
      </c>
      <c r="J553" s="29">
        <f ca="1">IFERROR($F553/OFFSET($F553,J$12,)-1,"")</f>
        <v>-0.27591932685311293</v>
      </c>
      <c r="K553" s="30">
        <f>F553/VLOOKUP(YEAR(B553),$Z$13:$AB$35,3,FALSE)-1</f>
        <v>-0.34262232882095478</v>
      </c>
      <c r="L553" s="21">
        <f>MAX(F553:$F$5741)</f>
        <v>4981.87</v>
      </c>
      <c r="M553" s="28">
        <f ca="1">IF(OFFSET($O553,M$12,)&lt;&gt;"",_xlfn.STDEV.S(OFFSET($O553,,,M$12))*SQRT($J$12/$G$12),"")</f>
        <v>0.43637399476463995</v>
      </c>
      <c r="N553" s="30">
        <f ca="1">IF(OFFSET($O553,N$12,)&lt;&gt;"",_xlfn.STDEV.S(OFFSET($O553,,,N$12))*SQRT($J$12/$G$12),"")</f>
        <v>0.43718610137104008</v>
      </c>
      <c r="O553" s="4">
        <f t="shared" ca="1" si="8"/>
        <v>2.0786569079852428E-2</v>
      </c>
    </row>
    <row r="554" spans="2:15" x14ac:dyDescent="0.2">
      <c r="B554" s="14">
        <v>40836</v>
      </c>
      <c r="C554" s="25">
        <v>1950.92</v>
      </c>
      <c r="D554" s="25">
        <v>1950.92</v>
      </c>
      <c r="E554" s="25">
        <v>1896.77</v>
      </c>
      <c r="F554" s="16">
        <v>1900.58</v>
      </c>
      <c r="G554" s="28">
        <f ca="1">IFERROR($F554/OFFSET($F554,G$12,)-1,"")</f>
        <v>-2.6541692276172979E-2</v>
      </c>
      <c r="H554" s="29">
        <f ca="1">IFERROR($F554/OFFSET($F554,H$12,)-1,"")</f>
        <v>-3.4768211920529812E-2</v>
      </c>
      <c r="I554" s="29">
        <f ca="1">IFERROR($F554/OFFSET($F554,I$12,)-1,"")</f>
        <v>-4.9182296174376861E-2</v>
      </c>
      <c r="J554" s="29">
        <f ca="1">IFERROR($F554/OFFSET($F554,J$12,)-1,"")</f>
        <v>-0.29005218391749199</v>
      </c>
      <c r="K554" s="30">
        <f>F554/VLOOKUP(YEAR(B554),$Z$13:$AB$35,3,FALSE)-1</f>
        <v>-0.35614591379053351</v>
      </c>
      <c r="L554" s="21">
        <f>MAX(F554:$F$5741)</f>
        <v>4981.87</v>
      </c>
      <c r="M554" s="28">
        <f ca="1">IF(OFFSET($O554,M$12,)&lt;&gt;"",_xlfn.STDEV.S(OFFSET($O554,,,M$12))*SQRT($J$12/$G$12),"")</f>
        <v>0.45752417488000918</v>
      </c>
      <c r="N554" s="30">
        <f ca="1">IF(OFFSET($O554,N$12,)&lt;&gt;"",_xlfn.STDEV.S(OFFSET($O554,,,N$12))*SQRT($J$12/$G$12),"")</f>
        <v>0.43389818237960798</v>
      </c>
      <c r="O554" s="4">
        <f t="shared" ca="1" si="8"/>
        <v>-2.6900282283883838E-2</v>
      </c>
    </row>
    <row r="555" spans="2:15" x14ac:dyDescent="0.2">
      <c r="B555" s="14">
        <v>40835</v>
      </c>
      <c r="C555" s="25">
        <v>1961.21</v>
      </c>
      <c r="D555" s="25">
        <v>1987.78</v>
      </c>
      <c r="E555" s="25">
        <v>1945.9</v>
      </c>
      <c r="F555" s="16">
        <v>1952.4</v>
      </c>
      <c r="G555" s="28">
        <f ca="1">IFERROR($F555/OFFSET($F555,G$12,)-1,"")</f>
        <v>-4.4921247597146108E-3</v>
      </c>
      <c r="H555" s="29">
        <f ca="1">IFERROR($F555/OFFSET($F555,H$12,)-1,"")</f>
        <v>-2.7311405824971824E-2</v>
      </c>
      <c r="I555" s="29">
        <f ca="1">IFERROR($F555/OFFSET($F555,I$12,)-1,"")</f>
        <v>-3.3795386724336685E-2</v>
      </c>
      <c r="J555" s="29">
        <f ca="1">IFERROR($F555/OFFSET($F555,J$12,)-1,"")</f>
        <v>-0.27385521735249474</v>
      </c>
      <c r="K555" s="30">
        <f>F555/VLOOKUP(YEAR(B555),$Z$13:$AB$35,3,FALSE)-1</f>
        <v>-0.33859099963413142</v>
      </c>
      <c r="L555" s="21">
        <f>MAX(F555:$F$5741)</f>
        <v>4981.87</v>
      </c>
      <c r="M555" s="28">
        <f ca="1">IF(OFFSET($O555,M$12,)&lt;&gt;"",_xlfn.STDEV.S(OFFSET($O555,,,M$12))*SQRT($J$12/$G$12),"")</f>
        <v>0.45396099576985693</v>
      </c>
      <c r="N555" s="30">
        <f ca="1">IF(OFFSET($O555,N$12,)&lt;&gt;"",_xlfn.STDEV.S(OFFSET($O555,,,N$12))*SQRT($J$12/$G$12),"")</f>
        <v>0.43199588800206568</v>
      </c>
      <c r="O555" s="4">
        <f t="shared" ca="1" si="8"/>
        <v>-4.5022446701154283E-3</v>
      </c>
    </row>
    <row r="556" spans="2:15" x14ac:dyDescent="0.2">
      <c r="B556" s="14">
        <v>40834</v>
      </c>
      <c r="C556" s="25">
        <v>1942.87</v>
      </c>
      <c r="D556" s="25">
        <v>1969.21</v>
      </c>
      <c r="E556" s="25">
        <v>1922.69</v>
      </c>
      <c r="F556" s="16">
        <v>1961.21</v>
      </c>
      <c r="G556" s="28">
        <f ca="1">IFERROR($F556/OFFSET($F556,G$12,)-1,"")</f>
        <v>-4.006906708648561E-3</v>
      </c>
      <c r="H556" s="29">
        <f ca="1">IFERROR($F556/OFFSET($F556,H$12,)-1,"")</f>
        <v>1.7774110516046049E-2</v>
      </c>
      <c r="I556" s="29">
        <f ca="1">IFERROR($F556/OFFSET($F556,I$12,)-1,"")</f>
        <v>-1.9806681193898501E-2</v>
      </c>
      <c r="J556" s="29">
        <f ca="1">IFERROR($F556/OFFSET($F556,J$12,)-1,"")</f>
        <v>-0.26570093527927341</v>
      </c>
      <c r="K556" s="30">
        <f>F556/VLOOKUP(YEAR(B556),$Z$13:$AB$35,3,FALSE)-1</f>
        <v>-0.335606460967248</v>
      </c>
      <c r="L556" s="21">
        <f>MAX(F556:$F$5741)</f>
        <v>4981.87</v>
      </c>
      <c r="M556" s="28">
        <f ca="1">IF(OFFSET($O556,M$12,)&lt;&gt;"",_xlfn.STDEV.S(OFFSET($O556,,,M$12))*SQRT($J$12/$G$12),"")</f>
        <v>0.46030934368110915</v>
      </c>
      <c r="N556" s="30">
        <f ca="1">IF(OFFSET($O556,N$12,)&lt;&gt;"",_xlfn.STDEV.S(OFFSET($O556,,,N$12))*SQRT($J$12/$G$12),"")</f>
        <v>0.43230219203867182</v>
      </c>
      <c r="O556" s="4">
        <f t="shared" ca="1" si="8"/>
        <v>-4.0149558680165013E-3</v>
      </c>
    </row>
    <row r="557" spans="2:15" x14ac:dyDescent="0.2">
      <c r="B557" s="14">
        <v>40833</v>
      </c>
      <c r="C557" s="25">
        <v>1990.98</v>
      </c>
      <c r="D557" s="25">
        <v>2039.96</v>
      </c>
      <c r="E557" s="25">
        <v>1956.34</v>
      </c>
      <c r="F557" s="16">
        <v>1969.1</v>
      </c>
      <c r="G557" s="28">
        <f ca="1">IFERROR($F557/OFFSET($F557,G$12,)-1,"")</f>
        <v>-1.0214032230499437E-2</v>
      </c>
      <c r="H557" s="29">
        <f ca="1">IFERROR($F557/OFFSET($F557,H$12,)-1,"")</f>
        <v>-3.148856894072849E-3</v>
      </c>
      <c r="I557" s="29">
        <f ca="1">IFERROR($F557/OFFSET($F557,I$12,)-1,"")</f>
        <v>-4.7432455312870436E-2</v>
      </c>
      <c r="J557" s="29">
        <f ca="1">IFERROR($F557/OFFSET($F557,J$12,)-1,"")</f>
        <v>-0.26631244783593666</v>
      </c>
      <c r="K557" s="30">
        <f>F557/VLOOKUP(YEAR(B557),$Z$13:$AB$35,3,FALSE)-1</f>
        <v>-0.33293358808623663</v>
      </c>
      <c r="L557" s="21">
        <f>MAX(F557:$F$5741)</f>
        <v>4981.87</v>
      </c>
      <c r="M557" s="28">
        <f ca="1">IF(OFFSET($O557,M$12,)&lt;&gt;"",_xlfn.STDEV.S(OFFSET($O557,,,M$12))*SQRT($J$12/$G$12),"")</f>
        <v>0.4607665636792117</v>
      </c>
      <c r="N557" s="30">
        <f ca="1">IF(OFFSET($O557,N$12,)&lt;&gt;"",_xlfn.STDEV.S(OFFSET($O557,,,N$12))*SQRT($J$12/$G$12),"")</f>
        <v>0.43229702666926167</v>
      </c>
      <c r="O557" s="4">
        <f t="shared" ca="1" si="8"/>
        <v>-1.0266553399051992E-2</v>
      </c>
    </row>
    <row r="558" spans="2:15" x14ac:dyDescent="0.2">
      <c r="B558" s="14">
        <v>40830</v>
      </c>
      <c r="C558" s="25">
        <v>1961.95</v>
      </c>
      <c r="D558" s="25">
        <v>2008.02</v>
      </c>
      <c r="E558" s="25">
        <v>1954.9</v>
      </c>
      <c r="F558" s="16">
        <v>1989.42</v>
      </c>
      <c r="G558" s="28">
        <f ca="1">IFERROR($F558/OFFSET($F558,G$12,)-1,"")</f>
        <v>1.0350221427700923E-2</v>
      </c>
      <c r="H558" s="29">
        <f ca="1">IFERROR($F558/OFFSET($F558,H$12,)-1,"")</f>
        <v>-4.3790067912139463E-3</v>
      </c>
      <c r="I558" s="29">
        <f ca="1">IFERROR($F558/OFFSET($F558,I$12,)-1,"")</f>
        <v>-2.1893360210427981E-2</v>
      </c>
      <c r="J558" s="29">
        <f ca="1">IFERROR($F558/OFFSET($F558,J$12,)-1,"")</f>
        <v>-0.26032867340868526</v>
      </c>
      <c r="K558" s="30">
        <f>F558/VLOOKUP(YEAR(B558),$Z$13:$AB$35,3,FALSE)-1</f>
        <v>-0.32604983942436683</v>
      </c>
      <c r="L558" s="21">
        <f>MAX(F558:$F$5741)</f>
        <v>4981.87</v>
      </c>
      <c r="M558" s="28">
        <f ca="1">IF(OFFSET($O558,M$12,)&lt;&gt;"",_xlfn.STDEV.S(OFFSET($O558,,,M$12))*SQRT($J$12/$G$12),"")</f>
        <v>0.47579452138161971</v>
      </c>
      <c r="N558" s="30">
        <f ca="1">IF(OFFSET($O558,N$12,)&lt;&gt;"",_xlfn.STDEV.S(OFFSET($O558,,,N$12))*SQRT($J$12/$G$12),"")</f>
        <v>0.43233887157422252</v>
      </c>
      <c r="O558" s="4">
        <f t="shared" ca="1" si="8"/>
        <v>1.0297024636745256E-2</v>
      </c>
    </row>
    <row r="559" spans="2:15" x14ac:dyDescent="0.2">
      <c r="B559" s="14">
        <v>40829</v>
      </c>
      <c r="C559" s="25">
        <v>2006.56</v>
      </c>
      <c r="D559" s="25">
        <v>2018.39</v>
      </c>
      <c r="E559" s="25">
        <v>1956.91</v>
      </c>
      <c r="F559" s="16">
        <v>1969.04</v>
      </c>
      <c r="G559" s="28">
        <f ca="1">IFERROR($F559/OFFSET($F559,G$12,)-1,"")</f>
        <v>-1.9021332987913642E-2</v>
      </c>
      <c r="H559" s="29">
        <f ca="1">IFERROR($F559/OFFSET($F559,H$12,)-1,"")</f>
        <v>-1.4218105742080933E-4</v>
      </c>
      <c r="I559" s="29">
        <f ca="1">IFERROR($F559/OFFSET($F559,I$12,)-1,"")</f>
        <v>-7.8453701230971618E-3</v>
      </c>
      <c r="J559" s="29">
        <f ca="1">IFERROR($F559/OFFSET($F559,J$12,)-1,"")</f>
        <v>-0.25605365070369324</v>
      </c>
      <c r="K559" s="30">
        <f>F559/VLOOKUP(YEAR(B559),$Z$13:$AB$35,3,FALSE)-1</f>
        <v>-0.33295391411575004</v>
      </c>
      <c r="L559" s="21">
        <f>MAX(F559:$F$5741)</f>
        <v>4981.87</v>
      </c>
      <c r="M559" s="28">
        <f ca="1">IF(OFFSET($O559,M$12,)&lt;&gt;"",_xlfn.STDEV.S(OFFSET($O559,,,M$12))*SQRT($J$12/$G$12),"")</f>
        <v>0.48012879220380772</v>
      </c>
      <c r="N559" s="30">
        <f ca="1">IF(OFFSET($O559,N$12,)&lt;&gt;"",_xlfn.STDEV.S(OFFSET($O559,,,N$12))*SQRT($J$12/$G$12),"")</f>
        <v>0.43432075102365164</v>
      </c>
      <c r="O559" s="4">
        <f t="shared" ca="1" si="8"/>
        <v>-1.9204565818274826E-2</v>
      </c>
    </row>
    <row r="560" spans="2:15" x14ac:dyDescent="0.2">
      <c r="B560" s="14">
        <v>40828</v>
      </c>
      <c r="C560" s="25">
        <v>1926.96</v>
      </c>
      <c r="D560" s="25">
        <v>2012.18</v>
      </c>
      <c r="E560" s="25">
        <v>1919.98</v>
      </c>
      <c r="F560" s="16">
        <v>2007.22</v>
      </c>
      <c r="G560" s="28">
        <f ca="1">IFERROR($F560/OFFSET($F560,G$12,)-1,"")</f>
        <v>4.1651098102710948E-2</v>
      </c>
      <c r="H560" s="29">
        <f ca="1">IFERROR($F560/OFFSET($F560,H$12,)-1,"")</f>
        <v>3.7794966186172507E-2</v>
      </c>
      <c r="I560" s="29">
        <f ca="1">IFERROR($F560/OFFSET($F560,I$12,)-1,"")</f>
        <v>1.486998245534199E-2</v>
      </c>
      <c r="J560" s="29">
        <f ca="1">IFERROR($F560/OFFSET($F560,J$12,)-1,"")</f>
        <v>-0.24656449294130456</v>
      </c>
      <c r="K560" s="30">
        <f>F560/VLOOKUP(YEAR(B560),$Z$13:$AB$35,3,FALSE)-1</f>
        <v>-0.32001978400205977</v>
      </c>
      <c r="L560" s="21">
        <f>MAX(F560:$F$5741)</f>
        <v>4981.87</v>
      </c>
      <c r="M560" s="28">
        <f ca="1">IF(OFFSET($O560,M$12,)&lt;&gt;"",_xlfn.STDEV.S(OFFSET($O560,,,M$12))*SQRT($J$12/$G$12),"")</f>
        <v>0.4783051845140463</v>
      </c>
      <c r="N560" s="30">
        <f ca="1">IF(OFFSET($O560,N$12,)&lt;&gt;"",_xlfn.STDEV.S(OFFSET($O560,,,N$12))*SQRT($J$12/$G$12),"")</f>
        <v>0.43466720797697483</v>
      </c>
      <c r="O560" s="4">
        <f t="shared" ca="1" si="8"/>
        <v>4.0807048587167737E-2</v>
      </c>
    </row>
    <row r="561" spans="2:15" x14ac:dyDescent="0.2">
      <c r="B561" s="14">
        <v>40827</v>
      </c>
      <c r="C561" s="25">
        <v>1975.85</v>
      </c>
      <c r="D561" s="25">
        <v>1982.51</v>
      </c>
      <c r="E561" s="25">
        <v>1922.65</v>
      </c>
      <c r="F561" s="16">
        <v>1926.96</v>
      </c>
      <c r="G561" s="28">
        <f ca="1">IFERROR($F561/OFFSET($F561,G$12,)-1,"")</f>
        <v>-2.4482109227871862E-2</v>
      </c>
      <c r="H561" s="29">
        <f ca="1">IFERROR($F561/OFFSET($F561,H$12,)-1,"")</f>
        <v>5.3277142810291389E-2</v>
      </c>
      <c r="I561" s="29">
        <f ca="1">IFERROR($F561/OFFSET($F561,I$12,)-1,"")</f>
        <v>-2.1211751798122624E-2</v>
      </c>
      <c r="J561" s="29">
        <f ca="1">IFERROR($F561/OFFSET($F561,J$12,)-1,"")</f>
        <v>-0.26435623153217125</v>
      </c>
      <c r="K561" s="30">
        <f>F561/VLOOKUP(YEAR(B561),$Z$13:$AB$35,3,FALSE)-1</f>
        <v>-0.34720923614781085</v>
      </c>
      <c r="L561" s="21">
        <f>MAX(F561:$F$5741)</f>
        <v>4981.87</v>
      </c>
      <c r="M561" s="28">
        <f ca="1">IF(OFFSET($O561,M$12,)&lt;&gt;"",_xlfn.STDEV.S(OFFSET($O561,,,M$12))*SQRT($J$12/$G$12),"")</f>
        <v>0.47223357532527049</v>
      </c>
      <c r="N561" s="30">
        <f ca="1">IF(OFFSET($O561,N$12,)&lt;&gt;"",_xlfn.STDEV.S(OFFSET($O561,,,N$12))*SQRT($J$12/$G$12),"")</f>
        <v>0.42548066938307288</v>
      </c>
      <c r="O561" s="4">
        <f t="shared" ca="1" si="8"/>
        <v>-2.4786778982455696E-2</v>
      </c>
    </row>
    <row r="562" spans="2:15" x14ac:dyDescent="0.2">
      <c r="B562" s="14">
        <v>40826</v>
      </c>
      <c r="C562" s="25">
        <v>1996.23</v>
      </c>
      <c r="D562" s="25">
        <v>1996.52</v>
      </c>
      <c r="E562" s="25">
        <v>1901.07</v>
      </c>
      <c r="F562" s="16">
        <v>1975.32</v>
      </c>
      <c r="G562" s="28">
        <f ca="1">IFERROR($F562/OFFSET($F562,G$12,)-1,"")</f>
        <v>-1.1435463449055994E-2</v>
      </c>
      <c r="H562" s="29">
        <f ca="1">IFERROR($F562/OFFSET($F562,H$12,)-1,"")</f>
        <v>5.0976052268942418E-2</v>
      </c>
      <c r="I562" s="29">
        <f ca="1">IFERROR($F562/OFFSET($F562,I$12,)-1,"")</f>
        <v>-3.4606794289707921E-2</v>
      </c>
      <c r="J562" s="29">
        <f ca="1">IFERROR($F562/OFFSET($F562,J$12,)-1,"")</f>
        <v>-0.25074818217335071</v>
      </c>
      <c r="K562" s="30">
        <f>F562/VLOOKUP(YEAR(B562),$Z$13:$AB$35,3,FALSE)-1</f>
        <v>-0.33082645636001473</v>
      </c>
      <c r="L562" s="21">
        <f>MAX(F562:$F$5741)</f>
        <v>4981.87</v>
      </c>
      <c r="M562" s="28">
        <f ca="1">IF(OFFSET($O562,M$12,)&lt;&gt;"",_xlfn.STDEV.S(OFFSET($O562,,,M$12))*SQRT($J$12/$G$12),"")</f>
        <v>0.46896714196322969</v>
      </c>
      <c r="N562" s="30">
        <f ca="1">IF(OFFSET($O562,N$12,)&lt;&gt;"",_xlfn.STDEV.S(OFFSET($O562,,,N$12))*SQRT($J$12/$G$12),"")</f>
        <v>0.42547115274425551</v>
      </c>
      <c r="O562" s="4">
        <f t="shared" ca="1" si="8"/>
        <v>-1.1501351147059458E-2</v>
      </c>
    </row>
    <row r="563" spans="2:15" x14ac:dyDescent="0.2">
      <c r="B563" s="14">
        <v>40823</v>
      </c>
      <c r="C563" s="25">
        <v>1970.17</v>
      </c>
      <c r="D563" s="25">
        <v>2007.15</v>
      </c>
      <c r="E563" s="25">
        <v>1968.23</v>
      </c>
      <c r="F563" s="16">
        <v>1998.17</v>
      </c>
      <c r="G563" s="28">
        <f ca="1">IFERROR($F563/OFFSET($F563,G$12,)-1,"")</f>
        <v>1.4649726809254027E-2</v>
      </c>
      <c r="H563" s="29">
        <f ca="1">IFERROR($F563/OFFSET($F563,H$12,)-1,"")</f>
        <v>2.5833611417717117E-2</v>
      </c>
      <c r="I563" s="29">
        <f ca="1">IFERROR($F563/OFFSET($F563,I$12,)-1,"")</f>
        <v>-7.6238511751761329E-2</v>
      </c>
      <c r="J563" s="29">
        <f ca="1">IFERROR($F563/OFFSET($F563,J$12,)-1,"")</f>
        <v>-0.23831070314942027</v>
      </c>
      <c r="K563" s="30">
        <f>F563/VLOOKUP(YEAR(B563),$Z$13:$AB$35,3,FALSE)-1</f>
        <v>-0.32308562678699682</v>
      </c>
      <c r="L563" s="21">
        <f>MAX(F563:$F$5741)</f>
        <v>4981.87</v>
      </c>
      <c r="M563" s="28">
        <f ca="1">IF(OFFSET($O563,M$12,)&lt;&gt;"",_xlfn.STDEV.S(OFFSET($O563,,,M$12))*SQRT($J$12/$G$12),"")</f>
        <v>0.47511795098162346</v>
      </c>
      <c r="N563" s="30">
        <f ca="1">IF(OFFSET($O563,N$12,)&lt;&gt;"",_xlfn.STDEV.S(OFFSET($O563,,,N$12))*SQRT($J$12/$G$12),"")</f>
        <v>0.4252462127126338</v>
      </c>
      <c r="O563" s="4">
        <f t="shared" ca="1" si="8"/>
        <v>1.4543456194516651E-2</v>
      </c>
    </row>
    <row r="564" spans="2:15" x14ac:dyDescent="0.2">
      <c r="B564" s="14">
        <v>40822</v>
      </c>
      <c r="C564" s="25">
        <v>1934.44</v>
      </c>
      <c r="D564" s="25">
        <v>1978.07</v>
      </c>
      <c r="E564" s="25">
        <v>1930</v>
      </c>
      <c r="F564" s="16">
        <v>1969.32</v>
      </c>
      <c r="G564" s="28">
        <f ca="1">IFERROR($F564/OFFSET($F564,G$12,)-1,"")</f>
        <v>1.8199491241494892E-2</v>
      </c>
      <c r="H564" s="29">
        <f ca="1">IFERROR($F564/OFFSET($F564,H$12,)-1,"")</f>
        <v>-1.392991978529301E-2</v>
      </c>
      <c r="I564" s="29">
        <f ca="1">IFERROR($F564/OFFSET($F564,I$12,)-1,"")</f>
        <v>-8.1375334107670172E-2</v>
      </c>
      <c r="J564" s="29">
        <f ca="1">IFERROR($F564/OFFSET($F564,J$12,)-1,"")</f>
        <v>-0.23718847563195766</v>
      </c>
      <c r="K564" s="30">
        <f>F564/VLOOKUP(YEAR(B564),$Z$13:$AB$35,3,FALSE)-1</f>
        <v>-0.33285905931135418</v>
      </c>
      <c r="L564" s="21">
        <f>MAX(F564:$F$5741)</f>
        <v>4981.87</v>
      </c>
      <c r="M564" s="28">
        <f ca="1">IF(OFFSET($O564,M$12,)&lt;&gt;"",_xlfn.STDEV.S(OFFSET($O564,,,M$12))*SQRT($J$12/$G$12),"")</f>
        <v>0.47243827492592572</v>
      </c>
      <c r="N564" s="30">
        <f ca="1">IF(OFFSET($O564,N$12,)&lt;&gt;"",_xlfn.STDEV.S(OFFSET($O564,,,N$12))*SQRT($J$12/$G$12),"")</f>
        <v>0.42376936155301481</v>
      </c>
      <c r="O564" s="4">
        <f t="shared" ca="1" si="8"/>
        <v>1.8035862821364528E-2</v>
      </c>
    </row>
    <row r="565" spans="2:15" x14ac:dyDescent="0.2">
      <c r="B565" s="14">
        <v>40821</v>
      </c>
      <c r="C565" s="25">
        <v>1831.24</v>
      </c>
      <c r="D565" s="25">
        <v>1934.12</v>
      </c>
      <c r="E565" s="25">
        <v>1831.11</v>
      </c>
      <c r="F565" s="16">
        <v>1934.12</v>
      </c>
      <c r="G565" s="28">
        <f ca="1">IFERROR($F565/OFFSET($F565,G$12,)-1,"")</f>
        <v>5.7190801808154168E-2</v>
      </c>
      <c r="H565" s="29">
        <f ca="1">IFERROR($F565/OFFSET($F565,H$12,)-1,"")</f>
        <v>-2.3314767029071537E-2</v>
      </c>
      <c r="I565" s="29">
        <f ca="1">IFERROR($F565/OFFSET($F565,I$12,)-1,"")</f>
        <v>-7.6470560147450017E-2</v>
      </c>
      <c r="J565" s="29">
        <f ca="1">IFERROR($F565/OFFSET($F565,J$12,)-1,"")</f>
        <v>-0.24128949247220721</v>
      </c>
      <c r="K565" s="30">
        <f>F565/VLOOKUP(YEAR(B565),$Z$13:$AB$35,3,FALSE)-1</f>
        <v>-0.34478366329254584</v>
      </c>
      <c r="L565" s="21">
        <f>MAX(F565:$F$5741)</f>
        <v>4981.87</v>
      </c>
      <c r="M565" s="28">
        <f ca="1">IF(OFFSET($O565,M$12,)&lt;&gt;"",_xlfn.STDEV.S(OFFSET($O565,,,M$12))*SQRT($J$12/$G$12),"")</f>
        <v>0.46866758733078484</v>
      </c>
      <c r="N565" s="30">
        <f ca="1">IF(OFFSET($O565,N$12,)&lt;&gt;"",_xlfn.STDEV.S(OFFSET($O565,,,N$12))*SQRT($J$12/$G$12),"")</f>
        <v>0.42228137308458408</v>
      </c>
      <c r="O565" s="4">
        <f t="shared" ca="1" si="8"/>
        <v>5.5615203188159212E-2</v>
      </c>
    </row>
    <row r="566" spans="2:15" x14ac:dyDescent="0.2">
      <c r="B566" s="14">
        <v>40820</v>
      </c>
      <c r="C566" s="25">
        <v>1877.26</v>
      </c>
      <c r="D566" s="25">
        <v>1877.8</v>
      </c>
      <c r="E566" s="25">
        <v>1789.64</v>
      </c>
      <c r="F566" s="16">
        <v>1829.49</v>
      </c>
      <c r="G566" s="28">
        <f ca="1">IFERROR($F566/OFFSET($F566,G$12,)-1,"")</f>
        <v>-2.6613319429000137E-2</v>
      </c>
      <c r="H566" s="29">
        <f ca="1">IFERROR($F566/OFFSET($F566,H$12,)-1,"")</f>
        <v>-8.7476993520776869E-2</v>
      </c>
      <c r="I566" s="29">
        <f ca="1">IFERROR($F566/OFFSET($F566,I$12,)-1,"")</f>
        <v>-0.13467378040128264</v>
      </c>
      <c r="J566" s="29">
        <f ca="1">IFERROR($F566/OFFSET($F566,J$12,)-1,"")</f>
        <v>-0.28603596572017298</v>
      </c>
      <c r="K566" s="30">
        <f>F566/VLOOKUP(YEAR(B566),$Z$13:$AB$35,3,FALSE)-1</f>
        <v>-0.38022887109232084</v>
      </c>
      <c r="L566" s="21">
        <f>MAX(F566:$F$5741)</f>
        <v>4981.87</v>
      </c>
      <c r="M566" s="28">
        <f ca="1">IF(OFFSET($O566,M$12,)&lt;&gt;"",_xlfn.STDEV.S(OFFSET($O566,,,M$12))*SQRT($J$12/$G$12),"")</f>
        <v>0.44306976722559099</v>
      </c>
      <c r="N566" s="30">
        <f ca="1">IF(OFFSET($O566,N$12,)&lt;&gt;"",_xlfn.STDEV.S(OFFSET($O566,,,N$12))*SQRT($J$12/$G$12),"")</f>
        <v>0.40292691814740045</v>
      </c>
      <c r="O566" s="4">
        <f t="shared" ca="1" si="8"/>
        <v>-2.6973865084045253E-2</v>
      </c>
    </row>
    <row r="567" spans="2:15" x14ac:dyDescent="0.2">
      <c r="B567" s="14">
        <v>40819</v>
      </c>
      <c r="C567" s="25">
        <v>1944.03</v>
      </c>
      <c r="D567" s="25">
        <v>1944.19</v>
      </c>
      <c r="E567" s="25">
        <v>1863.45</v>
      </c>
      <c r="F567" s="16">
        <v>1879.51</v>
      </c>
      <c r="G567" s="28">
        <f ca="1">IFERROR($F567/OFFSET($F567,G$12,)-1,"")</f>
        <v>-3.5084837128115609E-2</v>
      </c>
      <c r="H567" s="29">
        <f ca="1">IFERROR($F567/OFFSET($F567,H$12,)-1,"")</f>
        <v>-9.4652352869873946E-3</v>
      </c>
      <c r="I567" s="29">
        <f ca="1">IFERROR($F567/OFFSET($F567,I$12,)-1,"")</f>
        <v>-0.14928122680281719</v>
      </c>
      <c r="J567" s="29">
        <f ca="1">IFERROR($F567/OFFSET($F567,J$12,)-1,"")</f>
        <v>-0.26050998768506828</v>
      </c>
      <c r="K567" s="30">
        <f>F567/VLOOKUP(YEAR(B567),$Z$13:$AB$35,3,FALSE)-1</f>
        <v>-0.36328373782132073</v>
      </c>
      <c r="L567" s="21">
        <f>MAX(F567:$F$5741)</f>
        <v>4981.87</v>
      </c>
      <c r="M567" s="28">
        <f ca="1">IF(OFFSET($O567,M$12,)&lt;&gt;"",_xlfn.STDEV.S(OFFSET($O567,,,M$12))*SQRT($J$12/$G$12),"")</f>
        <v>0.43810651766265796</v>
      </c>
      <c r="N567" s="30">
        <f ca="1">IF(OFFSET($O567,N$12,)&lt;&gt;"",_xlfn.STDEV.S(OFFSET($O567,,,N$12))*SQRT($J$12/$G$12),"")</f>
        <v>0.40280765514926054</v>
      </c>
      <c r="O567" s="4">
        <f t="shared" ca="1" si="8"/>
        <v>-3.5715095630223688E-2</v>
      </c>
    </row>
    <row r="568" spans="2:15" x14ac:dyDescent="0.2">
      <c r="B568" s="14">
        <v>40816</v>
      </c>
      <c r="C568" s="25">
        <v>1998.07</v>
      </c>
      <c r="D568" s="25">
        <v>1998.07</v>
      </c>
      <c r="E568" s="25">
        <v>1930.81</v>
      </c>
      <c r="F568" s="16">
        <v>1947.85</v>
      </c>
      <c r="G568" s="28">
        <f ca="1">IFERROR($F568/OFFSET($F568,G$12,)-1,"")</f>
        <v>-2.4680292818730853E-2</v>
      </c>
      <c r="H568" s="29">
        <f ca="1">IFERROR($F568/OFFSET($F568,H$12,)-1,"")</f>
        <v>5.3176534198432046E-2</v>
      </c>
      <c r="I568" s="29">
        <f ca="1">IFERROR($F568/OFFSET($F568,I$12,)-1,"")</f>
        <v>-0.14478334745632493</v>
      </c>
      <c r="J568" s="29">
        <f ca="1">IFERROR($F568/OFFSET($F568,J$12,)-1,"")</f>
        <v>-0.23260120161528619</v>
      </c>
      <c r="K568" s="30">
        <f>F568/VLOOKUP(YEAR(B568),$Z$13:$AB$35,3,FALSE)-1</f>
        <v>-0.34013239020556396</v>
      </c>
      <c r="L568" s="21">
        <f>MAX(F568:$F$5741)</f>
        <v>4981.87</v>
      </c>
      <c r="M568" s="28">
        <f ca="1">IF(OFFSET($O568,M$12,)&lt;&gt;"",_xlfn.STDEV.S(OFFSET($O568,,,M$12))*SQRT($J$12/$G$12),"")</f>
        <v>0.42912180262869881</v>
      </c>
      <c r="N568" s="30">
        <f ca="1">IF(OFFSET($O568,N$12,)&lt;&gt;"",_xlfn.STDEV.S(OFFSET($O568,,,N$12))*SQRT($J$12/$G$12),"")</f>
        <v>0.39843875210403984</v>
      </c>
      <c r="O568" s="4">
        <f t="shared" ca="1" si="8"/>
        <v>-2.4989956932018154E-2</v>
      </c>
    </row>
    <row r="569" spans="2:15" x14ac:dyDescent="0.2">
      <c r="B569" s="14">
        <v>40815</v>
      </c>
      <c r="C569" s="25">
        <v>1978.71</v>
      </c>
      <c r="D569" s="25">
        <v>2000.09</v>
      </c>
      <c r="E569" s="25">
        <v>1975.91</v>
      </c>
      <c r="F569" s="16">
        <v>1997.14</v>
      </c>
      <c r="G569" s="28">
        <f ca="1">IFERROR($F569/OFFSET($F569,G$12,)-1,"")</f>
        <v>8.5088547636962275E-3</v>
      </c>
      <c r="H569" s="29">
        <f ca="1">IFERROR($F569/OFFSET($F569,H$12,)-1,"")</f>
        <v>6.3893032175580622E-2</v>
      </c>
      <c r="I569" s="29">
        <f ca="1">IFERROR($F569/OFFSET($F569,I$12,)-1,"")</f>
        <v>-0.12409597866750877</v>
      </c>
      <c r="J569" s="29">
        <f ca="1">IFERROR($F569/OFFSET($F569,J$12,)-1,"")</f>
        <v>-0.20997958828462471</v>
      </c>
      <c r="K569" s="30">
        <f>F569/VLOOKUP(YEAR(B569),$Z$13:$AB$35,3,FALSE)-1</f>
        <v>-0.32343455696030998</v>
      </c>
      <c r="L569" s="21">
        <f>MAX(F569:$F$5741)</f>
        <v>4981.87</v>
      </c>
      <c r="M569" s="28">
        <f ca="1">IF(OFFSET($O569,M$12,)&lt;&gt;"",_xlfn.STDEV.S(OFFSET($O569,,,M$12))*SQRT($J$12/$G$12),"")</f>
        <v>0.42651944608236569</v>
      </c>
      <c r="N569" s="30">
        <f ca="1">IF(OFFSET($O569,N$12,)&lt;&gt;"",_xlfn.STDEV.S(OFFSET($O569,,,N$12))*SQRT($J$12/$G$12),"")</f>
        <v>0.39739363908683478</v>
      </c>
      <c r="O569" s="4">
        <f t="shared" ca="1" si="8"/>
        <v>8.4728585061536604E-3</v>
      </c>
    </row>
    <row r="570" spans="2:15" x14ac:dyDescent="0.2">
      <c r="B570" s="14">
        <v>40814</v>
      </c>
      <c r="C570" s="25">
        <v>2006</v>
      </c>
      <c r="D570" s="25">
        <v>2007.19</v>
      </c>
      <c r="E570" s="25">
        <v>1971.34</v>
      </c>
      <c r="F570" s="16">
        <v>1980.29</v>
      </c>
      <c r="G570" s="28">
        <f ca="1">IFERROR($F570/OFFSET($F570,G$12,)-1,"")</f>
        <v>-1.2260146543167316E-2</v>
      </c>
      <c r="H570" s="29">
        <f ca="1">IFERROR($F570/OFFSET($F570,H$12,)-1,"")</f>
        <v>-9.3051643662233063E-3</v>
      </c>
      <c r="I570" s="29">
        <f ca="1">IFERROR($F570/OFFSET($F570,I$12,)-1,"")</f>
        <v>-0.10264590064391588</v>
      </c>
      <c r="J570" s="29">
        <f ca="1">IFERROR($F570/OFFSET($F570,J$12,)-1,"")</f>
        <v>-0.21709410494937553</v>
      </c>
      <c r="K570" s="30">
        <f>F570/VLOOKUP(YEAR(B570),$Z$13:$AB$35,3,FALSE)-1</f>
        <v>-0.32914278358198845</v>
      </c>
      <c r="L570" s="21">
        <f>MAX(F570:$F$5741)</f>
        <v>4981.87</v>
      </c>
      <c r="M570" s="28">
        <f ca="1">IF(OFFSET($O570,M$12,)&lt;&gt;"",_xlfn.STDEV.S(OFFSET($O570,,,M$12))*SQRT($J$12/$G$12),"")</f>
        <v>0.45045536192205848</v>
      </c>
      <c r="N570" s="30">
        <f ca="1">IF(OFFSET($O570,N$12,)&lt;&gt;"",_xlfn.STDEV.S(OFFSET($O570,,,N$12))*SQRT($J$12/$G$12),"")</f>
        <v>0.3964033393616474</v>
      </c>
      <c r="O570" s="4">
        <f t="shared" ca="1" si="8"/>
        <v>-1.2335922123218306E-2</v>
      </c>
    </row>
    <row r="571" spans="2:15" x14ac:dyDescent="0.2">
      <c r="B571" s="14">
        <v>40813</v>
      </c>
      <c r="C571" s="25">
        <v>1900.29</v>
      </c>
      <c r="D571" s="25">
        <v>2005.27</v>
      </c>
      <c r="E571" s="25">
        <v>1900.29</v>
      </c>
      <c r="F571" s="16">
        <v>2004.87</v>
      </c>
      <c r="G571" s="28">
        <f ca="1">IFERROR($F571/OFFSET($F571,G$12,)-1,"")</f>
        <v>5.6601685402140722E-2</v>
      </c>
      <c r="H571" s="29">
        <f ca="1">IFERROR($F571/OFFSET($F571,H$12,)-1,"")</f>
        <v>-7.8290089028996146E-3</v>
      </c>
      <c r="I571" s="29">
        <f ca="1">IFERROR($F571/OFFSET($F571,I$12,)-1,"")</f>
        <v>-8.7334753632688722E-2</v>
      </c>
      <c r="J571" s="29">
        <f ca="1">IFERROR($F571/OFFSET($F571,J$12,)-1,"")</f>
        <v>-0.20861540161918712</v>
      </c>
      <c r="K571" s="30">
        <f>F571/VLOOKUP(YEAR(B571),$Z$13:$AB$35,3,FALSE)-1</f>
        <v>-0.32081588682466777</v>
      </c>
      <c r="L571" s="21">
        <f>MAX(F571:$F$5741)</f>
        <v>4981.87</v>
      </c>
      <c r="M571" s="28">
        <f ca="1">IF(OFFSET($O571,M$12,)&lt;&gt;"",_xlfn.STDEV.S(OFFSET($O571,,,M$12))*SQRT($J$12/$G$12),"")</f>
        <v>0.45056519785414306</v>
      </c>
      <c r="N571" s="30">
        <f ca="1">IF(OFFSET($O571,N$12,)&lt;&gt;"",_xlfn.STDEV.S(OFFSET($O571,,,N$12))*SQRT($J$12/$G$12),"")</f>
        <v>0.39617749606075175</v>
      </c>
      <c r="O571" s="4">
        <f t="shared" ca="1" si="8"/>
        <v>5.5057800865243381E-2</v>
      </c>
    </row>
    <row r="572" spans="2:15" x14ac:dyDescent="0.2">
      <c r="B572" s="14">
        <v>40812</v>
      </c>
      <c r="C572" s="25">
        <v>1847.12</v>
      </c>
      <c r="D572" s="25">
        <v>1918.42</v>
      </c>
      <c r="E572" s="25">
        <v>1802.41</v>
      </c>
      <c r="F572" s="16">
        <v>1897.47</v>
      </c>
      <c r="G572" s="28">
        <f ca="1">IFERROR($F572/OFFSET($F572,G$12,)-1,"")</f>
        <v>2.5936739659367491E-2</v>
      </c>
      <c r="H572" s="29">
        <f ca="1">IFERROR($F572/OFFSET($F572,H$12,)-1,"")</f>
        <v>-5.166330141340636E-2</v>
      </c>
      <c r="I572" s="29">
        <f ca="1">IFERROR($F572/OFFSET($F572,I$12,)-1,"")</f>
        <v>-0.11490344248530648</v>
      </c>
      <c r="J572" s="29">
        <f ca="1">IFERROR($F572/OFFSET($F572,J$12,)-1,"")</f>
        <v>-0.23993574902061321</v>
      </c>
      <c r="K572" s="30">
        <f>F572/VLOOKUP(YEAR(B572),$Z$13:$AB$35,3,FALSE)-1</f>
        <v>-0.35719947965364451</v>
      </c>
      <c r="L572" s="21">
        <f>MAX(F572:$F$5741)</f>
        <v>4981.87</v>
      </c>
      <c r="M572" s="28">
        <f ca="1">IF(OFFSET($O572,M$12,)&lt;&gt;"",_xlfn.STDEV.S(OFFSET($O572,,,M$12))*SQRT($J$12/$G$12),"")</f>
        <v>0.4153465784522275</v>
      </c>
      <c r="N572" s="30">
        <f ca="1">IF(OFFSET($O572,N$12,)&lt;&gt;"",_xlfn.STDEV.S(OFFSET($O572,,,N$12))*SQRT($J$12/$G$12),"")</f>
        <v>0.37572251324682449</v>
      </c>
      <c r="O572" s="4">
        <f t="shared" ca="1" si="8"/>
        <v>2.5606087595612819E-2</v>
      </c>
    </row>
    <row r="573" spans="2:15" x14ac:dyDescent="0.2">
      <c r="B573" s="14">
        <v>40809</v>
      </c>
      <c r="C573" s="25">
        <v>1877.71</v>
      </c>
      <c r="D573" s="25">
        <v>1894.77</v>
      </c>
      <c r="E573" s="25">
        <v>1770.84</v>
      </c>
      <c r="F573" s="16">
        <v>1849.5</v>
      </c>
      <c r="G573" s="28">
        <f ca="1">IFERROR($F573/OFFSET($F573,G$12,)-1,"")</f>
        <v>-1.4756019603665016E-2</v>
      </c>
      <c r="H573" s="29">
        <f ca="1">IFERROR($F573/OFFSET($F573,H$12,)-1,"")</f>
        <v>-0.10528989188012483</v>
      </c>
      <c r="I573" s="29">
        <f ca="1">IFERROR($F573/OFFSET($F573,I$12,)-1,"")</f>
        <v>-0.13917487386666172</v>
      </c>
      <c r="J573" s="29">
        <f ca="1">IFERROR($F573/OFFSET($F573,J$12,)-1,"")</f>
        <v>-0.26322959988527184</v>
      </c>
      <c r="K573" s="30">
        <f>F573/VLOOKUP(YEAR(B573),$Z$13:$AB$35,3,FALSE)-1</f>
        <v>-0.37345014024960366</v>
      </c>
      <c r="L573" s="21">
        <f>MAX(F573:$F$5741)</f>
        <v>4981.87</v>
      </c>
      <c r="M573" s="28">
        <f ca="1">IF(OFFSET($O573,M$12,)&lt;&gt;"",_xlfn.STDEV.S(OFFSET($O573,,,M$12))*SQRT($J$12/$G$12),"")</f>
        <v>0.42414596133473853</v>
      </c>
      <c r="N573" s="30">
        <f ca="1">IF(OFFSET($O573,N$12,)&lt;&gt;"",_xlfn.STDEV.S(OFFSET($O573,,,N$12))*SQRT($J$12/$G$12),"")</f>
        <v>0.37274266981523935</v>
      </c>
      <c r="O573" s="4">
        <f t="shared" ca="1" si="8"/>
        <v>-1.4865972647753894E-2</v>
      </c>
    </row>
    <row r="574" spans="2:15" x14ac:dyDescent="0.2">
      <c r="B574" s="14">
        <v>40808</v>
      </c>
      <c r="C574" s="25">
        <v>1997.81</v>
      </c>
      <c r="D574" s="25">
        <v>1998.66</v>
      </c>
      <c r="E574" s="25">
        <v>1873.89</v>
      </c>
      <c r="F574" s="16">
        <v>1877.2</v>
      </c>
      <c r="G574" s="28">
        <f ca="1">IFERROR($F574/OFFSET($F574,G$12,)-1,"")</f>
        <v>-6.0878787727188577E-2</v>
      </c>
      <c r="H574" s="29">
        <f ca="1">IFERROR($F574/OFFSET($F574,H$12,)-1,"")</f>
        <v>-7.7066791219056463E-2</v>
      </c>
      <c r="I574" s="29">
        <f ca="1">IFERROR($F574/OFFSET($F574,I$12,)-1,"")</f>
        <v>-0.12369233067403618</v>
      </c>
      <c r="J574" s="29">
        <f ca="1">IFERROR($F574/OFFSET($F574,J$12,)-1,"")</f>
        <v>-0.25863907428616562</v>
      </c>
      <c r="K574" s="30">
        <f>F574/VLOOKUP(YEAR(B574),$Z$13:$AB$35,3,FALSE)-1</f>
        <v>-0.36406628995758639</v>
      </c>
      <c r="L574" s="21">
        <f>MAX(F574:$F$5741)</f>
        <v>4981.87</v>
      </c>
      <c r="M574" s="28">
        <f ca="1">IF(OFFSET($O574,M$12,)&lt;&gt;"",_xlfn.STDEV.S(OFFSET($O574,,,M$12))*SQRT($J$12/$G$12),"")</f>
        <v>0.43318102735968333</v>
      </c>
      <c r="N574" s="30">
        <f ca="1">IF(OFFSET($O574,N$12,)&lt;&gt;"",_xlfn.STDEV.S(OFFSET($O574,,,N$12))*SQRT($J$12/$G$12),"")</f>
        <v>0.37501785167557289</v>
      </c>
      <c r="O574" s="4">
        <f t="shared" ca="1" si="8"/>
        <v>-6.2810721552311405E-2</v>
      </c>
    </row>
    <row r="575" spans="2:15" x14ac:dyDescent="0.2">
      <c r="B575" s="14">
        <v>40807</v>
      </c>
      <c r="C575" s="25">
        <v>2021.99</v>
      </c>
      <c r="D575" s="25">
        <v>2039.83</v>
      </c>
      <c r="E575" s="25">
        <v>1991.72</v>
      </c>
      <c r="F575" s="16">
        <v>1998.89</v>
      </c>
      <c r="G575" s="28">
        <f ca="1">IFERROR($F575/OFFSET($F575,G$12,)-1,"")</f>
        <v>-1.078839406341392E-2</v>
      </c>
      <c r="H575" s="29">
        <f ca="1">IFERROR($F575/OFFSET($F575,H$12,)-1,"")</f>
        <v>7.1953683595267215E-3</v>
      </c>
      <c r="I575" s="29">
        <f ca="1">IFERROR($F575/OFFSET($F575,I$12,)-1,"")</f>
        <v>-4.3254549457702796E-2</v>
      </c>
      <c r="J575" s="29">
        <f ca="1">IFERROR($F575/OFFSET($F575,J$12,)-1,"")</f>
        <v>-0.20592628492885123</v>
      </c>
      <c r="K575" s="30">
        <f>F575/VLOOKUP(YEAR(B575),$Z$13:$AB$35,3,FALSE)-1</f>
        <v>-0.32284171443283605</v>
      </c>
      <c r="L575" s="21">
        <f>MAX(F575:$F$5741)</f>
        <v>4981.87</v>
      </c>
      <c r="M575" s="28">
        <f ca="1">IF(OFFSET($O575,M$12,)&lt;&gt;"",_xlfn.STDEV.S(OFFSET($O575,,,M$12))*SQRT($J$12/$G$12),"")</f>
        <v>0.39985509164264516</v>
      </c>
      <c r="N575" s="30">
        <f ca="1">IF(OFFSET($O575,N$12,)&lt;&gt;"",_xlfn.STDEV.S(OFFSET($O575,,,N$12))*SQRT($J$12/$G$12),"")</f>
        <v>0.36084030973006809</v>
      </c>
      <c r="O575" s="4">
        <f t="shared" ca="1" si="8"/>
        <v>-1.084701075450549E-2</v>
      </c>
    </row>
    <row r="576" spans="2:15" x14ac:dyDescent="0.2">
      <c r="B576" s="14">
        <v>40806</v>
      </c>
      <c r="C576" s="25">
        <v>1999.28</v>
      </c>
      <c r="D576" s="25">
        <v>2027.6</v>
      </c>
      <c r="E576" s="25">
        <v>1985.33</v>
      </c>
      <c r="F576" s="16">
        <v>2020.69</v>
      </c>
      <c r="G576" s="28">
        <f ca="1">IFERROR($F576/OFFSET($F576,G$12,)-1,"")</f>
        <v>9.9208332500351215E-3</v>
      </c>
      <c r="H576" s="29">
        <f ca="1">IFERROR($F576/OFFSET($F576,H$12,)-1,"")</f>
        <v>2.1680545654031436E-2</v>
      </c>
      <c r="I576" s="29">
        <f ca="1">IFERROR($F576/OFFSET($F576,I$12,)-1,"")</f>
        <v>-4.0562740964427357E-2</v>
      </c>
      <c r="J576" s="29">
        <f ca="1">IFERROR($F576/OFFSET($F576,J$12,)-1,"")</f>
        <v>-0.19203425884460368</v>
      </c>
      <c r="K576" s="30">
        <f>F576/VLOOKUP(YEAR(B576),$Z$13:$AB$35,3,FALSE)-1</f>
        <v>-0.31545659037630258</v>
      </c>
      <c r="L576" s="21">
        <f>MAX(F576:$F$5741)</f>
        <v>4981.87</v>
      </c>
      <c r="M576" s="28">
        <f ca="1">IF(OFFSET($O576,M$12,)&lt;&gt;"",_xlfn.STDEV.S(OFFSET($O576,,,M$12))*SQRT($J$12/$G$12),"")</f>
        <v>0.3996389985343109</v>
      </c>
      <c r="N576" s="30">
        <f ca="1">IF(OFFSET($O576,N$12,)&lt;&gt;"",_xlfn.STDEV.S(OFFSET($O576,,,N$12))*SQRT($J$12/$G$12),"")</f>
        <v>0.36181565204295157</v>
      </c>
      <c r="O576" s="4">
        <f t="shared" ca="1" si="8"/>
        <v>9.8719448603091092E-3</v>
      </c>
    </row>
    <row r="577" spans="2:15" x14ac:dyDescent="0.2">
      <c r="B577" s="14">
        <v>40805</v>
      </c>
      <c r="C577" s="25">
        <v>2065.83</v>
      </c>
      <c r="D577" s="25">
        <v>2065.83</v>
      </c>
      <c r="E577" s="25">
        <v>1991.51</v>
      </c>
      <c r="F577" s="16">
        <v>2000.84</v>
      </c>
      <c r="G577" s="28">
        <f ca="1">IFERROR($F577/OFFSET($F577,G$12,)-1,"")</f>
        <v>-3.2077981762329899E-2</v>
      </c>
      <c r="H577" s="29">
        <f ca="1">IFERROR($F577/OFFSET($F577,H$12,)-1,"")</f>
        <v>1.6315169247023364E-2</v>
      </c>
      <c r="I577" s="29">
        <f ca="1">IFERROR($F577/OFFSET($F577,I$12,)-1,"")</f>
        <v>-4.0658982374714658E-2</v>
      </c>
      <c r="J577" s="29">
        <f ca="1">IFERROR($F577/OFFSET($F577,J$12,)-1,"")</f>
        <v>-0.20298912935234203</v>
      </c>
      <c r="K577" s="30">
        <f>F577/VLOOKUP(YEAR(B577),$Z$13:$AB$35,3,FALSE)-1</f>
        <v>-0.32218111847365072</v>
      </c>
      <c r="L577" s="21">
        <f>MAX(F577:$F$5741)</f>
        <v>4981.87</v>
      </c>
      <c r="M577" s="28">
        <f ca="1">IF(OFFSET($O577,M$12,)&lt;&gt;"",_xlfn.STDEV.S(OFFSET($O577,,,M$12))*SQRT($J$12/$G$12),"")</f>
        <v>0.43519134896619854</v>
      </c>
      <c r="N577" s="30">
        <f ca="1">IF(OFFSET($O577,N$12,)&lt;&gt;"",_xlfn.STDEV.S(OFFSET($O577,,,N$12))*SQRT($J$12/$G$12),"")</f>
        <v>0.3606863285306709</v>
      </c>
      <c r="O577" s="4">
        <f t="shared" ca="1" si="8"/>
        <v>-3.260375462249309E-2</v>
      </c>
    </row>
    <row r="578" spans="2:15" x14ac:dyDescent="0.2">
      <c r="B578" s="14">
        <v>40802</v>
      </c>
      <c r="C578" s="25">
        <v>2035.39</v>
      </c>
      <c r="D578" s="25">
        <v>2079.67</v>
      </c>
      <c r="E578" s="25">
        <v>2035.39</v>
      </c>
      <c r="F578" s="16">
        <v>2067.15</v>
      </c>
      <c r="G578" s="28">
        <f ca="1">IFERROR($F578/OFFSET($F578,G$12,)-1,"")</f>
        <v>1.6322918459155789E-2</v>
      </c>
      <c r="H578" s="29">
        <f ca="1">IFERROR($F578/OFFSET($F578,H$12,)-1,"")</f>
        <v>1.0273052054366127E-2</v>
      </c>
      <c r="I578" s="29">
        <f ca="1">IFERROR($F578/OFFSET($F578,I$12,)-1,"")</f>
        <v>-2.6907560572609346E-2</v>
      </c>
      <c r="J578" s="29">
        <f ca="1">IFERROR($F578/OFFSET($F578,J$12,)-1,"")</f>
        <v>-0.17674585316314528</v>
      </c>
      <c r="K578" s="30">
        <f>F578/VLOOKUP(YEAR(B578),$Z$13:$AB$35,3,FALSE)-1</f>
        <v>-0.29971746818976386</v>
      </c>
      <c r="L578" s="21">
        <f>MAX(F578:$F$5741)</f>
        <v>4981.87</v>
      </c>
      <c r="M578" s="28">
        <f ca="1">IF(OFFSET($O578,M$12,)&lt;&gt;"",_xlfn.STDEV.S(OFFSET($O578,,,M$12))*SQRT($J$12/$G$12),"")</f>
        <v>0.43441961855434064</v>
      </c>
      <c r="N578" s="30">
        <f ca="1">IF(OFFSET($O578,N$12,)&lt;&gt;"",_xlfn.STDEV.S(OFFSET($O578,,,N$12))*SQRT($J$12/$G$12),"")</f>
        <v>0.3593587147596578</v>
      </c>
      <c r="O578" s="4">
        <f t="shared" ca="1" si="8"/>
        <v>1.6191131787131247E-2</v>
      </c>
    </row>
    <row r="579" spans="2:15" x14ac:dyDescent="0.2">
      <c r="B579" s="14">
        <v>40801</v>
      </c>
      <c r="C579" s="25">
        <v>1984.34</v>
      </c>
      <c r="D579" s="25">
        <v>2056.5100000000002</v>
      </c>
      <c r="E579" s="25">
        <v>1983.42</v>
      </c>
      <c r="F579" s="16">
        <v>2033.95</v>
      </c>
      <c r="G579" s="28">
        <f ca="1">IFERROR($F579/OFFSET($F579,G$12,)-1,"")</f>
        <v>2.486130776323825E-2</v>
      </c>
      <c r="H579" s="29">
        <f ca="1">IFERROR($F579/OFFSET($F579,H$12,)-1,"")</f>
        <v>-5.9697283503152843E-2</v>
      </c>
      <c r="I579" s="29">
        <f ca="1">IFERROR($F579/OFFSET($F579,I$12,)-1,"")</f>
        <v>-9.266710681274748E-2</v>
      </c>
      <c r="J579" s="29">
        <f ca="1">IFERROR($F579/OFFSET($F579,J$12,)-1,"")</f>
        <v>-0.19013243292746052</v>
      </c>
      <c r="K579" s="30">
        <f>F579/VLOOKUP(YEAR(B579),$Z$13:$AB$35,3,FALSE)-1</f>
        <v>-0.31096453785384226</v>
      </c>
      <c r="L579" s="21">
        <f>MAX(F579:$F$5741)</f>
        <v>4981.87</v>
      </c>
      <c r="M579" s="28">
        <f ca="1">IF(OFFSET($O579,M$12,)&lt;&gt;"",_xlfn.STDEV.S(OFFSET($O579,,,M$12))*SQRT($J$12/$G$12),"")</f>
        <v>0.43919151341317381</v>
      </c>
      <c r="N579" s="30">
        <f ca="1">IF(OFFSET($O579,N$12,)&lt;&gt;"",_xlfn.STDEV.S(OFFSET($O579,,,N$12))*SQRT($J$12/$G$12),"")</f>
        <v>0.35678582791664981</v>
      </c>
      <c r="O579" s="4">
        <f t="shared" ca="1" si="8"/>
        <v>2.4557293935935583E-2</v>
      </c>
    </row>
    <row r="580" spans="2:15" x14ac:dyDescent="0.2">
      <c r="B580" s="14">
        <v>40800</v>
      </c>
      <c r="C580" s="25">
        <v>1978.46</v>
      </c>
      <c r="D580" s="25">
        <v>2005.64</v>
      </c>
      <c r="E580" s="25">
        <v>1956.08</v>
      </c>
      <c r="F580" s="16">
        <v>1984.61</v>
      </c>
      <c r="G580" s="28">
        <f ca="1">IFERROR($F580/OFFSET($F580,G$12,)-1,"")</f>
        <v>3.4381462324490908E-3</v>
      </c>
      <c r="H580" s="29">
        <f ca="1">IFERROR($F580/OFFSET($F580,H$12,)-1,"")</f>
        <v>-7.424303913199648E-2</v>
      </c>
      <c r="I580" s="29">
        <f ca="1">IFERROR($F580/OFFSET($F580,I$12,)-1,"")</f>
        <v>-0.1099645261255443</v>
      </c>
      <c r="J580" s="29">
        <f ca="1">IFERROR($F580/OFFSET($F580,J$12,)-1,"")</f>
        <v>-0.21105377814527415</v>
      </c>
      <c r="K580" s="30">
        <f>F580/VLOOKUP(YEAR(B580),$Z$13:$AB$35,3,FALSE)-1</f>
        <v>-0.32767930945702406</v>
      </c>
      <c r="L580" s="21">
        <f>MAX(F580:$F$5741)</f>
        <v>4981.87</v>
      </c>
      <c r="M580" s="28">
        <f ca="1">IF(OFFSET($O580,M$12,)&lt;&gt;"",_xlfn.STDEV.S(OFFSET($O580,,,M$12))*SQRT($J$12/$G$12),"")</f>
        <v>0.45055910550390049</v>
      </c>
      <c r="N580" s="30">
        <f ca="1">IF(OFFSET($O580,N$12,)&lt;&gt;"",_xlfn.STDEV.S(OFFSET($O580,,,N$12))*SQRT($J$12/$G$12),"")</f>
        <v>0.3561465396021935</v>
      </c>
      <c r="O580" s="4">
        <f t="shared" ca="1" si="8"/>
        <v>3.4322493201236698E-3</v>
      </c>
    </row>
    <row r="581" spans="2:15" x14ac:dyDescent="0.2">
      <c r="B581" s="14">
        <v>40799</v>
      </c>
      <c r="C581" s="25">
        <v>1969.83</v>
      </c>
      <c r="D581" s="25">
        <v>2005.26</v>
      </c>
      <c r="E581" s="25">
        <v>1930.75</v>
      </c>
      <c r="F581" s="16">
        <v>1977.81</v>
      </c>
      <c r="G581" s="28">
        <f ca="1">IFERROR($F581/OFFSET($F581,G$12,)-1,"")</f>
        <v>4.6172132146775624E-3</v>
      </c>
      <c r="H581" s="29">
        <f ca="1">IFERROR($F581/OFFSET($F581,H$12,)-1,"")</f>
        <v>-5.5608875646406597E-2</v>
      </c>
      <c r="I581" s="29">
        <f ca="1">IFERROR($F581/OFFSET($F581,I$12,)-1,"")</f>
        <v>-0.11444383252515211</v>
      </c>
      <c r="J581" s="29">
        <f ca="1">IFERROR($F581/OFFSET($F581,J$12,)-1,"")</f>
        <v>-0.20482697897695068</v>
      </c>
      <c r="K581" s="30">
        <f>F581/VLOOKUP(YEAR(B581),$Z$13:$AB$35,3,FALSE)-1</f>
        <v>-0.32998292613520874</v>
      </c>
      <c r="L581" s="21">
        <f>MAX(F581:$F$5741)</f>
        <v>4981.87</v>
      </c>
      <c r="M581" s="28">
        <f ca="1">IF(OFFSET($O581,M$12,)&lt;&gt;"",_xlfn.STDEV.S(OFFSET($O581,,,M$12))*SQRT($J$12/$G$12),"")</f>
        <v>0.44919933194499229</v>
      </c>
      <c r="N581" s="30">
        <f ca="1">IF(OFFSET($O581,N$12,)&lt;&gt;"",_xlfn.STDEV.S(OFFSET($O581,,,N$12))*SQRT($J$12/$G$12),"")</f>
        <v>0.35615597092278606</v>
      </c>
      <c r="O581" s="4">
        <f t="shared" ca="1" si="8"/>
        <v>4.6065865834690667E-3</v>
      </c>
    </row>
    <row r="582" spans="2:15" x14ac:dyDescent="0.2">
      <c r="B582" s="14">
        <v>40798</v>
      </c>
      <c r="C582" s="25">
        <v>2046.57</v>
      </c>
      <c r="D582" s="25">
        <v>2046.57</v>
      </c>
      <c r="E582" s="25">
        <v>1950.96</v>
      </c>
      <c r="F582" s="16">
        <v>1968.72</v>
      </c>
      <c r="G582" s="28">
        <f ca="1">IFERROR($F582/OFFSET($F582,G$12,)-1,"")</f>
        <v>-3.7832395791078777E-2</v>
      </c>
      <c r="H582" s="29">
        <f ca="1">IFERROR($F582/OFFSET($F582,H$12,)-1,"")</f>
        <v>-6.8819706558446936E-2</v>
      </c>
      <c r="I582" s="29">
        <f ca="1">IFERROR($F582/OFFSET($F582,I$12,)-1,"")</f>
        <v>-8.5026979044184325E-2</v>
      </c>
      <c r="J582" s="29">
        <f ca="1">IFERROR($F582/OFFSET($F582,J$12,)-1,"")</f>
        <v>-0.21296218562981972</v>
      </c>
      <c r="K582" s="30">
        <f>F582/VLOOKUP(YEAR(B582),$Z$13:$AB$35,3,FALSE)-1</f>
        <v>-0.33306231960648813</v>
      </c>
      <c r="L582" s="21">
        <f>MAX(F582:$F$5741)</f>
        <v>4981.87</v>
      </c>
      <c r="M582" s="28">
        <f ca="1">IF(OFFSET($O582,M$12,)&lt;&gt;"",_xlfn.STDEV.S(OFFSET($O582,,,M$12))*SQRT($J$12/$G$12),"")</f>
        <v>0.44765955604642244</v>
      </c>
      <c r="N582" s="30">
        <f ca="1">IF(OFFSET($O582,N$12,)&lt;&gt;"",_xlfn.STDEV.S(OFFSET($O582,,,N$12))*SQRT($J$12/$G$12),"")</f>
        <v>0.35599887416179621</v>
      </c>
      <c r="O582" s="4">
        <f t="shared" ca="1" si="8"/>
        <v>-3.8566618742401262E-2</v>
      </c>
    </row>
    <row r="583" spans="2:15" x14ac:dyDescent="0.2">
      <c r="B583" s="14">
        <v>40795</v>
      </c>
      <c r="C583" s="25">
        <v>2163.42</v>
      </c>
      <c r="D583" s="25">
        <v>2164.27</v>
      </c>
      <c r="E583" s="25">
        <v>2046.13</v>
      </c>
      <c r="F583" s="16">
        <v>2046.13</v>
      </c>
      <c r="G583" s="28">
        <f ca="1">IFERROR($F583/OFFSET($F583,G$12,)-1,"")</f>
        <v>-5.4066423803095454E-2</v>
      </c>
      <c r="H583" s="29">
        <f ca="1">IFERROR($F583/OFFSET($F583,H$12,)-1,"")</f>
        <v>-7.386435645356948E-2</v>
      </c>
      <c r="I583" s="29">
        <f ca="1">IFERROR($F583/OFFSET($F583,I$12,)-1,"")</f>
        <v>-2.2603835773483794E-2</v>
      </c>
      <c r="J583" s="29">
        <f ca="1">IFERROR($F583/OFFSET($F583,J$12,)-1,"")</f>
        <v>-0.17471463719598279</v>
      </c>
      <c r="K583" s="30">
        <f>F583/VLOOKUP(YEAR(B583),$Z$13:$AB$35,3,FALSE)-1</f>
        <v>-0.30683835386262315</v>
      </c>
      <c r="L583" s="21">
        <f>MAX(F583:$F$5741)</f>
        <v>4981.87</v>
      </c>
      <c r="M583" s="28">
        <f ca="1">IF(OFFSET($O583,M$12,)&lt;&gt;"",_xlfn.STDEV.S(OFFSET($O583,,,M$12))*SQRT($J$12/$G$12),"")</f>
        <v>0.4392300300238296</v>
      </c>
      <c r="N583" s="30">
        <f ca="1">IF(OFFSET($O583,N$12,)&lt;&gt;"",_xlfn.STDEV.S(OFFSET($O583,,,N$12))*SQRT($J$12/$G$12),"")</f>
        <v>0.34952246089634748</v>
      </c>
      <c r="O583" s="4">
        <f t="shared" ca="1" si="8"/>
        <v>-5.5582927832153906E-2</v>
      </c>
    </row>
    <row r="584" spans="2:15" x14ac:dyDescent="0.2">
      <c r="B584" s="14">
        <v>40794</v>
      </c>
      <c r="C584" s="25">
        <v>2143.84</v>
      </c>
      <c r="D584" s="25">
        <v>2172.06</v>
      </c>
      <c r="E584" s="25">
        <v>2135.4899999999998</v>
      </c>
      <c r="F584" s="16">
        <v>2163.08</v>
      </c>
      <c r="G584" s="28">
        <f ca="1">IFERROR($F584/OFFSET($F584,G$12,)-1,"")</f>
        <v>9.0074961399777553E-3</v>
      </c>
      <c r="H584" s="29">
        <f ca="1">IFERROR($F584/OFFSET($F584,H$12,)-1,"")</f>
        <v>-5.0285167346472925E-2</v>
      </c>
      <c r="I584" s="29">
        <f ca="1">IFERROR($F584/OFFSET($F584,I$12,)-1,"")</f>
        <v>1.0785046728971848E-2</v>
      </c>
      <c r="J584" s="29">
        <f ca="1">IFERROR($F584/OFFSET($F584,J$12,)-1,"")</f>
        <v>-0.12218006209037602</v>
      </c>
      <c r="K584" s="30">
        <f>F584/VLOOKUP(YEAR(B584),$Z$13:$AB$35,3,FALSE)-1</f>
        <v>-0.26721953466943105</v>
      </c>
      <c r="L584" s="21">
        <f>MAX(F584:$F$5741)</f>
        <v>4981.87</v>
      </c>
      <c r="M584" s="28">
        <f ca="1">IF(OFFSET($O584,M$12,)&lt;&gt;"",_xlfn.STDEV.S(OFFSET($O584,,,M$12))*SQRT($J$12/$G$12),"")</f>
        <v>0.41590919451264802</v>
      </c>
      <c r="N584" s="30">
        <f ca="1">IF(OFFSET($O584,N$12,)&lt;&gt;"",_xlfn.STDEV.S(OFFSET($O584,,,N$12))*SQRT($J$12/$G$12),"")</f>
        <v>0.33329426465709527</v>
      </c>
      <c r="O584" s="4">
        <f t="shared" ca="1" si="8"/>
        <v>8.9671706203643172E-3</v>
      </c>
    </row>
    <row r="585" spans="2:15" x14ac:dyDescent="0.2">
      <c r="B585" s="14">
        <v>40793</v>
      </c>
      <c r="C585" s="25">
        <v>2094.27</v>
      </c>
      <c r="D585" s="25">
        <v>2155.0700000000002</v>
      </c>
      <c r="E585" s="25">
        <v>2094.27</v>
      </c>
      <c r="F585" s="16">
        <v>2143.77</v>
      </c>
      <c r="G585" s="28">
        <f ca="1">IFERROR($F585/OFFSET($F585,G$12,)-1,"")</f>
        <v>2.3635920869801819E-2</v>
      </c>
      <c r="H585" s="29">
        <f ca="1">IFERROR($F585/OFFSET($F585,H$12,)-1,"")</f>
        <v>-5.9787113666565861E-2</v>
      </c>
      <c r="I585" s="29">
        <f ca="1">IFERROR($F585/OFFSET($F585,I$12,)-1,"")</f>
        <v>7.4201825205124639E-3</v>
      </c>
      <c r="J585" s="29">
        <f ca="1">IFERROR($F585/OFFSET($F585,J$12,)-1,"")</f>
        <v>-0.14145831581223789</v>
      </c>
      <c r="K585" s="30">
        <f>F585/VLOOKUP(YEAR(B585),$Z$13:$AB$35,3,FALSE)-1</f>
        <v>-0.27376112850115863</v>
      </c>
      <c r="L585" s="21">
        <f>MAX(F585:$F$5741)</f>
        <v>4981.87</v>
      </c>
      <c r="M585" s="28">
        <f ca="1">IF(OFFSET($O585,M$12,)&lt;&gt;"",_xlfn.STDEV.S(OFFSET($O585,,,M$12))*SQRT($J$12/$G$12),"")</f>
        <v>0.41374418203640279</v>
      </c>
      <c r="N585" s="30">
        <f ca="1">IF(OFFSET($O585,N$12,)&lt;&gt;"",_xlfn.STDEV.S(OFFSET($O585,,,N$12))*SQRT($J$12/$G$12),"")</f>
        <v>0.33451092673339083</v>
      </c>
      <c r="O585" s="4">
        <f t="shared" ca="1" si="8"/>
        <v>2.3360917370257854E-2</v>
      </c>
    </row>
    <row r="586" spans="2:15" x14ac:dyDescent="0.2">
      <c r="B586" s="14">
        <v>40792</v>
      </c>
      <c r="C586" s="25">
        <v>2114.37</v>
      </c>
      <c r="D586" s="25">
        <v>2153.54</v>
      </c>
      <c r="E586" s="25">
        <v>2088.81</v>
      </c>
      <c r="F586" s="16">
        <v>2094.27</v>
      </c>
      <c r="G586" s="28">
        <f ca="1">IFERROR($F586/OFFSET($F586,G$12,)-1,"")</f>
        <v>-9.4361040951271846E-3</v>
      </c>
      <c r="H586" s="29">
        <f ca="1">IFERROR($F586/OFFSET($F586,H$12,)-1,"")</f>
        <v>-5.0996687526338902E-2</v>
      </c>
      <c r="I586" s="29">
        <f ca="1">IFERROR($F586/OFFSET($F586,I$12,)-1,"")</f>
        <v>-7.5928254682639418E-2</v>
      </c>
      <c r="J586" s="29">
        <f ca="1">IFERROR($F586/OFFSET($F586,J$12,)-1,"")</f>
        <v>-0.15416863557607252</v>
      </c>
      <c r="K586" s="30">
        <f>F586/VLOOKUP(YEAR(B586),$Z$13:$AB$35,3,FALSE)-1</f>
        <v>-0.29053010284970937</v>
      </c>
      <c r="L586" s="21">
        <f>MAX(F586:$F$5741)</f>
        <v>4981.87</v>
      </c>
      <c r="M586" s="28">
        <f ca="1">IF(OFFSET($O586,M$12,)&lt;&gt;"",_xlfn.STDEV.S(OFFSET($O586,,,M$12))*SQRT($J$12/$G$12),"")</f>
        <v>0.40469141778923484</v>
      </c>
      <c r="N586" s="30">
        <f ca="1">IF(OFFSET($O586,N$12,)&lt;&gt;"",_xlfn.STDEV.S(OFFSET($O586,,,N$12))*SQRT($J$12/$G$12),"")</f>
        <v>0.32969320124254697</v>
      </c>
      <c r="O586" s="4">
        <f t="shared" ca="1" si="8"/>
        <v>-9.4809061862478842E-3</v>
      </c>
    </row>
    <row r="587" spans="2:15" x14ac:dyDescent="0.2">
      <c r="B587" s="14">
        <v>40791</v>
      </c>
      <c r="C587" s="25">
        <v>2209.25</v>
      </c>
      <c r="D587" s="25">
        <v>2209.25</v>
      </c>
      <c r="E587" s="25">
        <v>2114.2199999999998</v>
      </c>
      <c r="F587" s="16">
        <v>2114.2199999999998</v>
      </c>
      <c r="G587" s="28">
        <f ca="1">IFERROR($F587/OFFSET($F587,G$12,)-1,"")</f>
        <v>-4.3044918798544551E-2</v>
      </c>
      <c r="H587" s="29">
        <f ca="1">IFERROR($F587/OFFSET($F587,H$12,)-1,"")</f>
        <v>-3.7555992570741825E-2</v>
      </c>
      <c r="I587" s="29">
        <f ca="1">IFERROR($F587/OFFSET($F587,I$12,)-1,"")</f>
        <v>-9.5783900298522795E-2</v>
      </c>
      <c r="J587" s="29">
        <f ca="1">IFERROR($F587/OFFSET($F587,J$12,)-1,"")</f>
        <v>-0.14245037356718138</v>
      </c>
      <c r="K587" s="30">
        <f>F587/VLOOKUP(YEAR(B587),$Z$13:$AB$35,3,FALSE)-1</f>
        <v>-0.28377169803650559</v>
      </c>
      <c r="L587" s="21">
        <f>MAX(F587:$F$5741)</f>
        <v>4981.87</v>
      </c>
      <c r="M587" s="28">
        <f ca="1">IF(OFFSET($O587,M$12,)&lt;&gt;"",_xlfn.STDEV.S(OFFSET($O587,,,M$12))*SQRT($J$12/$G$12),"")</f>
        <v>0.40472933183310239</v>
      </c>
      <c r="N587" s="30">
        <f ca="1">IF(OFFSET($O587,N$12,)&lt;&gt;"",_xlfn.STDEV.S(OFFSET($O587,,,N$12))*SQRT($J$12/$G$12),"")</f>
        <v>0.3302096423049663</v>
      </c>
      <c r="O587" s="4">
        <f t="shared" ca="1" si="8"/>
        <v>-4.3998825724330608E-2</v>
      </c>
    </row>
    <row r="588" spans="2:15" x14ac:dyDescent="0.2">
      <c r="B588" s="14">
        <v>40788</v>
      </c>
      <c r="C588" s="25">
        <v>2275.56</v>
      </c>
      <c r="D588" s="25">
        <v>2275.56</v>
      </c>
      <c r="E588" s="25">
        <v>2194.42</v>
      </c>
      <c r="F588" s="16">
        <v>2209.3200000000002</v>
      </c>
      <c r="G588" s="28">
        <f ca="1">IFERROR($F588/OFFSET($F588,G$12,)-1,"")</f>
        <v>-2.9983184127221008E-2</v>
      </c>
      <c r="H588" s="29">
        <f ca="1">IFERROR($F588/OFFSET($F588,H$12,)-1,"")</f>
        <v>3.0562552476910199E-2</v>
      </c>
      <c r="I588" s="29">
        <f ca="1">IFERROR($F588/OFFSET($F588,I$12,)-1,"")</f>
        <v>-8.8052702836574848E-2</v>
      </c>
      <c r="J588" s="29">
        <f ca="1">IFERROR($F588/OFFSET($F588,J$12,)-1,"")</f>
        <v>-0.10237314578940304</v>
      </c>
      <c r="K588" s="30">
        <f>F588/VLOOKUP(YEAR(B588),$Z$13:$AB$35,3,FALSE)-1</f>
        <v>-0.25155494125777467</v>
      </c>
      <c r="L588" s="21">
        <f>MAX(F588:$F$5741)</f>
        <v>4981.87</v>
      </c>
      <c r="M588" s="28">
        <f ca="1">IF(OFFSET($O588,M$12,)&lt;&gt;"",_xlfn.STDEV.S(OFFSET($O588,,,M$12))*SQRT($J$12/$G$12),"")</f>
        <v>0.39080603282977894</v>
      </c>
      <c r="N588" s="30">
        <f ca="1">IF(OFFSET($O588,N$12,)&lt;&gt;"",_xlfn.STDEV.S(OFFSET($O588,,,N$12))*SQRT($J$12/$G$12),"")</f>
        <v>0.32012009718237877</v>
      </c>
      <c r="O588" s="4">
        <f t="shared" ca="1" si="8"/>
        <v>-3.0441871683655863E-2</v>
      </c>
    </row>
    <row r="589" spans="2:15" x14ac:dyDescent="0.2">
      <c r="B589" s="14">
        <v>40787</v>
      </c>
      <c r="C589" s="25">
        <v>2278.64</v>
      </c>
      <c r="D589" s="25">
        <v>2288.0500000000002</v>
      </c>
      <c r="E589" s="25">
        <v>2244.9299999999998</v>
      </c>
      <c r="F589" s="16">
        <v>2277.61</v>
      </c>
      <c r="G589" s="28">
        <f ca="1">IFERROR($F589/OFFSET($F589,G$12,)-1,"")</f>
        <v>-1.0876763636523679E-3</v>
      </c>
      <c r="H589" s="29">
        <f ca="1">IFERROR($F589/OFFSET($F589,H$12,)-1,"")</f>
        <v>6.0083220077076449E-2</v>
      </c>
      <c r="I589" s="29">
        <f ca="1">IFERROR($F589/OFFSET($F589,I$12,)-1,"")</f>
        <v>-0.10910797754786727</v>
      </c>
      <c r="J589" s="29">
        <f ca="1">IFERROR($F589/OFFSET($F589,J$12,)-1,"")</f>
        <v>-5.1793906795114086E-2</v>
      </c>
      <c r="K589" s="30">
        <f>F589/VLOOKUP(YEAR(B589),$Z$13:$AB$35,3,FALSE)-1</f>
        <v>-0.22842053199994583</v>
      </c>
      <c r="L589" s="21">
        <f>MAX(F589:$F$5741)</f>
        <v>4981.87</v>
      </c>
      <c r="M589" s="28">
        <f ca="1">IF(OFFSET($O589,M$12,)&lt;&gt;"",_xlfn.STDEV.S(OFFSET($O589,,,M$12))*SQRT($J$12/$G$12),"")</f>
        <v>0.39147129473685444</v>
      </c>
      <c r="N589" s="30">
        <f ca="1">IF(OFFSET($O589,N$12,)&lt;&gt;"",_xlfn.STDEV.S(OFFSET($O589,,,N$12))*SQRT($J$12/$G$12),"")</f>
        <v>0.31523140551883228</v>
      </c>
      <c r="O589" s="4">
        <f t="shared" ca="1" si="8"/>
        <v>-1.0882683128600945E-3</v>
      </c>
    </row>
    <row r="590" spans="2:15" x14ac:dyDescent="0.2">
      <c r="B590" s="14">
        <v>40786</v>
      </c>
      <c r="C590" s="25">
        <v>2204.86</v>
      </c>
      <c r="D590" s="25">
        <v>2280.09</v>
      </c>
      <c r="E590" s="25">
        <v>2204.86</v>
      </c>
      <c r="F590" s="16">
        <v>2280.09</v>
      </c>
      <c r="G590" s="28">
        <f ca="1">IFERROR($F590/OFFSET($F590,G$12,)-1,"")</f>
        <v>3.32063023096687E-2</v>
      </c>
      <c r="H590" s="29">
        <f ca="1">IFERROR($F590/OFFSET($F590,H$12,)-1,"")</f>
        <v>6.4383312248794455E-2</v>
      </c>
      <c r="I590" s="29">
        <f ca="1">IFERROR($F590/OFFSET($F590,I$12,)-1,"")</f>
        <v>-0.11421512068342599</v>
      </c>
      <c r="J590" s="29">
        <f ca="1">IFERROR($F590/OFFSET($F590,J$12,)-1,"")</f>
        <v>-5.718680609827187E-2</v>
      </c>
      <c r="K590" s="30">
        <f>F590/VLOOKUP(YEAR(B590),$Z$13:$AB$35,3,FALSE)-1</f>
        <v>-0.22758038944672543</v>
      </c>
      <c r="L590" s="21">
        <f>MAX(F590:$F$5741)</f>
        <v>4981.87</v>
      </c>
      <c r="M590" s="28">
        <f ca="1">IF(OFFSET($O590,M$12,)&lt;&gt;"",_xlfn.STDEV.S(OFFSET($O590,,,M$12))*SQRT($J$12/$G$12),"")</f>
        <v>0.39447262128822019</v>
      </c>
      <c r="N590" s="30">
        <f ca="1">IF(OFFSET($O590,N$12,)&lt;&gt;"",_xlfn.STDEV.S(OFFSET($O590,,,N$12))*SQRT($J$12/$G$12),"")</f>
        <v>0.31526991563284862</v>
      </c>
      <c r="O590" s="4">
        <f t="shared" ca="1" si="8"/>
        <v>3.2666882017372008E-2</v>
      </c>
    </row>
    <row r="591" spans="2:15" x14ac:dyDescent="0.2">
      <c r="B591" s="14">
        <v>40785</v>
      </c>
      <c r="C591" s="25">
        <v>2194.7199999999998</v>
      </c>
      <c r="D591" s="25">
        <v>2223.58</v>
      </c>
      <c r="E591" s="25">
        <v>2190.16</v>
      </c>
      <c r="F591" s="16">
        <v>2206.81</v>
      </c>
      <c r="G591" s="28">
        <f ca="1">IFERROR($F591/OFFSET($F591,G$12,)-1,"")</f>
        <v>4.5932116974398696E-3</v>
      </c>
      <c r="H591" s="29">
        <f ca="1">IFERROR($F591/OFFSET($F591,H$12,)-1,"")</f>
        <v>5.6263940342513585E-2</v>
      </c>
      <c r="I591" s="29">
        <f ca="1">IFERROR($F591/OFFSET($F591,I$12,)-1,"")</f>
        <v>-0.15490633089778361</v>
      </c>
      <c r="J591" s="29">
        <f ca="1">IFERROR($F591/OFFSET($F591,J$12,)-1,"")</f>
        <v>-8.572624112887528E-2</v>
      </c>
      <c r="K591" s="30">
        <f>F591/VLOOKUP(YEAR(B591),$Z$13:$AB$35,3,FALSE)-1</f>
        <v>-0.25240524682575172</v>
      </c>
      <c r="L591" s="21">
        <f>MAX(F591:$F$5741)</f>
        <v>4981.87</v>
      </c>
      <c r="M591" s="28">
        <f ca="1">IF(OFFSET($O591,M$12,)&lt;&gt;"",_xlfn.STDEV.S(OFFSET($O591,,,M$12))*SQRT($J$12/$G$12),"")</f>
        <v>0.38112458662472554</v>
      </c>
      <c r="N591" s="30">
        <f ca="1">IF(OFFSET($O591,N$12,)&lt;&gt;"",_xlfn.STDEV.S(OFFSET($O591,,,N$12))*SQRT($J$12/$G$12),"")</f>
        <v>0.30635016541412158</v>
      </c>
      <c r="O591" s="4">
        <f t="shared" ref="O591:O654" ca="1" si="9">IFERROR(LN(1+G591),"")</f>
        <v>4.5826950916260612E-3</v>
      </c>
    </row>
    <row r="592" spans="2:15" x14ac:dyDescent="0.2">
      <c r="B592" s="14">
        <v>40784</v>
      </c>
      <c r="C592" s="25">
        <v>2143.8000000000002</v>
      </c>
      <c r="D592" s="25">
        <v>2204.75</v>
      </c>
      <c r="E592" s="25">
        <v>2143.8000000000002</v>
      </c>
      <c r="F592" s="16">
        <v>2196.7199999999998</v>
      </c>
      <c r="G592" s="28">
        <f ca="1">IFERROR($F592/OFFSET($F592,G$12,)-1,"")</f>
        <v>2.468513853904275E-2</v>
      </c>
      <c r="H592" s="29">
        <f ca="1">IFERROR($F592/OFFSET($F592,H$12,)-1,"")</f>
        <v>4.3017491880804393E-2</v>
      </c>
      <c r="I592" s="29">
        <f ca="1">IFERROR($F592/OFFSET($F592,I$12,)-1,"")</f>
        <v>-0.16288959937808922</v>
      </c>
      <c r="J592" s="29">
        <f ca="1">IFERROR($F592/OFFSET($F592,J$12,)-1,"")</f>
        <v>-8.4341367035422277E-2</v>
      </c>
      <c r="K592" s="30">
        <f>F592/VLOOKUP(YEAR(B592),$Z$13:$AB$35,3,FALSE)-1</f>
        <v>-0.25582340745558774</v>
      </c>
      <c r="L592" s="21">
        <f>MAX(F592:$F$5741)</f>
        <v>4981.87</v>
      </c>
      <c r="M592" s="28">
        <f ca="1">IF(OFFSET($O592,M$12,)&lt;&gt;"",_xlfn.STDEV.S(OFFSET($O592,,,M$12))*SQRT($J$12/$G$12),"")</f>
        <v>0.38406435481232309</v>
      </c>
      <c r="N592" s="30">
        <f ca="1">IF(OFFSET($O592,N$12,)&lt;&gt;"",_xlfn.STDEV.S(OFFSET($O592,,,N$12))*SQRT($J$12/$G$12),"")</f>
        <v>0.30585229895279276</v>
      </c>
      <c r="O592" s="4">
        <f t="shared" ca="1" si="9"/>
        <v>2.4385383487214404E-2</v>
      </c>
    </row>
    <row r="593" spans="2:15" x14ac:dyDescent="0.2">
      <c r="B593" s="14">
        <v>40781</v>
      </c>
      <c r="C593" s="25">
        <v>2150.12</v>
      </c>
      <c r="D593" s="25">
        <v>2161.7399999999998</v>
      </c>
      <c r="E593" s="25">
        <v>2118.48</v>
      </c>
      <c r="F593" s="16">
        <v>2143.8000000000002</v>
      </c>
      <c r="G593" s="28">
        <f ca="1">IFERROR($F593/OFFSET($F593,G$12,)-1,"")</f>
        <v>-2.1968610950793277E-3</v>
      </c>
      <c r="H593" s="29">
        <f ca="1">IFERROR($F593/OFFSET($F593,H$12,)-1,"")</f>
        <v>2.7885924704167619E-2</v>
      </c>
      <c r="I593" s="29">
        <f ca="1">IFERROR($F593/OFFSET($F593,I$12,)-1,"")</f>
        <v>-0.18863682812180649</v>
      </c>
      <c r="J593" s="29">
        <f ca="1">IFERROR($F593/OFFSET($F593,J$12,)-1,"")</f>
        <v>-0.10232145249899494</v>
      </c>
      <c r="K593" s="30">
        <f>F593/VLOOKUP(YEAR(B593),$Z$13:$AB$35,3,FALSE)-1</f>
        <v>-0.27375096548640188</v>
      </c>
      <c r="L593" s="21">
        <f>MAX(F593:$F$5741)</f>
        <v>4981.87</v>
      </c>
      <c r="M593" s="28">
        <f ca="1">IF(OFFSET($O593,M$12,)&lt;&gt;"",_xlfn.STDEV.S(OFFSET($O593,,,M$12))*SQRT($J$12/$G$12),"")</f>
        <v>0.37315604368372568</v>
      </c>
      <c r="N593" s="30">
        <f ca="1">IF(OFFSET($O593,N$12,)&lt;&gt;"",_xlfn.STDEV.S(OFFSET($O593,,,N$12))*SQRT($J$12/$G$12),"")</f>
        <v>0.30223877404393962</v>
      </c>
      <c r="O593" s="4">
        <f t="shared" ca="1" si="9"/>
        <v>-2.1992777344108645E-3</v>
      </c>
    </row>
    <row r="594" spans="2:15" x14ac:dyDescent="0.2">
      <c r="B594" s="14">
        <v>40780</v>
      </c>
      <c r="C594" s="25">
        <v>2143.2800000000002</v>
      </c>
      <c r="D594" s="25">
        <v>2188.4899999999998</v>
      </c>
      <c r="E594" s="25">
        <v>2141.94</v>
      </c>
      <c r="F594" s="16">
        <v>2148.52</v>
      </c>
      <c r="G594" s="28">
        <f ca="1">IFERROR($F594/OFFSET($F594,G$12,)-1,"")</f>
        <v>2.9642838803642935E-3</v>
      </c>
      <c r="H594" s="29">
        <f ca="1">IFERROR($F594/OFFSET($F594,H$12,)-1,"")</f>
        <v>1.1396641733080415E-2</v>
      </c>
      <c r="I594" s="29">
        <f ca="1">IFERROR($F594/OFFSET($F594,I$12,)-1,"")</f>
        <v>-0.19815485898330631</v>
      </c>
      <c r="J594" s="29">
        <f ca="1">IFERROR($F594/OFFSET($F594,J$12,)-1,"")</f>
        <v>-0.1098497717159832</v>
      </c>
      <c r="K594" s="30">
        <f>F594/VLOOKUP(YEAR(B594),$Z$13:$AB$35,3,FALSE)-1</f>
        <v>-0.27215198449801481</v>
      </c>
      <c r="L594" s="21">
        <f>MAX(F594:$F$5741)</f>
        <v>4981.87</v>
      </c>
      <c r="M594" s="28">
        <f ca="1">IF(OFFSET($O594,M$12,)&lt;&gt;"",_xlfn.STDEV.S(OFFSET($O594,,,M$12))*SQRT($J$12/$G$12),"")</f>
        <v>0.37339862702137039</v>
      </c>
      <c r="N594" s="30">
        <f ca="1">IF(OFFSET($O594,N$12,)&lt;&gt;"",_xlfn.STDEV.S(OFFSET($O594,,,N$12))*SQRT($J$12/$G$12),"")</f>
        <v>0.30244582401495268</v>
      </c>
      <c r="O594" s="4">
        <f t="shared" ca="1" si="9"/>
        <v>2.9598990540121721E-3</v>
      </c>
    </row>
    <row r="595" spans="2:15" x14ac:dyDescent="0.2">
      <c r="B595" s="14">
        <v>40779</v>
      </c>
      <c r="C595" s="25">
        <v>2089.4699999999998</v>
      </c>
      <c r="D595" s="25">
        <v>2161.35</v>
      </c>
      <c r="E595" s="25">
        <v>2089.4699999999998</v>
      </c>
      <c r="F595" s="16">
        <v>2142.17</v>
      </c>
      <c r="G595" s="28">
        <f ca="1">IFERROR($F595/OFFSET($F595,G$12,)-1,"")</f>
        <v>2.5324756133750626E-2</v>
      </c>
      <c r="H595" s="29">
        <f ca="1">IFERROR($F595/OFFSET($F595,H$12,)-1,"")</f>
        <v>-4.4390814032332804E-2</v>
      </c>
      <c r="I595" s="29">
        <f ca="1">IFERROR($F595/OFFSET($F595,I$12,)-1,"")</f>
        <v>-0.19834667445054432</v>
      </c>
      <c r="J595" s="29">
        <f ca="1">IFERROR($F595/OFFSET($F595,J$12,)-1,"")</f>
        <v>-0.12708787514516817</v>
      </c>
      <c r="K595" s="30">
        <f>F595/VLOOKUP(YEAR(B595),$Z$13:$AB$35,3,FALSE)-1</f>
        <v>-0.27430315595484911</v>
      </c>
      <c r="L595" s="21">
        <f>MAX(F595:$F$5741)</f>
        <v>4981.87</v>
      </c>
      <c r="M595" s="28">
        <f ca="1">IF(OFFSET($O595,M$12,)&lt;&gt;"",_xlfn.STDEV.S(OFFSET($O595,,,M$12))*SQRT($J$12/$G$12),"")</f>
        <v>0.37581005078980906</v>
      </c>
      <c r="N595" s="30">
        <f ca="1">IF(OFFSET($O595,N$12,)&lt;&gt;"",_xlfn.STDEV.S(OFFSET($O595,,,N$12))*SQRT($J$12/$G$12),"")</f>
        <v>0.30349191964327488</v>
      </c>
      <c r="O595" s="4">
        <f t="shared" ca="1" si="9"/>
        <v>2.5009397661121813E-2</v>
      </c>
    </row>
    <row r="596" spans="2:15" x14ac:dyDescent="0.2">
      <c r="B596" s="14">
        <v>40778</v>
      </c>
      <c r="C596" s="25">
        <v>2106.37</v>
      </c>
      <c r="D596" s="25">
        <v>2159.9899999999998</v>
      </c>
      <c r="E596" s="25">
        <v>2076.7199999999998</v>
      </c>
      <c r="F596" s="16">
        <v>2089.2600000000002</v>
      </c>
      <c r="G596" s="28">
        <f ca="1">IFERROR($F596/OFFSET($F596,G$12,)-1,"")</f>
        <v>-8.0052418665601532E-3</v>
      </c>
      <c r="H596" s="29">
        <f ca="1">IFERROR($F596/OFFSET($F596,H$12,)-1,"")</f>
        <v>-6.3032276292598777E-2</v>
      </c>
      <c r="I596" s="29">
        <f ca="1">IFERROR($F596/OFFSET($F596,I$12,)-1,"")</f>
        <v>-0.22258935946953617</v>
      </c>
      <c r="J596" s="29">
        <f ca="1">IFERROR($F596/OFFSET($F596,J$12,)-1,"")</f>
        <v>-0.14449622052789757</v>
      </c>
      <c r="K596" s="30">
        <f>F596/VLOOKUP(YEAR(B596),$Z$13:$AB$35,3,FALSE)-1</f>
        <v>-0.29222732631407777</v>
      </c>
      <c r="L596" s="21">
        <f>MAX(F596:$F$5741)</f>
        <v>4981.87</v>
      </c>
      <c r="M596" s="28">
        <f ca="1">IF(OFFSET($O596,M$12,)&lt;&gt;"",_xlfn.STDEV.S(OFFSET($O596,,,M$12))*SQRT($J$12/$G$12),"")</f>
        <v>0.36351681700298577</v>
      </c>
      <c r="N596" s="30">
        <f ca="1">IF(OFFSET($O596,N$12,)&lt;&gt;"",_xlfn.STDEV.S(OFFSET($O596,,,N$12))*SQRT($J$12/$G$12),"")</f>
        <v>0.29757544370292233</v>
      </c>
      <c r="O596" s="4">
        <f t="shared" ca="1" si="9"/>
        <v>-8.0374558509029477E-3</v>
      </c>
    </row>
    <row r="597" spans="2:15" x14ac:dyDescent="0.2">
      <c r="B597" s="14">
        <v>40777</v>
      </c>
      <c r="C597" s="25">
        <v>2080.62</v>
      </c>
      <c r="D597" s="25">
        <v>2125.0700000000002</v>
      </c>
      <c r="E597" s="25">
        <v>2055.84</v>
      </c>
      <c r="F597" s="16">
        <v>2106.12</v>
      </c>
      <c r="G597" s="28">
        <f ca="1">IFERROR($F597/OFFSET($F597,G$12,)-1,"")</f>
        <v>9.8195278187991342E-3</v>
      </c>
      <c r="H597" s="29">
        <f ca="1">IFERROR($F597/OFFSET($F597,H$12,)-1,"")</f>
        <v>-5.6993565892514142E-2</v>
      </c>
      <c r="I597" s="29">
        <f ca="1">IFERROR($F597/OFFSET($F597,I$12,)-1,"")</f>
        <v>-0.21564742641992873</v>
      </c>
      <c r="J597" s="29">
        <f ca="1">IFERROR($F597/OFFSET($F597,J$12,)-1,"")</f>
        <v>-0.14123897558012011</v>
      </c>
      <c r="K597" s="30">
        <f>F597/VLOOKUP(YEAR(B597),$Z$13:$AB$35,3,FALSE)-1</f>
        <v>-0.28651571202081394</v>
      </c>
      <c r="L597" s="21">
        <f>MAX(F597:$F$5741)</f>
        <v>4981.87</v>
      </c>
      <c r="M597" s="28">
        <f ca="1">IF(OFFSET($O597,M$12,)&lt;&gt;"",_xlfn.STDEV.S(OFFSET($O597,,,M$12))*SQRT($J$12/$G$12),"")</f>
        <v>0.36729804509845149</v>
      </c>
      <c r="N597" s="30">
        <f ca="1">IF(OFFSET($O597,N$12,)&lt;&gt;"",_xlfn.STDEV.S(OFFSET($O597,,,N$12))*SQRT($J$12/$G$12),"")</f>
        <v>0.29753736783735041</v>
      </c>
      <c r="O597" s="4">
        <f t="shared" ca="1" si="9"/>
        <v>9.7716295591212567E-3</v>
      </c>
    </row>
    <row r="598" spans="2:15" x14ac:dyDescent="0.2">
      <c r="B598" s="14">
        <v>40774</v>
      </c>
      <c r="C598" s="25">
        <v>2124.12</v>
      </c>
      <c r="D598" s="25">
        <v>2126.75</v>
      </c>
      <c r="E598" s="25">
        <v>2048</v>
      </c>
      <c r="F598" s="16">
        <v>2085.64</v>
      </c>
      <c r="G598" s="28">
        <f ca="1">IFERROR($F598/OFFSET($F598,G$12,)-1,"")</f>
        <v>-1.8203557861140807E-2</v>
      </c>
      <c r="H598" s="29">
        <f ca="1">IFERROR($F598/OFFSET($F598,H$12,)-1,"")</f>
        <v>-3.0687791343468218E-2</v>
      </c>
      <c r="I598" s="29">
        <f ca="1">IFERROR($F598/OFFSET($F598,I$12,)-1,"")</f>
        <v>-0.20733060703263961</v>
      </c>
      <c r="J598" s="29">
        <f ca="1">IFERROR($F598/OFFSET($F598,J$12,)-1,"")</f>
        <v>-0.15901952008258047</v>
      </c>
      <c r="K598" s="30">
        <f>F598/VLOOKUP(YEAR(B598),$Z$13:$AB$35,3,FALSE)-1</f>
        <v>-0.29345366342805268</v>
      </c>
      <c r="L598" s="21">
        <f>MAX(F598:$F$5741)</f>
        <v>4981.87</v>
      </c>
      <c r="M598" s="28">
        <f ca="1">IF(OFFSET($O598,M$12,)&lt;&gt;"",_xlfn.STDEV.S(OFFSET($O598,,,M$12))*SQRT($J$12/$G$12),"")</f>
        <v>0.36323997605951647</v>
      </c>
      <c r="N598" s="30">
        <f ca="1">IF(OFFSET($O598,N$12,)&lt;&gt;"",_xlfn.STDEV.S(OFFSET($O598,,,N$12))*SQRT($J$12/$G$12),"")</f>
        <v>0.29705857543615932</v>
      </c>
      <c r="O598" s="4">
        <f t="shared" ca="1" si="9"/>
        <v>-1.8371281179316874E-2</v>
      </c>
    </row>
    <row r="599" spans="2:15" x14ac:dyDescent="0.2">
      <c r="B599" s="14">
        <v>40773</v>
      </c>
      <c r="C599" s="25">
        <v>2241.1</v>
      </c>
      <c r="D599" s="25">
        <v>2241.69</v>
      </c>
      <c r="E599" s="25">
        <v>2108.1999999999998</v>
      </c>
      <c r="F599" s="16">
        <v>2124.31</v>
      </c>
      <c r="G599" s="28">
        <f ca="1">IFERROR($F599/OFFSET($F599,G$12,)-1,"")</f>
        <v>-5.2358052888904716E-2</v>
      </c>
      <c r="H599" s="29">
        <f ca="1">IFERROR($F599/OFFSET($F599,H$12,)-1,"")</f>
        <v>1.4741216651938283E-2</v>
      </c>
      <c r="I599" s="29">
        <f ca="1">IFERROR($F599/OFFSET($F599,I$12,)-1,"")</f>
        <v>-0.18262445458533094</v>
      </c>
      <c r="J599" s="29">
        <f ca="1">IFERROR($F599/OFFSET($F599,J$12,)-1,"")</f>
        <v>-0.14876761621593471</v>
      </c>
      <c r="K599" s="30">
        <f>F599/VLOOKUP(YEAR(B599),$Z$13:$AB$35,3,FALSE)-1</f>
        <v>-0.28035353740666968</v>
      </c>
      <c r="L599" s="21">
        <f>MAX(F599:$F$5741)</f>
        <v>4981.87</v>
      </c>
      <c r="M599" s="28">
        <f ca="1">IF(OFFSET($O599,M$12,)&lt;&gt;"",_xlfn.STDEV.S(OFFSET($O599,,,M$12))*SQRT($J$12/$G$12),"")</f>
        <v>0.36557597365713429</v>
      </c>
      <c r="N599" s="30">
        <f ca="1">IF(OFFSET($O599,N$12,)&lt;&gt;"",_xlfn.STDEV.S(OFFSET($O599,,,N$12))*SQRT($J$12/$G$12),"")</f>
        <v>0.29806828783087835</v>
      </c>
      <c r="O599" s="4">
        <f t="shared" ca="1" si="9"/>
        <v>-5.3778540991836647E-2</v>
      </c>
    </row>
    <row r="600" spans="2:15" x14ac:dyDescent="0.2">
      <c r="B600" s="14">
        <v>40772</v>
      </c>
      <c r="C600" s="25">
        <v>2229.81</v>
      </c>
      <c r="D600" s="25">
        <v>2261.91</v>
      </c>
      <c r="E600" s="25">
        <v>2207.6799999999998</v>
      </c>
      <c r="F600" s="16">
        <v>2241.6799999999998</v>
      </c>
      <c r="G600" s="28">
        <f ca="1">IFERROR($F600/OFFSET($F600,G$12,)-1,"")</f>
        <v>5.323323511868594E-3</v>
      </c>
      <c r="H600" s="29">
        <f ca="1">IFERROR($F600/OFFSET($F600,H$12,)-1,"")</f>
        <v>4.7514018691588777E-2</v>
      </c>
      <c r="I600" s="29">
        <f ca="1">IFERROR($F600/OFFSET($F600,I$12,)-1,"")</f>
        <v>-0.1293499875714641</v>
      </c>
      <c r="J600" s="29">
        <f ca="1">IFERROR($F600/OFFSET($F600,J$12,)-1,"")</f>
        <v>-7.7220728860933563E-2</v>
      </c>
      <c r="K600" s="30">
        <f>F600/VLOOKUP(YEAR(B600),$Z$13:$AB$35,3,FALSE)-1</f>
        <v>-0.24059243600688385</v>
      </c>
      <c r="L600" s="21">
        <f>MAX(F600:$F$5741)</f>
        <v>4981.87</v>
      </c>
      <c r="M600" s="28">
        <f ca="1">IF(OFFSET($O600,M$12,)&lt;&gt;"",_xlfn.STDEV.S(OFFSET($O600,,,M$12))*SQRT($J$12/$G$12),"")</f>
        <v>0.33993303729418672</v>
      </c>
      <c r="N600" s="30">
        <f ca="1">IF(OFFSET($O600,N$12,)&lt;&gt;"",_xlfn.STDEV.S(OFFSET($O600,,,N$12))*SQRT($J$12/$G$12),"")</f>
        <v>0.27997763302785583</v>
      </c>
      <c r="O600" s="4">
        <f t="shared" ca="1" si="9"/>
        <v>5.3092047090678926E-3</v>
      </c>
    </row>
    <row r="601" spans="2:15" x14ac:dyDescent="0.2">
      <c r="B601" s="14">
        <v>40771</v>
      </c>
      <c r="C601" s="25">
        <v>2233.7399999999998</v>
      </c>
      <c r="D601" s="25">
        <v>2262.64</v>
      </c>
      <c r="E601" s="25">
        <v>2203.09</v>
      </c>
      <c r="F601" s="16">
        <v>2229.81</v>
      </c>
      <c r="G601" s="28">
        <f ca="1">IFERROR($F601/OFFSET($F601,G$12,)-1,"")</f>
        <v>-1.6118849651429734E-3</v>
      </c>
      <c r="H601" s="29">
        <f ca="1">IFERROR($F601/OFFSET($F601,H$12,)-1,"")</f>
        <v>4.7852893354260795E-2</v>
      </c>
      <c r="I601" s="29">
        <f ca="1">IFERROR($F601/OFFSET($F601,I$12,)-1,"")</f>
        <v>-0.15512217671197071</v>
      </c>
      <c r="J601" s="29">
        <f ca="1">IFERROR($F601/OFFSET($F601,J$12,)-1,"")</f>
        <v>-7.0788605147352968E-2</v>
      </c>
      <c r="K601" s="30">
        <f>F601/VLOOKUP(YEAR(B601),$Z$13:$AB$35,3,FALSE)-1</f>
        <v>-0.24461360217895045</v>
      </c>
      <c r="L601" s="21">
        <f>MAX(F601:$F$5741)</f>
        <v>4981.87</v>
      </c>
      <c r="M601" s="28">
        <f ca="1">IF(OFFSET($O601,M$12,)&lt;&gt;"",_xlfn.STDEV.S(OFFSET($O601,,,M$12))*SQRT($J$12/$G$12),"")</f>
        <v>0.3378722374900352</v>
      </c>
      <c r="N601" s="30">
        <f ca="1">IF(OFFSET($O601,N$12,)&lt;&gt;"",_xlfn.STDEV.S(OFFSET($O601,,,N$12))*SQRT($J$12/$G$12),"")</f>
        <v>0.27993607452175512</v>
      </c>
      <c r="O601" s="4">
        <f t="shared" ca="1" si="9"/>
        <v>-1.613185449388613E-3</v>
      </c>
    </row>
    <row r="602" spans="2:15" x14ac:dyDescent="0.2">
      <c r="B602" s="14">
        <v>40767</v>
      </c>
      <c r="C602" s="25">
        <v>2153.31</v>
      </c>
      <c r="D602" s="25">
        <v>2233.41</v>
      </c>
      <c r="E602" s="25">
        <v>2135.8200000000002</v>
      </c>
      <c r="F602" s="16">
        <v>2233.41</v>
      </c>
      <c r="G602" s="28">
        <f ca="1">IFERROR($F602/OFFSET($F602,G$12,)-1,"")</f>
        <v>3.7989096841058334E-2</v>
      </c>
      <c r="H602" s="29">
        <f ca="1">IFERROR($F602/OFFSET($F602,H$12,)-1,"")</f>
        <v>-1.4534383480044988E-2</v>
      </c>
      <c r="I602" s="29">
        <f ca="1">IFERROR($F602/OFFSET($F602,I$12,)-1,"")</f>
        <v>-0.15802350918728181</v>
      </c>
      <c r="J602" s="29">
        <f ca="1">IFERROR($F602/OFFSET($F602,J$12,)-1,"")</f>
        <v>-6.9966644874095874E-2</v>
      </c>
      <c r="K602" s="30">
        <f>F602/VLOOKUP(YEAR(B602),$Z$13:$AB$35,3,FALSE)-1</f>
        <v>-0.24339404040814672</v>
      </c>
      <c r="L602" s="21">
        <f>MAX(F602:$F$5741)</f>
        <v>4981.87</v>
      </c>
      <c r="M602" s="28">
        <f ca="1">IF(OFFSET($O602,M$12,)&lt;&gt;"",_xlfn.STDEV.S(OFFSET($O602,,,M$12))*SQRT($J$12/$G$12),"")</f>
        <v>0.33770121688829585</v>
      </c>
      <c r="N602" s="30">
        <f ca="1">IF(OFFSET($O602,N$12,)&lt;&gt;"",_xlfn.STDEV.S(OFFSET($O602,,,N$12))*SQRT($J$12/$G$12),"")</f>
        <v>0.28065531244505038</v>
      </c>
      <c r="O602" s="4">
        <f t="shared" ca="1" si="9"/>
        <v>3.7285280681841892E-2</v>
      </c>
    </row>
    <row r="603" spans="2:15" x14ac:dyDescent="0.2">
      <c r="B603" s="14">
        <v>40766</v>
      </c>
      <c r="C603" s="25">
        <v>2093.77</v>
      </c>
      <c r="D603" s="25">
        <v>2164.9499999999998</v>
      </c>
      <c r="E603" s="25">
        <v>2054.5</v>
      </c>
      <c r="F603" s="16">
        <v>2151.67</v>
      </c>
      <c r="G603" s="28">
        <f ca="1">IFERROR($F603/OFFSET($F603,G$12,)-1,"")</f>
        <v>2.7810551959683849E-2</v>
      </c>
      <c r="H603" s="29">
        <f ca="1">IFERROR($F603/OFFSET($F603,H$12,)-1,"")</f>
        <v>-7.9767169336834587E-2</v>
      </c>
      <c r="I603" s="29">
        <f ca="1">IFERROR($F603/OFFSET($F603,I$12,)-1,"")</f>
        <v>-0.20023862711354112</v>
      </c>
      <c r="J603" s="29">
        <f ca="1">IFERROR($F603/OFFSET($F603,J$12,)-1,"")</f>
        <v>-0.11764730004592872</v>
      </c>
      <c r="K603" s="30">
        <f>F603/VLOOKUP(YEAR(B603),$Z$13:$AB$35,3,FALSE)-1</f>
        <v>-0.27108486794856157</v>
      </c>
      <c r="L603" s="21">
        <f>MAX(F603:$F$5741)</f>
        <v>4981.87</v>
      </c>
      <c r="M603" s="28">
        <f ca="1">IF(OFFSET($O603,M$12,)&lt;&gt;"",_xlfn.STDEV.S(OFFSET($O603,,,M$12))*SQRT($J$12/$G$12),"")</f>
        <v>0.31831726607085081</v>
      </c>
      <c r="N603" s="30">
        <f ca="1">IF(OFFSET($O603,N$12,)&lt;&gt;"",_xlfn.STDEV.S(OFFSET($O603,,,N$12))*SQRT($J$12/$G$12),"")</f>
        <v>0.26824740210367448</v>
      </c>
      <c r="O603" s="4">
        <f t="shared" ca="1" si="9"/>
        <v>2.7430862072896349E-2</v>
      </c>
    </row>
    <row r="604" spans="2:15" x14ac:dyDescent="0.2">
      <c r="B604" s="14">
        <v>40765</v>
      </c>
      <c r="C604" s="25">
        <v>2142.56</v>
      </c>
      <c r="D604" s="25">
        <v>2270.2600000000002</v>
      </c>
      <c r="E604" s="25">
        <v>2093.29</v>
      </c>
      <c r="F604" s="16">
        <v>2093.4499999999998</v>
      </c>
      <c r="G604" s="28">
        <f ca="1">IFERROR($F604/OFFSET($F604,G$12,)-1,"")</f>
        <v>-2.1752336448598197E-2</v>
      </c>
      <c r="H604" s="29">
        <f ca="1">IFERROR($F604/OFFSET($F604,H$12,)-1,"")</f>
        <v>-0.13588069213750287</v>
      </c>
      <c r="I604" s="29">
        <f ca="1">IFERROR($F604/OFFSET($F604,I$12,)-1,"")</f>
        <v>-0.21373360575695211</v>
      </c>
      <c r="J604" s="29">
        <f ca="1">IFERROR($F604/OFFSET($F604,J$12,)-1,"")</f>
        <v>-0.1577043626604866</v>
      </c>
      <c r="K604" s="30">
        <f>F604/VLOOKUP(YEAR(B604),$Z$13:$AB$35,3,FALSE)-1</f>
        <v>-0.29080789191972578</v>
      </c>
      <c r="L604" s="21">
        <f>MAX(F604:$F$5741)</f>
        <v>4981.87</v>
      </c>
      <c r="M604" s="28">
        <f ca="1">IF(OFFSET($O604,M$12,)&lt;&gt;"",_xlfn.STDEV.S(OFFSET($O604,,,M$12))*SQRT($J$12/$G$12),"")</f>
        <v>0.30829949910106985</v>
      </c>
      <c r="N604" s="30">
        <f ca="1">IF(OFFSET($O604,N$12,)&lt;&gt;"",_xlfn.STDEV.S(OFFSET($O604,,,N$12))*SQRT($J$12/$G$12),"")</f>
        <v>0.2600908865000533</v>
      </c>
      <c r="O604" s="4">
        <f t="shared" ca="1" si="9"/>
        <v>-2.1992406290683324E-2</v>
      </c>
    </row>
    <row r="605" spans="2:15" x14ac:dyDescent="0.2">
      <c r="B605" s="14">
        <v>40764</v>
      </c>
      <c r="C605" s="25">
        <v>2126.65</v>
      </c>
      <c r="D605" s="25">
        <v>2146.98</v>
      </c>
      <c r="E605" s="25">
        <v>1980.87</v>
      </c>
      <c r="F605" s="16">
        <v>2140</v>
      </c>
      <c r="G605" s="28">
        <f ca="1">IFERROR($F605/OFFSET($F605,G$12,)-1,"")</f>
        <v>5.6485493284710309E-3</v>
      </c>
      <c r="H605" s="29">
        <f ca="1">IFERROR($F605/OFFSET($F605,H$12,)-1,"")</f>
        <v>-0.16293442334395969</v>
      </c>
      <c r="I605" s="29">
        <f ca="1">IFERROR($F605/OFFSET($F605,I$12,)-1,"")</f>
        <v>-0.19911678299433022</v>
      </c>
      <c r="J605" s="29">
        <f ca="1">IFERROR($F605/OFFSET($F605,J$12,)-1,"")</f>
        <v>-0.15340063930119952</v>
      </c>
      <c r="K605" s="30">
        <f>F605/VLOOKUP(YEAR(B605),$Z$13:$AB$35,3,FALSE)-1</f>
        <v>-0.27503828068891689</v>
      </c>
      <c r="L605" s="21">
        <f>MAX(F605:$F$5741)</f>
        <v>4981.87</v>
      </c>
      <c r="M605" s="28">
        <f ca="1">IF(OFFSET($O605,M$12,)&lt;&gt;"",_xlfn.STDEV.S(OFFSET($O605,,,M$12))*SQRT($J$12/$G$12),"")</f>
        <v>0.31902446051059152</v>
      </c>
      <c r="N605" s="30">
        <f ca="1">IF(OFFSET($O605,N$12,)&lt;&gt;"",_xlfn.STDEV.S(OFFSET($O605,,,N$12))*SQRT($J$12/$G$12),"")</f>
        <v>0.25810512163056309</v>
      </c>
      <c r="O605" s="4">
        <f t="shared" ca="1" si="9"/>
        <v>5.6326560947688072E-3</v>
      </c>
    </row>
    <row r="606" spans="2:15" x14ac:dyDescent="0.2">
      <c r="B606" s="14">
        <v>40763</v>
      </c>
      <c r="C606" s="25">
        <v>2266.35</v>
      </c>
      <c r="D606" s="25">
        <v>2268.4899999999998</v>
      </c>
      <c r="E606" s="25">
        <v>2120.17</v>
      </c>
      <c r="F606" s="16">
        <v>2127.98</v>
      </c>
      <c r="G606" s="28">
        <f ca="1">IFERROR($F606/OFFSET($F606,G$12,)-1,"")</f>
        <v>-6.1054117854700274E-2</v>
      </c>
      <c r="H606" s="29">
        <f ca="1">IFERROR($F606/OFFSET($F606,H$12,)-1,"")</f>
        <v>-0.17330784859892234</v>
      </c>
      <c r="I606" s="29">
        <f ca="1">IFERROR($F606/OFFSET($F606,I$12,)-1,"")</f>
        <v>-0.22437836695120972</v>
      </c>
      <c r="J606" s="29">
        <f ca="1">IFERROR($F606/OFFSET($F606,J$12,)-1,"")</f>
        <v>-0.14816060205756376</v>
      </c>
      <c r="K606" s="30">
        <f>F606/VLOOKUP(YEAR(B606),$Z$13:$AB$35,3,FALSE)-1</f>
        <v>-0.27911026193476707</v>
      </c>
      <c r="L606" s="21">
        <f>MAX(F606:$F$5741)</f>
        <v>4981.87</v>
      </c>
      <c r="M606" s="28">
        <f ca="1">IF(OFFSET($O606,M$12,)&lt;&gt;"",_xlfn.STDEV.S(OFFSET($O606,,,M$12))*SQRT($J$12/$G$12),"")</f>
        <v>0.32066589861935452</v>
      </c>
      <c r="N606" s="30">
        <f ca="1">IF(OFFSET($O606,N$12,)&lt;&gt;"",_xlfn.STDEV.S(OFFSET($O606,,,N$12))*SQRT($J$12/$G$12),"")</f>
        <v>0.25795591477001756</v>
      </c>
      <c r="O606" s="4">
        <f t="shared" ca="1" si="9"/>
        <v>-6.2997434932831373E-2</v>
      </c>
    </row>
    <row r="607" spans="2:15" x14ac:dyDescent="0.2">
      <c r="B607" s="14">
        <v>40760</v>
      </c>
      <c r="C607" s="25">
        <v>2333.79</v>
      </c>
      <c r="D607" s="25">
        <v>2333.79</v>
      </c>
      <c r="E607" s="25">
        <v>2177.46</v>
      </c>
      <c r="F607" s="16">
        <v>2266.35</v>
      </c>
      <c r="G607" s="28">
        <f ca="1">IFERROR($F607/OFFSET($F607,G$12,)-1,"")</f>
        <v>-3.0720474899280648E-2</v>
      </c>
      <c r="H607" s="29">
        <f ca="1">IFERROR($F607/OFFSET($F607,H$12,)-1,"")</f>
        <v>-0.13210560176462482</v>
      </c>
      <c r="I607" s="29">
        <f ca="1">IFERROR($F607/OFFSET($F607,I$12,)-1,"")</f>
        <v>-0.18476325454408105</v>
      </c>
      <c r="J607" s="29">
        <f ca="1">IFERROR($F607/OFFSET($F607,J$12,)-1,"")</f>
        <v>-0.10784510551861781</v>
      </c>
      <c r="K607" s="30">
        <f>F607/VLOOKUP(YEAR(B607),$Z$13:$AB$35,3,FALSE)-1</f>
        <v>-0.232235050205293</v>
      </c>
      <c r="L607" s="21">
        <f>MAX(F607:$F$5741)</f>
        <v>4981.87</v>
      </c>
      <c r="M607" s="28">
        <f ca="1">IF(OFFSET($O607,M$12,)&lt;&gt;"",_xlfn.STDEV.S(OFFSET($O607,,,M$12))*SQRT($J$12/$G$12),"")</f>
        <v>0.27418220286102191</v>
      </c>
      <c r="N607" s="30">
        <f ca="1">IF(OFFSET($O607,N$12,)&lt;&gt;"",_xlfn.STDEV.S(OFFSET($O607,,,N$12))*SQRT($J$12/$G$12),"")</f>
        <v>0.22878608772213599</v>
      </c>
      <c r="O607" s="4">
        <f t="shared" ca="1" si="9"/>
        <v>-3.1202241093946505E-2</v>
      </c>
    </row>
    <row r="608" spans="2:15" x14ac:dyDescent="0.2">
      <c r="B608" s="14">
        <v>40759</v>
      </c>
      <c r="C608" s="25">
        <v>2422.2800000000002</v>
      </c>
      <c r="D608" s="25">
        <v>2471.25</v>
      </c>
      <c r="E608" s="25">
        <v>2319.54</v>
      </c>
      <c r="F608" s="16">
        <v>2338.1799999999998</v>
      </c>
      <c r="G608" s="28">
        <f ca="1">IFERROR($F608/OFFSET($F608,G$12,)-1,"")</f>
        <v>-3.4862794307036982E-2</v>
      </c>
      <c r="H608" s="29">
        <f ca="1">IFERROR($F608/OFFSET($F608,H$12,)-1,"")</f>
        <v>-0.10898303082498473</v>
      </c>
      <c r="I608" s="29">
        <f ca="1">IFERROR($F608/OFFSET($F608,I$12,)-1,"")</f>
        <v>-0.15245255114616729</v>
      </c>
      <c r="J608" s="29">
        <f ca="1">IFERROR($F608/OFFSET($F608,J$12,)-1,"")</f>
        <v>-8.579136690647482E-2</v>
      </c>
      <c r="K608" s="30">
        <f>F608/VLOOKUP(YEAR(B608),$Z$13:$AB$35,3,FALSE)-1</f>
        <v>-0.20790140520617373</v>
      </c>
      <c r="L608" s="21">
        <f>MAX(F608:$F$5741)</f>
        <v>4981.87</v>
      </c>
      <c r="M608" s="28">
        <f ca="1">IF(OFFSET($O608,M$12,)&lt;&gt;"",_xlfn.STDEV.S(OFFSET($O608,,,M$12))*SQRT($J$12/$G$12),"")</f>
        <v>0.27187144061840757</v>
      </c>
      <c r="N608" s="30">
        <f ca="1">IF(OFFSET($O608,N$12,)&lt;&gt;"",_xlfn.STDEV.S(OFFSET($O608,,,N$12))*SQRT($J$12/$G$12),"")</f>
        <v>0.22377245760056322</v>
      </c>
      <c r="O608" s="4">
        <f t="shared" ca="1" si="9"/>
        <v>-3.5485005684816308E-2</v>
      </c>
    </row>
    <row r="609" spans="2:15" x14ac:dyDescent="0.2">
      <c r="B609" s="14">
        <v>40758</v>
      </c>
      <c r="C609" s="25">
        <v>2479.0500000000002</v>
      </c>
      <c r="D609" s="25">
        <v>2479.29</v>
      </c>
      <c r="E609" s="25">
        <v>2418.2800000000002</v>
      </c>
      <c r="F609" s="16">
        <v>2422.64</v>
      </c>
      <c r="G609" s="28">
        <f ca="1">IFERROR($F609/OFFSET($F609,G$12,)-1,"")</f>
        <v>-5.2379182883182551E-2</v>
      </c>
      <c r="H609" s="29">
        <f ca="1">IFERROR($F609/OFFSET($F609,H$12,)-1,"")</f>
        <v>-8.3104359213085899E-2</v>
      </c>
      <c r="I609" s="29">
        <f ca="1">IFERROR($F609/OFFSET($F609,I$12,)-1,"")</f>
        <v>-0.12950493341861125</v>
      </c>
      <c r="J609" s="29">
        <f ca="1">IFERROR($F609/OFFSET($F609,J$12,)-1,"")</f>
        <v>-4.8344076897997135E-2</v>
      </c>
      <c r="K609" s="30">
        <f>F609/VLOOKUP(YEAR(B609),$Z$13:$AB$35,3,FALSE)-1</f>
        <v>-0.17928913099448496</v>
      </c>
      <c r="L609" s="21">
        <f>MAX(F609:$F$5741)</f>
        <v>4981.87</v>
      </c>
      <c r="M609" s="28">
        <f ca="1">IF(OFFSET($O609,M$12,)&lt;&gt;"",_xlfn.STDEV.S(OFFSET($O609,,,M$12))*SQRT($J$12/$G$12),"")</f>
        <v>0.25623915930972807</v>
      </c>
      <c r="N609" s="30">
        <f ca="1">IF(OFFSET($O609,N$12,)&lt;&gt;"",_xlfn.STDEV.S(OFFSET($O609,,,N$12))*SQRT($J$12/$G$12),"")</f>
        <v>0.2136639567344151</v>
      </c>
      <c r="O609" s="4">
        <f t="shared" ca="1" si="9"/>
        <v>-5.3800838685515363E-2</v>
      </c>
    </row>
    <row r="610" spans="2:15" x14ac:dyDescent="0.2">
      <c r="B610" s="14">
        <v>40757</v>
      </c>
      <c r="C610" s="25">
        <v>2573.85</v>
      </c>
      <c r="D610" s="25">
        <v>2573.86</v>
      </c>
      <c r="E610" s="25">
        <v>2546.2800000000002</v>
      </c>
      <c r="F610" s="16">
        <v>2556.5500000000002</v>
      </c>
      <c r="G610" s="28">
        <f ca="1">IFERROR($F610/OFFSET($F610,G$12,)-1,"")</f>
        <v>-6.8140585605009907E-3</v>
      </c>
      <c r="H610" s="29">
        <f ca="1">IFERROR($F610/OFFSET($F610,H$12,)-1,"")</f>
        <v>-4.5874743885917613E-2</v>
      </c>
      <c r="I610" s="29">
        <f ca="1">IFERROR($F610/OFFSET($F610,I$12,)-1,"")</f>
        <v>-8.8053791824213468E-2</v>
      </c>
      <c r="J610" s="29">
        <f ca="1">IFERROR($F610/OFFSET($F610,J$12,)-1,"")</f>
        <v>9.4925587658094557E-3</v>
      </c>
      <c r="K610" s="30">
        <f>F610/VLOOKUP(YEAR(B610),$Z$13:$AB$35,3,FALSE)-1</f>
        <v>-0.13392482079217305</v>
      </c>
      <c r="L610" s="21">
        <f>MAX(F610:$F$5741)</f>
        <v>4981.87</v>
      </c>
      <c r="M610" s="28">
        <f ca="1">IF(OFFSET($O610,M$12,)&lt;&gt;"",_xlfn.STDEV.S(OFFSET($O610,,,M$12))*SQRT($J$12/$G$12),"")</f>
        <v>0.22074194027193444</v>
      </c>
      <c r="N610" s="30">
        <f ca="1">IF(OFFSET($O610,N$12,)&lt;&gt;"",_xlfn.STDEV.S(OFFSET($O610,,,N$12))*SQRT($J$12/$G$12),"")</f>
        <v>0.18609217001469033</v>
      </c>
      <c r="O610" s="4">
        <f t="shared" ca="1" si="9"/>
        <v>-6.8373802615367841E-3</v>
      </c>
    </row>
    <row r="611" spans="2:15" x14ac:dyDescent="0.2">
      <c r="B611" s="14">
        <v>40756</v>
      </c>
      <c r="C611" s="25">
        <v>2611.69</v>
      </c>
      <c r="D611" s="25">
        <v>2659.22</v>
      </c>
      <c r="E611" s="25">
        <v>2574.09</v>
      </c>
      <c r="F611" s="16">
        <v>2574.09</v>
      </c>
      <c r="G611" s="28">
        <f ca="1">IFERROR($F611/OFFSET($F611,G$12,)-1,"")</f>
        <v>-1.4257157299756407E-2</v>
      </c>
      <c r="H611" s="29">
        <f ca="1">IFERROR($F611/OFFSET($F611,H$12,)-1,"")</f>
        <v>-3.6711461385604993E-2</v>
      </c>
      <c r="I611" s="29">
        <f ca="1">IFERROR($F611/OFFSET($F611,I$12,)-1,"")</f>
        <v>-8.4409902539659964E-2</v>
      </c>
      <c r="J611" s="29">
        <f ca="1">IFERROR($F611/OFFSET($F611,J$12,)-1,"")</f>
        <v>3.6326524039197006E-2</v>
      </c>
      <c r="K611" s="30">
        <f>F611/VLOOKUP(YEAR(B611),$Z$13:$AB$35,3,FALSE)-1</f>
        <v>-0.12798284483109068</v>
      </c>
      <c r="L611" s="21">
        <f>MAX(F611:$F$5741)</f>
        <v>4981.87</v>
      </c>
      <c r="M611" s="28">
        <f ca="1">IF(OFFSET($O611,M$12,)&lt;&gt;"",_xlfn.STDEV.S(OFFSET($O611,,,M$12))*SQRT($J$12/$G$12),"")</f>
        <v>0.22306286670917233</v>
      </c>
      <c r="N611" s="30">
        <f ca="1">IF(OFFSET($O611,N$12,)&lt;&gt;"",_xlfn.STDEV.S(OFFSET($O611,,,N$12))*SQRT($J$12/$G$12),"")</f>
        <v>0.1867023407229092</v>
      </c>
      <c r="O611" s="4">
        <f t="shared" ca="1" si="9"/>
        <v>-1.4359767016427143E-2</v>
      </c>
    </row>
    <row r="612" spans="2:15" x14ac:dyDescent="0.2">
      <c r="B612" s="14">
        <v>40753</v>
      </c>
      <c r="C612" s="25">
        <v>2624</v>
      </c>
      <c r="D612" s="25">
        <v>2624.29</v>
      </c>
      <c r="E612" s="25">
        <v>2587.09</v>
      </c>
      <c r="F612" s="16">
        <v>2611.3200000000002</v>
      </c>
      <c r="G612" s="28">
        <f ca="1">IFERROR($F612/OFFSET($F612,G$12,)-1,"")</f>
        <v>-4.8967864124656035E-3</v>
      </c>
      <c r="H612" s="29">
        <f ca="1">IFERROR($F612/OFFSET($F612,H$12,)-1,"")</f>
        <v>-2.8331584470094429E-2</v>
      </c>
      <c r="I612" s="29">
        <f ca="1">IFERROR($F612/OFFSET($F612,I$12,)-1,"")</f>
        <v>-5.6171003314381962E-2</v>
      </c>
      <c r="J612" s="29">
        <f ca="1">IFERROR($F612/OFFSET($F612,J$12,)-1,"")</f>
        <v>4.1790175418998876E-2</v>
      </c>
      <c r="K612" s="30">
        <f>F612/VLOOKUP(YEAR(B612),$Z$13:$AB$35,3,FALSE)-1</f>
        <v>-0.11537054351802911</v>
      </c>
      <c r="L612" s="21">
        <f>MAX(F612:$F$5741)</f>
        <v>4981.87</v>
      </c>
      <c r="M612" s="28">
        <f ca="1">IF(OFFSET($O612,M$12,)&lt;&gt;"",_xlfn.STDEV.S(OFFSET($O612,,,M$12))*SQRT($J$12/$G$12),"")</f>
        <v>0.22019031314199347</v>
      </c>
      <c r="N612" s="30">
        <f ca="1">IF(OFFSET($O612,N$12,)&lt;&gt;"",_xlfn.STDEV.S(OFFSET($O612,,,N$12))*SQRT($J$12/$G$12),"")</f>
        <v>0.18660309870154487</v>
      </c>
      <c r="O612" s="4">
        <f t="shared" ca="1" si="9"/>
        <v>-4.9088149545836752E-3</v>
      </c>
    </row>
    <row r="613" spans="2:15" x14ac:dyDescent="0.2">
      <c r="B613" s="14">
        <v>40752</v>
      </c>
      <c r="C613" s="25">
        <v>2642.09</v>
      </c>
      <c r="D613" s="25">
        <v>2642.28</v>
      </c>
      <c r="E613" s="25">
        <v>2601.6799999999998</v>
      </c>
      <c r="F613" s="16">
        <v>2624.17</v>
      </c>
      <c r="G613" s="28">
        <f ca="1">IFERROR($F613/OFFSET($F613,G$12,)-1,"")</f>
        <v>-6.8313766453965696E-3</v>
      </c>
      <c r="H613" s="29">
        <f ca="1">IFERROR($F613/OFFSET($F613,H$12,)-1,"")</f>
        <v>-2.271736984995365E-2</v>
      </c>
      <c r="I613" s="29">
        <f ca="1">IFERROR($F613/OFFSET($F613,I$12,)-1,"")</f>
        <v>-3.6934685354208185E-2</v>
      </c>
      <c r="J613" s="29">
        <f ca="1">IFERROR($F613/OFFSET($F613,J$12,)-1,"")</f>
        <v>5.8124531253780143E-2</v>
      </c>
      <c r="K613" s="30">
        <f>F613/VLOOKUP(YEAR(B613),$Z$13:$AB$35,3,FALSE)-1</f>
        <v>-0.11101738553057716</v>
      </c>
      <c r="L613" s="21">
        <f>MAX(F613:$F$5741)</f>
        <v>4981.87</v>
      </c>
      <c r="M613" s="28">
        <f ca="1">IF(OFFSET($O613,M$12,)&lt;&gt;"",_xlfn.STDEV.S(OFFSET($O613,,,M$12))*SQRT($J$12/$G$12),"")</f>
        <v>0.22212371891727159</v>
      </c>
      <c r="N613" s="30">
        <f ca="1">IF(OFFSET($O613,N$12,)&lt;&gt;"",_xlfn.STDEV.S(OFFSET($O613,,,N$12))*SQRT($J$12/$G$12),"")</f>
        <v>0.18662378447529948</v>
      </c>
      <c r="O613" s="4">
        <f t="shared" ca="1" si="9"/>
        <v>-6.8548173145211418E-3</v>
      </c>
    </row>
    <row r="614" spans="2:15" x14ac:dyDescent="0.2">
      <c r="B614" s="14">
        <v>40751</v>
      </c>
      <c r="C614" s="25">
        <v>2679.29</v>
      </c>
      <c r="D614" s="25">
        <v>2679.29</v>
      </c>
      <c r="E614" s="25">
        <v>2642.22</v>
      </c>
      <c r="F614" s="16">
        <v>2642.22</v>
      </c>
      <c r="G614" s="28">
        <f ca="1">IFERROR($F614/OFFSET($F614,G$12,)-1,"")</f>
        <v>-1.3902003008057551E-2</v>
      </c>
      <c r="H614" s="29">
        <f ca="1">IFERROR($F614/OFFSET($F614,H$12,)-1,"")</f>
        <v>4.203469192295417E-3</v>
      </c>
      <c r="I614" s="29">
        <f ca="1">IFERROR($F614/OFFSET($F614,I$12,)-1,"")</f>
        <v>-7.5535339345611519E-3</v>
      </c>
      <c r="J614" s="29">
        <f ca="1">IFERROR($F614/OFFSET($F614,J$12,)-1,"")</f>
        <v>6.3999774492709216E-2</v>
      </c>
      <c r="K614" s="30">
        <f>F614/VLOOKUP(YEAR(B614),$Z$13:$AB$35,3,FALSE)-1</f>
        <v>-0.10490263831863089</v>
      </c>
      <c r="L614" s="21">
        <f>MAX(F614:$F$5741)</f>
        <v>4981.87</v>
      </c>
      <c r="M614" s="28">
        <f ca="1">IF(OFFSET($O614,M$12,)&lt;&gt;"",_xlfn.STDEV.S(OFFSET($O614,,,M$12))*SQRT($J$12/$G$12),"")</f>
        <v>0.22205904017667397</v>
      </c>
      <c r="N614" s="30">
        <f ca="1">IF(OFFSET($O614,N$12,)&lt;&gt;"",_xlfn.STDEV.S(OFFSET($O614,,,N$12))*SQRT($J$12/$G$12),"")</f>
        <v>0.18709613657582386</v>
      </c>
      <c r="O614" s="4">
        <f t="shared" ca="1" si="9"/>
        <v>-1.3999540888242493E-2</v>
      </c>
    </row>
    <row r="615" spans="2:15" x14ac:dyDescent="0.2">
      <c r="B615" s="14">
        <v>40750</v>
      </c>
      <c r="C615" s="25">
        <v>2672.12</v>
      </c>
      <c r="D615" s="25">
        <v>2681.84</v>
      </c>
      <c r="E615" s="25">
        <v>2656.28</v>
      </c>
      <c r="F615" s="16">
        <v>2679.47</v>
      </c>
      <c r="G615" s="28">
        <f ca="1">IFERROR($F615/OFFSET($F615,G$12,)-1,"")</f>
        <v>2.7243571752006979E-3</v>
      </c>
      <c r="H615" s="29">
        <f ca="1">IFERROR($F615/OFFSET($F615,H$12,)-1,"")</f>
        <v>3.0985709558512209E-2</v>
      </c>
      <c r="I615" s="29">
        <f ca="1">IFERROR($F615/OFFSET($F615,I$12,)-1,"")</f>
        <v>1.6271140155580843E-2</v>
      </c>
      <c r="J615" s="29">
        <f ca="1">IFERROR($F615/OFFSET($F615,J$12,)-1,"")</f>
        <v>9.7001482063753253E-2</v>
      </c>
      <c r="K615" s="30">
        <f>F615/VLOOKUP(YEAR(B615),$Z$13:$AB$35,3,FALSE)-1</f>
        <v>-9.2283561662398261E-2</v>
      </c>
      <c r="L615" s="21">
        <f>MAX(F615:$F$5741)</f>
        <v>4981.87</v>
      </c>
      <c r="M615" s="28">
        <f ca="1">IF(OFFSET($O615,M$12,)&lt;&gt;"",_xlfn.STDEV.S(OFFSET($O615,,,M$12))*SQRT($J$12/$G$12),"")</f>
        <v>0.22354529957948482</v>
      </c>
      <c r="N615" s="30">
        <f ca="1">IF(OFFSET($O615,N$12,)&lt;&gt;"",_xlfn.STDEV.S(OFFSET($O615,,,N$12))*SQRT($J$12/$G$12),"")</f>
        <v>0.18539826490112199</v>
      </c>
      <c r="O615" s="4">
        <f t="shared" ca="1" si="9"/>
        <v>2.7206528406200966E-3</v>
      </c>
    </row>
    <row r="616" spans="2:15" x14ac:dyDescent="0.2">
      <c r="B616" s="14">
        <v>40749</v>
      </c>
      <c r="C616" s="25">
        <v>2687.09</v>
      </c>
      <c r="D616" s="25">
        <v>2688.44</v>
      </c>
      <c r="E616" s="25">
        <v>2662.88</v>
      </c>
      <c r="F616" s="16">
        <v>2672.19</v>
      </c>
      <c r="G616" s="28">
        <f ca="1">IFERROR($F616/OFFSET($F616,G$12,)-1,"")</f>
        <v>-5.6819450336005328E-3</v>
      </c>
      <c r="H616" s="29">
        <f ca="1">IFERROR($F616/OFFSET($F616,H$12,)-1,"")</f>
        <v>3.7856543624161132E-2</v>
      </c>
      <c r="I616" s="29">
        <f ca="1">IFERROR($F616/OFFSET($F616,I$12,)-1,"")</f>
        <v>1.2803165542883965E-2</v>
      </c>
      <c r="J616" s="29">
        <f ca="1">IFERROR($F616/OFFSET($F616,J$12,)-1,"")</f>
        <v>0.11205486635066375</v>
      </c>
      <c r="K616" s="30">
        <f>F616/VLOOKUP(YEAR(B616),$Z$13:$AB$35,3,FALSE)-1</f>
        <v>-9.4749786576690087E-2</v>
      </c>
      <c r="L616" s="21">
        <f>MAX(F616:$F$5741)</f>
        <v>4981.87</v>
      </c>
      <c r="M616" s="28">
        <f ca="1">IF(OFFSET($O616,M$12,)&lt;&gt;"",_xlfn.STDEV.S(OFFSET($O616,,,M$12))*SQRT($J$12/$G$12),"")</f>
        <v>0.22360487652971422</v>
      </c>
      <c r="N616" s="30">
        <f ca="1">IF(OFFSET($O616,N$12,)&lt;&gt;"",_xlfn.STDEV.S(OFFSET($O616,,,N$12))*SQRT($J$12/$G$12),"")</f>
        <v>0.18544346855422508</v>
      </c>
      <c r="O616" s="4">
        <f t="shared" ca="1" si="9"/>
        <v>-5.6981486912955443E-3</v>
      </c>
    </row>
    <row r="617" spans="2:15" x14ac:dyDescent="0.2">
      <c r="B617" s="14">
        <v>40746</v>
      </c>
      <c r="C617" s="25">
        <v>2685.43</v>
      </c>
      <c r="D617" s="25">
        <v>2710.62</v>
      </c>
      <c r="E617" s="25">
        <v>2669.87</v>
      </c>
      <c r="F617" s="16">
        <v>2687.46</v>
      </c>
      <c r="G617" s="28">
        <f ca="1">IFERROR($F617/OFFSET($F617,G$12,)-1,"")</f>
        <v>8.5283240912126246E-4</v>
      </c>
      <c r="H617" s="29">
        <f ca="1">IFERROR($F617/OFFSET($F617,H$12,)-1,"")</f>
        <v>1.8281985897295128E-2</v>
      </c>
      <c r="I617" s="29">
        <f ca="1">IFERROR($F617/OFFSET($F617,I$12,)-1,"")</f>
        <v>-9.7716269095571295E-3</v>
      </c>
      <c r="J617" s="29">
        <f ca="1">IFERROR($F617/OFFSET($F617,J$12,)-1,"")</f>
        <v>0.11365454025584398</v>
      </c>
      <c r="K617" s="30">
        <f>F617/VLOOKUP(YEAR(B617),$Z$13:$AB$35,3,FALSE)-1</f>
        <v>-8.9576812065531142E-2</v>
      </c>
      <c r="L617" s="21">
        <f>MAX(F617:$F$5741)</f>
        <v>4981.87</v>
      </c>
      <c r="M617" s="28">
        <f ca="1">IF(OFFSET($O617,M$12,)&lt;&gt;"",_xlfn.STDEV.S(OFFSET($O617,,,M$12))*SQRT($J$12/$G$12),"")</f>
        <v>0.22388733625190738</v>
      </c>
      <c r="N617" s="30">
        <f ca="1">IF(OFFSET($O617,N$12,)&lt;&gt;"",_xlfn.STDEV.S(OFFSET($O617,,,N$12))*SQRT($J$12/$G$12),"")</f>
        <v>0.18588872429945016</v>
      </c>
      <c r="O617" s="4">
        <f t="shared" ca="1" si="9"/>
        <v>8.5246895419165472E-4</v>
      </c>
    </row>
    <row r="618" spans="2:15" x14ac:dyDescent="0.2">
      <c r="B618" s="14">
        <v>40745</v>
      </c>
      <c r="C618" s="25">
        <v>2631.37</v>
      </c>
      <c r="D618" s="25">
        <v>2685.59</v>
      </c>
      <c r="E618" s="25">
        <v>2617.1</v>
      </c>
      <c r="F618" s="16">
        <v>2685.17</v>
      </c>
      <c r="G618" s="28">
        <f ca="1">IFERROR($F618/OFFSET($F618,G$12,)-1,"")</f>
        <v>2.0527067909211327E-2</v>
      </c>
      <c r="H618" s="29">
        <f ca="1">IFERROR($F618/OFFSET($F618,H$12,)-1,"")</f>
        <v>1.2286151595804817E-2</v>
      </c>
      <c r="I618" s="29">
        <f ca="1">IFERROR($F618/OFFSET($F618,I$12,)-1,"")</f>
        <v>-1.6882194428985753E-2</v>
      </c>
      <c r="J618" s="29">
        <f ca="1">IFERROR($F618/OFFSET($F618,J$12,)-1,"")</f>
        <v>0.14987709726873311</v>
      </c>
      <c r="K618" s="30">
        <f>F618/VLOOKUP(YEAR(B618),$Z$13:$AB$35,3,FALSE)-1</f>
        <v>-9.0352588858625738E-2</v>
      </c>
      <c r="L618" s="21">
        <f>MAX(F618:$F$5741)</f>
        <v>4981.87</v>
      </c>
      <c r="M618" s="28">
        <f ca="1">IF(OFFSET($O618,M$12,)&lt;&gt;"",_xlfn.STDEV.S(OFFSET($O618,,,M$12))*SQRT($J$12/$G$12),"")</f>
        <v>0.22640731782146811</v>
      </c>
      <c r="N618" s="30">
        <f ca="1">IF(OFFSET($O618,N$12,)&lt;&gt;"",_xlfn.STDEV.S(OFFSET($O618,,,N$12))*SQRT($J$12/$G$12),"")</f>
        <v>0.18594426280849399</v>
      </c>
      <c r="O618" s="4">
        <f t="shared" ca="1" si="9"/>
        <v>2.0319227079855371E-2</v>
      </c>
    </row>
    <row r="619" spans="2:15" x14ac:dyDescent="0.2">
      <c r="B619" s="14">
        <v>40744</v>
      </c>
      <c r="C619" s="25">
        <v>2599.3000000000002</v>
      </c>
      <c r="D619" s="25">
        <v>2635.33</v>
      </c>
      <c r="E619" s="25">
        <v>2594.5500000000002</v>
      </c>
      <c r="F619" s="16">
        <v>2631.16</v>
      </c>
      <c r="G619" s="28">
        <f ca="1">IFERROR($F619/OFFSET($F619,G$12,)-1,"")</f>
        <v>1.2397362001431267E-2</v>
      </c>
      <c r="H619" s="29">
        <f ca="1">IFERROR($F619/OFFSET($F619,H$12,)-1,"")</f>
        <v>-2.2015395537450022E-2</v>
      </c>
      <c r="I619" s="29">
        <f ca="1">IFERROR($F619/OFFSET($F619,I$12,)-1,"")</f>
        <v>-1.4565270313290135E-2</v>
      </c>
      <c r="J619" s="29">
        <f ca="1">IFERROR($F619/OFFSET($F619,J$12,)-1,"")</f>
        <v>0.13848323965540366</v>
      </c>
      <c r="K619" s="30">
        <f>F619/VLOOKUP(YEAR(B619),$Z$13:$AB$35,3,FALSE)-1</f>
        <v>-0.10864940309226667</v>
      </c>
      <c r="L619" s="21">
        <f>MAX(F619:$F$5741)</f>
        <v>4981.87</v>
      </c>
      <c r="M619" s="28">
        <f ca="1">IF(OFFSET($O619,M$12,)&lt;&gt;"",_xlfn.STDEV.S(OFFSET($O619,,,M$12))*SQRT($J$12/$G$12),"")</f>
        <v>0.2178202586014816</v>
      </c>
      <c r="N619" s="30">
        <f ca="1">IF(OFFSET($O619,N$12,)&lt;&gt;"",_xlfn.STDEV.S(OFFSET($O619,,,N$12))*SQRT($J$12/$G$12),"")</f>
        <v>0.18127308828384328</v>
      </c>
      <c r="O619" s="4">
        <f t="shared" ca="1" si="9"/>
        <v>1.2321143997400051E-2</v>
      </c>
    </row>
    <row r="620" spans="2:15" x14ac:dyDescent="0.2">
      <c r="B620" s="14">
        <v>40743</v>
      </c>
      <c r="C620" s="25">
        <v>2574.7199999999998</v>
      </c>
      <c r="D620" s="25">
        <v>2615.0500000000002</v>
      </c>
      <c r="E620" s="25">
        <v>2574.63</v>
      </c>
      <c r="F620" s="16">
        <v>2598.94</v>
      </c>
      <c r="G620" s="28">
        <f ca="1">IFERROR($F620/OFFSET($F620,G$12,)-1,"")</f>
        <v>9.4068481232911783E-3</v>
      </c>
      <c r="H620" s="29">
        <f ca="1">IFERROR($F620/OFFSET($F620,H$12,)-1,"")</f>
        <v>-2.3879632829049147E-2</v>
      </c>
      <c r="I620" s="29">
        <f ca="1">IFERROR($F620/OFFSET($F620,I$12,)-1,"")</f>
        <v>-3.9876167395673234E-2</v>
      </c>
      <c r="J620" s="29">
        <f ca="1">IFERROR($F620/OFFSET($F620,J$12,)-1,"")</f>
        <v>0.12816884289484665</v>
      </c>
      <c r="K620" s="30">
        <f>F620/VLOOKUP(YEAR(B620),$Z$13:$AB$35,3,FALSE)-1</f>
        <v>-0.11956448094095973</v>
      </c>
      <c r="L620" s="21">
        <f>MAX(F620:$F$5741)</f>
        <v>4981.87</v>
      </c>
      <c r="M620" s="28">
        <f ca="1">IF(OFFSET($O620,M$12,)&lt;&gt;"",_xlfn.STDEV.S(OFFSET($O620,,,M$12))*SQRT($J$12/$G$12),"")</f>
        <v>0.21429276643772865</v>
      </c>
      <c r="N620" s="30">
        <f ca="1">IF(OFFSET($O620,N$12,)&lt;&gt;"",_xlfn.STDEV.S(OFFSET($O620,,,N$12))*SQRT($J$12/$G$12),"")</f>
        <v>0.18447309086085495</v>
      </c>
      <c r="O620" s="4">
        <f t="shared" ca="1" si="9"/>
        <v>9.3628792514087959E-3</v>
      </c>
    </row>
    <row r="621" spans="2:15" x14ac:dyDescent="0.2">
      <c r="B621" s="14">
        <v>40742</v>
      </c>
      <c r="C621" s="25">
        <v>2639.12</v>
      </c>
      <c r="D621" s="25">
        <v>2640.85</v>
      </c>
      <c r="E621" s="25">
        <v>2574.7199999999998</v>
      </c>
      <c r="F621" s="16">
        <v>2574.7199999999998</v>
      </c>
      <c r="G621" s="28">
        <f ca="1">IFERROR($F621/OFFSET($F621,G$12,)-1,"")</f>
        <v>-2.4435342394125592E-2</v>
      </c>
      <c r="H621" s="29">
        <f ca="1">IFERROR($F621/OFFSET($F621,H$12,)-1,"")</f>
        <v>-3.6425216594000998E-2</v>
      </c>
      <c r="I621" s="29">
        <f ca="1">IFERROR($F621/OFFSET($F621,I$12,)-1,"")</f>
        <v>-4.5813351912657563E-2</v>
      </c>
      <c r="J621" s="29">
        <f ca="1">IFERROR($F621/OFFSET($F621,J$12,)-1,"")</f>
        <v>0.1069351115009094</v>
      </c>
      <c r="K621" s="30">
        <f>F621/VLOOKUP(YEAR(B621),$Z$13:$AB$35,3,FALSE)-1</f>
        <v>-0.12776942152120019</v>
      </c>
      <c r="L621" s="21">
        <f>MAX(F621:$F$5741)</f>
        <v>4981.87</v>
      </c>
      <c r="M621" s="28">
        <f ca="1">IF(OFFSET($O621,M$12,)&lt;&gt;"",_xlfn.STDEV.S(OFFSET($O621,,,M$12))*SQRT($J$12/$G$12),"")</f>
        <v>0.21164190881438111</v>
      </c>
      <c r="N621" s="30">
        <f ca="1">IF(OFFSET($O621,N$12,)&lt;&gt;"",_xlfn.STDEV.S(OFFSET($O621,,,N$12))*SQRT($J$12/$G$12),"")</f>
        <v>0.18344358161032528</v>
      </c>
      <c r="O621" s="4">
        <f t="shared" ca="1" si="9"/>
        <v>-2.4738839612802571E-2</v>
      </c>
    </row>
    <row r="622" spans="2:15" x14ac:dyDescent="0.2">
      <c r="B622" s="14">
        <v>40739</v>
      </c>
      <c r="C622" s="25">
        <v>2652.57</v>
      </c>
      <c r="D622" s="25">
        <v>2663.97</v>
      </c>
      <c r="E622" s="25">
        <v>2626.11</v>
      </c>
      <c r="F622" s="16">
        <v>2639.21</v>
      </c>
      <c r="G622" s="28">
        <f ca="1">IFERROR($F622/OFFSET($F622,G$12,)-1,"")</f>
        <v>-5.0403757850846498E-3</v>
      </c>
      <c r="H622" s="29">
        <f ca="1">IFERROR($F622/OFFSET($F622,H$12,)-1,"")</f>
        <v>-3.8041536969944389E-2</v>
      </c>
      <c r="I622" s="29">
        <f ca="1">IFERROR($F622/OFFSET($F622,I$12,)-1,"")</f>
        <v>-3.3419277337884412E-2</v>
      </c>
      <c r="J622" s="29">
        <f ca="1">IFERROR($F622/OFFSET($F622,J$12,)-1,"")</f>
        <v>0.11277374417094643</v>
      </c>
      <c r="K622" s="30">
        <f>F622/VLOOKUP(YEAR(B622),$Z$13:$AB$35,3,FALSE)-1</f>
        <v>-0.10592232746588615</v>
      </c>
      <c r="L622" s="21">
        <f>MAX(F622:$F$5741)</f>
        <v>4981.87</v>
      </c>
      <c r="M622" s="28">
        <f ca="1">IF(OFFSET($O622,M$12,)&lt;&gt;"",_xlfn.STDEV.S(OFFSET($O622,,,M$12))*SQRT($J$12/$G$12),"")</f>
        <v>0.20105869757696548</v>
      </c>
      <c r="N622" s="30">
        <f ca="1">IF(OFFSET($O622,N$12,)&lt;&gt;"",_xlfn.STDEV.S(OFFSET($O622,,,N$12))*SQRT($J$12/$G$12),"")</f>
        <v>0.18356030797045186</v>
      </c>
      <c r="O622" s="4">
        <f t="shared" ca="1" si="9"/>
        <v>-5.0531213253581638E-3</v>
      </c>
    </row>
    <row r="623" spans="2:15" x14ac:dyDescent="0.2">
      <c r="B623" s="14">
        <v>40738</v>
      </c>
      <c r="C623" s="25">
        <v>2690.22</v>
      </c>
      <c r="D623" s="25">
        <v>2690.22</v>
      </c>
      <c r="E623" s="25">
        <v>2647.26</v>
      </c>
      <c r="F623" s="16">
        <v>2652.58</v>
      </c>
      <c r="G623" s="28">
        <f ca="1">IFERROR($F623/OFFSET($F623,G$12,)-1,"")</f>
        <v>-1.4053724552945845E-2</v>
      </c>
      <c r="H623" s="29">
        <f ca="1">IFERROR($F623/OFFSET($F623,H$12,)-1,"")</f>
        <v>-4.5831100111870859E-2</v>
      </c>
      <c r="I623" s="29">
        <f ca="1">IFERROR($F623/OFFSET($F623,I$12,)-1,"")</f>
        <v>-3.4860409185013763E-2</v>
      </c>
      <c r="J623" s="29">
        <f ca="1">IFERROR($F623/OFFSET($F623,J$12,)-1,"")</f>
        <v>0.10875271693696709</v>
      </c>
      <c r="K623" s="30">
        <f>F623/VLOOKUP(YEAR(B623),$Z$13:$AB$35,3,FALSE)-1</f>
        <v>-0.10139301055598471</v>
      </c>
      <c r="L623" s="21">
        <f>MAX(F623:$F$5741)</f>
        <v>4981.87</v>
      </c>
      <c r="M623" s="28">
        <f ca="1">IF(OFFSET($O623,M$12,)&lt;&gt;"",_xlfn.STDEV.S(OFFSET($O623,,,M$12))*SQRT($J$12/$G$12),"")</f>
        <v>0.20525995786242304</v>
      </c>
      <c r="N623" s="30">
        <f ca="1">IF(OFFSET($O623,N$12,)&lt;&gt;"",_xlfn.STDEV.S(OFFSET($O623,,,N$12))*SQRT($J$12/$G$12),"")</f>
        <v>0.18365383812379463</v>
      </c>
      <c r="O623" s="4">
        <f t="shared" ca="1" si="9"/>
        <v>-1.4153413240205468E-2</v>
      </c>
    </row>
    <row r="624" spans="2:15" x14ac:dyDescent="0.2">
      <c r="B624" s="14">
        <v>40737</v>
      </c>
      <c r="C624" s="25">
        <v>2662.12</v>
      </c>
      <c r="D624" s="25">
        <v>2690.4</v>
      </c>
      <c r="E624" s="25">
        <v>2650.29</v>
      </c>
      <c r="F624" s="16">
        <v>2690.39</v>
      </c>
      <c r="G624" s="28">
        <f ca="1">IFERROR($F624/OFFSET($F624,G$12,)-1,"")</f>
        <v>1.046752700449205E-2</v>
      </c>
      <c r="H624" s="29">
        <f ca="1">IFERROR($F624/OFFSET($F624,H$12,)-1,"")</f>
        <v>-2.4782873464890165E-2</v>
      </c>
      <c r="I624" s="29">
        <f ca="1">IFERROR($F624/OFFSET($F624,I$12,)-1,"")</f>
        <v>-6.3194829178209178E-3</v>
      </c>
      <c r="J624" s="29">
        <f ca="1">IFERROR($F624/OFFSET($F624,J$12,)-1,"")</f>
        <v>0.12834890704423807</v>
      </c>
      <c r="K624" s="30">
        <f>F624/VLOOKUP(YEAR(B624),$Z$13:$AB$35,3,FALSE)-1</f>
        <v>-8.8584224290960467E-2</v>
      </c>
      <c r="L624" s="21">
        <f>MAX(F624:$F$5741)</f>
        <v>4981.87</v>
      </c>
      <c r="M624" s="28">
        <f ca="1">IF(OFFSET($O624,M$12,)&lt;&gt;"",_xlfn.STDEV.S(OFFSET($O624,,,M$12))*SQRT($J$12/$G$12),"")</f>
        <v>0.20171346937871493</v>
      </c>
      <c r="N624" s="30">
        <f ca="1">IF(OFFSET($O624,N$12,)&lt;&gt;"",_xlfn.STDEV.S(OFFSET($O624,,,N$12))*SQRT($J$12/$G$12),"")</f>
        <v>0.18283189720432472</v>
      </c>
      <c r="O624" s="4">
        <f t="shared" ca="1" si="9"/>
        <v>1.0413121773178163E-2</v>
      </c>
    </row>
    <row r="625" spans="2:15" x14ac:dyDescent="0.2">
      <c r="B625" s="14">
        <v>40736</v>
      </c>
      <c r="C625" s="25">
        <v>2671.67</v>
      </c>
      <c r="D625" s="25">
        <v>2671.81</v>
      </c>
      <c r="E625" s="25">
        <v>2582.88</v>
      </c>
      <c r="F625" s="16">
        <v>2662.52</v>
      </c>
      <c r="G625" s="28">
        <f ca="1">IFERROR($F625/OFFSET($F625,G$12,)-1,"")</f>
        <v>-3.5665500271327977E-3</v>
      </c>
      <c r="H625" s="29">
        <f ca="1">IFERROR($F625/OFFSET($F625,H$12,)-1,"")</f>
        <v>-4.3312037828864614E-2</v>
      </c>
      <c r="I625" s="29">
        <f ca="1">IFERROR($F625/OFFSET($F625,I$12,)-1,"")</f>
        <v>-2.0631867020278749E-2</v>
      </c>
      <c r="J625" s="29">
        <f ca="1">IFERROR($F625/OFFSET($F625,J$12,)-1,"")</f>
        <v>0.14148767416934627</v>
      </c>
      <c r="K625" s="30">
        <f>F625/VLOOKUP(YEAR(B625),$Z$13:$AB$35,3,FALSE)-1</f>
        <v>-9.802566499993226E-2</v>
      </c>
      <c r="L625" s="21">
        <f>MAX(F625:$F$5741)</f>
        <v>4981.87</v>
      </c>
      <c r="M625" s="28">
        <f ca="1">IF(OFFSET($O625,M$12,)&lt;&gt;"",_xlfn.STDEV.S(OFFSET($O625,,,M$12))*SQRT($J$12/$G$12),"")</f>
        <v>0.20154578482322769</v>
      </c>
      <c r="N625" s="30">
        <f ca="1">IF(OFFSET($O625,N$12,)&lt;&gt;"",_xlfn.STDEV.S(OFFSET($O625,,,N$12))*SQRT($J$12/$G$12),"")</f>
        <v>0.18291599890260771</v>
      </c>
      <c r="O625" s="4">
        <f t="shared" ca="1" si="9"/>
        <v>-3.5729253297518732E-3</v>
      </c>
    </row>
    <row r="626" spans="2:15" x14ac:dyDescent="0.2">
      <c r="B626" s="14">
        <v>40735</v>
      </c>
      <c r="C626" s="25">
        <v>2743.5</v>
      </c>
      <c r="D626" s="25">
        <v>2743.5</v>
      </c>
      <c r="E626" s="25">
        <v>2661.75</v>
      </c>
      <c r="F626" s="16">
        <v>2672.05</v>
      </c>
      <c r="G626" s="28">
        <f ca="1">IFERROR($F626/OFFSET($F626,G$12,)-1,"")</f>
        <v>-2.6071774834340422E-2</v>
      </c>
      <c r="H626" s="29">
        <f ca="1">IFERROR($F626/OFFSET($F626,H$12,)-1,"")</f>
        <v>-4.6853820360990173E-2</v>
      </c>
      <c r="I626" s="29">
        <f ca="1">IFERROR($F626/OFFSET($F626,I$12,)-1,"")</f>
        <v>-1.1033140133093533E-2</v>
      </c>
      <c r="J626" s="29">
        <f ca="1">IFERROR($F626/OFFSET($F626,J$12,)-1,"")</f>
        <v>0.14510212302760706</v>
      </c>
      <c r="K626" s="30">
        <f>F626/VLOOKUP(YEAR(B626),$Z$13:$AB$35,3,FALSE)-1</f>
        <v>-9.4797213978887962E-2</v>
      </c>
      <c r="L626" s="21">
        <f>MAX(F626:$F$5741)</f>
        <v>4981.87</v>
      </c>
      <c r="M626" s="28">
        <f ca="1">IF(OFFSET($O626,M$12,)&lt;&gt;"",_xlfn.STDEV.S(OFFSET($O626,,,M$12))*SQRT($J$12/$G$12),"")</f>
        <v>0.20136380385234981</v>
      </c>
      <c r="N626" s="30">
        <f ca="1">IF(OFFSET($O626,N$12,)&lt;&gt;"",_xlfn.STDEV.S(OFFSET($O626,,,N$12))*SQRT($J$12/$G$12),"")</f>
        <v>0.18605514474761423</v>
      </c>
      <c r="O626" s="4">
        <f t="shared" ca="1" si="9"/>
        <v>-2.6417668849912684E-2</v>
      </c>
    </row>
    <row r="627" spans="2:15" x14ac:dyDescent="0.2">
      <c r="B627" s="14">
        <v>40732</v>
      </c>
      <c r="C627" s="25">
        <v>2776.64</v>
      </c>
      <c r="D627" s="25">
        <v>2794.28</v>
      </c>
      <c r="E627" s="25">
        <v>2738.98</v>
      </c>
      <c r="F627" s="16">
        <v>2743.58</v>
      </c>
      <c r="G627" s="28">
        <f ca="1">IFERROR($F627/OFFSET($F627,G$12,)-1,"")</f>
        <v>-1.3097169414278409E-2</v>
      </c>
      <c r="H627" s="29">
        <f ca="1">IFERROR($F627/OFFSET($F627,H$12,)-1,"")</f>
        <v>-2.4123212634274749E-2</v>
      </c>
      <c r="I627" s="29">
        <f ca="1">IFERROR($F627/OFFSET($F627,I$12,)-1,"")</f>
        <v>3.397591330839056E-3</v>
      </c>
      <c r="J627" s="29">
        <f ca="1">IFERROR($F627/OFFSET($F627,J$12,)-1,"")</f>
        <v>0.17671934978876691</v>
      </c>
      <c r="K627" s="30">
        <f>F627/VLOOKUP(YEAR(B627),$Z$13:$AB$35,3,FALSE)-1</f>
        <v>-7.0565199127335831E-2</v>
      </c>
      <c r="L627" s="21">
        <f>MAX(F627:$F$5741)</f>
        <v>4981.87</v>
      </c>
      <c r="M627" s="28">
        <f ca="1">IF(OFFSET($O627,M$12,)&lt;&gt;"",_xlfn.STDEV.S(OFFSET($O627,,,M$12))*SQRT($J$12/$G$12),"")</f>
        <v>0.18609304626559983</v>
      </c>
      <c r="N627" s="30">
        <f ca="1">IF(OFFSET($O627,N$12,)&lt;&gt;"",_xlfn.STDEV.S(OFFSET($O627,,,N$12))*SQRT($J$12/$G$12),"")</f>
        <v>0.17865313543501835</v>
      </c>
      <c r="O627" s="4">
        <f t="shared" ca="1" si="9"/>
        <v>-1.3183693649689476E-2</v>
      </c>
    </row>
    <row r="628" spans="2:15" x14ac:dyDescent="0.2">
      <c r="B628" s="14">
        <v>40731</v>
      </c>
      <c r="C628" s="25">
        <v>2758.98</v>
      </c>
      <c r="D628" s="25">
        <v>2790.05</v>
      </c>
      <c r="E628" s="25">
        <v>2755.94</v>
      </c>
      <c r="F628" s="16">
        <v>2779.99</v>
      </c>
      <c r="G628" s="28">
        <f ca="1">IFERROR($F628/OFFSET($F628,G$12,)-1,"")</f>
        <v>7.6954863779377103E-3</v>
      </c>
      <c r="H628" s="29">
        <f ca="1">IFERROR($F628/OFFSET($F628,H$12,)-1,"")</f>
        <v>4.7926613728117573E-3</v>
      </c>
      <c r="I628" s="29">
        <f ca="1">IFERROR($F628/OFFSET($F628,I$12,)-1,"")</f>
        <v>1.2042622437575368E-2</v>
      </c>
      <c r="J628" s="29">
        <f ca="1">IFERROR($F628/OFFSET($F628,J$12,)-1,"")</f>
        <v>0.21224370546732585</v>
      </c>
      <c r="K628" s="30">
        <f>F628/VLOOKUP(YEAR(B628),$Z$13:$AB$35,3,FALSE)-1</f>
        <v>-5.8230686884290783E-2</v>
      </c>
      <c r="L628" s="21">
        <f>MAX(F628:$F$5741)</f>
        <v>4981.87</v>
      </c>
      <c r="M628" s="28">
        <f ca="1">IF(OFFSET($O628,M$12,)&lt;&gt;"",_xlfn.STDEV.S(OFFSET($O628,,,M$12))*SQRT($J$12/$G$12),"")</f>
        <v>0.18268384843912638</v>
      </c>
      <c r="N628" s="30">
        <f ca="1">IF(OFFSET($O628,N$12,)&lt;&gt;"",_xlfn.STDEV.S(OFFSET($O628,,,N$12))*SQRT($J$12/$G$12),"")</f>
        <v>0.17759273485946572</v>
      </c>
      <c r="O628" s="4">
        <f t="shared" ca="1" si="9"/>
        <v>7.6660271614481653E-3</v>
      </c>
    </row>
    <row r="629" spans="2:15" x14ac:dyDescent="0.2">
      <c r="B629" s="14">
        <v>40730</v>
      </c>
      <c r="C629" s="25">
        <v>2765.74</v>
      </c>
      <c r="D629" s="25">
        <v>2785.47</v>
      </c>
      <c r="E629" s="25">
        <v>2746.13</v>
      </c>
      <c r="F629" s="16">
        <v>2758.76</v>
      </c>
      <c r="G629" s="28">
        <f ca="1">IFERROR($F629/OFFSET($F629,G$12,)-1,"")</f>
        <v>-8.7313963766501024E-3</v>
      </c>
      <c r="H629" s="29">
        <f ca="1">IFERROR($F629/OFFSET($F629,H$12,)-1,"")</f>
        <v>1.2459584337990659E-2</v>
      </c>
      <c r="I629" s="29">
        <f ca="1">IFERROR($F629/OFFSET($F629,I$12,)-1,"")</f>
        <v>-2.029395486132346E-3</v>
      </c>
      <c r="J629" s="29">
        <f ca="1">IFERROR($F629/OFFSET($F629,J$12,)-1,"")</f>
        <v>0.22681893174308843</v>
      </c>
      <c r="K629" s="30">
        <f>F629/VLOOKUP(YEAR(B629),$Z$13:$AB$35,3,FALSE)-1</f>
        <v>-6.542271366044683E-2</v>
      </c>
      <c r="L629" s="21">
        <f>MAX(F629:$F$5741)</f>
        <v>4981.87</v>
      </c>
      <c r="M629" s="28">
        <f ca="1">IF(OFFSET($O629,M$12,)&lt;&gt;"",_xlfn.STDEV.S(OFFSET($O629,,,M$12))*SQRT($J$12/$G$12),"")</f>
        <v>0.19374719194557383</v>
      </c>
      <c r="N629" s="30">
        <f ca="1">IF(OFFSET($O629,N$12,)&lt;&gt;"",_xlfn.STDEV.S(OFFSET($O629,,,N$12))*SQRT($J$12/$G$12),"")</f>
        <v>0.17841270730300351</v>
      </c>
      <c r="O629" s="4">
        <f t="shared" ca="1" si="9"/>
        <v>-8.769738367225945E-3</v>
      </c>
    </row>
    <row r="630" spans="2:15" x14ac:dyDescent="0.2">
      <c r="B630" s="14">
        <v>40729</v>
      </c>
      <c r="C630" s="25">
        <v>2803.52</v>
      </c>
      <c r="D630" s="25">
        <v>2804.51</v>
      </c>
      <c r="E630" s="25">
        <v>2779.55</v>
      </c>
      <c r="F630" s="16">
        <v>2783.06</v>
      </c>
      <c r="G630" s="28">
        <f ca="1">IFERROR($F630/OFFSET($F630,G$12,)-1,"")</f>
        <v>-7.2554754940430399E-3</v>
      </c>
      <c r="H630" s="29">
        <f ca="1">IFERROR($F630/OFFSET($F630,H$12,)-1,"")</f>
        <v>4.5347496365965245E-2</v>
      </c>
      <c r="I630" s="29">
        <f ca="1">IFERROR($F630/OFFSET($F630,I$12,)-1,"")</f>
        <v>2.2724408030971865E-3</v>
      </c>
      <c r="J630" s="29">
        <f ca="1">IFERROR($F630/OFFSET($F630,J$12,)-1,"")</f>
        <v>0.25158412145905551</v>
      </c>
      <c r="K630" s="30">
        <f>F630/VLOOKUP(YEAR(B630),$Z$13:$AB$35,3,FALSE)-1</f>
        <v>-5.7190671707522012E-2</v>
      </c>
      <c r="L630" s="21">
        <f>MAX(F630:$F$5741)</f>
        <v>4981.87</v>
      </c>
      <c r="M630" s="28">
        <f ca="1">IF(OFFSET($O630,M$12,)&lt;&gt;"",_xlfn.STDEV.S(OFFSET($O630,,,M$12))*SQRT($J$12/$G$12),"")</f>
        <v>0.19309049804618295</v>
      </c>
      <c r="N630" s="30">
        <f ca="1">IF(OFFSET($O630,N$12,)&lt;&gt;"",_xlfn.STDEV.S(OFFSET($O630,,,N$12))*SQRT($J$12/$G$12),"")</f>
        <v>0.17875018011445595</v>
      </c>
      <c r="O630" s="4">
        <f t="shared" ca="1" si="9"/>
        <v>-7.2819244672688663E-3</v>
      </c>
    </row>
    <row r="631" spans="2:15" x14ac:dyDescent="0.2">
      <c r="B631" s="14">
        <v>40728</v>
      </c>
      <c r="C631" s="25">
        <v>2811.65</v>
      </c>
      <c r="D631" s="25">
        <v>2814.4</v>
      </c>
      <c r="E631" s="25">
        <v>2794.59</v>
      </c>
      <c r="F631" s="16">
        <v>2803.4</v>
      </c>
      <c r="G631" s="28">
        <f ca="1">IFERROR($F631/OFFSET($F631,G$12,)-1,"")</f>
        <v>-2.8455573735505224E-3</v>
      </c>
      <c r="H631" s="29">
        <f ca="1">IFERROR($F631/OFFSET($F631,H$12,)-1,"")</f>
        <v>6.3275391891738142E-2</v>
      </c>
      <c r="I631" s="29">
        <f ca="1">IFERROR($F631/OFFSET($F631,I$12,)-1,"")</f>
        <v>5.7473326205970121E-3</v>
      </c>
      <c r="J631" s="29">
        <f ca="1">IFERROR($F631/OFFSET($F631,J$12,)-1,"")</f>
        <v>0.25501958589815343</v>
      </c>
      <c r="K631" s="30">
        <f>F631/VLOOKUP(YEAR(B631),$Z$13:$AB$35,3,FALSE)-1</f>
        <v>-5.0300147702481146E-2</v>
      </c>
      <c r="L631" s="21">
        <f>MAX(F631:$F$5741)</f>
        <v>4981.87</v>
      </c>
      <c r="M631" s="28">
        <f ca="1">IF(OFFSET($O631,M$12,)&lt;&gt;"",_xlfn.STDEV.S(OFFSET($O631,,,M$12))*SQRT($J$12/$G$12),"")</f>
        <v>0.19237540370767253</v>
      </c>
      <c r="N631" s="30">
        <f ca="1">IF(OFFSET($O631,N$12,)&lt;&gt;"",_xlfn.STDEV.S(OFFSET($O631,,,N$12))*SQRT($J$12/$G$12),"")</f>
        <v>0.17824260788314569</v>
      </c>
      <c r="O631" s="4">
        <f t="shared" ca="1" si="9"/>
        <v>-2.8496136687081453E-3</v>
      </c>
    </row>
    <row r="632" spans="2:15" x14ac:dyDescent="0.2">
      <c r="B632" s="14">
        <v>40725</v>
      </c>
      <c r="C632" s="25">
        <v>2766.8</v>
      </c>
      <c r="D632" s="25">
        <v>2811.8</v>
      </c>
      <c r="E632" s="25">
        <v>2764.35</v>
      </c>
      <c r="F632" s="16">
        <v>2811.4</v>
      </c>
      <c r="G632" s="28">
        <f ca="1">IFERROR($F632/OFFSET($F632,G$12,)-1,"")</f>
        <v>1.6145413538726228E-2</v>
      </c>
      <c r="H632" s="29">
        <f ca="1">IFERROR($F632/OFFSET($F632,H$12,)-1,"")</f>
        <v>6.5566003767420611E-2</v>
      </c>
      <c r="I632" s="29">
        <f ca="1">IFERROR($F632/OFFSET($F632,I$12,)-1,"")</f>
        <v>2.1803366274019575E-2</v>
      </c>
      <c r="J632" s="29">
        <f ca="1">IFERROR($F632/OFFSET($F632,J$12,)-1,"")</f>
        <v>0.26214943411134617</v>
      </c>
      <c r="K632" s="30">
        <f>F632/VLOOKUP(YEAR(B632),$Z$13:$AB$35,3,FALSE)-1</f>
        <v>-4.759001043402844E-2</v>
      </c>
      <c r="L632" s="21">
        <f>MAX(F632:$F$5741)</f>
        <v>4981.87</v>
      </c>
      <c r="M632" s="28">
        <f ca="1">IF(OFFSET($O632,M$12,)&lt;&gt;"",_xlfn.STDEV.S(OFFSET($O632,,,M$12))*SQRT($J$12/$G$12),"")</f>
        <v>0.19289105544232618</v>
      </c>
      <c r="N632" s="30">
        <f ca="1">IF(OFFSET($O632,N$12,)&lt;&gt;"",_xlfn.STDEV.S(OFFSET($O632,,,N$12))*SQRT($J$12/$G$12),"")</f>
        <v>0.1783940332655006</v>
      </c>
      <c r="O632" s="4">
        <f t="shared" ca="1" si="9"/>
        <v>1.6016462476828759E-2</v>
      </c>
    </row>
    <row r="633" spans="2:15" x14ac:dyDescent="0.2">
      <c r="B633" s="14">
        <v>40724</v>
      </c>
      <c r="C633" s="25">
        <v>2724.86</v>
      </c>
      <c r="D633" s="25">
        <v>2767.33</v>
      </c>
      <c r="E633" s="25">
        <v>2717.07</v>
      </c>
      <c r="F633" s="16">
        <v>2766.73</v>
      </c>
      <c r="G633" s="28">
        <f ca="1">IFERROR($F633/OFFSET($F633,G$12,)-1,"")</f>
        <v>1.5384558923374536E-2</v>
      </c>
      <c r="H633" s="29">
        <f ca="1">IFERROR($F633/OFFSET($F633,H$12,)-1,"")</f>
        <v>1.9436399678700589E-2</v>
      </c>
      <c r="I633" s="29">
        <f ca="1">IFERROR($F633/OFFSET($F633,I$12,)-1,"")</f>
        <v>7.2190469256252499E-3</v>
      </c>
      <c r="J633" s="29">
        <f ca="1">IFERROR($F633/OFFSET($F633,J$12,)-1,"")</f>
        <v>0.19809204600568142</v>
      </c>
      <c r="K633" s="30">
        <f>F633/VLOOKUP(YEAR(B633),$Z$13:$AB$35,3,FALSE)-1</f>
        <v>-6.2722739406750994E-2</v>
      </c>
      <c r="L633" s="21">
        <f>MAX(F633:$F$5741)</f>
        <v>4981.87</v>
      </c>
      <c r="M633" s="28">
        <f ca="1">IF(OFFSET($O633,M$12,)&lt;&gt;"",_xlfn.STDEV.S(OFFSET($O633,,,M$12))*SQRT($J$12/$G$12),"")</f>
        <v>0.19143369401124222</v>
      </c>
      <c r="N633" s="30">
        <f ca="1">IF(OFFSET($O633,N$12,)&lt;&gt;"",_xlfn.STDEV.S(OFFSET($O633,,,N$12))*SQRT($J$12/$G$12),"")</f>
        <v>0.17658045752129498</v>
      </c>
      <c r="O633" s="4">
        <f t="shared" ca="1" si="9"/>
        <v>1.5267416525019386E-2</v>
      </c>
    </row>
    <row r="634" spans="2:15" x14ac:dyDescent="0.2">
      <c r="B634" s="14">
        <v>40723</v>
      </c>
      <c r="C634" s="25">
        <v>2662.33</v>
      </c>
      <c r="D634" s="25">
        <v>2724.81</v>
      </c>
      <c r="E634" s="25">
        <v>2661.9</v>
      </c>
      <c r="F634" s="16">
        <v>2724.81</v>
      </c>
      <c r="G634" s="28">
        <f ca="1">IFERROR($F634/OFFSET($F634,G$12,)-1,"")</f>
        <v>2.3468165103499583E-2</v>
      </c>
      <c r="H634" s="29">
        <f ca="1">IFERROR($F634/OFFSET($F634,H$12,)-1,"")</f>
        <v>-2.3688526991009207E-3</v>
      </c>
      <c r="I634" s="29">
        <f ca="1">IFERROR($F634/OFFSET($F634,I$12,)-1,"")</f>
        <v>1.98204028800264E-3</v>
      </c>
      <c r="J634" s="29">
        <f ca="1">IFERROR($F634/OFFSET($F634,J$12,)-1,"")</f>
        <v>0.17771563423868897</v>
      </c>
      <c r="K634" s="30">
        <f>F634/VLOOKUP(YEAR(B634),$Z$13:$AB$35,3,FALSE)-1</f>
        <v>-7.692385869344287E-2</v>
      </c>
      <c r="L634" s="21">
        <f>MAX(F634:$F$5741)</f>
        <v>4981.87</v>
      </c>
      <c r="M634" s="28">
        <f ca="1">IF(OFFSET($O634,M$12,)&lt;&gt;"",_xlfn.STDEV.S(OFFSET($O634,,,M$12))*SQRT($J$12/$G$12),"")</f>
        <v>0.18571238316511177</v>
      </c>
      <c r="N634" s="30">
        <f ca="1">IF(OFFSET($O634,N$12,)&lt;&gt;"",_xlfn.STDEV.S(OFFSET($O634,,,N$12))*SQRT($J$12/$G$12),"")</f>
        <v>0.17516118262804442</v>
      </c>
      <c r="O634" s="4">
        <f t="shared" ca="1" si="9"/>
        <v>2.3197021681878146E-2</v>
      </c>
    </row>
    <row r="635" spans="2:15" x14ac:dyDescent="0.2">
      <c r="B635" s="14">
        <v>40722</v>
      </c>
      <c r="C635" s="25">
        <v>2636.58</v>
      </c>
      <c r="D635" s="25">
        <v>2662.33</v>
      </c>
      <c r="E635" s="25">
        <v>2633.54</v>
      </c>
      <c r="F635" s="16">
        <v>2662.33</v>
      </c>
      <c r="G635" s="28">
        <f ca="1">IFERROR($F635/OFFSET($F635,G$12,)-1,"")</f>
        <v>9.7702697064745436E-3</v>
      </c>
      <c r="H635" s="29">
        <f ca="1">IFERROR($F635/OFFSET($F635,H$12,)-1,"")</f>
        <v>-2.8913316230033681E-3</v>
      </c>
      <c r="I635" s="29">
        <f ca="1">IFERROR($F635/OFFSET($F635,I$12,)-1,"")</f>
        <v>-2.1522369518797158E-2</v>
      </c>
      <c r="J635" s="29">
        <f ca="1">IFERROR($F635/OFFSET($F635,J$12,)-1,"")</f>
        <v>0.11499528845147111</v>
      </c>
      <c r="K635" s="30">
        <f>F635/VLOOKUP(YEAR(B635),$Z$13:$AB$35,3,FALSE)-1</f>
        <v>-9.8090030760058067E-2</v>
      </c>
      <c r="L635" s="21">
        <f>MAX(F635:$F$5741)</f>
        <v>4981.87</v>
      </c>
      <c r="M635" s="28">
        <f ca="1">IF(OFFSET($O635,M$12,)&lt;&gt;"",_xlfn.STDEV.S(OFFSET($O635,,,M$12))*SQRT($J$12/$G$12),"")</f>
        <v>0.17385654822033483</v>
      </c>
      <c r="N635" s="30">
        <f ca="1">IF(OFFSET($O635,N$12,)&lt;&gt;"",_xlfn.STDEV.S(OFFSET($O635,,,N$12))*SQRT($J$12/$G$12),"")</f>
        <v>0.16840472874835344</v>
      </c>
      <c r="O635" s="4">
        <f t="shared" ca="1" si="9"/>
        <v>9.7228492450250805E-3</v>
      </c>
    </row>
    <row r="636" spans="2:15" x14ac:dyDescent="0.2">
      <c r="B636" s="14">
        <v>40721</v>
      </c>
      <c r="C636" s="25">
        <v>2638.35</v>
      </c>
      <c r="D636" s="25">
        <v>2646.94</v>
      </c>
      <c r="E636" s="25">
        <v>2616.94</v>
      </c>
      <c r="F636" s="16">
        <v>2636.57</v>
      </c>
      <c r="G636" s="28">
        <f ca="1">IFERROR($F636/OFFSET($F636,G$12,)-1,"")</f>
        <v>-6.9738971577570918E-4</v>
      </c>
      <c r="H636" s="29">
        <f ca="1">IFERROR($F636/OFFSET($F636,H$12,)-1,"")</f>
        <v>-2.5974553729755323E-2</v>
      </c>
      <c r="I636" s="29">
        <f ca="1">IFERROR($F636/OFFSET($F636,I$12,)-1,"")</f>
        <v>-3.241586847223743E-2</v>
      </c>
      <c r="J636" s="29">
        <f ca="1">IFERROR($F636/OFFSET($F636,J$12,)-1,"")</f>
        <v>0.12096681618162886</v>
      </c>
      <c r="K636" s="30">
        <f>F636/VLOOKUP(YEAR(B636),$Z$13:$AB$35,3,FALSE)-1</f>
        <v>-0.10681667276447548</v>
      </c>
      <c r="L636" s="21">
        <f>MAX(F636:$F$5741)</f>
        <v>4981.87</v>
      </c>
      <c r="M636" s="28">
        <f ca="1">IF(OFFSET($O636,M$12,)&lt;&gt;"",_xlfn.STDEV.S(OFFSET($O636,,,M$12))*SQRT($J$12/$G$12),"")</f>
        <v>0.17371168734335501</v>
      </c>
      <c r="N636" s="30">
        <f ca="1">IF(OFFSET($O636,N$12,)&lt;&gt;"",_xlfn.STDEV.S(OFFSET($O636,,,N$12))*SQRT($J$12/$G$12),"")</f>
        <v>0.16699786105430606</v>
      </c>
      <c r="O636" s="4">
        <f t="shared" ca="1" si="9"/>
        <v>-6.976330051017694E-4</v>
      </c>
    </row>
    <row r="637" spans="2:15" x14ac:dyDescent="0.2">
      <c r="B637" s="14">
        <v>40718</v>
      </c>
      <c r="C637" s="25">
        <v>2713.81</v>
      </c>
      <c r="D637" s="25">
        <v>2716.92</v>
      </c>
      <c r="E637" s="25">
        <v>2638.41</v>
      </c>
      <c r="F637" s="16">
        <v>2638.41</v>
      </c>
      <c r="G637" s="28">
        <f ca="1">IFERROR($F637/OFFSET($F637,G$12,)-1,"")</f>
        <v>-2.7844715141600251E-2</v>
      </c>
      <c r="H637" s="29">
        <f ca="1">IFERROR($F637/OFFSET($F637,H$12,)-1,"")</f>
        <v>-2.2209951303394093E-2</v>
      </c>
      <c r="I637" s="29">
        <f ca="1">IFERROR($F637/OFFSET($F637,I$12,)-1,"")</f>
        <v>-2.4801238953099602E-2</v>
      </c>
      <c r="J637" s="29">
        <f ca="1">IFERROR($F637/OFFSET($F637,J$12,)-1,"")</f>
        <v>0.11086737765726751</v>
      </c>
      <c r="K637" s="30">
        <f>F637/VLOOKUP(YEAR(B637),$Z$13:$AB$35,3,FALSE)-1</f>
        <v>-0.10619334119273149</v>
      </c>
      <c r="L637" s="21">
        <f>MAX(F637:$F$5741)</f>
        <v>4981.87</v>
      </c>
      <c r="M637" s="28">
        <f ca="1">IF(OFFSET($O637,M$12,)&lt;&gt;"",_xlfn.STDEV.S(OFFSET($O637,,,M$12))*SQRT($J$12/$G$12),"")</f>
        <v>0.17488109791835585</v>
      </c>
      <c r="N637" s="30">
        <f ca="1">IF(OFFSET($O637,N$12,)&lt;&gt;"",_xlfn.STDEV.S(OFFSET($O637,,,N$12))*SQRT($J$12/$G$12),"")</f>
        <v>0.16724176927854267</v>
      </c>
      <c r="O637" s="4">
        <f t="shared" ca="1" si="9"/>
        <v>-2.823972919688841E-2</v>
      </c>
    </row>
    <row r="638" spans="2:15" x14ac:dyDescent="0.2">
      <c r="B638" s="14">
        <v>40716</v>
      </c>
      <c r="C638" s="25">
        <v>2731.34</v>
      </c>
      <c r="D638" s="25">
        <v>2736.43</v>
      </c>
      <c r="E638" s="25">
        <v>2713.42</v>
      </c>
      <c r="F638" s="16">
        <v>2713.98</v>
      </c>
      <c r="G638" s="28">
        <f ca="1">IFERROR($F638/OFFSET($F638,G$12,)-1,"")</f>
        <v>-6.3340265370083193E-3</v>
      </c>
      <c r="H638" s="29">
        <f ca="1">IFERROR($F638/OFFSET($F638,H$12,)-1,"")</f>
        <v>-6.0356130468859348E-3</v>
      </c>
      <c r="I638" s="29">
        <f ca="1">IFERROR($F638/OFFSET($F638,I$12,)-1,"")</f>
        <v>-1.9434418322331726E-2</v>
      </c>
      <c r="J638" s="29">
        <f ca="1">IFERROR($F638/OFFSET($F638,J$12,)-1,"")</f>
        <v>0.11845673263164835</v>
      </c>
      <c r="K638" s="30">
        <f>F638/VLOOKUP(YEAR(B638),$Z$13:$AB$35,3,FALSE)-1</f>
        <v>-8.059270702061061E-2</v>
      </c>
      <c r="L638" s="21">
        <f>MAX(F638:$F$5741)</f>
        <v>4981.87</v>
      </c>
      <c r="M638" s="28">
        <f ca="1">IF(OFFSET($O638,M$12,)&lt;&gt;"",_xlfn.STDEV.S(OFFSET($O638,,,M$12))*SQRT($J$12/$G$12),"")</f>
        <v>0.16209596328169587</v>
      </c>
      <c r="N638" s="30">
        <f ca="1">IF(OFFSET($O638,N$12,)&lt;&gt;"",_xlfn.STDEV.S(OFFSET($O638,,,N$12))*SQRT($J$12/$G$12),"")</f>
        <v>0.15776448907110335</v>
      </c>
      <c r="O638" s="4">
        <f t="shared" ca="1" si="9"/>
        <v>-6.3541715943659562E-3</v>
      </c>
    </row>
    <row r="639" spans="2:15" x14ac:dyDescent="0.2">
      <c r="B639" s="14">
        <v>40715</v>
      </c>
      <c r="C639" s="25">
        <v>2670.05</v>
      </c>
      <c r="D639" s="25">
        <v>2731.28</v>
      </c>
      <c r="E639" s="25">
        <v>2669.99</v>
      </c>
      <c r="F639" s="16">
        <v>2731.28</v>
      </c>
      <c r="G639" s="28">
        <f ca="1">IFERROR($F639/OFFSET($F639,G$12,)-1,"")</f>
        <v>2.2932154828561258E-2</v>
      </c>
      <c r="H639" s="29">
        <f ca="1">IFERROR($F639/OFFSET($F639,H$12,)-1,"")</f>
        <v>-6.2254629073746903E-3</v>
      </c>
      <c r="I639" s="29">
        <f ca="1">IFERROR($F639/OFFSET($F639,I$12,)-1,"")</f>
        <v>-1.9936558970016227E-2</v>
      </c>
      <c r="J639" s="29">
        <f ca="1">IFERROR($F639/OFFSET($F639,J$12,)-1,"")</f>
        <v>0.11574630097142902</v>
      </c>
      <c r="K639" s="30">
        <f>F639/VLOOKUP(YEAR(B639),$Z$13:$AB$35,3,FALSE)-1</f>
        <v>-7.4732035177581757E-2</v>
      </c>
      <c r="L639" s="21">
        <f>MAX(F639:$F$5741)</f>
        <v>4981.87</v>
      </c>
      <c r="M639" s="28">
        <f ca="1">IF(OFFSET($O639,M$12,)&lt;&gt;"",_xlfn.STDEV.S(OFFSET($O639,,,M$12))*SQRT($J$12/$G$12),"")</f>
        <v>0.1616325210478253</v>
      </c>
      <c r="N639" s="30">
        <f ca="1">IF(OFFSET($O639,N$12,)&lt;&gt;"",_xlfn.STDEV.S(OFFSET($O639,,,N$12))*SQRT($J$12/$G$12),"")</f>
        <v>0.16135259628903784</v>
      </c>
      <c r="O639" s="4">
        <f t="shared" ca="1" si="9"/>
        <v>2.2673164954555073E-2</v>
      </c>
    </row>
    <row r="640" spans="2:15" x14ac:dyDescent="0.2">
      <c r="B640" s="14">
        <v>40714</v>
      </c>
      <c r="C640" s="25">
        <v>2706.51</v>
      </c>
      <c r="D640" s="25">
        <v>2706.51</v>
      </c>
      <c r="E640" s="25">
        <v>2670.05</v>
      </c>
      <c r="F640" s="16">
        <v>2670.05</v>
      </c>
      <c r="G640" s="28">
        <f ca="1">IFERROR($F640/OFFSET($F640,G$12,)-1,"")</f>
        <v>-1.3606070457500841E-2</v>
      </c>
      <c r="H640" s="29">
        <f ca="1">IFERROR($F640/OFFSET($F640,H$12,)-1,"")</f>
        <v>-1.3831948291782026E-2</v>
      </c>
      <c r="I640" s="29">
        <f ca="1">IFERROR($F640/OFFSET($F640,I$12,)-1,"")</f>
        <v>-3.7108494563551364E-2</v>
      </c>
      <c r="J640" s="29">
        <f ca="1">IFERROR($F640/OFFSET($F640,J$12,)-1,"")</f>
        <v>9.0626506220947922E-2</v>
      </c>
      <c r="K640" s="30">
        <f>F640/VLOOKUP(YEAR(B640),$Z$13:$AB$35,3,FALSE)-1</f>
        <v>-9.5474748296001111E-2</v>
      </c>
      <c r="L640" s="21">
        <f>MAX(F640:$F$5741)</f>
        <v>4981.87</v>
      </c>
      <c r="M640" s="28">
        <f ca="1">IF(OFFSET($O640,M$12,)&lt;&gt;"",_xlfn.STDEV.S(OFFSET($O640,,,M$12))*SQRT($J$12/$G$12),"")</f>
        <v>0.147390996422364</v>
      </c>
      <c r="N640" s="30">
        <f ca="1">IF(OFFSET($O640,N$12,)&lt;&gt;"",_xlfn.STDEV.S(OFFSET($O640,,,N$12))*SQRT($J$12/$G$12),"")</f>
        <v>0.15466389092348312</v>
      </c>
      <c r="O640" s="4">
        <f t="shared" ca="1" si="9"/>
        <v>-1.3699481304934568E-2</v>
      </c>
    </row>
    <row r="641" spans="2:15" x14ac:dyDescent="0.2">
      <c r="B641" s="14">
        <v>40711</v>
      </c>
      <c r="C641" s="25">
        <v>2697.12</v>
      </c>
      <c r="D641" s="25">
        <v>2710.94</v>
      </c>
      <c r="E641" s="25">
        <v>2666.72</v>
      </c>
      <c r="F641" s="16">
        <v>2706.88</v>
      </c>
      <c r="G641" s="28">
        <f ca="1">IFERROR($F641/OFFSET($F641,G$12,)-1,"")</f>
        <v>3.1649087957781319E-3</v>
      </c>
      <c r="H641" s="29">
        <f ca="1">IFERROR($F641/OFFSET($F641,H$12,)-1,"")</f>
        <v>-4.3147049411279559E-3</v>
      </c>
      <c r="I641" s="29">
        <f ca="1">IFERROR($F641/OFFSET($F641,I$12,)-1,"")</f>
        <v>-1.7576969560593847E-2</v>
      </c>
      <c r="J641" s="29">
        <f ca="1">IFERROR($F641/OFFSET($F641,J$12,)-1,"")</f>
        <v>0.11483241765030527</v>
      </c>
      <c r="K641" s="30">
        <f>F641/VLOOKUP(YEAR(B641),$Z$13:$AB$35,3,FALSE)-1</f>
        <v>-8.2997953846362327E-2</v>
      </c>
      <c r="L641" s="21">
        <f>MAX(F641:$F$5741)</f>
        <v>4981.87</v>
      </c>
      <c r="M641" s="28">
        <f ca="1">IF(OFFSET($O641,M$12,)&lt;&gt;"",_xlfn.STDEV.S(OFFSET($O641,,,M$12))*SQRT($J$12/$G$12),"")</f>
        <v>0.14545433845824127</v>
      </c>
      <c r="N641" s="30">
        <f ca="1">IF(OFFSET($O641,N$12,)&lt;&gt;"",_xlfn.STDEV.S(OFFSET($O641,,,N$12))*SQRT($J$12/$G$12),"")</f>
        <v>0.15237843991320407</v>
      </c>
      <c r="O641" s="4">
        <f t="shared" ca="1" si="9"/>
        <v>3.1599110141741576E-3</v>
      </c>
    </row>
    <row r="642" spans="2:15" x14ac:dyDescent="0.2">
      <c r="B642" s="14">
        <v>40710</v>
      </c>
      <c r="C642" s="25">
        <v>2730.32</v>
      </c>
      <c r="D642" s="25">
        <v>2730.32</v>
      </c>
      <c r="E642" s="25">
        <v>2677.94</v>
      </c>
      <c r="F642" s="16">
        <v>2698.34</v>
      </c>
      <c r="G642" s="28">
        <f ca="1">IFERROR($F642/OFFSET($F642,G$12,)-1,"")</f>
        <v>-1.1763585622935335E-2</v>
      </c>
      <c r="H642" s="29">
        <f ca="1">IFERROR($F642/OFFSET($F642,H$12,)-1,"")</f>
        <v>-1.302806214977803E-3</v>
      </c>
      <c r="I642" s="29">
        <f ca="1">IFERROR($F642/OFFSET($F642,I$12,)-1,"")</f>
        <v>-3.376041136996788E-2</v>
      </c>
      <c r="J642" s="29">
        <f ca="1">IFERROR($F642/OFFSET($F642,J$12,)-1,"")</f>
        <v>0.12435518146589453</v>
      </c>
      <c r="K642" s="30">
        <f>F642/VLOOKUP(YEAR(B642),$Z$13:$AB$35,3,FALSE)-1</f>
        <v>-8.5891025380435471E-2</v>
      </c>
      <c r="L642" s="21">
        <f>MAX(F642:$F$5741)</f>
        <v>4981.87</v>
      </c>
      <c r="M642" s="28">
        <f ca="1">IF(OFFSET($O642,M$12,)&lt;&gt;"",_xlfn.STDEV.S(OFFSET($O642,,,M$12))*SQRT($J$12/$G$12),"")</f>
        <v>0.14910140638512406</v>
      </c>
      <c r="N642" s="30">
        <f ca="1">IF(OFFSET($O642,N$12,)&lt;&gt;"",_xlfn.STDEV.S(OFFSET($O642,,,N$12))*SQRT($J$12/$G$12),"")</f>
        <v>0.15491645660689629</v>
      </c>
      <c r="O642" s="4">
        <f t="shared" ca="1" si="9"/>
        <v>-1.1833324051806114E-2</v>
      </c>
    </row>
    <row r="643" spans="2:15" x14ac:dyDescent="0.2">
      <c r="B643" s="14">
        <v>40709</v>
      </c>
      <c r="C643" s="25">
        <v>2748.28</v>
      </c>
      <c r="D643" s="25">
        <v>2753.12</v>
      </c>
      <c r="E643" s="25">
        <v>2716.7</v>
      </c>
      <c r="F643" s="16">
        <v>2730.46</v>
      </c>
      <c r="G643" s="28">
        <f ca="1">IFERROR($F643/OFFSET($F643,G$12,)-1,"")</f>
        <v>-6.5238193997212424E-3</v>
      </c>
      <c r="H643" s="29">
        <f ca="1">IFERROR($F643/OFFSET($F643,H$12,)-1,"")</f>
        <v>-1.4007292569551133E-3</v>
      </c>
      <c r="I643" s="29">
        <f ca="1">IFERROR($F643/OFFSET($F643,I$12,)-1,"")</f>
        <v>-2.3939830487268554E-2</v>
      </c>
      <c r="J643" s="29">
        <f ca="1">IFERROR($F643/OFFSET($F643,J$12,)-1,"")</f>
        <v>0.1326184797262262</v>
      </c>
      <c r="K643" s="30">
        <f>F643/VLOOKUP(YEAR(B643),$Z$13:$AB$35,3,FALSE)-1</f>
        <v>-7.5009824247598167E-2</v>
      </c>
      <c r="L643" s="21">
        <f>MAX(F643:$F$5741)</f>
        <v>4981.87</v>
      </c>
      <c r="M643" s="28">
        <f ca="1">IF(OFFSET($O643,M$12,)&lt;&gt;"",_xlfn.STDEV.S(OFFSET($O643,,,M$12))*SQRT($J$12/$G$12),"")</f>
        <v>0.14665461065309479</v>
      </c>
      <c r="N643" s="30">
        <f ca="1">IF(OFFSET($O643,N$12,)&lt;&gt;"",_xlfn.STDEV.S(OFFSET($O643,,,N$12))*SQRT($J$12/$G$12),"")</f>
        <v>0.15487167316932995</v>
      </c>
      <c r="O643" s="4">
        <f t="shared" ca="1" si="9"/>
        <v>-6.5451925164494128E-3</v>
      </c>
    </row>
    <row r="644" spans="2:15" x14ac:dyDescent="0.2">
      <c r="B644" s="14">
        <v>40708</v>
      </c>
      <c r="C644" s="25">
        <v>2707.63</v>
      </c>
      <c r="D644" s="25">
        <v>2753.39</v>
      </c>
      <c r="E644" s="25">
        <v>2707.63</v>
      </c>
      <c r="F644" s="16">
        <v>2748.39</v>
      </c>
      <c r="G644" s="28">
        <f ca="1">IFERROR($F644/OFFSET($F644,G$12,)-1,"")</f>
        <v>1.5102493074792278E-2</v>
      </c>
      <c r="H644" s="29">
        <f ca="1">IFERROR($F644/OFFSET($F644,H$12,)-1,"")</f>
        <v>5.3878721909339511E-4</v>
      </c>
      <c r="I644" s="29">
        <f ca="1">IFERROR($F644/OFFSET($F644,I$12,)-1,"")</f>
        <v>-2.9375929254795152E-2</v>
      </c>
      <c r="J644" s="29">
        <f ca="1">IFERROR($F644/OFFSET($F644,J$12,)-1,"")</f>
        <v>0.13209622276228528</v>
      </c>
      <c r="K644" s="30">
        <f>F644/VLOOKUP(YEAR(B644),$Z$13:$AB$35,3,FALSE)-1</f>
        <v>-6.893572909467871E-2</v>
      </c>
      <c r="L644" s="21">
        <f>MAX(F644:$F$5741)</f>
        <v>4981.87</v>
      </c>
      <c r="M644" s="28">
        <f ca="1">IF(OFFSET($O644,M$12,)&lt;&gt;"",_xlfn.STDEV.S(OFFSET($O644,,,M$12))*SQRT($J$12/$G$12),"")</f>
        <v>0.14799965075663563</v>
      </c>
      <c r="N644" s="30">
        <f ca="1">IF(OFFSET($O644,N$12,)&lt;&gt;"",_xlfn.STDEV.S(OFFSET($O644,,,N$12))*SQRT($J$12/$G$12),"")</f>
        <v>0.15972250457794246</v>
      </c>
      <c r="O644" s="4">
        <f t="shared" ca="1" si="9"/>
        <v>1.4989585794585454E-2</v>
      </c>
    </row>
    <row r="645" spans="2:15" x14ac:dyDescent="0.2">
      <c r="B645" s="14">
        <v>40704</v>
      </c>
      <c r="C645" s="25">
        <v>2718.55</v>
      </c>
      <c r="D645" s="25">
        <v>2731.68</v>
      </c>
      <c r="E645" s="25">
        <v>2707.41</v>
      </c>
      <c r="F645" s="16">
        <v>2707.5</v>
      </c>
      <c r="G645" s="28">
        <f ca="1">IFERROR($F645/OFFSET($F645,G$12,)-1,"")</f>
        <v>-4.0866472204545978E-3</v>
      </c>
      <c r="H645" s="29">
        <f ca="1">IFERROR($F645/OFFSET($F645,H$12,)-1,"")</f>
        <v>-2.0572499339813421E-2</v>
      </c>
      <c r="I645" s="29">
        <f ca="1">IFERROR($F645/OFFSET($F645,I$12,)-1,"")</f>
        <v>-5.7480627441151233E-2</v>
      </c>
      <c r="J645" s="29">
        <f ca="1">IFERROR($F645/OFFSET($F645,J$12,)-1,"")</f>
        <v>0.12541930442228466</v>
      </c>
      <c r="K645" s="30">
        <f>F645/VLOOKUP(YEAR(B645),$Z$13:$AB$35,3,FALSE)-1</f>
        <v>-8.2787918208057309E-2</v>
      </c>
      <c r="L645" s="21">
        <f>MAX(F645:$F$5741)</f>
        <v>4981.87</v>
      </c>
      <c r="M645" s="28">
        <f ca="1">IF(OFFSET($O645,M$12,)&lt;&gt;"",_xlfn.STDEV.S(OFFSET($O645,,,M$12))*SQRT($J$12/$G$12),"")</f>
        <v>0.1402569262533839</v>
      </c>
      <c r="N645" s="30">
        <f ca="1">IF(OFFSET($O645,N$12,)&lt;&gt;"",_xlfn.STDEV.S(OFFSET($O645,,,N$12))*SQRT($J$12/$G$12),"")</f>
        <v>0.15694330489987046</v>
      </c>
      <c r="O645" s="4">
        <f t="shared" ca="1" si="9"/>
        <v>-4.0950203831004546E-3</v>
      </c>
    </row>
    <row r="646" spans="2:15" x14ac:dyDescent="0.2">
      <c r="B646" s="14">
        <v>40703</v>
      </c>
      <c r="C646" s="25">
        <v>2701.79</v>
      </c>
      <c r="D646" s="25">
        <v>2728.42</v>
      </c>
      <c r="E646" s="25">
        <v>2692.63</v>
      </c>
      <c r="F646" s="16">
        <v>2718.61</v>
      </c>
      <c r="G646" s="28">
        <f ca="1">IFERROR($F646/OFFSET($F646,G$12,)-1,"")</f>
        <v>6.199432983204245E-3</v>
      </c>
      <c r="H646" s="29">
        <f ca="1">IFERROR($F646/OFFSET($F646,H$12,)-1,"")</f>
        <v>-2.0938147114432315E-2</v>
      </c>
      <c r="I646" s="29">
        <f ca="1">IFERROR($F646/OFFSET($F646,I$12,)-1,"")</f>
        <v>-4.9430415597311872E-2</v>
      </c>
      <c r="J646" s="29">
        <f ca="1">IFERROR($F646/OFFSET($F646,J$12,)-1,"")</f>
        <v>0.15043734739390047</v>
      </c>
      <c r="K646" s="30">
        <f>F646/VLOOKUP(YEAR(B646),$Z$13:$AB$35,3,FALSE)-1</f>
        <v>-7.9024215076493598E-2</v>
      </c>
      <c r="L646" s="21">
        <f>MAX(F646:$F$5741)</f>
        <v>4981.87</v>
      </c>
      <c r="M646" s="28">
        <f ca="1">IF(OFFSET($O646,M$12,)&lt;&gt;"",_xlfn.STDEV.S(OFFSET($O646,,,M$12))*SQRT($J$12/$G$12),"")</f>
        <v>0.14051475928964582</v>
      </c>
      <c r="N646" s="30">
        <f ca="1">IF(OFFSET($O646,N$12,)&lt;&gt;"",_xlfn.STDEV.S(OFFSET($O646,,,N$12))*SQRT($J$12/$G$12),"")</f>
        <v>0.15950688048719538</v>
      </c>
      <c r="O646" s="4">
        <f t="shared" ca="1" si="9"/>
        <v>6.180295551968893E-3</v>
      </c>
    </row>
    <row r="647" spans="2:15" x14ac:dyDescent="0.2">
      <c r="B647" s="14">
        <v>40702</v>
      </c>
      <c r="C647" s="25">
        <v>2734.62</v>
      </c>
      <c r="D647" s="25">
        <v>2735.39</v>
      </c>
      <c r="E647" s="25">
        <v>2700.79</v>
      </c>
      <c r="F647" s="16">
        <v>2701.86</v>
      </c>
      <c r="G647" s="28">
        <f ca="1">IFERROR($F647/OFFSET($F647,G$12,)-1,"")</f>
        <v>-1.1860482977299358E-2</v>
      </c>
      <c r="H647" s="29">
        <f ca="1">IFERROR($F647/OFFSET($F647,H$12,)-1,"")</f>
        <v>-3.068114143030376E-2</v>
      </c>
      <c r="I647" s="29">
        <f ca="1">IFERROR($F647/OFFSET($F647,I$12,)-1,"")</f>
        <v>-4.4195005642442386E-2</v>
      </c>
      <c r="J647" s="29">
        <f ca="1">IFERROR($F647/OFFSET($F647,J$12,)-1,"")</f>
        <v>0.15527790961684018</v>
      </c>
      <c r="K647" s="30">
        <f>F647/VLOOKUP(YEAR(B647),$Z$13:$AB$35,3,FALSE)-1</f>
        <v>-8.4698564982316316E-2</v>
      </c>
      <c r="L647" s="21">
        <f>MAX(F647:$F$5741)</f>
        <v>4981.87</v>
      </c>
      <c r="M647" s="28">
        <f ca="1">IF(OFFSET($O647,M$12,)&lt;&gt;"",_xlfn.STDEV.S(OFFSET($O647,,,M$12))*SQRT($J$12/$G$12),"")</f>
        <v>0.14073612701157615</v>
      </c>
      <c r="N647" s="30">
        <f ca="1">IF(OFFSET($O647,N$12,)&lt;&gt;"",_xlfn.STDEV.S(OFFSET($O647,,,N$12))*SQRT($J$12/$G$12),"")</f>
        <v>0.16145387770556893</v>
      </c>
      <c r="O647" s="4">
        <f t="shared" ca="1" si="9"/>
        <v>-1.1931379642245362E-2</v>
      </c>
    </row>
    <row r="648" spans="2:15" x14ac:dyDescent="0.2">
      <c r="B648" s="14">
        <v>40701</v>
      </c>
      <c r="C648" s="25">
        <v>2746.77</v>
      </c>
      <c r="D648" s="25">
        <v>2755.81</v>
      </c>
      <c r="E648" s="25">
        <v>2734.29</v>
      </c>
      <c r="F648" s="16">
        <v>2734.29</v>
      </c>
      <c r="G648" s="28">
        <f ca="1">IFERROR($F648/OFFSET($F648,G$12,)-1,"")</f>
        <v>-4.5942531790266194E-3</v>
      </c>
      <c r="H648" s="29">
        <f ca="1">IFERROR($F648/OFFSET($F648,H$12,)-1,"")</f>
        <v>-6.2222642208903389E-3</v>
      </c>
      <c r="I648" s="29">
        <f ca="1">IFERROR($F648/OFFSET($F648,I$12,)-1,"")</f>
        <v>-3.1012119923453207E-2</v>
      </c>
      <c r="J648" s="29">
        <f ca="1">IFERROR($F648/OFFSET($F648,J$12,)-1,"")</f>
        <v>0.20467632714023254</v>
      </c>
      <c r="K648" s="30">
        <f>F648/VLOOKUP(YEAR(B648),$Z$13:$AB$35,3,FALSE)-1</f>
        <v>-7.3712346030326503E-2</v>
      </c>
      <c r="L648" s="21">
        <f>MAX(F648:$F$5741)</f>
        <v>4981.87</v>
      </c>
      <c r="M648" s="28">
        <f ca="1">IF(OFFSET($O648,M$12,)&lt;&gt;"",_xlfn.STDEV.S(OFFSET($O648,,,M$12))*SQRT($J$12/$G$12),"")</f>
        <v>0.13767318103639561</v>
      </c>
      <c r="N648" s="30">
        <f ca="1">IF(OFFSET($O648,N$12,)&lt;&gt;"",_xlfn.STDEV.S(OFFSET($O648,,,N$12))*SQRT($J$12/$G$12),"")</f>
        <v>0.16001919634975365</v>
      </c>
      <c r="O648" s="4">
        <f t="shared" ca="1" si="9"/>
        <v>-4.6048391958345824E-3</v>
      </c>
    </row>
    <row r="649" spans="2:15" x14ac:dyDescent="0.2">
      <c r="B649" s="14">
        <v>40700</v>
      </c>
      <c r="C649" s="25">
        <v>2764.09</v>
      </c>
      <c r="D649" s="25">
        <v>2770.88</v>
      </c>
      <c r="E649" s="25">
        <v>2733.14</v>
      </c>
      <c r="F649" s="16">
        <v>2746.91</v>
      </c>
      <c r="G649" s="28">
        <f ca="1">IFERROR($F649/OFFSET($F649,G$12,)-1,"")</f>
        <v>-6.3160864862518151E-3</v>
      </c>
      <c r="H649" s="29">
        <f ca="1">IFERROR($F649/OFFSET($F649,H$12,)-1,"")</f>
        <v>3.6404674359502565E-6</v>
      </c>
      <c r="I649" s="29">
        <f ca="1">IFERROR($F649/OFFSET($F649,I$12,)-1,"")</f>
        <v>-1.9884822881283348E-2</v>
      </c>
      <c r="J649" s="29">
        <f ca="1">IFERROR($F649/OFFSET($F649,J$12,)-1,"")</f>
        <v>0.23911062593601695</v>
      </c>
      <c r="K649" s="30">
        <f>F649/VLOOKUP(YEAR(B649),$Z$13:$AB$35,3,FALSE)-1</f>
        <v>-6.9437104489342483E-2</v>
      </c>
      <c r="L649" s="21">
        <f>MAX(F649:$F$5741)</f>
        <v>4981.87</v>
      </c>
      <c r="M649" s="28">
        <f ca="1">IF(OFFSET($O649,M$12,)&lt;&gt;"",_xlfn.STDEV.S(OFFSET($O649,,,M$12))*SQRT($J$12/$G$12),"")</f>
        <v>0.13929104992129748</v>
      </c>
      <c r="N649" s="30">
        <f ca="1">IF(OFFSET($O649,N$12,)&lt;&gt;"",_xlfn.STDEV.S(OFFSET($O649,,,N$12))*SQRT($J$12/$G$12),"")</f>
        <v>0.1604085622191723</v>
      </c>
      <c r="O649" s="4">
        <f t="shared" ca="1" si="9"/>
        <v>-6.336117349489849E-3</v>
      </c>
    </row>
    <row r="650" spans="2:15" x14ac:dyDescent="0.2">
      <c r="B650" s="14">
        <v>40697</v>
      </c>
      <c r="C650" s="25">
        <v>2776.73</v>
      </c>
      <c r="D650" s="25">
        <v>2776.79</v>
      </c>
      <c r="E650" s="25">
        <v>2746.45</v>
      </c>
      <c r="F650" s="16">
        <v>2764.37</v>
      </c>
      <c r="G650" s="28">
        <f ca="1">IFERROR($F650/OFFSET($F650,G$12,)-1,"")</f>
        <v>-4.4584496263617712E-3</v>
      </c>
      <c r="H650" s="29">
        <f ca="1">IFERROR($F650/OFFSET($F650,H$12,)-1,"")</f>
        <v>1.6529259915717187E-2</v>
      </c>
      <c r="I650" s="29">
        <f ca="1">IFERROR($F650/OFFSET($F650,I$12,)-1,"")</f>
        <v>-2.4046065638592351E-2</v>
      </c>
      <c r="J650" s="29">
        <f ca="1">IFERROR($F650/OFFSET($F650,J$12,)-1,"")</f>
        <v>0.23673838252334223</v>
      </c>
      <c r="K650" s="30">
        <f>F650/VLOOKUP(YEAR(B650),$Z$13:$AB$35,3,FALSE)-1</f>
        <v>-6.3522229900944582E-2</v>
      </c>
      <c r="L650" s="21">
        <f>MAX(F650:$F$5741)</f>
        <v>4981.87</v>
      </c>
      <c r="M650" s="28">
        <f ca="1">IF(OFFSET($O650,M$12,)&lt;&gt;"",_xlfn.STDEV.S(OFFSET($O650,,,M$12))*SQRT($J$12/$G$12),"")</f>
        <v>0.15144320688768945</v>
      </c>
      <c r="N650" s="30">
        <f ca="1">IF(OFFSET($O650,N$12,)&lt;&gt;"",_xlfn.STDEV.S(OFFSET($O650,,,N$12))*SQRT($J$12/$G$12),"")</f>
        <v>0.15997186227191004</v>
      </c>
      <c r="O650" s="4">
        <f t="shared" ca="1" si="9"/>
        <v>-4.4684181533822566E-3</v>
      </c>
    </row>
    <row r="651" spans="2:15" x14ac:dyDescent="0.2">
      <c r="B651" s="14">
        <v>40695</v>
      </c>
      <c r="C651" s="25">
        <v>2787.5</v>
      </c>
      <c r="D651" s="25">
        <v>2788.73</v>
      </c>
      <c r="E651" s="25">
        <v>2774.47</v>
      </c>
      <c r="F651" s="16">
        <v>2776.75</v>
      </c>
      <c r="G651" s="28">
        <f ca="1">IFERROR($F651/OFFSET($F651,G$12,)-1,"")</f>
        <v>-3.8136170884487397E-3</v>
      </c>
      <c r="H651" s="29">
        <f ca="1">IFERROR($F651/OFFSET($F651,H$12,)-1,"")</f>
        <v>2.0530047153688669E-2</v>
      </c>
      <c r="I651" s="29">
        <f ca="1">IFERROR($F651/OFFSET($F651,I$12,)-1,"")</f>
        <v>-3.3316506814739966E-2</v>
      </c>
      <c r="J651" s="29">
        <f ca="1">IFERROR($F651/OFFSET($F651,J$12,)-1,"")</f>
        <v>0.22466216216216206</v>
      </c>
      <c r="K651" s="30">
        <f>F651/VLOOKUP(YEAR(B651),$Z$13:$AB$35,3,FALSE)-1</f>
        <v>-5.9328292478014077E-2</v>
      </c>
      <c r="L651" s="21">
        <f>MAX(F651:$F$5741)</f>
        <v>4981.87</v>
      </c>
      <c r="M651" s="28">
        <f ca="1">IF(OFFSET($O651,M$12,)&lt;&gt;"",_xlfn.STDEV.S(OFFSET($O651,,,M$12))*SQRT($J$12/$G$12),"")</f>
        <v>0.15133595266971633</v>
      </c>
      <c r="N651" s="30">
        <f ca="1">IF(OFFSET($O651,N$12,)&lt;&gt;"",_xlfn.STDEV.S(OFFSET($O651,,,N$12))*SQRT($J$12/$G$12),"")</f>
        <v>0.15974549271644173</v>
      </c>
      <c r="O651" s="4">
        <f t="shared" ca="1" si="9"/>
        <v>-3.8209074671417421E-3</v>
      </c>
    </row>
    <row r="652" spans="2:15" x14ac:dyDescent="0.2">
      <c r="B652" s="14">
        <v>40694</v>
      </c>
      <c r="C652" s="25">
        <v>2751.7</v>
      </c>
      <c r="D652" s="25">
        <v>2787.38</v>
      </c>
      <c r="E652" s="25">
        <v>2751.53</v>
      </c>
      <c r="F652" s="16">
        <v>2787.38</v>
      </c>
      <c r="G652" s="28">
        <f ca="1">IFERROR($F652/OFFSET($F652,G$12,)-1,"")</f>
        <v>1.3073296964102088E-2</v>
      </c>
      <c r="H652" s="29">
        <f ca="1">IFERROR($F652/OFFSET($F652,H$12,)-1,"")</f>
        <v>2.292928180850673E-2</v>
      </c>
      <c r="I652" s="29">
        <f ca="1">IFERROR($F652/OFFSET($F652,I$12,)-1,"")</f>
        <v>-2.756768071448501E-2</v>
      </c>
      <c r="J652" s="29">
        <f ca="1">IFERROR($F652/OFFSET($F652,J$12,)-1,"")</f>
        <v>0.17869587280108257</v>
      </c>
      <c r="K652" s="30">
        <f>F652/VLOOKUP(YEAR(B652),$Z$13:$AB$35,3,FALSE)-1</f>
        <v>-5.5727197582557508E-2</v>
      </c>
      <c r="L652" s="21">
        <f>MAX(F652:$F$5741)</f>
        <v>4981.87</v>
      </c>
      <c r="M652" s="28">
        <f ca="1">IF(OFFSET($O652,M$12,)&lt;&gt;"",_xlfn.STDEV.S(OFFSET($O652,,,M$12))*SQRT($J$12/$G$12),"")</f>
        <v>0.16729365103788552</v>
      </c>
      <c r="N652" s="30">
        <f ca="1">IF(OFFSET($O652,N$12,)&lt;&gt;"",_xlfn.STDEV.S(OFFSET($O652,,,N$12))*SQRT($J$12/$G$12),"")</f>
        <v>0.15958772241243249</v>
      </c>
      <c r="O652" s="4">
        <f t="shared" ca="1" si="9"/>
        <v>1.2988578980742052E-2</v>
      </c>
    </row>
    <row r="653" spans="2:15" x14ac:dyDescent="0.2">
      <c r="B653" s="14">
        <v>40693</v>
      </c>
      <c r="C653" s="25">
        <v>2746.94</v>
      </c>
      <c r="D653" s="25">
        <v>2756.16</v>
      </c>
      <c r="E653" s="25">
        <v>2745.26</v>
      </c>
      <c r="F653" s="16">
        <v>2751.41</v>
      </c>
      <c r="G653" s="28">
        <f ca="1">IFERROR($F653/OFFSET($F653,G$12,)-1,"")</f>
        <v>1.6418508136444299E-3</v>
      </c>
      <c r="H653" s="29">
        <f ca="1">IFERROR($F653/OFFSET($F653,H$12,)-1,"")</f>
        <v>1.696537806180709E-2</v>
      </c>
      <c r="I653" s="29">
        <f ca="1">IFERROR($F653/OFFSET($F653,I$12,)-1,"")</f>
        <v>-3.3253105180864773E-2</v>
      </c>
      <c r="J653" s="29">
        <f ca="1">IFERROR($F653/OFFSET($F653,J$12,)-1,"")</f>
        <v>0.15607890922078194</v>
      </c>
      <c r="K653" s="30">
        <f>F653/VLOOKUP(YEAR(B653),$Z$13:$AB$35,3,FALSE)-1</f>
        <v>-6.791265227583787E-2</v>
      </c>
      <c r="L653" s="21">
        <f>MAX(F653:$F$5741)</f>
        <v>4981.87</v>
      </c>
      <c r="M653" s="28">
        <f ca="1">IF(OFFSET($O653,M$12,)&lt;&gt;"",_xlfn.STDEV.S(OFFSET($O653,,,M$12))*SQRT($J$12/$G$12),"")</f>
        <v>0.16274832337530967</v>
      </c>
      <c r="N653" s="30">
        <f ca="1">IF(OFFSET($O653,N$12,)&lt;&gt;"",_xlfn.STDEV.S(OFFSET($O653,,,N$12))*SQRT($J$12/$G$12),"")</f>
        <v>0.15843549802743459</v>
      </c>
      <c r="O653" s="4">
        <f t="shared" ca="1" si="9"/>
        <v>1.6405044500812506E-3</v>
      </c>
    </row>
    <row r="654" spans="2:15" x14ac:dyDescent="0.2">
      <c r="B654" s="14">
        <v>40690</v>
      </c>
      <c r="C654" s="25">
        <v>2719.78</v>
      </c>
      <c r="D654" s="25">
        <v>2748.56</v>
      </c>
      <c r="E654" s="25">
        <v>2719.4</v>
      </c>
      <c r="F654" s="16">
        <v>2746.9</v>
      </c>
      <c r="G654" s="28">
        <f ca="1">IFERROR($F654/OFFSET($F654,G$12,)-1,"")</f>
        <v>1.0105095939575426E-2</v>
      </c>
      <c r="H654" s="29">
        <f ca="1">IFERROR($F654/OFFSET($F654,H$12,)-1,"")</f>
        <v>-7.5403664321818109E-3</v>
      </c>
      <c r="I654" s="29">
        <f ca="1">IFERROR($F654/OFFSET($F654,I$12,)-1,"")</f>
        <v>-3.9746906243445346E-2</v>
      </c>
      <c r="J654" s="29">
        <f ca="1">IFERROR($F654/OFFSET($F654,J$12,)-1,"")</f>
        <v>0.13385040224879563</v>
      </c>
      <c r="K654" s="30">
        <f>F654/VLOOKUP(YEAR(B654),$Z$13:$AB$35,3,FALSE)-1</f>
        <v>-6.9440492160927958E-2</v>
      </c>
      <c r="L654" s="21">
        <f>MAX(F654:$F$5741)</f>
        <v>4981.87</v>
      </c>
      <c r="M654" s="28">
        <f ca="1">IF(OFFSET($O654,M$12,)&lt;&gt;"",_xlfn.STDEV.S(OFFSET($O654,,,M$12))*SQRT($J$12/$G$12),"")</f>
        <v>0.16501611207098443</v>
      </c>
      <c r="N654" s="30">
        <f ca="1">IF(OFFSET($O654,N$12,)&lt;&gt;"",_xlfn.STDEV.S(OFFSET($O654,,,N$12))*SQRT($J$12/$G$12),"")</f>
        <v>0.15841266154627473</v>
      </c>
      <c r="O654" s="4">
        <f t="shared" ca="1" si="9"/>
        <v>1.0054380825500203E-2</v>
      </c>
    </row>
    <row r="655" spans="2:15" x14ac:dyDescent="0.2">
      <c r="B655" s="14">
        <v>40689</v>
      </c>
      <c r="C655" s="25">
        <v>2737.54</v>
      </c>
      <c r="D655" s="25">
        <v>2745.72</v>
      </c>
      <c r="E655" s="25">
        <v>2715.93</v>
      </c>
      <c r="F655" s="16">
        <v>2719.42</v>
      </c>
      <c r="G655" s="28">
        <f ca="1">IFERROR($F655/OFFSET($F655,G$12,)-1,"")</f>
        <v>-5.4026439878118726E-4</v>
      </c>
      <c r="H655" s="29">
        <f ca="1">IFERROR($F655/OFFSET($F655,H$12,)-1,"")</f>
        <v>-2.4192275121643125E-2</v>
      </c>
      <c r="I655" s="29">
        <f ca="1">IFERROR($F655/OFFSET($F655,I$12,)-1,"")</f>
        <v>-5.4585023796859256E-2</v>
      </c>
      <c r="J655" s="29">
        <f ca="1">IFERROR($F655/OFFSET($F655,J$12,)-1,"")</f>
        <v>0.11897854970846855</v>
      </c>
      <c r="K655" s="30">
        <f>F655/VLOOKUP(YEAR(B655),$Z$13:$AB$35,3,FALSE)-1</f>
        <v>-7.8749813678062774E-2</v>
      </c>
      <c r="L655" s="21">
        <f>MAX(F655:$F$5741)</f>
        <v>4981.87</v>
      </c>
      <c r="M655" s="28">
        <f ca="1">IF(OFFSET($O655,M$12,)&lt;&gt;"",_xlfn.STDEV.S(OFFSET($O655,,,M$12))*SQRT($J$12/$G$12),"")</f>
        <v>0.16543192840597701</v>
      </c>
      <c r="N655" s="30">
        <f ca="1">IF(OFFSET($O655,N$12,)&lt;&gt;"",_xlfn.STDEV.S(OFFSET($O655,,,N$12))*SQRT($J$12/$G$12),"")</f>
        <v>0.15764332141568441</v>
      </c>
      <c r="O655" s="4">
        <f t="shared" ref="O655:O718" ca="1" si="10">IFERROR(LN(1+G655),"")</f>
        <v>-5.4041039417792745E-4</v>
      </c>
    </row>
    <row r="656" spans="2:15" x14ac:dyDescent="0.2">
      <c r="B656" s="14">
        <v>40688</v>
      </c>
      <c r="C656" s="25">
        <v>2724.84</v>
      </c>
      <c r="D656" s="25">
        <v>2728.3</v>
      </c>
      <c r="E656" s="25">
        <v>2707.65</v>
      </c>
      <c r="F656" s="16">
        <v>2720.89</v>
      </c>
      <c r="G656" s="28">
        <f ca="1">IFERROR($F656/OFFSET($F656,G$12,)-1,"")</f>
        <v>-1.4716136371977218E-3</v>
      </c>
      <c r="H656" s="29">
        <f ca="1">IFERROR($F656/OFFSET($F656,H$12,)-1,"")</f>
        <v>-1.8774229611064008E-2</v>
      </c>
      <c r="I656" s="29">
        <f ca="1">IFERROR($F656/OFFSET($F656,I$12,)-1,"")</f>
        <v>-4.7794194844372306E-2</v>
      </c>
      <c r="J656" s="29">
        <f ca="1">IFERROR($F656/OFFSET($F656,J$12,)-1,"")</f>
        <v>0.12324859433440372</v>
      </c>
      <c r="K656" s="30">
        <f>F656/VLOOKUP(YEAR(B656),$Z$13:$AB$35,3,FALSE)-1</f>
        <v>-7.82518259549847E-2</v>
      </c>
      <c r="L656" s="21">
        <f>MAX(F656:$F$5741)</f>
        <v>4981.87</v>
      </c>
      <c r="M656" s="28">
        <f ca="1">IF(OFFSET($O656,M$12,)&lt;&gt;"",_xlfn.STDEV.S(OFFSET($O656,,,M$12))*SQRT($J$12/$G$12),"")</f>
        <v>0.17203960115701711</v>
      </c>
      <c r="N656" s="30">
        <f ca="1">IF(OFFSET($O656,N$12,)&lt;&gt;"",_xlfn.STDEV.S(OFFSET($O656,,,N$12))*SQRT($J$12/$G$12),"")</f>
        <v>0.15766683080212374</v>
      </c>
      <c r="O656" s="4">
        <f t="shared" ca="1" si="10"/>
        <v>-1.472697524051941E-3</v>
      </c>
    </row>
    <row r="657" spans="2:15" x14ac:dyDescent="0.2">
      <c r="B657" s="14">
        <v>40687</v>
      </c>
      <c r="C657" s="25">
        <v>2705.47</v>
      </c>
      <c r="D657" s="25">
        <v>2736.18</v>
      </c>
      <c r="E657" s="25">
        <v>2702.07</v>
      </c>
      <c r="F657" s="16">
        <v>2724.9</v>
      </c>
      <c r="G657" s="28">
        <f ca="1">IFERROR($F657/OFFSET($F657,G$12,)-1,"")</f>
        <v>7.1668557868940219E-3</v>
      </c>
      <c r="H657" s="29">
        <f ca="1">IFERROR($F657/OFFSET($F657,H$12,)-1,"")</f>
        <v>-1.1036870624357986E-2</v>
      </c>
      <c r="I657" s="29">
        <f ca="1">IFERROR($F657/OFFSET($F657,I$12,)-1,"")</f>
        <v>-5.0183521735038483E-2</v>
      </c>
      <c r="J657" s="29">
        <f ca="1">IFERROR($F657/OFFSET($F657,J$12,)-1,"")</f>
        <v>0.16484559351595363</v>
      </c>
      <c r="K657" s="30">
        <f>F657/VLOOKUP(YEAR(B657),$Z$13:$AB$35,3,FALSE)-1</f>
        <v>-7.6893369649172705E-2</v>
      </c>
      <c r="L657" s="21">
        <f>MAX(F657:$F$5741)</f>
        <v>4981.87</v>
      </c>
      <c r="M657" s="28">
        <f ca="1">IF(OFFSET($O657,M$12,)&lt;&gt;"",_xlfn.STDEV.S(OFFSET($O657,,,M$12))*SQRT($J$12/$G$12),"")</f>
        <v>0.1720332795635745</v>
      </c>
      <c r="N657" s="30">
        <f ca="1">IF(OFFSET($O657,N$12,)&lt;&gt;"",_xlfn.STDEV.S(OFFSET($O657,,,N$12))*SQRT($J$12/$G$12),"")</f>
        <v>0.15911528745619716</v>
      </c>
      <c r="O657" s="4">
        <f t="shared" ca="1" si="10"/>
        <v>7.1412959258588728E-3</v>
      </c>
    </row>
    <row r="658" spans="2:15" x14ac:dyDescent="0.2">
      <c r="B658" s="14">
        <v>40686</v>
      </c>
      <c r="C658" s="25">
        <v>2767.77</v>
      </c>
      <c r="D658" s="25">
        <v>2768.09</v>
      </c>
      <c r="E658" s="25">
        <v>2689.7</v>
      </c>
      <c r="F658" s="16">
        <v>2705.51</v>
      </c>
      <c r="G658" s="28">
        <f ca="1">IFERROR($F658/OFFSET($F658,G$12,)-1,"")</f>
        <v>-2.2494643702330674E-2</v>
      </c>
      <c r="H658" s="29">
        <f ca="1">IFERROR($F658/OFFSET($F658,H$12,)-1,"")</f>
        <v>-3.1192929936761815E-2</v>
      </c>
      <c r="I658" s="29">
        <f ca="1">IFERROR($F658/OFFSET($F658,I$12,)-1,"")</f>
        <v>-5.0824802307060768E-2</v>
      </c>
      <c r="J658" s="29">
        <f ca="1">IFERROR($F658/OFFSET($F658,J$12,)-1,"")</f>
        <v>0.17970933604259254</v>
      </c>
      <c r="K658" s="30">
        <f>F658/VLOOKUP(YEAR(B658),$Z$13:$AB$35,3,FALSE)-1</f>
        <v>-8.3462064853584761E-2</v>
      </c>
      <c r="L658" s="21">
        <f>MAX(F658:$F$5741)</f>
        <v>4981.87</v>
      </c>
      <c r="M658" s="28">
        <f ca="1">IF(OFFSET($O658,M$12,)&lt;&gt;"",_xlfn.STDEV.S(OFFSET($O658,,,M$12))*SQRT($J$12/$G$12),"")</f>
        <v>0.17209991144908807</v>
      </c>
      <c r="N658" s="30">
        <f ca="1">IF(OFFSET($O658,N$12,)&lt;&gt;"",_xlfn.STDEV.S(OFFSET($O658,,,N$12))*SQRT($J$12/$G$12),"")</f>
        <v>0.15836990046635477</v>
      </c>
      <c r="O658" s="4">
        <f t="shared" ca="1" si="10"/>
        <v>-2.275150754922059E-2</v>
      </c>
    </row>
    <row r="659" spans="2:15" x14ac:dyDescent="0.2">
      <c r="B659" s="14">
        <v>40683</v>
      </c>
      <c r="C659" s="25">
        <v>2786.84</v>
      </c>
      <c r="D659" s="25">
        <v>2796.84</v>
      </c>
      <c r="E659" s="25">
        <v>2761.09</v>
      </c>
      <c r="F659" s="16">
        <v>2767.77</v>
      </c>
      <c r="G659" s="28">
        <f ca="1">IFERROR($F659/OFFSET($F659,G$12,)-1,"")</f>
        <v>-6.8428758019836167E-3</v>
      </c>
      <c r="H659" s="29">
        <f ca="1">IFERROR($F659/OFFSET($F659,H$12,)-1,"")</f>
        <v>-1.0602588804724311E-2</v>
      </c>
      <c r="I659" s="29">
        <f ca="1">IFERROR($F659/OFFSET($F659,I$12,)-1,"")</f>
        <v>-9.1681045901381708E-3</v>
      </c>
      <c r="J659" s="29">
        <f ca="1">IFERROR($F659/OFFSET($F659,J$12,)-1,"")</f>
        <v>0.15429079034619098</v>
      </c>
      <c r="K659" s="30">
        <f>F659/VLOOKUP(YEAR(B659),$Z$13:$AB$35,3,FALSE)-1</f>
        <v>-6.237042156185213E-2</v>
      </c>
      <c r="L659" s="21">
        <f>MAX(F659:$F$5741)</f>
        <v>4981.87</v>
      </c>
      <c r="M659" s="28">
        <f ca="1">IF(OFFSET($O659,M$12,)&lt;&gt;"",_xlfn.STDEV.S(OFFSET($O659,,,M$12))*SQRT($J$12/$G$12),"")</f>
        <v>0.16390545660245467</v>
      </c>
      <c r="N659" s="30">
        <f ca="1">IF(OFFSET($O659,N$12,)&lt;&gt;"",_xlfn.STDEV.S(OFFSET($O659,,,N$12))*SQRT($J$12/$G$12),"")</f>
        <v>0.15178366144340197</v>
      </c>
      <c r="O659" s="4">
        <f t="shared" ca="1" si="10"/>
        <v>-6.8663956335368861E-3</v>
      </c>
    </row>
    <row r="660" spans="2:15" x14ac:dyDescent="0.2">
      <c r="B660" s="14">
        <v>40682</v>
      </c>
      <c r="C660" s="25">
        <v>2772.95</v>
      </c>
      <c r="D660" s="25">
        <v>2797.6</v>
      </c>
      <c r="E660" s="25">
        <v>2772.39</v>
      </c>
      <c r="F660" s="16">
        <v>2786.84</v>
      </c>
      <c r="G660" s="28">
        <f ca="1">IFERROR($F660/OFFSET($F660,G$12,)-1,"")</f>
        <v>5.0091058259256194E-3</v>
      </c>
      <c r="H660" s="29">
        <f ca="1">IFERROR($F660/OFFSET($F660,H$12,)-1,"")</f>
        <v>-1.5796890064522562E-2</v>
      </c>
      <c r="I660" s="29">
        <f ca="1">IFERROR($F660/OFFSET($F660,I$12,)-1,"")</f>
        <v>1.2287042559153694E-3</v>
      </c>
      <c r="J660" s="29">
        <f ca="1">IFERROR($F660/OFFSET($F660,J$12,)-1,"")</f>
        <v>0.1686431722495263</v>
      </c>
      <c r="K660" s="30">
        <f>F660/VLOOKUP(YEAR(B660),$Z$13:$AB$35,3,FALSE)-1</f>
        <v>-5.5910131848178057E-2</v>
      </c>
      <c r="L660" s="21">
        <f>MAX(F660:$F$5741)</f>
        <v>4981.87</v>
      </c>
      <c r="M660" s="28">
        <f ca="1">IF(OFFSET($O660,M$12,)&lt;&gt;"",_xlfn.STDEV.S(OFFSET($O660,,,M$12))*SQRT($J$12/$G$12),"")</f>
        <v>0.16593421340326669</v>
      </c>
      <c r="N660" s="30">
        <f ca="1">IF(OFFSET($O660,N$12,)&lt;&gt;"",_xlfn.STDEV.S(OFFSET($O660,,,N$12))*SQRT($J$12/$G$12),"")</f>
        <v>0.15487112791655103</v>
      </c>
      <c r="O660" s="4">
        <f t="shared" ca="1" si="10"/>
        <v>4.9966019933018547E-3</v>
      </c>
    </row>
    <row r="661" spans="2:15" x14ac:dyDescent="0.2">
      <c r="B661" s="14">
        <v>40681</v>
      </c>
      <c r="C661" s="25">
        <v>2755.31</v>
      </c>
      <c r="D661" s="25">
        <v>2781.51</v>
      </c>
      <c r="E661" s="25">
        <v>2755.28</v>
      </c>
      <c r="F661" s="16">
        <v>2772.95</v>
      </c>
      <c r="G661" s="28">
        <f ca="1">IFERROR($F661/OFFSET($F661,G$12,)-1,"")</f>
        <v>6.4021834203773498E-3</v>
      </c>
      <c r="H661" s="29">
        <f ca="1">IFERROR($F661/OFFSET($F661,H$12,)-1,"")</f>
        <v>-3.4696548795176585E-2</v>
      </c>
      <c r="I661" s="29">
        <f ca="1">IFERROR($F661/OFFSET($F661,I$12,)-1,"")</f>
        <v>-2.8313622426631713E-2</v>
      </c>
      <c r="J661" s="29">
        <f ca="1">IFERROR($F661/OFFSET($F661,J$12,)-1,"")</f>
        <v>0.13344015303557355</v>
      </c>
      <c r="K661" s="30">
        <f>F661/VLOOKUP(YEAR(B661),$Z$13:$AB$35,3,FALSE)-1</f>
        <v>-6.0615607680529093E-2</v>
      </c>
      <c r="L661" s="21">
        <f>MAX(F661:$F$5741)</f>
        <v>4981.87</v>
      </c>
      <c r="M661" s="28">
        <f ca="1">IF(OFFSET($O661,M$12,)&lt;&gt;"",_xlfn.STDEV.S(OFFSET($O661,,,M$12))*SQRT($J$12/$G$12),"")</f>
        <v>0.16488952061900644</v>
      </c>
      <c r="N661" s="30">
        <f ca="1">IF(OFFSET($O661,N$12,)&lt;&gt;"",_xlfn.STDEV.S(OFFSET($O661,,,N$12))*SQRT($J$12/$G$12),"")</f>
        <v>0.15443889205940176</v>
      </c>
      <c r="O661" s="4">
        <f t="shared" ca="1" si="10"/>
        <v>6.3817764970366909E-3</v>
      </c>
    </row>
    <row r="662" spans="2:15" x14ac:dyDescent="0.2">
      <c r="B662" s="14">
        <v>40680</v>
      </c>
      <c r="C662" s="25">
        <v>2771.73</v>
      </c>
      <c r="D662" s="25">
        <v>2794.2</v>
      </c>
      <c r="E662" s="25">
        <v>2754.72</v>
      </c>
      <c r="F662" s="16">
        <v>2755.31</v>
      </c>
      <c r="G662" s="28">
        <f ca="1">IFERROR($F662/OFFSET($F662,G$12,)-1,"")</f>
        <v>-1.336021370612539E-2</v>
      </c>
      <c r="H662" s="29">
        <f ca="1">IFERROR($F662/OFFSET($F662,H$12,)-1,"")</f>
        <v>-3.6598158029077177E-2</v>
      </c>
      <c r="I662" s="29">
        <f ca="1">IFERROR($F662/OFFSET($F662,I$12,)-1,"")</f>
        <v>-3.1075929781128608E-2</v>
      </c>
      <c r="J662" s="29">
        <f ca="1">IFERROR($F662/OFFSET($F662,J$12,)-1,"")</f>
        <v>0.10132223741116464</v>
      </c>
      <c r="K662" s="30">
        <f>F662/VLOOKUP(YEAR(B662),$Z$13:$AB$35,3,FALSE)-1</f>
        <v>-6.6591460357467214E-2</v>
      </c>
      <c r="L662" s="21">
        <f>MAX(F662:$F$5741)</f>
        <v>4981.87</v>
      </c>
      <c r="M662" s="28">
        <f ca="1">IF(OFFSET($O662,M$12,)&lt;&gt;"",_xlfn.STDEV.S(OFFSET($O662,,,M$12))*SQRT($J$12/$G$12),"")</f>
        <v>0.1634481103682586</v>
      </c>
      <c r="N662" s="30">
        <f ca="1">IF(OFFSET($O662,N$12,)&lt;&gt;"",_xlfn.STDEV.S(OFFSET($O662,,,N$12))*SQRT($J$12/$G$12),"")</f>
        <v>0.15784544161923303</v>
      </c>
      <c r="O662" s="4">
        <f t="shared" ca="1" si="10"/>
        <v>-1.3450264324327903E-2</v>
      </c>
    </row>
    <row r="663" spans="2:15" x14ac:dyDescent="0.2">
      <c r="B663" s="14">
        <v>40679</v>
      </c>
      <c r="C663" s="25">
        <v>2797.43</v>
      </c>
      <c r="D663" s="25">
        <v>2798.64</v>
      </c>
      <c r="E663" s="25">
        <v>2770.07</v>
      </c>
      <c r="F663" s="16">
        <v>2792.62</v>
      </c>
      <c r="G663" s="28">
        <f ca="1">IFERROR($F663/OFFSET($F663,G$12,)-1,"")</f>
        <v>-1.7194353388645389E-3</v>
      </c>
      <c r="H663" s="29">
        <f ca="1">IFERROR($F663/OFFSET($F663,H$12,)-1,"")</f>
        <v>-1.2087915975364294E-2</v>
      </c>
      <c r="I663" s="29">
        <f ca="1">IFERROR($F663/OFFSET($F663,I$12,)-1,"")</f>
        <v>-2.8751882418816876E-2</v>
      </c>
      <c r="J663" s="29">
        <f ca="1">IFERROR($F663/OFFSET($F663,J$12,)-1,"")</f>
        <v>0.13758366023455415</v>
      </c>
      <c r="K663" s="30">
        <f>F663/VLOOKUP(YEAR(B663),$Z$13:$AB$35,3,FALSE)-1</f>
        <v>-5.3952057671721176E-2</v>
      </c>
      <c r="L663" s="21">
        <f>MAX(F663:$F$5741)</f>
        <v>4981.87</v>
      </c>
      <c r="M663" s="28">
        <f ca="1">IF(OFFSET($O663,M$12,)&lt;&gt;"",_xlfn.STDEV.S(OFFSET($O663,,,M$12))*SQRT($J$12/$G$12),"")</f>
        <v>0.16345796222528081</v>
      </c>
      <c r="N663" s="30">
        <f ca="1">IF(OFFSET($O663,N$12,)&lt;&gt;"",_xlfn.STDEV.S(OFFSET($O663,,,N$12))*SQRT($J$12/$G$12),"")</f>
        <v>0.15582636203687597</v>
      </c>
      <c r="O663" s="4">
        <f t="shared" ca="1" si="10"/>
        <v>-1.7209152644743662E-3</v>
      </c>
    </row>
    <row r="664" spans="2:15" x14ac:dyDescent="0.2">
      <c r="B664" s="14">
        <v>40676</v>
      </c>
      <c r="C664" s="25">
        <v>2831.57</v>
      </c>
      <c r="D664" s="25">
        <v>2846.51</v>
      </c>
      <c r="E664" s="25">
        <v>2797.43</v>
      </c>
      <c r="F664" s="16">
        <v>2797.43</v>
      </c>
      <c r="G664" s="28">
        <f ca="1">IFERROR($F664/OFFSET($F664,G$12,)-1,"")</f>
        <v>-1.2056915421480019E-2</v>
      </c>
      <c r="H664" s="29">
        <f ca="1">IFERROR($F664/OFFSET($F664,H$12,)-1,"")</f>
        <v>-8.6363314196613583E-3</v>
      </c>
      <c r="I664" s="29">
        <f ca="1">IFERROR($F664/OFFSET($F664,I$12,)-1,"")</f>
        <v>-1.6589210509663888E-2</v>
      </c>
      <c r="J664" s="29">
        <f ca="1">IFERROR($F664/OFFSET($F664,J$12,)-1,"")</f>
        <v>0.12804145328440653</v>
      </c>
      <c r="K664" s="30">
        <f>F664/VLOOKUP(YEAR(B664),$Z$13:$AB$35,3,FALSE)-1</f>
        <v>-5.2322587639064055E-2</v>
      </c>
      <c r="L664" s="21">
        <f>MAX(F664:$F$5741)</f>
        <v>4981.87</v>
      </c>
      <c r="M664" s="28">
        <f ca="1">IF(OFFSET($O664,M$12,)&lt;&gt;"",_xlfn.STDEV.S(OFFSET($O664,,,M$12))*SQRT($J$12/$G$12),"")</f>
        <v>0.16701145848418966</v>
      </c>
      <c r="N664" s="30">
        <f ca="1">IF(OFFSET($O664,N$12,)&lt;&gt;"",_xlfn.STDEV.S(OFFSET($O664,,,N$12))*SQRT($J$12/$G$12),"")</f>
        <v>0.15616806366027963</v>
      </c>
      <c r="O664" s="4">
        <f t="shared" ca="1" si="10"/>
        <v>-1.2130189595501868E-2</v>
      </c>
    </row>
    <row r="665" spans="2:15" x14ac:dyDescent="0.2">
      <c r="B665" s="14">
        <v>40675</v>
      </c>
      <c r="C665" s="25">
        <v>2872.62</v>
      </c>
      <c r="D665" s="25">
        <v>2872.62</v>
      </c>
      <c r="E665" s="25">
        <v>2819.38</v>
      </c>
      <c r="F665" s="16">
        <v>2831.57</v>
      </c>
      <c r="G665" s="28">
        <f ca="1">IFERROR($F665/OFFSET($F665,G$12,)-1,"")</f>
        <v>-1.4290090579331616E-2</v>
      </c>
      <c r="H665" s="29">
        <f ca="1">IFERROR($F665/OFFSET($F665,H$12,)-1,"")</f>
        <v>1.0322410298861273E-2</v>
      </c>
      <c r="I665" s="29">
        <f ca="1">IFERROR($F665/OFFSET($F665,I$12,)-1,"")</f>
        <v>-2.2268185051414591E-2</v>
      </c>
      <c r="J665" s="29">
        <f ca="1">IFERROR($F665/OFFSET($F665,J$12,)-1,"")</f>
        <v>0.1081208003788221</v>
      </c>
      <c r="K665" s="30">
        <f>F665/VLOOKUP(YEAR(B665),$Z$13:$AB$35,3,FALSE)-1</f>
        <v>-4.0757076845942208E-2</v>
      </c>
      <c r="L665" s="21">
        <f>MAX(F665:$F$5741)</f>
        <v>4981.87</v>
      </c>
      <c r="M665" s="28">
        <f ca="1">IF(OFFSET($O665,M$12,)&lt;&gt;"",_xlfn.STDEV.S(OFFSET($O665,,,M$12))*SQRT($J$12/$G$12),"")</f>
        <v>0.16515560658664519</v>
      </c>
      <c r="N665" s="30">
        <f ca="1">IF(OFFSET($O665,N$12,)&lt;&gt;"",_xlfn.STDEV.S(OFFSET($O665,,,N$12))*SQRT($J$12/$G$12),"")</f>
        <v>0.15497171551393635</v>
      </c>
      <c r="O665" s="4">
        <f t="shared" ca="1" si="10"/>
        <v>-1.4393177180117693E-2</v>
      </c>
    </row>
    <row r="666" spans="2:15" x14ac:dyDescent="0.2">
      <c r="B666" s="14">
        <v>40674</v>
      </c>
      <c r="C666" s="25">
        <v>2864</v>
      </c>
      <c r="D666" s="25">
        <v>2873.39</v>
      </c>
      <c r="E666" s="25">
        <v>2854.21</v>
      </c>
      <c r="F666" s="16">
        <v>2872.62</v>
      </c>
      <c r="G666" s="28">
        <f ca="1">IFERROR($F666/OFFSET($F666,G$12,)-1,"")</f>
        <v>4.4196113259533654E-3</v>
      </c>
      <c r="H666" s="29">
        <f ca="1">IFERROR($F666/OFFSET($F666,H$12,)-1,"")</f>
        <v>1.4171326893746672E-2</v>
      </c>
      <c r="I666" s="29">
        <f ca="1">IFERROR($F666/OFFSET($F666,I$12,)-1,"")</f>
        <v>-1.0536612921559274E-2</v>
      </c>
      <c r="J666" s="29">
        <f ca="1">IFERROR($F666/OFFSET($F666,J$12,)-1,"")</f>
        <v>0.15524937866467203</v>
      </c>
      <c r="K666" s="30">
        <f>F666/VLOOKUP(YEAR(B666),$Z$13:$AB$35,3,FALSE)-1</f>
        <v>-2.6850684987194673E-2</v>
      </c>
      <c r="L666" s="21">
        <f>MAX(F666:$F$5741)</f>
        <v>4981.87</v>
      </c>
      <c r="M666" s="28">
        <f ca="1">IF(OFFSET($O666,M$12,)&lt;&gt;"",_xlfn.STDEV.S(OFFSET($O666,,,M$12))*SQRT($J$12/$G$12),"")</f>
        <v>0.16029376799103578</v>
      </c>
      <c r="N666" s="30">
        <f ca="1">IF(OFFSET($O666,N$12,)&lt;&gt;"",_xlfn.STDEV.S(OFFSET($O666,,,N$12))*SQRT($J$12/$G$12),"")</f>
        <v>0.15278293859319406</v>
      </c>
      <c r="O666" s="4">
        <f t="shared" ca="1" si="10"/>
        <v>4.409873524805665E-3</v>
      </c>
    </row>
    <row r="667" spans="2:15" x14ac:dyDescent="0.2">
      <c r="B667" s="14">
        <v>40673</v>
      </c>
      <c r="C667" s="25">
        <v>2826.79</v>
      </c>
      <c r="D667" s="25">
        <v>2863.94</v>
      </c>
      <c r="E667" s="25">
        <v>2823.15</v>
      </c>
      <c r="F667" s="16">
        <v>2859.98</v>
      </c>
      <c r="G667" s="28">
        <f ca="1">IFERROR($F667/OFFSET($F667,G$12,)-1,"")</f>
        <v>1.1741232988655037E-2</v>
      </c>
      <c r="H667" s="29">
        <f ca="1">IFERROR($F667/OFFSET($F667,H$12,)-1,"")</f>
        <v>-4.3412417970720707E-3</v>
      </c>
      <c r="I667" s="29">
        <f ca="1">IFERROR($F667/OFFSET($F667,I$12,)-1,"")</f>
        <v>-7.688731289944184E-3</v>
      </c>
      <c r="J667" s="29">
        <f ca="1">IFERROR($F667/OFFSET($F667,J$12,)-1,"")</f>
        <v>0.1339497410928816</v>
      </c>
      <c r="K667" s="30">
        <f>F667/VLOOKUP(YEAR(B667),$Z$13:$AB$35,3,FALSE)-1</f>
        <v>-3.1132701871349866E-2</v>
      </c>
      <c r="L667" s="21">
        <f>MAX(F667:$F$5741)</f>
        <v>4981.87</v>
      </c>
      <c r="M667" s="28">
        <f ca="1">IF(OFFSET($O667,M$12,)&lt;&gt;"",_xlfn.STDEV.S(OFFSET($O667,,,M$12))*SQRT($J$12/$G$12),"")</f>
        <v>0.15997866577810363</v>
      </c>
      <c r="N667" s="30">
        <f ca="1">IF(OFFSET($O667,N$12,)&lt;&gt;"",_xlfn.STDEV.S(OFFSET($O667,,,N$12))*SQRT($J$12/$G$12),"")</f>
        <v>0.15388299723910442</v>
      </c>
      <c r="O667" s="4">
        <f t="shared" ca="1" si="10"/>
        <v>1.1672839540994694E-2</v>
      </c>
    </row>
    <row r="668" spans="2:15" x14ac:dyDescent="0.2">
      <c r="B668" s="14">
        <v>40672</v>
      </c>
      <c r="C668" s="25">
        <v>2821.8</v>
      </c>
      <c r="D668" s="25">
        <v>2833.66</v>
      </c>
      <c r="E668" s="25">
        <v>2819.18</v>
      </c>
      <c r="F668" s="16">
        <v>2826.79</v>
      </c>
      <c r="G668" s="28">
        <f ca="1">IFERROR($F668/OFFSET($F668,G$12,)-1,"")</f>
        <v>1.7683747962293772E-3</v>
      </c>
      <c r="H668" s="29">
        <f ca="1">IFERROR($F668/OFFSET($F668,H$12,)-1,"")</f>
        <v>-1.3818727323472002E-2</v>
      </c>
      <c r="I668" s="29">
        <f ca="1">IFERROR($F668/OFFSET($F668,I$12,)-1,"")</f>
        <v>-3.1490046938705496E-2</v>
      </c>
      <c r="J668" s="29">
        <f ca="1">IFERROR($F668/OFFSET($F668,J$12,)-1,"")</f>
        <v>0.22278167810811622</v>
      </c>
      <c r="K668" s="30">
        <f>F668/VLOOKUP(YEAR(B668),$Z$13:$AB$35,3,FALSE)-1</f>
        <v>-4.2376383863842793E-2</v>
      </c>
      <c r="L668" s="21">
        <f>MAX(F668:$F$5741)</f>
        <v>4981.87</v>
      </c>
      <c r="M668" s="28">
        <f ca="1">IF(OFFSET($O668,M$12,)&lt;&gt;"",_xlfn.STDEV.S(OFFSET($O668,,,M$12))*SQRT($J$12/$G$12),"")</f>
        <v>0.15592106862448149</v>
      </c>
      <c r="N668" s="30">
        <f ca="1">IF(OFFSET($O668,N$12,)&lt;&gt;"",_xlfn.STDEV.S(OFFSET($O668,,,N$12))*SQRT($J$12/$G$12),"")</f>
        <v>0.15174618097895429</v>
      </c>
      <c r="O668" s="4">
        <f t="shared" ca="1" si="10"/>
        <v>1.766813062402168E-3</v>
      </c>
    </row>
    <row r="669" spans="2:15" x14ac:dyDescent="0.2">
      <c r="B669" s="14">
        <v>40669</v>
      </c>
      <c r="C669" s="25">
        <v>2802.91</v>
      </c>
      <c r="D669" s="25">
        <v>2830.58</v>
      </c>
      <c r="E669" s="25">
        <v>2797.69</v>
      </c>
      <c r="F669" s="16">
        <v>2821.8</v>
      </c>
      <c r="G669" s="28">
        <f ca="1">IFERROR($F669/OFFSET($F669,G$12,)-1,"")</f>
        <v>6.8364113835528428E-3</v>
      </c>
      <c r="H669" s="29">
        <f ca="1">IFERROR($F669/OFFSET($F669,H$12,)-1,"")</f>
        <v>-8.5205811563394684E-3</v>
      </c>
      <c r="I669" s="29">
        <f ca="1">IFERROR($F669/OFFSET($F669,I$12,)-1,"")</f>
        <v>-2.4651587213803672E-2</v>
      </c>
      <c r="J669" s="29">
        <f ca="1">IFERROR($F669/OFFSET($F669,J$12,)-1,"")</f>
        <v>0.1799437166261757</v>
      </c>
      <c r="K669" s="30">
        <f>F669/VLOOKUP(YEAR(B669),$Z$13:$AB$35,3,FALSE)-1</f>
        <v>-4.4066831985040023E-2</v>
      </c>
      <c r="L669" s="21">
        <f>MAX(F669:$F$5741)</f>
        <v>4981.87</v>
      </c>
      <c r="M669" s="28">
        <f ca="1">IF(OFFSET($O669,M$12,)&lt;&gt;"",_xlfn.STDEV.S(OFFSET($O669,,,M$12))*SQRT($J$12/$G$12),"")</f>
        <v>0.16355116369197864</v>
      </c>
      <c r="N669" s="30">
        <f ca="1">IF(OFFSET($O669,N$12,)&lt;&gt;"",_xlfn.STDEV.S(OFFSET($O669,,,N$12))*SQRT($J$12/$G$12),"")</f>
        <v>0.15171592114701765</v>
      </c>
      <c r="O669" s="4">
        <f t="shared" ca="1" si="10"/>
        <v>6.8131490835048082E-3</v>
      </c>
    </row>
    <row r="670" spans="2:15" x14ac:dyDescent="0.2">
      <c r="B670" s="14">
        <v>40668</v>
      </c>
      <c r="C670" s="25">
        <v>2835.11</v>
      </c>
      <c r="D670" s="25">
        <v>2849.7</v>
      </c>
      <c r="E670" s="25">
        <v>2797.64</v>
      </c>
      <c r="F670" s="16">
        <v>2802.64</v>
      </c>
      <c r="G670" s="28">
        <f ca="1">IFERROR($F670/OFFSET($F670,G$12,)-1,"")</f>
        <v>-1.0534937581200943E-2</v>
      </c>
      <c r="H670" s="29">
        <f ca="1">IFERROR($F670/OFFSET($F670,H$12,)-1,"")</f>
        <v>-2.0261483604838149E-2</v>
      </c>
      <c r="I670" s="29">
        <f ca="1">IFERROR($F670/OFFSET($F670,I$12,)-1,"")</f>
        <v>-3.3175682435206189E-2</v>
      </c>
      <c r="J670" s="29">
        <f ca="1">IFERROR($F670/OFFSET($F670,J$12,)-1,"")</f>
        <v>0.13095411037399329</v>
      </c>
      <c r="K670" s="30">
        <f>F670/VLOOKUP(YEAR(B670),$Z$13:$AB$35,3,FALSE)-1</f>
        <v>-5.055761074298426E-2</v>
      </c>
      <c r="L670" s="21">
        <f>MAX(F670:$F$5741)</f>
        <v>4981.87</v>
      </c>
      <c r="M670" s="28">
        <f ca="1">IF(OFFSET($O670,M$12,)&lt;&gt;"",_xlfn.STDEV.S(OFFSET($O670,,,M$12))*SQRT($J$12/$G$12),"")</f>
        <v>0.16340794571300221</v>
      </c>
      <c r="N670" s="30">
        <f ca="1">IF(OFFSET($O670,N$12,)&lt;&gt;"",_xlfn.STDEV.S(OFFSET($O670,,,N$12))*SQRT($J$12/$G$12),"")</f>
        <v>0.150881550369801</v>
      </c>
      <c r="O670" s="4">
        <f t="shared" ca="1" si="10"/>
        <v>-1.0590822881415659E-2</v>
      </c>
    </row>
    <row r="671" spans="2:15" x14ac:dyDescent="0.2">
      <c r="B671" s="14">
        <v>40667</v>
      </c>
      <c r="C671" s="25">
        <v>2872.45</v>
      </c>
      <c r="D671" s="25">
        <v>2872.45</v>
      </c>
      <c r="E671" s="25">
        <v>2832.16</v>
      </c>
      <c r="F671" s="16">
        <v>2832.48</v>
      </c>
      <c r="G671" s="28">
        <f ca="1">IFERROR($F671/OFFSET($F671,G$12,)-1,"")</f>
        <v>-1.3914950651882418E-2</v>
      </c>
      <c r="H671" s="29">
        <f ca="1">IFERROR($F671/OFFSET($F671,H$12,)-1,"")</f>
        <v>-1.5279356702579183E-2</v>
      </c>
      <c r="I671" s="29">
        <f ca="1">IFERROR($F671/OFFSET($F671,I$12,)-1,"")</f>
        <v>-2.7568165120606447E-2</v>
      </c>
      <c r="J671" s="29">
        <f ca="1">IFERROR($F671/OFFSET($F671,J$12,)-1,"")</f>
        <v>0.10691745248916518</v>
      </c>
      <c r="K671" s="30">
        <f>F671/VLOOKUP(YEAR(B671),$Z$13:$AB$35,3,FALSE)-1</f>
        <v>-4.0448798731655744E-2</v>
      </c>
      <c r="L671" s="21">
        <f>MAX(F671:$F$5741)</f>
        <v>4981.87</v>
      </c>
      <c r="M671" s="28">
        <f ca="1">IF(OFFSET($O671,M$12,)&lt;&gt;"",_xlfn.STDEV.S(OFFSET($O671,,,M$12))*SQRT($J$12/$G$12),"")</f>
        <v>0.16050013643182351</v>
      </c>
      <c r="N671" s="30">
        <f ca="1">IF(OFFSET($O671,N$12,)&lt;&gt;"",_xlfn.STDEV.S(OFFSET($O671,,,N$12))*SQRT($J$12/$G$12),"")</f>
        <v>0.15017506743965839</v>
      </c>
      <c r="O671" s="4">
        <f t="shared" ca="1" si="10"/>
        <v>-1.4012671154065518E-2</v>
      </c>
    </row>
    <row r="672" spans="2:15" x14ac:dyDescent="0.2">
      <c r="B672" s="14">
        <v>40666</v>
      </c>
      <c r="C672" s="25">
        <v>2866.4</v>
      </c>
      <c r="D672" s="25">
        <v>2872.45</v>
      </c>
      <c r="E672" s="25">
        <v>2843.29</v>
      </c>
      <c r="F672" s="16">
        <v>2872.45</v>
      </c>
      <c r="G672" s="28">
        <f ca="1">IFERROR($F672/OFFSET($F672,G$12,)-1,"")</f>
        <v>2.1106614568795479E-3</v>
      </c>
      <c r="H672" s="29">
        <f ca="1">IFERROR($F672/OFFSET($F672,H$12,)-1,"")</f>
        <v>5.2459177031349835E-3</v>
      </c>
      <c r="I672" s="29">
        <f ca="1">IFERROR($F672/OFFSET($F672,I$12,)-1,"")</f>
        <v>-3.3759168407246909E-3</v>
      </c>
      <c r="J672" s="29">
        <f ca="1">IFERROR($F672/OFFSET($F672,J$12,)-1,"")</f>
        <v>7.7203759122171478E-2</v>
      </c>
      <c r="K672" s="30">
        <f>F672/VLOOKUP(YEAR(B672),$Z$13:$AB$35,3,FALSE)-1</f>
        <v>-2.6908275404149307E-2</v>
      </c>
      <c r="L672" s="21">
        <f>MAX(F672:$F$5741)</f>
        <v>4981.87</v>
      </c>
      <c r="M672" s="28">
        <f ca="1">IF(OFFSET($O672,M$12,)&lt;&gt;"",_xlfn.STDEV.S(OFFSET($O672,,,M$12))*SQRT($J$12/$G$12),"")</f>
        <v>0.15930942608437695</v>
      </c>
      <c r="N672" s="30">
        <f ca="1">IF(OFFSET($O672,N$12,)&lt;&gt;"",_xlfn.STDEV.S(OFFSET($O672,,,N$12))*SQRT($J$12/$G$12),"")</f>
        <v>0.14928385001240221</v>
      </c>
      <c r="O672" s="4">
        <f t="shared" ca="1" si="10"/>
        <v>2.1084371402897459E-3</v>
      </c>
    </row>
    <row r="673" spans="2:15" x14ac:dyDescent="0.2">
      <c r="B673" s="14">
        <v>40665</v>
      </c>
      <c r="C673" s="25">
        <v>2846.05</v>
      </c>
      <c r="D673" s="25">
        <v>2868.58</v>
      </c>
      <c r="E673" s="25">
        <v>2845.87</v>
      </c>
      <c r="F673" s="16">
        <v>2866.4</v>
      </c>
      <c r="G673" s="28">
        <f ca="1">IFERROR($F673/OFFSET($F673,G$12,)-1,"")</f>
        <v>7.1502608878972751E-3</v>
      </c>
      <c r="H673" s="29">
        <f ca="1">IFERROR($F673/OFFSET($F673,H$12,)-1,"")</f>
        <v>-8.609661643782518E-4</v>
      </c>
      <c r="I673" s="29">
        <f ca="1">IFERROR($F673/OFFSET($F673,I$12,)-1,"")</f>
        <v>-1.8241850078433708E-2</v>
      </c>
      <c r="J673" s="29">
        <f ca="1">IFERROR($F673/OFFSET($F673,J$12,)-1,"")</f>
        <v>8.1529777536297532E-2</v>
      </c>
      <c r="K673" s="30">
        <f>F673/VLOOKUP(YEAR(B673),$Z$13:$AB$35,3,FALSE)-1</f>
        <v>-2.8957816713416573E-2</v>
      </c>
      <c r="L673" s="21">
        <f>MAX(F673:$F$5741)</f>
        <v>4981.87</v>
      </c>
      <c r="M673" s="28">
        <f ca="1">IF(OFFSET($O673,M$12,)&lt;&gt;"",_xlfn.STDEV.S(OFFSET($O673,,,M$12))*SQRT($J$12/$G$12),"")</f>
        <v>0.16188127887634937</v>
      </c>
      <c r="N673" s="30">
        <f ca="1">IF(OFFSET($O673,N$12,)&lt;&gt;"",_xlfn.STDEV.S(OFFSET($O673,,,N$12))*SQRT($J$12/$G$12),"")</f>
        <v>0.1497866363637087</v>
      </c>
      <c r="O673" s="4">
        <f t="shared" ca="1" si="10"/>
        <v>7.1248189780538356E-3</v>
      </c>
    </row>
    <row r="674" spans="2:15" x14ac:dyDescent="0.2">
      <c r="B674" s="14">
        <v>40662</v>
      </c>
      <c r="C674" s="25">
        <v>2860.6</v>
      </c>
      <c r="D674" s="25">
        <v>2862.54</v>
      </c>
      <c r="E674" s="25">
        <v>2836.93</v>
      </c>
      <c r="F674" s="16">
        <v>2846.05</v>
      </c>
      <c r="G674" s="28">
        <f ca="1">IFERROR($F674/OFFSET($F674,G$12,)-1,"")</f>
        <v>-5.086345521918334E-3</v>
      </c>
      <c r="H674" s="29">
        <f ca="1">IFERROR($F674/OFFSET($F674,H$12,)-1,"")</f>
        <v>-1.5190956995206895E-3</v>
      </c>
      <c r="I674" s="29">
        <f ca="1">IFERROR($F674/OFFSET($F674,I$12,)-1,"")</f>
        <v>-1.9425102414183826E-2</v>
      </c>
      <c r="J674" s="29">
        <f ca="1">IFERROR($F674/OFFSET($F674,J$12,)-1,"")</f>
        <v>7.64590188736336E-2</v>
      </c>
      <c r="K674" s="30">
        <f>F674/VLOOKUP(YEAR(B674),$Z$13:$AB$35,3,FALSE)-1</f>
        <v>-3.5851728390042914E-2</v>
      </c>
      <c r="L674" s="21">
        <f>MAX(F674:$F$5741)</f>
        <v>4981.87</v>
      </c>
      <c r="M674" s="28">
        <f ca="1">IF(OFFSET($O674,M$12,)&lt;&gt;"",_xlfn.STDEV.S(OFFSET($O674,,,M$12))*SQRT($J$12/$G$12),"")</f>
        <v>0.1700887250162427</v>
      </c>
      <c r="N674" s="30">
        <f ca="1">IF(OFFSET($O674,N$12,)&lt;&gt;"",_xlfn.STDEV.S(OFFSET($O674,,,N$12))*SQRT($J$12/$G$12),"")</f>
        <v>0.1491946099412845</v>
      </c>
      <c r="O674" s="4">
        <f t="shared" ca="1" si="10"/>
        <v>-5.0993250081093153E-3</v>
      </c>
    </row>
    <row r="675" spans="2:15" x14ac:dyDescent="0.2">
      <c r="B675" s="14">
        <v>40661</v>
      </c>
      <c r="C675" s="25">
        <v>2876.43</v>
      </c>
      <c r="D675" s="25">
        <v>2877.67</v>
      </c>
      <c r="E675" s="25">
        <v>2843.52</v>
      </c>
      <c r="F675" s="16">
        <v>2860.6</v>
      </c>
      <c r="G675" s="28">
        <f ca="1">IFERROR($F675/OFFSET($F675,G$12,)-1,"")</f>
        <v>-5.503349638266819E-3</v>
      </c>
      <c r="H675" s="29">
        <f ca="1">IFERROR($F675/OFFSET($F675,H$12,)-1,"")</f>
        <v>2.4064037116324988E-2</v>
      </c>
      <c r="I675" s="29">
        <f ca="1">IFERROR($F675/OFFSET($F675,I$12,)-1,"")</f>
        <v>-1.2121421417964573E-2</v>
      </c>
      <c r="J675" s="29">
        <f ca="1">IFERROR($F675/OFFSET($F675,J$12,)-1,"")</f>
        <v>8.7345722420091088E-2</v>
      </c>
      <c r="K675" s="30">
        <f>F675/VLOOKUP(YEAR(B675),$Z$13:$AB$35,3,FALSE)-1</f>
        <v>-3.0922666233044738E-2</v>
      </c>
      <c r="L675" s="21">
        <f>MAX(F675:$F$5741)</f>
        <v>4981.87</v>
      </c>
      <c r="M675" s="28">
        <f ca="1">IF(OFFSET($O675,M$12,)&lt;&gt;"",_xlfn.STDEV.S(OFFSET($O675,,,M$12))*SQRT($J$12/$G$12),"")</f>
        <v>0.16961161779179473</v>
      </c>
      <c r="N675" s="30">
        <f ca="1">IF(OFFSET($O675,N$12,)&lt;&gt;"",_xlfn.STDEV.S(OFFSET($O675,,,N$12))*SQRT($J$12/$G$12),"")</f>
        <v>0.15109591590412244</v>
      </c>
      <c r="O675" s="4">
        <f t="shared" ca="1" si="10"/>
        <v>-5.5185488569466585E-3</v>
      </c>
    </row>
    <row r="676" spans="2:15" x14ac:dyDescent="0.2">
      <c r="B676" s="14">
        <v>40660</v>
      </c>
      <c r="C676" s="25">
        <v>2857.46</v>
      </c>
      <c r="D676" s="25">
        <v>2882.91</v>
      </c>
      <c r="E676" s="25">
        <v>2855.98</v>
      </c>
      <c r="F676" s="16">
        <v>2876.43</v>
      </c>
      <c r="G676" s="28">
        <f ca="1">IFERROR($F676/OFFSET($F676,G$12,)-1,"")</f>
        <v>6.6387630972961631E-3</v>
      </c>
      <c r="H676" s="29">
        <f ca="1">IFERROR($F676/OFFSET($F676,H$12,)-1,"")</f>
        <v>3.3415725977394617E-2</v>
      </c>
      <c r="I676" s="29">
        <f ca="1">IFERROR($F676/OFFSET($F676,I$12,)-1,"")</f>
        <v>-3.7371589279653339E-3</v>
      </c>
      <c r="J676" s="29">
        <f ca="1">IFERROR($F676/OFFSET($F676,J$12,)-1,"")</f>
        <v>6.4957904168116753E-2</v>
      </c>
      <c r="K676" s="30">
        <f>F676/VLOOKUP(YEAR(B676),$Z$13:$AB$35,3,FALSE)-1</f>
        <v>-2.5559982113094071E-2</v>
      </c>
      <c r="L676" s="21">
        <f>MAX(F676:$F$5741)</f>
        <v>4981.87</v>
      </c>
      <c r="M676" s="28">
        <f ca="1">IF(OFFSET($O676,M$12,)&lt;&gt;"",_xlfn.STDEV.S(OFFSET($O676,,,M$12))*SQRT($J$12/$G$12),"")</f>
        <v>0.17485065161762928</v>
      </c>
      <c r="N676" s="30">
        <f ca="1">IF(OFFSET($O676,N$12,)&lt;&gt;"",_xlfn.STDEV.S(OFFSET($O676,,,N$12))*SQRT($J$12/$G$12),"")</f>
        <v>0.15122770835544852</v>
      </c>
      <c r="O676" s="4">
        <f t="shared" ca="1" si="10"/>
        <v>6.6168235569757979E-3</v>
      </c>
    </row>
    <row r="677" spans="2:15" x14ac:dyDescent="0.2">
      <c r="B677" s="14">
        <v>40659</v>
      </c>
      <c r="C677" s="25">
        <v>2868.87</v>
      </c>
      <c r="D677" s="25">
        <v>2880.06</v>
      </c>
      <c r="E677" s="25">
        <v>2855.28</v>
      </c>
      <c r="F677" s="16">
        <v>2857.46</v>
      </c>
      <c r="G677" s="28">
        <f ca="1">IFERROR($F677/OFFSET($F677,G$12,)-1,"")</f>
        <v>-3.9771756824115156E-3</v>
      </c>
      <c r="H677" s="29">
        <f ca="1">IFERROR($F677/OFFSET($F677,H$12,)-1,"")</f>
        <v>1.3000438020149829E-3</v>
      </c>
      <c r="I677" s="29">
        <f ca="1">IFERROR($F677/OFFSET($F677,I$12,)-1,"")</f>
        <v>-1.1023393128463121E-2</v>
      </c>
      <c r="J677" s="29">
        <f ca="1">IFERROR($F677/OFFSET($F677,J$12,)-1,"")</f>
        <v>3.6009774703242181E-2</v>
      </c>
      <c r="K677" s="30">
        <f>F677/VLOOKUP(YEAR(B677),$Z$13:$AB$35,3,FALSE)-1</f>
        <v>-3.1986395110912391E-2</v>
      </c>
      <c r="L677" s="21">
        <f>MAX(F677:$F$5741)</f>
        <v>4981.87</v>
      </c>
      <c r="M677" s="28">
        <f ca="1">IF(OFFSET($O677,M$12,)&lt;&gt;"",_xlfn.STDEV.S(OFFSET($O677,,,M$12))*SQRT($J$12/$G$12),"")</f>
        <v>0.17980274378448804</v>
      </c>
      <c r="N677" s="30">
        <f ca="1">IF(OFFSET($O677,N$12,)&lt;&gt;"",_xlfn.STDEV.S(OFFSET($O677,,,N$12))*SQRT($J$12/$G$12),"")</f>
        <v>0.15102292779388557</v>
      </c>
      <c r="O677" s="4">
        <f t="shared" ca="1" si="10"/>
        <v>-3.9851056785913689E-3</v>
      </c>
    </row>
    <row r="678" spans="2:15" x14ac:dyDescent="0.2">
      <c r="B678" s="14">
        <v>40654</v>
      </c>
      <c r="C678" s="25">
        <v>2850.38</v>
      </c>
      <c r="D678" s="25">
        <v>2882.3</v>
      </c>
      <c r="E678" s="25">
        <v>2846.91</v>
      </c>
      <c r="F678" s="16">
        <v>2868.87</v>
      </c>
      <c r="G678" s="28">
        <f ca="1">IFERROR($F678/OFFSET($F678,G$12,)-1,"")</f>
        <v>6.4868543843277227E-3</v>
      </c>
      <c r="H678" s="29">
        <f ca="1">IFERROR($F678/OFFSET($F678,H$12,)-1,"")</f>
        <v>8.8582400270071915E-3</v>
      </c>
      <c r="I678" s="29">
        <f ca="1">IFERROR($F678/OFFSET($F678,I$12,)-1,"")</f>
        <v>9.4261948995102429E-3</v>
      </c>
      <c r="J678" s="29">
        <f ca="1">IFERROR($F678/OFFSET($F678,J$12,)-1,"")</f>
        <v>5.0471800016843371E-2</v>
      </c>
      <c r="K678" s="30">
        <f>F678/VLOOKUP(YEAR(B678),$Z$13:$AB$35,3,FALSE)-1</f>
        <v>-2.8121061831781868E-2</v>
      </c>
      <c r="L678" s="21">
        <f>MAX(F678:$F$5741)</f>
        <v>4981.87</v>
      </c>
      <c r="M678" s="28">
        <f ca="1">IF(OFFSET($O678,M$12,)&lt;&gt;"",_xlfn.STDEV.S(OFFSET($O678,,,M$12))*SQRT($J$12/$G$12),"")</f>
        <v>0.18010874534208182</v>
      </c>
      <c r="N678" s="30">
        <f ca="1">IF(OFFSET($O678,N$12,)&lt;&gt;"",_xlfn.STDEV.S(OFFSET($O678,,,N$12))*SQRT($J$12/$G$12),"")</f>
        <v>0.15086790543878653</v>
      </c>
      <c r="O678" s="4">
        <f t="shared" ca="1" si="10"/>
        <v>6.465905291431295E-3</v>
      </c>
    </row>
    <row r="679" spans="2:15" x14ac:dyDescent="0.2">
      <c r="B679" s="14">
        <v>40653</v>
      </c>
      <c r="C679" s="25">
        <v>2793.38</v>
      </c>
      <c r="D679" s="25">
        <v>2852.49</v>
      </c>
      <c r="E679" s="25">
        <v>2793.38</v>
      </c>
      <c r="F679" s="16">
        <v>2850.38</v>
      </c>
      <c r="G679" s="28">
        <f ca="1">IFERROR($F679/OFFSET($F679,G$12,)-1,"")</f>
        <v>2.0405387022173871E-2</v>
      </c>
      <c r="H679" s="29">
        <f ca="1">IFERROR($F679/OFFSET($F679,H$12,)-1,"")</f>
        <v>-8.6634739452368104E-3</v>
      </c>
      <c r="I679" s="29">
        <f ca="1">IFERROR($F679/OFFSET($F679,I$12,)-1,"")</f>
        <v>9.3771025886186798E-3</v>
      </c>
      <c r="J679" s="29">
        <f ca="1">IFERROR($F679/OFFSET($F679,J$12,)-1,"")</f>
        <v>5.5266372959164922E-2</v>
      </c>
      <c r="K679" s="30">
        <f>F679/VLOOKUP(YEAR(B679),$Z$13:$AB$35,3,FALSE)-1</f>
        <v>-3.4384866593492935E-2</v>
      </c>
      <c r="L679" s="21">
        <f>MAX(F679:$F$5741)</f>
        <v>4981.87</v>
      </c>
      <c r="M679" s="28">
        <f ca="1">IF(OFFSET($O679,M$12,)&lt;&gt;"",_xlfn.STDEV.S(OFFSET($O679,,,M$12))*SQRT($J$12/$G$12),"")</f>
        <v>0.18070707434831346</v>
      </c>
      <c r="N679" s="30">
        <f ca="1">IF(OFFSET($O679,N$12,)&lt;&gt;"",_xlfn.STDEV.S(OFFSET($O679,,,N$12))*SQRT($J$12/$G$12),"")</f>
        <v>0.15288317416563951</v>
      </c>
      <c r="O679" s="4">
        <f t="shared" ca="1" si="10"/>
        <v>2.0199986595548683E-2</v>
      </c>
    </row>
    <row r="680" spans="2:15" x14ac:dyDescent="0.2">
      <c r="B680" s="14">
        <v>40652</v>
      </c>
      <c r="C680" s="25">
        <v>2783.42</v>
      </c>
      <c r="D680" s="25">
        <v>2803.26</v>
      </c>
      <c r="E680" s="25">
        <v>2773.58</v>
      </c>
      <c r="F680" s="16">
        <v>2793.38</v>
      </c>
      <c r="G680" s="28">
        <f ca="1">IFERROR($F680/OFFSET($F680,G$12,)-1,"")</f>
        <v>3.5783316926658593E-3</v>
      </c>
      <c r="H680" s="29">
        <f ca="1">IFERROR($F680/OFFSET($F680,H$12,)-1,"")</f>
        <v>-1.8012950763194979E-2</v>
      </c>
      <c r="I680" s="29">
        <f ca="1">IFERROR($F680/OFFSET($F680,I$12,)-1,"")</f>
        <v>-1.186100724819672E-2</v>
      </c>
      <c r="J680" s="29">
        <f ca="1">IFERROR($F680/OFFSET($F680,J$12,)-1,"")</f>
        <v>1.7691506182554662E-2</v>
      </c>
      <c r="K680" s="30">
        <f>F680/VLOOKUP(YEAR(B680),$Z$13:$AB$35,3,FALSE)-1</f>
        <v>-5.3694594631218062E-2</v>
      </c>
      <c r="L680" s="21">
        <f>MAX(F680:$F$5741)</f>
        <v>4981.87</v>
      </c>
      <c r="M680" s="28">
        <f ca="1">IF(OFFSET($O680,M$12,)&lt;&gt;"",_xlfn.STDEV.S(OFFSET($O680,,,M$12))*SQRT($J$12/$G$12),"")</f>
        <v>0.17067317684793365</v>
      </c>
      <c r="N680" s="30">
        <f ca="1">IF(OFFSET($O680,N$12,)&lt;&gt;"",_xlfn.STDEV.S(OFFSET($O680,,,N$12))*SQRT($J$12/$G$12),"")</f>
        <v>0.1484717103532234</v>
      </c>
      <c r="O680" s="4">
        <f t="shared" ca="1" si="10"/>
        <v>3.5719446958085458E-3</v>
      </c>
    </row>
    <row r="681" spans="2:15" x14ac:dyDescent="0.2">
      <c r="B681" s="14">
        <v>40651</v>
      </c>
      <c r="C681" s="25">
        <v>2853.75</v>
      </c>
      <c r="D681" s="25">
        <v>2859.65</v>
      </c>
      <c r="E681" s="25">
        <v>2780.12</v>
      </c>
      <c r="F681" s="16">
        <v>2783.42</v>
      </c>
      <c r="G681" s="28">
        <f ca="1">IFERROR($F681/OFFSET($F681,G$12,)-1,"")</f>
        <v>-2.4644765659220247E-2</v>
      </c>
      <c r="H681" s="29">
        <f ca="1">IFERROR($F681/OFFSET($F681,H$12,)-1,"")</f>
        <v>-3.8894221804796847E-2</v>
      </c>
      <c r="I681" s="29">
        <f ca="1">IFERROR($F681/OFFSET($F681,I$12,)-1,"")</f>
        <v>-2.0508113612079937E-3</v>
      </c>
      <c r="J681" s="29">
        <f ca="1">IFERROR($F681/OFFSET($F681,J$12,)-1,"")</f>
        <v>1.1641388534522568E-2</v>
      </c>
      <c r="K681" s="30">
        <f>F681/VLOOKUP(YEAR(B681),$Z$13:$AB$35,3,FALSE)-1</f>
        <v>-5.7068715530441572E-2</v>
      </c>
      <c r="L681" s="21">
        <f>MAX(F681:$F$5741)</f>
        <v>4981.87</v>
      </c>
      <c r="M681" s="28">
        <f ca="1">IF(OFFSET($O681,M$12,)&lt;&gt;"",_xlfn.STDEV.S(OFFSET($O681,,,M$12))*SQRT($J$12/$G$12),"")</f>
        <v>0.17027341240167154</v>
      </c>
      <c r="N681" s="30">
        <f ca="1">IF(OFFSET($O681,N$12,)&lt;&gt;"",_xlfn.STDEV.S(OFFSET($O681,,,N$12))*SQRT($J$12/$G$12),"")</f>
        <v>0.15116962415277108</v>
      </c>
      <c r="O681" s="4">
        <f t="shared" ca="1" si="10"/>
        <v>-2.4953531427431713E-2</v>
      </c>
    </row>
    <row r="682" spans="2:15" x14ac:dyDescent="0.2">
      <c r="B682" s="14">
        <v>40648</v>
      </c>
      <c r="C682" s="25">
        <v>2843.68</v>
      </c>
      <c r="D682" s="25">
        <v>2859.21</v>
      </c>
      <c r="E682" s="25">
        <v>2837.22</v>
      </c>
      <c r="F682" s="16">
        <v>2853.75</v>
      </c>
      <c r="G682" s="28">
        <f ca="1">IFERROR($F682/OFFSET($F682,G$12,)-1,"")</f>
        <v>3.5411860687559749E-3</v>
      </c>
      <c r="H682" s="29">
        <f ca="1">IFERROR($F682/OFFSET($F682,H$12,)-1,"")</f>
        <v>-1.7036314975492628E-2</v>
      </c>
      <c r="I682" s="29">
        <f ca="1">IFERROR($F682/OFFSET($F682,I$12,)-1,"")</f>
        <v>3.4447134903143661E-2</v>
      </c>
      <c r="J682" s="29">
        <f ca="1">IFERROR($F682/OFFSET($F682,J$12,)-1,"")</f>
        <v>4.7032536432879857E-2</v>
      </c>
      <c r="K682" s="30">
        <f>F682/VLOOKUP(YEAR(B682),$Z$13:$AB$35,3,FALSE)-1</f>
        <v>-3.3243221269157353E-2</v>
      </c>
      <c r="L682" s="21">
        <f>MAX(F682:$F$5741)</f>
        <v>4981.87</v>
      </c>
      <c r="M682" s="28">
        <f ca="1">IF(OFFSET($O682,M$12,)&lt;&gt;"",_xlfn.STDEV.S(OFFSET($O682,,,M$12))*SQRT($J$12/$G$12),"")</f>
        <v>0.15386372110453997</v>
      </c>
      <c r="N682" s="30">
        <f ca="1">IF(OFFSET($O682,N$12,)&lt;&gt;"",_xlfn.STDEV.S(OFFSET($O682,,,N$12))*SQRT($J$12/$G$12),"")</f>
        <v>0.1425657471952925</v>
      </c>
      <c r="O682" s="4">
        <f t="shared" ca="1" si="10"/>
        <v>3.5349308323236704E-3</v>
      </c>
    </row>
    <row r="683" spans="2:15" x14ac:dyDescent="0.2">
      <c r="B683" s="14">
        <v>40647</v>
      </c>
      <c r="C683" s="25">
        <v>2875.29</v>
      </c>
      <c r="D683" s="25">
        <v>2880.86</v>
      </c>
      <c r="E683" s="25">
        <v>2843.37</v>
      </c>
      <c r="F683" s="16">
        <v>2843.68</v>
      </c>
      <c r="G683" s="28">
        <f ca="1">IFERROR($F683/OFFSET($F683,G$12,)-1,"")</f>
        <v>-1.0993673681611305E-2</v>
      </c>
      <c r="H683" s="29">
        <f ca="1">IFERROR($F683/OFFSET($F683,H$12,)-1,"")</f>
        <v>-1.3344251146717334E-2</v>
      </c>
      <c r="I683" s="29">
        <f ca="1">IFERROR($F683/OFFSET($F683,I$12,)-1,"")</f>
        <v>5.1769605468041879E-2</v>
      </c>
      <c r="J683" s="29">
        <f ca="1">IFERROR($F683/OFFSET($F683,J$12,)-1,"")</f>
        <v>4.0467165249462145E-2</v>
      </c>
      <c r="K683" s="30">
        <f>F683/VLOOKUP(YEAR(B683),$Z$13:$AB$35,3,FALSE)-1</f>
        <v>-3.6654606555822089E-2</v>
      </c>
      <c r="L683" s="21">
        <f>MAX(F683:$F$5741)</f>
        <v>4981.87</v>
      </c>
      <c r="M683" s="28">
        <f ca="1">IF(OFFSET($O683,M$12,)&lt;&gt;"",_xlfn.STDEV.S(OFFSET($O683,,,M$12))*SQRT($J$12/$G$12),"")</f>
        <v>0.15641457851264703</v>
      </c>
      <c r="N683" s="30">
        <f ca="1">IF(OFFSET($O683,N$12,)&lt;&gt;"",_xlfn.STDEV.S(OFFSET($O683,,,N$12))*SQRT($J$12/$G$12),"")</f>
        <v>0.14278430815474438</v>
      </c>
      <c r="O683" s="4">
        <f t="shared" ca="1" si="10"/>
        <v>-1.105455069799414E-2</v>
      </c>
    </row>
    <row r="684" spans="2:15" x14ac:dyDescent="0.2">
      <c r="B684" s="14">
        <v>40646</v>
      </c>
      <c r="C684" s="25">
        <v>2844.62</v>
      </c>
      <c r="D684" s="25">
        <v>2884.05</v>
      </c>
      <c r="E684" s="25">
        <v>2843.08</v>
      </c>
      <c r="F684" s="16">
        <v>2875.29</v>
      </c>
      <c r="G684" s="28">
        <f ca="1">IFERROR($F684/OFFSET($F684,G$12,)-1,"")</f>
        <v>1.0781756438469792E-2</v>
      </c>
      <c r="H684" s="29">
        <f ca="1">IFERROR($F684/OFFSET($F684,H$12,)-1,"")</f>
        <v>-1.4873059923938725E-2</v>
      </c>
      <c r="I684" s="29">
        <f ca="1">IFERROR($F684/OFFSET($F684,I$12,)-1,"")</f>
        <v>5.9694396532661065E-2</v>
      </c>
      <c r="J684" s="29">
        <f ca="1">IFERROR($F684/OFFSET($F684,J$12,)-1,"")</f>
        <v>3.0370465931325086E-2</v>
      </c>
      <c r="K684" s="30">
        <f>F684/VLOOKUP(YEAR(B684),$Z$13:$AB$35,3,FALSE)-1</f>
        <v>-2.5946176673848576E-2</v>
      </c>
      <c r="L684" s="21">
        <f>MAX(F684:$F$5741)</f>
        <v>4981.87</v>
      </c>
      <c r="M684" s="28">
        <f ca="1">IF(OFFSET($O684,M$12,)&lt;&gt;"",_xlfn.STDEV.S(OFFSET($O684,,,M$12))*SQRT($J$12/$G$12),"")</f>
        <v>0.15319718280773229</v>
      </c>
      <c r="N684" s="30">
        <f ca="1">IF(OFFSET($O684,N$12,)&lt;&gt;"",_xlfn.STDEV.S(OFFSET($O684,,,N$12))*SQRT($J$12/$G$12),"")</f>
        <v>0.14793825451147022</v>
      </c>
      <c r="O684" s="4">
        <f t="shared" ca="1" si="10"/>
        <v>1.0724047732764898E-2</v>
      </c>
    </row>
    <row r="685" spans="2:15" x14ac:dyDescent="0.2">
      <c r="B685" s="14">
        <v>40645</v>
      </c>
      <c r="C685" s="25">
        <v>2896.06</v>
      </c>
      <c r="D685" s="25">
        <v>2896.06</v>
      </c>
      <c r="E685" s="25">
        <v>2842.27</v>
      </c>
      <c r="F685" s="16">
        <v>2844.62</v>
      </c>
      <c r="G685" s="28">
        <f ca="1">IFERROR($F685/OFFSET($F685,G$12,)-1,"")</f>
        <v>-1.7762062940684942E-2</v>
      </c>
      <c r="H685" s="29">
        <f ca="1">IFERROR($F685/OFFSET($F685,H$12,)-1,"")</f>
        <v>-1.6763908859639409E-2</v>
      </c>
      <c r="I685" s="29">
        <f ca="1">IFERROR($F685/OFFSET($F685,I$12,)-1,"")</f>
        <v>3.3280058118416278E-2</v>
      </c>
      <c r="J685" s="29">
        <f ca="1">IFERROR($F685/OFFSET($F685,J$12,)-1,"")</f>
        <v>1.7636621209736081E-2</v>
      </c>
      <c r="K685" s="30">
        <f>F685/VLOOKUP(YEAR(B685),$Z$13:$AB$35,3,FALSE)-1</f>
        <v>-3.6336165426778977E-2</v>
      </c>
      <c r="L685" s="21">
        <f>MAX(F685:$F$5741)</f>
        <v>4981.87</v>
      </c>
      <c r="M685" s="28">
        <f ca="1">IF(OFFSET($O685,M$12,)&lt;&gt;"",_xlfn.STDEV.S(OFFSET($O685,,,M$12))*SQRT($J$12/$G$12),"")</f>
        <v>0.15187543781804308</v>
      </c>
      <c r="N685" s="30">
        <f ca="1">IF(OFFSET($O685,N$12,)&lt;&gt;"",_xlfn.STDEV.S(OFFSET($O685,,,N$12))*SQRT($J$12/$G$12),"")</f>
        <v>0.14618679783038857</v>
      </c>
      <c r="O685" s="4">
        <f t="shared" ca="1" si="10"/>
        <v>-1.7921701546120817E-2</v>
      </c>
    </row>
    <row r="686" spans="2:15" x14ac:dyDescent="0.2">
      <c r="B686" s="14">
        <v>40644</v>
      </c>
      <c r="C686" s="25">
        <v>2903.21</v>
      </c>
      <c r="D686" s="25">
        <v>2905.57</v>
      </c>
      <c r="E686" s="25">
        <v>2885.63</v>
      </c>
      <c r="F686" s="16">
        <v>2896.06</v>
      </c>
      <c r="G686" s="28">
        <f ca="1">IFERROR($F686/OFFSET($F686,G$12,)-1,"")</f>
        <v>-2.4627911863076557E-3</v>
      </c>
      <c r="H686" s="29">
        <f ca="1">IFERROR($F686/OFFSET($F686,H$12,)-1,"")</f>
        <v>-9.4866514190306006E-4</v>
      </c>
      <c r="I686" s="29">
        <f ca="1">IFERROR($F686/OFFSET($F686,I$12,)-1,"")</f>
        <v>3.7151902360760936E-2</v>
      </c>
      <c r="J686" s="29">
        <f ca="1">IFERROR($F686/OFFSET($F686,J$12,)-1,"")</f>
        <v>5.1999520507390429E-2</v>
      </c>
      <c r="K686" s="30">
        <f>F686/VLOOKUP(YEAR(B686),$Z$13:$AB$35,3,FALSE)-1</f>
        <v>-1.8909982790628388E-2</v>
      </c>
      <c r="L686" s="21">
        <f>MAX(F686:$F$5741)</f>
        <v>4981.87</v>
      </c>
      <c r="M686" s="28">
        <f ca="1">IF(OFFSET($O686,M$12,)&lt;&gt;"",_xlfn.STDEV.S(OFFSET($O686,,,M$12))*SQRT($J$12/$G$12),"")</f>
        <v>0.14288611266064238</v>
      </c>
      <c r="N686" s="30">
        <f ca="1">IF(OFFSET($O686,N$12,)&lt;&gt;"",_xlfn.STDEV.S(OFFSET($O686,,,N$12))*SQRT($J$12/$G$12),"")</f>
        <v>0.14935774311967459</v>
      </c>
      <c r="O686" s="4">
        <f t="shared" ca="1" si="10"/>
        <v>-2.4658288449588947E-3</v>
      </c>
    </row>
    <row r="687" spans="2:15" x14ac:dyDescent="0.2">
      <c r="B687" s="14">
        <v>40641</v>
      </c>
      <c r="C687" s="25">
        <v>2882.14</v>
      </c>
      <c r="D687" s="25">
        <v>2911.86</v>
      </c>
      <c r="E687" s="25">
        <v>2881.51</v>
      </c>
      <c r="F687" s="16">
        <v>2903.21</v>
      </c>
      <c r="G687" s="28">
        <f ca="1">IFERROR($F687/OFFSET($F687,G$12,)-1,"")</f>
        <v>7.310540084798145E-3</v>
      </c>
      <c r="H687" s="29">
        <f ca="1">IFERROR($F687/OFFSET($F687,H$12,)-1,"")</f>
        <v>-3.2855210486202324E-3</v>
      </c>
      <c r="I687" s="29">
        <f ca="1">IFERROR($F687/OFFSET($F687,I$12,)-1,"")</f>
        <v>3.433766918552239E-2</v>
      </c>
      <c r="J687" s="29">
        <f ca="1">IFERROR($F687/OFFSET($F687,J$12,)-1,"")</f>
        <v>4.1913997171998396E-2</v>
      </c>
      <c r="K687" s="30">
        <f>F687/VLOOKUP(YEAR(B687),$Z$13:$AB$35,3,FALSE)-1</f>
        <v>-1.6487797606948851E-2</v>
      </c>
      <c r="L687" s="21">
        <f>MAX(F687:$F$5741)</f>
        <v>4981.87</v>
      </c>
      <c r="M687" s="28">
        <f ca="1">IF(OFFSET($O687,M$12,)&lt;&gt;"",_xlfn.STDEV.S(OFFSET($O687,,,M$12))*SQRT($J$12/$G$12),"")</f>
        <v>0.14524447662531551</v>
      </c>
      <c r="N687" s="30">
        <f ca="1">IF(OFFSET($O687,N$12,)&lt;&gt;"",_xlfn.STDEV.S(OFFSET($O687,,,N$12))*SQRT($J$12/$G$12),"")</f>
        <v>0.14946463079009761</v>
      </c>
      <c r="O687" s="4">
        <f t="shared" ca="1" si="10"/>
        <v>7.2839476115439412E-3</v>
      </c>
    </row>
    <row r="688" spans="2:15" x14ac:dyDescent="0.2">
      <c r="B688" s="14">
        <v>40640</v>
      </c>
      <c r="C688" s="25">
        <v>2918.7</v>
      </c>
      <c r="D688" s="25">
        <v>2925.8</v>
      </c>
      <c r="E688" s="25">
        <v>2882.14</v>
      </c>
      <c r="F688" s="16">
        <v>2882.14</v>
      </c>
      <c r="G688" s="28">
        <f ca="1">IFERROR($F688/OFFSET($F688,G$12,)-1,"")</f>
        <v>-1.2526124644533509E-2</v>
      </c>
      <c r="H688" s="29">
        <f ca="1">IFERROR($F688/OFFSET($F688,H$12,)-1,"")</f>
        <v>-1.3878383723464616E-5</v>
      </c>
      <c r="I688" s="29">
        <f ca="1">IFERROR($F688/OFFSET($F688,I$12,)-1,"")</f>
        <v>1.9374964631316827E-2</v>
      </c>
      <c r="J688" s="29">
        <f ca="1">IFERROR($F688/OFFSET($F688,J$12,)-1,"")</f>
        <v>4.2048708529777379E-2</v>
      </c>
      <c r="K688" s="30">
        <f>F688/VLOOKUP(YEAR(B688),$Z$13:$AB$35,3,FALSE)-1</f>
        <v>-2.3625621637736072E-2</v>
      </c>
      <c r="L688" s="21">
        <f>MAX(F688:$F$5741)</f>
        <v>4981.87</v>
      </c>
      <c r="M688" s="28">
        <f ca="1">IF(OFFSET($O688,M$12,)&lt;&gt;"",_xlfn.STDEV.S(OFFSET($O688,,,M$12))*SQRT($J$12/$G$12),"")</f>
        <v>0.14388744717990823</v>
      </c>
      <c r="N688" s="30">
        <f ca="1">IF(OFFSET($O688,N$12,)&lt;&gt;"",_xlfn.STDEV.S(OFFSET($O688,,,N$12))*SQRT($J$12/$G$12),"")</f>
        <v>0.15038958858440035</v>
      </c>
      <c r="O688" s="4">
        <f t="shared" ca="1" si="10"/>
        <v>-1.2605237893045164E-2</v>
      </c>
    </row>
    <row r="689" spans="2:15" x14ac:dyDescent="0.2">
      <c r="B689" s="14">
        <v>40639</v>
      </c>
      <c r="C689" s="25">
        <v>2893.12</v>
      </c>
      <c r="D689" s="25">
        <v>2922.28</v>
      </c>
      <c r="E689" s="25">
        <v>2888.21</v>
      </c>
      <c r="F689" s="16">
        <v>2918.7</v>
      </c>
      <c r="G689" s="28">
        <f ca="1">IFERROR($F689/OFFSET($F689,G$12,)-1,"")</f>
        <v>8.8416657449397196E-3</v>
      </c>
      <c r="H689" s="29">
        <f ca="1">IFERROR($F689/OFFSET($F689,H$12,)-1,"")</f>
        <v>-3.2880540884894227E-4</v>
      </c>
      <c r="I689" s="29">
        <f ca="1">IFERROR($F689/OFFSET($F689,I$12,)-1,"")</f>
        <v>3.3325426525099289E-2</v>
      </c>
      <c r="J689" s="29">
        <f ca="1">IFERROR($F689/OFFSET($F689,J$12,)-1,"")</f>
        <v>7.2601924193536505E-2</v>
      </c>
      <c r="K689" s="30">
        <f>F689/VLOOKUP(YEAR(B689),$Z$13:$AB$35,3,FALSE)-1</f>
        <v>-1.1240294320907451E-2</v>
      </c>
      <c r="L689" s="21">
        <f>MAX(F689:$F$5741)</f>
        <v>4981.87</v>
      </c>
      <c r="M689" s="28">
        <f ca="1">IF(OFFSET($O689,M$12,)&lt;&gt;"",_xlfn.STDEV.S(OFFSET($O689,,,M$12))*SQRT($J$12/$G$12),"")</f>
        <v>0.13888617338012585</v>
      </c>
      <c r="N689" s="30">
        <f ca="1">IF(OFFSET($O689,N$12,)&lt;&gt;"",_xlfn.STDEV.S(OFFSET($O689,,,N$12))*SQRT($J$12/$G$12),"")</f>
        <v>0.14898895239878782</v>
      </c>
      <c r="O689" s="4">
        <f t="shared" ca="1" si="10"/>
        <v>8.8028071004900565E-3</v>
      </c>
    </row>
    <row r="690" spans="2:15" x14ac:dyDescent="0.2">
      <c r="B690" s="14">
        <v>40638</v>
      </c>
      <c r="C690" s="25">
        <v>2898.81</v>
      </c>
      <c r="D690" s="25">
        <v>2907.3</v>
      </c>
      <c r="E690" s="25">
        <v>2879.95</v>
      </c>
      <c r="F690" s="16">
        <v>2893.12</v>
      </c>
      <c r="G690" s="28">
        <f ca="1">IFERROR($F690/OFFSET($F690,G$12,)-1,"")</f>
        <v>-1.962874420883054E-3</v>
      </c>
      <c r="H690" s="29">
        <f ca="1">IFERROR($F690/OFFSET($F690,H$12,)-1,"")</f>
        <v>-3.207657032210931E-3</v>
      </c>
      <c r="I690" s="29">
        <f ca="1">IFERROR($F690/OFFSET($F690,I$12,)-1,"")</f>
        <v>2.4287312534519101E-2</v>
      </c>
      <c r="J690" s="29">
        <f ca="1">IFERROR($F690/OFFSET($F690,J$12,)-1,"")</f>
        <v>5.7917966307459823E-2</v>
      </c>
      <c r="K690" s="30">
        <f>F690/VLOOKUP(YEAR(B690),$Z$13:$AB$35,3,FALSE)-1</f>
        <v>-1.990595823678476E-2</v>
      </c>
      <c r="L690" s="21">
        <f>MAX(F690:$F$5741)</f>
        <v>4981.87</v>
      </c>
      <c r="M690" s="28">
        <f ca="1">IF(OFFSET($O690,M$12,)&lt;&gt;"",_xlfn.STDEV.S(OFFSET($O690,,,M$12))*SQRT($J$12/$G$12),"")</f>
        <v>0.14539507219910186</v>
      </c>
      <c r="N690" s="30">
        <f ca="1">IF(OFFSET($O690,N$12,)&lt;&gt;"",_xlfn.STDEV.S(OFFSET($O690,,,N$12))*SQRT($J$12/$G$12),"")</f>
        <v>0.15070577890931824</v>
      </c>
      <c r="O690" s="4">
        <f t="shared" ca="1" si="10"/>
        <v>-1.9648033835000436E-3</v>
      </c>
    </row>
    <row r="691" spans="2:15" x14ac:dyDescent="0.2">
      <c r="B691" s="14">
        <v>40637</v>
      </c>
      <c r="C691" s="25">
        <v>2912.78</v>
      </c>
      <c r="D691" s="25">
        <v>2929.74</v>
      </c>
      <c r="E691" s="25">
        <v>2898.81</v>
      </c>
      <c r="F691" s="16">
        <v>2898.81</v>
      </c>
      <c r="G691" s="28">
        <f ca="1">IFERROR($F691/OFFSET($F691,G$12,)-1,"")</f>
        <v>-4.7961054387904989E-3</v>
      </c>
      <c r="H691" s="29">
        <f ca="1">IFERROR($F691/OFFSET($F691,H$12,)-1,"")</f>
        <v>1.0740062851815058E-3</v>
      </c>
      <c r="I691" s="29">
        <f ca="1">IFERROR($F691/OFFSET($F691,I$12,)-1,"")</f>
        <v>2.5129519936345046E-2</v>
      </c>
      <c r="J691" s="29">
        <f ca="1">IFERROR($F691/OFFSET($F691,J$12,)-1,"")</f>
        <v>7.0307452028696149E-2</v>
      </c>
      <c r="K691" s="30">
        <f>F691/VLOOKUP(YEAR(B691),$Z$13:$AB$35,3,FALSE)-1</f>
        <v>-1.7978373104597822E-2</v>
      </c>
      <c r="L691" s="21">
        <f>MAX(F691:$F$5741)</f>
        <v>4981.87</v>
      </c>
      <c r="M691" s="28">
        <f ca="1">IF(OFFSET($O691,M$12,)&lt;&gt;"",_xlfn.STDEV.S(OFFSET($O691,,,M$12))*SQRT($J$12/$G$12),"")</f>
        <v>0.14543581594448426</v>
      </c>
      <c r="N691" s="30">
        <f ca="1">IF(OFFSET($O691,N$12,)&lt;&gt;"",_xlfn.STDEV.S(OFFSET($O691,,,N$12))*SQRT($J$12/$G$12),"")</f>
        <v>0.15283645947858532</v>
      </c>
      <c r="O691" s="4">
        <f t="shared" ca="1" si="10"/>
        <v>-4.8076436596123885E-3</v>
      </c>
    </row>
    <row r="692" spans="2:15" x14ac:dyDescent="0.2">
      <c r="B692" s="14">
        <v>40634</v>
      </c>
      <c r="C692" s="25">
        <v>2882.18</v>
      </c>
      <c r="D692" s="25">
        <v>2915.75</v>
      </c>
      <c r="E692" s="25">
        <v>2882.01</v>
      </c>
      <c r="F692" s="16">
        <v>2912.78</v>
      </c>
      <c r="G692" s="28">
        <f ca="1">IFERROR($F692/OFFSET($F692,G$12,)-1,"")</f>
        <v>1.0616963548425229E-2</v>
      </c>
      <c r="H692" s="29">
        <f ca="1">IFERROR($F692/OFFSET($F692,H$12,)-1,"")</f>
        <v>8.8528065059123584E-3</v>
      </c>
      <c r="I692" s="29">
        <f ca="1">IFERROR($F692/OFFSET($F692,I$12,)-1,"")</f>
        <v>1.9709572620848048E-2</v>
      </c>
      <c r="J692" s="29">
        <f ca="1">IFERROR($F692/OFFSET($F692,J$12,)-1,"")</f>
        <v>9.5730353985630012E-2</v>
      </c>
      <c r="K692" s="30">
        <f>F692/VLOOKUP(YEAR(B692),$Z$13:$AB$35,3,FALSE)-1</f>
        <v>-1.3245795899562318E-2</v>
      </c>
      <c r="L692" s="21">
        <f>MAX(F692:$F$5741)</f>
        <v>4981.87</v>
      </c>
      <c r="M692" s="28">
        <f ca="1">IF(OFFSET($O692,M$12,)&lt;&gt;"",_xlfn.STDEV.S(OFFSET($O692,,,M$12))*SQRT($J$12/$G$12),"")</f>
        <v>0.15432141344308425</v>
      </c>
      <c r="N692" s="30">
        <f ca="1">IF(OFFSET($O692,N$12,)&lt;&gt;"",_xlfn.STDEV.S(OFFSET($O692,,,N$12))*SQRT($J$12/$G$12),"")</f>
        <v>0.15982562394277941</v>
      </c>
      <c r="O692" s="4">
        <f t="shared" ca="1" si="10"/>
        <v>1.0560999355638475E-2</v>
      </c>
    </row>
    <row r="693" spans="2:15" x14ac:dyDescent="0.2">
      <c r="B693" s="14">
        <v>40633</v>
      </c>
      <c r="C693" s="25">
        <v>2919.66</v>
      </c>
      <c r="D693" s="25">
        <v>2921.54</v>
      </c>
      <c r="E693" s="25">
        <v>2877.02</v>
      </c>
      <c r="F693" s="16">
        <v>2882.18</v>
      </c>
      <c r="G693" s="28">
        <f ca="1">IFERROR($F693/OFFSET($F693,G$12,)-1,"")</f>
        <v>-1.283711117047881E-2</v>
      </c>
      <c r="H693" s="29">
        <f ca="1">IFERROR($F693/OFFSET($F693,H$12,)-1,"")</f>
        <v>-2.4677172058381602E-3</v>
      </c>
      <c r="I693" s="29">
        <f ca="1">IFERROR($F693/OFFSET($F693,I$12,)-1,"")</f>
        <v>6.4250745518159569E-3</v>
      </c>
      <c r="J693" s="29">
        <f ca="1">IFERROR($F693/OFFSET($F693,J$12,)-1,"")</f>
        <v>9.4221716021260393E-2</v>
      </c>
      <c r="K693" s="30">
        <f>F693/VLOOKUP(YEAR(B693),$Z$13:$AB$35,3,FALSE)-1</f>
        <v>-2.3612070951393727E-2</v>
      </c>
      <c r="L693" s="21">
        <f>MAX(F693:$F$5741)</f>
        <v>4981.87</v>
      </c>
      <c r="M693" s="28">
        <f ca="1">IF(OFFSET($O693,M$12,)&lt;&gt;"",_xlfn.STDEV.S(OFFSET($O693,,,M$12))*SQRT($J$12/$G$12),"")</f>
        <v>0.15060602027753583</v>
      </c>
      <c r="N693" s="30">
        <f ca="1">IF(OFFSET($O693,N$12,)&lt;&gt;"",_xlfn.STDEV.S(OFFSET($O693,,,N$12))*SQRT($J$12/$G$12),"")</f>
        <v>0.15885604002361445</v>
      </c>
      <c r="O693" s="4">
        <f t="shared" ca="1" si="10"/>
        <v>-1.2920218890215867E-2</v>
      </c>
    </row>
    <row r="694" spans="2:15" x14ac:dyDescent="0.2">
      <c r="B694" s="14">
        <v>40632</v>
      </c>
      <c r="C694" s="25">
        <v>2902.43</v>
      </c>
      <c r="D694" s="25">
        <v>2932.86</v>
      </c>
      <c r="E694" s="25">
        <v>2902.29</v>
      </c>
      <c r="F694" s="16">
        <v>2919.66</v>
      </c>
      <c r="G694" s="28">
        <f ca="1">IFERROR($F694/OFFSET($F694,G$12,)-1,"")</f>
        <v>5.9364050123518197E-3</v>
      </c>
      <c r="H694" s="29">
        <f ca="1">IFERROR($F694/OFFSET($F694,H$12,)-1,"")</f>
        <v>2.7296909305860373E-2</v>
      </c>
      <c r="I694" s="29">
        <f ca="1">IFERROR($F694/OFFSET($F694,I$12,)-1,"")</f>
        <v>1.0686135025391286E-2</v>
      </c>
      <c r="J694" s="29">
        <f ca="1">IFERROR($F694/OFFSET($F694,J$12,)-1,"")</f>
        <v>0.10749657660254819</v>
      </c>
      <c r="K694" s="30">
        <f>F694/VLOOKUP(YEAR(B694),$Z$13:$AB$35,3,FALSE)-1</f>
        <v>-1.0915077848693167E-2</v>
      </c>
      <c r="L694" s="21">
        <f>MAX(F694:$F$5741)</f>
        <v>4981.87</v>
      </c>
      <c r="M694" s="28">
        <f ca="1">IF(OFFSET($O694,M$12,)&lt;&gt;"",_xlfn.STDEV.S(OFFSET($O694,,,M$12))*SQRT($J$12/$G$12),"")</f>
        <v>0.14726282169526106</v>
      </c>
      <c r="N694" s="30">
        <f ca="1">IF(OFFSET($O694,N$12,)&lt;&gt;"",_xlfn.STDEV.S(OFFSET($O694,,,N$12))*SQRT($J$12/$G$12),"")</f>
        <v>0.16189098057745285</v>
      </c>
      <c r="O694" s="4">
        <f t="shared" ca="1" si="10"/>
        <v>5.9188539858640431E-3</v>
      </c>
    </row>
    <row r="695" spans="2:15" x14ac:dyDescent="0.2">
      <c r="B695" s="14">
        <v>40631</v>
      </c>
      <c r="C695" s="25">
        <v>2895.7</v>
      </c>
      <c r="D695" s="25">
        <v>2904.18</v>
      </c>
      <c r="E695" s="25">
        <v>2881.27</v>
      </c>
      <c r="F695" s="16">
        <v>2902.43</v>
      </c>
      <c r="G695" s="28">
        <f ca="1">IFERROR($F695/OFFSET($F695,G$12,)-1,"")</f>
        <v>2.324135787546977E-3</v>
      </c>
      <c r="H695" s="29">
        <f ca="1">IFERROR($F695/OFFSET($F695,H$12,)-1,"")</f>
        <v>2.7809058394419051E-2</v>
      </c>
      <c r="I695" s="29">
        <f ca="1">IFERROR($F695/OFFSET($F695,I$12,)-1,"")</f>
        <v>2.2826004378724285E-3</v>
      </c>
      <c r="J695" s="29">
        <f ca="1">IFERROR($F695/OFFSET($F695,J$12,)-1,"")</f>
        <v>9.5235938944548071E-2</v>
      </c>
      <c r="K695" s="30">
        <f>F695/VLOOKUP(YEAR(B695),$Z$13:$AB$35,3,FALSE)-1</f>
        <v>-1.6752035990623027E-2</v>
      </c>
      <c r="L695" s="21">
        <f>MAX(F695:$F$5741)</f>
        <v>4981.87</v>
      </c>
      <c r="M695" s="28">
        <f ca="1">IF(OFFSET($O695,M$12,)&lt;&gt;"",_xlfn.STDEV.S(OFFSET($O695,,,M$12))*SQRT($J$12/$G$12),"")</f>
        <v>0.14691251669040514</v>
      </c>
      <c r="N695" s="30">
        <f ca="1">IF(OFFSET($O695,N$12,)&lt;&gt;"",_xlfn.STDEV.S(OFFSET($O695,,,N$12))*SQRT($J$12/$G$12),"")</f>
        <v>0.16167308574627293</v>
      </c>
      <c r="O695" s="4">
        <f t="shared" ca="1" si="10"/>
        <v>2.3214391613761978E-3</v>
      </c>
    </row>
    <row r="696" spans="2:15" x14ac:dyDescent="0.2">
      <c r="B696" s="14">
        <v>40630</v>
      </c>
      <c r="C696" s="25">
        <v>2887.22</v>
      </c>
      <c r="D696" s="25">
        <v>2907.97</v>
      </c>
      <c r="E696" s="25">
        <v>2875.06</v>
      </c>
      <c r="F696" s="16">
        <v>2895.7</v>
      </c>
      <c r="G696" s="28">
        <f ca="1">IFERROR($F696/OFFSET($F696,G$12,)-1,"")</f>
        <v>2.9370813446845112E-3</v>
      </c>
      <c r="H696" s="29">
        <f ca="1">IFERROR($F696/OFFSET($F696,H$12,)-1,"")</f>
        <v>2.4333990116416793E-2</v>
      </c>
      <c r="I696" s="29">
        <f ca="1">IFERROR($F696/OFFSET($F696,I$12,)-1,"")</f>
        <v>9.4752694769426604E-3</v>
      </c>
      <c r="J696" s="29">
        <f ca="1">IFERROR($F696/OFFSET($F696,J$12,)-1,"")</f>
        <v>0.10089266705191746</v>
      </c>
      <c r="K696" s="30">
        <f>F696/VLOOKUP(YEAR(B696),$Z$13:$AB$35,3,FALSE)-1</f>
        <v>-1.9031938967708828E-2</v>
      </c>
      <c r="L696" s="21">
        <f>MAX(F696:$F$5741)</f>
        <v>4981.87</v>
      </c>
      <c r="M696" s="28">
        <f ca="1">IF(OFFSET($O696,M$12,)&lt;&gt;"",_xlfn.STDEV.S(OFFSET($O696,,,M$12))*SQRT($J$12/$G$12),"")</f>
        <v>0.14726668730630418</v>
      </c>
      <c r="N696" s="30">
        <f ca="1">IF(OFFSET($O696,N$12,)&lt;&gt;"",_xlfn.STDEV.S(OFFSET($O696,,,N$12))*SQRT($J$12/$G$12),"")</f>
        <v>0.16506273002674454</v>
      </c>
      <c r="O696" s="4">
        <f t="shared" ca="1" si="10"/>
        <v>2.9327765482369214E-3</v>
      </c>
    </row>
    <row r="697" spans="2:15" x14ac:dyDescent="0.2">
      <c r="B697" s="14">
        <v>40627</v>
      </c>
      <c r="C697" s="25">
        <v>2889.31</v>
      </c>
      <c r="D697" s="25">
        <v>2902.16</v>
      </c>
      <c r="E697" s="25">
        <v>2877.38</v>
      </c>
      <c r="F697" s="16">
        <v>2887.22</v>
      </c>
      <c r="G697" s="28">
        <f ca="1">IFERROR($F697/OFFSET($F697,G$12,)-1,"")</f>
        <v>-7.2335609539997403E-4</v>
      </c>
      <c r="H697" s="29">
        <f ca="1">IFERROR($F697/OFFSET($F697,H$12,)-1,"")</f>
        <v>3.5164961242533543E-2</v>
      </c>
      <c r="I697" s="29">
        <f ca="1">IFERROR($F697/OFFSET($F697,I$12,)-1,"")</f>
        <v>8.6005729057498925E-3</v>
      </c>
      <c r="J697" s="29">
        <f ca="1">IFERROR($F697/OFFSET($F697,J$12,)-1,"")</f>
        <v>9.8278341182109319E-2</v>
      </c>
      <c r="K697" s="30">
        <f>F697/VLOOKUP(YEAR(B697),$Z$13:$AB$35,3,FALSE)-1</f>
        <v>-2.1904684472268676E-2</v>
      </c>
      <c r="L697" s="21">
        <f>MAX(F697:$F$5741)</f>
        <v>4981.87</v>
      </c>
      <c r="M697" s="28">
        <f ca="1">IF(OFFSET($O697,M$12,)&lt;&gt;"",_xlfn.STDEV.S(OFFSET($O697,,,M$12))*SQRT($J$12/$G$12),"")</f>
        <v>0.15009828273530557</v>
      </c>
      <c r="N697" s="30">
        <f ca="1">IF(OFFSET($O697,N$12,)&lt;&gt;"",_xlfn.STDEV.S(OFFSET($O697,,,N$12))*SQRT($J$12/$G$12),"")</f>
        <v>0.16694344148919354</v>
      </c>
      <c r="O697" s="4">
        <f t="shared" ca="1" si="10"/>
        <v>-7.2361784365275797E-4</v>
      </c>
    </row>
    <row r="698" spans="2:15" x14ac:dyDescent="0.2">
      <c r="B698" s="14">
        <v>40626</v>
      </c>
      <c r="C698" s="25">
        <v>2842.08</v>
      </c>
      <c r="D698" s="25">
        <v>2889.5</v>
      </c>
      <c r="E698" s="25">
        <v>2833.9</v>
      </c>
      <c r="F698" s="16">
        <v>2889.31</v>
      </c>
      <c r="G698" s="28">
        <f ca="1">IFERROR($F698/OFFSET($F698,G$12,)-1,"")</f>
        <v>1.6618110679502252E-2</v>
      </c>
      <c r="H698" s="29">
        <f ca="1">IFERROR($F698/OFFSET($F698,H$12,)-1,"")</f>
        <v>4.7337170861849076E-2</v>
      </c>
      <c r="I698" s="29">
        <f ca="1">IFERROR($F698/OFFSET($F698,I$12,)-1,"")</f>
        <v>7.433777663102159E-3</v>
      </c>
      <c r="J698" s="29">
        <f ca="1">IFERROR($F698/OFFSET($F698,J$12,)-1,"")</f>
        <v>0.11782957732856181</v>
      </c>
      <c r="K698" s="30">
        <f>F698/VLOOKUP(YEAR(B698),$Z$13:$AB$35,3,FALSE)-1</f>
        <v>-2.1196661110885362E-2</v>
      </c>
      <c r="L698" s="21">
        <f>MAX(F698:$F$5741)</f>
        <v>4981.87</v>
      </c>
      <c r="M698" s="28">
        <f ca="1">IF(OFFSET($O698,M$12,)&lt;&gt;"",_xlfn.STDEV.S(OFFSET($O698,,,M$12))*SQRT($J$12/$G$12),"")</f>
        <v>0.15009660575821013</v>
      </c>
      <c r="N698" s="30">
        <f ca="1">IF(OFFSET($O698,N$12,)&lt;&gt;"",_xlfn.STDEV.S(OFFSET($O698,,,N$12))*SQRT($J$12/$G$12),"")</f>
        <v>0.16869378686436931</v>
      </c>
      <c r="O698" s="4">
        <f t="shared" ca="1" si="10"/>
        <v>1.6481540823291216E-2</v>
      </c>
    </row>
    <row r="699" spans="2:15" x14ac:dyDescent="0.2">
      <c r="B699" s="14">
        <v>40625</v>
      </c>
      <c r="C699" s="25">
        <v>2823.9</v>
      </c>
      <c r="D699" s="25">
        <v>2850.16</v>
      </c>
      <c r="E699" s="25">
        <v>2814.95</v>
      </c>
      <c r="F699" s="16">
        <v>2842.08</v>
      </c>
      <c r="G699" s="28">
        <f ca="1">IFERROR($F699/OFFSET($F699,G$12,)-1,"")</f>
        <v>6.4379050249654401E-3</v>
      </c>
      <c r="H699" s="29">
        <f ca="1">IFERROR($F699/OFFSET($F699,H$12,)-1,"")</f>
        <v>5.1177826024240813E-2</v>
      </c>
      <c r="I699" s="29">
        <f ca="1">IFERROR($F699/OFFSET($F699,I$12,)-1,"")</f>
        <v>-2.559707070222228E-2</v>
      </c>
      <c r="J699" s="29">
        <f ca="1">IFERROR($F699/OFFSET($F699,J$12,)-1,"")</f>
        <v>9.9233806869824415E-2</v>
      </c>
      <c r="K699" s="30">
        <f>F699/VLOOKUP(YEAR(B699),$Z$13:$AB$35,3,FALSE)-1</f>
        <v>-3.7196634009512675E-2</v>
      </c>
      <c r="L699" s="21">
        <f>MAX(F699:$F$5741)</f>
        <v>4981.87</v>
      </c>
      <c r="M699" s="28">
        <f ca="1">IF(OFFSET($O699,M$12,)&lt;&gt;"",_xlfn.STDEV.S(OFFSET($O699,,,M$12))*SQRT($J$12/$G$12),"")</f>
        <v>0.14082840569659702</v>
      </c>
      <c r="N699" s="30">
        <f ca="1">IF(OFFSET($O699,N$12,)&lt;&gt;"",_xlfn.STDEV.S(OFFSET($O699,,,N$12))*SQRT($J$12/$G$12),"")</f>
        <v>0.16635774474231535</v>
      </c>
      <c r="O699" s="4">
        <f t="shared" ca="1" si="10"/>
        <v>6.4172702302914084E-3</v>
      </c>
    </row>
    <row r="700" spans="2:15" x14ac:dyDescent="0.2">
      <c r="B700" s="14">
        <v>40624</v>
      </c>
      <c r="C700" s="25">
        <v>2826.91</v>
      </c>
      <c r="D700" s="25">
        <v>2854.13</v>
      </c>
      <c r="E700" s="25">
        <v>2811.86</v>
      </c>
      <c r="F700" s="16">
        <v>2823.9</v>
      </c>
      <c r="G700" s="28">
        <f ca="1">IFERROR($F700/OFFSET($F700,G$12,)-1,"")</f>
        <v>-1.0647668302138369E-3</v>
      </c>
      <c r="H700" s="29">
        <f ca="1">IFERROR($F700/OFFSET($F700,H$12,)-1,"")</f>
        <v>4.0754500022113005E-2</v>
      </c>
      <c r="I700" s="29">
        <f ca="1">IFERROR($F700/OFFSET($F700,I$12,)-1,"")</f>
        <v>-3.4085273041336794E-2</v>
      </c>
      <c r="J700" s="29">
        <f ca="1">IFERROR($F700/OFFSET($F700,J$12,)-1,"")</f>
        <v>0.10262938002233457</v>
      </c>
      <c r="K700" s="30">
        <f>F700/VLOOKUP(YEAR(B700),$Z$13:$AB$35,3,FALSE)-1</f>
        <v>-4.3355420952071233E-2</v>
      </c>
      <c r="L700" s="21">
        <f>MAX(F700:$F$5741)</f>
        <v>4981.87</v>
      </c>
      <c r="M700" s="28">
        <f ca="1">IF(OFFSET($O700,M$12,)&lt;&gt;"",_xlfn.STDEV.S(OFFSET($O700,,,M$12))*SQRT($J$12/$G$12),"")</f>
        <v>0.13877058637961656</v>
      </c>
      <c r="N700" s="30">
        <f ca="1">IF(OFFSET($O700,N$12,)&lt;&gt;"",_xlfn.STDEV.S(OFFSET($O700,,,N$12))*SQRT($J$12/$G$12),"")</f>
        <v>0.1658040637933785</v>
      </c>
      <c r="O700" s="4">
        <f t="shared" ca="1" si="10"/>
        <v>-1.0653340971222736E-3</v>
      </c>
    </row>
    <row r="701" spans="2:15" x14ac:dyDescent="0.2">
      <c r="B701" s="14">
        <v>40623</v>
      </c>
      <c r="C701" s="25">
        <v>2789.14</v>
      </c>
      <c r="D701" s="25">
        <v>2843.28</v>
      </c>
      <c r="E701" s="25">
        <v>2789.14</v>
      </c>
      <c r="F701" s="16">
        <v>2826.91</v>
      </c>
      <c r="G701" s="28">
        <f ca="1">IFERROR($F701/OFFSET($F701,G$12,)-1,"")</f>
        <v>1.3541808586159165E-2</v>
      </c>
      <c r="H701" s="29">
        <f ca="1">IFERROR($F701/OFFSET($F701,H$12,)-1,"")</f>
        <v>2.6847075917181273E-2</v>
      </c>
      <c r="I701" s="29">
        <f ca="1">IFERROR($F701/OFFSET($F701,I$12,)-1,"")</f>
        <v>-5.0881999422520474E-2</v>
      </c>
      <c r="J701" s="29">
        <f ca="1">IFERROR($F701/OFFSET($F701,J$12,)-1,"")</f>
        <v>9.6551590380139496E-2</v>
      </c>
      <c r="K701" s="30">
        <f>F701/VLOOKUP(YEAR(B701),$Z$13:$AB$35,3,FALSE)-1</f>
        <v>-4.2335731804815979E-2</v>
      </c>
      <c r="L701" s="21">
        <f>MAX(F701:$F$5741)</f>
        <v>4981.87</v>
      </c>
      <c r="M701" s="28">
        <f ca="1">IF(OFFSET($O701,M$12,)&lt;&gt;"",_xlfn.STDEV.S(OFFSET($O701,,,M$12))*SQRT($J$12/$G$12),"")</f>
        <v>0.14044315427004225</v>
      </c>
      <c r="N701" s="30">
        <f ca="1">IF(OFFSET($O701,N$12,)&lt;&gt;"",_xlfn.STDEV.S(OFFSET($O701,,,N$12))*SQRT($J$12/$G$12),"")</f>
        <v>0.16677148757343646</v>
      </c>
      <c r="O701" s="4">
        <f t="shared" ca="1" si="10"/>
        <v>1.3450937747456398E-2</v>
      </c>
    </row>
    <row r="702" spans="2:15" x14ac:dyDescent="0.2">
      <c r="B702" s="14">
        <v>40620</v>
      </c>
      <c r="C702" s="25">
        <v>2758.45</v>
      </c>
      <c r="D702" s="25">
        <v>2822.31</v>
      </c>
      <c r="E702" s="25">
        <v>2758.45</v>
      </c>
      <c r="F702" s="16">
        <v>2789.14</v>
      </c>
      <c r="G702" s="28">
        <f ca="1">IFERROR($F702/OFFSET($F702,G$12,)-1,"")</f>
        <v>1.1026853033290873E-2</v>
      </c>
      <c r="H702" s="29">
        <f ca="1">IFERROR($F702/OFFSET($F702,H$12,)-1,"")</f>
        <v>-1.1388379555352657E-3</v>
      </c>
      <c r="I702" s="29">
        <f ca="1">IFERROR($F702/OFFSET($F702,I$12,)-1,"")</f>
        <v>-6.3786222337093967E-2</v>
      </c>
      <c r="J702" s="29">
        <f ca="1">IFERROR($F702/OFFSET($F702,J$12,)-1,"")</f>
        <v>7.9543123434857144E-2</v>
      </c>
      <c r="K702" s="30">
        <f>F702/VLOOKUP(YEAR(B702),$Z$13:$AB$35,3,FALSE)-1</f>
        <v>-5.5130967383498097E-2</v>
      </c>
      <c r="L702" s="21">
        <f>MAX(F702:$F$5741)</f>
        <v>4981.87</v>
      </c>
      <c r="M702" s="28">
        <f ca="1">IF(OFFSET($O702,M$12,)&lt;&gt;"",_xlfn.STDEV.S(OFFSET($O702,,,M$12))*SQRT($J$12/$G$12),"")</f>
        <v>0.13770143363115661</v>
      </c>
      <c r="N702" s="30">
        <f ca="1">IF(OFFSET($O702,N$12,)&lt;&gt;"",_xlfn.STDEV.S(OFFSET($O702,,,N$12))*SQRT($J$12/$G$12),"")</f>
        <v>0.16478362613137715</v>
      </c>
      <c r="O702" s="4">
        <f t="shared" ca="1" si="10"/>
        <v>1.096650054939006E-2</v>
      </c>
    </row>
    <row r="703" spans="2:15" x14ac:dyDescent="0.2">
      <c r="B703" s="14">
        <v>40619</v>
      </c>
      <c r="C703" s="25">
        <v>2703.71</v>
      </c>
      <c r="D703" s="25">
        <v>2770.13</v>
      </c>
      <c r="E703" s="25">
        <v>2703.71</v>
      </c>
      <c r="F703" s="16">
        <v>2758.72</v>
      </c>
      <c r="G703" s="28">
        <f ca="1">IFERROR($F703/OFFSET($F703,G$12,)-1,"")</f>
        <v>2.0346117002193242E-2</v>
      </c>
      <c r="H703" s="29">
        <f ca="1">IFERROR($F703/OFFSET($F703,H$12,)-1,"")</f>
        <v>-1.7140332688477811E-2</v>
      </c>
      <c r="I703" s="29">
        <f ca="1">IFERROR($F703/OFFSET($F703,I$12,)-1,"")</f>
        <v>-7.969041900186824E-2</v>
      </c>
      <c r="J703" s="29">
        <f ca="1">IFERROR($F703/OFFSET($F703,J$12,)-1,"")</f>
        <v>5.7187419764015202E-2</v>
      </c>
      <c r="K703" s="30">
        <f>F703/VLOOKUP(YEAR(B703),$Z$13:$AB$35,3,FALSE)-1</f>
        <v>-6.5436264346789286E-2</v>
      </c>
      <c r="L703" s="21">
        <f>MAX(F703:$F$5741)</f>
        <v>4981.87</v>
      </c>
      <c r="M703" s="28">
        <f ca="1">IF(OFFSET($O703,M$12,)&lt;&gt;"",_xlfn.STDEV.S(OFFSET($O703,,,M$12))*SQRT($J$12/$G$12),"")</f>
        <v>0.13448085903396845</v>
      </c>
      <c r="N703" s="30">
        <f ca="1">IF(OFFSET($O703,N$12,)&lt;&gt;"",_xlfn.STDEV.S(OFFSET($O703,,,N$12))*SQRT($J$12/$G$12),"")</f>
        <v>0.16563331398445175</v>
      </c>
      <c r="O703" s="4">
        <f t="shared" ca="1" si="10"/>
        <v>2.0141900130949329E-2</v>
      </c>
    </row>
    <row r="704" spans="2:15" x14ac:dyDescent="0.2">
      <c r="B704" s="14">
        <v>40618</v>
      </c>
      <c r="C704" s="25">
        <v>2739.16</v>
      </c>
      <c r="D704" s="25">
        <v>2749.08</v>
      </c>
      <c r="E704" s="25">
        <v>2703.71</v>
      </c>
      <c r="F704" s="16">
        <v>2703.71</v>
      </c>
      <c r="G704" s="28">
        <f ca="1">IFERROR($F704/OFFSET($F704,G$12,)-1,"")</f>
        <v>-3.5417864461251281E-3</v>
      </c>
      <c r="H704" s="29">
        <f ca="1">IFERROR($F704/OFFSET($F704,H$12,)-1,"")</f>
        <v>-4.3733376718918082E-2</v>
      </c>
      <c r="I704" s="29">
        <f ca="1">IFERROR($F704/OFFSET($F704,I$12,)-1,"")</f>
        <v>-9.3542136036905865E-2</v>
      </c>
      <c r="J704" s="29">
        <f ca="1">IFERROR($F704/OFFSET($F704,J$12,)-1,"")</f>
        <v>4.755576391821692E-2</v>
      </c>
      <c r="K704" s="30">
        <f>F704/VLOOKUP(YEAR(B704),$Z$13:$AB$35,3,FALSE)-1</f>
        <v>-8.4071845738986739E-2</v>
      </c>
      <c r="L704" s="21">
        <f>MAX(F704:$F$5741)</f>
        <v>4981.87</v>
      </c>
      <c r="M704" s="28">
        <f ca="1">IF(OFFSET($O704,M$12,)&lt;&gt;"",_xlfn.STDEV.S(OFFSET($O704,,,M$12))*SQRT($J$12/$G$12),"")</f>
        <v>0.11726414179532038</v>
      </c>
      <c r="N704" s="30">
        <f ca="1">IF(OFFSET($O704,N$12,)&lt;&gt;"",_xlfn.STDEV.S(OFFSET($O704,,,N$12))*SQRT($J$12/$G$12),"")</f>
        <v>0.16196504049360799</v>
      </c>
      <c r="O704" s="4">
        <f t="shared" ca="1" si="10"/>
        <v>-3.5480734208777893E-3</v>
      </c>
    </row>
    <row r="705" spans="2:15" x14ac:dyDescent="0.2">
      <c r="B705" s="14">
        <v>40617</v>
      </c>
      <c r="C705" s="25">
        <v>2753</v>
      </c>
      <c r="D705" s="25">
        <v>2754.96</v>
      </c>
      <c r="E705" s="25">
        <v>2648.3</v>
      </c>
      <c r="F705" s="16">
        <v>2713.32</v>
      </c>
      <c r="G705" s="28">
        <f ca="1">IFERROR($F705/OFFSET($F705,G$12,)-1,"")</f>
        <v>-1.4413367235742713E-2</v>
      </c>
      <c r="H705" s="29">
        <f ca="1">IFERROR($F705/OFFSET($F705,H$12,)-1,"")</f>
        <v>-3.9386526090697038E-2</v>
      </c>
      <c r="I705" s="29">
        <f ca="1">IFERROR($F705/OFFSET($F705,I$12,)-1,"")</f>
        <v>-9.5659477457479603E-2</v>
      </c>
      <c r="J705" s="29">
        <f ca="1">IFERROR($F705/OFFSET($F705,J$12,)-1,"")</f>
        <v>6.5404927849219696E-2</v>
      </c>
      <c r="K705" s="30">
        <f>F705/VLOOKUP(YEAR(B705),$Z$13:$AB$35,3,FALSE)-1</f>
        <v>-8.0816293345257861E-2</v>
      </c>
      <c r="L705" s="21">
        <f>MAX(F705:$F$5741)</f>
        <v>4981.87</v>
      </c>
      <c r="M705" s="28">
        <f ca="1">IF(OFFSET($O705,M$12,)&lt;&gt;"",_xlfn.STDEV.S(OFFSET($O705,,,M$12))*SQRT($J$12/$G$12),"")</f>
        <v>0.12487050891816477</v>
      </c>
      <c r="N705" s="30">
        <f ca="1">IF(OFFSET($O705,N$12,)&lt;&gt;"",_xlfn.STDEV.S(OFFSET($O705,,,N$12))*SQRT($J$12/$G$12),"")</f>
        <v>0.16205734372356656</v>
      </c>
      <c r="O705" s="4">
        <f t="shared" ca="1" si="10"/>
        <v>-1.4518248831118677E-2</v>
      </c>
    </row>
    <row r="706" spans="2:15" x14ac:dyDescent="0.2">
      <c r="B706" s="14">
        <v>40616</v>
      </c>
      <c r="C706" s="25">
        <v>2792.32</v>
      </c>
      <c r="D706" s="25">
        <v>2796.34</v>
      </c>
      <c r="E706" s="25">
        <v>2740.01</v>
      </c>
      <c r="F706" s="16">
        <v>2753</v>
      </c>
      <c r="G706" s="28">
        <f ca="1">IFERROR($F706/OFFSET($F706,G$12,)-1,"")</f>
        <v>-1.4081480632592291E-2</v>
      </c>
      <c r="H706" s="29">
        <f ca="1">IFERROR($F706/OFFSET($F706,H$12,)-1,"")</f>
        <v>-2.5321116508291719E-2</v>
      </c>
      <c r="I706" s="29">
        <f ca="1">IFERROR($F706/OFFSET($F706,I$12,)-1,"")</f>
        <v>-7.3591121550363625E-2</v>
      </c>
      <c r="J706" s="29">
        <f ca="1">IFERROR($F706/OFFSET($F706,J$12,)-1,"")</f>
        <v>8.4545715985329339E-2</v>
      </c>
      <c r="K706" s="30">
        <f>F706/VLOOKUP(YEAR(B706),$Z$13:$AB$35,3,FALSE)-1</f>
        <v>-6.7374012493732871E-2</v>
      </c>
      <c r="L706" s="21">
        <f>MAX(F706:$F$5741)</f>
        <v>4981.87</v>
      </c>
      <c r="M706" s="28">
        <f ca="1">IF(OFFSET($O706,M$12,)&lt;&gt;"",_xlfn.STDEV.S(OFFSET($O706,,,M$12))*SQRT($J$12/$G$12),"")</f>
        <v>0.12151897251839426</v>
      </c>
      <c r="N706" s="30">
        <f ca="1">IF(OFFSET($O706,N$12,)&lt;&gt;"",_xlfn.STDEV.S(OFFSET($O706,,,N$12))*SQRT($J$12/$G$12),"")</f>
        <v>0.15946504293131891</v>
      </c>
      <c r="O706" s="4">
        <f t="shared" ca="1" si="10"/>
        <v>-1.4181565352582819E-2</v>
      </c>
    </row>
    <row r="707" spans="2:15" x14ac:dyDescent="0.2">
      <c r="B707" s="14">
        <v>40613</v>
      </c>
      <c r="C707" s="25">
        <v>2806.83</v>
      </c>
      <c r="D707" s="25">
        <v>2808.72</v>
      </c>
      <c r="E707" s="25">
        <v>2772.87</v>
      </c>
      <c r="F707" s="16">
        <v>2792.32</v>
      </c>
      <c r="G707" s="28">
        <f ca="1">IFERROR($F707/OFFSET($F707,G$12,)-1,"")</f>
        <v>-5.1695328894161285E-3</v>
      </c>
      <c r="H707" s="29">
        <f ca="1">IFERROR($F707/OFFSET($F707,H$12,)-1,"")</f>
        <v>-1.2529396163027062E-2</v>
      </c>
      <c r="I707" s="29">
        <f ca="1">IFERROR($F707/OFFSET($F707,I$12,)-1,"")</f>
        <v>-6.1272515783740822E-2</v>
      </c>
      <c r="J707" s="29">
        <f ca="1">IFERROR($F707/OFFSET($F707,J$12,)-1,"")</f>
        <v>0.10880269385939823</v>
      </c>
      <c r="K707" s="30">
        <f>F707/VLOOKUP(YEAR(B707),$Z$13:$AB$35,3,FALSE)-1</f>
        <v>-5.4053687819287988E-2</v>
      </c>
      <c r="L707" s="21">
        <f>MAX(F707:$F$5741)</f>
        <v>4981.87</v>
      </c>
      <c r="M707" s="28">
        <f ca="1">IF(OFFSET($O707,M$12,)&lt;&gt;"",_xlfn.STDEV.S(OFFSET($O707,,,M$12))*SQRT($J$12/$G$12),"")</f>
        <v>0.11630083181737554</v>
      </c>
      <c r="N707" s="30">
        <f ca="1">IF(OFFSET($O707,N$12,)&lt;&gt;"",_xlfn.STDEV.S(OFFSET($O707,,,N$12))*SQRT($J$12/$G$12),"")</f>
        <v>0.15691170792443956</v>
      </c>
      <c r="O707" s="4">
        <f t="shared" ca="1" si="10"/>
        <v>-5.1829411541691852E-3</v>
      </c>
    </row>
    <row r="708" spans="2:15" x14ac:dyDescent="0.2">
      <c r="B708" s="14">
        <v>40612</v>
      </c>
      <c r="C708" s="25">
        <v>2827.36</v>
      </c>
      <c r="D708" s="25">
        <v>2840.14</v>
      </c>
      <c r="E708" s="25">
        <v>2799.59</v>
      </c>
      <c r="F708" s="16">
        <v>2806.83</v>
      </c>
      <c r="G708" s="28">
        <f ca="1">IFERROR($F708/OFFSET($F708,G$12,)-1,"")</f>
        <v>-7.2611906513497804E-3</v>
      </c>
      <c r="H708" s="29">
        <f ca="1">IFERROR($F708/OFFSET($F708,H$12,)-1,"")</f>
        <v>-1.7381532515543641E-2</v>
      </c>
      <c r="I708" s="29">
        <f ca="1">IFERROR($F708/OFFSET($F708,I$12,)-1,"")</f>
        <v>-5.9316580758893012E-2</v>
      </c>
      <c r="J708" s="29">
        <f ca="1">IFERROR($F708/OFFSET($F708,J$12,)-1,"")</f>
        <v>0.11498508363887705</v>
      </c>
      <c r="K708" s="30">
        <f>F708/VLOOKUP(YEAR(B708),$Z$13:$AB$35,3,FALSE)-1</f>
        <v>-4.9138176348632157E-2</v>
      </c>
      <c r="L708" s="21">
        <f>MAX(F708:$F$5741)</f>
        <v>4981.87</v>
      </c>
      <c r="M708" s="28">
        <f ca="1">IF(OFFSET($O708,M$12,)&lt;&gt;"",_xlfn.STDEV.S(OFFSET($O708,,,M$12))*SQRT($J$12/$G$12),"")</f>
        <v>0.11598474725662924</v>
      </c>
      <c r="N708" s="30">
        <f ca="1">IF(OFFSET($O708,N$12,)&lt;&gt;"",_xlfn.STDEV.S(OFFSET($O708,,,N$12))*SQRT($J$12/$G$12),"")</f>
        <v>0.1569448888628332</v>
      </c>
      <c r="O708" s="4">
        <f t="shared" ca="1" si="10"/>
        <v>-7.2876814103862491E-3</v>
      </c>
    </row>
    <row r="709" spans="2:15" x14ac:dyDescent="0.2">
      <c r="B709" s="14">
        <v>40611</v>
      </c>
      <c r="C709" s="25">
        <v>2824.57</v>
      </c>
      <c r="D709" s="25">
        <v>2842.8</v>
      </c>
      <c r="E709" s="25">
        <v>2818.09</v>
      </c>
      <c r="F709" s="16">
        <v>2827.36</v>
      </c>
      <c r="G709" s="28">
        <f ca="1">IFERROR($F709/OFFSET($F709,G$12,)-1,"")</f>
        <v>9.8776096892616572E-4</v>
      </c>
      <c r="H709" s="29">
        <f ca="1">IFERROR($F709/OFFSET($F709,H$12,)-1,"")</f>
        <v>-1.2717457346583916E-2</v>
      </c>
      <c r="I709" s="29">
        <f ca="1">IFERROR($F709/OFFSET($F709,I$12,)-1,"")</f>
        <v>-5.4568557623179692E-2</v>
      </c>
      <c r="J709" s="29">
        <f ca="1">IFERROR($F709/OFFSET($F709,J$12,)-1,"")</f>
        <v>0.13720316622691309</v>
      </c>
      <c r="K709" s="30">
        <f>F709/VLOOKUP(YEAR(B709),$Z$13:$AB$35,3,FALSE)-1</f>
        <v>-4.2183286583465485E-2</v>
      </c>
      <c r="L709" s="21">
        <f>MAX(F709:$F$5741)</f>
        <v>4981.87</v>
      </c>
      <c r="M709" s="28">
        <f ca="1">IF(OFFSET($O709,M$12,)&lt;&gt;"",_xlfn.STDEV.S(OFFSET($O709,,,M$12))*SQRT($J$12/$G$12),"")</f>
        <v>0.12183926515595166</v>
      </c>
      <c r="N709" s="30">
        <f ca="1">IF(OFFSET($O709,N$12,)&lt;&gt;"",_xlfn.STDEV.S(OFFSET($O709,,,N$12))*SQRT($J$12/$G$12),"")</f>
        <v>0.15632527624515244</v>
      </c>
      <c r="O709" s="4">
        <f t="shared" ca="1" si="10"/>
        <v>9.8727345406598782E-4</v>
      </c>
    </row>
    <row r="710" spans="2:15" x14ac:dyDescent="0.2">
      <c r="B710" s="14">
        <v>40610</v>
      </c>
      <c r="C710" s="25">
        <v>2833.43</v>
      </c>
      <c r="D710" s="25">
        <v>2854.89</v>
      </c>
      <c r="E710" s="25">
        <v>2809.11</v>
      </c>
      <c r="F710" s="16">
        <v>2824.57</v>
      </c>
      <c r="G710" s="28">
        <f ca="1">IFERROR($F710/OFFSET($F710,G$12,)-1,"")</f>
        <v>1.7702122838691992E-5</v>
      </c>
      <c r="H710" s="29">
        <f ca="1">IFERROR($F710/OFFSET($F710,H$12,)-1,"")</f>
        <v>-2.2230760976048702E-2</v>
      </c>
      <c r="I710" s="29">
        <f ca="1">IFERROR($F710/OFFSET($F710,I$12,)-1,"")</f>
        <v>-5.0200749194649341E-2</v>
      </c>
      <c r="J710" s="29">
        <f ca="1">IFERROR($F710/OFFSET($F710,J$12,)-1,"")</f>
        <v>0.13334135821045257</v>
      </c>
      <c r="K710" s="30">
        <f>F710/VLOOKUP(YEAR(B710),$Z$13:$AB$35,3,FALSE)-1</f>
        <v>-4.3128446955838284E-2</v>
      </c>
      <c r="L710" s="21">
        <f>MAX(F710:$F$5741)</f>
        <v>4981.87</v>
      </c>
      <c r="M710" s="28">
        <f ca="1">IF(OFFSET($O710,M$12,)&lt;&gt;"",_xlfn.STDEV.S(OFFSET($O710,,,M$12))*SQRT($J$12/$G$12),"")</f>
        <v>0.12532766725319938</v>
      </c>
      <c r="N710" s="30">
        <f ca="1">IF(OFFSET($O710,N$12,)&lt;&gt;"",_xlfn.STDEV.S(OFFSET($O710,,,N$12))*SQRT($J$12/$G$12),"")</f>
        <v>0.15638699315648949</v>
      </c>
      <c r="O710" s="4">
        <f t="shared" ca="1" si="10"/>
        <v>1.7701966157964544E-5</v>
      </c>
    </row>
    <row r="711" spans="2:15" x14ac:dyDescent="0.2">
      <c r="B711" s="14">
        <v>40609</v>
      </c>
      <c r="C711" s="25">
        <v>2827.75</v>
      </c>
      <c r="D711" s="25">
        <v>2827.75</v>
      </c>
      <c r="E711" s="25">
        <v>2817.79</v>
      </c>
      <c r="F711" s="16">
        <v>2824.52</v>
      </c>
      <c r="G711" s="28">
        <f ca="1">IFERROR($F711/OFFSET($F711,G$12,)-1,"")</f>
        <v>-1.1422509061974617E-3</v>
      </c>
      <c r="H711" s="29">
        <f ca="1">IFERROR($F711/OFFSET($F711,H$12,)-1,"")</f>
        <v>-2.4621696099895729E-2</v>
      </c>
      <c r="I711" s="29">
        <f ca="1">IFERROR($F711/OFFSET($F711,I$12,)-1,"")</f>
        <v>-4.0489722153337127E-2</v>
      </c>
      <c r="J711" s="29">
        <f ca="1">IFERROR($F711/OFFSET($F711,J$12,)-1,"")</f>
        <v>0.15015188656964384</v>
      </c>
      <c r="K711" s="30">
        <f>F711/VLOOKUP(YEAR(B711),$Z$13:$AB$35,3,FALSE)-1</f>
        <v>-4.3145385313766216E-2</v>
      </c>
      <c r="L711" s="21">
        <f>MAX(F711:$F$5741)</f>
        <v>4981.87</v>
      </c>
      <c r="M711" s="28">
        <f ca="1">IF(OFFSET($O711,M$12,)&lt;&gt;"",_xlfn.STDEV.S(OFFSET($O711,,,M$12))*SQRT($J$12/$G$12),"")</f>
        <v>0.13228282735096447</v>
      </c>
      <c r="N711" s="30">
        <f ca="1">IF(OFFSET($O711,N$12,)&lt;&gt;"",_xlfn.STDEV.S(OFFSET($O711,,,N$12))*SQRT($J$12/$G$12),"")</f>
        <v>0.15926569606135979</v>
      </c>
      <c r="O711" s="4">
        <f t="shared" ca="1" si="10"/>
        <v>-1.1429037719688476E-3</v>
      </c>
    </row>
    <row r="712" spans="2:15" x14ac:dyDescent="0.2">
      <c r="B712" s="14">
        <v>40606</v>
      </c>
      <c r="C712" s="25">
        <v>2856.48</v>
      </c>
      <c r="D712" s="25">
        <v>2879.34</v>
      </c>
      <c r="E712" s="25">
        <v>2827.75</v>
      </c>
      <c r="F712" s="16">
        <v>2827.75</v>
      </c>
      <c r="G712" s="28">
        <f ca="1">IFERROR($F712/OFFSET($F712,G$12,)-1,"")</f>
        <v>-1.0057833417352779E-2</v>
      </c>
      <c r="H712" s="29">
        <f ca="1">IFERROR($F712/OFFSET($F712,H$12,)-1,"")</f>
        <v>-1.4212904215414213E-2</v>
      </c>
      <c r="I712" s="29">
        <f ca="1">IFERROR($F712/OFFSET($F712,I$12,)-1,"")</f>
        <v>-3.3535324535949984E-2</v>
      </c>
      <c r="J712" s="29">
        <f ca="1">IFERROR($F712/OFFSET($F712,J$12,)-1,"")</f>
        <v>0.1735642487777751</v>
      </c>
      <c r="K712" s="30">
        <f>F712/VLOOKUP(YEAR(B712),$Z$13:$AB$35,3,FALSE)-1</f>
        <v>-4.2051167391628397E-2</v>
      </c>
      <c r="L712" s="21">
        <f>MAX(F712:$F$5741)</f>
        <v>4981.87</v>
      </c>
      <c r="M712" s="28">
        <f ca="1">IF(OFFSET($O712,M$12,)&lt;&gt;"",_xlfn.STDEV.S(OFFSET($O712,,,M$12))*SQRT($J$12/$G$12),"")</f>
        <v>0.13269710609837737</v>
      </c>
      <c r="N712" s="30">
        <f ca="1">IF(OFFSET($O712,N$12,)&lt;&gt;"",_xlfn.STDEV.S(OFFSET($O712,,,N$12))*SQRT($J$12/$G$12),"")</f>
        <v>0.16089686855435287</v>
      </c>
      <c r="O712" s="4">
        <f t="shared" ca="1" si="10"/>
        <v>-1.0108755153161135E-2</v>
      </c>
    </row>
    <row r="713" spans="2:15" x14ac:dyDescent="0.2">
      <c r="B713" s="14">
        <v>40605</v>
      </c>
      <c r="C713" s="25">
        <v>2863.78</v>
      </c>
      <c r="D713" s="25">
        <v>2885.52</v>
      </c>
      <c r="E713" s="25">
        <v>2856.48</v>
      </c>
      <c r="F713" s="16">
        <v>2856.48</v>
      </c>
      <c r="G713" s="28">
        <f ca="1">IFERROR($F713/OFFSET($F713,G$12,)-1,"")</f>
        <v>-2.5490784906662123E-3</v>
      </c>
      <c r="H713" s="29">
        <f ca="1">IFERROR($F713/OFFSET($F713,H$12,)-1,"")</f>
        <v>-2.1379165793334876E-3</v>
      </c>
      <c r="I713" s="29">
        <f ca="1">IFERROR($F713/OFFSET($F713,I$12,)-1,"")</f>
        <v>-2.7968434700051392E-2</v>
      </c>
      <c r="J713" s="29">
        <f ca="1">IFERROR($F713/OFFSET($F713,J$12,)-1,"")</f>
        <v>0.16259798614559329</v>
      </c>
      <c r="K713" s="30">
        <f>F713/VLOOKUP(YEAR(B713),$Z$13:$AB$35,3,FALSE)-1</f>
        <v>-3.2318386926297848E-2</v>
      </c>
      <c r="L713" s="21">
        <f>MAX(F713:$F$5741)</f>
        <v>4981.87</v>
      </c>
      <c r="M713" s="28">
        <f ca="1">IF(OFFSET($O713,M$12,)&lt;&gt;"",_xlfn.STDEV.S(OFFSET($O713,,,M$12))*SQRT($J$12/$G$12),"")</f>
        <v>0.13040265826603373</v>
      </c>
      <c r="N713" s="30">
        <f ca="1">IF(OFFSET($O713,N$12,)&lt;&gt;"",_xlfn.STDEV.S(OFFSET($O713,,,N$12))*SQRT($J$12/$G$12),"")</f>
        <v>0.15949862184866889</v>
      </c>
      <c r="O713" s="4">
        <f t="shared" ca="1" si="10"/>
        <v>-2.5523329229539776E-3</v>
      </c>
    </row>
    <row r="714" spans="2:15" x14ac:dyDescent="0.2">
      <c r="B714" s="14">
        <v>40604</v>
      </c>
      <c r="C714" s="25">
        <v>2888.79</v>
      </c>
      <c r="D714" s="25">
        <v>2888.79</v>
      </c>
      <c r="E714" s="25">
        <v>2845.96</v>
      </c>
      <c r="F714" s="16">
        <v>2863.78</v>
      </c>
      <c r="G714" s="28">
        <f ca="1">IFERROR($F714/OFFSET($F714,G$12,)-1,"")</f>
        <v>-8.6576040487539307E-3</v>
      </c>
      <c r="H714" s="29">
        <f ca="1">IFERROR($F714/OFFSET($F714,H$12,)-1,"")</f>
        <v>-1.4679270150870227E-3</v>
      </c>
      <c r="I714" s="29">
        <f ca="1">IFERROR($F714/OFFSET($F714,I$12,)-1,"")</f>
        <v>-1.3584916058720919E-2</v>
      </c>
      <c r="J714" s="29">
        <f ca="1">IFERROR($F714/OFFSET($F714,J$12,)-1,"")</f>
        <v>0.15899810191386998</v>
      </c>
      <c r="K714" s="30">
        <f>F714/VLOOKUP(YEAR(B714),$Z$13:$AB$35,3,FALSE)-1</f>
        <v>-2.9845386668834739E-2</v>
      </c>
      <c r="L714" s="21">
        <f>MAX(F714:$F$5741)</f>
        <v>4981.87</v>
      </c>
      <c r="M714" s="28">
        <f ca="1">IF(OFFSET($O714,M$12,)&lt;&gt;"",_xlfn.STDEV.S(OFFSET($O714,,,M$12))*SQRT($J$12/$G$12),"")</f>
        <v>0.14489784556587179</v>
      </c>
      <c r="N714" s="30">
        <f ca="1">IF(OFFSET($O714,N$12,)&lt;&gt;"",_xlfn.STDEV.S(OFFSET($O714,,,N$12))*SQRT($J$12/$G$12),"")</f>
        <v>0.15959330538630256</v>
      </c>
      <c r="O714" s="4">
        <f t="shared" ca="1" si="10"/>
        <v>-8.6952988246771744E-3</v>
      </c>
    </row>
    <row r="715" spans="2:15" x14ac:dyDescent="0.2">
      <c r="B715" s="14">
        <v>40603</v>
      </c>
      <c r="C715" s="25">
        <v>2895.82</v>
      </c>
      <c r="D715" s="25">
        <v>2922.43</v>
      </c>
      <c r="E715" s="25">
        <v>2874.4</v>
      </c>
      <c r="F715" s="16">
        <v>2888.79</v>
      </c>
      <c r="G715" s="28">
        <f ca="1">IFERROR($F715/OFFSET($F715,G$12,)-1,"")</f>
        <v>-2.4276370768901989E-3</v>
      </c>
      <c r="H715" s="29">
        <f ca="1">IFERROR($F715/OFFSET($F715,H$12,)-1,"")</f>
        <v>-9.5826162085066446E-3</v>
      </c>
      <c r="I715" s="29">
        <f ca="1">IFERROR($F715/OFFSET($F715,I$12,)-1,"")</f>
        <v>1.0499833666000047E-3</v>
      </c>
      <c r="J715" s="29">
        <f ca="1">IFERROR($F715/OFFSET($F715,J$12,)-1,"")</f>
        <v>0.1773631506229596</v>
      </c>
      <c r="K715" s="30">
        <f>F715/VLOOKUP(YEAR(B715),$Z$13:$AB$35,3,FALSE)-1</f>
        <v>-2.1372820033334738E-2</v>
      </c>
      <c r="L715" s="21">
        <f>MAX(F715:$F$5741)</f>
        <v>4981.87</v>
      </c>
      <c r="M715" s="28">
        <f ca="1">IF(OFFSET($O715,M$12,)&lt;&gt;"",_xlfn.STDEV.S(OFFSET($O715,,,M$12))*SQRT($J$12/$G$12),"")</f>
        <v>0.14284425001377418</v>
      </c>
      <c r="N715" s="30">
        <f ca="1">IF(OFFSET($O715,N$12,)&lt;&gt;"",_xlfn.STDEV.S(OFFSET($O715,,,N$12))*SQRT($J$12/$G$12),"")</f>
        <v>0.16416872797293289</v>
      </c>
      <c r="O715" s="4">
        <f t="shared" ca="1" si="10"/>
        <v>-2.4305885655084864E-3</v>
      </c>
    </row>
    <row r="716" spans="2:15" x14ac:dyDescent="0.2">
      <c r="B716" s="14">
        <v>40602</v>
      </c>
      <c r="C716" s="25">
        <v>2882.05</v>
      </c>
      <c r="D716" s="25">
        <v>2916.38</v>
      </c>
      <c r="E716" s="25">
        <v>2872.86</v>
      </c>
      <c r="F716" s="16">
        <v>2895.82</v>
      </c>
      <c r="G716" s="28">
        <f ca="1">IFERROR($F716/OFFSET($F716,G$12,)-1,"")</f>
        <v>9.5171028962670601E-3</v>
      </c>
      <c r="H716" s="29">
        <f ca="1">IFERROR($F716/OFFSET($F716,H$12,)-1,"")</f>
        <v>-9.485043867900278E-3</v>
      </c>
      <c r="I716" s="29">
        <f ca="1">IFERROR($F716/OFFSET($F716,I$12,)-1,"")</f>
        <v>-2.2670893054024255E-3</v>
      </c>
      <c r="J716" s="29">
        <f ca="1">IFERROR($F716/OFFSET($F716,J$12,)-1,"")</f>
        <v>0.18732241333360689</v>
      </c>
      <c r="K716" s="30">
        <f>F716/VLOOKUP(YEAR(B716),$Z$13:$AB$35,3,FALSE)-1</f>
        <v>-1.8991286908681904E-2</v>
      </c>
      <c r="L716" s="21">
        <f>MAX(F716:$F$5741)</f>
        <v>4981.87</v>
      </c>
      <c r="M716" s="28">
        <f ca="1">IF(OFFSET($O716,M$12,)&lt;&gt;"",_xlfn.STDEV.S(OFFSET($O716,,,M$12))*SQRT($J$12/$G$12),"")</f>
        <v>0.15787676471256284</v>
      </c>
      <c r="N716" s="30">
        <f ca="1">IF(OFFSET($O716,N$12,)&lt;&gt;"",_xlfn.STDEV.S(OFFSET($O716,,,N$12))*SQRT($J$12/$G$12),"")</f>
        <v>0.17938963953477105</v>
      </c>
      <c r="O716" s="4">
        <f t="shared" ca="1" si="10"/>
        <v>9.4721005750052663E-3</v>
      </c>
    </row>
    <row r="717" spans="2:15" x14ac:dyDescent="0.2">
      <c r="B717" s="14">
        <v>40599</v>
      </c>
      <c r="C717" s="25">
        <v>2862.6</v>
      </c>
      <c r="D717" s="25">
        <v>2877.69</v>
      </c>
      <c r="E717" s="25">
        <v>2861.39</v>
      </c>
      <c r="F717" s="16">
        <v>2868.52</v>
      </c>
      <c r="G717" s="28">
        <f ca="1">IFERROR($F717/OFFSET($F717,G$12,)-1,"")</f>
        <v>2.0680500244534272E-3</v>
      </c>
      <c r="H717" s="29">
        <f ca="1">IFERROR($F717/OFFSET($F717,H$12,)-1,"")</f>
        <v>-3.6911692619675973E-2</v>
      </c>
      <c r="I717" s="29">
        <f ca="1">IFERROR($F717/OFFSET($F717,I$12,)-1,"")</f>
        <v>-1.0121296823507042E-2</v>
      </c>
      <c r="J717" s="29">
        <f ca="1">IFERROR($F717/OFFSET($F717,J$12,)-1,"")</f>
        <v>0.17534356587368571</v>
      </c>
      <c r="K717" s="30">
        <f>F717/VLOOKUP(YEAR(B717),$Z$13:$AB$35,3,FALSE)-1</f>
        <v>-2.8239630337276611E-2</v>
      </c>
      <c r="L717" s="21">
        <f>MAX(F717:$F$5741)</f>
        <v>4981.87</v>
      </c>
      <c r="M717" s="28">
        <f ca="1">IF(OFFSET($O717,M$12,)&lt;&gt;"",_xlfn.STDEV.S(OFFSET($O717,,,M$12))*SQRT($J$12/$G$12),"")</f>
        <v>0.15602969176448675</v>
      </c>
      <c r="N717" s="30">
        <f ca="1">IF(OFFSET($O717,N$12,)&lt;&gt;"",_xlfn.STDEV.S(OFFSET($O717,,,N$12))*SQRT($J$12/$G$12),"")</f>
        <v>0.18090132034312212</v>
      </c>
      <c r="O717" s="4">
        <f t="shared" ca="1" si="10"/>
        <v>2.0659145526697566E-3</v>
      </c>
    </row>
    <row r="718" spans="2:15" x14ac:dyDescent="0.2">
      <c r="B718" s="14">
        <v>40598</v>
      </c>
      <c r="C718" s="25">
        <v>2867.99</v>
      </c>
      <c r="D718" s="25">
        <v>2871.57</v>
      </c>
      <c r="E718" s="25">
        <v>2838.58</v>
      </c>
      <c r="F718" s="16">
        <v>2862.6</v>
      </c>
      <c r="G718" s="28">
        <f ca="1">IFERROR($F718/OFFSET($F718,G$12,)-1,"")</f>
        <v>-1.8793649908123156E-3</v>
      </c>
      <c r="H718" s="29">
        <f ca="1">IFERROR($F718/OFFSET($F718,H$12,)-1,"")</f>
        <v>-3.9128347828422116E-2</v>
      </c>
      <c r="I718" s="29">
        <f ca="1">IFERROR($F718/OFFSET($F718,I$12,)-1,"")</f>
        <v>1.3537479929899288E-3</v>
      </c>
      <c r="J718" s="29">
        <f ca="1">IFERROR($F718/OFFSET($F718,J$12,)-1,"")</f>
        <v>0.1458696095973484</v>
      </c>
      <c r="K718" s="30">
        <f>F718/VLOOKUP(YEAR(B718),$Z$13:$AB$35,3,FALSE)-1</f>
        <v>-3.0245131915931589E-2</v>
      </c>
      <c r="L718" s="21">
        <f>MAX(F718:$F$5741)</f>
        <v>4981.87</v>
      </c>
      <c r="M718" s="28">
        <f ca="1">IF(OFFSET($O718,M$12,)&lt;&gt;"",_xlfn.STDEV.S(OFFSET($O718,,,M$12))*SQRT($J$12/$G$12),"")</f>
        <v>0.15898787661735445</v>
      </c>
      <c r="N718" s="30">
        <f ca="1">IF(OFFSET($O718,N$12,)&lt;&gt;"",_xlfn.STDEV.S(OFFSET($O718,,,N$12))*SQRT($J$12/$G$12),"")</f>
        <v>0.18421846798343364</v>
      </c>
      <c r="O718" s="4">
        <f t="shared" ca="1" si="10"/>
        <v>-1.8811332129671841E-3</v>
      </c>
    </row>
    <row r="719" spans="2:15" x14ac:dyDescent="0.2">
      <c r="B719" s="14">
        <v>40597</v>
      </c>
      <c r="C719" s="25">
        <v>2916.74</v>
      </c>
      <c r="D719" s="25">
        <v>2916.74</v>
      </c>
      <c r="E719" s="25">
        <v>2858.22</v>
      </c>
      <c r="F719" s="16">
        <v>2867.99</v>
      </c>
      <c r="G719" s="28">
        <f ca="1">IFERROR($F719/OFFSET($F719,G$12,)-1,"")</f>
        <v>-1.6713865479953682E-2</v>
      </c>
      <c r="H719" s="29">
        <f ca="1">IFERROR($F719/OFFSET($F719,H$12,)-1,"")</f>
        <v>-4.3237923672271195E-2</v>
      </c>
      <c r="I719" s="29">
        <f ca="1">IFERROR($F719/OFFSET($F719,I$12,)-1,"")</f>
        <v>1.3173420002119629E-2</v>
      </c>
      <c r="J719" s="29">
        <f ca="1">IFERROR($F719/OFFSET($F719,J$12,)-1,"")</f>
        <v>0.14634770270000197</v>
      </c>
      <c r="K719" s="30">
        <f>F719/VLOOKUP(YEAR(B719),$Z$13:$AB$35,3,FALSE)-1</f>
        <v>-2.8419176931311685E-2</v>
      </c>
      <c r="L719" s="21">
        <f>MAX(F719:$F$5741)</f>
        <v>4981.87</v>
      </c>
      <c r="M719" s="28">
        <f ca="1">IF(OFFSET($O719,M$12,)&lt;&gt;"",_xlfn.STDEV.S(OFFSET($O719,,,M$12))*SQRT($J$12/$G$12),"")</f>
        <v>0.16039394992698772</v>
      </c>
      <c r="N719" s="30">
        <f ca="1">IF(OFFSET($O719,N$12,)&lt;&gt;"",_xlfn.STDEV.S(OFFSET($O719,,,N$12))*SQRT($J$12/$G$12),"")</f>
        <v>0.18416697660396097</v>
      </c>
      <c r="O719" s="4">
        <f t="shared" ref="O719:O782" ca="1" si="11">IFERROR(LN(1+G719),"")</f>
        <v>-1.6855118261533405E-2</v>
      </c>
    </row>
    <row r="720" spans="2:15" x14ac:dyDescent="0.2">
      <c r="B720" s="14">
        <v>40596</v>
      </c>
      <c r="C720" s="25">
        <v>2923.55</v>
      </c>
      <c r="D720" s="25">
        <v>2929.79</v>
      </c>
      <c r="E720" s="25">
        <v>2878.88</v>
      </c>
      <c r="F720" s="16">
        <v>2916.74</v>
      </c>
      <c r="G720" s="28">
        <f ca="1">IFERROR($F720/OFFSET($F720,G$12,)-1,"")</f>
        <v>-2.3293598536028304E-3</v>
      </c>
      <c r="H720" s="29">
        <f ca="1">IFERROR($F720/OFFSET($F720,H$12,)-1,"")</f>
        <v>-2.2120748846690241E-2</v>
      </c>
      <c r="I720" s="29">
        <f ca="1">IFERROR($F720/OFFSET($F720,I$12,)-1,"")</f>
        <v>1.5319922164630739E-2</v>
      </c>
      <c r="J720" s="29">
        <f ca="1">IFERROR($F720/OFFSET($F720,J$12,)-1,"")</f>
        <v>0.13771609561255693</v>
      </c>
      <c r="K720" s="30">
        <f>F720/VLOOKUP(YEAR(B720),$Z$13:$AB$35,3,FALSE)-1</f>
        <v>-1.1904277951678366E-2</v>
      </c>
      <c r="L720" s="21">
        <f>MAX(F720:$F$5741)</f>
        <v>4981.87</v>
      </c>
      <c r="M720" s="28">
        <f ca="1">IF(OFFSET($O720,M$12,)&lt;&gt;"",_xlfn.STDEV.S(OFFSET($O720,,,M$12))*SQRT($J$12/$G$12),"")</f>
        <v>0.15804790825725171</v>
      </c>
      <c r="N720" s="30">
        <f ca="1">IF(OFFSET($O720,N$12,)&lt;&gt;"",_xlfn.STDEV.S(OFFSET($O720,,,N$12))*SQRT($J$12/$G$12),"")</f>
        <v>0.18064919168939045</v>
      </c>
      <c r="O720" s="4">
        <f t="shared" ca="1" si="11"/>
        <v>-2.3320770326118361E-3</v>
      </c>
    </row>
    <row r="721" spans="2:15" x14ac:dyDescent="0.2">
      <c r="B721" s="14">
        <v>40595</v>
      </c>
      <c r="C721" s="25">
        <v>2978.46</v>
      </c>
      <c r="D721" s="25">
        <v>2979.55</v>
      </c>
      <c r="E721" s="25">
        <v>2916.49</v>
      </c>
      <c r="F721" s="16">
        <v>2923.55</v>
      </c>
      <c r="G721" s="28">
        <f ca="1">IFERROR($F721/OFFSET($F721,G$12,)-1,"")</f>
        <v>-1.843570167133346E-2</v>
      </c>
      <c r="H721" s="29">
        <f ca="1">IFERROR($F721/OFFSET($F721,H$12,)-1,"")</f>
        <v>-2.5590518376311877E-2</v>
      </c>
      <c r="I721" s="29">
        <f ca="1">IFERROR($F721/OFFSET($F721,I$12,)-1,"")</f>
        <v>2.088527589795186E-2</v>
      </c>
      <c r="J721" s="29">
        <f ca="1">IFERROR($F721/OFFSET($F721,J$12,)-1,"")</f>
        <v>0.13615784298866385</v>
      </c>
      <c r="K721" s="30">
        <f>F721/VLOOKUP(YEAR(B721),$Z$13:$AB$35,3,FALSE)-1</f>
        <v>-9.5972736019078742E-3</v>
      </c>
      <c r="L721" s="21">
        <f>MAX(F721:$F$5741)</f>
        <v>4981.87</v>
      </c>
      <c r="M721" s="28">
        <f ca="1">IF(OFFSET($O721,M$12,)&lt;&gt;"",_xlfn.STDEV.S(OFFSET($O721,,,M$12))*SQRT($J$12/$G$12),"")</f>
        <v>0.16167136282900993</v>
      </c>
      <c r="N721" s="30">
        <f ca="1">IF(OFFSET($O721,N$12,)&lt;&gt;"",_xlfn.STDEV.S(OFFSET($O721,,,N$12))*SQRT($J$12/$G$12),"")</f>
        <v>0.18053605315617166</v>
      </c>
      <c r="O721" s="4">
        <f t="shared" ca="1" si="11"/>
        <v>-1.8607757142688922E-2</v>
      </c>
    </row>
    <row r="722" spans="2:15" x14ac:dyDescent="0.2">
      <c r="B722" s="14">
        <v>40592</v>
      </c>
      <c r="C722" s="25">
        <v>2979.17</v>
      </c>
      <c r="D722" s="25">
        <v>2989.84</v>
      </c>
      <c r="E722" s="25">
        <v>2959.27</v>
      </c>
      <c r="F722" s="16">
        <v>2978.46</v>
      </c>
      <c r="G722" s="28">
        <f ca="1">IFERROR($F722/OFFSET($F722,G$12,)-1,"")</f>
        <v>-2.3832141166835186E-4</v>
      </c>
      <c r="H722" s="29">
        <f ca="1">IFERROR($F722/OFFSET($F722,H$12,)-1,"")</f>
        <v>2.2781649499106216E-3</v>
      </c>
      <c r="I722" s="29">
        <f ca="1">IFERROR($F722/OFFSET($F722,I$12,)-1,"")</f>
        <v>4.5484541293420611E-2</v>
      </c>
      <c r="J722" s="29">
        <f ca="1">IFERROR($F722/OFFSET($F722,J$12,)-1,"")</f>
        <v>0.16255269320843091</v>
      </c>
      <c r="K722" s="30">
        <f>F722/VLOOKUP(YEAR(B722),$Z$13:$AB$35,3,FALSE)-1</f>
        <v>9.0044310744339384E-3</v>
      </c>
      <c r="L722" s="21">
        <f>MAX(F722:$F$5741)</f>
        <v>4981.87</v>
      </c>
      <c r="M722" s="28">
        <f ca="1">IF(OFFSET($O722,M$12,)&lt;&gt;"",_xlfn.STDEV.S(OFFSET($O722,,,M$12))*SQRT($J$12/$G$12),"")</f>
        <v>0.16672865097839409</v>
      </c>
      <c r="N722" s="30">
        <f ca="1">IF(OFFSET($O722,N$12,)&lt;&gt;"",_xlfn.STDEV.S(OFFSET($O722,,,N$12))*SQRT($J$12/$G$12),"")</f>
        <v>0.18409324412144998</v>
      </c>
      <c r="O722" s="4">
        <f t="shared" ca="1" si="11"/>
        <v>-2.3834981472877626E-4</v>
      </c>
    </row>
    <row r="723" spans="2:15" x14ac:dyDescent="0.2">
      <c r="B723" s="14">
        <v>40591</v>
      </c>
      <c r="C723" s="25">
        <v>2997.6</v>
      </c>
      <c r="D723" s="25">
        <v>3012.78</v>
      </c>
      <c r="E723" s="25">
        <v>2966.67</v>
      </c>
      <c r="F723" s="16">
        <v>2979.17</v>
      </c>
      <c r="G723" s="28">
        <f ca="1">IFERROR($F723/OFFSET($F723,G$12,)-1,"")</f>
        <v>-6.1482519348812215E-3</v>
      </c>
      <c r="H723" s="29">
        <f ca="1">IFERROR($F723/OFFSET($F723,H$12,)-1,"")</f>
        <v>1.543074988737958E-3</v>
      </c>
      <c r="I723" s="29">
        <f ca="1">IFERROR($F723/OFFSET($F723,I$12,)-1,"")</f>
        <v>2.3108781955300417E-2</v>
      </c>
      <c r="J723" s="29">
        <f ca="1">IFERROR($F723/OFFSET($F723,J$12,)-1,"")</f>
        <v>0.17476084196247599</v>
      </c>
      <c r="K723" s="30">
        <f>F723/VLOOKUP(YEAR(B723),$Z$13:$AB$35,3,FALSE)-1</f>
        <v>9.2449557570091212E-3</v>
      </c>
      <c r="L723" s="21">
        <f>MAX(F723:$F$5741)</f>
        <v>4981.87</v>
      </c>
      <c r="M723" s="28">
        <f ca="1">IF(OFFSET($O723,M$12,)&lt;&gt;"",_xlfn.STDEV.S(OFFSET($O723,,,M$12))*SQRT($J$12/$G$12),"")</f>
        <v>0.16737374557399448</v>
      </c>
      <c r="N723" s="30">
        <f ca="1">IF(OFFSET($O723,N$12,)&lt;&gt;"",_xlfn.STDEV.S(OFFSET($O723,,,N$12))*SQRT($J$12/$G$12),"")</f>
        <v>0.18429274301612009</v>
      </c>
      <c r="O723" s="4">
        <f t="shared" ca="1" si="11"/>
        <v>-6.1672302648312569E-3</v>
      </c>
    </row>
    <row r="724" spans="2:15" x14ac:dyDescent="0.2">
      <c r="B724" s="14">
        <v>40590</v>
      </c>
      <c r="C724" s="25">
        <v>2982.72</v>
      </c>
      <c r="D724" s="25">
        <v>3003.42</v>
      </c>
      <c r="E724" s="25">
        <v>2977.36</v>
      </c>
      <c r="F724" s="16">
        <v>2997.6</v>
      </c>
      <c r="G724" s="28">
        <f ca="1">IFERROR($F724/OFFSET($F724,G$12,)-1,"")</f>
        <v>4.9887351142581249E-3</v>
      </c>
      <c r="H724" s="29">
        <f ca="1">IFERROR($F724/OFFSET($F724,H$12,)-1,"")</f>
        <v>4.618241046711935E-3</v>
      </c>
      <c r="I724" s="29">
        <f ca="1">IFERROR($F724/OFFSET($F724,I$12,)-1,"")</f>
        <v>2.9183547346013805E-2</v>
      </c>
      <c r="J724" s="29">
        <f ca="1">IFERROR($F724/OFFSET($F724,J$12,)-1,"")</f>
        <v>0.19477227343927495</v>
      </c>
      <c r="K724" s="30">
        <f>F724/VLOOKUP(YEAR(B724),$Z$13:$AB$35,3,FALSE)-1</f>
        <v>1.5488434489206782E-2</v>
      </c>
      <c r="L724" s="21">
        <f>MAX(F724:$F$5741)</f>
        <v>4981.87</v>
      </c>
      <c r="M724" s="28">
        <f ca="1">IF(OFFSET($O724,M$12,)&lt;&gt;"",_xlfn.STDEV.S(OFFSET($O724,,,M$12))*SQRT($J$12/$G$12),"")</f>
        <v>0.17698778772538051</v>
      </c>
      <c r="N724" s="30">
        <f ca="1">IF(OFFSET($O724,N$12,)&lt;&gt;"",_xlfn.STDEV.S(OFFSET($O724,,,N$12))*SQRT($J$12/$G$12),"")</f>
        <v>0.18361550602037113</v>
      </c>
      <c r="O724" s="4">
        <f t="shared" ca="1" si="11"/>
        <v>4.9763326066853356E-3</v>
      </c>
    </row>
    <row r="725" spans="2:15" x14ac:dyDescent="0.2">
      <c r="B725" s="14">
        <v>40589</v>
      </c>
      <c r="C725" s="25">
        <v>3000.7</v>
      </c>
      <c r="D725" s="25">
        <v>3009.61</v>
      </c>
      <c r="E725" s="25">
        <v>2978.22</v>
      </c>
      <c r="F725" s="16">
        <v>2982.72</v>
      </c>
      <c r="G725" s="28">
        <f ca="1">IFERROR($F725/OFFSET($F725,G$12,)-1,"")</f>
        <v>-5.8693543710192086E-3</v>
      </c>
      <c r="H725" s="29">
        <f ca="1">IFERROR($F725/OFFSET($F725,H$12,)-1,"")</f>
        <v>-2.6182474795607424E-3</v>
      </c>
      <c r="I725" s="29">
        <f ca="1">IFERROR($F725/OFFSET($F725,I$12,)-1,"")</f>
        <v>4.810932564015169E-2</v>
      </c>
      <c r="J725" s="29">
        <f ca="1">IFERROR($F725/OFFSET($F725,J$12,)-1,"")</f>
        <v>0.21140443505807816</v>
      </c>
      <c r="K725" s="30">
        <f>F725/VLOOKUP(YEAR(B725),$Z$13:$AB$35,3,FALSE)-1</f>
        <v>1.0447579169884813E-2</v>
      </c>
      <c r="L725" s="21">
        <f>MAX(F725:$F$5741)</f>
        <v>4981.87</v>
      </c>
      <c r="M725" s="28">
        <f ca="1">IF(OFFSET($O725,M$12,)&lt;&gt;"",_xlfn.STDEV.S(OFFSET($O725,,,M$12))*SQRT($J$12/$G$12),"")</f>
        <v>0.17717337056220617</v>
      </c>
      <c r="N725" s="30">
        <f ca="1">IF(OFFSET($O725,N$12,)&lt;&gt;"",_xlfn.STDEV.S(OFFSET($O725,,,N$12))*SQRT($J$12/$G$12),"")</f>
        <v>0.18655512257077045</v>
      </c>
      <c r="O725" s="4">
        <f t="shared" ca="1" si="11"/>
        <v>-5.8866467278981208E-3</v>
      </c>
    </row>
    <row r="726" spans="2:15" x14ac:dyDescent="0.2">
      <c r="B726" s="14">
        <v>40588</v>
      </c>
      <c r="C726" s="25">
        <v>2971.69</v>
      </c>
      <c r="D726" s="25">
        <v>3001.92</v>
      </c>
      <c r="E726" s="25">
        <v>2971.69</v>
      </c>
      <c r="F726" s="16">
        <v>3000.33</v>
      </c>
      <c r="G726" s="28">
        <f ca="1">IFERROR($F726/OFFSET($F726,G$12,)-1,"")</f>
        <v>9.6376136138021096E-3</v>
      </c>
      <c r="H726" s="29">
        <f ca="1">IFERROR($F726/OFFSET($F726,H$12,)-1,"")</f>
        <v>8.9008897527118602E-3</v>
      </c>
      <c r="I726" s="29">
        <f ca="1">IFERROR($F726/OFFSET($F726,I$12,)-1,"")</f>
        <v>5.0506288339262184E-2</v>
      </c>
      <c r="J726" s="29">
        <f ca="1">IFERROR($F726/OFFSET($F726,J$12,)-1,"")</f>
        <v>0.2248394616197944</v>
      </c>
      <c r="K726" s="30">
        <f>F726/VLOOKUP(YEAR(B726),$Z$13:$AB$35,3,FALSE)-1</f>
        <v>1.6413268832066175E-2</v>
      </c>
      <c r="L726" s="21">
        <f>MAX(F726:$F$5741)</f>
        <v>4981.87</v>
      </c>
      <c r="M726" s="28">
        <f ca="1">IF(OFFSET($O726,M$12,)&lt;&gt;"",_xlfn.STDEV.S(OFFSET($O726,,,M$12))*SQRT($J$12/$G$12),"")</f>
        <v>0.18187831412680927</v>
      </c>
      <c r="N726" s="30">
        <f ca="1">IF(OFFSET($O726,N$12,)&lt;&gt;"",_xlfn.STDEV.S(OFFSET($O726,,,N$12))*SQRT($J$12/$G$12),"")</f>
        <v>0.1860801920858757</v>
      </c>
      <c r="O726" s="4">
        <f t="shared" ca="1" si="11"/>
        <v>9.5914680674443146E-3</v>
      </c>
    </row>
    <row r="727" spans="2:15" x14ac:dyDescent="0.2">
      <c r="B727" s="14">
        <v>40585</v>
      </c>
      <c r="C727" s="25">
        <v>2974.58</v>
      </c>
      <c r="D727" s="25">
        <v>2988.89</v>
      </c>
      <c r="E727" s="25">
        <v>2956.42</v>
      </c>
      <c r="F727" s="16">
        <v>2971.69</v>
      </c>
      <c r="G727" s="28">
        <f ca="1">IFERROR($F727/OFFSET($F727,G$12,)-1,"")</f>
        <v>-9.7156573364975962E-4</v>
      </c>
      <c r="H727" s="29">
        <f ca="1">IFERROR($F727/OFFSET($F727,H$12,)-1,"")</f>
        <v>9.5050123823339217E-3</v>
      </c>
      <c r="I727" s="29">
        <f ca="1">IFERROR($F727/OFFSET($F727,I$12,)-1,"")</f>
        <v>2.9424092837966542E-2</v>
      </c>
      <c r="J727" s="29">
        <f ca="1">IFERROR($F727/OFFSET($F727,J$12,)-1,"")</f>
        <v>0.20340081233978968</v>
      </c>
      <c r="K727" s="30">
        <f>F727/VLOOKUP(YEAR(B727),$Z$13:$AB$35,3,FALSE)-1</f>
        <v>6.7109774110059028E-3</v>
      </c>
      <c r="L727" s="21">
        <f>MAX(F727:$F$5741)</f>
        <v>4981.87</v>
      </c>
      <c r="M727" s="28">
        <f ca="1">IF(OFFSET($O727,M$12,)&lt;&gt;"",_xlfn.STDEV.S(OFFSET($O727,,,M$12))*SQRT($J$12/$G$12),"")</f>
        <v>0.18426392347478429</v>
      </c>
      <c r="N727" s="30">
        <f ca="1">IF(OFFSET($O727,N$12,)&lt;&gt;"",_xlfn.STDEV.S(OFFSET($O727,,,N$12))*SQRT($J$12/$G$12),"")</f>
        <v>0.18924394485278687</v>
      </c>
      <c r="O727" s="4">
        <f t="shared" ca="1" si="11"/>
        <v>-9.7203800956000117E-4</v>
      </c>
    </row>
    <row r="728" spans="2:15" x14ac:dyDescent="0.2">
      <c r="B728" s="14">
        <v>40584</v>
      </c>
      <c r="C728" s="25">
        <v>2983.82</v>
      </c>
      <c r="D728" s="25">
        <v>2990.92</v>
      </c>
      <c r="E728" s="25">
        <v>2953.5</v>
      </c>
      <c r="F728" s="16">
        <v>2974.58</v>
      </c>
      <c r="G728" s="28">
        <f ca="1">IFERROR($F728/OFFSET($F728,G$12,)-1,"")</f>
        <v>-3.0967015436589307E-3</v>
      </c>
      <c r="H728" s="29">
        <f ca="1">IFERROR($F728/OFFSET($F728,H$12,)-1,"")</f>
        <v>1.664803972835438E-2</v>
      </c>
      <c r="I728" s="29">
        <f ca="1">IFERROR($F728/OFFSET($F728,I$12,)-1,"")</f>
        <v>2.2470017633653194E-2</v>
      </c>
      <c r="J728" s="29">
        <f ca="1">IFERROR($F728/OFFSET($F728,J$12,)-1,"")</f>
        <v>0.21326747453817951</v>
      </c>
      <c r="K728" s="30">
        <f>F728/VLOOKUP(YEAR(B728),$Z$13:$AB$35,3,FALSE)-1</f>
        <v>7.6900144992342323E-3</v>
      </c>
      <c r="L728" s="21">
        <f>MAX(F728:$F$5741)</f>
        <v>4981.87</v>
      </c>
      <c r="M728" s="28">
        <f ca="1">IF(OFFSET($O728,M$12,)&lt;&gt;"",_xlfn.STDEV.S(OFFSET($O728,,,M$12))*SQRT($J$12/$G$12),"")</f>
        <v>0.18703461469181609</v>
      </c>
      <c r="N728" s="30">
        <f ca="1">IF(OFFSET($O728,N$12,)&lt;&gt;"",_xlfn.STDEV.S(OFFSET($O728,,,N$12))*SQRT($J$12/$G$12),"")</f>
        <v>0.1902235931846197</v>
      </c>
      <c r="O728" s="4">
        <f t="shared" ca="1" si="11"/>
        <v>-3.1015062456000828E-3</v>
      </c>
    </row>
    <row r="729" spans="2:15" x14ac:dyDescent="0.2">
      <c r="B729" s="14">
        <v>40583</v>
      </c>
      <c r="C729" s="25">
        <v>2990.55</v>
      </c>
      <c r="D729" s="25">
        <v>3001.51</v>
      </c>
      <c r="E729" s="25">
        <v>2981.85</v>
      </c>
      <c r="F729" s="16">
        <v>2983.82</v>
      </c>
      <c r="G729" s="28">
        <f ca="1">IFERROR($F729/OFFSET($F729,G$12,)-1,"")</f>
        <v>-2.2504221631473031E-3</v>
      </c>
      <c r="H729" s="29">
        <f ca="1">IFERROR($F729/OFFSET($F729,H$12,)-1,"")</f>
        <v>1.5364093280293423E-2</v>
      </c>
      <c r="I729" s="29">
        <f ca="1">IFERROR($F729/OFFSET($F729,I$12,)-1,"")</f>
        <v>4.0252966852138528E-2</v>
      </c>
      <c r="J729" s="29">
        <f ca="1">IFERROR($F729/OFFSET($F729,J$12,)-1,"")</f>
        <v>0.23579720769189372</v>
      </c>
      <c r="K729" s="30">
        <f>F729/VLOOKUP(YEAR(B729),$Z$13:$AB$35,3,FALSE)-1</f>
        <v>1.0820223044297306E-2</v>
      </c>
      <c r="L729" s="21">
        <f>MAX(F729:$F$5741)</f>
        <v>4981.87</v>
      </c>
      <c r="M729" s="28">
        <f ca="1">IF(OFFSET($O729,M$12,)&lt;&gt;"",_xlfn.STDEV.S(OFFSET($O729,,,M$12))*SQRT($J$12/$G$12),"")</f>
        <v>0.18830637316735696</v>
      </c>
      <c r="N729" s="30">
        <f ca="1">IF(OFFSET($O729,N$12,)&lt;&gt;"",_xlfn.STDEV.S(OFFSET($O729,,,N$12))*SQRT($J$12/$G$12),"")</f>
        <v>0.19028552585158018</v>
      </c>
      <c r="O729" s="4">
        <f t="shared" ca="1" si="11"/>
        <v>-2.2529581685396993E-3</v>
      </c>
    </row>
    <row r="730" spans="2:15" x14ac:dyDescent="0.2">
      <c r="B730" s="14">
        <v>40582</v>
      </c>
      <c r="C730" s="25">
        <v>2973.86</v>
      </c>
      <c r="D730" s="25">
        <v>2991.09</v>
      </c>
      <c r="E730" s="25">
        <v>2957.6</v>
      </c>
      <c r="F730" s="16">
        <v>2990.55</v>
      </c>
      <c r="G730" s="28">
        <f ca="1">IFERROR($F730/OFFSET($F730,G$12,)-1,"")</f>
        <v>5.612234604184474E-3</v>
      </c>
      <c r="H730" s="29">
        <f ca="1">IFERROR($F730/OFFSET($F730,H$12,)-1,"")</f>
        <v>3.0080393494120505E-2</v>
      </c>
      <c r="I730" s="29">
        <f ca="1">IFERROR($F730/OFFSET($F730,I$12,)-1,"")</f>
        <v>5.6052291459202985E-2</v>
      </c>
      <c r="J730" s="29">
        <f ca="1">IFERROR($F730/OFFSET($F730,J$12,)-1,"")</f>
        <v>0.24213425043300552</v>
      </c>
      <c r="K730" s="30">
        <f>F730/VLOOKUP(YEAR(B730),$Z$13:$AB$35,3,FALSE)-1</f>
        <v>1.3100126021382996E-2</v>
      </c>
      <c r="L730" s="21">
        <f>MAX(F730:$F$5741)</f>
        <v>4981.87</v>
      </c>
      <c r="M730" s="28">
        <f ca="1">IF(OFFSET($O730,M$12,)&lt;&gt;"",_xlfn.STDEV.S(OFFSET($O730,,,M$12))*SQRT($J$12/$G$12),"")</f>
        <v>0.1882065936896099</v>
      </c>
      <c r="N730" s="30">
        <f ca="1">IF(OFFSET($O730,N$12,)&lt;&gt;"",_xlfn.STDEV.S(OFFSET($O730,,,N$12))*SQRT($J$12/$G$12),"")</f>
        <v>0.19637797820696021</v>
      </c>
      <c r="O730" s="4">
        <f t="shared" ca="1" si="11"/>
        <v>5.5965446918312964E-3</v>
      </c>
    </row>
    <row r="731" spans="2:15" x14ac:dyDescent="0.2">
      <c r="B731" s="14">
        <v>40581</v>
      </c>
      <c r="C731" s="25">
        <v>2943.71</v>
      </c>
      <c r="D731" s="25">
        <v>2974.16</v>
      </c>
      <c r="E731" s="25">
        <v>2943.3</v>
      </c>
      <c r="F731" s="16">
        <v>2973.86</v>
      </c>
      <c r="G731" s="28">
        <f ca="1">IFERROR($F731/OFFSET($F731,G$12,)-1,"")</f>
        <v>1.0242177388397611E-2</v>
      </c>
      <c r="H731" s="29">
        <f ca="1">IFERROR($F731/OFFSET($F731,H$12,)-1,"")</f>
        <v>3.0529219339099578E-2</v>
      </c>
      <c r="I731" s="29">
        <f ca="1">IFERROR($F731/OFFSET($F731,I$12,)-1,"")</f>
        <v>2.6254581093112739E-2</v>
      </c>
      <c r="J731" s="29">
        <f ca="1">IFERROR($F731/OFFSET($F731,J$12,)-1,"")</f>
        <v>0.24289398125122763</v>
      </c>
      <c r="K731" s="30">
        <f>F731/VLOOKUP(YEAR(B731),$Z$13:$AB$35,3,FALSE)-1</f>
        <v>7.4461021450735743E-3</v>
      </c>
      <c r="L731" s="21">
        <f>MAX(F731:$F$5741)</f>
        <v>4981.87</v>
      </c>
      <c r="M731" s="28">
        <f ca="1">IF(OFFSET($O731,M$12,)&lt;&gt;"",_xlfn.STDEV.S(OFFSET($O731,,,M$12))*SQRT($J$12/$G$12),"")</f>
        <v>0.19004656030193107</v>
      </c>
      <c r="N731" s="30">
        <f ca="1">IF(OFFSET($O731,N$12,)&lt;&gt;"",_xlfn.STDEV.S(OFFSET($O731,,,N$12))*SQRT($J$12/$G$12),"")</f>
        <v>0.1968744238703832</v>
      </c>
      <c r="O731" s="4">
        <f t="shared" ca="1" si="11"/>
        <v>1.0190081703108972E-2</v>
      </c>
    </row>
    <row r="732" spans="2:15" x14ac:dyDescent="0.2">
      <c r="B732" s="14">
        <v>40578</v>
      </c>
      <c r="C732" s="25">
        <v>2931.25</v>
      </c>
      <c r="D732" s="25">
        <v>2953.99</v>
      </c>
      <c r="E732" s="25">
        <v>2923.13</v>
      </c>
      <c r="F732" s="16">
        <v>2943.71</v>
      </c>
      <c r="G732" s="28">
        <f ca="1">IFERROR($F732/OFFSET($F732,G$12,)-1,"")</f>
        <v>6.0973317338091082E-3</v>
      </c>
      <c r="H732" s="29">
        <f ca="1">IFERROR($F732/OFFSET($F732,H$12,)-1,"")</f>
        <v>1.4233048511576696E-2</v>
      </c>
      <c r="I732" s="29">
        <f ca="1">IFERROR($F732/OFFSET($F732,I$12,)-1,"")</f>
        <v>2.2146371613199101E-2</v>
      </c>
      <c r="J732" s="29">
        <f ca="1">IFERROR($F732/OFFSET($F732,J$12,)-1,"")</f>
        <v>0.18944986564842314</v>
      </c>
      <c r="K732" s="30">
        <f>F732/VLOOKUP(YEAR(B732),$Z$13:$AB$35,3,FALSE)-1</f>
        <v>-2.7677276854073396E-3</v>
      </c>
      <c r="L732" s="21">
        <f>MAX(F732:$F$5741)</f>
        <v>4981.87</v>
      </c>
      <c r="M732" s="28">
        <f ca="1">IF(OFFSET($O732,M$12,)&lt;&gt;"",_xlfn.STDEV.S(OFFSET($O732,,,M$12))*SQRT($J$12/$G$12),"")</f>
        <v>0.18857933796710574</v>
      </c>
      <c r="N732" s="30">
        <f ca="1">IF(OFFSET($O732,N$12,)&lt;&gt;"",_xlfn.STDEV.S(OFFSET($O732,,,N$12))*SQRT($J$12/$G$12),"")</f>
        <v>0.19622946526392826</v>
      </c>
      <c r="O732" s="4">
        <f t="shared" ca="1" si="11"/>
        <v>6.0788182238998272E-3</v>
      </c>
    </row>
    <row r="733" spans="2:15" x14ac:dyDescent="0.2">
      <c r="B733" s="14">
        <v>40577</v>
      </c>
      <c r="C733" s="25">
        <v>2938.67</v>
      </c>
      <c r="D733" s="25">
        <v>2941.96</v>
      </c>
      <c r="E733" s="25">
        <v>2916.34</v>
      </c>
      <c r="F733" s="16">
        <v>2925.87</v>
      </c>
      <c r="G733" s="28">
        <f ca="1">IFERROR($F733/OFFSET($F733,G$12,)-1,"")</f>
        <v>-4.3557119377133358E-3</v>
      </c>
      <c r="H733" s="29">
        <f ca="1">IFERROR($F733/OFFSET($F733,H$12,)-1,"")</f>
        <v>9.6692375381748352E-3</v>
      </c>
      <c r="I733" s="29">
        <f ca="1">IFERROR($F733/OFFSET($F733,I$12,)-1,"")</f>
        <v>-4.0981514069525771E-3</v>
      </c>
      <c r="J733" s="29">
        <f ca="1">IFERROR($F733/OFFSET($F733,J$12,)-1,"")</f>
        <v>0.15275238755634013</v>
      </c>
      <c r="K733" s="30">
        <f>F733/VLOOKUP(YEAR(B733),$Z$13:$AB$35,3,FALSE)-1</f>
        <v>-8.8113337940567416E-3</v>
      </c>
      <c r="L733" s="21">
        <f>MAX(F733:$F$5741)</f>
        <v>4981.87</v>
      </c>
      <c r="M733" s="28">
        <f ca="1">IF(OFFSET($O733,M$12,)&lt;&gt;"",_xlfn.STDEV.S(OFFSET($O733,,,M$12))*SQRT($J$12/$G$12),"")</f>
        <v>0.19166837202134429</v>
      </c>
      <c r="N733" s="30">
        <f ca="1">IF(OFFSET($O733,N$12,)&lt;&gt;"",_xlfn.STDEV.S(OFFSET($O733,,,N$12))*SQRT($J$12/$G$12),"")</f>
        <v>0.19601638045039438</v>
      </c>
      <c r="O733" s="4">
        <f t="shared" ca="1" si="11"/>
        <v>-4.3652256871076827E-3</v>
      </c>
    </row>
    <row r="734" spans="2:15" x14ac:dyDescent="0.2">
      <c r="B734" s="14">
        <v>40576</v>
      </c>
      <c r="C734" s="25">
        <v>2943.01</v>
      </c>
      <c r="D734" s="25">
        <v>2970.08</v>
      </c>
      <c r="E734" s="25">
        <v>2935.99</v>
      </c>
      <c r="F734" s="16">
        <v>2938.67</v>
      </c>
      <c r="G734" s="28">
        <f ca="1">IFERROR($F734/OFFSET($F734,G$12,)-1,"")</f>
        <v>1.2210579976715596E-2</v>
      </c>
      <c r="H734" s="29">
        <f ca="1">IFERROR($F734/OFFSET($F734,H$12,)-1,"")</f>
        <v>2.7963466294473438E-2</v>
      </c>
      <c r="I734" s="29">
        <f ca="1">IFERROR($F734/OFFSET($F734,I$12,)-1,"")</f>
        <v>-4.475114164532501E-3</v>
      </c>
      <c r="J734" s="29">
        <f ca="1">IFERROR($F734/OFFSET($F734,J$12,)-1,"")</f>
        <v>0.14649828142495425</v>
      </c>
      <c r="K734" s="30">
        <f>F734/VLOOKUP(YEAR(B734),$Z$13:$AB$35,3,FALSE)-1</f>
        <v>-4.475114164532501E-3</v>
      </c>
      <c r="L734" s="21">
        <f>MAX(F734:$F$5741)</f>
        <v>4981.87</v>
      </c>
      <c r="M734" s="28">
        <f ca="1">IF(OFFSET($O734,M$12,)&lt;&gt;"",_xlfn.STDEV.S(OFFSET($O734,,,M$12))*SQRT($J$12/$G$12),"")</f>
        <v>0.1934580136141246</v>
      </c>
      <c r="N734" s="30">
        <f ca="1">IF(OFFSET($O734,N$12,)&lt;&gt;"",_xlfn.STDEV.S(OFFSET($O734,,,N$12))*SQRT($J$12/$G$12),"")</f>
        <v>0.19570938394388548</v>
      </c>
      <c r="O734" s="4">
        <f t="shared" ca="1" si="11"/>
        <v>1.2136632199957347E-2</v>
      </c>
    </row>
    <row r="735" spans="2:15" x14ac:dyDescent="0.2">
      <c r="B735" s="14">
        <v>40575</v>
      </c>
      <c r="C735" s="25">
        <v>2885.76</v>
      </c>
      <c r="D735" s="25">
        <v>2913.33</v>
      </c>
      <c r="E735" s="25">
        <v>2885.22</v>
      </c>
      <c r="F735" s="16">
        <v>2903.22</v>
      </c>
      <c r="G735" s="28">
        <f ca="1">IFERROR($F735/OFFSET($F735,G$12,)-1,"")</f>
        <v>6.0503992015965569E-3</v>
      </c>
      <c r="H735" s="29">
        <f ca="1">IFERROR($F735/OFFSET($F735,H$12,)-1,"")</f>
        <v>2.5619104815063354E-2</v>
      </c>
      <c r="I735" s="29">
        <f ca="1">IFERROR($F735/OFFSET($F735,I$12,)-1,"")</f>
        <v>-4.3037111762211921E-4</v>
      </c>
      <c r="J735" s="29">
        <f ca="1">IFERROR($F735/OFFSET($F735,J$12,)-1,"")</f>
        <v>0.14243777668470226</v>
      </c>
      <c r="K735" s="30">
        <f>F735/VLOOKUP(YEAR(B735),$Z$13:$AB$35,3,FALSE)-1</f>
        <v>-1.6484409935363376E-2</v>
      </c>
      <c r="L735" s="21">
        <f>MAX(F735:$F$5741)</f>
        <v>4981.87</v>
      </c>
      <c r="M735" s="28">
        <f ca="1">IF(OFFSET($O735,M$12,)&lt;&gt;"",_xlfn.STDEV.S(OFFSET($O735,,,M$12))*SQRT($J$12/$G$12),"")</f>
        <v>0.19086737226514461</v>
      </c>
      <c r="N735" s="30">
        <f ca="1">IF(OFFSET($O735,N$12,)&lt;&gt;"",_xlfn.STDEV.S(OFFSET($O735,,,N$12))*SQRT($J$12/$G$12),"")</f>
        <v>0.19737738225831605</v>
      </c>
      <c r="O735" s="4">
        <f t="shared" ca="1" si="11"/>
        <v>6.0321690325909521E-3</v>
      </c>
    </row>
    <row r="736" spans="2:15" x14ac:dyDescent="0.2">
      <c r="B736" s="14">
        <v>40574</v>
      </c>
      <c r="C736" s="25">
        <v>2889.14</v>
      </c>
      <c r="D736" s="25">
        <v>2889.14</v>
      </c>
      <c r="E736" s="25">
        <v>2852.61</v>
      </c>
      <c r="F736" s="16">
        <v>2885.76</v>
      </c>
      <c r="G736" s="28">
        <f ca="1">IFERROR($F736/OFFSET($F736,G$12,)-1,"")</f>
        <v>-5.7331863285556839E-3</v>
      </c>
      <c r="H736" s="29">
        <f ca="1">IFERROR($F736/OFFSET($F736,H$12,)-1,"")</f>
        <v>4.5357551875742086E-3</v>
      </c>
      <c r="I736" s="29">
        <f ca="1">IFERROR($F736/OFFSET($F736,I$12,)-1,"")</f>
        <v>-1.8992871299245651E-2</v>
      </c>
      <c r="J736" s="29">
        <f ca="1">IFERROR($F736/OFFSET($F736,J$12,)-1,"")</f>
        <v>0.15729909004503662</v>
      </c>
      <c r="K736" s="30">
        <f>F736/VLOOKUP(YEAR(B736),$Z$13:$AB$35,3,FALSE)-1</f>
        <v>-2.2399284523761054E-2</v>
      </c>
      <c r="L736" s="21">
        <f>MAX(F736:$F$5741)</f>
        <v>4981.87</v>
      </c>
      <c r="M736" s="28">
        <f ca="1">IF(OFFSET($O736,M$12,)&lt;&gt;"",_xlfn.STDEV.S(OFFSET($O736,,,M$12))*SQRT($J$12/$G$12),"")</f>
        <v>0.19034397353234725</v>
      </c>
      <c r="N736" s="30">
        <f ca="1">IF(OFFSET($O736,N$12,)&lt;&gt;"",_xlfn.STDEV.S(OFFSET($O736,,,N$12))*SQRT($J$12/$G$12),"")</f>
        <v>0.19840936176670496</v>
      </c>
      <c r="O736" s="4">
        <f t="shared" ca="1" si="11"/>
        <v>-5.7496841281528023E-3</v>
      </c>
    </row>
    <row r="737" spans="2:15" x14ac:dyDescent="0.2">
      <c r="B737" s="14">
        <v>40571</v>
      </c>
      <c r="C737" s="25">
        <v>2897.85</v>
      </c>
      <c r="D737" s="25">
        <v>2906.43</v>
      </c>
      <c r="E737" s="25">
        <v>2889.09</v>
      </c>
      <c r="F737" s="16">
        <v>2902.4</v>
      </c>
      <c r="G737" s="28">
        <f ca="1">IFERROR($F737/OFFSET($F737,G$12,)-1,"")</f>
        <v>1.5701295788257408E-3</v>
      </c>
      <c r="H737" s="29">
        <f ca="1">IFERROR($F737/OFFSET($F737,H$12,)-1,"")</f>
        <v>1.3499828895081389E-2</v>
      </c>
      <c r="I737" s="29">
        <f ca="1">IFERROR($F737/OFFSET($F737,I$12,)-1,"")</f>
        <v>-1.8467760517509868E-3</v>
      </c>
      <c r="J737" s="29">
        <f ca="1">IFERROR($F737/OFFSET($F737,J$12,)-1,"")</f>
        <v>0.17351188310165533</v>
      </c>
      <c r="K737" s="30">
        <f>F737/VLOOKUP(YEAR(B737),$Z$13:$AB$35,3,FALSE)-1</f>
        <v>-1.6762199005379674E-2</v>
      </c>
      <c r="L737" s="21">
        <f>MAX(F737:$F$5741)</f>
        <v>4981.87</v>
      </c>
      <c r="M737" s="28">
        <f ca="1">IF(OFFSET($O737,M$12,)&lt;&gt;"",_xlfn.STDEV.S(OFFSET($O737,,,M$12))*SQRT($J$12/$G$12),"")</f>
        <v>0.1895268174037836</v>
      </c>
      <c r="N737" s="30">
        <f ca="1">IF(OFFSET($O737,N$12,)&lt;&gt;"",_xlfn.STDEV.S(OFFSET($O737,,,N$12))*SQRT($J$12/$G$12),"")</f>
        <v>0.19903259707166865</v>
      </c>
      <c r="O737" s="4">
        <f t="shared" ca="1" si="11"/>
        <v>1.5688982141448191E-3</v>
      </c>
    </row>
    <row r="738" spans="2:15" x14ac:dyDescent="0.2">
      <c r="B738" s="14">
        <v>40570</v>
      </c>
      <c r="C738" s="25">
        <v>2858.73</v>
      </c>
      <c r="D738" s="25">
        <v>2900.74</v>
      </c>
      <c r="E738" s="25">
        <v>2858.29</v>
      </c>
      <c r="F738" s="16">
        <v>2897.85</v>
      </c>
      <c r="G738" s="28">
        <f ca="1">IFERROR($F738/OFFSET($F738,G$12,)-1,"")</f>
        <v>1.3684398316734958E-2</v>
      </c>
      <c r="H738" s="29">
        <f ca="1">IFERROR($F738/OFFSET($F738,H$12,)-1,"")</f>
        <v>1.7189211198786802E-2</v>
      </c>
      <c r="I738" s="29">
        <f ca="1">IFERROR($F738/OFFSET($F738,I$12,)-1,"")</f>
        <v>6.0477081546852496E-3</v>
      </c>
      <c r="J738" s="29">
        <f ca="1">IFERROR($F738/OFFSET($F738,J$12,)-1,"")</f>
        <v>0.15038328245396038</v>
      </c>
      <c r="K738" s="30">
        <f>F738/VLOOKUP(YEAR(B738),$Z$13:$AB$35,3,FALSE)-1</f>
        <v>-1.8303589576812107E-2</v>
      </c>
      <c r="L738" s="21">
        <f>MAX(F738:$F$5741)</f>
        <v>4981.87</v>
      </c>
      <c r="M738" s="28">
        <f ca="1">IF(OFFSET($O738,M$12,)&lt;&gt;"",_xlfn.STDEV.S(OFFSET($O738,,,M$12))*SQRT($J$12/$G$12),"")</f>
        <v>0.19040101603359336</v>
      </c>
      <c r="N738" s="30">
        <f ca="1">IF(OFFSET($O738,N$12,)&lt;&gt;"",_xlfn.STDEV.S(OFFSET($O738,,,N$12))*SQRT($J$12/$G$12),"")</f>
        <v>0.20083174224121189</v>
      </c>
      <c r="O738" s="4">
        <f t="shared" ca="1" si="11"/>
        <v>1.3591612458867891E-2</v>
      </c>
    </row>
    <row r="739" spans="2:15" x14ac:dyDescent="0.2">
      <c r="B739" s="14">
        <v>40569</v>
      </c>
      <c r="C739" s="25">
        <v>2830.7</v>
      </c>
      <c r="D739" s="25">
        <v>2871.08</v>
      </c>
      <c r="E739" s="25">
        <v>2830.69</v>
      </c>
      <c r="F739" s="16">
        <v>2858.73</v>
      </c>
      <c r="G739" s="28">
        <f ca="1">IFERROR($F739/OFFSET($F739,G$12,)-1,"")</f>
        <v>9.9021443459215153E-3</v>
      </c>
      <c r="H739" s="29">
        <f ca="1">IFERROR($F739/OFFSET($F739,H$12,)-1,"")</f>
        <v>-1.8252812615904501E-2</v>
      </c>
      <c r="I739" s="29">
        <f ca="1">IFERROR($F739/OFFSET($F739,I$12,)-1,"")</f>
        <v>-9.0679367324230098E-3</v>
      </c>
      <c r="J739" s="29">
        <f ca="1">IFERROR($F739/OFFSET($F739,J$12,)-1,"")</f>
        <v>0.12297744798029586</v>
      </c>
      <c r="K739" s="30">
        <f>F739/VLOOKUP(YEAR(B739),$Z$13:$AB$35,3,FALSE)-1</f>
        <v>-3.1556160819545487E-2</v>
      </c>
      <c r="L739" s="21">
        <f>MAX(F739:$F$5741)</f>
        <v>4981.87</v>
      </c>
      <c r="M739" s="28">
        <f ca="1">IF(OFFSET($O739,M$12,)&lt;&gt;"",_xlfn.STDEV.S(OFFSET($O739,,,M$12))*SQRT($J$12/$G$12),"")</f>
        <v>0.1865713090445402</v>
      </c>
      <c r="N739" s="30">
        <f ca="1">IF(OFFSET($O739,N$12,)&lt;&gt;"",_xlfn.STDEV.S(OFFSET($O739,,,N$12))*SQRT($J$12/$G$12),"")</f>
        <v>0.19920022388850175</v>
      </c>
      <c r="O739" s="4">
        <f t="shared" ca="1" si="11"/>
        <v>9.8534393731239071E-3</v>
      </c>
    </row>
    <row r="740" spans="2:15" x14ac:dyDescent="0.2">
      <c r="B740" s="14">
        <v>40568</v>
      </c>
      <c r="C740" s="25">
        <v>2872.73</v>
      </c>
      <c r="D740" s="25">
        <v>2876.89</v>
      </c>
      <c r="E740" s="25">
        <v>2827.04</v>
      </c>
      <c r="F740" s="16">
        <v>2830.7</v>
      </c>
      <c r="G740" s="28">
        <f ca="1">IFERROR($F740/OFFSET($F740,G$12,)-1,"")</f>
        <v>-1.4630682312643417E-2</v>
      </c>
      <c r="H740" s="29">
        <f ca="1">IFERROR($F740/OFFSET($F740,H$12,)-1,"")</f>
        <v>-2.8119206207512182E-2</v>
      </c>
      <c r="I740" s="29">
        <f ca="1">IFERROR($F740/OFFSET($F740,I$12,)-1,"")</f>
        <v>-2.7731981424999441E-2</v>
      </c>
      <c r="J740" s="29">
        <f ca="1">IFERROR($F740/OFFSET($F740,J$12,)-1,"")</f>
        <v>0.1072430208133679</v>
      </c>
      <c r="K740" s="30">
        <f>F740/VLOOKUP(YEAR(B740),$Z$13:$AB$35,3,FALSE)-1</f>
        <v>-4.105180427388655E-2</v>
      </c>
      <c r="L740" s="21">
        <f>MAX(F740:$F$5741)</f>
        <v>4981.87</v>
      </c>
      <c r="M740" s="28">
        <f ca="1">IF(OFFSET($O740,M$12,)&lt;&gt;"",_xlfn.STDEV.S(OFFSET($O740,,,M$12))*SQRT($J$12/$G$12),"")</f>
        <v>0.1845266922843582</v>
      </c>
      <c r="N740" s="30">
        <f ca="1">IF(OFFSET($O740,N$12,)&lt;&gt;"",_xlfn.STDEV.S(OFFSET($O740,,,N$12))*SQRT($J$12/$G$12),"")</f>
        <v>0.19899742372261256</v>
      </c>
      <c r="O740" s="4">
        <f t="shared" ca="1" si="11"/>
        <v>-1.4738766268590114E-2</v>
      </c>
    </row>
    <row r="741" spans="2:15" x14ac:dyDescent="0.2">
      <c r="B741" s="14">
        <v>40567</v>
      </c>
      <c r="C741" s="25">
        <v>2863.74</v>
      </c>
      <c r="D741" s="25">
        <v>2887.3</v>
      </c>
      <c r="E741" s="25">
        <v>2852.49</v>
      </c>
      <c r="F741" s="16">
        <v>2872.73</v>
      </c>
      <c r="G741" s="28">
        <f ca="1">IFERROR($F741/OFFSET($F741,G$12,)-1,"")</f>
        <v>3.1392514683596939E-3</v>
      </c>
      <c r="H741" s="29">
        <f ca="1">IFERROR($F741/OFFSET($F741,H$12,)-1,"")</f>
        <v>9.4595211908032883E-3</v>
      </c>
      <c r="I741" s="29">
        <f ca="1">IFERROR($F741/OFFSET($F741,I$12,)-1,"")</f>
        <v>-7.5383047451245133E-3</v>
      </c>
      <c r="J741" s="29">
        <f ca="1">IFERROR($F741/OFFSET($F741,J$12,)-1,"")</f>
        <v>0.11302552101696617</v>
      </c>
      <c r="K741" s="30">
        <f>F741/VLOOKUP(YEAR(B741),$Z$13:$AB$35,3,FALSE)-1</f>
        <v>-2.6813420599753446E-2</v>
      </c>
      <c r="L741" s="21">
        <f>MAX(F741:$F$5741)</f>
        <v>4981.87</v>
      </c>
      <c r="M741" s="28">
        <f ca="1">IF(OFFSET($O741,M$12,)&lt;&gt;"",_xlfn.STDEV.S(OFFSET($O741,,,M$12))*SQRT($J$12/$G$12),"")</f>
        <v>0.18391963477599302</v>
      </c>
      <c r="N741" s="30">
        <f ca="1">IF(OFFSET($O741,N$12,)&lt;&gt;"",_xlfn.STDEV.S(OFFSET($O741,,,N$12))*SQRT($J$12/$G$12),"")</f>
        <v>0.19695555834093476</v>
      </c>
      <c r="O741" s="4">
        <f t="shared" ca="1" si="11"/>
        <v>3.1343343065861526E-3</v>
      </c>
    </row>
    <row r="742" spans="2:15" x14ac:dyDescent="0.2">
      <c r="B742" s="14">
        <v>40564</v>
      </c>
      <c r="C742" s="25">
        <v>2848.88</v>
      </c>
      <c r="D742" s="25">
        <v>2886.07</v>
      </c>
      <c r="E742" s="25">
        <v>2847.13</v>
      </c>
      <c r="F742" s="16">
        <v>2863.74</v>
      </c>
      <c r="G742" s="28">
        <f ca="1">IFERROR($F742/OFFSET($F742,G$12,)-1,"")</f>
        <v>5.2160849175815205E-3</v>
      </c>
      <c r="H742" s="29">
        <f ca="1">IFERROR($F742/OFFSET($F742,H$12,)-1,"")</f>
        <v>2.6819977031455888E-3</v>
      </c>
      <c r="I742" s="29">
        <f ca="1">IFERROR($F742/OFFSET($F742,I$12,)-1,"")</f>
        <v>2.8470274302161425E-3</v>
      </c>
      <c r="J742" s="29">
        <f ca="1">IFERROR($F742/OFFSET($F742,J$12,)-1,"")</f>
        <v>9.8750748169861291E-2</v>
      </c>
      <c r="K742" s="30">
        <f>F742/VLOOKUP(YEAR(B742),$Z$13:$AB$35,3,FALSE)-1</f>
        <v>-2.9858937355177195E-2</v>
      </c>
      <c r="L742" s="21">
        <f>MAX(F742:$F$5741)</f>
        <v>4981.87</v>
      </c>
      <c r="M742" s="28">
        <f ca="1">IF(OFFSET($O742,M$12,)&lt;&gt;"",_xlfn.STDEV.S(OFFSET($O742,,,M$12))*SQRT($J$12/$G$12),"")</f>
        <v>0.18634710194466519</v>
      </c>
      <c r="N742" s="30">
        <f ca="1">IF(OFFSET($O742,N$12,)&lt;&gt;"",_xlfn.STDEV.S(OFFSET($O742,,,N$12))*SQRT($J$12/$G$12),"")</f>
        <v>0.19693441706774575</v>
      </c>
      <c r="O742" s="4">
        <f t="shared" ca="1" si="11"/>
        <v>5.202528267970386E-3</v>
      </c>
    </row>
    <row r="743" spans="2:15" x14ac:dyDescent="0.2">
      <c r="B743" s="14">
        <v>40563</v>
      </c>
      <c r="C743" s="25">
        <v>2911.88</v>
      </c>
      <c r="D743" s="25">
        <v>2911.88</v>
      </c>
      <c r="E743" s="25">
        <v>2845.95</v>
      </c>
      <c r="F743" s="16">
        <v>2848.88</v>
      </c>
      <c r="G743" s="28">
        <f ca="1">IFERROR($F743/OFFSET($F743,G$12,)-1,"")</f>
        <v>-2.1635506957704331E-2</v>
      </c>
      <c r="H743" s="29">
        <f ca="1">IFERROR($F743/OFFSET($F743,H$12,)-1,"")</f>
        <v>-1.3118558933056135E-2</v>
      </c>
      <c r="I743" s="29">
        <f ca="1">IFERROR($F743/OFFSET($F743,I$12,)-1,"")</f>
        <v>9.2247523770387918E-3</v>
      </c>
      <c r="J743" s="29">
        <f ca="1">IFERROR($F743/OFFSET($F743,J$12,)-1,"")</f>
        <v>7.5938228196132052E-2</v>
      </c>
      <c r="K743" s="30">
        <f>F743/VLOOKUP(YEAR(B743),$Z$13:$AB$35,3,FALSE)-1</f>
        <v>-3.489301733132788E-2</v>
      </c>
      <c r="L743" s="21">
        <f>MAX(F743:$F$5741)</f>
        <v>4981.87</v>
      </c>
      <c r="M743" s="28">
        <f ca="1">IF(OFFSET($O743,M$12,)&lt;&gt;"",_xlfn.STDEV.S(OFFSET($O743,,,M$12))*SQRT($J$12/$G$12),"")</f>
        <v>0.18605268129873231</v>
      </c>
      <c r="N743" s="30">
        <f ca="1">IF(OFFSET($O743,N$12,)&lt;&gt;"",_xlfn.STDEV.S(OFFSET($O743,,,N$12))*SQRT($J$12/$G$12),"")</f>
        <v>0.1968695382451289</v>
      </c>
      <c r="O743" s="4">
        <f t="shared" ca="1" si="11"/>
        <v>-2.1872986107547895E-2</v>
      </c>
    </row>
    <row r="744" spans="2:15" x14ac:dyDescent="0.2">
      <c r="B744" s="14">
        <v>40562</v>
      </c>
      <c r="C744" s="25">
        <v>2912.6</v>
      </c>
      <c r="D744" s="25">
        <v>2936.01</v>
      </c>
      <c r="E744" s="25">
        <v>2906.61</v>
      </c>
      <c r="F744" s="16">
        <v>2911.88</v>
      </c>
      <c r="G744" s="28">
        <f ca="1">IFERROR($F744/OFFSET($F744,G$12,)-1,"")</f>
        <v>-2.4720181281323583E-4</v>
      </c>
      <c r="H744" s="29">
        <f ca="1">IFERROR($F744/OFFSET($F744,H$12,)-1,"")</f>
        <v>9.177749285889103E-4</v>
      </c>
      <c r="I744" s="29">
        <f ca="1">IFERROR($F744/OFFSET($F744,I$12,)-1,"")</f>
        <v>3.4911947114957487E-2</v>
      </c>
      <c r="J744" s="29">
        <f ca="1">IFERROR($F744/OFFSET($F744,J$12,)-1,"")</f>
        <v>7.8829688304663303E-2</v>
      </c>
      <c r="K744" s="30">
        <f>F744/VLOOKUP(YEAR(B744),$Z$13:$AB$35,3,FALSE)-1</f>
        <v>-1.3550686342263196E-2</v>
      </c>
      <c r="L744" s="21">
        <f>MAX(F744:$F$5741)</f>
        <v>4981.87</v>
      </c>
      <c r="M744" s="28">
        <f ca="1">IF(OFFSET($O744,M$12,)&lt;&gt;"",_xlfn.STDEV.S(OFFSET($O744,,,M$12))*SQRT($J$12/$G$12),"")</f>
        <v>0.17363554295576833</v>
      </c>
      <c r="N744" s="30">
        <f ca="1">IF(OFFSET($O744,N$12,)&lt;&gt;"",_xlfn.STDEV.S(OFFSET($O744,,,N$12))*SQRT($J$12/$G$12),"")</f>
        <v>0.19104961666396789</v>
      </c>
      <c r="O744" s="4">
        <f t="shared" ca="1" si="11"/>
        <v>-2.4723237221769548E-4</v>
      </c>
    </row>
    <row r="745" spans="2:15" x14ac:dyDescent="0.2">
      <c r="B745" s="14">
        <v>40561</v>
      </c>
      <c r="C745" s="25">
        <v>2845.81</v>
      </c>
      <c r="D745" s="25">
        <v>2912.68</v>
      </c>
      <c r="E745" s="25">
        <v>2845.8</v>
      </c>
      <c r="F745" s="16">
        <v>2912.6</v>
      </c>
      <c r="G745" s="28">
        <f ca="1">IFERROR($F745/OFFSET($F745,G$12,)-1,"")</f>
        <v>2.3469592137212336E-2</v>
      </c>
      <c r="H745" s="29">
        <f ca="1">IFERROR($F745/OFFSET($F745,H$12,)-1,"")</f>
        <v>1.5423447544938407E-2</v>
      </c>
      <c r="I745" s="29">
        <f ca="1">IFERROR($F745/OFFSET($F745,I$12,)-1,"")</f>
        <v>3.4377441579657608E-2</v>
      </c>
      <c r="J745" s="29">
        <f ca="1">IFERROR($F745/OFFSET($F745,J$12,)-1,"")</f>
        <v>7.7216678625056323E-2</v>
      </c>
      <c r="K745" s="30">
        <f>F745/VLOOKUP(YEAR(B745),$Z$13:$AB$35,3,FALSE)-1</f>
        <v>-1.3306773988102538E-2</v>
      </c>
      <c r="L745" s="21">
        <f>MAX(F745:$F$5741)</f>
        <v>4981.87</v>
      </c>
      <c r="M745" s="28">
        <f ca="1">IF(OFFSET($O745,M$12,)&lt;&gt;"",_xlfn.STDEV.S(OFFSET($O745,,,M$12))*SQRT($J$12/$G$12),"")</f>
        <v>0.18291842219427892</v>
      </c>
      <c r="N745" s="30">
        <f ca="1">IF(OFFSET($O745,N$12,)&lt;&gt;"",_xlfn.STDEV.S(OFFSET($O745,,,N$12))*SQRT($J$12/$G$12),"")</f>
        <v>0.19138192239868609</v>
      </c>
      <c r="O745" s="4">
        <f t="shared" ca="1" si="11"/>
        <v>2.3198415992679931E-2</v>
      </c>
    </row>
    <row r="746" spans="2:15" x14ac:dyDescent="0.2">
      <c r="B746" s="14">
        <v>40560</v>
      </c>
      <c r="C746" s="25">
        <v>2857.8</v>
      </c>
      <c r="D746" s="25">
        <v>2865.78</v>
      </c>
      <c r="E746" s="25">
        <v>2834.89</v>
      </c>
      <c r="F746" s="16">
        <v>2845.81</v>
      </c>
      <c r="G746" s="28">
        <f ca="1">IFERROR($F746/OFFSET($F746,G$12,)-1,"")</f>
        <v>-3.5958376516064261E-3</v>
      </c>
      <c r="H746" s="29">
        <f ca="1">IFERROR($F746/OFFSET($F746,H$12,)-1,"")</f>
        <v>4.9402857526255062E-3</v>
      </c>
      <c r="I746" s="29">
        <f ca="1">IFERROR($F746/OFFSET($F746,I$12,)-1,"")</f>
        <v>8.6982103804313926E-3</v>
      </c>
      <c r="J746" s="29">
        <f ca="1">IFERROR($F746/OFFSET($F746,J$12,)-1,"")</f>
        <v>5.8527930488086133E-2</v>
      </c>
      <c r="K746" s="30">
        <f>F746/VLOOKUP(YEAR(B746),$Z$13:$AB$35,3,FALSE)-1</f>
        <v>-3.5933032508096541E-2</v>
      </c>
      <c r="L746" s="21">
        <f>MAX(F746:$F$5741)</f>
        <v>4981.87</v>
      </c>
      <c r="M746" s="28">
        <f ca="1">IF(OFFSET($O746,M$12,)&lt;&gt;"",_xlfn.STDEV.S(OFFSET($O746,,,M$12))*SQRT($J$12/$G$12),"")</f>
        <v>0.19960249963357857</v>
      </c>
      <c r="N746" s="30">
        <f ca="1">IF(OFFSET($O746,N$12,)&lt;&gt;"",_xlfn.STDEV.S(OFFSET($O746,,,N$12))*SQRT($J$12/$G$12),"")</f>
        <v>0.18628569309321574</v>
      </c>
      <c r="O746" s="4">
        <f t="shared" ca="1" si="11"/>
        <v>-3.6023182158502268E-3</v>
      </c>
    </row>
    <row r="747" spans="2:15" x14ac:dyDescent="0.2">
      <c r="B747" s="14">
        <v>40557</v>
      </c>
      <c r="C747" s="25">
        <v>2886.75</v>
      </c>
      <c r="D747" s="25">
        <v>2891.78</v>
      </c>
      <c r="E747" s="25">
        <v>2842.13</v>
      </c>
      <c r="F747" s="16">
        <v>2856.08</v>
      </c>
      <c r="G747" s="28">
        <f ca="1">IFERROR($F747/OFFSET($F747,G$12,)-1,"")</f>
        <v>-1.0624404607257332E-2</v>
      </c>
      <c r="H747" s="29">
        <f ca="1">IFERROR($F747/OFFSET($F747,H$12,)-1,"")</f>
        <v>-1.4390326387786589E-2</v>
      </c>
      <c r="I747" s="29">
        <f ca="1">IFERROR($F747/OFFSET($F747,I$12,)-1,"")</f>
        <v>6.8638268919589684E-3</v>
      </c>
      <c r="J747" s="29">
        <f ca="1">IFERROR($F747/OFFSET($F747,J$12,)-1,"")</f>
        <v>5.683277273921461E-2</v>
      </c>
      <c r="K747" s="30">
        <f>F747/VLOOKUP(YEAR(B747),$Z$13:$AB$35,3,FALSE)-1</f>
        <v>-3.2453893789720523E-2</v>
      </c>
      <c r="L747" s="21">
        <f>MAX(F747:$F$5741)</f>
        <v>4981.87</v>
      </c>
      <c r="M747" s="28">
        <f ca="1">IF(OFFSET($O747,M$12,)&lt;&gt;"",_xlfn.STDEV.S(OFFSET($O747,,,M$12))*SQRT($J$12/$G$12),"")</f>
        <v>0.20356136043088047</v>
      </c>
      <c r="N747" s="30">
        <f ca="1">IF(OFFSET($O747,N$12,)&lt;&gt;"",_xlfn.STDEV.S(OFFSET($O747,,,N$12))*SQRT($J$12/$G$12),"")</f>
        <v>0.18643503094311334</v>
      </c>
      <c r="O747" s="4">
        <f t="shared" ca="1" si="11"/>
        <v>-1.0681246560314892E-2</v>
      </c>
    </row>
    <row r="748" spans="2:15" x14ac:dyDescent="0.2">
      <c r="B748" s="14">
        <v>40556</v>
      </c>
      <c r="C748" s="25">
        <v>2909.21</v>
      </c>
      <c r="D748" s="25">
        <v>2911.07</v>
      </c>
      <c r="E748" s="25">
        <v>2874.61</v>
      </c>
      <c r="F748" s="16">
        <v>2886.75</v>
      </c>
      <c r="G748" s="28">
        <f ca="1">IFERROR($F748/OFFSET($F748,G$12,)-1,"")</f>
        <v>-7.720308949852428E-3</v>
      </c>
      <c r="H748" s="29">
        <f ca="1">IFERROR($F748/OFFSET($F748,H$12,)-1,"")</f>
        <v>2.3681131138604261E-3</v>
      </c>
      <c r="I748" s="29">
        <f ca="1">IFERROR($F748/OFFSET($F748,I$12,)-1,"")</f>
        <v>2.0056607973879759E-2</v>
      </c>
      <c r="J748" s="29">
        <f ca="1">IFERROR($F748/OFFSET($F748,J$12,)-1,"")</f>
        <v>8.8583775793411368E-2</v>
      </c>
      <c r="K748" s="30">
        <f>F748/VLOOKUP(YEAR(B748),$Z$13:$AB$35,3,FALSE)-1</f>
        <v>-2.2063905036790121E-2</v>
      </c>
      <c r="L748" s="21">
        <f>MAX(F748:$F$5741)</f>
        <v>4981.87</v>
      </c>
      <c r="M748" s="28">
        <f ca="1">IF(OFFSET($O748,M$12,)&lt;&gt;"",_xlfn.STDEV.S(OFFSET($O748,,,M$12))*SQRT($J$12/$G$12),"")</f>
        <v>0.20687007051874859</v>
      </c>
      <c r="N748" s="30">
        <f ca="1">IF(OFFSET($O748,N$12,)&lt;&gt;"",_xlfn.STDEV.S(OFFSET($O748,,,N$12))*SQRT($J$12/$G$12),"")</f>
        <v>0.18497003982348489</v>
      </c>
      <c r="O748" s="4">
        <f t="shared" ca="1" si="11"/>
        <v>-7.7502648136113413E-3</v>
      </c>
    </row>
    <row r="749" spans="2:15" x14ac:dyDescent="0.2">
      <c r="B749" s="14">
        <v>40555</v>
      </c>
      <c r="C749" s="25">
        <v>2868.36</v>
      </c>
      <c r="D749" s="25">
        <v>2909.83</v>
      </c>
      <c r="E749" s="25">
        <v>2866.74</v>
      </c>
      <c r="F749" s="16">
        <v>2909.21</v>
      </c>
      <c r="G749" s="28">
        <f ca="1">IFERROR($F749/OFFSET($F749,G$12,)-1,"")</f>
        <v>1.4241587527367594E-2</v>
      </c>
      <c r="H749" s="29">
        <f ca="1">IFERROR($F749/OFFSET($F749,H$12,)-1,"")</f>
        <v>-9.76884928401478E-3</v>
      </c>
      <c r="I749" s="29">
        <f ca="1">IFERROR($F749/OFFSET($F749,I$12,)-1,"")</f>
        <v>2.5514394588325828E-2</v>
      </c>
      <c r="J749" s="29">
        <f ca="1">IFERROR($F749/OFFSET($F749,J$12,)-1,"")</f>
        <v>0.1057766864822951</v>
      </c>
      <c r="K749" s="30">
        <f>F749/VLOOKUP(YEAR(B749),$Z$13:$AB$35,3,FALSE)-1</f>
        <v>-1.4455194655609294E-2</v>
      </c>
      <c r="L749" s="21">
        <f>MAX(F749:$F$5741)</f>
        <v>4981.87</v>
      </c>
      <c r="M749" s="28">
        <f ca="1">IF(OFFSET($O749,M$12,)&lt;&gt;"",_xlfn.STDEV.S(OFFSET($O749,,,M$12))*SQRT($J$12/$G$12),"")</f>
        <v>0.20490628128849905</v>
      </c>
      <c r="N749" s="30">
        <f ca="1">IF(OFFSET($O749,N$12,)&lt;&gt;"",_xlfn.STDEV.S(OFFSET($O749,,,N$12))*SQRT($J$12/$G$12),"")</f>
        <v>0.18647884572836157</v>
      </c>
      <c r="O749" s="4">
        <f t="shared" ca="1" si="11"/>
        <v>1.4141128790867385E-2</v>
      </c>
    </row>
    <row r="750" spans="2:15" x14ac:dyDescent="0.2">
      <c r="B750" s="14">
        <v>40554</v>
      </c>
      <c r="C750" s="25">
        <v>2831.82</v>
      </c>
      <c r="D750" s="25">
        <v>2877.82</v>
      </c>
      <c r="E750" s="25">
        <v>2831.82</v>
      </c>
      <c r="F750" s="16">
        <v>2868.36</v>
      </c>
      <c r="G750" s="28">
        <f ca="1">IFERROR($F750/OFFSET($F750,G$12,)-1,"")</f>
        <v>1.2903362501853977E-2</v>
      </c>
      <c r="H750" s="29">
        <f ca="1">IFERROR($F750/OFFSET($F750,H$12,)-1,"")</f>
        <v>-2.8293833082645659E-2</v>
      </c>
      <c r="I750" s="29">
        <f ca="1">IFERROR($F750/OFFSET($F750,I$12,)-1,"")</f>
        <v>2.6081668425477211E-2</v>
      </c>
      <c r="J750" s="29">
        <f ca="1">IFERROR($F750/OFFSET($F750,J$12,)-1,"")</f>
        <v>7.8172749108213591E-2</v>
      </c>
      <c r="K750" s="30">
        <f>F750/VLOOKUP(YEAR(B750),$Z$13:$AB$35,3,FALSE)-1</f>
        <v>-2.8293833082645659E-2</v>
      </c>
      <c r="L750" s="21">
        <f>MAX(F750:$F$5741)</f>
        <v>4981.87</v>
      </c>
      <c r="M750" s="28">
        <f ca="1">IF(OFFSET($O750,M$12,)&lt;&gt;"",_xlfn.STDEV.S(OFFSET($O750,,,M$12))*SQRT($J$12/$G$12),"")</f>
        <v>0.20238948120824454</v>
      </c>
      <c r="N750" s="30">
        <f ca="1">IF(OFFSET($O750,N$12,)&lt;&gt;"",_xlfn.STDEV.S(OFFSET($O750,,,N$12))*SQRT($J$12/$G$12),"")</f>
        <v>0.18534719587889861</v>
      </c>
      <c r="O750" s="4">
        <f t="shared" ca="1" si="11"/>
        <v>1.2820823383111989E-2</v>
      </c>
    </row>
    <row r="751" spans="2:15" x14ac:dyDescent="0.2">
      <c r="B751" s="14">
        <v>40553</v>
      </c>
      <c r="C751" s="25">
        <v>2897.78</v>
      </c>
      <c r="D751" s="25">
        <v>2897.78</v>
      </c>
      <c r="E751" s="25">
        <v>2831.79</v>
      </c>
      <c r="F751" s="16">
        <v>2831.82</v>
      </c>
      <c r="G751" s="28">
        <f ca="1">IFERROR($F751/OFFSET($F751,G$12,)-1,"")</f>
        <v>-2.2762252482935175E-2</v>
      </c>
      <c r="H751" s="29">
        <f ca="1">IFERROR($F751/OFFSET($F751,H$12,)-1,"")</f>
        <v>-2.5013169356199128E-2</v>
      </c>
      <c r="I751" s="29">
        <f ca="1">IFERROR($F751/OFFSET($F751,I$12,)-1,"")</f>
        <v>2.4696316720763445E-2</v>
      </c>
      <c r="J751" s="29">
        <f ca="1">IFERROR($F751/OFFSET($F751,J$12,)-1,"")</f>
        <v>9.4004612727883963E-2</v>
      </c>
      <c r="K751" s="30">
        <f>F751/VLOOKUP(YEAR(B751),$Z$13:$AB$35,3,FALSE)-1</f>
        <v>-4.0672385056303106E-2</v>
      </c>
      <c r="L751" s="21">
        <f>MAX(F751:$F$5741)</f>
        <v>4981.87</v>
      </c>
      <c r="M751" s="28">
        <f ca="1">IF(OFFSET($O751,M$12,)&lt;&gt;"",_xlfn.STDEV.S(OFFSET($O751,,,M$12))*SQRT($J$12/$G$12),"")</f>
        <v>0.20006330752793733</v>
      </c>
      <c r="N751" s="30">
        <f ca="1">IF(OFFSET($O751,N$12,)&lt;&gt;"",_xlfn.STDEV.S(OFFSET($O751,,,N$12))*SQRT($J$12/$G$12),"")</f>
        <v>0.18661411661057528</v>
      </c>
      <c r="O751" s="4">
        <f t="shared" ca="1" si="11"/>
        <v>-2.3025312103644252E-2</v>
      </c>
    </row>
    <row r="752" spans="2:15" x14ac:dyDescent="0.2">
      <c r="B752" s="14">
        <v>40550</v>
      </c>
      <c r="C752" s="25">
        <v>2879.93</v>
      </c>
      <c r="D752" s="25">
        <v>2897.78</v>
      </c>
      <c r="E752" s="25">
        <v>2871.24</v>
      </c>
      <c r="F752" s="16">
        <v>2897.78</v>
      </c>
      <c r="G752" s="28">
        <f ca="1">IFERROR($F752/OFFSET($F752,G$12,)-1,"")</f>
        <v>6.1980673141361908E-3</v>
      </c>
      <c r="H752" s="29">
        <f ca="1">IFERROR($F752/OFFSET($F752,H$12,)-1,"")</f>
        <v>-1.4906701386646182E-2</v>
      </c>
      <c r="I752" s="29">
        <f ca="1">IFERROR($F752/OFFSET($F752,I$12,)-1,"")</f>
        <v>5.1791411532835507E-2</v>
      </c>
      <c r="J752" s="29">
        <f ca="1">IFERROR($F752/OFFSET($F752,J$12,)-1,"")</f>
        <v>0.1185662119492632</v>
      </c>
      <c r="K752" s="30">
        <f>F752/VLOOKUP(YEAR(B752),$Z$13:$AB$35,3,FALSE)-1</f>
        <v>-1.8327303277910989E-2</v>
      </c>
      <c r="L752" s="21">
        <f>MAX(F752:$F$5741)</f>
        <v>4981.87</v>
      </c>
      <c r="M752" s="28">
        <f ca="1">IF(OFFSET($O752,M$12,)&lt;&gt;"",_xlfn.STDEV.S(OFFSET($O752,,,M$12))*SQRT($J$12/$G$12),"")</f>
        <v>0.20243868925382383</v>
      </c>
      <c r="N752" s="30">
        <f ca="1">IF(OFFSET($O752,N$12,)&lt;&gt;"",_xlfn.STDEV.S(OFFSET($O752,,,N$12))*SQRT($J$12/$G$12),"")</f>
        <v>0.18042514837314885</v>
      </c>
      <c r="O752" s="4">
        <f t="shared" ca="1" si="11"/>
        <v>6.1789382961902981E-3</v>
      </c>
    </row>
    <row r="753" spans="2:15" x14ac:dyDescent="0.2">
      <c r="B753" s="14">
        <v>40548</v>
      </c>
      <c r="C753" s="25">
        <v>2937.91</v>
      </c>
      <c r="D753" s="25">
        <v>2941.55</v>
      </c>
      <c r="E753" s="25">
        <v>2876.68</v>
      </c>
      <c r="F753" s="16">
        <v>2879.93</v>
      </c>
      <c r="G753" s="28">
        <f ca="1">IFERROR($F753/OFFSET($F753,G$12,)-1,"")</f>
        <v>-1.9735117821852999E-2</v>
      </c>
      <c r="H753" s="29">
        <f ca="1">IFERROR($F753/OFFSET($F753,H$12,)-1,"")</f>
        <v>-9.5743473520946143E-3</v>
      </c>
      <c r="I753" s="29">
        <f ca="1">IFERROR($F753/OFFSET($F753,I$12,)-1,"")</f>
        <v>4.1626278554997675E-2</v>
      </c>
      <c r="J753" s="29">
        <f ca="1">IFERROR($F753/OFFSET($F753,J$12,)-1,"")</f>
        <v>0.11037726755730337</v>
      </c>
      <c r="K753" s="30">
        <f>F753/VLOOKUP(YEAR(B753),$Z$13:$AB$35,3,FALSE)-1</f>
        <v>-2.4374297058146088E-2</v>
      </c>
      <c r="L753" s="21">
        <f>MAX(F753:$F$5741)</f>
        <v>4981.87</v>
      </c>
      <c r="M753" s="28">
        <f ca="1">IF(OFFSET($O753,M$12,)&lt;&gt;"",_xlfn.STDEV.S(OFFSET($O753,,,M$12))*SQRT($J$12/$G$12),"")</f>
        <v>0.20256985392051061</v>
      </c>
      <c r="N753" s="30">
        <f ca="1">IF(OFFSET($O753,N$12,)&lt;&gt;"",_xlfn.STDEV.S(OFFSET($O753,,,N$12))*SQRT($J$12/$G$12),"")</f>
        <v>0.18031066817433564</v>
      </c>
      <c r="O753" s="4">
        <f t="shared" ca="1" si="11"/>
        <v>-1.9932455901838488E-2</v>
      </c>
    </row>
    <row r="754" spans="2:15" x14ac:dyDescent="0.2">
      <c r="B754" s="14">
        <v>40547</v>
      </c>
      <c r="C754" s="25">
        <v>2951.88</v>
      </c>
      <c r="D754" s="25">
        <v>2974.84</v>
      </c>
      <c r="E754" s="25">
        <v>2937.91</v>
      </c>
      <c r="F754" s="16">
        <v>2937.91</v>
      </c>
      <c r="G754" s="28">
        <f ca="1">IFERROR($F754/OFFSET($F754,G$12,)-1,"")</f>
        <v>-4.7325772050355042E-3</v>
      </c>
      <c r="H754" s="29">
        <f ca="1">IFERROR($F754/OFFSET($F754,H$12,)-1,"")</f>
        <v>1.9955353888134741E-2</v>
      </c>
      <c r="I754" s="29">
        <f ca="1">IFERROR($F754/OFFSET($F754,I$12,)-1,"")</f>
        <v>8.6047302542567206E-2</v>
      </c>
      <c r="J754" s="29">
        <f ca="1">IFERROR($F754/OFFSET($F754,J$12,)-1,"")</f>
        <v>0.15802522664564433</v>
      </c>
      <c r="K754" s="30">
        <f>F754/VLOOKUP(YEAR(B754),$Z$13:$AB$35,3,FALSE)-1</f>
        <v>-4.7325772050355042E-3</v>
      </c>
      <c r="L754" s="21">
        <f>MAX(F754:$F$5741)</f>
        <v>4981.87</v>
      </c>
      <c r="M754" s="28">
        <f ca="1">IF(OFFSET($O754,M$12,)&lt;&gt;"",_xlfn.STDEV.S(OFFSET($O754,,,M$12))*SQRT($J$12/$G$12),"")</f>
        <v>0.19194953675668619</v>
      </c>
      <c r="N754" s="30">
        <f ca="1">IF(OFFSET($O754,N$12,)&lt;&gt;"",_xlfn.STDEV.S(OFFSET($O754,,,N$12))*SQRT($J$12/$G$12),"")</f>
        <v>0.17706002473803201</v>
      </c>
      <c r="O754" s="4">
        <f t="shared" ca="1" si="11"/>
        <v>-4.7438113067192599E-3</v>
      </c>
    </row>
    <row r="755" spans="2:15" x14ac:dyDescent="0.2">
      <c r="B755" s="14">
        <v>40546</v>
      </c>
      <c r="C755" s="25">
        <v>2904.47</v>
      </c>
      <c r="D755" s="25">
        <v>2952.04</v>
      </c>
      <c r="E755" s="25">
        <v>2903.38</v>
      </c>
      <c r="F755" s="16">
        <v>2951.88</v>
      </c>
      <c r="G755" s="28">
        <f ca="1">IFERROR($F755/OFFSET($F755,G$12,)-1,"")</f>
        <v>1.6323115749173001E-2</v>
      </c>
      <c r="H755" s="29">
        <f ca="1">IFERROR($F755/OFFSET($F755,H$12,)-1,"")</f>
        <v>2.3220989361812938E-2</v>
      </c>
      <c r="I755" s="29">
        <f ca="1">IFERROR($F755/OFFSET($F755,I$12,)-1,"")</f>
        <v>0.13207286673058483</v>
      </c>
      <c r="J755" s="29">
        <f ca="1">IFERROR($F755/OFFSET($F755,J$12,)-1,"")</f>
        <v>0.18285274647774452</v>
      </c>
      <c r="K755" s="30">
        <f>F755/VLOOKUP(YEAR(B755),$Z$13:$AB$35,3,FALSE)-1</f>
        <v>0</v>
      </c>
      <c r="L755" s="21">
        <f>MAX(F755:$F$5741)</f>
        <v>4981.87</v>
      </c>
      <c r="M755" s="28">
        <f ca="1">IF(OFFSET($O755,M$12,)&lt;&gt;"",_xlfn.STDEV.S(OFFSET($O755,,,M$12))*SQRT($J$12/$G$12),"")</f>
        <v>0.19579152117802451</v>
      </c>
      <c r="N755" s="30">
        <f ca="1">IF(OFFSET($O755,N$12,)&lt;&gt;"",_xlfn.STDEV.S(OFFSET($O755,,,N$12))*SQRT($J$12/$G$12),"")</f>
        <v>0.17774588928077226</v>
      </c>
      <c r="O755" s="4">
        <f t="shared" ca="1" si="11"/>
        <v>1.6191325908502002E-2</v>
      </c>
    </row>
    <row r="756" spans="2:15" x14ac:dyDescent="0.2">
      <c r="B756" s="14">
        <v>40542</v>
      </c>
      <c r="C756" s="25">
        <v>2941.63</v>
      </c>
      <c r="D756" s="25">
        <v>2952.08</v>
      </c>
      <c r="E756" s="25">
        <v>2904.47</v>
      </c>
      <c r="F756" s="16">
        <v>2904.47</v>
      </c>
      <c r="G756" s="28">
        <f ca="1">IFERROR($F756/OFFSET($F756,G$12,)-1,"")</f>
        <v>-1.2632452075890033E-2</v>
      </c>
      <c r="H756" s="29">
        <f ca="1">IFERROR($F756/OFFSET($F756,H$12,)-1,"")</f>
        <v>-2.3940043414942824E-3</v>
      </c>
      <c r="I756" s="29">
        <f ca="1">IFERROR($F756/OFFSET($F756,I$12,)-1,"")</f>
        <v>0.10032390657852353</v>
      </c>
      <c r="J756" s="29">
        <f ca="1">IFERROR($F756/OFFSET($F756,J$12,)-1,"")</f>
        <v>0.16046506982040465</v>
      </c>
      <c r="K756" s="30">
        <f>F756/VLOOKUP(YEAR(B756),$Z$13:$AB$35,3,FALSE)-1</f>
        <v>0.14484430429641293</v>
      </c>
      <c r="L756" s="21">
        <f>MAX(F756:$F$5741)</f>
        <v>4981.87</v>
      </c>
      <c r="M756" s="28">
        <f ca="1">IF(OFFSET($O756,M$12,)&lt;&gt;"",_xlfn.STDEV.S(OFFSET($O756,,,M$12))*SQRT($J$12/$G$12),"")</f>
        <v>0.19218777263904219</v>
      </c>
      <c r="N756" s="30">
        <f ca="1">IF(OFFSET($O756,N$12,)&lt;&gt;"",_xlfn.STDEV.S(OFFSET($O756,,,N$12))*SQRT($J$12/$G$12),"")</f>
        <v>0.17608640552831095</v>
      </c>
      <c r="O756" s="4">
        <f t="shared" ca="1" si="11"/>
        <v>-1.2712919887362145E-2</v>
      </c>
    </row>
    <row r="757" spans="2:15" x14ac:dyDescent="0.2">
      <c r="B757" s="14">
        <v>40541</v>
      </c>
      <c r="C757" s="25">
        <v>2907.77</v>
      </c>
      <c r="D757" s="25">
        <v>2944.32</v>
      </c>
      <c r="E757" s="25">
        <v>2907.77</v>
      </c>
      <c r="F757" s="16">
        <v>2941.63</v>
      </c>
      <c r="G757" s="28">
        <f ca="1">IFERROR($F757/OFFSET($F757,G$12,)-1,"")</f>
        <v>1.1644662404522999E-2</v>
      </c>
      <c r="H757" s="29">
        <f ca="1">IFERROR($F757/OFFSET($F757,H$12,)-1,"")</f>
        <v>1.6265049835034739E-2</v>
      </c>
      <c r="I757" s="29">
        <f ca="1">IFERROR($F757/OFFSET($F757,I$12,)-1,"")</f>
        <v>9.7054139830461184E-2</v>
      </c>
      <c r="J757" s="29">
        <f ca="1">IFERROR($F757/OFFSET($F757,J$12,)-1,"")</f>
        <v>0.18512326107012922</v>
      </c>
      <c r="K757" s="30">
        <f>F757/VLOOKUP(YEAR(B757),$Z$13:$AB$35,3,FALSE)-1</f>
        <v>0.1594915254237288</v>
      </c>
      <c r="L757" s="21">
        <f>MAX(F757:$F$5741)</f>
        <v>4981.87</v>
      </c>
      <c r="M757" s="28">
        <f ca="1">IF(OFFSET($O757,M$12,)&lt;&gt;"",_xlfn.STDEV.S(OFFSET($O757,,,M$12))*SQRT($J$12/$G$12),"")</f>
        <v>0.19530076930307544</v>
      </c>
      <c r="N757" s="30">
        <f ca="1">IF(OFFSET($O757,N$12,)&lt;&gt;"",_xlfn.STDEV.S(OFFSET($O757,,,N$12))*SQRT($J$12/$G$12),"")</f>
        <v>0.1737910256579335</v>
      </c>
      <c r="O757" s="4">
        <f t="shared" ca="1" si="11"/>
        <v>1.1577385100568639E-2</v>
      </c>
    </row>
    <row r="758" spans="2:15" x14ac:dyDescent="0.2">
      <c r="B758" s="14">
        <v>40540</v>
      </c>
      <c r="C758" s="25">
        <v>2879.06</v>
      </c>
      <c r="D758" s="25">
        <v>2912.68</v>
      </c>
      <c r="E758" s="25">
        <v>2879.06</v>
      </c>
      <c r="F758" s="16">
        <v>2907.77</v>
      </c>
      <c r="G758" s="28">
        <f ca="1">IFERROR($F758/OFFSET($F758,G$12,)-1,"")</f>
        <v>9.4916384012109223E-3</v>
      </c>
      <c r="H758" s="29">
        <f ca="1">IFERROR($F758/OFFSET($F758,H$12,)-1,"")</f>
        <v>1.826579960148611E-2</v>
      </c>
      <c r="I758" s="29">
        <f ca="1">IFERROR($F758/OFFSET($F758,I$12,)-1,"")</f>
        <v>8.3343578967761678E-2</v>
      </c>
      <c r="J758" s="29">
        <f ca="1">IFERROR($F758/OFFSET($F758,J$12,)-1,"")</f>
        <v>0.18053745498540441</v>
      </c>
      <c r="K758" s="30">
        <f>F758/VLOOKUP(YEAR(B758),$Z$13:$AB$35,3,FALSE)-1</f>
        <v>0.14614505321245574</v>
      </c>
      <c r="L758" s="21">
        <f>MAX(F758:$F$5741)</f>
        <v>4981.87</v>
      </c>
      <c r="M758" s="28">
        <f ca="1">IF(OFFSET($O758,M$12,)&lt;&gt;"",_xlfn.STDEV.S(OFFSET($O758,,,M$12))*SQRT($J$12/$G$12),"")</f>
        <v>0.19522780992453861</v>
      </c>
      <c r="N758" s="30">
        <f ca="1">IF(OFFSET($O758,N$12,)&lt;&gt;"",_xlfn.STDEV.S(OFFSET($O758,,,N$12))*SQRT($J$12/$G$12),"")</f>
        <v>0.17276281677454822</v>
      </c>
      <c r="O758" s="4">
        <f t="shared" ca="1" si="11"/>
        <v>9.4468758253183262E-3</v>
      </c>
    </row>
    <row r="759" spans="2:15" x14ac:dyDescent="0.2">
      <c r="B759" s="14">
        <v>40539</v>
      </c>
      <c r="C759" s="25">
        <v>2884.89</v>
      </c>
      <c r="D759" s="25">
        <v>2903.23</v>
      </c>
      <c r="E759" s="25">
        <v>2873.23</v>
      </c>
      <c r="F759" s="16">
        <v>2880.43</v>
      </c>
      <c r="G759" s="28">
        <f ca="1">IFERROR($F759/OFFSET($F759,G$12,)-1,"")</f>
        <v>-1.5459861554513177E-3</v>
      </c>
      <c r="H759" s="29">
        <f ca="1">IFERROR($F759/OFFSET($F759,H$12,)-1,"")</f>
        <v>2.0401439684856193E-2</v>
      </c>
      <c r="I759" s="29">
        <f ca="1">IFERROR($F759/OFFSET($F759,I$12,)-1,"")</f>
        <v>8.0119395373429159E-2</v>
      </c>
      <c r="J759" s="29">
        <f ca="1">IFERROR($F759/OFFSET($F759,J$12,)-1,"")</f>
        <v>0.16774031386444066</v>
      </c>
      <c r="K759" s="30">
        <f>F759/VLOOKUP(YEAR(B759),$Z$13:$AB$35,3,FALSE)-1</f>
        <v>0.13536854552621191</v>
      </c>
      <c r="L759" s="21">
        <f>MAX(F759:$F$5741)</f>
        <v>4981.87</v>
      </c>
      <c r="M759" s="28">
        <f ca="1">IF(OFFSET($O759,M$12,)&lt;&gt;"",_xlfn.STDEV.S(OFFSET($O759,,,M$12))*SQRT($J$12/$G$12),"")</f>
        <v>0.19469866255467208</v>
      </c>
      <c r="N759" s="30">
        <f ca="1">IF(OFFSET($O759,N$12,)&lt;&gt;"",_xlfn.STDEV.S(OFFSET($O759,,,N$12))*SQRT($J$12/$G$12),"")</f>
        <v>0.17216295146856408</v>
      </c>
      <c r="O759" s="4">
        <f t="shared" ca="1" si="11"/>
        <v>-1.5471824251509778E-3</v>
      </c>
    </row>
    <row r="760" spans="2:15" x14ac:dyDescent="0.2">
      <c r="B760" s="14">
        <v>40535</v>
      </c>
      <c r="C760" s="25">
        <v>2911.44</v>
      </c>
      <c r="D760" s="25">
        <v>2919.42</v>
      </c>
      <c r="E760" s="25">
        <v>2884.82</v>
      </c>
      <c r="F760" s="16">
        <v>2884.89</v>
      </c>
      <c r="G760" s="28">
        <f ca="1">IFERROR($F760/OFFSET($F760,G$12,)-1,"")</f>
        <v>-9.1191987470118363E-3</v>
      </c>
      <c r="H760" s="29">
        <f ca="1">IFERROR($F760/OFFSET($F760,H$12,)-1,"")</f>
        <v>2.5319424946244062E-2</v>
      </c>
      <c r="I760" s="29">
        <f ca="1">IFERROR($F760/OFFSET($F760,I$12,)-1,"")</f>
        <v>8.5982202011684494E-2</v>
      </c>
      <c r="J760" s="29">
        <f ca="1">IFERROR($F760/OFFSET($F760,J$12,)-1,"")</f>
        <v>0.17050696853508596</v>
      </c>
      <c r="K760" s="30">
        <f>F760/VLOOKUP(YEAR(B760),$Z$13:$AB$35,3,FALSE)-1</f>
        <v>0.13712652739456055</v>
      </c>
      <c r="L760" s="21">
        <f>MAX(F760:$F$5741)</f>
        <v>4981.87</v>
      </c>
      <c r="M760" s="28">
        <f ca="1">IF(OFFSET($O760,M$12,)&lt;&gt;"",_xlfn.STDEV.S(OFFSET($O760,,,M$12))*SQRT($J$12/$G$12),"")</f>
        <v>0.20724829678869613</v>
      </c>
      <c r="N760" s="30">
        <f ca="1">IF(OFFSET($O760,N$12,)&lt;&gt;"",_xlfn.STDEV.S(OFFSET($O760,,,N$12))*SQRT($J$12/$G$12),"")</f>
        <v>0.1720851904529323</v>
      </c>
      <c r="O760" s="4">
        <f t="shared" ca="1" si="11"/>
        <v>-9.1610331650406589E-3</v>
      </c>
    </row>
    <row r="761" spans="2:15" x14ac:dyDescent="0.2">
      <c r="B761" s="14">
        <v>40534</v>
      </c>
      <c r="C761" s="25">
        <v>2894.55</v>
      </c>
      <c r="D761" s="25">
        <v>2912.73</v>
      </c>
      <c r="E761" s="25">
        <v>2894.55</v>
      </c>
      <c r="F761" s="16">
        <v>2911.44</v>
      </c>
      <c r="G761" s="28">
        <f ca="1">IFERROR($F761/OFFSET($F761,G$12,)-1,"")</f>
        <v>5.8351039021609097E-3</v>
      </c>
      <c r="H761" s="29">
        <f ca="1">IFERROR($F761/OFFSET($F761,H$12,)-1,"")</f>
        <v>3.3965480502876622E-2</v>
      </c>
      <c r="I761" s="29">
        <f ca="1">IFERROR($F761/OFFSET($F761,I$12,)-1,"")</f>
        <v>6.8763490595127985E-2</v>
      </c>
      <c r="J761" s="29">
        <f ca="1">IFERROR($F761/OFFSET($F761,J$12,)-1,"")</f>
        <v>0.19683796416194954</v>
      </c>
      <c r="K761" s="30">
        <f>F761/VLOOKUP(YEAR(B761),$Z$13:$AB$35,3,FALSE)-1</f>
        <v>0.1475916436736302</v>
      </c>
      <c r="L761" s="21">
        <f>MAX(F761:$F$5741)</f>
        <v>4981.87</v>
      </c>
      <c r="M761" s="28">
        <f ca="1">IF(OFFSET($O761,M$12,)&lt;&gt;"",_xlfn.STDEV.S(OFFSET($O761,,,M$12))*SQRT($J$12/$G$12),"")</f>
        <v>0.20612353724458052</v>
      </c>
      <c r="N761" s="30">
        <f ca="1">IF(OFFSET($O761,N$12,)&lt;&gt;"",_xlfn.STDEV.S(OFFSET($O761,,,N$12))*SQRT($J$12/$G$12),"")</f>
        <v>0.17065432082606</v>
      </c>
      <c r="O761" s="4">
        <f t="shared" ca="1" si="11"/>
        <v>5.8181456202990233E-3</v>
      </c>
    </row>
    <row r="762" spans="2:15" x14ac:dyDescent="0.2">
      <c r="B762" s="14">
        <v>40533</v>
      </c>
      <c r="C762" s="25">
        <v>2855.61</v>
      </c>
      <c r="D762" s="25">
        <v>2895.84</v>
      </c>
      <c r="E762" s="25">
        <v>2855.61</v>
      </c>
      <c r="F762" s="16">
        <v>2894.55</v>
      </c>
      <c r="G762" s="28">
        <f ca="1">IFERROR($F762/OFFSET($F762,G$12,)-1,"")</f>
        <v>1.3636315883471584E-2</v>
      </c>
      <c r="H762" s="29">
        <f ca="1">IFERROR($F762/OFFSET($F762,H$12,)-1,"")</f>
        <v>2.5974118039039151E-2</v>
      </c>
      <c r="I762" s="29">
        <f ca="1">IFERROR($F762/OFFSET($F762,I$12,)-1,"")</f>
        <v>5.9343434343434476E-2</v>
      </c>
      <c r="J762" s="29">
        <f ca="1">IFERROR($F762/OFFSET($F762,J$12,)-1,"")</f>
        <v>0.18071645346560516</v>
      </c>
      <c r="K762" s="30">
        <f>F762/VLOOKUP(YEAR(B762),$Z$13:$AB$35,3,FALSE)-1</f>
        <v>0.14093417422152155</v>
      </c>
      <c r="L762" s="21">
        <f>MAX(F762:$F$5741)</f>
        <v>4981.87</v>
      </c>
      <c r="M762" s="28">
        <f ca="1">IF(OFFSET($O762,M$12,)&lt;&gt;"",_xlfn.STDEV.S(OFFSET($O762,,,M$12))*SQRT($J$12/$G$12),"")</f>
        <v>0.20609243371490382</v>
      </c>
      <c r="N762" s="30">
        <f ca="1">IF(OFFSET($O762,N$12,)&lt;&gt;"",_xlfn.STDEV.S(OFFSET($O762,,,N$12))*SQRT($J$12/$G$12),"")</f>
        <v>0.17237347672570028</v>
      </c>
      <c r="O762" s="4">
        <f t="shared" ca="1" si="11"/>
        <v>1.3544177997279647E-2</v>
      </c>
    </row>
    <row r="763" spans="2:15" x14ac:dyDescent="0.2">
      <c r="B763" s="14">
        <v>40532</v>
      </c>
      <c r="C763" s="25">
        <v>2822.84</v>
      </c>
      <c r="D763" s="25">
        <v>2867.36</v>
      </c>
      <c r="E763" s="25">
        <v>2822.84</v>
      </c>
      <c r="F763" s="16">
        <v>2855.61</v>
      </c>
      <c r="G763" s="28">
        <f ca="1">IFERROR($F763/OFFSET($F763,G$12,)-1,"")</f>
        <v>1.1608876167264137E-2</v>
      </c>
      <c r="H763" s="29">
        <f ca="1">IFERROR($F763/OFFSET($F763,H$12,)-1,"")</f>
        <v>6.6981361554814267E-3</v>
      </c>
      <c r="I763" s="29">
        <f ca="1">IFERROR($F763/OFFSET($F763,I$12,)-1,"")</f>
        <v>4.7004300783527242E-2</v>
      </c>
      <c r="J763" s="29">
        <f ca="1">IFERROR($F763/OFFSET($F763,J$12,)-1,"")</f>
        <v>0.15023583860663892</v>
      </c>
      <c r="K763" s="30">
        <f>F763/VLOOKUP(YEAR(B763),$Z$13:$AB$35,3,FALSE)-1</f>
        <v>0.1255853370122193</v>
      </c>
      <c r="L763" s="21">
        <f>MAX(F763:$F$5741)</f>
        <v>4981.87</v>
      </c>
      <c r="M763" s="28">
        <f ca="1">IF(OFFSET($O763,M$12,)&lt;&gt;"",_xlfn.STDEV.S(OFFSET($O763,,,M$12))*SQRT($J$12/$G$12),"")</f>
        <v>0.20334093389370989</v>
      </c>
      <c r="N763" s="30">
        <f ca="1">IF(OFFSET($O763,N$12,)&lt;&gt;"",_xlfn.STDEV.S(OFFSET($O763,,,N$12))*SQRT($J$12/$G$12),"")</f>
        <v>0.1715726884425815</v>
      </c>
      <c r="O763" s="4">
        <f t="shared" ca="1" si="11"/>
        <v>1.1542010159583383E-2</v>
      </c>
    </row>
    <row r="764" spans="2:15" x14ac:dyDescent="0.2">
      <c r="B764" s="14">
        <v>40529</v>
      </c>
      <c r="C764" s="25">
        <v>2813.65</v>
      </c>
      <c r="D764" s="25">
        <v>2844.39</v>
      </c>
      <c r="E764" s="25">
        <v>2812.57</v>
      </c>
      <c r="F764" s="16">
        <v>2822.84</v>
      </c>
      <c r="G764" s="28">
        <f ca="1">IFERROR($F764/OFFSET($F764,G$12,)-1,"")</f>
        <v>3.2662200344748538E-3</v>
      </c>
      <c r="H764" s="29">
        <f ca="1">IFERROR($F764/OFFSET($F764,H$12,)-1,"")</f>
        <v>-2.5265106943839211E-3</v>
      </c>
      <c r="I764" s="29">
        <f ca="1">IFERROR($F764/OFFSET($F764,I$12,)-1,"")</f>
        <v>5.3833288534480328E-2</v>
      </c>
      <c r="J764" s="29">
        <f ca="1">IFERROR($F764/OFFSET($F764,J$12,)-1,"")</f>
        <v>0.15097693838275128</v>
      </c>
      <c r="K764" s="30">
        <f>F764/VLOOKUP(YEAR(B764),$Z$13:$AB$35,3,FALSE)-1</f>
        <v>0.11266850610957824</v>
      </c>
      <c r="L764" s="21">
        <f>MAX(F764:$F$5741)</f>
        <v>4981.87</v>
      </c>
      <c r="M764" s="28">
        <f ca="1">IF(OFFSET($O764,M$12,)&lt;&gt;"",_xlfn.STDEV.S(OFFSET($O764,,,M$12))*SQRT($J$12/$G$12),"")</f>
        <v>0.20123926569234582</v>
      </c>
      <c r="N764" s="30">
        <f ca="1">IF(OFFSET($O764,N$12,)&lt;&gt;"",_xlfn.STDEV.S(OFFSET($O764,,,N$12))*SQRT($J$12/$G$12),"")</f>
        <v>0.17183994510310391</v>
      </c>
      <c r="O764" s="4">
        <f t="shared" ca="1" si="11"/>
        <v>3.260897524328519E-3</v>
      </c>
    </row>
    <row r="765" spans="2:15" x14ac:dyDescent="0.2">
      <c r="B765" s="14">
        <v>40528</v>
      </c>
      <c r="C765" s="25">
        <v>2815.8</v>
      </c>
      <c r="D765" s="25">
        <v>2848.83</v>
      </c>
      <c r="E765" s="25">
        <v>2813.65</v>
      </c>
      <c r="F765" s="16">
        <v>2813.65</v>
      </c>
      <c r="G765" s="28">
        <f ca="1">IFERROR($F765/OFFSET($F765,G$12,)-1,"")</f>
        <v>-7.6354854748206247E-4</v>
      </c>
      <c r="H765" s="29">
        <f ca="1">IFERROR($F765/OFFSET($F765,H$12,)-1,"")</f>
        <v>-8.1710923812846614E-3</v>
      </c>
      <c r="I765" s="29">
        <f ca="1">IFERROR($F765/OFFSET($F765,I$12,)-1,"")</f>
        <v>5.696050367765837E-2</v>
      </c>
      <c r="J765" s="29">
        <f ca="1">IFERROR($F765/OFFSET($F765,J$12,)-1,"")</f>
        <v>0.12297597713856945</v>
      </c>
      <c r="K765" s="30">
        <f>F765/VLOOKUP(YEAR(B765),$Z$13:$AB$35,3,FALSE)-1</f>
        <v>0.10904611746156889</v>
      </c>
      <c r="L765" s="21">
        <f>MAX(F765:$F$5741)</f>
        <v>4981.87</v>
      </c>
      <c r="M765" s="28">
        <f ca="1">IF(OFFSET($O765,M$12,)&lt;&gt;"",_xlfn.STDEV.S(OFFSET($O765,,,M$12))*SQRT($J$12/$G$12),"")</f>
        <v>0.20681425219019711</v>
      </c>
      <c r="N765" s="30">
        <f ca="1">IF(OFFSET($O765,N$12,)&lt;&gt;"",_xlfn.STDEV.S(OFFSET($O765,,,N$12))*SQRT($J$12/$G$12),"")</f>
        <v>0.17201642105169382</v>
      </c>
      <c r="O765" s="4">
        <f t="shared" ca="1" si="11"/>
        <v>-7.6384019914382882E-4</v>
      </c>
    </row>
    <row r="766" spans="2:15" x14ac:dyDescent="0.2">
      <c r="B766" s="14">
        <v>40527</v>
      </c>
      <c r="C766" s="25">
        <v>2823.26</v>
      </c>
      <c r="D766" s="25">
        <v>2836.13</v>
      </c>
      <c r="E766" s="25">
        <v>2802.42</v>
      </c>
      <c r="F766" s="16">
        <v>2815.8</v>
      </c>
      <c r="G766" s="28">
        <f ca="1">IFERROR($F766/OFFSET($F766,G$12,)-1,"")</f>
        <v>-1.9388431451083932E-3</v>
      </c>
      <c r="H766" s="29">
        <f ca="1">IFERROR($F766/OFFSET($F766,H$12,)-1,"")</f>
        <v>7.2796866336368726E-3</v>
      </c>
      <c r="I766" s="29">
        <f ca="1">IFERROR($F766/OFFSET($F766,I$12,)-1,"")</f>
        <v>4.024973677891297E-2</v>
      </c>
      <c r="J766" s="29">
        <f ca="1">IFERROR($F766/OFFSET($F766,J$12,)-1,"")</f>
        <v>0.13126134957494351</v>
      </c>
      <c r="K766" s="30">
        <f>F766/VLOOKUP(YEAR(B766),$Z$13:$AB$35,3,FALSE)-1</f>
        <v>0.10989357508868758</v>
      </c>
      <c r="L766" s="21">
        <f>MAX(F766:$F$5741)</f>
        <v>4981.87</v>
      </c>
      <c r="M766" s="28">
        <f ca="1">IF(OFFSET($O766,M$12,)&lt;&gt;"",_xlfn.STDEV.S(OFFSET($O766,,,M$12))*SQRT($J$12/$G$12),"")</f>
        <v>0.20931810053326463</v>
      </c>
      <c r="N766" s="30">
        <f ca="1">IF(OFFSET($O766,N$12,)&lt;&gt;"",_xlfn.STDEV.S(OFFSET($O766,,,N$12))*SQRT($J$12/$G$12),"")</f>
        <v>0.1721863359693053</v>
      </c>
      <c r="O766" s="4">
        <f t="shared" ca="1" si="11"/>
        <v>-1.940725134460604E-3</v>
      </c>
    </row>
    <row r="767" spans="2:15" x14ac:dyDescent="0.2">
      <c r="B767" s="14">
        <v>40526</v>
      </c>
      <c r="C767" s="25">
        <v>2837.87</v>
      </c>
      <c r="D767" s="25">
        <v>2848.61</v>
      </c>
      <c r="E767" s="25">
        <v>2821.27</v>
      </c>
      <c r="F767" s="16">
        <v>2821.27</v>
      </c>
      <c r="G767" s="28">
        <f ca="1">IFERROR($F767/OFFSET($F767,G$12,)-1,"")</f>
        <v>-5.4078636118466417E-3</v>
      </c>
      <c r="H767" s="29">
        <f ca="1">IFERROR($F767/OFFSET($F767,H$12,)-1,"")</f>
        <v>2.0878790839385264E-2</v>
      </c>
      <c r="I767" s="29">
        <f ca="1">IFERROR($F767/OFFSET($F767,I$12,)-1,"")</f>
        <v>5.4207458336447356E-2</v>
      </c>
      <c r="J767" s="29">
        <f ca="1">IFERROR($F767/OFFSET($F767,J$12,)-1,"")</f>
        <v>0.13225803862392249</v>
      </c>
      <c r="K767" s="30">
        <f>F767/VLOOKUP(YEAR(B767),$Z$13:$AB$35,3,FALSE)-1</f>
        <v>0.11204966495861246</v>
      </c>
      <c r="L767" s="21">
        <f>MAX(F767:$F$5741)</f>
        <v>4981.87</v>
      </c>
      <c r="M767" s="28">
        <f ca="1">IF(OFFSET($O767,M$12,)&lt;&gt;"",_xlfn.STDEV.S(OFFSET($O767,,,M$12))*SQRT($J$12/$G$12),"")</f>
        <v>0.21110430605576844</v>
      </c>
      <c r="N767" s="30">
        <f ca="1">IF(OFFSET($O767,N$12,)&lt;&gt;"",_xlfn.STDEV.S(OFFSET($O767,,,N$12))*SQRT($J$12/$G$12),"")</f>
        <v>0.17240433241545233</v>
      </c>
      <c r="O767" s="4">
        <f t="shared" ca="1" si="11"/>
        <v>-5.4225390386523761E-3</v>
      </c>
    </row>
    <row r="768" spans="2:15" x14ac:dyDescent="0.2">
      <c r="B768" s="14">
        <v>40525</v>
      </c>
      <c r="C768" s="25">
        <v>2829.99</v>
      </c>
      <c r="D768" s="25">
        <v>2844.6</v>
      </c>
      <c r="E768" s="25">
        <v>2816.35</v>
      </c>
      <c r="F768" s="16">
        <v>2836.61</v>
      </c>
      <c r="G768" s="28">
        <f ca="1">IFERROR($F768/OFFSET($F768,G$12,)-1,"")</f>
        <v>2.3392308806746698E-3</v>
      </c>
      <c r="H768" s="29">
        <f ca="1">IFERROR($F768/OFFSET($F768,H$12,)-1,"")</f>
        <v>2.9588870055061722E-2</v>
      </c>
      <c r="I768" s="29">
        <f ca="1">IFERROR($F768/OFFSET($F768,I$12,)-1,"")</f>
        <v>6.7739446295146166E-2</v>
      </c>
      <c r="J768" s="29">
        <f ca="1">IFERROR($F768/OFFSET($F768,J$12,)-1,"")</f>
        <v>0.15973130764702037</v>
      </c>
      <c r="K768" s="30">
        <f>F768/VLOOKUP(YEAR(B768),$Z$13:$AB$35,3,FALSE)-1</f>
        <v>0.11809617658651961</v>
      </c>
      <c r="L768" s="21">
        <f>MAX(F768:$F$5741)</f>
        <v>4981.87</v>
      </c>
      <c r="M768" s="28">
        <f ca="1">IF(OFFSET($O768,M$12,)&lt;&gt;"",_xlfn.STDEV.S(OFFSET($O768,,,M$12))*SQRT($J$12/$G$12),"")</f>
        <v>0.21375488364083775</v>
      </c>
      <c r="N768" s="30">
        <f ca="1">IF(OFFSET($O768,N$12,)&lt;&gt;"",_xlfn.STDEV.S(OFFSET($O768,,,N$12))*SQRT($J$12/$G$12),"")</f>
        <v>0.17178745951306096</v>
      </c>
      <c r="O768" s="4">
        <f t="shared" ca="1" si="11"/>
        <v>2.3364991394043953E-3</v>
      </c>
    </row>
    <row r="769" spans="2:15" x14ac:dyDescent="0.2">
      <c r="B769" s="14">
        <v>40522</v>
      </c>
      <c r="C769" s="25">
        <v>2836.83</v>
      </c>
      <c r="D769" s="25">
        <v>2850.82</v>
      </c>
      <c r="E769" s="25">
        <v>2827.69</v>
      </c>
      <c r="F769" s="16">
        <v>2829.99</v>
      </c>
      <c r="G769" s="28">
        <f ca="1">IFERROR($F769/OFFSET($F769,G$12,)-1,"")</f>
        <v>-2.4111420141496032E-3</v>
      </c>
      <c r="H769" s="29">
        <f ca="1">IFERROR($F769/OFFSET($F769,H$12,)-1,"")</f>
        <v>2.3563750524442595E-2</v>
      </c>
      <c r="I769" s="29">
        <f ca="1">IFERROR($F769/OFFSET($F769,I$12,)-1,"")</f>
        <v>4.1912265522890735E-2</v>
      </c>
      <c r="J769" s="29">
        <f ca="1">IFERROR($F769/OFFSET($F769,J$12,)-1,"")</f>
        <v>0.10607404859707881</v>
      </c>
      <c r="K769" s="30">
        <f>F769/VLOOKUP(YEAR(B769),$Z$13:$AB$35,3,FALSE)-1</f>
        <v>0.11548679542767037</v>
      </c>
      <c r="L769" s="21">
        <f>MAX(F769:$F$5741)</f>
        <v>4981.87</v>
      </c>
      <c r="M769" s="28">
        <f ca="1">IF(OFFSET($O769,M$12,)&lt;&gt;"",_xlfn.STDEV.S(OFFSET($O769,,,M$12))*SQRT($J$12/$G$12),"")</f>
        <v>0.21384657556297801</v>
      </c>
      <c r="N769" s="30">
        <f ca="1">IF(OFFSET($O769,N$12,)&lt;&gt;"",_xlfn.STDEV.S(OFFSET($O769,,,N$12))*SQRT($J$12/$G$12),"")</f>
        <v>0.1718466206411175</v>
      </c>
      <c r="O769" s="4">
        <f t="shared" ca="1" si="11"/>
        <v>-2.4140534979980454E-3</v>
      </c>
    </row>
    <row r="770" spans="2:15" x14ac:dyDescent="0.2">
      <c r="B770" s="14">
        <v>40521</v>
      </c>
      <c r="C770" s="25">
        <v>2795.45</v>
      </c>
      <c r="D770" s="25">
        <v>2843.44</v>
      </c>
      <c r="E770" s="25">
        <v>2795.19</v>
      </c>
      <c r="F770" s="16">
        <v>2836.83</v>
      </c>
      <c r="G770" s="28">
        <f ca="1">IFERROR($F770/OFFSET($F770,G$12,)-1,"")</f>
        <v>1.4802625695326421E-2</v>
      </c>
      <c r="H770" s="29">
        <f ca="1">IFERROR($F770/OFFSET($F770,H$12,)-1,"")</f>
        <v>4.8681399114278712E-2</v>
      </c>
      <c r="I770" s="29">
        <f ca="1">IFERROR($F770/OFFSET($F770,I$12,)-1,"")</f>
        <v>3.7744407660088131E-2</v>
      </c>
      <c r="J770" s="29">
        <f ca="1">IFERROR($F770/OFFSET($F770,J$12,)-1,"")</f>
        <v>9.8609712648129566E-2</v>
      </c>
      <c r="K770" s="30">
        <f>F770/VLOOKUP(YEAR(B770),$Z$13:$AB$35,3,FALSE)-1</f>
        <v>0.11818289318092234</v>
      </c>
      <c r="L770" s="21">
        <f>MAX(F770:$F$5741)</f>
        <v>4981.87</v>
      </c>
      <c r="M770" s="28">
        <f ca="1">IF(OFFSET($O770,M$12,)&lt;&gt;"",_xlfn.STDEV.S(OFFSET($O770,,,M$12))*SQRT($J$12/$G$12),"")</f>
        <v>0.21502919620242844</v>
      </c>
      <c r="N770" s="30">
        <f ca="1">IF(OFFSET($O770,N$12,)&lt;&gt;"",_xlfn.STDEV.S(OFFSET($O770,,,N$12))*SQRT($J$12/$G$12),"")</f>
        <v>0.17176759424611315</v>
      </c>
      <c r="O770" s="4">
        <f t="shared" ca="1" si="11"/>
        <v>1.4694136141422514E-2</v>
      </c>
    </row>
    <row r="771" spans="2:15" x14ac:dyDescent="0.2">
      <c r="B771" s="14">
        <v>40519</v>
      </c>
      <c r="C771" s="25">
        <v>2763.57</v>
      </c>
      <c r="D771" s="25">
        <v>2799.68</v>
      </c>
      <c r="E771" s="25">
        <v>2759.86</v>
      </c>
      <c r="F771" s="16">
        <v>2795.45</v>
      </c>
      <c r="G771" s="28">
        <f ca="1">IFERROR($F771/OFFSET($F771,G$12,)-1,"")</f>
        <v>1.1535803326855998E-2</v>
      </c>
      <c r="H771" s="29">
        <f ca="1">IFERROR($F771/OFFSET($F771,H$12,)-1,"")</f>
        <v>7.2080536912751514E-2</v>
      </c>
      <c r="I771" s="29">
        <f ca="1">IFERROR($F771/OFFSET($F771,I$12,)-1,"")</f>
        <v>2.8362793606415693E-2</v>
      </c>
      <c r="J771" s="29">
        <f ca="1">IFERROR($F771/OFFSET($F771,J$12,)-1,"")</f>
        <v>9.5434400115991469E-2</v>
      </c>
      <c r="K771" s="30">
        <f>F771/VLOOKUP(YEAR(B771),$Z$13:$AB$35,3,FALSE)-1</f>
        <v>0.10187229010642485</v>
      </c>
      <c r="L771" s="21">
        <f>MAX(F771:$F$5741)</f>
        <v>4981.87</v>
      </c>
      <c r="M771" s="28">
        <f ca="1">IF(OFFSET($O771,M$12,)&lt;&gt;"",_xlfn.STDEV.S(OFFSET($O771,,,M$12))*SQRT($J$12/$G$12),"")</f>
        <v>0.21233268464699812</v>
      </c>
      <c r="N771" s="30">
        <f ca="1">IF(OFFSET($O771,N$12,)&lt;&gt;"",_xlfn.STDEV.S(OFFSET($O771,,,N$12))*SQRT($J$12/$G$12),"")</f>
        <v>0.17084081597983061</v>
      </c>
      <c r="O771" s="4">
        <f t="shared" ca="1" si="11"/>
        <v>1.146977326898376E-2</v>
      </c>
    </row>
    <row r="772" spans="2:15" x14ac:dyDescent="0.2">
      <c r="B772" s="14">
        <v>40518</v>
      </c>
      <c r="C772" s="25">
        <v>2755.09</v>
      </c>
      <c r="D772" s="25">
        <v>2773.9</v>
      </c>
      <c r="E772" s="25">
        <v>2749.16</v>
      </c>
      <c r="F772" s="16">
        <v>2763.57</v>
      </c>
      <c r="G772" s="28">
        <f ca="1">IFERROR($F772/OFFSET($F772,G$12,)-1,"")</f>
        <v>3.0779393776609876E-3</v>
      </c>
      <c r="H772" s="29">
        <f ca="1">IFERROR($F772/OFFSET($F772,H$12,)-1,"")</f>
        <v>4.6945617790237426E-2</v>
      </c>
      <c r="I772" s="29">
        <f ca="1">IFERROR($F772/OFFSET($F772,I$12,)-1,"")</f>
        <v>1.6059472993393165E-2</v>
      </c>
      <c r="J772" s="29">
        <f ca="1">IFERROR($F772/OFFSET($F772,J$12,)-1,"")</f>
        <v>8.1010142892347758E-2</v>
      </c>
      <c r="K772" s="30">
        <f>F772/VLOOKUP(YEAR(B772),$Z$13:$AB$35,3,FALSE)-1</f>
        <v>8.9306267244777304E-2</v>
      </c>
      <c r="L772" s="21">
        <f>MAX(F772:$F$5741)</f>
        <v>4981.87</v>
      </c>
      <c r="M772" s="28">
        <f ca="1">IF(OFFSET($O772,M$12,)&lt;&gt;"",_xlfn.STDEV.S(OFFSET($O772,,,M$12))*SQRT($J$12/$G$12),"")</f>
        <v>0.21015720784128128</v>
      </c>
      <c r="N772" s="30">
        <f ca="1">IF(OFFSET($O772,N$12,)&lt;&gt;"",_xlfn.STDEV.S(OFFSET($O772,,,N$12))*SQRT($J$12/$G$12),"")</f>
        <v>0.17037553727187982</v>
      </c>
      <c r="O772" s="4">
        <f t="shared" ca="1" si="11"/>
        <v>3.0732122197078731E-3</v>
      </c>
    </row>
    <row r="773" spans="2:15" x14ac:dyDescent="0.2">
      <c r="B773" s="14">
        <v>40515</v>
      </c>
      <c r="C773" s="25">
        <v>2764.84</v>
      </c>
      <c r="D773" s="25">
        <v>2770.18</v>
      </c>
      <c r="E773" s="25">
        <v>2732</v>
      </c>
      <c r="F773" s="16">
        <v>2755.09</v>
      </c>
      <c r="G773" s="28">
        <f ca="1">IFERROR($F773/OFFSET($F773,G$12,)-1,"")</f>
        <v>-3.5264246755689621E-3</v>
      </c>
      <c r="H773" s="29">
        <f ca="1">IFERROR($F773/OFFSET($F773,H$12,)-1,"")</f>
        <v>2.7485744334095452E-2</v>
      </c>
      <c r="I773" s="29">
        <f ca="1">IFERROR($F773/OFFSET($F773,I$12,)-1,"")</f>
        <v>1.2413139260135875E-2</v>
      </c>
      <c r="J773" s="29">
        <f ca="1">IFERROR($F773/OFFSET($F773,J$12,)-1,"")</f>
        <v>8.8877998268918512E-2</v>
      </c>
      <c r="K773" s="30">
        <f>F773/VLOOKUP(YEAR(B773),$Z$13:$AB$35,3,FALSE)-1</f>
        <v>8.5963736696886173E-2</v>
      </c>
      <c r="L773" s="21">
        <f>MAX(F773:$F$5741)</f>
        <v>4981.87</v>
      </c>
      <c r="M773" s="28">
        <f ca="1">IF(OFFSET($O773,M$12,)&lt;&gt;"",_xlfn.STDEV.S(OFFSET($O773,,,M$12))*SQRT($J$12/$G$12),"")</f>
        <v>0.2103122114289297</v>
      </c>
      <c r="N773" s="30">
        <f ca="1">IF(OFFSET($O773,N$12,)&lt;&gt;"",_xlfn.STDEV.S(OFFSET($O773,,,N$12))*SQRT($J$12/$G$12),"")</f>
        <v>0.17099179471350937</v>
      </c>
      <c r="O773" s="4">
        <f t="shared" ca="1" si="11"/>
        <v>-3.5326571676550771E-3</v>
      </c>
    </row>
    <row r="774" spans="2:15" x14ac:dyDescent="0.2">
      <c r="B774" s="14">
        <v>40514</v>
      </c>
      <c r="C774" s="25">
        <v>2705.14</v>
      </c>
      <c r="D774" s="25">
        <v>2769.4</v>
      </c>
      <c r="E774" s="25">
        <v>2700.74</v>
      </c>
      <c r="F774" s="16">
        <v>2764.84</v>
      </c>
      <c r="G774" s="28">
        <f ca="1">IFERROR($F774/OFFSET($F774,G$12,)-1,"")</f>
        <v>2.2069098087345029E-2</v>
      </c>
      <c r="H774" s="29">
        <f ca="1">IFERROR($F774/OFFSET($F774,H$12,)-1,"")</f>
        <v>3.0092359737264651E-2</v>
      </c>
      <c r="I774" s="29">
        <f ca="1">IFERROR($F774/OFFSET($F774,I$12,)-1,"")</f>
        <v>3.4250059851568038E-2</v>
      </c>
      <c r="J774" s="29">
        <f ca="1">IFERROR($F774/OFFSET($F774,J$12,)-1,"")</f>
        <v>0.12372227618749587</v>
      </c>
      <c r="K774" s="30">
        <f>F774/VLOOKUP(YEAR(B774),$Z$13:$AB$35,3,FALSE)-1</f>
        <v>8.9806858494284603E-2</v>
      </c>
      <c r="L774" s="21">
        <f>MAX(F774:$F$5741)</f>
        <v>4981.87</v>
      </c>
      <c r="M774" s="28">
        <f ca="1">IF(OFFSET($O774,M$12,)&lt;&gt;"",_xlfn.STDEV.S(OFFSET($O774,,,M$12))*SQRT($J$12/$G$12),"")</f>
        <v>0.209891114400343</v>
      </c>
      <c r="N774" s="30">
        <f ca="1">IF(OFFSET($O774,N$12,)&lt;&gt;"",_xlfn.STDEV.S(OFFSET($O774,,,N$12))*SQRT($J$12/$G$12),"")</f>
        <v>0.17086243605174534</v>
      </c>
      <c r="O774" s="4">
        <f t="shared" ca="1" si="11"/>
        <v>2.1829100148994991E-2</v>
      </c>
    </row>
    <row r="775" spans="2:15" x14ac:dyDescent="0.2">
      <c r="B775" s="14">
        <v>40513</v>
      </c>
      <c r="C775" s="25">
        <v>2607.5</v>
      </c>
      <c r="D775" s="25">
        <v>2705.14</v>
      </c>
      <c r="E775" s="25">
        <v>2607.2600000000002</v>
      </c>
      <c r="F775" s="16">
        <v>2705.14</v>
      </c>
      <c r="G775" s="28">
        <f ca="1">IFERROR($F775/OFFSET($F775,G$12,)-1,"")</f>
        <v>3.7445829338446757E-2</v>
      </c>
      <c r="H775" s="29">
        <f ca="1">IFERROR($F775/OFFSET($F775,H$12,)-1,"")</f>
        <v>1.4388192457542193E-2</v>
      </c>
      <c r="I775" s="29">
        <f ca="1">IFERROR($F775/OFFSET($F775,I$12,)-1,"")</f>
        <v>2.1709492901809124E-3</v>
      </c>
      <c r="J775" s="29">
        <f ca="1">IFERROR($F775/OFFSET($F775,J$12,)-1,"")</f>
        <v>7.0422646675925904E-2</v>
      </c>
      <c r="K775" s="30">
        <f>F775/VLOOKUP(YEAR(B775),$Z$13:$AB$35,3,FALSE)-1</f>
        <v>6.6275128104059888E-2</v>
      </c>
      <c r="L775" s="21">
        <f>MAX(F775:$F$5741)</f>
        <v>4981.87</v>
      </c>
      <c r="M775" s="28">
        <f ca="1">IF(OFFSET($O775,M$12,)&lt;&gt;"",_xlfn.STDEV.S(OFFSET($O775,,,M$12))*SQRT($J$12/$G$12),"")</f>
        <v>0.2009910146536433</v>
      </c>
      <c r="N775" s="30">
        <f ca="1">IF(OFFSET($O775,N$12,)&lt;&gt;"",_xlfn.STDEV.S(OFFSET($O775,,,N$12))*SQRT($J$12/$G$12),"")</f>
        <v>0.16852590882956542</v>
      </c>
      <c r="O775" s="4">
        <f t="shared" ca="1" si="11"/>
        <v>3.6761759073752127E-2</v>
      </c>
    </row>
    <row r="776" spans="2:15" x14ac:dyDescent="0.2">
      <c r="B776" s="14">
        <v>40512</v>
      </c>
      <c r="C776" s="25">
        <v>2639.65</v>
      </c>
      <c r="D776" s="25">
        <v>2645.67</v>
      </c>
      <c r="E776" s="25">
        <v>2595.71</v>
      </c>
      <c r="F776" s="16">
        <v>2607.5</v>
      </c>
      <c r="G776" s="28">
        <f ca="1">IFERROR($F776/OFFSET($F776,G$12,)-1,"")</f>
        <v>-1.2179645028697061E-2</v>
      </c>
      <c r="H776" s="29">
        <f ca="1">IFERROR($F776/OFFSET($F776,H$12,)-1,"")</f>
        <v>-1.8437932903692111E-2</v>
      </c>
      <c r="I776" s="29">
        <f ca="1">IFERROR($F776/OFFSET($F776,I$12,)-1,"")</f>
        <v>-2.2701803176078617E-2</v>
      </c>
      <c r="J776" s="29">
        <f ca="1">IFERROR($F776/OFFSET($F776,J$12,)-1,"")</f>
        <v>3.9324946987452369E-2</v>
      </c>
      <c r="K776" s="30">
        <f>F776/VLOOKUP(YEAR(B776),$Z$13:$AB$35,3,FALSE)-1</f>
        <v>2.7788726842727707E-2</v>
      </c>
      <c r="L776" s="21">
        <f>MAX(F776:$F$5741)</f>
        <v>4981.87</v>
      </c>
      <c r="M776" s="28">
        <f ca="1">IF(OFFSET($O776,M$12,)&lt;&gt;"",_xlfn.STDEV.S(OFFSET($O776,,,M$12))*SQRT($J$12/$G$12),"")</f>
        <v>0.17022071115141521</v>
      </c>
      <c r="N776" s="30">
        <f ca="1">IF(OFFSET($O776,N$12,)&lt;&gt;"",_xlfn.STDEV.S(OFFSET($O776,,,N$12))*SQRT($J$12/$G$12),"")</f>
        <v>0.15244816493648003</v>
      </c>
      <c r="O776" s="4">
        <f t="shared" ca="1" si="11"/>
        <v>-1.2254424718916097E-2</v>
      </c>
    </row>
    <row r="777" spans="2:15" x14ac:dyDescent="0.2">
      <c r="B777" s="14">
        <v>40511</v>
      </c>
      <c r="C777" s="25">
        <v>2681.39</v>
      </c>
      <c r="D777" s="25">
        <v>2699.63</v>
      </c>
      <c r="E777" s="25">
        <v>2635.74</v>
      </c>
      <c r="F777" s="16">
        <v>2639.65</v>
      </c>
      <c r="G777" s="28">
        <f ca="1">IFERROR($F777/OFFSET($F777,G$12,)-1,"")</f>
        <v>-1.5566553168319341E-2</v>
      </c>
      <c r="H777" s="29">
        <f ca="1">IFERROR($F777/OFFSET($F777,H$12,)-1,"")</f>
        <v>-3.1008178788012208E-2</v>
      </c>
      <c r="I777" s="29">
        <f ca="1">IFERROR($F777/OFFSET($F777,I$12,)-1,"")</f>
        <v>-2.2199749590677054E-2</v>
      </c>
      <c r="J777" s="29">
        <f ca="1">IFERROR($F777/OFFSET($F777,J$12,)-1,"")</f>
        <v>2.1821095661329837E-2</v>
      </c>
      <c r="K777" s="30">
        <f>F777/VLOOKUP(YEAR(B777),$Z$13:$AB$35,3,FALSE)-1</f>
        <v>4.0461174615687767E-2</v>
      </c>
      <c r="L777" s="21">
        <f>MAX(F777:$F$5741)</f>
        <v>4981.87</v>
      </c>
      <c r="M777" s="28">
        <f ca="1">IF(OFFSET($O777,M$12,)&lt;&gt;"",_xlfn.STDEV.S(OFFSET($O777,,,M$12))*SQRT($J$12/$G$12),"")</f>
        <v>0.16724103631150233</v>
      </c>
      <c r="N777" s="30">
        <f ca="1">IF(OFFSET($O777,N$12,)&lt;&gt;"",_xlfn.STDEV.S(OFFSET($O777,,,N$12))*SQRT($J$12/$G$12),"")</f>
        <v>0.15013836991626581</v>
      </c>
      <c r="O777" s="4">
        <f t="shared" ca="1" si="11"/>
        <v>-1.5688984171570886E-2</v>
      </c>
    </row>
    <row r="778" spans="2:15" x14ac:dyDescent="0.2">
      <c r="B778" s="14">
        <v>40508</v>
      </c>
      <c r="C778" s="25">
        <v>2684.07</v>
      </c>
      <c r="D778" s="25">
        <v>2688.29</v>
      </c>
      <c r="E778" s="25">
        <v>2645.07</v>
      </c>
      <c r="F778" s="16">
        <v>2681.39</v>
      </c>
      <c r="G778" s="28">
        <f ca="1">IFERROR($F778/OFFSET($F778,G$12,)-1,"")</f>
        <v>-9.9848364610466422E-4</v>
      </c>
      <c r="H778" s="29">
        <f ca="1">IFERROR($F778/OFFSET($F778,H$12,)-1,"")</f>
        <v>-1.8668569755526332E-2</v>
      </c>
      <c r="I778" s="29">
        <f ca="1">IFERROR($F778/OFFSET($F778,I$12,)-1,"")</f>
        <v>-7.388898143520839E-3</v>
      </c>
      <c r="J778" s="29">
        <f ca="1">IFERROR($F778/OFFSET($F778,J$12,)-1,"")</f>
        <v>3.2205040554638131E-2</v>
      </c>
      <c r="K778" s="30">
        <f>F778/VLOOKUP(YEAR(B778),$Z$13:$AB$35,3,FALSE)-1</f>
        <v>5.6913677571935217E-2</v>
      </c>
      <c r="L778" s="21">
        <f>MAX(F778:$F$5741)</f>
        <v>4981.87</v>
      </c>
      <c r="M778" s="28">
        <f ca="1">IF(OFFSET($O778,M$12,)&lt;&gt;"",_xlfn.STDEV.S(OFFSET($O778,,,M$12))*SQRT($J$12/$G$12),"")</f>
        <v>0.16113278279712048</v>
      </c>
      <c r="N778" s="30">
        <f ca="1">IF(OFFSET($O778,N$12,)&lt;&gt;"",_xlfn.STDEV.S(OFFSET($O778,,,N$12))*SQRT($J$12/$G$12),"")</f>
        <v>0.14601943402758602</v>
      </c>
      <c r="O778" s="4">
        <f t="shared" ca="1" si="11"/>
        <v>-9.9898246296839673E-4</v>
      </c>
    </row>
    <row r="779" spans="2:15" x14ac:dyDescent="0.2">
      <c r="B779" s="14">
        <v>40507</v>
      </c>
      <c r="C779" s="25">
        <v>2666.77</v>
      </c>
      <c r="D779" s="25">
        <v>2684.07</v>
      </c>
      <c r="E779" s="25">
        <v>2661.54</v>
      </c>
      <c r="F779" s="16">
        <v>2684.07</v>
      </c>
      <c r="G779" s="28">
        <f ca="1">IFERROR($F779/OFFSET($F779,G$12,)-1,"")</f>
        <v>6.4872486191160927E-3</v>
      </c>
      <c r="H779" s="29">
        <f ca="1">IFERROR($F779/OFFSET($F779,H$12,)-1,"")</f>
        <v>-1.5890533509813176E-2</v>
      </c>
      <c r="I779" s="29">
        <f ca="1">IFERROR($F779/OFFSET($F779,I$12,)-1,"")</f>
        <v>-1.3452568668747E-2</v>
      </c>
      <c r="J779" s="29">
        <f ca="1">IFERROR($F779/OFFSET($F779,J$12,)-1,"")</f>
        <v>1.9717571433456094E-2</v>
      </c>
      <c r="K779" s="30">
        <f>F779/VLOOKUP(YEAR(B779),$Z$13:$AB$35,3,FALSE)-1</f>
        <v>5.7970043358297252E-2</v>
      </c>
      <c r="L779" s="21">
        <f>MAX(F779:$F$5741)</f>
        <v>4981.87</v>
      </c>
      <c r="M779" s="28">
        <f ca="1">IF(OFFSET($O779,M$12,)&lt;&gt;"",_xlfn.STDEV.S(OFFSET($O779,,,M$12))*SQRT($J$12/$G$12),"")</f>
        <v>0.1677051048183453</v>
      </c>
      <c r="N779" s="30">
        <f ca="1">IF(OFFSET($O779,N$12,)&lt;&gt;"",_xlfn.STDEV.S(OFFSET($O779,,,N$12))*SQRT($J$12/$G$12),"")</f>
        <v>0.15324055751332075</v>
      </c>
      <c r="O779" s="4">
        <f t="shared" ca="1" si="11"/>
        <v>6.4662969852814856E-3</v>
      </c>
    </row>
    <row r="780" spans="2:15" x14ac:dyDescent="0.2">
      <c r="B780" s="14">
        <v>40506</v>
      </c>
      <c r="C780" s="25">
        <v>2656.48</v>
      </c>
      <c r="D780" s="25">
        <v>2667.96</v>
      </c>
      <c r="E780" s="25">
        <v>2634.25</v>
      </c>
      <c r="F780" s="16">
        <v>2666.77</v>
      </c>
      <c r="G780" s="28">
        <f ca="1">IFERROR($F780/OFFSET($F780,G$12,)-1,"")</f>
        <v>3.8735469493464958E-3</v>
      </c>
      <c r="H780" s="29">
        <f ca="1">IFERROR($F780/OFFSET($F780,H$12,)-1,"")</f>
        <v>-4.4313532240241038E-3</v>
      </c>
      <c r="I780" s="29">
        <f ca="1">IFERROR($F780/OFFSET($F780,I$12,)-1,"")</f>
        <v>-1.1860914931932309E-2</v>
      </c>
      <c r="J780" s="29">
        <f ca="1">IFERROR($F780/OFFSET($F780,J$12,)-1,"")</f>
        <v>3.4188962270370382E-2</v>
      </c>
      <c r="K780" s="30">
        <f>F780/VLOOKUP(YEAR(B780),$Z$13:$AB$35,3,FALSE)-1</f>
        <v>5.1150965707528639E-2</v>
      </c>
      <c r="L780" s="21">
        <f>MAX(F780:$F$5741)</f>
        <v>4981.87</v>
      </c>
      <c r="M780" s="28">
        <f ca="1">IF(OFFSET($O780,M$12,)&lt;&gt;"",_xlfn.STDEV.S(OFFSET($O780,,,M$12))*SQRT($J$12/$G$12),"")</f>
        <v>0.16789339617521068</v>
      </c>
      <c r="N780" s="30">
        <f ca="1">IF(OFFSET($O780,N$12,)&lt;&gt;"",_xlfn.STDEV.S(OFFSET($O780,,,N$12))*SQRT($J$12/$G$12),"")</f>
        <v>0.15393654300677867</v>
      </c>
      <c r="O780" s="4">
        <f t="shared" ca="1" si="11"/>
        <v>3.866064083625209E-3</v>
      </c>
    </row>
    <row r="781" spans="2:15" x14ac:dyDescent="0.2">
      <c r="B781" s="14">
        <v>40505</v>
      </c>
      <c r="C781" s="25">
        <v>2724.12</v>
      </c>
      <c r="D781" s="25">
        <v>2724.78</v>
      </c>
      <c r="E781" s="25">
        <v>2652.99</v>
      </c>
      <c r="F781" s="16">
        <v>2656.48</v>
      </c>
      <c r="G781" s="28">
        <f ca="1">IFERROR($F781/OFFSET($F781,G$12,)-1,"")</f>
        <v>-2.4830036855938764E-2</v>
      </c>
      <c r="H781" s="29">
        <f ca="1">IFERROR($F781/OFFSET($F781,H$12,)-1,"")</f>
        <v>-2.0811263626869803E-3</v>
      </c>
      <c r="I781" s="29">
        <f ca="1">IFERROR($F781/OFFSET($F781,I$12,)-1,"")</f>
        <v>-1.311399891521603E-2</v>
      </c>
      <c r="J781" s="29">
        <f ca="1">IFERROR($F781/OFFSET($F781,J$12,)-1,"")</f>
        <v>1.9656312013726085E-2</v>
      </c>
      <c r="K781" s="30">
        <f>F781/VLOOKUP(YEAR(B781),$Z$13:$AB$35,3,FALSE)-1</f>
        <v>4.7094994087504949E-2</v>
      </c>
      <c r="L781" s="21">
        <f>MAX(F781:$F$5741)</f>
        <v>4981.87</v>
      </c>
      <c r="M781" s="28">
        <f ca="1">IF(OFFSET($O781,M$12,)&lt;&gt;"",_xlfn.STDEV.S(OFFSET($O781,,,M$12))*SQRT($J$12/$G$12),"")</f>
        <v>0.17455049527162381</v>
      </c>
      <c r="N781" s="30">
        <f ca="1">IF(OFFSET($O781,N$12,)&lt;&gt;"",_xlfn.STDEV.S(OFFSET($O781,,,N$12))*SQRT($J$12/$G$12),"")</f>
        <v>0.15386804981558175</v>
      </c>
      <c r="O781" s="4">
        <f t="shared" ca="1" si="11"/>
        <v>-2.5143502003063964E-2</v>
      </c>
    </row>
    <row r="782" spans="2:15" x14ac:dyDescent="0.2">
      <c r="B782" s="14">
        <v>40504</v>
      </c>
      <c r="C782" s="25">
        <v>2732.4</v>
      </c>
      <c r="D782" s="25">
        <v>2754.34</v>
      </c>
      <c r="E782" s="25">
        <v>2722.93</v>
      </c>
      <c r="F782" s="16">
        <v>2724.12</v>
      </c>
      <c r="G782" s="28">
        <f ca="1">IFERROR($F782/OFFSET($F782,G$12,)-1,"")</f>
        <v>-3.0303030303030498E-3</v>
      </c>
      <c r="H782" s="29">
        <f ca="1">IFERROR($F782/OFFSET($F782,H$12,)-1,"")</f>
        <v>6.3801097216320546E-3</v>
      </c>
      <c r="I782" s="29">
        <f ca="1">IFERROR($F782/OFFSET($F782,I$12,)-1,"")</f>
        <v>1.648165077706687E-2</v>
      </c>
      <c r="J782" s="29">
        <f ca="1">IFERROR($F782/OFFSET($F782,J$12,)-1,"")</f>
        <v>2.8272472652327796E-2</v>
      </c>
      <c r="K782" s="30">
        <f>F782/VLOOKUP(YEAR(B782),$Z$13:$AB$35,3,FALSE)-1</f>
        <v>7.3756405202995534E-2</v>
      </c>
      <c r="L782" s="21">
        <f>MAX(F782:$F$5741)</f>
        <v>4981.87</v>
      </c>
      <c r="M782" s="28">
        <f ca="1">IF(OFFSET($O782,M$12,)&lt;&gt;"",_xlfn.STDEV.S(OFFSET($O782,,,M$12))*SQRT($J$12/$G$12),"")</f>
        <v>0.15851245517555465</v>
      </c>
      <c r="N782" s="30">
        <f ca="1">IF(OFFSET($O782,N$12,)&lt;&gt;"",_xlfn.STDEV.S(OFFSET($O782,,,N$12))*SQRT($J$12/$G$12),"")</f>
        <v>0.14374388003570576</v>
      </c>
      <c r="O782" s="4">
        <f t="shared" ca="1" si="11"/>
        <v>-3.034903695154047E-3</v>
      </c>
    </row>
    <row r="783" spans="2:15" x14ac:dyDescent="0.2">
      <c r="B783" s="14">
        <v>40501</v>
      </c>
      <c r="C783" s="25">
        <v>2727.41</v>
      </c>
      <c r="D783" s="25">
        <v>2738.35</v>
      </c>
      <c r="E783" s="25">
        <v>2714.57</v>
      </c>
      <c r="F783" s="16">
        <v>2732.4</v>
      </c>
      <c r="G783" s="28">
        <f ca="1">IFERROR($F783/OFFSET($F783,G$12,)-1,"")</f>
        <v>1.8295745780796402E-3</v>
      </c>
      <c r="H783" s="29">
        <f ca="1">IFERROR($F783/OFFSET($F783,H$12,)-1,"")</f>
        <v>2.0999925267169983E-2</v>
      </c>
      <c r="I783" s="29">
        <f ca="1">IFERROR($F783/OFFSET($F783,I$12,)-1,"")</f>
        <v>2.0668118502691346E-2</v>
      </c>
      <c r="J783" s="29">
        <f ca="1">IFERROR($F783/OFFSET($F783,J$12,)-1,"")</f>
        <v>4.6924630162494818E-2</v>
      </c>
      <c r="K783" s="30">
        <f>F783/VLOOKUP(YEAR(B783),$Z$13:$AB$35,3,FALSE)-1</f>
        <v>7.7020102483247976E-2</v>
      </c>
      <c r="L783" s="21">
        <f>MAX(F783:$F$5741)</f>
        <v>4981.87</v>
      </c>
      <c r="M783" s="28">
        <f ca="1">IF(OFFSET($O783,M$12,)&lt;&gt;"",_xlfn.STDEV.S(OFFSET($O783,,,M$12))*SQRT($J$12/$G$12),"")</f>
        <v>0.15839899531009322</v>
      </c>
      <c r="N783" s="30">
        <f ca="1">IF(OFFSET($O783,N$12,)&lt;&gt;"",_xlfn.STDEV.S(OFFSET($O783,,,N$12))*SQRT($J$12/$G$12),"")</f>
        <v>0.14342551565066483</v>
      </c>
      <c r="O783" s="4">
        <f t="shared" ref="O783:O846" ca="1" si="12">IFERROR(LN(1+G783),"")</f>
        <v>1.8279029451188154E-3</v>
      </c>
    </row>
    <row r="784" spans="2:15" x14ac:dyDescent="0.2">
      <c r="B784" s="14">
        <v>40500</v>
      </c>
      <c r="C784" s="25">
        <v>2678.64</v>
      </c>
      <c r="D784" s="25">
        <v>2729.48</v>
      </c>
      <c r="E784" s="25">
        <v>2678.64</v>
      </c>
      <c r="F784" s="16">
        <v>2727.41</v>
      </c>
      <c r="G784" s="28">
        <f ca="1">IFERROR($F784/OFFSET($F784,G$12,)-1,"")</f>
        <v>1.820700056745217E-2</v>
      </c>
      <c r="H784" s="29">
        <f ca="1">IFERROR($F784/OFFSET($F784,H$12,)-1,"")</f>
        <v>2.6635047898669217E-2</v>
      </c>
      <c r="I784" s="29">
        <f ca="1">IFERROR($F784/OFFSET($F784,I$12,)-1,"")</f>
        <v>1.4389746794013503E-2</v>
      </c>
      <c r="J784" s="29">
        <f ca="1">IFERROR($F784/OFFSET($F784,J$12,)-1,"")</f>
        <v>4.2886913297007778E-2</v>
      </c>
      <c r="K784" s="30">
        <f>F784/VLOOKUP(YEAR(B784),$Z$13:$AB$35,3,FALSE)-1</f>
        <v>7.5053212455656215E-2</v>
      </c>
      <c r="L784" s="21">
        <f>MAX(F784:$F$5741)</f>
        <v>4981.87</v>
      </c>
      <c r="M784" s="28">
        <f ca="1">IF(OFFSET($O784,M$12,)&lt;&gt;"",_xlfn.STDEV.S(OFFSET($O784,,,M$12))*SQRT($J$12/$G$12),"")</f>
        <v>0.16395945404147988</v>
      </c>
      <c r="N784" s="30">
        <f ca="1">IF(OFFSET($O784,N$12,)&lt;&gt;"",_xlfn.STDEV.S(OFFSET($O784,,,N$12))*SQRT($J$12/$G$12),"")</f>
        <v>0.14580995962790472</v>
      </c>
      <c r="O784" s="4">
        <f t="shared" ca="1" si="12"/>
        <v>1.8043237897006365E-2</v>
      </c>
    </row>
    <row r="785" spans="2:15" x14ac:dyDescent="0.2">
      <c r="B785" s="14">
        <v>40499</v>
      </c>
      <c r="C785" s="25">
        <v>2662.02</v>
      </c>
      <c r="D785" s="25">
        <v>2684.26</v>
      </c>
      <c r="E785" s="25">
        <v>2647.64</v>
      </c>
      <c r="F785" s="16">
        <v>2678.64</v>
      </c>
      <c r="G785" s="28">
        <f ca="1">IFERROR($F785/OFFSET($F785,G$12,)-1,"")</f>
        <v>6.2433790880609408E-3</v>
      </c>
      <c r="H785" s="29">
        <f ca="1">IFERROR($F785/OFFSET($F785,H$12,)-1,"")</f>
        <v>-1.3809988402702422E-2</v>
      </c>
      <c r="I785" s="29">
        <f ca="1">IFERROR($F785/OFFSET($F785,I$12,)-1,"")</f>
        <v>2.912919434189698E-3</v>
      </c>
      <c r="J785" s="29">
        <f ca="1">IFERROR($F785/OFFSET($F785,J$12,)-1,"")</f>
        <v>1.7252706772342474E-2</v>
      </c>
      <c r="K785" s="30">
        <f>F785/VLOOKUP(YEAR(B785),$Z$13:$AB$35,3,FALSE)-1</f>
        <v>5.5829720141899797E-2</v>
      </c>
      <c r="L785" s="21">
        <f>MAX(F785:$F$5741)</f>
        <v>4981.87</v>
      </c>
      <c r="M785" s="28">
        <f ca="1">IF(OFFSET($O785,M$12,)&lt;&gt;"",_xlfn.STDEV.S(OFFSET($O785,,,M$12))*SQRT($J$12/$G$12),"")</f>
        <v>0.16005193700594111</v>
      </c>
      <c r="N785" s="30">
        <f ca="1">IF(OFFSET($O785,N$12,)&lt;&gt;"",_xlfn.STDEV.S(OFFSET($O785,,,N$12))*SQRT($J$12/$G$12),"")</f>
        <v>0.14683736758184693</v>
      </c>
      <c r="O785" s="4">
        <f t="shared" ca="1" si="12"/>
        <v>6.2239699407267536E-3</v>
      </c>
    </row>
    <row r="786" spans="2:15" x14ac:dyDescent="0.2">
      <c r="B786" s="14">
        <v>40498</v>
      </c>
      <c r="C786" s="25">
        <v>2706.85</v>
      </c>
      <c r="D786" s="25">
        <v>2709.34</v>
      </c>
      <c r="E786" s="25">
        <v>2660.33</v>
      </c>
      <c r="F786" s="16">
        <v>2662.02</v>
      </c>
      <c r="G786" s="28">
        <f ca="1">IFERROR($F786/OFFSET($F786,G$12,)-1,"")</f>
        <v>-1.6561686092690708E-2</v>
      </c>
      <c r="H786" s="29">
        <f ca="1">IFERROR($F786/OFFSET($F786,H$12,)-1,"")</f>
        <v>-2.6203061840396558E-2</v>
      </c>
      <c r="I786" s="29">
        <f ca="1">IFERROR($F786/OFFSET($F786,I$12,)-1,"")</f>
        <v>-8.1301418862526065E-3</v>
      </c>
      <c r="J786" s="29">
        <f ca="1">IFERROR($F786/OFFSET($F786,J$12,)-1,"")</f>
        <v>1.4632398623281473E-2</v>
      </c>
      <c r="K786" s="30">
        <f>F786/VLOOKUP(YEAR(B786),$Z$13:$AB$35,3,FALSE)-1</f>
        <v>4.9278675601103661E-2</v>
      </c>
      <c r="L786" s="21">
        <f>MAX(F786:$F$5741)</f>
        <v>4981.87</v>
      </c>
      <c r="M786" s="28">
        <f ca="1">IF(OFFSET($O786,M$12,)&lt;&gt;"",_xlfn.STDEV.S(OFFSET($O786,,,M$12))*SQRT($J$12/$G$12),"")</f>
        <v>0.1606248772584081</v>
      </c>
      <c r="N786" s="30">
        <f ca="1">IF(OFFSET($O786,N$12,)&lt;&gt;"",_xlfn.STDEV.S(OFFSET($O786,,,N$12))*SQRT($J$12/$G$12),"")</f>
        <v>0.14667664081915815</v>
      </c>
      <c r="O786" s="4">
        <f t="shared" ca="1" si="12"/>
        <v>-1.6700364109076136E-2</v>
      </c>
    </row>
    <row r="787" spans="2:15" x14ac:dyDescent="0.2">
      <c r="B787" s="14">
        <v>40497</v>
      </c>
      <c r="C787" s="25">
        <v>2676.2</v>
      </c>
      <c r="D787" s="25">
        <v>2711.62</v>
      </c>
      <c r="E787" s="25">
        <v>2663.81</v>
      </c>
      <c r="F787" s="16">
        <v>2706.85</v>
      </c>
      <c r="G787" s="28">
        <f ca="1">IFERROR($F787/OFFSET($F787,G$12,)-1,"")</f>
        <v>1.145280621777145E-2</v>
      </c>
      <c r="H787" s="29">
        <f ca="1">IFERROR($F787/OFFSET($F787,H$12,)-1,"")</f>
        <v>-4.2305074769620754E-3</v>
      </c>
      <c r="I787" s="29">
        <f ca="1">IFERROR($F787/OFFSET($F787,I$12,)-1,"")</f>
        <v>6.413593099345638E-3</v>
      </c>
      <c r="J787" s="29">
        <f ca="1">IFERROR($F787/OFFSET($F787,J$12,)-1,"")</f>
        <v>4.3999274906759922E-2</v>
      </c>
      <c r="K787" s="30">
        <f>F787/VLOOKUP(YEAR(B787),$Z$13:$AB$35,3,FALSE)-1</f>
        <v>6.6949152542372881E-2</v>
      </c>
      <c r="L787" s="21">
        <f>MAX(F787:$F$5741)</f>
        <v>4981.87</v>
      </c>
      <c r="M787" s="28">
        <f ca="1">IF(OFFSET($O787,M$12,)&lt;&gt;"",_xlfn.STDEV.S(OFFSET($O787,,,M$12))*SQRT($J$12/$G$12),"")</f>
        <v>0.15247008942647949</v>
      </c>
      <c r="N787" s="30">
        <f ca="1">IF(OFFSET($O787,N$12,)&lt;&gt;"",_xlfn.STDEV.S(OFFSET($O787,,,N$12))*SQRT($J$12/$G$12),"")</f>
        <v>0.14228703079130264</v>
      </c>
      <c r="O787" s="4">
        <f t="shared" ca="1" si="12"/>
        <v>1.1387719313030148E-2</v>
      </c>
    </row>
    <row r="788" spans="2:15" x14ac:dyDescent="0.2">
      <c r="B788" s="14">
        <v>40494</v>
      </c>
      <c r="C788" s="25">
        <v>2656.65</v>
      </c>
      <c r="D788" s="25">
        <v>2687.59</v>
      </c>
      <c r="E788" s="25">
        <v>2610.5300000000002</v>
      </c>
      <c r="F788" s="16">
        <v>2676.2</v>
      </c>
      <c r="G788" s="28">
        <f ca="1">IFERROR($F788/OFFSET($F788,G$12,)-1,"")</f>
        <v>7.3588918374642986E-3</v>
      </c>
      <c r="H788" s="29">
        <f ca="1">IFERROR($F788/OFFSET($F788,H$12,)-1,"")</f>
        <v>-1.6063149612668193E-2</v>
      </c>
      <c r="I788" s="29">
        <f ca="1">IFERROR($F788/OFFSET($F788,I$12,)-1,"")</f>
        <v>1.1126853688485872E-2</v>
      </c>
      <c r="J788" s="29">
        <f ca="1">IFERROR($F788/OFFSET($F788,J$12,)-1,"")</f>
        <v>3.1732263126038385E-2</v>
      </c>
      <c r="K788" s="30">
        <f>F788/VLOOKUP(YEAR(B788),$Z$13:$AB$35,3,FALSE)-1</f>
        <v>5.4867954276704767E-2</v>
      </c>
      <c r="L788" s="21">
        <f>MAX(F788:$F$5741)</f>
        <v>4981.87</v>
      </c>
      <c r="M788" s="28">
        <f ca="1">IF(OFFSET($O788,M$12,)&lt;&gt;"",_xlfn.STDEV.S(OFFSET($O788,,,M$12))*SQRT($J$12/$G$12),"")</f>
        <v>0.14993136517039168</v>
      </c>
      <c r="N788" s="30">
        <f ca="1">IF(OFFSET($O788,N$12,)&lt;&gt;"",_xlfn.STDEV.S(OFFSET($O788,,,N$12))*SQRT($J$12/$G$12),"")</f>
        <v>0.14318238583542545</v>
      </c>
      <c r="O788" s="4">
        <f t="shared" ca="1" si="12"/>
        <v>7.3319473001373231E-3</v>
      </c>
    </row>
    <row r="789" spans="2:15" x14ac:dyDescent="0.2">
      <c r="B789" s="14">
        <v>40493</v>
      </c>
      <c r="C789" s="25">
        <v>2716.15</v>
      </c>
      <c r="D789" s="25">
        <v>2726.72</v>
      </c>
      <c r="E789" s="25">
        <v>2649.21</v>
      </c>
      <c r="F789" s="16">
        <v>2656.65</v>
      </c>
      <c r="G789" s="28">
        <f ca="1">IFERROR($F789/OFFSET($F789,G$12,)-1,"")</f>
        <v>-2.1906006663844013E-2</v>
      </c>
      <c r="H789" s="29">
        <f ca="1">IFERROR($F789/OFFSET($F789,H$12,)-1,"")</f>
        <v>-2.3760615291899767E-2</v>
      </c>
      <c r="I789" s="29">
        <f ca="1">IFERROR($F789/OFFSET($F789,I$12,)-1,"")</f>
        <v>-2.792698444872399E-3</v>
      </c>
      <c r="J789" s="29">
        <f ca="1">IFERROR($F789/OFFSET($F789,J$12,)-1,"")</f>
        <v>1.7429168868769995E-2</v>
      </c>
      <c r="K789" s="30">
        <f>F789/VLOOKUP(YEAR(B789),$Z$13:$AB$35,3,FALSE)-1</f>
        <v>4.7162002364998123E-2</v>
      </c>
      <c r="L789" s="21">
        <f>MAX(F789:$F$5741)</f>
        <v>4981.87</v>
      </c>
      <c r="M789" s="28">
        <f ca="1">IF(OFFSET($O789,M$12,)&lt;&gt;"",_xlfn.STDEV.S(OFFSET($O789,,,M$12))*SQRT($J$12/$G$12),"")</f>
        <v>0.14917982923878181</v>
      </c>
      <c r="N789" s="30">
        <f ca="1">IF(OFFSET($O789,N$12,)&lt;&gt;"",_xlfn.STDEV.S(OFFSET($O789,,,N$12))*SQRT($J$12/$G$12),"")</f>
        <v>0.14343025548733804</v>
      </c>
      <c r="O789" s="4">
        <f t="shared" ca="1" si="12"/>
        <v>-2.2149505859688411E-2</v>
      </c>
    </row>
    <row r="790" spans="2:15" x14ac:dyDescent="0.2">
      <c r="B790" s="14">
        <v>40492</v>
      </c>
      <c r="C790" s="25">
        <v>2733.65</v>
      </c>
      <c r="D790" s="25">
        <v>2735.36</v>
      </c>
      <c r="E790" s="25">
        <v>2712.63</v>
      </c>
      <c r="F790" s="16">
        <v>2716.15</v>
      </c>
      <c r="G790" s="28">
        <f ca="1">IFERROR($F790/OFFSET($F790,G$12,)-1,"")</f>
        <v>-6.401697364329717E-3</v>
      </c>
      <c r="H790" s="29">
        <f ca="1">IFERROR($F790/OFFSET($F790,H$12,)-1,"")</f>
        <v>1.6036479530763703E-2</v>
      </c>
      <c r="I790" s="29">
        <f ca="1">IFERROR($F790/OFFSET($F790,I$12,)-1,"")</f>
        <v>3.6928022233929658E-2</v>
      </c>
      <c r="J790" s="29">
        <f ca="1">IFERROR($F790/OFFSET($F790,J$12,)-1,"")</f>
        <v>6.0532110951458717E-2</v>
      </c>
      <c r="K790" s="30">
        <f>F790/VLOOKUP(YEAR(B790),$Z$13:$AB$35,3,FALSE)-1</f>
        <v>7.0614899487583704E-2</v>
      </c>
      <c r="L790" s="21">
        <f>MAX(F790:$F$5741)</f>
        <v>4981.87</v>
      </c>
      <c r="M790" s="28">
        <f ca="1">IF(OFFSET($O790,M$12,)&lt;&gt;"",_xlfn.STDEV.S(OFFSET($O790,,,M$12))*SQRT($J$12/$G$12),"")</f>
        <v>0.13144833624141514</v>
      </c>
      <c r="N790" s="30">
        <f ca="1">IF(OFFSET($O790,N$12,)&lt;&gt;"",_xlfn.STDEV.S(OFFSET($O790,,,N$12))*SQRT($J$12/$G$12),"")</f>
        <v>0.14478234081501892</v>
      </c>
      <c r="O790" s="4">
        <f t="shared" ca="1" si="12"/>
        <v>-6.422276101815165E-3</v>
      </c>
    </row>
    <row r="791" spans="2:15" x14ac:dyDescent="0.2">
      <c r="B791" s="14">
        <v>40491</v>
      </c>
      <c r="C791" s="25">
        <v>2718.35</v>
      </c>
      <c r="D791" s="25">
        <v>2737.9</v>
      </c>
      <c r="E791" s="25">
        <v>2715.76</v>
      </c>
      <c r="F791" s="16">
        <v>2733.65</v>
      </c>
      <c r="G791" s="28">
        <f ca="1">IFERROR($F791/OFFSET($F791,G$12,)-1,"")</f>
        <v>5.6284142954365901E-3</v>
      </c>
      <c r="H791" s="29">
        <f ca="1">IFERROR($F791/OFFSET($F791,H$12,)-1,"")</f>
        <v>1.2733025102990458E-2</v>
      </c>
      <c r="I791" s="29">
        <f ca="1">IFERROR($F791/OFFSET($F791,I$12,)-1,"")</f>
        <v>3.6891355224378808E-2</v>
      </c>
      <c r="J791" s="29">
        <f ca="1">IFERROR($F791/OFFSET($F791,J$12,)-1,"")</f>
        <v>6.7106732142996783E-2</v>
      </c>
      <c r="K791" s="30">
        <f>F791/VLOOKUP(YEAR(B791),$Z$13:$AB$35,3,FALSE)-1</f>
        <v>7.751281040599145E-2</v>
      </c>
      <c r="L791" s="21">
        <f>MAX(F791:$F$5741)</f>
        <v>4981.87</v>
      </c>
      <c r="M791" s="28">
        <f ca="1">IF(OFFSET($O791,M$12,)&lt;&gt;"",_xlfn.STDEV.S(OFFSET($O791,,,M$12))*SQRT($J$12/$G$12),"")</f>
        <v>0.1293775438321087</v>
      </c>
      <c r="N791" s="30">
        <f ca="1">IF(OFFSET($O791,N$12,)&lt;&gt;"",_xlfn.STDEV.S(OFFSET($O791,,,N$12))*SQRT($J$12/$G$12),"")</f>
        <v>0.14527375304336118</v>
      </c>
      <c r="O791" s="4">
        <f t="shared" ca="1" si="12"/>
        <v>5.6126339561978628E-3</v>
      </c>
    </row>
    <row r="792" spans="2:15" x14ac:dyDescent="0.2">
      <c r="B792" s="14">
        <v>40490</v>
      </c>
      <c r="C792" s="25">
        <v>2719.89</v>
      </c>
      <c r="D792" s="25">
        <v>2734.74</v>
      </c>
      <c r="E792" s="25">
        <v>2712.71</v>
      </c>
      <c r="F792" s="16">
        <v>2718.35</v>
      </c>
      <c r="G792" s="28">
        <f ca="1">IFERROR($F792/OFFSET($F792,G$12,)-1,"")</f>
        <v>-5.6619936835677898E-4</v>
      </c>
      <c r="H792" s="29">
        <f ca="1">IFERROR($F792/OFFSET($F792,H$12,)-1,"")</f>
        <v>1.884508277518937E-2</v>
      </c>
      <c r="I792" s="29">
        <f ca="1">IFERROR($F792/OFFSET($F792,I$12,)-1,"")</f>
        <v>3.6217188774615439E-2</v>
      </c>
      <c r="J792" s="29">
        <f ca="1">IFERROR($F792/OFFSET($F792,J$12,)-1,"")</f>
        <v>7.577328563287522E-2</v>
      </c>
      <c r="K792" s="30">
        <f>F792/VLOOKUP(YEAR(B792),$Z$13:$AB$35,3,FALSE)-1</f>
        <v>7.1482065431612174E-2</v>
      </c>
      <c r="L792" s="21">
        <f>MAX(F792:$F$5741)</f>
        <v>4981.87</v>
      </c>
      <c r="M792" s="28">
        <f ca="1">IF(OFFSET($O792,M$12,)&lt;&gt;"",_xlfn.STDEV.S(OFFSET($O792,,,M$12))*SQRT($J$12/$G$12),"")</f>
        <v>0.13380569097425954</v>
      </c>
      <c r="N792" s="30">
        <f ca="1">IF(OFFSET($O792,N$12,)&lt;&gt;"",_xlfn.STDEV.S(OFFSET($O792,,,N$12))*SQRT($J$12/$G$12),"")</f>
        <v>0.14521400284502781</v>
      </c>
      <c r="O792" s="4">
        <f t="shared" ca="1" si="12"/>
        <v>-5.6635971974923764E-4</v>
      </c>
    </row>
    <row r="793" spans="2:15" x14ac:dyDescent="0.2">
      <c r="B793" s="14">
        <v>40487</v>
      </c>
      <c r="C793" s="25">
        <v>2721.31</v>
      </c>
      <c r="D793" s="25">
        <v>2743.75</v>
      </c>
      <c r="E793" s="25">
        <v>2709.2</v>
      </c>
      <c r="F793" s="16">
        <v>2719.89</v>
      </c>
      <c r="G793" s="28">
        <f ca="1">IFERROR($F793/OFFSET($F793,G$12,)-1,"")</f>
        <v>-5.2180751182340224E-4</v>
      </c>
      <c r="H793" s="29">
        <f ca="1">IFERROR($F793/OFFSET($F793,H$12,)-1,"")</f>
        <v>7.5233925277264913E-3</v>
      </c>
      <c r="I793" s="29">
        <f ca="1">IFERROR($F793/OFFSET($F793,I$12,)-1,"")</f>
        <v>5.3543069188041859E-2</v>
      </c>
      <c r="J793" s="29">
        <f ca="1">IFERROR($F793/OFFSET($F793,J$12,)-1,"")</f>
        <v>0.10560139831714155</v>
      </c>
      <c r="K793" s="30">
        <f>F793/VLOOKUP(YEAR(B793),$Z$13:$AB$35,3,FALSE)-1</f>
        <v>7.2089081592431992E-2</v>
      </c>
      <c r="L793" s="21">
        <f>MAX(F793:$F$5741)</f>
        <v>4981.87</v>
      </c>
      <c r="M793" s="28">
        <f ca="1">IF(OFFSET($O793,M$12,)&lt;&gt;"",_xlfn.STDEV.S(OFFSET($O793,,,M$12))*SQRT($J$12/$G$12),"")</f>
        <v>0.13564410121770865</v>
      </c>
      <c r="N793" s="30">
        <f ca="1">IF(OFFSET($O793,N$12,)&lt;&gt;"",_xlfn.STDEV.S(OFFSET($O793,,,N$12))*SQRT($J$12/$G$12),"")</f>
        <v>0.14942081516704447</v>
      </c>
      <c r="O793" s="4">
        <f t="shared" ca="1" si="12"/>
        <v>-5.2194370074142753E-4</v>
      </c>
    </row>
    <row r="794" spans="2:15" x14ac:dyDescent="0.2">
      <c r="B794" s="14">
        <v>40486</v>
      </c>
      <c r="C794" s="25">
        <v>2673.28</v>
      </c>
      <c r="D794" s="25">
        <v>2723.95</v>
      </c>
      <c r="E794" s="25">
        <v>2673.11</v>
      </c>
      <c r="F794" s="16">
        <v>2721.31</v>
      </c>
      <c r="G794" s="28">
        <f ca="1">IFERROR($F794/OFFSET($F794,G$12,)-1,"")</f>
        <v>1.7966692602346068E-2</v>
      </c>
      <c r="H794" s="29">
        <f ca="1">IFERROR($F794/OFFSET($F794,H$12,)-1,"")</f>
        <v>7.388898143520839E-3</v>
      </c>
      <c r="I794" s="29">
        <f ca="1">IFERROR($F794/OFFSET($F794,I$12,)-1,"")</f>
        <v>6.750692368646094E-2</v>
      </c>
      <c r="J794" s="29">
        <f ca="1">IFERROR($F794/OFFSET($F794,J$12,)-1,"")</f>
        <v>7.7388116428593889E-2</v>
      </c>
      <c r="K794" s="30">
        <f>F794/VLOOKUP(YEAR(B794),$Z$13:$AB$35,3,FALSE)-1</f>
        <v>7.2648797792668418E-2</v>
      </c>
      <c r="L794" s="21">
        <f>MAX(F794:$F$5741)</f>
        <v>4981.87</v>
      </c>
      <c r="M794" s="28">
        <f ca="1">IF(OFFSET($O794,M$12,)&lt;&gt;"",_xlfn.STDEV.S(OFFSET($O794,,,M$12))*SQRT($J$12/$G$12),"")</f>
        <v>0.13927860883433979</v>
      </c>
      <c r="N794" s="30">
        <f ca="1">IF(OFFSET($O794,N$12,)&lt;&gt;"",_xlfn.STDEV.S(OFFSET($O794,,,N$12))*SQRT($J$12/$G$12),"")</f>
        <v>0.15530981653258566</v>
      </c>
      <c r="O794" s="4">
        <f t="shared" ca="1" si="12"/>
        <v>1.7807199127791429E-2</v>
      </c>
    </row>
    <row r="795" spans="2:15" x14ac:dyDescent="0.2">
      <c r="B795" s="14">
        <v>40485</v>
      </c>
      <c r="C795" s="25">
        <v>2699.28</v>
      </c>
      <c r="D795" s="25">
        <v>2709.13</v>
      </c>
      <c r="E795" s="25">
        <v>2673.26</v>
      </c>
      <c r="F795" s="16">
        <v>2673.28</v>
      </c>
      <c r="G795" s="28">
        <f ca="1">IFERROR($F795/OFFSET($F795,G$12,)-1,"")</f>
        <v>-9.6321982158205088E-3</v>
      </c>
      <c r="H795" s="29">
        <f ca="1">IFERROR($F795/OFFSET($F795,H$12,)-1,"")</f>
        <v>-1.7418503530380325E-2</v>
      </c>
      <c r="I795" s="29">
        <f ca="1">IFERROR($F795/OFFSET($F795,I$12,)-1,"")</f>
        <v>4.325564696148998E-2</v>
      </c>
      <c r="J795" s="29">
        <f ca="1">IFERROR($F795/OFFSET($F795,J$12,)-1,"")</f>
        <v>7.624733784507387E-2</v>
      </c>
      <c r="K795" s="30">
        <f>F795/VLOOKUP(YEAR(B795),$Z$13:$AB$35,3,FALSE)-1</f>
        <v>5.3716988569176172E-2</v>
      </c>
      <c r="L795" s="21">
        <f>MAX(F795:$F$5741)</f>
        <v>4981.87</v>
      </c>
      <c r="M795" s="28">
        <f ca="1">IF(OFFSET($O795,M$12,)&lt;&gt;"",_xlfn.STDEV.S(OFFSET($O795,,,M$12))*SQRT($J$12/$G$12),"")</f>
        <v>0.13196955883264913</v>
      </c>
      <c r="N795" s="30">
        <f ca="1">IF(OFFSET($O795,N$12,)&lt;&gt;"",_xlfn.STDEV.S(OFFSET($O795,,,N$12))*SQRT($J$12/$G$12),"")</f>
        <v>0.15603377413317218</v>
      </c>
      <c r="O795" s="4">
        <f t="shared" ca="1" si="12"/>
        <v>-9.6788878951201366E-3</v>
      </c>
    </row>
    <row r="796" spans="2:15" x14ac:dyDescent="0.2">
      <c r="B796" s="14">
        <v>40484</v>
      </c>
      <c r="C796" s="25">
        <v>2668.07</v>
      </c>
      <c r="D796" s="25">
        <v>2702.89</v>
      </c>
      <c r="E796" s="25">
        <v>2667.64</v>
      </c>
      <c r="F796" s="16">
        <v>2699.28</v>
      </c>
      <c r="G796" s="28">
        <f ca="1">IFERROR($F796/OFFSET($F796,G$12,)-1,"")</f>
        <v>1.169759414108329E-2</v>
      </c>
      <c r="H796" s="29">
        <f ca="1">IFERROR($F796/OFFSET($F796,H$12,)-1,"")</f>
        <v>1.8526889928049961E-4</v>
      </c>
      <c r="I796" s="29">
        <f ca="1">IFERROR($F796/OFFSET($F796,I$12,)-1,"")</f>
        <v>6.2027124325727989E-2</v>
      </c>
      <c r="J796" s="29">
        <f ca="1">IFERROR($F796/OFFSET($F796,J$12,)-1,"")</f>
        <v>7.2781829382191132E-2</v>
      </c>
      <c r="K796" s="30">
        <f>F796/VLOOKUP(YEAR(B796),$Z$13:$AB$35,3,FALSE)-1</f>
        <v>6.3965313362238874E-2</v>
      </c>
      <c r="L796" s="21">
        <f>MAX(F796:$F$5741)</f>
        <v>4981.87</v>
      </c>
      <c r="M796" s="28">
        <f ca="1">IF(OFFSET($O796,M$12,)&lt;&gt;"",_xlfn.STDEV.S(OFFSET($O796,,,M$12))*SQRT($J$12/$G$12),"")</f>
        <v>0.12782010449722248</v>
      </c>
      <c r="N796" s="30">
        <f ca="1">IF(OFFSET($O796,N$12,)&lt;&gt;"",_xlfn.STDEV.S(OFFSET($O796,,,N$12))*SQRT($J$12/$G$12),"")</f>
        <v>0.15600472438948085</v>
      </c>
      <c r="O796" s="4">
        <f t="shared" ca="1" si="12"/>
        <v>1.1629706190983401E-2</v>
      </c>
    </row>
    <row r="797" spans="2:15" x14ac:dyDescent="0.2">
      <c r="B797" s="14">
        <v>40480</v>
      </c>
      <c r="C797" s="25">
        <v>2699.58</v>
      </c>
      <c r="D797" s="25">
        <v>2699.58</v>
      </c>
      <c r="E797" s="25">
        <v>2656.04</v>
      </c>
      <c r="F797" s="16">
        <v>2668.07</v>
      </c>
      <c r="G797" s="28">
        <f ca="1">IFERROR($F797/OFFSET($F797,G$12,)-1,"")</f>
        <v>-1.1672186043754862E-2</v>
      </c>
      <c r="H797" s="29">
        <f ca="1">IFERROR($F797/OFFSET($F797,H$12,)-1,"")</f>
        <v>-8.8082978549509638E-3</v>
      </c>
      <c r="I797" s="29">
        <f ca="1">IFERROR($F797/OFFSET($F797,I$12,)-1,"")</f>
        <v>5.1145474244065792E-2</v>
      </c>
      <c r="J797" s="29">
        <f ca="1">IFERROR($F797/OFFSET($F797,J$12,)-1,"")</f>
        <v>9.1561079586134131E-2</v>
      </c>
      <c r="K797" s="30">
        <f>F797/VLOOKUP(YEAR(B797),$Z$13:$AB$35,3,FALSE)-1</f>
        <v>5.1663381947181675E-2</v>
      </c>
      <c r="L797" s="21">
        <f>MAX(F797:$F$5741)</f>
        <v>4981.87</v>
      </c>
      <c r="M797" s="28">
        <f ca="1">IF(OFFSET($O797,M$12,)&lt;&gt;"",_xlfn.STDEV.S(OFFSET($O797,,,M$12))*SQRT($J$12/$G$12),"")</f>
        <v>0.12610601438467486</v>
      </c>
      <c r="N797" s="30">
        <f ca="1">IF(OFFSET($O797,N$12,)&lt;&gt;"",_xlfn.STDEV.S(OFFSET($O797,,,N$12))*SQRT($J$12/$G$12),"")</f>
        <v>0.1587691492811461</v>
      </c>
      <c r="O797" s="4">
        <f t="shared" ca="1" si="12"/>
        <v>-1.1740840763951927E-2</v>
      </c>
    </row>
    <row r="798" spans="2:15" x14ac:dyDescent="0.2">
      <c r="B798" s="14">
        <v>40479</v>
      </c>
      <c r="C798" s="25">
        <v>2701.35</v>
      </c>
      <c r="D798" s="25">
        <v>2715.32</v>
      </c>
      <c r="E798" s="25">
        <v>2692.25</v>
      </c>
      <c r="F798" s="16">
        <v>2699.58</v>
      </c>
      <c r="G798" s="28">
        <f ca="1">IFERROR($F798/OFFSET($F798,G$12,)-1,"")</f>
        <v>-6.5522794158479059E-4</v>
      </c>
      <c r="H798" s="29">
        <f ca="1">IFERROR($F798/OFFSET($F798,H$12,)-1,"")</f>
        <v>7.3247635217075224E-3</v>
      </c>
      <c r="I798" s="29">
        <f ca="1">IFERROR($F798/OFFSET($F798,I$12,)-1,"")</f>
        <v>6.7888732416652164E-2</v>
      </c>
      <c r="J798" s="29">
        <f ca="1">IFERROR($F798/OFFSET($F798,J$12,)-1,"")</f>
        <v>4.0834030543592581E-2</v>
      </c>
      <c r="K798" s="30">
        <f>F798/VLOOKUP(YEAR(B798),$Z$13:$AB$35,3,FALSE)-1</f>
        <v>6.4083563263697352E-2</v>
      </c>
      <c r="L798" s="21">
        <f>MAX(F798:$F$5741)</f>
        <v>4981.87</v>
      </c>
      <c r="M798" s="28">
        <f ca="1">IF(OFFSET($O798,M$12,)&lt;&gt;"",_xlfn.STDEV.S(OFFSET($O798,,,M$12))*SQRT($J$12/$G$12),"")</f>
        <v>0.11946900135894607</v>
      </c>
      <c r="N798" s="30">
        <f ca="1">IF(OFFSET($O798,N$12,)&lt;&gt;"",_xlfn.STDEV.S(OFFSET($O798,,,N$12))*SQRT($J$12/$G$12),"")</f>
        <v>0.15742431005311652</v>
      </c>
      <c r="O798" s="4">
        <f t="shared" ca="1" si="12"/>
        <v>-6.5544269722689623E-4</v>
      </c>
    </row>
    <row r="799" spans="2:15" x14ac:dyDescent="0.2">
      <c r="B799" s="14">
        <v>40478</v>
      </c>
      <c r="C799" s="25">
        <v>2720.67</v>
      </c>
      <c r="D799" s="25">
        <v>2720.79</v>
      </c>
      <c r="E799" s="25">
        <v>2699.98</v>
      </c>
      <c r="F799" s="16">
        <v>2701.35</v>
      </c>
      <c r="G799" s="28">
        <f ca="1">IFERROR($F799/OFFSET($F799,G$12,)-1,"")</f>
        <v>-7.1011919857977279E-3</v>
      </c>
      <c r="H799" s="29">
        <f ca="1">IFERROR($F799/OFFSET($F799,H$12,)-1,"")</f>
        <v>9.069617156069798E-3</v>
      </c>
      <c r="I799" s="29">
        <f ca="1">IFERROR($F799/OFFSET($F799,I$12,)-1,"")</f>
        <v>6.7976326495111428E-2</v>
      </c>
      <c r="J799" s="29">
        <f ca="1">IFERROR($F799/OFFSET($F799,J$12,)-1,"")</f>
        <v>7.5190493773287237E-3</v>
      </c>
      <c r="K799" s="30">
        <f>F799/VLOOKUP(YEAR(B799),$Z$13:$AB$35,3,FALSE)-1</f>
        <v>6.4781237682301818E-2</v>
      </c>
      <c r="L799" s="21">
        <f>MAX(F799:$F$5741)</f>
        <v>4981.87</v>
      </c>
      <c r="M799" s="28">
        <f ca="1">IF(OFFSET($O799,M$12,)&lt;&gt;"",_xlfn.STDEV.S(OFFSET($O799,,,M$12))*SQRT($J$12/$G$12),"")</f>
        <v>0.11937589541739352</v>
      </c>
      <c r="N799" s="30">
        <f ca="1">IF(OFFSET($O799,N$12,)&lt;&gt;"",_xlfn.STDEV.S(OFFSET($O799,,,N$12))*SQRT($J$12/$G$12),"")</f>
        <v>0.15757551470841097</v>
      </c>
      <c r="O799" s="4">
        <f t="shared" ca="1" si="12"/>
        <v>-7.1265254527238149E-3</v>
      </c>
    </row>
    <row r="800" spans="2:15" x14ac:dyDescent="0.2">
      <c r="B800" s="14">
        <v>40476</v>
      </c>
      <c r="C800" s="25">
        <v>2698.78</v>
      </c>
      <c r="D800" s="25">
        <v>2726.64</v>
      </c>
      <c r="E800" s="25">
        <v>2697.75</v>
      </c>
      <c r="F800" s="16">
        <v>2720.67</v>
      </c>
      <c r="G800" s="28">
        <f ca="1">IFERROR($F800/OFFSET($F800,G$12,)-1,"")</f>
        <v>8.1110724104964671E-3</v>
      </c>
      <c r="H800" s="29">
        <f ca="1">IFERROR($F800/OFFSET($F800,H$12,)-1,"")</f>
        <v>1.1882977773810754E-2</v>
      </c>
      <c r="I800" s="29">
        <f ca="1">IFERROR($F800/OFFSET($F800,I$12,)-1,"")</f>
        <v>7.3933140441388323E-2</v>
      </c>
      <c r="J800" s="29">
        <f ca="1">IFERROR($F800/OFFSET($F800,J$12,)-1,"")</f>
        <v>1.8859233572132039E-2</v>
      </c>
      <c r="K800" s="30">
        <f>F800/VLOOKUP(YEAR(B800),$Z$13:$AB$35,3,FALSE)-1</f>
        <v>7.2396531336223813E-2</v>
      </c>
      <c r="L800" s="21">
        <f>MAX(F800:$F$5741)</f>
        <v>4981.87</v>
      </c>
      <c r="M800" s="28">
        <f ca="1">IF(OFFSET($O800,M$12,)&lt;&gt;"",_xlfn.STDEV.S(OFFSET($O800,,,M$12))*SQRT($J$12/$G$12),"")</f>
        <v>0.11660053494346058</v>
      </c>
      <c r="N800" s="30">
        <f ca="1">IF(OFFSET($O800,N$12,)&lt;&gt;"",_xlfn.STDEV.S(OFFSET($O800,,,N$12))*SQRT($J$12/$G$12),"")</f>
        <v>0.1568927235308081</v>
      </c>
      <c r="O800" s="4">
        <f t="shared" ca="1" si="12"/>
        <v>8.0783544620364571E-3</v>
      </c>
    </row>
    <row r="801" spans="2:15" x14ac:dyDescent="0.2">
      <c r="B801" s="14">
        <v>40473</v>
      </c>
      <c r="C801" s="25">
        <v>2691.78</v>
      </c>
      <c r="D801" s="25">
        <v>2706.61</v>
      </c>
      <c r="E801" s="25">
        <v>2682.98</v>
      </c>
      <c r="F801" s="16">
        <v>2698.78</v>
      </c>
      <c r="G801" s="28">
        <f ca="1">IFERROR($F801/OFFSET($F801,G$12,)-1,"")</f>
        <v>2.6005096999011101E-3</v>
      </c>
      <c r="H801" s="29">
        <f ca="1">IFERROR($F801/OFFSET($F801,H$12,)-1,"")</f>
        <v>1.0453561774110165E-2</v>
      </c>
      <c r="I801" s="29">
        <f ca="1">IFERROR($F801/OFFSET($F801,I$12,)-1,"")</f>
        <v>8.1042756543265426E-2</v>
      </c>
      <c r="J801" s="29">
        <f ca="1">IFERROR($F801/OFFSET($F801,J$12,)-1,"")</f>
        <v>-5.2707623807627391E-3</v>
      </c>
      <c r="K801" s="30">
        <f>F801/VLOOKUP(YEAR(B801),$Z$13:$AB$35,3,FALSE)-1</f>
        <v>6.3768230193141484E-2</v>
      </c>
      <c r="L801" s="21">
        <f>MAX(F801:$F$5741)</f>
        <v>4981.87</v>
      </c>
      <c r="M801" s="28">
        <f ca="1">IF(OFFSET($O801,M$12,)&lt;&gt;"",_xlfn.STDEV.S(OFFSET($O801,,,M$12))*SQRT($J$12/$G$12),"")</f>
        <v>0.1182574428954024</v>
      </c>
      <c r="N801" s="30">
        <f ca="1">IF(OFFSET($O801,N$12,)&lt;&gt;"",_xlfn.STDEV.S(OFFSET($O801,,,N$12))*SQRT($J$12/$G$12),"")</f>
        <v>0.16065319840921793</v>
      </c>
      <c r="O801" s="4">
        <f t="shared" ca="1" si="12"/>
        <v>2.5971342252547572E-3</v>
      </c>
    </row>
    <row r="802" spans="2:15" x14ac:dyDescent="0.2">
      <c r="B802" s="14">
        <v>40472</v>
      </c>
      <c r="C802" s="25">
        <v>2679.95</v>
      </c>
      <c r="D802" s="25">
        <v>2694.87</v>
      </c>
      <c r="E802" s="25">
        <v>2663.41</v>
      </c>
      <c r="F802" s="16">
        <v>2691.78</v>
      </c>
      <c r="G802" s="28">
        <f ca="1">IFERROR($F802/OFFSET($F802,G$12,)-1,"")</f>
        <v>4.4142614601019314E-3</v>
      </c>
      <c r="H802" s="29">
        <f ca="1">IFERROR($F802/OFFSET($F802,H$12,)-1,"")</f>
        <v>2.9584475974722135E-3</v>
      </c>
      <c r="I802" s="29">
        <f ca="1">IFERROR($F802/OFFSET($F802,I$12,)-1,"")</f>
        <v>7.2302691333237634E-2</v>
      </c>
      <c r="J802" s="29">
        <f ca="1">IFERROR($F802/OFFSET($F802,J$12,)-1,"")</f>
        <v>-2.2020861869139097E-2</v>
      </c>
      <c r="K802" s="30">
        <f>F802/VLOOKUP(YEAR(B802),$Z$13:$AB$35,3,FALSE)-1</f>
        <v>6.1009065825778475E-2</v>
      </c>
      <c r="L802" s="21">
        <f>MAX(F802:$F$5741)</f>
        <v>4981.87</v>
      </c>
      <c r="M802" s="28">
        <f ca="1">IF(OFFSET($O802,M$12,)&lt;&gt;"",_xlfn.STDEV.S(OFFSET($O802,,,M$12))*SQRT($J$12/$G$12),"")</f>
        <v>0.1207182945521597</v>
      </c>
      <c r="N802" s="30">
        <f ca="1">IF(OFFSET($O802,N$12,)&lt;&gt;"",_xlfn.STDEV.S(OFFSET($O802,,,N$12))*SQRT($J$12/$G$12),"")</f>
        <v>0.16204730795964384</v>
      </c>
      <c r="O802" s="4">
        <f t="shared" ca="1" si="12"/>
        <v>4.4045471850580912E-3</v>
      </c>
    </row>
    <row r="803" spans="2:15" x14ac:dyDescent="0.2">
      <c r="B803" s="14">
        <v>40471</v>
      </c>
      <c r="C803" s="25">
        <v>2677.07</v>
      </c>
      <c r="D803" s="25">
        <v>2681.23</v>
      </c>
      <c r="E803" s="25">
        <v>2650.9</v>
      </c>
      <c r="F803" s="16">
        <v>2679.95</v>
      </c>
      <c r="G803" s="28">
        <f ca="1">IFERROR($F803/OFFSET($F803,G$12,)-1,"")</f>
        <v>1.0758030234545579E-3</v>
      </c>
      <c r="H803" s="29">
        <f ca="1">IFERROR($F803/OFFSET($F803,H$12,)-1,"")</f>
        <v>-3.5878941106484152E-3</v>
      </c>
      <c r="I803" s="29">
        <f ca="1">IFERROR($F803/OFFSET($F803,I$12,)-1,"")</f>
        <v>5.8390268946723944E-2</v>
      </c>
      <c r="J803" s="29">
        <f ca="1">IFERROR($F803/OFFSET($F803,J$12,)-1,"")</f>
        <v>-1.9428843233749937E-2</v>
      </c>
      <c r="K803" s="30">
        <f>F803/VLOOKUP(YEAR(B803),$Z$13:$AB$35,3,FALSE)-1</f>
        <v>5.6346078044934966E-2</v>
      </c>
      <c r="L803" s="21">
        <f>MAX(F803:$F$5741)</f>
        <v>4981.87</v>
      </c>
      <c r="M803" s="28">
        <f ca="1">IF(OFFSET($O803,M$12,)&lt;&gt;"",_xlfn.STDEV.S(OFFSET($O803,,,M$12))*SQRT($J$12/$G$12),"")</f>
        <v>0.12203169399108192</v>
      </c>
      <c r="N803" s="30">
        <f ca="1">IF(OFFSET($O803,N$12,)&lt;&gt;"",_xlfn.STDEV.S(OFFSET($O803,,,N$12))*SQRT($J$12/$G$12),"")</f>
        <v>0.16307049064565882</v>
      </c>
      <c r="O803" s="4">
        <f t="shared" ca="1" si="12"/>
        <v>1.0752247620749887E-3</v>
      </c>
    </row>
    <row r="804" spans="2:15" x14ac:dyDescent="0.2">
      <c r="B804" s="14">
        <v>40470</v>
      </c>
      <c r="C804" s="25">
        <v>2688.72</v>
      </c>
      <c r="D804" s="25">
        <v>2721.42</v>
      </c>
      <c r="E804" s="25">
        <v>2674.79</v>
      </c>
      <c r="F804" s="16">
        <v>2677.07</v>
      </c>
      <c r="G804" s="28">
        <f ca="1">IFERROR($F804/OFFSET($F804,G$12,)-1,"")</f>
        <v>-4.3329167782437672E-3</v>
      </c>
      <c r="H804" s="29">
        <f ca="1">IFERROR($F804/OFFSET($F804,H$12,)-1,"")</f>
        <v>1.1455558704071001E-2</v>
      </c>
      <c r="I804" s="29">
        <f ca="1">IFERROR($F804/OFFSET($F804,I$12,)-1,"")</f>
        <v>6.3485694763353751E-2</v>
      </c>
      <c r="J804" s="29">
        <f ca="1">IFERROR($F804/OFFSET($F804,J$12,)-1,"")</f>
        <v>-1.7671902921955196E-2</v>
      </c>
      <c r="K804" s="30">
        <f>F804/VLOOKUP(YEAR(B804),$Z$13:$AB$35,3,FALSE)-1</f>
        <v>5.5210878990934242E-2</v>
      </c>
      <c r="L804" s="21">
        <f>MAX(F804:$F$5741)</f>
        <v>4981.87</v>
      </c>
      <c r="M804" s="28">
        <f ca="1">IF(OFFSET($O804,M$12,)&lt;&gt;"",_xlfn.STDEV.S(OFFSET($O804,,,M$12))*SQRT($J$12/$G$12),"")</f>
        <v>0.12236114737918997</v>
      </c>
      <c r="N804" s="30">
        <f ca="1">IF(OFFSET($O804,N$12,)&lt;&gt;"",_xlfn.STDEV.S(OFFSET($O804,,,N$12))*SQRT($J$12/$G$12),"")</f>
        <v>0.1631571108923888</v>
      </c>
      <c r="O804" s="4">
        <f t="shared" ca="1" si="12"/>
        <v>-4.3423310662068192E-3</v>
      </c>
    </row>
    <row r="805" spans="2:15" x14ac:dyDescent="0.2">
      <c r="B805" s="14">
        <v>40469</v>
      </c>
      <c r="C805" s="25">
        <v>2670.86</v>
      </c>
      <c r="D805" s="25">
        <v>2688.72</v>
      </c>
      <c r="E805" s="25">
        <v>2660.37</v>
      </c>
      <c r="F805" s="16">
        <v>2688.72</v>
      </c>
      <c r="G805" s="28">
        <f ca="1">IFERROR($F805/OFFSET($F805,G$12,)-1,"")</f>
        <v>6.6869847165331731E-3</v>
      </c>
      <c r="H805" s="29">
        <f ca="1">IFERROR($F805/OFFSET($F805,H$12,)-1,"")</f>
        <v>9.2451831582265331E-3</v>
      </c>
      <c r="I805" s="29">
        <f ca="1">IFERROR($F805/OFFSET($F805,I$12,)-1,"")</f>
        <v>7.5075171134284302E-2</v>
      </c>
      <c r="J805" s="29">
        <f ca="1">IFERROR($F805/OFFSET($F805,J$12,)-1,"")</f>
        <v>-1.7998539079620235E-2</v>
      </c>
      <c r="K805" s="30">
        <f>F805/VLOOKUP(YEAR(B805),$Z$13:$AB$35,3,FALSE)-1</f>
        <v>5.9802916830902664E-2</v>
      </c>
      <c r="L805" s="21">
        <f>MAX(F805:$F$5741)</f>
        <v>4981.87</v>
      </c>
      <c r="M805" s="28">
        <f ca="1">IF(OFFSET($O805,M$12,)&lt;&gt;"",_xlfn.STDEV.S(OFFSET($O805,,,M$12))*SQRT($J$12/$G$12),"")</f>
        <v>0.12931235095519303</v>
      </c>
      <c r="N805" s="30">
        <f ca="1">IF(OFFSET($O805,N$12,)&lt;&gt;"",_xlfn.STDEV.S(OFFSET($O805,,,N$12))*SQRT($J$12/$G$12),"")</f>
        <v>0.16567397782529747</v>
      </c>
      <c r="O805" s="4">
        <f t="shared" ca="1" si="12"/>
        <v>6.6647260082294936E-3</v>
      </c>
    </row>
    <row r="806" spans="2:15" x14ac:dyDescent="0.2">
      <c r="B806" s="14">
        <v>40466</v>
      </c>
      <c r="C806" s="25">
        <v>2683.84</v>
      </c>
      <c r="D806" s="25">
        <v>2694.33</v>
      </c>
      <c r="E806" s="25">
        <v>2665.31</v>
      </c>
      <c r="F806" s="16">
        <v>2670.86</v>
      </c>
      <c r="G806" s="28">
        <f ca="1">IFERROR($F806/OFFSET($F806,G$12,)-1,"")</f>
        <v>-4.8363538810063389E-3</v>
      </c>
      <c r="H806" s="29">
        <f ca="1">IFERROR($F806/OFFSET($F806,H$12,)-1,"")</f>
        <v>1.9637935115407235E-2</v>
      </c>
      <c r="I806" s="29">
        <f ca="1">IFERROR($F806/OFFSET($F806,I$12,)-1,"")</f>
        <v>6.3905386726576863E-2</v>
      </c>
      <c r="J806" s="29">
        <f ca="1">IFERROR($F806/OFFSET($F806,J$12,)-1,"")</f>
        <v>-2.1397741512351409E-2</v>
      </c>
      <c r="K806" s="30">
        <f>F806/VLOOKUP(YEAR(B806),$Z$13:$AB$35,3,FALSE)-1</f>
        <v>5.2763106030744966E-2</v>
      </c>
      <c r="L806" s="21">
        <f>MAX(F806:$F$5741)</f>
        <v>4981.87</v>
      </c>
      <c r="M806" s="28">
        <f ca="1">IF(OFFSET($O806,M$12,)&lt;&gt;"",_xlfn.STDEV.S(OFFSET($O806,,,M$12))*SQRT($J$12/$G$12),"")</f>
        <v>0.1299116781245804</v>
      </c>
      <c r="N806" s="30">
        <f ca="1">IF(OFFSET($O806,N$12,)&lt;&gt;"",_xlfn.STDEV.S(OFFSET($O806,,,N$12))*SQRT($J$12/$G$12),"")</f>
        <v>0.16809028977921345</v>
      </c>
      <c r="O806" s="4">
        <f t="shared" ca="1" si="12"/>
        <v>-4.8480868856987337E-3</v>
      </c>
    </row>
    <row r="807" spans="2:15" x14ac:dyDescent="0.2">
      <c r="B807" s="14">
        <v>40465</v>
      </c>
      <c r="C807" s="25">
        <v>2689.6</v>
      </c>
      <c r="D807" s="25">
        <v>2709.99</v>
      </c>
      <c r="E807" s="25">
        <v>2679.23</v>
      </c>
      <c r="F807" s="16">
        <v>2683.84</v>
      </c>
      <c r="G807" s="28">
        <f ca="1">IFERROR($F807/OFFSET($F807,G$12,)-1,"")</f>
        <v>-2.141582391433583E-3</v>
      </c>
      <c r="H807" s="29">
        <f ca="1">IFERROR($F807/OFFSET($F807,H$12,)-1,"")</f>
        <v>1.7998095881110343E-2</v>
      </c>
      <c r="I807" s="29">
        <f ca="1">IFERROR($F807/OFFSET($F807,I$12,)-1,"")</f>
        <v>6.8854417650690003E-2</v>
      </c>
      <c r="J807" s="29">
        <f ca="1">IFERROR($F807/OFFSET($F807,J$12,)-1,"")</f>
        <v>-1.294970453835087E-3</v>
      </c>
      <c r="K807" s="30">
        <f>F807/VLOOKUP(YEAR(B807),$Z$13:$AB$35,3,FALSE)-1</f>
        <v>5.7879385100512382E-2</v>
      </c>
      <c r="L807" s="21">
        <f>MAX(F807:$F$5741)</f>
        <v>4981.87</v>
      </c>
      <c r="M807" s="28">
        <f ca="1">IF(OFFSET($O807,M$12,)&lt;&gt;"",_xlfn.STDEV.S(OFFSET($O807,,,M$12))*SQRT($J$12/$G$12),"")</f>
        <v>0.12810507963819767</v>
      </c>
      <c r="N807" s="30">
        <f ca="1">IF(OFFSET($O807,N$12,)&lt;&gt;"",_xlfn.STDEV.S(OFFSET($O807,,,N$12))*SQRT($J$12/$G$12),"")</f>
        <v>0.16799666553055317</v>
      </c>
      <c r="O807" s="4">
        <f t="shared" ca="1" si="12"/>
        <v>-2.1438788583043799E-3</v>
      </c>
    </row>
    <row r="808" spans="2:15" x14ac:dyDescent="0.2">
      <c r="B808" s="14">
        <v>40464</v>
      </c>
      <c r="C808" s="25">
        <v>2646.75</v>
      </c>
      <c r="D808" s="25">
        <v>2697.15</v>
      </c>
      <c r="E808" s="25">
        <v>2646.26</v>
      </c>
      <c r="F808" s="16">
        <v>2689.6</v>
      </c>
      <c r="G808" s="28">
        <f ca="1">IFERROR($F808/OFFSET($F808,G$12,)-1,"")</f>
        <v>1.6189666572211214E-2</v>
      </c>
      <c r="H808" s="29">
        <f ca="1">IFERROR($F808/OFFSET($F808,H$12,)-1,"")</f>
        <v>2.5257877362446335E-2</v>
      </c>
      <c r="I808" s="29">
        <f ca="1">IFERROR($F808/OFFSET($F808,I$12,)-1,"")</f>
        <v>7.093085296998547E-2</v>
      </c>
      <c r="J808" s="29">
        <f ca="1">IFERROR($F808/OFFSET($F808,J$12,)-1,"")</f>
        <v>-3.9920307512276709E-3</v>
      </c>
      <c r="K808" s="30">
        <f>F808/VLOOKUP(YEAR(B808),$Z$13:$AB$35,3,FALSE)-1</f>
        <v>6.0149783208514052E-2</v>
      </c>
      <c r="L808" s="21">
        <f>MAX(F808:$F$5741)</f>
        <v>4981.87</v>
      </c>
      <c r="M808" s="28">
        <f ca="1">IF(OFFSET($O808,M$12,)&lt;&gt;"",_xlfn.STDEV.S(OFFSET($O808,,,M$12))*SQRT($J$12/$G$12),"")</f>
        <v>0.12729864325712431</v>
      </c>
      <c r="N808" s="30">
        <f ca="1">IF(OFFSET($O808,N$12,)&lt;&gt;"",_xlfn.STDEV.S(OFFSET($O808,,,N$12))*SQRT($J$12/$G$12),"")</f>
        <v>0.1793510649769931</v>
      </c>
      <c r="O808" s="4">
        <f t="shared" ca="1" si="12"/>
        <v>1.6060011430862033E-2</v>
      </c>
    </row>
    <row r="809" spans="2:15" x14ac:dyDescent="0.2">
      <c r="B809" s="14">
        <v>40463</v>
      </c>
      <c r="C809" s="25">
        <v>2666.99</v>
      </c>
      <c r="D809" s="25">
        <v>2666.99</v>
      </c>
      <c r="E809" s="25">
        <v>2633.89</v>
      </c>
      <c r="F809" s="16">
        <v>2646.75</v>
      </c>
      <c r="G809" s="28">
        <f ca="1">IFERROR($F809/OFFSET($F809,G$12,)-1,"")</f>
        <v>-6.50878911748487E-3</v>
      </c>
      <c r="H809" s="29">
        <f ca="1">IFERROR($F809/OFFSET($F809,H$12,)-1,"")</f>
        <v>2.5212460200026321E-2</v>
      </c>
      <c r="I809" s="29">
        <f ca="1">IFERROR($F809/OFFSET($F809,I$12,)-1,"")</f>
        <v>5.2168140185727019E-2</v>
      </c>
      <c r="J809" s="29">
        <f ca="1">IFERROR($F809/OFFSET($F809,J$12,)-1,"")</f>
        <v>-1.0175918861912714E-2</v>
      </c>
      <c r="K809" s="30">
        <f>F809/VLOOKUP(YEAR(B809),$Z$13:$AB$35,3,FALSE)-1</f>
        <v>4.3259755616870343E-2</v>
      </c>
      <c r="L809" s="21">
        <f>MAX(F809:$F$5741)</f>
        <v>4981.87</v>
      </c>
      <c r="M809" s="28">
        <f ca="1">IF(OFFSET($O809,M$12,)&lt;&gt;"",_xlfn.STDEV.S(OFFSET($O809,,,M$12))*SQRT($J$12/$G$12),"")</f>
        <v>0.13660084853708818</v>
      </c>
      <c r="N809" s="30">
        <f ca="1">IF(OFFSET($O809,N$12,)&lt;&gt;"",_xlfn.STDEV.S(OFFSET($O809,,,N$12))*SQRT($J$12/$G$12),"")</f>
        <v>0.17787701286854329</v>
      </c>
      <c r="O809" s="4">
        <f t="shared" ca="1" si="12"/>
        <v>-6.5300636499153299E-3</v>
      </c>
    </row>
    <row r="810" spans="2:15" x14ac:dyDescent="0.2">
      <c r="B810" s="14">
        <v>40462</v>
      </c>
      <c r="C810" s="25">
        <v>2645.32</v>
      </c>
      <c r="D810" s="25">
        <v>2669.16</v>
      </c>
      <c r="E810" s="25">
        <v>2642.82</v>
      </c>
      <c r="F810" s="16">
        <v>2664.09</v>
      </c>
      <c r="G810" s="28">
        <f ca="1">IFERROR($F810/OFFSET($F810,G$12,)-1,"")</f>
        <v>1.7053393499324221E-2</v>
      </c>
      <c r="H810" s="29">
        <f ca="1">IFERROR($F810/OFFSET($F810,H$12,)-1,"")</f>
        <v>4.5060842139948765E-2</v>
      </c>
      <c r="I810" s="29">
        <f ca="1">IFERROR($F810/OFFSET($F810,I$12,)-1,"")</f>
        <v>7.108999023025242E-2</v>
      </c>
      <c r="J810" s="29">
        <f ca="1">IFERROR($F810/OFFSET($F810,J$12,)-1,"")</f>
        <v>2.7778718791287016E-3</v>
      </c>
      <c r="K810" s="30">
        <f>F810/VLOOKUP(YEAR(B810),$Z$13:$AB$35,3,FALSE)-1</f>
        <v>5.0094599921166827E-2</v>
      </c>
      <c r="L810" s="21">
        <f>MAX(F810:$F$5741)</f>
        <v>4981.87</v>
      </c>
      <c r="M810" s="28">
        <f ca="1">IF(OFFSET($O810,M$12,)&lt;&gt;"",_xlfn.STDEV.S(OFFSET($O810,,,M$12))*SQRT($J$12/$G$12),"")</f>
        <v>0.13676423624685083</v>
      </c>
      <c r="N810" s="30">
        <f ca="1">IF(OFFSET($O810,N$12,)&lt;&gt;"",_xlfn.STDEV.S(OFFSET($O810,,,N$12))*SQRT($J$12/$G$12),"")</f>
        <v>0.17694638331332579</v>
      </c>
      <c r="O810" s="4">
        <f t="shared" ca="1" si="12"/>
        <v>1.6909616670914233E-2</v>
      </c>
    </row>
    <row r="811" spans="2:15" x14ac:dyDescent="0.2">
      <c r="B811" s="14">
        <v>40459</v>
      </c>
      <c r="C811" s="25">
        <v>2636.39</v>
      </c>
      <c r="D811" s="25">
        <v>2636.84</v>
      </c>
      <c r="E811" s="25">
        <v>2614.88</v>
      </c>
      <c r="F811" s="16">
        <v>2619.42</v>
      </c>
      <c r="G811" s="28">
        <f ca="1">IFERROR($F811/OFFSET($F811,G$12,)-1,"")</f>
        <v>-6.4368321834021858E-3</v>
      </c>
      <c r="H811" s="29">
        <f ca="1">IFERROR($F811/OFFSET($F811,H$12,)-1,"")</f>
        <v>2.2236618223256066E-2</v>
      </c>
      <c r="I811" s="29">
        <f ca="1">IFERROR($F811/OFFSET($F811,I$12,)-1,"")</f>
        <v>4.7169019320948413E-2</v>
      </c>
      <c r="J811" s="29">
        <f ca="1">IFERROR($F811/OFFSET($F811,J$12,)-1,"")</f>
        <v>5.4081440738793507E-3</v>
      </c>
      <c r="K811" s="30">
        <f>F811/VLOOKUP(YEAR(B811),$Z$13:$AB$35,3,FALSE)-1</f>
        <v>3.2487189594008647E-2</v>
      </c>
      <c r="L811" s="21">
        <f>MAX(F811:$F$5741)</f>
        <v>4981.87</v>
      </c>
      <c r="M811" s="28">
        <f ca="1">IF(OFFSET($O811,M$12,)&lt;&gt;"",_xlfn.STDEV.S(OFFSET($O811,,,M$12))*SQRT($J$12/$G$12),"")</f>
        <v>0.13053794733132751</v>
      </c>
      <c r="N811" s="30">
        <f ca="1">IF(OFFSET($O811,N$12,)&lt;&gt;"",_xlfn.STDEV.S(OFFSET($O811,,,N$12))*SQRT($J$12/$G$12),"")</f>
        <v>0.17603206858787407</v>
      </c>
      <c r="O811" s="4">
        <f t="shared" ca="1" si="12"/>
        <v>-6.4576379177506702E-3</v>
      </c>
    </row>
    <row r="812" spans="2:15" x14ac:dyDescent="0.2">
      <c r="B812" s="14">
        <v>40458</v>
      </c>
      <c r="C812" s="25">
        <v>2623.34</v>
      </c>
      <c r="D812" s="25">
        <v>2646.99</v>
      </c>
      <c r="E812" s="25">
        <v>2607.71</v>
      </c>
      <c r="F812" s="16">
        <v>2636.39</v>
      </c>
      <c r="G812" s="28">
        <f ca="1">IFERROR($F812/OFFSET($F812,G$12,)-1,"")</f>
        <v>4.974574397523579E-3</v>
      </c>
      <c r="H812" s="29">
        <f ca="1">IFERROR($F812/OFFSET($F812,H$12,)-1,"")</f>
        <v>3.7283160806254267E-2</v>
      </c>
      <c r="I812" s="29">
        <f ca="1">IFERROR($F812/OFFSET($F812,I$12,)-1,"")</f>
        <v>6.3360625983140295E-2</v>
      </c>
      <c r="J812" s="29">
        <f ca="1">IFERROR($F812/OFFSET($F812,J$12,)-1,"")</f>
        <v>9.4381523428825886E-3</v>
      </c>
      <c r="K812" s="30">
        <f>F812/VLOOKUP(YEAR(B812),$Z$13:$AB$35,3,FALSE)-1</f>
        <v>3.9176192353173045E-2</v>
      </c>
      <c r="L812" s="21">
        <f>MAX(F812:$F$5741)</f>
        <v>4981.87</v>
      </c>
      <c r="M812" s="28">
        <f ca="1">IF(OFFSET($O812,M$12,)&lt;&gt;"",_xlfn.STDEV.S(OFFSET($O812,,,M$12))*SQRT($J$12/$G$12),"")</f>
        <v>0.12792860828941119</v>
      </c>
      <c r="N812" s="30">
        <f ca="1">IF(OFFSET($O812,N$12,)&lt;&gt;"",_xlfn.STDEV.S(OFFSET($O812,,,N$12))*SQRT($J$12/$G$12),"")</f>
        <v>0.18062315016320665</v>
      </c>
      <c r="O812" s="4">
        <f t="shared" ca="1" si="12"/>
        <v>4.9622420840695573E-3</v>
      </c>
    </row>
    <row r="813" spans="2:15" x14ac:dyDescent="0.2">
      <c r="B813" s="14">
        <v>40457</v>
      </c>
      <c r="C813" s="25">
        <v>2581.66</v>
      </c>
      <c r="D813" s="25">
        <v>2623.39</v>
      </c>
      <c r="E813" s="25">
        <v>2581.1799999999998</v>
      </c>
      <c r="F813" s="16">
        <v>2623.34</v>
      </c>
      <c r="G813" s="28">
        <f ca="1">IFERROR($F813/OFFSET($F813,G$12,)-1,"")</f>
        <v>1.6144651115948871E-2</v>
      </c>
      <c r="H813" s="29">
        <f ca="1">IFERROR($F813/OFFSET($F813,H$12,)-1,"")</f>
        <v>3.3523096621688175E-2</v>
      </c>
      <c r="I813" s="29">
        <f ca="1">IFERROR($F813/OFFSET($F813,I$12,)-1,"")</f>
        <v>6.4602398392954896E-2</v>
      </c>
      <c r="J813" s="29">
        <f ca="1">IFERROR($F813/OFFSET($F813,J$12,)-1,"")</f>
        <v>4.8916433426629435E-2</v>
      </c>
      <c r="K813" s="30">
        <f>F813/VLOOKUP(YEAR(B813),$Z$13:$AB$35,3,FALSE)-1</f>
        <v>3.4032321639732022E-2</v>
      </c>
      <c r="L813" s="21">
        <f>MAX(F813:$F$5741)</f>
        <v>4981.87</v>
      </c>
      <c r="M813" s="28">
        <f ca="1">IF(OFFSET($O813,M$12,)&lt;&gt;"",_xlfn.STDEV.S(OFFSET($O813,,,M$12))*SQRT($J$12/$G$12),"")</f>
        <v>0.1278840018710061</v>
      </c>
      <c r="N813" s="30">
        <f ca="1">IF(OFFSET($O813,N$12,)&lt;&gt;"",_xlfn.STDEV.S(OFFSET($O813,,,N$12))*SQRT($J$12/$G$12),"")</f>
        <v>0.18174084671344584</v>
      </c>
      <c r="O813" s="4">
        <f t="shared" ca="1" si="12"/>
        <v>1.6015712167814691E-2</v>
      </c>
    </row>
    <row r="814" spans="2:15" x14ac:dyDescent="0.2">
      <c r="B814" s="14">
        <v>40456</v>
      </c>
      <c r="C814" s="25">
        <v>2549.2199999999998</v>
      </c>
      <c r="D814" s="25">
        <v>2588.9</v>
      </c>
      <c r="E814" s="25">
        <v>2546.9</v>
      </c>
      <c r="F814" s="16">
        <v>2581.66</v>
      </c>
      <c r="G814" s="28">
        <f ca="1">IFERROR($F814/OFFSET($F814,G$12,)-1,"")</f>
        <v>1.2725461121441128E-2</v>
      </c>
      <c r="H814" s="29">
        <f ca="1">IFERROR($F814/OFFSET($F814,H$12,)-1,"")</f>
        <v>2.1242424721910069E-2</v>
      </c>
      <c r="I814" s="29">
        <f ca="1">IFERROR($F814/OFFSET($F814,I$12,)-1,"")</f>
        <v>3.3908826226777045E-2</v>
      </c>
      <c r="J814" s="29">
        <f ca="1">IFERROR($F814/OFFSET($F814,J$12,)-1,"")</f>
        <v>3.8224731662785727E-2</v>
      </c>
      <c r="K814" s="30">
        <f>F814/VLOOKUP(YEAR(B814),$Z$13:$AB$35,3,FALSE)-1</f>
        <v>1.7603468663776045E-2</v>
      </c>
      <c r="L814" s="21">
        <f>MAX(F814:$F$5741)</f>
        <v>4981.87</v>
      </c>
      <c r="M814" s="28">
        <f ca="1">IF(OFFSET($O814,M$12,)&lt;&gt;"",_xlfn.STDEV.S(OFFSET($O814,,,M$12))*SQRT($J$12/$G$12),"")</f>
        <v>0.12786527463256522</v>
      </c>
      <c r="N814" s="30">
        <f ca="1">IF(OFFSET($O814,N$12,)&lt;&gt;"",_xlfn.STDEV.S(OFFSET($O814,,,N$12))*SQRT($J$12/$G$12),"")</f>
        <v>0.17928808144679451</v>
      </c>
      <c r="O814" s="4">
        <f t="shared" ca="1" si="12"/>
        <v>1.2645172860375023E-2</v>
      </c>
    </row>
    <row r="815" spans="2:15" x14ac:dyDescent="0.2">
      <c r="B815" s="14">
        <v>40455</v>
      </c>
      <c r="C815" s="25">
        <v>2562.44</v>
      </c>
      <c r="D815" s="25">
        <v>2573.96</v>
      </c>
      <c r="E815" s="25">
        <v>2549.12</v>
      </c>
      <c r="F815" s="16">
        <v>2549.2199999999998</v>
      </c>
      <c r="G815" s="28">
        <f ca="1">IFERROR($F815/OFFSET($F815,G$12,)-1,"")</f>
        <v>-5.1591451897411433E-3</v>
      </c>
      <c r="H815" s="29">
        <f ca="1">IFERROR($F815/OFFSET($F815,H$12,)-1,"")</f>
        <v>7.8318659292087034E-3</v>
      </c>
      <c r="I815" s="29">
        <f ca="1">IFERROR($F815/OFFSET($F815,I$12,)-1,"")</f>
        <v>2.9576048368531449E-2</v>
      </c>
      <c r="J815" s="29">
        <f ca="1">IFERROR($F815/OFFSET($F815,J$12,)-1,"")</f>
        <v>-1.1267245090700428E-2</v>
      </c>
      <c r="K815" s="30">
        <f>F815/VLOOKUP(YEAR(B815),$Z$13:$AB$35,3,FALSE)-1</f>
        <v>4.8167126527394188E-3</v>
      </c>
      <c r="L815" s="21">
        <f>MAX(F815:$F$5741)</f>
        <v>4981.87</v>
      </c>
      <c r="M815" s="28">
        <f ca="1">IF(OFFSET($O815,M$12,)&lt;&gt;"",_xlfn.STDEV.S(OFFSET($O815,,,M$12))*SQRT($J$12/$G$12),"")</f>
        <v>0.13501991245354644</v>
      </c>
      <c r="N815" s="30">
        <f ca="1">IF(OFFSET($O815,N$12,)&lt;&gt;"",_xlfn.STDEV.S(OFFSET($O815,,,N$12))*SQRT($J$12/$G$12),"")</f>
        <v>0.18276917271980533</v>
      </c>
      <c r="O815" s="4">
        <f t="shared" ca="1" si="12"/>
        <v>-5.1724995304088832E-3</v>
      </c>
    </row>
    <row r="816" spans="2:15" x14ac:dyDescent="0.2">
      <c r="B816" s="14">
        <v>40452</v>
      </c>
      <c r="C816" s="25">
        <v>2541.63</v>
      </c>
      <c r="D816" s="25">
        <v>2566.86</v>
      </c>
      <c r="E816" s="25">
        <v>2540.61</v>
      </c>
      <c r="F816" s="16">
        <v>2562.44</v>
      </c>
      <c r="G816" s="28">
        <f ca="1">IFERROR($F816/OFFSET($F816,G$12,)-1,"")</f>
        <v>8.1876591006557753E-3</v>
      </c>
      <c r="H816" s="29">
        <f ca="1">IFERROR($F816/OFFSET($F816,H$12,)-1,"")</f>
        <v>1.1474833916877536E-2</v>
      </c>
      <c r="I816" s="29">
        <f ca="1">IFERROR($F816/OFFSET($F816,I$12,)-1,"")</f>
        <v>3.9352321308336879E-2</v>
      </c>
      <c r="J816" s="29">
        <f ca="1">IFERROR($F816/OFFSET($F816,J$12,)-1,"")</f>
        <v>-2.8377722501971792E-2</v>
      </c>
      <c r="K816" s="30">
        <f>F816/VLOOKUP(YEAR(B816),$Z$13:$AB$35,3,FALSE)-1</f>
        <v>1.0027591643673617E-2</v>
      </c>
      <c r="L816" s="21">
        <f>MAX(F816:$F$5741)</f>
        <v>4981.87</v>
      </c>
      <c r="M816" s="28">
        <f ca="1">IF(OFFSET($O816,M$12,)&lt;&gt;"",_xlfn.STDEV.S(OFFSET($O816,,,M$12))*SQRT($J$12/$G$12),"")</f>
        <v>0.1339975118920198</v>
      </c>
      <c r="N816" s="30">
        <f ca="1">IF(OFFSET($O816,N$12,)&lt;&gt;"",_xlfn.STDEV.S(OFFSET($O816,,,N$12))*SQRT($J$12/$G$12),"")</f>
        <v>0.18229255001727968</v>
      </c>
      <c r="O816" s="4">
        <f t="shared" ca="1" si="12"/>
        <v>8.1543220644549139E-3</v>
      </c>
    </row>
    <row r="817" spans="2:15" x14ac:dyDescent="0.2">
      <c r="B817" s="14">
        <v>40451</v>
      </c>
      <c r="C817" s="25">
        <v>2538.25</v>
      </c>
      <c r="D817" s="25">
        <v>2557.25</v>
      </c>
      <c r="E817" s="25">
        <v>2522.09</v>
      </c>
      <c r="F817" s="16">
        <v>2541.63</v>
      </c>
      <c r="G817" s="28">
        <f ca="1">IFERROR($F817/OFFSET($F817,G$12,)-1,"")</f>
        <v>1.3316261203586421E-3</v>
      </c>
      <c r="H817" s="29">
        <f ca="1">IFERROR($F817/OFFSET($F817,H$12,)-1,"")</f>
        <v>1.809362056672259E-2</v>
      </c>
      <c r="I817" s="29">
        <f ca="1">IFERROR($F817/OFFSET($F817,I$12,)-1,"")</f>
        <v>3.2641419743305367E-2</v>
      </c>
      <c r="J817" s="29">
        <f ca="1">IFERROR($F817/OFFSET($F817,J$12,)-1,"")</f>
        <v>-2.5351453749223318E-2</v>
      </c>
      <c r="K817" s="30">
        <f>F817/VLOOKUP(YEAR(B817),$Z$13:$AB$35,3,FALSE)-1</f>
        <v>1.8249901458415874E-3</v>
      </c>
      <c r="L817" s="21">
        <f>MAX(F817:$F$5741)</f>
        <v>4981.87</v>
      </c>
      <c r="M817" s="28">
        <f ca="1">IF(OFFSET($O817,M$12,)&lt;&gt;"",_xlfn.STDEV.S(OFFSET($O817,,,M$12))*SQRT($J$12/$G$12),"")</f>
        <v>0.13354856489702094</v>
      </c>
      <c r="N817" s="30">
        <f ca="1">IF(OFFSET($O817,N$12,)&lt;&gt;"",_xlfn.STDEV.S(OFFSET($O817,,,N$12))*SQRT($J$12/$G$12),"")</f>
        <v>0.18178242610509898</v>
      </c>
      <c r="O817" s="4">
        <f t="shared" ca="1" si="12"/>
        <v>1.3307402926034794E-3</v>
      </c>
    </row>
    <row r="818" spans="2:15" x14ac:dyDescent="0.2">
      <c r="B818" s="14">
        <v>40450</v>
      </c>
      <c r="C818" s="25">
        <v>2527.96</v>
      </c>
      <c r="D818" s="25">
        <v>2542.04</v>
      </c>
      <c r="E818" s="25">
        <v>2522.69</v>
      </c>
      <c r="F818" s="16">
        <v>2538.25</v>
      </c>
      <c r="G818" s="28">
        <f ca="1">IFERROR($F818/OFFSET($F818,G$12,)-1,"")</f>
        <v>4.0704757986675943E-3</v>
      </c>
      <c r="H818" s="29">
        <f ca="1">IFERROR($F818/OFFSET($F818,H$12,)-1,"")</f>
        <v>1.1142183342097267E-2</v>
      </c>
      <c r="I818" s="29">
        <f ca="1">IFERROR($F818/OFFSET($F818,I$12,)-1,"")</f>
        <v>5.6714765072730433E-2</v>
      </c>
      <c r="J818" s="29">
        <f ca="1">IFERROR($F818/OFFSET($F818,J$12,)-1,"")</f>
        <v>-1.8719048042463937E-2</v>
      </c>
      <c r="K818" s="30">
        <f>F818/VLOOKUP(YEAR(B818),$Z$13:$AB$35,3,FALSE)-1</f>
        <v>4.9270792274347386E-4</v>
      </c>
      <c r="L818" s="21">
        <f>MAX(F818:$F$5741)</f>
        <v>4981.87</v>
      </c>
      <c r="M818" s="28">
        <f ca="1">IF(OFFSET($O818,M$12,)&lt;&gt;"",_xlfn.STDEV.S(OFFSET($O818,,,M$12))*SQRT($J$12/$G$12),"")</f>
        <v>0.13821391403886463</v>
      </c>
      <c r="N818" s="30">
        <f ca="1">IF(OFFSET($O818,N$12,)&lt;&gt;"",_xlfn.STDEV.S(OFFSET($O818,,,N$12))*SQRT($J$12/$G$12),"")</f>
        <v>0.18438346255870083</v>
      </c>
      <c r="O818" s="4">
        <f t="shared" ca="1" si="12"/>
        <v>4.0622138245756424E-3</v>
      </c>
    </row>
    <row r="819" spans="2:15" x14ac:dyDescent="0.2">
      <c r="B819" s="14">
        <v>40449</v>
      </c>
      <c r="C819" s="25">
        <v>2529.41</v>
      </c>
      <c r="D819" s="25">
        <v>2537.5300000000002</v>
      </c>
      <c r="E819" s="25">
        <v>2511.21</v>
      </c>
      <c r="F819" s="16">
        <v>2527.96</v>
      </c>
      <c r="G819" s="28">
        <f ca="1">IFERROR($F819/OFFSET($F819,G$12,)-1,"")</f>
        <v>-5.732562138995867E-4</v>
      </c>
      <c r="H819" s="29">
        <f ca="1">IFERROR($F819/OFFSET($F819,H$12,)-1,"")</f>
        <v>-1.6350065163303062E-3</v>
      </c>
      <c r="I819" s="29">
        <f ca="1">IFERROR($F819/OFFSET($F819,I$12,)-1,"")</f>
        <v>4.5307001765637622E-2</v>
      </c>
      <c r="J819" s="29">
        <f ca="1">IFERROR($F819/OFFSET($F819,J$12,)-1,"")</f>
        <v>-3.4886333623723731E-3</v>
      </c>
      <c r="K819" s="30">
        <f>F819/VLOOKUP(YEAR(B819),$Z$13:$AB$35,3,FALSE)-1</f>
        <v>-3.5632636972802167E-3</v>
      </c>
      <c r="L819" s="21">
        <f>MAX(F819:$F$5741)</f>
        <v>4981.87</v>
      </c>
      <c r="M819" s="28">
        <f ca="1">IF(OFFSET($O819,M$12,)&lt;&gt;"",_xlfn.STDEV.S(OFFSET($O819,,,M$12))*SQRT($J$12/$G$12),"")</f>
        <v>0.139302239411914</v>
      </c>
      <c r="N819" s="30">
        <f ca="1">IF(OFFSET($O819,N$12,)&lt;&gt;"",_xlfn.STDEV.S(OFFSET($O819,,,N$12))*SQRT($J$12/$G$12),"")</f>
        <v>0.18793077694829891</v>
      </c>
      <c r="O819" s="4">
        <f t="shared" ca="1" si="12"/>
        <v>-5.7342058806498359E-4</v>
      </c>
    </row>
    <row r="820" spans="2:15" x14ac:dyDescent="0.2">
      <c r="B820" s="14">
        <v>40448</v>
      </c>
      <c r="C820" s="25">
        <v>2533.37</v>
      </c>
      <c r="D820" s="25">
        <v>2561.87</v>
      </c>
      <c r="E820" s="25">
        <v>2527.5</v>
      </c>
      <c r="F820" s="16">
        <v>2529.41</v>
      </c>
      <c r="G820" s="28">
        <f ca="1">IFERROR($F820/OFFSET($F820,G$12,)-1,"")</f>
        <v>-1.5631352704105206E-3</v>
      </c>
      <c r="H820" s="29">
        <f ca="1">IFERROR($F820/OFFSET($F820,H$12,)-1,"")</f>
        <v>4.8266766245836923E-3</v>
      </c>
      <c r="I820" s="29">
        <f ca="1">IFERROR($F820/OFFSET($F820,I$12,)-1,"")</f>
        <v>4.7925824346550794E-2</v>
      </c>
      <c r="J820" s="29">
        <f ca="1">IFERROR($F820/OFFSET($F820,J$12,)-1,"")</f>
        <v>-7.4166800742453409E-3</v>
      </c>
      <c r="K820" s="30">
        <f>F820/VLOOKUP(YEAR(B820),$Z$13:$AB$35,3,FALSE)-1</f>
        <v>-2.9917225068979425E-3</v>
      </c>
      <c r="L820" s="21">
        <f>MAX(F820:$F$5741)</f>
        <v>4981.87</v>
      </c>
      <c r="M820" s="28">
        <f ca="1">IF(OFFSET($O820,M$12,)&lt;&gt;"",_xlfn.STDEV.S(OFFSET($O820,,,M$12))*SQRT($J$12/$G$12),"")</f>
        <v>0.15884398521245854</v>
      </c>
      <c r="N820" s="30">
        <f ca="1">IF(OFFSET($O820,N$12,)&lt;&gt;"",_xlfn.STDEV.S(OFFSET($O820,,,N$12))*SQRT($J$12/$G$12),"")</f>
        <v>0.18879849969480036</v>
      </c>
      <c r="O820" s="4">
        <f t="shared" ca="1" si="12"/>
        <v>-1.56435824095907E-3</v>
      </c>
    </row>
    <row r="821" spans="2:15" x14ac:dyDescent="0.2">
      <c r="B821" s="14">
        <v>40445</v>
      </c>
      <c r="C821" s="25">
        <v>2496.46</v>
      </c>
      <c r="D821" s="25">
        <v>2533.37</v>
      </c>
      <c r="E821" s="25">
        <v>2487.56</v>
      </c>
      <c r="F821" s="16">
        <v>2533.37</v>
      </c>
      <c r="G821" s="28">
        <f ca="1">IFERROR($F821/OFFSET($F821,G$12,)-1,"")</f>
        <v>1.4784935468623583E-2</v>
      </c>
      <c r="H821" s="29">
        <f ca="1">IFERROR($F821/OFFSET($F821,H$12,)-1,"")</f>
        <v>1.2959023734885777E-2</v>
      </c>
      <c r="I821" s="29">
        <f ca="1">IFERROR($F821/OFFSET($F821,I$12,)-1,"")</f>
        <v>5.5984427233999989E-2</v>
      </c>
      <c r="J821" s="29">
        <f ca="1">IFERROR($F821/OFFSET($F821,J$12,)-1,"")</f>
        <v>-2.1634438999146521E-2</v>
      </c>
      <c r="K821" s="30">
        <f>F821/VLOOKUP(YEAR(B821),$Z$13:$AB$35,3,FALSE)-1</f>
        <v>-1.4308238076469193E-3</v>
      </c>
      <c r="L821" s="21">
        <f>MAX(F821:$F$5741)</f>
        <v>4981.87</v>
      </c>
      <c r="M821" s="28">
        <f ca="1">IF(OFFSET($O821,M$12,)&lt;&gt;"",_xlfn.STDEV.S(OFFSET($O821,,,M$12))*SQRT($J$12/$G$12),"")</f>
        <v>0.16164585672287093</v>
      </c>
      <c r="N821" s="30">
        <f ca="1">IF(OFFSET($O821,N$12,)&lt;&gt;"",_xlfn.STDEV.S(OFFSET($O821,,,N$12))*SQRT($J$12/$G$12),"")</f>
        <v>0.18914389372938617</v>
      </c>
      <c r="O821" s="4">
        <f t="shared" ca="1" si="12"/>
        <v>1.4676703804881055E-2</v>
      </c>
    </row>
    <row r="822" spans="2:15" x14ac:dyDescent="0.2">
      <c r="B822" s="14">
        <v>40444</v>
      </c>
      <c r="C822" s="25">
        <v>2525.59</v>
      </c>
      <c r="D822" s="25">
        <v>2527.7399999999998</v>
      </c>
      <c r="E822" s="25">
        <v>2490.09</v>
      </c>
      <c r="F822" s="16">
        <v>2496.46</v>
      </c>
      <c r="G822" s="28">
        <f ca="1">IFERROR($F822/OFFSET($F822,G$12,)-1,"")</f>
        <v>-5.5053619516548524E-3</v>
      </c>
      <c r="H822" s="29">
        <f ca="1">IFERROR($F822/OFFSET($F822,H$12,)-1,"")</f>
        <v>-5.5647837223103958E-3</v>
      </c>
      <c r="I822" s="29">
        <f ca="1">IFERROR($F822/OFFSET($F822,I$12,)-1,"")</f>
        <v>4.5348720353745264E-2</v>
      </c>
      <c r="J822" s="29">
        <f ca="1">IFERROR($F822/OFFSET($F822,J$12,)-1,"")</f>
        <v>-3.7973025048169573E-2</v>
      </c>
      <c r="K822" s="30">
        <f>F822/VLOOKUP(YEAR(B822),$Z$13:$AB$35,3,FALSE)-1</f>
        <v>-1.5979503350413871E-2</v>
      </c>
      <c r="L822" s="21">
        <f>MAX(F822:$F$5741)</f>
        <v>4981.87</v>
      </c>
      <c r="M822" s="28">
        <f ca="1">IF(OFFSET($O822,M$12,)&lt;&gt;"",_xlfn.STDEV.S(OFFSET($O822,,,M$12))*SQRT($J$12/$G$12),"")</f>
        <v>0.15712679985104022</v>
      </c>
      <c r="N822" s="30">
        <f ca="1">IF(OFFSET($O822,N$12,)&lt;&gt;"",_xlfn.STDEV.S(OFFSET($O822,,,N$12))*SQRT($J$12/$G$12),"")</f>
        <v>0.18734246324905696</v>
      </c>
      <c r="O822" s="4">
        <f t="shared" ca="1" si="12"/>
        <v>-5.5205723081299396E-3</v>
      </c>
    </row>
    <row r="823" spans="2:15" x14ac:dyDescent="0.2">
      <c r="B823" s="14">
        <v>40443</v>
      </c>
      <c r="C823" s="25">
        <v>2532.1</v>
      </c>
      <c r="D823" s="25">
        <v>2543.34</v>
      </c>
      <c r="E823" s="25">
        <v>2508.8000000000002</v>
      </c>
      <c r="F823" s="16">
        <v>2510.2800000000002</v>
      </c>
      <c r="G823" s="28">
        <f ca="1">IFERROR($F823/OFFSET($F823,G$12,)-1,"")</f>
        <v>-8.6173531851031493E-3</v>
      </c>
      <c r="H823" s="29">
        <f ca="1">IFERROR($F823/OFFSET($F823,H$12,)-1,"")</f>
        <v>-2.6683127899784775E-4</v>
      </c>
      <c r="I823" s="29">
        <f ca="1">IFERROR($F823/OFFSET($F823,I$12,)-1,"")</f>
        <v>4.0030493110048804E-2</v>
      </c>
      <c r="J823" s="29">
        <f ca="1">IFERROR($F823/OFFSET($F823,J$12,)-1,"")</f>
        <v>-1.9571237194333513E-2</v>
      </c>
      <c r="K823" s="30">
        <f>F823/VLOOKUP(YEAR(B823),$Z$13:$AB$35,3,FALSE)-1</f>
        <v>-1.0532124556562827E-2</v>
      </c>
      <c r="L823" s="21">
        <f>MAX(F823:$F$5741)</f>
        <v>4981.87</v>
      </c>
      <c r="M823" s="28">
        <f ca="1">IF(OFFSET($O823,M$12,)&lt;&gt;"",_xlfn.STDEV.S(OFFSET($O823,,,M$12))*SQRT($J$12/$G$12),"")</f>
        <v>0.16323884693167701</v>
      </c>
      <c r="N823" s="30">
        <f ca="1">IF(OFFSET($O823,N$12,)&lt;&gt;"",_xlfn.STDEV.S(OFFSET($O823,,,N$12))*SQRT($J$12/$G$12),"")</f>
        <v>0.20225425615096781</v>
      </c>
      <c r="O823" s="4">
        <f t="shared" ca="1" si="12"/>
        <v>-8.6546972659253298E-3</v>
      </c>
    </row>
    <row r="824" spans="2:15" x14ac:dyDescent="0.2">
      <c r="B824" s="14">
        <v>40442</v>
      </c>
      <c r="C824" s="25">
        <v>2517.2600000000002</v>
      </c>
      <c r="D824" s="25">
        <v>2541.16</v>
      </c>
      <c r="E824" s="25">
        <v>2507.7399999999998</v>
      </c>
      <c r="F824" s="16">
        <v>2532.1</v>
      </c>
      <c r="G824" s="28">
        <f ca="1">IFERROR($F824/OFFSET($F824,G$12,)-1,"")</f>
        <v>5.8952988566933762E-3</v>
      </c>
      <c r="H824" s="29">
        <f ca="1">IFERROR($F824/OFFSET($F824,H$12,)-1,"")</f>
        <v>8.2183271881692832E-3</v>
      </c>
      <c r="I824" s="29">
        <f ca="1">IFERROR($F824/OFFSET($F824,I$12,)-1,"")</f>
        <v>3.1804567959087926E-2</v>
      </c>
      <c r="J824" s="29">
        <f ca="1">IFERROR($F824/OFFSET($F824,J$12,)-1,"")</f>
        <v>-2.1902039555006247E-2</v>
      </c>
      <c r="K824" s="30">
        <f>F824/VLOOKUP(YEAR(B824),$Z$13:$AB$35,3,FALSE)-1</f>
        <v>-1.9314150571541067E-3</v>
      </c>
      <c r="L824" s="21">
        <f>MAX(F824:$F$5741)</f>
        <v>4981.87</v>
      </c>
      <c r="M824" s="28">
        <f ca="1">IF(OFFSET($O824,M$12,)&lt;&gt;"",_xlfn.STDEV.S(OFFSET($O824,,,M$12))*SQRT($J$12/$G$12),"")</f>
        <v>0.17107013137439456</v>
      </c>
      <c r="N824" s="30">
        <f ca="1">IF(OFFSET($O824,N$12,)&lt;&gt;"",_xlfn.STDEV.S(OFFSET($O824,,,N$12))*SQRT($J$12/$G$12),"")</f>
        <v>0.20129940410625824</v>
      </c>
      <c r="O824" s="4">
        <f t="shared" ca="1" si="12"/>
        <v>5.8779895779862762E-3</v>
      </c>
    </row>
    <row r="825" spans="2:15" x14ac:dyDescent="0.2">
      <c r="B825" s="14">
        <v>40441</v>
      </c>
      <c r="C825" s="25">
        <v>2500.86</v>
      </c>
      <c r="D825" s="25">
        <v>2518.35</v>
      </c>
      <c r="E825" s="25">
        <v>2500.86</v>
      </c>
      <c r="F825" s="16">
        <v>2517.2600000000002</v>
      </c>
      <c r="G825" s="28">
        <f ca="1">IFERROR($F825/OFFSET($F825,G$12,)-1,"")</f>
        <v>6.5174972810442267E-3</v>
      </c>
      <c r="H825" s="29">
        <f ca="1">IFERROR($F825/OFFSET($F825,H$12,)-1,"")</f>
        <v>6.9170588983591408E-4</v>
      </c>
      <c r="I825" s="29">
        <f ca="1">IFERROR($F825/OFFSET($F825,I$12,)-1,"")</f>
        <v>3.075990729442224E-2</v>
      </c>
      <c r="J825" s="29">
        <f ca="1">IFERROR($F825/OFFSET($F825,J$12,)-1,"")</f>
        <v>-3.6783641171045933E-2</v>
      </c>
      <c r="K825" s="30">
        <f>F825/VLOOKUP(YEAR(B825),$Z$13:$AB$35,3,FALSE)-1</f>
        <v>-7.7808435159636424E-3</v>
      </c>
      <c r="L825" s="21">
        <f>MAX(F825:$F$5741)</f>
        <v>4981.87</v>
      </c>
      <c r="M825" s="28">
        <f ca="1">IF(OFFSET($O825,M$12,)&lt;&gt;"",_xlfn.STDEV.S(OFFSET($O825,,,M$12))*SQRT($J$12/$G$12),"")</f>
        <v>0.17754620596762627</v>
      </c>
      <c r="N825" s="30">
        <f ca="1">IF(OFFSET($O825,N$12,)&lt;&gt;"",_xlfn.STDEV.S(OFFSET($O825,,,N$12))*SQRT($J$12/$G$12),"")</f>
        <v>0.2120501376742642</v>
      </c>
      <c r="O825" s="4">
        <f t="shared" ca="1" si="12"/>
        <v>6.4963502298076275E-3</v>
      </c>
    </row>
    <row r="826" spans="2:15" x14ac:dyDescent="0.2">
      <c r="B826" s="14">
        <v>40438</v>
      </c>
      <c r="C826" s="25">
        <v>2510.5500000000002</v>
      </c>
      <c r="D826" s="25">
        <v>2541</v>
      </c>
      <c r="E826" s="25">
        <v>2500.96</v>
      </c>
      <c r="F826" s="16">
        <v>2500.96</v>
      </c>
      <c r="G826" s="28">
        <f ca="1">IFERROR($F826/OFFSET($F826,G$12,)-1,"")</f>
        <v>-3.7722621224252073E-3</v>
      </c>
      <c r="H826" s="29">
        <f ca="1">IFERROR($F826/OFFSET($F826,H$12,)-1,"")</f>
        <v>5.5040265029531188E-3</v>
      </c>
      <c r="I826" s="29">
        <f ca="1">IFERROR($F826/OFFSET($F826,I$12,)-1,"")</f>
        <v>1.9755271130392771E-2</v>
      </c>
      <c r="J826" s="29">
        <f ca="1">IFERROR($F826/OFFSET($F826,J$12,)-1,"")</f>
        <v>-3.1607804568282272E-2</v>
      </c>
      <c r="K826" s="30">
        <f>F826/VLOOKUP(YEAR(B826),$Z$13:$AB$35,3,FALSE)-1</f>
        <v>-1.4205754828537587E-2</v>
      </c>
      <c r="L826" s="21">
        <f>MAX(F826:$F$5741)</f>
        <v>4981.87</v>
      </c>
      <c r="M826" s="28">
        <f ca="1">IF(OFFSET($O826,M$12,)&lt;&gt;"",_xlfn.STDEV.S(OFFSET($O826,,,M$12))*SQRT($J$12/$G$12),"")</f>
        <v>0.17990113042615749</v>
      </c>
      <c r="N826" s="30">
        <f ca="1">IF(OFFSET($O826,N$12,)&lt;&gt;"",_xlfn.STDEV.S(OFFSET($O826,,,N$12))*SQRT($J$12/$G$12),"")</f>
        <v>0.21372623266115359</v>
      </c>
      <c r="O826" s="4">
        <f t="shared" ca="1" si="12"/>
        <v>-3.7793950470098349E-3</v>
      </c>
    </row>
    <row r="827" spans="2:15" x14ac:dyDescent="0.2">
      <c r="B827" s="14">
        <v>40437</v>
      </c>
      <c r="C827" s="25">
        <v>2520.3200000000002</v>
      </c>
      <c r="D827" s="25">
        <v>2526.59</v>
      </c>
      <c r="E827" s="25">
        <v>2509.63</v>
      </c>
      <c r="F827" s="16">
        <v>2510.4299999999998</v>
      </c>
      <c r="G827" s="28">
        <f ca="1">IFERROR($F827/OFFSET($F827,G$12,)-1,"")</f>
        <v>-2.0709293295362308E-4</v>
      </c>
      <c r="H827" s="29">
        <f ca="1">IFERROR($F827/OFFSET($F827,H$12,)-1,"")</f>
        <v>3.5979419771889898E-3</v>
      </c>
      <c r="I827" s="29">
        <f ca="1">IFERROR($F827/OFFSET($F827,I$12,)-1,"")</f>
        <v>1.2266079572259558E-2</v>
      </c>
      <c r="J827" s="29">
        <f ca="1">IFERROR($F827/OFFSET($F827,J$12,)-1,"")</f>
        <v>-8.2996239294631513E-3</v>
      </c>
      <c r="K827" s="30">
        <f>F827/VLOOKUP(YEAR(B827),$Z$13:$AB$35,3,FALSE)-1</f>
        <v>-1.0472999605833699E-2</v>
      </c>
      <c r="L827" s="21">
        <f>MAX(F827:$F$5741)</f>
        <v>4981.87</v>
      </c>
      <c r="M827" s="28">
        <f ca="1">IF(OFFSET($O827,M$12,)&lt;&gt;"",_xlfn.STDEV.S(OFFSET($O827,,,M$12))*SQRT($J$12/$G$12),"")</f>
        <v>0.18606909873079289</v>
      </c>
      <c r="N827" s="30">
        <f ca="1">IF(OFFSET($O827,N$12,)&lt;&gt;"",_xlfn.STDEV.S(OFFSET($O827,,,N$12))*SQRT($J$12/$G$12),"")</f>
        <v>0.21463983520293503</v>
      </c>
      <c r="O827" s="4">
        <f t="shared" ca="1" si="12"/>
        <v>-2.0711437965608752E-4</v>
      </c>
    </row>
    <row r="828" spans="2:15" x14ac:dyDescent="0.2">
      <c r="B828" s="14">
        <v>40436</v>
      </c>
      <c r="C828" s="25">
        <v>2511.61</v>
      </c>
      <c r="D828" s="25">
        <v>2518.2800000000002</v>
      </c>
      <c r="E828" s="25">
        <v>2502.9</v>
      </c>
      <c r="F828" s="16">
        <v>2510.9499999999998</v>
      </c>
      <c r="G828" s="28">
        <f ca="1">IFERROR($F828/OFFSET($F828,G$12,)-1,"")</f>
        <v>-2.0306913110312852E-4</v>
      </c>
      <c r="H828" s="29">
        <f ca="1">IFERROR($F828/OFFSET($F828,H$12,)-1,"")</f>
        <v>1.276569999596644E-2</v>
      </c>
      <c r="I828" s="29">
        <f ca="1">IFERROR($F828/OFFSET($F828,I$12,)-1,"")</f>
        <v>6.162920695472307E-3</v>
      </c>
      <c r="J828" s="29">
        <f ca="1">IFERROR($F828/OFFSET($F828,J$12,)-1,"")</f>
        <v>-6.5401110988020372E-3</v>
      </c>
      <c r="K828" s="30">
        <f>F828/VLOOKUP(YEAR(B828),$Z$13:$AB$35,3,FALSE)-1</f>
        <v>-1.0268033109972485E-2</v>
      </c>
      <c r="L828" s="21">
        <f>MAX(F828:$F$5741)</f>
        <v>4981.87</v>
      </c>
      <c r="M828" s="28">
        <f ca="1">IF(OFFSET($O828,M$12,)&lt;&gt;"",_xlfn.STDEV.S(OFFSET($O828,,,M$12))*SQRT($J$12/$G$12),"")</f>
        <v>0.18697820359740269</v>
      </c>
      <c r="N828" s="30">
        <f ca="1">IF(OFFSET($O828,N$12,)&lt;&gt;"",_xlfn.STDEV.S(OFFSET($O828,,,N$12))*SQRT($J$12/$G$12),"")</f>
        <v>0.21943230851424758</v>
      </c>
      <c r="O828" s="4">
        <f t="shared" ca="1" si="12"/>
        <v>-2.0308975243088268E-4</v>
      </c>
    </row>
    <row r="829" spans="2:15" x14ac:dyDescent="0.2">
      <c r="B829" s="14">
        <v>40435</v>
      </c>
      <c r="C829" s="25">
        <v>2515.2399999999998</v>
      </c>
      <c r="D829" s="25">
        <v>2524.87</v>
      </c>
      <c r="E829" s="25">
        <v>2504.54</v>
      </c>
      <c r="F829" s="16">
        <v>2511.46</v>
      </c>
      <c r="G829" s="28">
        <f ca="1">IFERROR($F829/OFFSET($F829,G$12,)-1,"")</f>
        <v>-1.6139804096170218E-3</v>
      </c>
      <c r="H829" s="29">
        <f ca="1">IFERROR($F829/OFFSET($F829,H$12,)-1,"")</f>
        <v>1.9199318223322326E-2</v>
      </c>
      <c r="I829" s="29">
        <f ca="1">IFERROR($F829/OFFSET($F829,I$12,)-1,"")</f>
        <v>3.3833209153367072E-2</v>
      </c>
      <c r="J829" s="29">
        <f ca="1">IFERROR($F829/OFFSET($F829,J$12,)-1,"")</f>
        <v>-1.2165718084164889E-2</v>
      </c>
      <c r="K829" s="30">
        <f>F829/VLOOKUP(YEAR(B829),$Z$13:$AB$35,3,FALSE)-1</f>
        <v>-1.0067008277493072E-2</v>
      </c>
      <c r="L829" s="21">
        <f>MAX(F829:$F$5741)</f>
        <v>4981.87</v>
      </c>
      <c r="M829" s="28">
        <f ca="1">IF(OFFSET($O829,M$12,)&lt;&gt;"",_xlfn.STDEV.S(OFFSET($O829,,,M$12))*SQRT($J$12/$G$12),"")</f>
        <v>0.18759617621599958</v>
      </c>
      <c r="N829" s="30">
        <f ca="1">IF(OFFSET($O829,N$12,)&lt;&gt;"",_xlfn.STDEV.S(OFFSET($O829,,,N$12))*SQRT($J$12/$G$12),"")</f>
        <v>0.22025729467013283</v>
      </c>
      <c r="O829" s="4">
        <f t="shared" ca="1" si="12"/>
        <v>-1.6152842791337634E-3</v>
      </c>
    </row>
    <row r="830" spans="2:15" x14ac:dyDescent="0.2">
      <c r="B830" s="14">
        <v>40434</v>
      </c>
      <c r="C830" s="25">
        <v>2487.27</v>
      </c>
      <c r="D830" s="25">
        <v>2520.41</v>
      </c>
      <c r="E830" s="25">
        <v>2487.27</v>
      </c>
      <c r="F830" s="16">
        <v>2515.52</v>
      </c>
      <c r="G830" s="28">
        <f ca="1">IFERROR($F830/OFFSET($F830,G$12,)-1,"")</f>
        <v>1.1357834091192398E-2</v>
      </c>
      <c r="H830" s="29">
        <f ca="1">IFERROR($F830/OFFSET($F830,H$12,)-1,"")</f>
        <v>7.4209348055058744E-3</v>
      </c>
      <c r="I830" s="29">
        <f ca="1">IFERROR($F830/OFFSET($F830,I$12,)-1,"")</f>
        <v>4.8273103080410884E-2</v>
      </c>
      <c r="J830" s="29">
        <f ca="1">IFERROR($F830/OFFSET($F830,J$12,)-1,"")</f>
        <v>-2.2766394580489013E-3</v>
      </c>
      <c r="K830" s="30">
        <f>F830/VLOOKUP(YEAR(B830),$Z$13:$AB$35,3,FALSE)-1</f>
        <v>-8.4666929444225936E-3</v>
      </c>
      <c r="L830" s="21">
        <f>MAX(F830:$F$5741)</f>
        <v>4981.87</v>
      </c>
      <c r="M830" s="28">
        <f ca="1">IF(OFFSET($O830,M$12,)&lt;&gt;"",_xlfn.STDEV.S(OFFSET($O830,,,M$12))*SQRT($J$12/$G$12),"")</f>
        <v>0.18826184074806204</v>
      </c>
      <c r="N830" s="30">
        <f ca="1">IF(OFFSET($O830,N$12,)&lt;&gt;"",_xlfn.STDEV.S(OFFSET($O830,,,N$12))*SQRT($J$12/$G$12),"")</f>
        <v>0.22021945530207332</v>
      </c>
      <c r="O830" s="4">
        <f t="shared" ca="1" si="12"/>
        <v>1.1293818159104707E-2</v>
      </c>
    </row>
    <row r="831" spans="2:15" x14ac:dyDescent="0.2">
      <c r="B831" s="14">
        <v>40431</v>
      </c>
      <c r="C831" s="25">
        <v>2501.0700000000002</v>
      </c>
      <c r="D831" s="25">
        <v>2501.0700000000002</v>
      </c>
      <c r="E831" s="25">
        <v>2480.16</v>
      </c>
      <c r="F831" s="16">
        <v>2487.27</v>
      </c>
      <c r="G831" s="28">
        <f ca="1">IFERROR($F831/OFFSET($F831,G$12,)-1,"")</f>
        <v>-5.6607620441107009E-3</v>
      </c>
      <c r="H831" s="29">
        <f ca="1">IFERROR($F831/OFFSET($F831,H$12,)-1,"")</f>
        <v>4.5557534561933011E-3</v>
      </c>
      <c r="I831" s="29">
        <f ca="1">IFERROR($F831/OFFSET($F831,I$12,)-1,"")</f>
        <v>3.5745368384670906E-2</v>
      </c>
      <c r="J831" s="29">
        <f ca="1">IFERROR($F831/OFFSET($F831,J$12,)-1,"")</f>
        <v>-1.57299902652136E-2</v>
      </c>
      <c r="K831" s="30">
        <f>F831/VLOOKUP(YEAR(B831),$Z$13:$AB$35,3,FALSE)-1</f>
        <v>-1.9601891998423326E-2</v>
      </c>
      <c r="L831" s="21">
        <f>MAX(F831:$F$5741)</f>
        <v>4981.87</v>
      </c>
      <c r="M831" s="28">
        <f ca="1">IF(OFFSET($O831,M$12,)&lt;&gt;"",_xlfn.STDEV.S(OFFSET($O831,,,M$12))*SQRT($J$12/$G$12),"")</f>
        <v>0.19390446793679494</v>
      </c>
      <c r="N831" s="30">
        <f ca="1">IF(OFFSET($O831,N$12,)&lt;&gt;"",_xlfn.STDEV.S(OFFSET($O831,,,N$12))*SQRT($J$12/$G$12),"")</f>
        <v>0.21967181487029594</v>
      </c>
      <c r="O831" s="4">
        <f t="shared" ca="1" si="12"/>
        <v>-5.6768448803613787E-3</v>
      </c>
    </row>
    <row r="832" spans="2:15" x14ac:dyDescent="0.2">
      <c r="B832" s="14">
        <v>40430</v>
      </c>
      <c r="C832" s="25">
        <v>2479.13</v>
      </c>
      <c r="D832" s="25">
        <v>2502.0100000000002</v>
      </c>
      <c r="E832" s="25">
        <v>2468.41</v>
      </c>
      <c r="F832" s="16">
        <v>2501.4299999999998</v>
      </c>
      <c r="G832" s="28">
        <f ca="1">IFERROR($F832/OFFSET($F832,G$12,)-1,"")</f>
        <v>8.9259065058684417E-3</v>
      </c>
      <c r="H832" s="29">
        <f ca="1">IFERROR($F832/OFFSET($F832,H$12,)-1,"")</f>
        <v>1.4606030615473165E-2</v>
      </c>
      <c r="I832" s="29">
        <f ca="1">IFERROR($F832/OFFSET($F832,I$12,)-1,"")</f>
        <v>2.5781608818318924E-2</v>
      </c>
      <c r="J832" s="29">
        <f ca="1">IFERROR($F832/OFFSET($F832,J$12,)-1,"")</f>
        <v>-3.5096245777296309E-3</v>
      </c>
      <c r="K832" s="30">
        <f>F832/VLOOKUP(YEAR(B832),$Z$13:$AB$35,3,FALSE)-1</f>
        <v>-1.4020496649586156E-2</v>
      </c>
      <c r="L832" s="21">
        <f>MAX(F832:$F$5741)</f>
        <v>4981.87</v>
      </c>
      <c r="M832" s="28">
        <f ca="1">IF(OFFSET($O832,M$12,)&lt;&gt;"",_xlfn.STDEV.S(OFFSET($O832,,,M$12))*SQRT($J$12/$G$12),"")</f>
        <v>0.19502453558574667</v>
      </c>
      <c r="N832" s="30">
        <f ca="1">IF(OFFSET($O832,N$12,)&lt;&gt;"",_xlfn.STDEV.S(OFFSET($O832,,,N$12))*SQRT($J$12/$G$12),"")</f>
        <v>0.2204892863032254</v>
      </c>
      <c r="O832" s="4">
        <f t="shared" ca="1" si="12"/>
        <v>8.8863060744414479E-3</v>
      </c>
    </row>
    <row r="833" spans="2:15" x14ac:dyDescent="0.2">
      <c r="B833" s="14">
        <v>40429</v>
      </c>
      <c r="C833" s="25">
        <v>2464.0700000000002</v>
      </c>
      <c r="D833" s="25">
        <v>2480.6999999999998</v>
      </c>
      <c r="E833" s="25">
        <v>2440.12</v>
      </c>
      <c r="F833" s="16">
        <v>2479.3000000000002</v>
      </c>
      <c r="G833" s="28">
        <f ca="1">IFERROR($F833/OFFSET($F833,G$12,)-1,"")</f>
        <v>6.1481646815331192E-3</v>
      </c>
      <c r="H833" s="29">
        <f ca="1">IFERROR($F833/OFFSET($F833,H$12,)-1,"")</f>
        <v>7.3173010900788871E-3</v>
      </c>
      <c r="I833" s="29">
        <f ca="1">IFERROR($F833/OFFSET($F833,I$12,)-1,"")</f>
        <v>-2.4583469125817325E-3</v>
      </c>
      <c r="J833" s="29">
        <f ca="1">IFERROR($F833/OFFSET($F833,J$12,)-1,"")</f>
        <v>-1.9717931179003334E-2</v>
      </c>
      <c r="K833" s="30">
        <f>F833/VLOOKUP(YEAR(B833),$Z$13:$AB$35,3,FALSE)-1</f>
        <v>-2.2743397713835156E-2</v>
      </c>
      <c r="L833" s="21">
        <f>MAX(F833:$F$5741)</f>
        <v>4981.87</v>
      </c>
      <c r="M833" s="28">
        <f ca="1">IF(OFFSET($O833,M$12,)&lt;&gt;"",_xlfn.STDEV.S(OFFSET($O833,,,M$12))*SQRT($J$12/$G$12),"")</f>
        <v>0.19578698905432906</v>
      </c>
      <c r="N833" s="30">
        <f ca="1">IF(OFFSET($O833,N$12,)&lt;&gt;"",_xlfn.STDEV.S(OFFSET($O833,,,N$12))*SQRT($J$12/$G$12),"")</f>
        <v>0.22007469531861346</v>
      </c>
      <c r="O833" s="4">
        <f t="shared" ca="1" si="12"/>
        <v>6.1293418283262053E-3</v>
      </c>
    </row>
    <row r="834" spans="2:15" x14ac:dyDescent="0.2">
      <c r="B834" s="14">
        <v>40428</v>
      </c>
      <c r="C834" s="25">
        <v>2483.67</v>
      </c>
      <c r="D834" s="25">
        <v>2499.54</v>
      </c>
      <c r="E834" s="25">
        <v>2458.58</v>
      </c>
      <c r="F834" s="16">
        <v>2464.15</v>
      </c>
      <c r="G834" s="28">
        <f ca="1">IFERROR($F834/OFFSET($F834,G$12,)-1,"")</f>
        <v>-1.3151834809110086E-2</v>
      </c>
      <c r="H834" s="29">
        <f ca="1">IFERROR($F834/OFFSET($F834,H$12,)-1,"")</f>
        <v>2.5865729677521543E-2</v>
      </c>
      <c r="I834" s="29">
        <f ca="1">IFERROR($F834/OFFSET($F834,I$12,)-1,"")</f>
        <v>-2.5164572586005018E-2</v>
      </c>
      <c r="J834" s="29">
        <f ca="1">IFERROR($F834/OFFSET($F834,J$12,)-1,"")</f>
        <v>4.1279207178426258E-3</v>
      </c>
      <c r="K834" s="30">
        <f>F834/VLOOKUP(YEAR(B834),$Z$13:$AB$35,3,FALSE)-1</f>
        <v>-2.8715017737485193E-2</v>
      </c>
      <c r="L834" s="21">
        <f>MAX(F834:$F$5741)</f>
        <v>4981.87</v>
      </c>
      <c r="M834" s="28">
        <f ca="1">IF(OFFSET($O834,M$12,)&lt;&gt;"",_xlfn.STDEV.S(OFFSET($O834,,,M$12))*SQRT($J$12/$G$12),"")</f>
        <v>0.19495246759374532</v>
      </c>
      <c r="N834" s="30">
        <f ca="1">IF(OFFSET($O834,N$12,)&lt;&gt;"",_xlfn.STDEV.S(OFFSET($O834,,,N$12))*SQRT($J$12/$G$12),"")</f>
        <v>0.22027601697814581</v>
      </c>
      <c r="O834" s="4">
        <f t="shared" ca="1" si="12"/>
        <v>-1.3239086042106376E-2</v>
      </c>
    </row>
    <row r="835" spans="2:15" x14ac:dyDescent="0.2">
      <c r="B835" s="14">
        <v>40427</v>
      </c>
      <c r="C835" s="25">
        <v>2476.23</v>
      </c>
      <c r="D835" s="25">
        <v>2500.5100000000002</v>
      </c>
      <c r="E835" s="25">
        <v>2475.96</v>
      </c>
      <c r="F835" s="16">
        <v>2496.9899999999998</v>
      </c>
      <c r="G835" s="28">
        <f ca="1">IFERROR($F835/OFFSET($F835,G$12,)-1,"")</f>
        <v>8.4814559024875003E-3</v>
      </c>
      <c r="H835" s="29">
        <f ca="1">IFERROR($F835/OFFSET($F835,H$12,)-1,"")</f>
        <v>3.2500961383399751E-2</v>
      </c>
      <c r="I835" s="29">
        <f ca="1">IFERROR($F835/OFFSET($F835,I$12,)-1,"")</f>
        <v>-4.4433769664953271E-4</v>
      </c>
      <c r="J835" s="29">
        <f ca="1">IFERROR($F835/OFFSET($F835,J$12,)-1,"")</f>
        <v>2.8630396005750791E-2</v>
      </c>
      <c r="K835" s="30">
        <f>F835/VLOOKUP(YEAR(B835),$Z$13:$AB$35,3,FALSE)-1</f>
        <v>-1.5770595191170744E-2</v>
      </c>
      <c r="L835" s="21">
        <f>MAX(F835:$F$5741)</f>
        <v>4981.87</v>
      </c>
      <c r="M835" s="28">
        <f ca="1">IF(OFFSET($O835,M$12,)&lt;&gt;"",_xlfn.STDEV.S(OFFSET($O835,,,M$12))*SQRT($J$12/$G$12),"")</f>
        <v>0.19680711849197302</v>
      </c>
      <c r="N835" s="30">
        <f ca="1">IF(OFFSET($O835,N$12,)&lt;&gt;"",_xlfn.STDEV.S(OFFSET($O835,,,N$12))*SQRT($J$12/$G$12),"")</f>
        <v>0.21919311323385862</v>
      </c>
      <c r="O835" s="4">
        <f t="shared" ca="1" si="12"/>
        <v>8.4456904418694408E-3</v>
      </c>
    </row>
    <row r="836" spans="2:15" x14ac:dyDescent="0.2">
      <c r="B836" s="14">
        <v>40424</v>
      </c>
      <c r="C836" s="25">
        <v>2465.35</v>
      </c>
      <c r="D836" s="25">
        <v>2487.36</v>
      </c>
      <c r="E836" s="25">
        <v>2452.52</v>
      </c>
      <c r="F836" s="16">
        <v>2475.9899999999998</v>
      </c>
      <c r="G836" s="28">
        <f ca="1">IFERROR($F836/OFFSET($F836,G$12,)-1,"")</f>
        <v>4.2873019607205798E-3</v>
      </c>
      <c r="H836" s="29">
        <f ca="1">IFERROR($F836/OFFSET($F836,H$12,)-1,"")</f>
        <v>2.5794102902975791E-2</v>
      </c>
      <c r="I836" s="29">
        <f ca="1">IFERROR($F836/OFFSET($F836,I$12,)-1,"")</f>
        <v>-2.5319744440639225E-2</v>
      </c>
      <c r="J836" s="29">
        <f ca="1">IFERROR($F836/OFFSET($F836,J$12,)-1,"")</f>
        <v>3.3130406118693445E-2</v>
      </c>
      <c r="K836" s="30">
        <f>F836/VLOOKUP(YEAR(B836),$Z$13:$AB$35,3,FALSE)-1</f>
        <v>-2.4048088293259884E-2</v>
      </c>
      <c r="L836" s="21">
        <f>MAX(F836:$F$5741)</f>
        <v>4981.87</v>
      </c>
      <c r="M836" s="28">
        <f ca="1">IF(OFFSET($O836,M$12,)&lt;&gt;"",_xlfn.STDEV.S(OFFSET($O836,,,M$12))*SQRT($J$12/$G$12),"")</f>
        <v>0.20075964478500186</v>
      </c>
      <c r="N836" s="30">
        <f ca="1">IF(OFFSET($O836,N$12,)&lt;&gt;"",_xlfn.STDEV.S(OFFSET($O836,,,N$12))*SQRT($J$12/$G$12),"")</f>
        <v>0.22145834739519843</v>
      </c>
      <c r="O836" s="4">
        <f t="shared" ca="1" si="12"/>
        <v>4.2781376657323828E-3</v>
      </c>
    </row>
    <row r="837" spans="2:15" x14ac:dyDescent="0.2">
      <c r="B837" s="14">
        <v>40423</v>
      </c>
      <c r="C837" s="25">
        <v>2461.67</v>
      </c>
      <c r="D837" s="25">
        <v>2475.14</v>
      </c>
      <c r="E837" s="25">
        <v>2450.36</v>
      </c>
      <c r="F837" s="16">
        <v>2465.42</v>
      </c>
      <c r="G837" s="28">
        <f ca="1">IFERROR($F837/OFFSET($F837,G$12,)-1,"")</f>
        <v>1.6779818712950867E-3</v>
      </c>
      <c r="H837" s="29">
        <f ca="1">IFERROR($F837/OFFSET($F837,H$12,)-1,"")</f>
        <v>2.7660833826582021E-2</v>
      </c>
      <c r="I837" s="29">
        <f ca="1">IFERROR($F837/OFFSET($F837,I$12,)-1,"")</f>
        <v>-3.6041601501407561E-2</v>
      </c>
      <c r="J837" s="29">
        <f ca="1">IFERROR($F837/OFFSET($F837,J$12,)-1,"")</f>
        <v>6.1284706016051516E-4</v>
      </c>
      <c r="K837" s="30">
        <f>F837/VLOOKUP(YEAR(B837),$Z$13:$AB$35,3,FALSE)-1</f>
        <v>-2.8214426487977895E-2</v>
      </c>
      <c r="L837" s="21">
        <f>MAX(F837:$F$5741)</f>
        <v>4981.87</v>
      </c>
      <c r="M837" s="28">
        <f ca="1">IF(OFFSET($O837,M$12,)&lt;&gt;"",_xlfn.STDEV.S(OFFSET($O837,,,M$12))*SQRT($J$12/$G$12),"")</f>
        <v>0.20107009425140782</v>
      </c>
      <c r="N837" s="30">
        <f ca="1">IF(OFFSET($O837,N$12,)&lt;&gt;"",_xlfn.STDEV.S(OFFSET($O837,,,N$12))*SQRT($J$12/$G$12),"")</f>
        <v>0.22221581851189842</v>
      </c>
      <c r="O837" s="4">
        <f t="shared" ca="1" si="12"/>
        <v>1.6765756325904857E-3</v>
      </c>
    </row>
    <row r="838" spans="2:15" x14ac:dyDescent="0.2">
      <c r="B838" s="14">
        <v>40422</v>
      </c>
      <c r="C838" s="25">
        <v>2401.6</v>
      </c>
      <c r="D838" s="25">
        <v>2461.29</v>
      </c>
      <c r="E838" s="25">
        <v>2401.6</v>
      </c>
      <c r="F838" s="16">
        <v>2461.29</v>
      </c>
      <c r="G838" s="28">
        <f ca="1">IFERROR($F838/OFFSET($F838,G$12,)-1,"")</f>
        <v>2.4675065153495712E-2</v>
      </c>
      <c r="H838" s="29">
        <f ca="1">IFERROR($F838/OFFSET($F838,H$12,)-1,"")</f>
        <v>3.0621901380142091E-2</v>
      </c>
      <c r="I838" s="29">
        <f ca="1">IFERROR($F838/OFFSET($F838,I$12,)-1,"")</f>
        <v>-3.316167198934683E-2</v>
      </c>
      <c r="J838" s="29">
        <f ca="1">IFERROR($F838/OFFSET($F838,J$12,)-1,"")</f>
        <v>-1.70488582177174E-2</v>
      </c>
      <c r="K838" s="30">
        <f>F838/VLOOKUP(YEAR(B838),$Z$13:$AB$35,3,FALSE)-1</f>
        <v>-2.9842333464722093E-2</v>
      </c>
      <c r="L838" s="21">
        <f>MAX(F838:$F$5741)</f>
        <v>4981.87</v>
      </c>
      <c r="M838" s="28">
        <f ca="1">IF(OFFSET($O838,M$12,)&lt;&gt;"",_xlfn.STDEV.S(OFFSET($O838,,,M$12))*SQRT($J$12/$G$12),"")</f>
        <v>0.22147350946346717</v>
      </c>
      <c r="N838" s="30">
        <f ca="1">IF(OFFSET($O838,N$12,)&lt;&gt;"",_xlfn.STDEV.S(OFFSET($O838,,,N$12))*SQRT($J$12/$G$12),"")</f>
        <v>0.22999761040768957</v>
      </c>
      <c r="O838" s="4">
        <f t="shared" ca="1" si="12"/>
        <v>2.4375552725858767E-2</v>
      </c>
    </row>
    <row r="839" spans="2:15" x14ac:dyDescent="0.2">
      <c r="B839" s="14">
        <v>40421</v>
      </c>
      <c r="C839" s="25">
        <v>2417.63</v>
      </c>
      <c r="D839" s="25">
        <v>2417.63</v>
      </c>
      <c r="E839" s="25">
        <v>2384.7800000000002</v>
      </c>
      <c r="F839" s="16">
        <v>2402.02</v>
      </c>
      <c r="G839" s="28">
        <f ca="1">IFERROR($F839/OFFSET($F839,G$12,)-1,"")</f>
        <v>-6.7689661303593773E-3</v>
      </c>
      <c r="H839" s="29">
        <f ca="1">IFERROR($F839/OFFSET($F839,H$12,)-1,"")</f>
        <v>-4.8225516435620452E-3</v>
      </c>
      <c r="I839" s="29">
        <f ca="1">IFERROR($F839/OFFSET($F839,I$12,)-1,"")</f>
        <v>-5.1525956462166067E-2</v>
      </c>
      <c r="J839" s="29">
        <f ca="1">IFERROR($F839/OFFSET($F839,J$12,)-1,"")</f>
        <v>-5.9808518799758903E-2</v>
      </c>
      <c r="K839" s="30">
        <f>F839/VLOOKUP(YEAR(B839),$Z$13:$AB$35,3,FALSE)-1</f>
        <v>-5.3204572329523026E-2</v>
      </c>
      <c r="L839" s="21">
        <f>MAX(F839:$F$5741)</f>
        <v>4981.87</v>
      </c>
      <c r="M839" s="28">
        <f ca="1">IF(OFFSET($O839,M$12,)&lt;&gt;"",_xlfn.STDEV.S(OFFSET($O839,,,M$12))*SQRT($J$12/$G$12),"")</f>
        <v>0.21265233253226573</v>
      </c>
      <c r="N839" s="30">
        <f ca="1">IF(OFFSET($O839,N$12,)&lt;&gt;"",_xlfn.STDEV.S(OFFSET($O839,,,N$12))*SQRT($J$12/$G$12),"")</f>
        <v>0.22966486297431637</v>
      </c>
      <c r="O839" s="4">
        <f t="shared" ca="1" si="12"/>
        <v>-6.7919794914972093E-3</v>
      </c>
    </row>
    <row r="840" spans="2:15" x14ac:dyDescent="0.2">
      <c r="B840" s="14">
        <v>40420</v>
      </c>
      <c r="C840" s="25">
        <v>2413.86</v>
      </c>
      <c r="D840" s="25">
        <v>2436.16</v>
      </c>
      <c r="E840" s="25">
        <v>2413.86</v>
      </c>
      <c r="F840" s="16">
        <v>2418.39</v>
      </c>
      <c r="G840" s="28">
        <f ca="1">IFERROR($F840/OFFSET($F840,G$12,)-1,"")</f>
        <v>1.9306219005439385E-3</v>
      </c>
      <c r="H840" s="29">
        <f ca="1">IFERROR($F840/OFFSET($F840,H$12,)-1,"")</f>
        <v>-1.4531081273812751E-2</v>
      </c>
      <c r="I840" s="29">
        <f ca="1">IFERROR($F840/OFFSET($F840,I$12,)-1,"")</f>
        <v>-2.6358168334769339E-2</v>
      </c>
      <c r="J840" s="29">
        <f ca="1">IFERROR($F840/OFFSET($F840,J$12,)-1,"")</f>
        <v>-3.2284009651590506E-2</v>
      </c>
      <c r="K840" s="30">
        <f>F840/VLOOKUP(YEAR(B840),$Z$13:$AB$35,3,FALSE)-1</f>
        <v>-4.6752069373275584E-2</v>
      </c>
      <c r="L840" s="21">
        <f>MAX(F840:$F$5741)</f>
        <v>4981.87</v>
      </c>
      <c r="M840" s="28">
        <f ca="1">IF(OFFSET($O840,M$12,)&lt;&gt;"",_xlfn.STDEV.S(OFFSET($O840,,,M$12))*SQRT($J$12/$G$12),"")</f>
        <v>0.2113336514314384</v>
      </c>
      <c r="N840" s="30">
        <f ca="1">IF(OFFSET($O840,N$12,)&lt;&gt;"",_xlfn.STDEV.S(OFFSET($O840,,,N$12))*SQRT($J$12/$G$12),"")</f>
        <v>0.2299031262570588</v>
      </c>
      <c r="O840" s="4">
        <f t="shared" ca="1" si="12"/>
        <v>1.9287606452842684E-3</v>
      </c>
    </row>
    <row r="841" spans="2:15" x14ac:dyDescent="0.2">
      <c r="B841" s="14">
        <v>40417</v>
      </c>
      <c r="C841" s="25">
        <v>2399.27</v>
      </c>
      <c r="D841" s="25">
        <v>2414.4299999999998</v>
      </c>
      <c r="E841" s="25">
        <v>2381.09</v>
      </c>
      <c r="F841" s="16">
        <v>2413.73</v>
      </c>
      <c r="G841" s="28">
        <f ca="1">IFERROR($F841/OFFSET($F841,G$12,)-1,"")</f>
        <v>6.1148950005418534E-3</v>
      </c>
      <c r="H841" s="29">
        <f ca="1">IFERROR($F841/OFFSET($F841,H$12,)-1,"")</f>
        <v>-1.1633239699607612E-2</v>
      </c>
      <c r="I841" s="29">
        <f ca="1">IFERROR($F841/OFFSET($F841,I$12,)-1,"")</f>
        <v>-3.7038662395225352E-2</v>
      </c>
      <c r="J841" s="29">
        <f ca="1">IFERROR($F841/OFFSET($F841,J$12,)-1,"")</f>
        <v>-3.6154248543487699E-2</v>
      </c>
      <c r="K841" s="30">
        <f>F841/VLOOKUP(YEAR(B841),$Z$13:$AB$35,3,FALSE)-1</f>
        <v>-4.8588884509262908E-2</v>
      </c>
      <c r="L841" s="21">
        <f>MAX(F841:$F$5741)</f>
        <v>4981.87</v>
      </c>
      <c r="M841" s="28">
        <f ca="1">IF(OFFSET($O841,M$12,)&lt;&gt;"",_xlfn.STDEV.S(OFFSET($O841,,,M$12))*SQRT($J$12/$G$12),"")</f>
        <v>0.21381112668056271</v>
      </c>
      <c r="N841" s="30">
        <f ca="1">IF(OFFSET($O841,N$12,)&lt;&gt;"",_xlfn.STDEV.S(OFFSET($O841,,,N$12))*SQRT($J$12/$G$12),"")</f>
        <v>0.23208973417982354</v>
      </c>
      <c r="O841" s="4">
        <f t="shared" ca="1" si="12"/>
        <v>6.0962748982007235E-3</v>
      </c>
    </row>
    <row r="842" spans="2:15" x14ac:dyDescent="0.2">
      <c r="B842" s="14">
        <v>40416</v>
      </c>
      <c r="C842" s="25">
        <v>2388.44</v>
      </c>
      <c r="D842" s="25">
        <v>2411.67</v>
      </c>
      <c r="E842" s="25">
        <v>2387.25</v>
      </c>
      <c r="F842" s="16">
        <v>2399.06</v>
      </c>
      <c r="G842" s="28">
        <f ca="1">IFERROR($F842/OFFSET($F842,G$12,)-1,"")</f>
        <v>4.5641833043013058E-3</v>
      </c>
      <c r="H842" s="29">
        <f ca="1">IFERROR($F842/OFFSET($F842,H$12,)-1,"")</f>
        <v>-2.1793998801228232E-2</v>
      </c>
      <c r="I842" s="29">
        <f ca="1">IFERROR($F842/OFFSET($F842,I$12,)-1,"")</f>
        <v>-3.2644898025015912E-2</v>
      </c>
      <c r="J842" s="29">
        <f ca="1">IFERROR($F842/OFFSET($F842,J$12,)-1,"")</f>
        <v>-6.0945059418497372E-2</v>
      </c>
      <c r="K842" s="30">
        <f>F842/VLOOKUP(YEAR(B842),$Z$13:$AB$35,3,FALSE)-1</f>
        <v>-5.4371304690579492E-2</v>
      </c>
      <c r="L842" s="21">
        <f>MAX(F842:$F$5741)</f>
        <v>4981.87</v>
      </c>
      <c r="M842" s="28">
        <f ca="1">IF(OFFSET($O842,M$12,)&lt;&gt;"",_xlfn.STDEV.S(OFFSET($O842,,,M$12))*SQRT($J$12/$G$12),"")</f>
        <v>0.22140857529435964</v>
      </c>
      <c r="N842" s="30">
        <f ca="1">IF(OFFSET($O842,N$12,)&lt;&gt;"",_xlfn.STDEV.S(OFFSET($O842,,,N$12))*SQRT($J$12/$G$12),"")</f>
        <v>0.24793555441969911</v>
      </c>
      <c r="O842" s="4">
        <f t="shared" ca="1" si="12"/>
        <v>4.5537990049254393E-3</v>
      </c>
    </row>
    <row r="843" spans="2:15" x14ac:dyDescent="0.2">
      <c r="B843" s="14">
        <v>40415</v>
      </c>
      <c r="C843" s="25">
        <v>2414.0100000000002</v>
      </c>
      <c r="D843" s="25">
        <v>2428.94</v>
      </c>
      <c r="E843" s="25">
        <v>2366.21</v>
      </c>
      <c r="F843" s="16">
        <v>2388.16</v>
      </c>
      <c r="G843" s="28">
        <f ca="1">IFERROR($F843/OFFSET($F843,G$12,)-1,"")</f>
        <v>-1.0564868291308649E-2</v>
      </c>
      <c r="H843" s="29">
        <f ca="1">IFERROR($F843/OFFSET($F843,H$12,)-1,"")</f>
        <v>-3.7036140983302657E-2</v>
      </c>
      <c r="I843" s="29">
        <f ca="1">IFERROR($F843/OFFSET($F843,I$12,)-1,"")</f>
        <v>-3.8308051012970745E-2</v>
      </c>
      <c r="J843" s="29">
        <f ca="1">IFERROR($F843/OFFSET($F843,J$12,)-1,"")</f>
        <v>-6.5215263996367678E-2</v>
      </c>
      <c r="K843" s="30">
        <f>F843/VLOOKUP(YEAR(B843),$Z$13:$AB$35,3,FALSE)-1</f>
        <v>-5.866771777690194E-2</v>
      </c>
      <c r="L843" s="21">
        <f>MAX(F843:$F$5741)</f>
        <v>4981.87</v>
      </c>
      <c r="M843" s="28">
        <f ca="1">IF(OFFSET($O843,M$12,)&lt;&gt;"",_xlfn.STDEV.S(OFFSET($O843,,,M$12))*SQRT($J$12/$G$12),"")</f>
        <v>0.2225494607364768</v>
      </c>
      <c r="N843" s="30">
        <f ca="1">IF(OFFSET($O843,N$12,)&lt;&gt;"",_xlfn.STDEV.S(OFFSET($O843,,,N$12))*SQRT($J$12/$G$12),"")</f>
        <v>0.24813453114714304</v>
      </c>
      <c r="O843" s="4">
        <f t="shared" ca="1" si="12"/>
        <v>-1.0621072724433321E-2</v>
      </c>
    </row>
    <row r="844" spans="2:15" x14ac:dyDescent="0.2">
      <c r="B844" s="14">
        <v>40414</v>
      </c>
      <c r="C844" s="25">
        <v>2424.09</v>
      </c>
      <c r="D844" s="25">
        <v>2453.9299999999998</v>
      </c>
      <c r="E844" s="25">
        <v>2399.83</v>
      </c>
      <c r="F844" s="16">
        <v>2413.66</v>
      </c>
      <c r="G844" s="28">
        <f ca="1">IFERROR($F844/OFFSET($F844,G$12,)-1,"")</f>
        <v>-1.6458507365375685E-2</v>
      </c>
      <c r="H844" s="29">
        <f ca="1">IFERROR($F844/OFFSET($F844,H$12,)-1,"")</f>
        <v>-3.2822160869060091E-2</v>
      </c>
      <c r="I844" s="29">
        <f ca="1">IFERROR($F844/OFFSET($F844,I$12,)-1,"")</f>
        <v>-1.1823757236319565E-2</v>
      </c>
      <c r="J844" s="29">
        <f ca="1">IFERROR($F844/OFFSET($F844,J$12,)-1,"")</f>
        <v>-2.3821464393179559E-2</v>
      </c>
      <c r="K844" s="30">
        <f>F844/VLOOKUP(YEAR(B844),$Z$13:$AB$35,3,FALSE)-1</f>
        <v>-4.8616476152936627E-2</v>
      </c>
      <c r="L844" s="21">
        <f>MAX(F844:$F$5741)</f>
        <v>4981.87</v>
      </c>
      <c r="M844" s="28">
        <f ca="1">IF(OFFSET($O844,M$12,)&lt;&gt;"",_xlfn.STDEV.S(OFFSET($O844,,,M$12))*SQRT($J$12/$G$12),"")</f>
        <v>0.22048019292543725</v>
      </c>
      <c r="N844" s="30">
        <f ca="1">IF(OFFSET($O844,N$12,)&lt;&gt;"",_xlfn.STDEV.S(OFFSET($O844,,,N$12))*SQRT($J$12/$G$12),"")</f>
        <v>0.24986251277414839</v>
      </c>
      <c r="O844" s="4">
        <f t="shared" ca="1" si="12"/>
        <v>-1.6595453293961004E-2</v>
      </c>
    </row>
    <row r="845" spans="2:15" x14ac:dyDescent="0.2">
      <c r="B845" s="14">
        <v>40413</v>
      </c>
      <c r="C845" s="25">
        <v>2442.14</v>
      </c>
      <c r="D845" s="25">
        <v>2456.33</v>
      </c>
      <c r="E845" s="25">
        <v>2437.96</v>
      </c>
      <c r="F845" s="16">
        <v>2454.0500000000002</v>
      </c>
      <c r="G845" s="28">
        <f ca="1">IFERROR($F845/OFFSET($F845,G$12,)-1,"")</f>
        <v>4.8768702858970059E-3</v>
      </c>
      <c r="H845" s="29">
        <f ca="1">IFERROR($F845/OFFSET($F845,H$12,)-1,"")</f>
        <v>1.0200595240545507E-2</v>
      </c>
      <c r="I845" s="29">
        <f ca="1">IFERROR($F845/OFFSET($F845,I$12,)-1,"")</f>
        <v>2.1274027957535413E-2</v>
      </c>
      <c r="J845" s="29">
        <f ca="1">IFERROR($F845/OFFSET($F845,J$12,)-1,"")</f>
        <v>2.68378307132906E-2</v>
      </c>
      <c r="K845" s="30">
        <f>F845/VLOOKUP(YEAR(B845),$Z$13:$AB$35,3,FALSE)-1</f>
        <v>-3.2696097753251774E-2</v>
      </c>
      <c r="L845" s="21">
        <f>MAX(F845:$F$5741)</f>
        <v>4981.87</v>
      </c>
      <c r="M845" s="28">
        <f ca="1">IF(OFFSET($O845,M$12,)&lt;&gt;"",_xlfn.STDEV.S(OFFSET($O845,,,M$12))*SQRT($J$12/$G$12),"")</f>
        <v>0.22295130481391376</v>
      </c>
      <c r="N845" s="30">
        <f ca="1">IF(OFFSET($O845,N$12,)&lt;&gt;"",_xlfn.STDEV.S(OFFSET($O845,,,N$12))*SQRT($J$12/$G$12),"")</f>
        <v>0.24758952214782218</v>
      </c>
      <c r="O845" s="4">
        <f t="shared" ca="1" si="12"/>
        <v>4.8650168767419314E-3</v>
      </c>
    </row>
    <row r="846" spans="2:15" x14ac:dyDescent="0.2">
      <c r="B846" s="14">
        <v>40410</v>
      </c>
      <c r="C846" s="25">
        <v>2452.5500000000002</v>
      </c>
      <c r="D846" s="25">
        <v>2464.4</v>
      </c>
      <c r="E846" s="25">
        <v>2433.5700000000002</v>
      </c>
      <c r="F846" s="16">
        <v>2442.14</v>
      </c>
      <c r="G846" s="28">
        <f ca="1">IFERROR($F846/OFFSET($F846,G$12,)-1,"")</f>
        <v>-4.2283211893122674E-3</v>
      </c>
      <c r="H846" s="29">
        <f ca="1">IFERROR($F846/OFFSET($F846,H$12,)-1,"")</f>
        <v>1.7694025870115926E-2</v>
      </c>
      <c r="I846" s="29">
        <f ca="1">IFERROR($F846/OFFSET($F846,I$12,)-1,"")</f>
        <v>1.1996568856990075E-2</v>
      </c>
      <c r="J846" s="29">
        <f ca="1">IFERROR($F846/OFFSET($F846,J$12,)-1,"")</f>
        <v>4.0740835442822254E-2</v>
      </c>
      <c r="K846" s="30">
        <f>F846/VLOOKUP(YEAR(B846),$Z$13:$AB$35,3,FALSE)-1</f>
        <v>-3.7390618841151024E-2</v>
      </c>
      <c r="L846" s="21">
        <f>MAX(F846:$F$5741)</f>
        <v>4981.87</v>
      </c>
      <c r="M846" s="28">
        <f ca="1">IF(OFFSET($O846,M$12,)&lt;&gt;"",_xlfn.STDEV.S(OFFSET($O846,,,M$12))*SQRT($J$12/$G$12),"")</f>
        <v>0.22282448849676706</v>
      </c>
      <c r="N846" s="30">
        <f ca="1">IF(OFFSET($O846,N$12,)&lt;&gt;"",_xlfn.STDEV.S(OFFSET($O846,,,N$12))*SQRT($J$12/$G$12),"")</f>
        <v>0.24748244526204546</v>
      </c>
      <c r="O846" s="4">
        <f t="shared" ca="1" si="12"/>
        <v>-4.2372858184976398E-3</v>
      </c>
    </row>
    <row r="847" spans="2:15" x14ac:dyDescent="0.2">
      <c r="B847" s="14">
        <v>40409</v>
      </c>
      <c r="C847" s="25">
        <v>2479.6799999999998</v>
      </c>
      <c r="D847" s="25">
        <v>2508.62</v>
      </c>
      <c r="E847" s="25">
        <v>2452.5100000000002</v>
      </c>
      <c r="F847" s="16">
        <v>2452.5100000000002</v>
      </c>
      <c r="G847" s="28">
        <f ca="1">IFERROR($F847/OFFSET($F847,G$12,)-1,"")</f>
        <v>-1.1088664965060668E-2</v>
      </c>
      <c r="H847" s="29">
        <f ca="1">IFERROR($F847/OFFSET($F847,H$12,)-1,"")</f>
        <v>2.1270659565342465E-2</v>
      </c>
      <c r="I847" s="29">
        <f ca="1">IFERROR($F847/OFFSET($F847,I$12,)-1,"")</f>
        <v>5.0244520764994638E-2</v>
      </c>
      <c r="J847" s="29">
        <f ca="1">IFERROR($F847/OFFSET($F847,J$12,)-1,"")</f>
        <v>4.004970166280053E-2</v>
      </c>
      <c r="K847" s="30">
        <f>F847/VLOOKUP(YEAR(B847),$Z$13:$AB$35,3,FALSE)-1</f>
        <v>-3.3303113914071703E-2</v>
      </c>
      <c r="L847" s="21">
        <f>MAX(F847:$F$5741)</f>
        <v>4981.87</v>
      </c>
      <c r="M847" s="28">
        <f ca="1">IF(OFFSET($O847,M$12,)&lt;&gt;"",_xlfn.STDEV.S(OFFSET($O847,,,M$12))*SQRT($J$12/$G$12),"")</f>
        <v>0.22217588779042985</v>
      </c>
      <c r="N847" s="30">
        <f ca="1">IF(OFFSET($O847,N$12,)&lt;&gt;"",_xlfn.STDEV.S(OFFSET($O847,,,N$12))*SQRT($J$12/$G$12),"")</f>
        <v>0.25724835455711687</v>
      </c>
      <c r="O847" s="4">
        <f t="shared" ref="O847:O910" ca="1" si="13">IFERROR(LN(1+G847),"")</f>
        <v>-1.1150602505790225E-2</v>
      </c>
    </row>
    <row r="848" spans="2:15" x14ac:dyDescent="0.2">
      <c r="B848" s="14">
        <v>40408</v>
      </c>
      <c r="C848" s="25">
        <v>2495.42</v>
      </c>
      <c r="D848" s="25">
        <v>2497.3000000000002</v>
      </c>
      <c r="E848" s="25">
        <v>2474.71</v>
      </c>
      <c r="F848" s="16">
        <v>2480.0100000000002</v>
      </c>
      <c r="G848" s="28">
        <f ca="1">IFERROR($F848/OFFSET($F848,G$12,)-1,"")</f>
        <v>-6.2350485059525784E-3</v>
      </c>
      <c r="H848" s="29">
        <f ca="1">IFERROR($F848/OFFSET($F848,H$12,)-1,"")</f>
        <v>1.6997736369004812E-2</v>
      </c>
      <c r="I848" s="29">
        <f ca="1">IFERROR($F848/OFFSET($F848,I$12,)-1,"")</f>
        <v>7.3081765904695173E-2</v>
      </c>
      <c r="J848" s="29">
        <f ca="1">IFERROR($F848/OFFSET($F848,J$12,)-1,"")</f>
        <v>6.6680143485105425E-2</v>
      </c>
      <c r="K848" s="30">
        <f>F848/VLOOKUP(YEAR(B848),$Z$13:$AB$35,3,FALSE)-1</f>
        <v>-2.2463539613716943E-2</v>
      </c>
      <c r="L848" s="21">
        <f>MAX(F848:$F$5741)</f>
        <v>4981.87</v>
      </c>
      <c r="M848" s="28">
        <f ca="1">IF(OFFSET($O848,M$12,)&lt;&gt;"",_xlfn.STDEV.S(OFFSET($O848,,,M$12))*SQRT($J$12/$G$12),"")</f>
        <v>0.22277326705917003</v>
      </c>
      <c r="N848" s="30">
        <f ca="1">IF(OFFSET($O848,N$12,)&lt;&gt;"",_xlfn.STDEV.S(OFFSET($O848,,,N$12))*SQRT($J$12/$G$12),"")</f>
        <v>0.25892090320144029</v>
      </c>
      <c r="O848" s="4">
        <f t="shared" ca="1" si="13"/>
        <v>-6.2545675981770478E-3</v>
      </c>
    </row>
    <row r="849" spans="2:15" x14ac:dyDescent="0.2">
      <c r="B849" s="14">
        <v>40407</v>
      </c>
      <c r="C849" s="25">
        <v>2428.81</v>
      </c>
      <c r="D849" s="25">
        <v>2495.94</v>
      </c>
      <c r="E849" s="25">
        <v>2427.39</v>
      </c>
      <c r="F849" s="16">
        <v>2495.5700000000002</v>
      </c>
      <c r="G849" s="28">
        <f ca="1">IFERROR($F849/OFFSET($F849,G$12,)-1,"")</f>
        <v>2.7292149493469253E-2</v>
      </c>
      <c r="H849" s="29">
        <f ca="1">IFERROR($F849/OFFSET($F849,H$12,)-1,"")</f>
        <v>4.0878567318873849E-3</v>
      </c>
      <c r="I849" s="29">
        <f ca="1">IFERROR($F849/OFFSET($F849,I$12,)-1,"")</f>
        <v>8.3297159327684556E-2</v>
      </c>
      <c r="J849" s="29">
        <f ca="1">IFERROR($F849/OFFSET($F849,J$12,)-1,"")</f>
        <v>4.4639231789964651E-2</v>
      </c>
      <c r="K849" s="30">
        <f>F849/VLOOKUP(YEAR(B849),$Z$13:$AB$35,3,FALSE)-1</f>
        <v>-1.633031139140706E-2</v>
      </c>
      <c r="L849" s="21">
        <f>MAX(F849:$F$5741)</f>
        <v>4981.87</v>
      </c>
      <c r="M849" s="28">
        <f ca="1">IF(OFFSET($O849,M$12,)&lt;&gt;"",_xlfn.STDEV.S(OFFSET($O849,,,M$12))*SQRT($J$12/$G$12),"")</f>
        <v>0.22638896624391799</v>
      </c>
      <c r="N849" s="30">
        <f ca="1">IF(OFFSET($O849,N$12,)&lt;&gt;"",_xlfn.STDEV.S(OFFSET($O849,,,N$12))*SQRT($J$12/$G$12),"")</f>
        <v>0.27494967770012413</v>
      </c>
      <c r="O849" s="4">
        <f t="shared" ca="1" si="13"/>
        <v>2.6926359327760076E-2</v>
      </c>
    </row>
    <row r="850" spans="2:15" x14ac:dyDescent="0.2">
      <c r="B850" s="14">
        <v>40406</v>
      </c>
      <c r="C850" s="25">
        <v>2415.9299999999998</v>
      </c>
      <c r="D850" s="25">
        <v>2437.58</v>
      </c>
      <c r="E850" s="25">
        <v>2408.62</v>
      </c>
      <c r="F850" s="16">
        <v>2429.27</v>
      </c>
      <c r="G850" s="28">
        <f ca="1">IFERROR($F850/OFFSET($F850,G$12,)-1,"")</f>
        <v>1.233081077476994E-2</v>
      </c>
      <c r="H850" s="29">
        <f ca="1">IFERROR($F850/OFFSET($F850,H$12,)-1,"")</f>
        <v>-3.8963350951039755E-2</v>
      </c>
      <c r="I850" s="29">
        <f ca="1">IFERROR($F850/OFFSET($F850,I$12,)-1,"")</f>
        <v>4.440259846344996E-2</v>
      </c>
      <c r="J850" s="29">
        <f ca="1">IFERROR($F850/OFFSET($F850,J$12,)-1,"")</f>
        <v>1.0335132797098634E-2</v>
      </c>
      <c r="K850" s="30">
        <f>F850/VLOOKUP(YEAR(B850),$Z$13:$AB$35,3,FALSE)-1</f>
        <v>-4.2463539613716961E-2</v>
      </c>
      <c r="L850" s="21">
        <f>MAX(F850:$F$5741)</f>
        <v>4981.87</v>
      </c>
      <c r="M850" s="28">
        <f ca="1">IF(OFFSET($O850,M$12,)&lt;&gt;"",_xlfn.STDEV.S(OFFSET($O850,,,M$12))*SQRT($J$12/$G$12),"")</f>
        <v>0.21669259754710893</v>
      </c>
      <c r="N850" s="30">
        <f ca="1">IF(OFFSET($O850,N$12,)&lt;&gt;"",_xlfn.STDEV.S(OFFSET($O850,,,N$12))*SQRT($J$12/$G$12),"")</f>
        <v>0.26970624864111081</v>
      </c>
      <c r="O850" s="4">
        <f t="shared" ca="1" si="13"/>
        <v>1.2255405566355215E-2</v>
      </c>
    </row>
    <row r="851" spans="2:15" x14ac:dyDescent="0.2">
      <c r="B851" s="14">
        <v>40403</v>
      </c>
      <c r="C851" s="25">
        <v>2402.36</v>
      </c>
      <c r="D851" s="25">
        <v>2430.1</v>
      </c>
      <c r="E851" s="25">
        <v>2398.7399999999998</v>
      </c>
      <c r="F851" s="16">
        <v>2399.6799999999998</v>
      </c>
      <c r="G851" s="28">
        <f ca="1">IFERROR($F851/OFFSET($F851,G$12,)-1,"")</f>
        <v>-7.2873246357374466E-4</v>
      </c>
      <c r="H851" s="29">
        <f ca="1">IFERROR($F851/OFFSET($F851,H$12,)-1,"")</f>
        <v>-3.939794243625161E-2</v>
      </c>
      <c r="I851" s="29">
        <f ca="1">IFERROR($F851/OFFSET($F851,I$12,)-1,"")</f>
        <v>1.1780380648806377E-2</v>
      </c>
      <c r="J851" s="29">
        <f ca="1">IFERROR($F851/OFFSET($F851,J$12,)-1,"")</f>
        <v>3.1379611203995239E-2</v>
      </c>
      <c r="K851" s="30">
        <f>F851/VLOOKUP(YEAR(B851),$Z$13:$AB$35,3,FALSE)-1</f>
        <v>-5.4126921560898711E-2</v>
      </c>
      <c r="L851" s="21">
        <f>MAX(F851:$F$5741)</f>
        <v>4981.87</v>
      </c>
      <c r="M851" s="28">
        <f ca="1">IF(OFFSET($O851,M$12,)&lt;&gt;"",_xlfn.STDEV.S(OFFSET($O851,,,M$12))*SQRT($J$12/$G$12),"")</f>
        <v>0.2158966973415252</v>
      </c>
      <c r="N851" s="30">
        <f ca="1">IF(OFFSET($O851,N$12,)&lt;&gt;"",_xlfn.STDEV.S(OFFSET($O851,,,N$12))*SQRT($J$12/$G$12),"")</f>
        <v>0.27363766498356568</v>
      </c>
      <c r="O851" s="4">
        <f t="shared" ca="1" si="13"/>
        <v>-7.2899811814405803E-4</v>
      </c>
    </row>
    <row r="852" spans="2:15" x14ac:dyDescent="0.2">
      <c r="B852" s="14">
        <v>40402</v>
      </c>
      <c r="C852" s="25">
        <v>2438.6999999999998</v>
      </c>
      <c r="D852" s="25">
        <v>2441.2600000000002</v>
      </c>
      <c r="E852" s="25">
        <v>2400.2800000000002</v>
      </c>
      <c r="F852" s="16">
        <v>2401.4299999999998</v>
      </c>
      <c r="G852" s="28">
        <f ca="1">IFERROR($F852/OFFSET($F852,G$12,)-1,"")</f>
        <v>-1.5226199068302693E-2</v>
      </c>
      <c r="H852" s="29">
        <f ca="1">IFERROR($F852/OFFSET($F852,H$12,)-1,"")</f>
        <v>-5.4670492971330309E-2</v>
      </c>
      <c r="I852" s="29">
        <f ca="1">IFERROR($F852/OFFSET($F852,I$12,)-1,"")</f>
        <v>3.7744524327034679E-3</v>
      </c>
      <c r="J852" s="29">
        <f ca="1">IFERROR($F852/OFFSET($F852,J$12,)-1,"")</f>
        <v>4.3619027752427098E-2</v>
      </c>
      <c r="K852" s="30">
        <f>F852/VLOOKUP(YEAR(B852),$Z$13:$AB$35,3,FALSE)-1</f>
        <v>-5.3437130469057958E-2</v>
      </c>
      <c r="L852" s="21">
        <f>MAX(F852:$F$5741)</f>
        <v>4981.87</v>
      </c>
      <c r="M852" s="28">
        <f ca="1">IF(OFFSET($O852,M$12,)&lt;&gt;"",_xlfn.STDEV.S(OFFSET($O852,,,M$12))*SQRT($J$12/$G$12),"")</f>
        <v>0.21569785579297956</v>
      </c>
      <c r="N852" s="30">
        <f ca="1">IF(OFFSET($O852,N$12,)&lt;&gt;"",_xlfn.STDEV.S(OFFSET($O852,,,N$12))*SQRT($J$12/$G$12),"")</f>
        <v>0.27731304509919347</v>
      </c>
      <c r="O852" s="4">
        <f t="shared" ca="1" si="13"/>
        <v>-1.5343307906370909E-2</v>
      </c>
    </row>
    <row r="853" spans="2:15" x14ac:dyDescent="0.2">
      <c r="B853" s="14">
        <v>40401</v>
      </c>
      <c r="C853" s="25">
        <v>2485.14</v>
      </c>
      <c r="D853" s="25">
        <v>2488.2600000000002</v>
      </c>
      <c r="E853" s="25">
        <v>2433.66</v>
      </c>
      <c r="F853" s="16">
        <v>2438.56</v>
      </c>
      <c r="G853" s="28">
        <f ca="1">IFERROR($F853/OFFSET($F853,G$12,)-1,"")</f>
        <v>-1.885000865048414E-2</v>
      </c>
      <c r="H853" s="29">
        <f ca="1">IFERROR($F853/OFFSET($F853,H$12,)-1,"")</f>
        <v>-4.654363465749134E-2</v>
      </c>
      <c r="I853" s="29">
        <f ca="1">IFERROR($F853/OFFSET($F853,I$12,)-1,"")</f>
        <v>2.273146672482329E-2</v>
      </c>
      <c r="J853" s="29">
        <f ca="1">IFERROR($F853/OFFSET($F853,J$12,)-1,"")</f>
        <v>3.8263883271099974E-2</v>
      </c>
      <c r="K853" s="30">
        <f>F853/VLOOKUP(YEAR(B853),$Z$13:$AB$35,3,FALSE)-1</f>
        <v>-3.8801734331888049E-2</v>
      </c>
      <c r="L853" s="21">
        <f>MAX(F853:$F$5741)</f>
        <v>4981.87</v>
      </c>
      <c r="M853" s="28">
        <f ca="1">IF(OFFSET($O853,M$12,)&lt;&gt;"",_xlfn.STDEV.S(OFFSET($O853,,,M$12))*SQRT($J$12/$G$12),"")</f>
        <v>0.23766343163383652</v>
      </c>
      <c r="N853" s="30">
        <f ca="1">IF(OFFSET($O853,N$12,)&lt;&gt;"",_xlfn.STDEV.S(OFFSET($O853,,,N$12))*SQRT($J$12/$G$12),"")</f>
        <v>0.27846197038950116</v>
      </c>
      <c r="O853" s="4">
        <f t="shared" ca="1" si="13"/>
        <v>-1.9029934723484181E-2</v>
      </c>
    </row>
    <row r="854" spans="2:15" x14ac:dyDescent="0.2">
      <c r="B854" s="14">
        <v>40400</v>
      </c>
      <c r="C854" s="25">
        <v>2526.94</v>
      </c>
      <c r="D854" s="25">
        <v>2527.96</v>
      </c>
      <c r="E854" s="25">
        <v>2483.71</v>
      </c>
      <c r="F854" s="16">
        <v>2485.41</v>
      </c>
      <c r="G854" s="28">
        <f ca="1">IFERROR($F854/OFFSET($F854,G$12,)-1,"")</f>
        <v>-1.6753963983922704E-2</v>
      </c>
      <c r="H854" s="29">
        <f ca="1">IFERROR($F854/OFFSET($F854,H$12,)-1,"")</f>
        <v>-2.3686908563819165E-2</v>
      </c>
      <c r="I854" s="29">
        <f ca="1">IFERROR($F854/OFFSET($F854,I$12,)-1,"")</f>
        <v>6.5556270096462921E-2</v>
      </c>
      <c r="J854" s="29">
        <f ca="1">IFERROR($F854/OFFSET($F854,J$12,)-1,"")</f>
        <v>5.2199093183636469E-2</v>
      </c>
      <c r="K854" s="30">
        <f>F854/VLOOKUP(YEAR(B854),$Z$13:$AB$35,3,FALSE)-1</f>
        <v>-2.0335041387465558E-2</v>
      </c>
      <c r="L854" s="21">
        <f>MAX(F854:$F$5741)</f>
        <v>4981.87</v>
      </c>
      <c r="M854" s="28">
        <f ca="1">IF(OFFSET($O854,M$12,)&lt;&gt;"",_xlfn.STDEV.S(OFFSET($O854,,,M$12))*SQRT($J$12/$G$12),"")</f>
        <v>0.22972058095331521</v>
      </c>
      <c r="N854" s="30">
        <f ca="1">IF(OFFSET($O854,N$12,)&lt;&gt;"",_xlfn.STDEV.S(OFFSET($O854,,,N$12))*SQRT($J$12/$G$12),"")</f>
        <v>0.27648766975183187</v>
      </c>
      <c r="O854" s="4">
        <f t="shared" ca="1" si="13"/>
        <v>-1.6895899190089124E-2</v>
      </c>
    </row>
    <row r="855" spans="2:15" x14ac:dyDescent="0.2">
      <c r="B855" s="14">
        <v>40399</v>
      </c>
      <c r="C855" s="25">
        <v>2498.39</v>
      </c>
      <c r="D855" s="25">
        <v>2534.02</v>
      </c>
      <c r="E855" s="25">
        <v>2498.39</v>
      </c>
      <c r="F855" s="16">
        <v>2527.7600000000002</v>
      </c>
      <c r="G855" s="28">
        <f ca="1">IFERROR($F855/OFFSET($F855,G$12,)-1,"")</f>
        <v>1.187302349785857E-2</v>
      </c>
      <c r="H855" s="29">
        <f ca="1">IFERROR($F855/OFFSET($F855,H$12,)-1,"")</f>
        <v>-1.875609573111281E-3</v>
      </c>
      <c r="I855" s="29">
        <f ca="1">IFERROR($F855/OFFSET($F855,I$12,)-1,"")</f>
        <v>8.326690836783146E-2</v>
      </c>
      <c r="J855" s="29">
        <f ca="1">IFERROR($F855/OFFSET($F855,J$12,)-1,"")</f>
        <v>7.5322244437827202E-2</v>
      </c>
      <c r="K855" s="30">
        <f>F855/VLOOKUP(YEAR(B855),$Z$13:$AB$35,3,FALSE)-1</f>
        <v>-3.6420969649191282E-3</v>
      </c>
      <c r="L855" s="21">
        <f>MAX(F855:$F$5741)</f>
        <v>4981.87</v>
      </c>
      <c r="M855" s="28">
        <f ca="1">IF(OFFSET($O855,M$12,)&lt;&gt;"",_xlfn.STDEV.S(OFFSET($O855,,,M$12))*SQRT($J$12/$G$12),"")</f>
        <v>0.24376470075508103</v>
      </c>
      <c r="N855" s="30">
        <f ca="1">IF(OFFSET($O855,N$12,)&lt;&gt;"",_xlfn.STDEV.S(OFFSET($O855,,,N$12))*SQRT($J$12/$G$12),"")</f>
        <v>0.28111934767259039</v>
      </c>
      <c r="O855" s="4">
        <f t="shared" ca="1" si="13"/>
        <v>1.1803092141229564E-2</v>
      </c>
    </row>
    <row r="856" spans="2:15" x14ac:dyDescent="0.2">
      <c r="B856" s="14">
        <v>40396</v>
      </c>
      <c r="C856" s="25">
        <v>2540.59</v>
      </c>
      <c r="D856" s="25">
        <v>2554.13</v>
      </c>
      <c r="E856" s="25">
        <v>2497.73</v>
      </c>
      <c r="F856" s="16">
        <v>2498.1</v>
      </c>
      <c r="G856" s="28">
        <f ca="1">IFERROR($F856/OFFSET($F856,G$12,)-1,"")</f>
        <v>-1.6616082289169443E-2</v>
      </c>
      <c r="H856" s="29">
        <f ca="1">IFERROR($F856/OFFSET($F856,H$12,)-1,"")</f>
        <v>5.7330123275867173E-3</v>
      </c>
      <c r="I856" s="29">
        <f ca="1">IFERROR($F856/OFFSET($F856,I$12,)-1,"")</f>
        <v>7.1433166777465473E-2</v>
      </c>
      <c r="J856" s="29">
        <f ca="1">IFERROR($F856/OFFSET($F856,J$12,)-1,"")</f>
        <v>6.808445139939967E-2</v>
      </c>
      <c r="K856" s="30">
        <f>F856/VLOOKUP(YEAR(B856),$Z$13:$AB$35,3,FALSE)-1</f>
        <v>-1.5333070555774597E-2</v>
      </c>
      <c r="L856" s="21">
        <f>MAX(F856:$F$5741)</f>
        <v>4981.87</v>
      </c>
      <c r="M856" s="28">
        <f ca="1">IF(OFFSET($O856,M$12,)&lt;&gt;"",_xlfn.STDEV.S(OFFSET($O856,,,M$12))*SQRT($J$12/$G$12),"")</f>
        <v>0.24508508806386403</v>
      </c>
      <c r="N856" s="30">
        <f ca="1">IF(OFFSET($O856,N$12,)&lt;&gt;"",_xlfn.STDEV.S(OFFSET($O856,,,N$12))*SQRT($J$12/$G$12),"")</f>
        <v>0.28564440740533559</v>
      </c>
      <c r="O856" s="4">
        <f t="shared" ca="1" si="13"/>
        <v>-1.6755677899634471E-2</v>
      </c>
    </row>
    <row r="857" spans="2:15" x14ac:dyDescent="0.2">
      <c r="B857" s="14">
        <v>40395</v>
      </c>
      <c r="C857" s="25">
        <v>2557.08</v>
      </c>
      <c r="D857" s="25">
        <v>2564.04</v>
      </c>
      <c r="E857" s="25">
        <v>2528.48</v>
      </c>
      <c r="F857" s="16">
        <v>2540.31</v>
      </c>
      <c r="G857" s="28">
        <f ca="1">IFERROR($F857/OFFSET($F857,G$12,)-1,"")</f>
        <v>-6.7602439787300961E-3</v>
      </c>
      <c r="H857" s="29">
        <f ca="1">IFERROR($F857/OFFSET($F857,H$12,)-1,"")</f>
        <v>1.3460625476248378E-2</v>
      </c>
      <c r="I857" s="29">
        <f ca="1">IFERROR($F857/OFFSET($F857,I$12,)-1,"")</f>
        <v>0.10772873551189122</v>
      </c>
      <c r="J857" s="29">
        <f ca="1">IFERROR($F857/OFFSET($F857,J$12,)-1,"")</f>
        <v>9.3377694373665721E-2</v>
      </c>
      <c r="K857" s="30">
        <f>F857/VLOOKUP(YEAR(B857),$Z$13:$AB$35,3,FALSE)-1</f>
        <v>1.3046905794245056E-3</v>
      </c>
      <c r="L857" s="21">
        <f>MAX(F857:$F$5741)</f>
        <v>4981.87</v>
      </c>
      <c r="M857" s="28">
        <f ca="1">IF(OFFSET($O857,M$12,)&lt;&gt;"",_xlfn.STDEV.S(OFFSET($O857,,,M$12))*SQRT($J$12/$G$12),"")</f>
        <v>0.24126512489109664</v>
      </c>
      <c r="N857" s="30">
        <f ca="1">IF(OFFSET($O857,N$12,)&lt;&gt;"",_xlfn.STDEV.S(OFFSET($O857,,,N$12))*SQRT($J$12/$G$12),"")</f>
        <v>0.28505317147576187</v>
      </c>
      <c r="O857" s="4">
        <f t="shared" ca="1" si="13"/>
        <v>-6.7831979361139393E-3</v>
      </c>
    </row>
    <row r="858" spans="2:15" x14ac:dyDescent="0.2">
      <c r="B858" s="14">
        <v>40394</v>
      </c>
      <c r="C858" s="25">
        <v>2545.92</v>
      </c>
      <c r="D858" s="25">
        <v>2557.6</v>
      </c>
      <c r="E858" s="25">
        <v>2527.02</v>
      </c>
      <c r="F858" s="16">
        <v>2557.6</v>
      </c>
      <c r="G858" s="28">
        <f ca="1">IFERROR($F858/OFFSET($F858,G$12,)-1,"")</f>
        <v>4.6706027002290096E-3</v>
      </c>
      <c r="H858" s="29">
        <f ca="1">IFERROR($F858/OFFSET($F858,H$12,)-1,"")</f>
        <v>3.1282005790275846E-2</v>
      </c>
      <c r="I858" s="29">
        <f ca="1">IFERROR($F858/OFFSET($F858,I$12,)-1,"")</f>
        <v>0.13736319934540231</v>
      </c>
      <c r="J858" s="29">
        <f ca="1">IFERROR($F858/OFFSET($F858,J$12,)-1,"")</f>
        <v>0.10809756942940085</v>
      </c>
      <c r="K858" s="30">
        <f>F858/VLOOKUP(YEAR(B858),$Z$13:$AB$35,3,FALSE)-1</f>
        <v>8.1198265668112057E-3</v>
      </c>
      <c r="L858" s="21">
        <f>MAX(F858:$F$5741)</f>
        <v>4981.87</v>
      </c>
      <c r="M858" s="28">
        <f ca="1">IF(OFFSET($O858,M$12,)&lt;&gt;"",_xlfn.STDEV.S(OFFSET($O858,,,M$12))*SQRT($J$12/$G$12),"")</f>
        <v>0.24955176376348545</v>
      </c>
      <c r="N858" s="30">
        <f ca="1">IF(OFFSET($O858,N$12,)&lt;&gt;"",_xlfn.STDEV.S(OFFSET($O858,,,N$12))*SQRT($J$12/$G$12),"")</f>
        <v>0.33538688537655342</v>
      </c>
      <c r="O858" s="4">
        <f t="shared" ca="1" si="13"/>
        <v>4.6597292792452836E-3</v>
      </c>
    </row>
    <row r="859" spans="2:15" x14ac:dyDescent="0.2">
      <c r="B859" s="14">
        <v>40393</v>
      </c>
      <c r="C859" s="25">
        <v>2532.86</v>
      </c>
      <c r="D859" s="25">
        <v>2550.21</v>
      </c>
      <c r="E859" s="25">
        <v>2527.42</v>
      </c>
      <c r="F859" s="16">
        <v>2545.71</v>
      </c>
      <c r="G859" s="28">
        <f ca="1">IFERROR($F859/OFFSET($F859,G$12,)-1,"")</f>
        <v>5.2122202873827739E-3</v>
      </c>
      <c r="H859" s="29">
        <f ca="1">IFERROR($F859/OFFSET($F859,H$12,)-1,"")</f>
        <v>2.5136009084722355E-2</v>
      </c>
      <c r="I859" s="29">
        <f ca="1">IFERROR($F859/OFFSET($F859,I$12,)-1,"")</f>
        <v>0.1448442411732167</v>
      </c>
      <c r="J859" s="29">
        <f ca="1">IFERROR($F859/OFFSET($F859,J$12,)-1,"")</f>
        <v>0.13133113203773905</v>
      </c>
      <c r="K859" s="30">
        <f>F859/VLOOKUP(YEAR(B859),$Z$13:$AB$35,3,FALSE)-1</f>
        <v>3.4331888056760018E-3</v>
      </c>
      <c r="L859" s="21">
        <f>MAX(F859:$F$5741)</f>
        <v>4981.87</v>
      </c>
      <c r="M859" s="28">
        <f ca="1">IF(OFFSET($O859,M$12,)&lt;&gt;"",_xlfn.STDEV.S(OFFSET($O859,,,M$12))*SQRT($J$12/$G$12),"")</f>
        <v>0.25121293730028238</v>
      </c>
      <c r="N859" s="30">
        <f ca="1">IF(OFFSET($O859,N$12,)&lt;&gt;"",_xlfn.STDEV.S(OFFSET($O859,,,N$12))*SQRT($J$12/$G$12),"")</f>
        <v>0.34308267335832765</v>
      </c>
      <c r="O859" s="4">
        <f t="shared" ca="1" si="13"/>
        <v>5.1986836840190497E-3</v>
      </c>
    </row>
    <row r="860" spans="2:15" x14ac:dyDescent="0.2">
      <c r="B860" s="14">
        <v>40392</v>
      </c>
      <c r="C860" s="25">
        <v>2483.79</v>
      </c>
      <c r="D860" s="25">
        <v>2536.62</v>
      </c>
      <c r="E860" s="25">
        <v>2482.0300000000002</v>
      </c>
      <c r="F860" s="16">
        <v>2532.5100000000002</v>
      </c>
      <c r="G860" s="28">
        <f ca="1">IFERROR($F860/OFFSET($F860,G$12,)-1,"")</f>
        <v>1.9586450121987564E-2</v>
      </c>
      <c r="H860" s="29">
        <f ca="1">IFERROR($F860/OFFSET($F860,H$12,)-1,"")</f>
        <v>3.6834606598049602E-2</v>
      </c>
      <c r="I860" s="29">
        <f ca="1">IFERROR($F860/OFFSET($F860,I$12,)-1,"")</f>
        <v>0.1337481813094572</v>
      </c>
      <c r="J860" s="29">
        <f ca="1">IFERROR($F860/OFFSET($F860,J$12,)-1,"")</f>
        <v>0.12853934386781107</v>
      </c>
      <c r="K860" s="30">
        <f>F860/VLOOKUP(YEAR(B860),$Z$13:$AB$35,3,FALSE)-1</f>
        <v>-1.7698068584941495E-3</v>
      </c>
      <c r="L860" s="21">
        <f>MAX(F860:$F$5741)</f>
        <v>4981.87</v>
      </c>
      <c r="M860" s="28">
        <f ca="1">IF(OFFSET($O860,M$12,)&lt;&gt;"",_xlfn.STDEV.S(OFFSET($O860,,,M$12))*SQRT($J$12/$G$12),"")</f>
        <v>0.25097049706749053</v>
      </c>
      <c r="N860" s="30">
        <f ca="1">IF(OFFSET($O860,N$12,)&lt;&gt;"",_xlfn.STDEV.S(OFFSET($O860,,,N$12))*SQRT($J$12/$G$12),"")</f>
        <v>0.35100076708637984</v>
      </c>
      <c r="O860" s="4">
        <f t="shared" ca="1" si="13"/>
        <v>1.9397104025856919E-2</v>
      </c>
    </row>
    <row r="861" spans="2:15" x14ac:dyDescent="0.2">
      <c r="B861" s="14">
        <v>40389</v>
      </c>
      <c r="C861" s="25">
        <v>2506.5700000000002</v>
      </c>
      <c r="D861" s="25">
        <v>2507.31</v>
      </c>
      <c r="E861" s="25">
        <v>2463.3200000000002</v>
      </c>
      <c r="F861" s="16">
        <v>2483.86</v>
      </c>
      <c r="G861" s="28">
        <f ca="1">IFERROR($F861/OFFSET($F861,G$12,)-1,"")</f>
        <v>-9.0601898211499776E-3</v>
      </c>
      <c r="H861" s="29">
        <f ca="1">IFERROR($F861/OFFSET($F861,H$12,)-1,"")</f>
        <v>3.3679716013367056E-2</v>
      </c>
      <c r="I861" s="29">
        <f ca="1">IFERROR($F861/OFFSET($F861,I$12,)-1,"")</f>
        <v>0.1151036826534142</v>
      </c>
      <c r="J861" s="29">
        <f ca="1">IFERROR($F861/OFFSET($F861,J$12,)-1,"")</f>
        <v>0.12537491957918401</v>
      </c>
      <c r="K861" s="30">
        <f>F861/VLOOKUP(YEAR(B861),$Z$13:$AB$35,3,FALSE)-1</f>
        <v>-2.0945999211667288E-2</v>
      </c>
      <c r="L861" s="21">
        <f>MAX(F861:$F$5741)</f>
        <v>4981.87</v>
      </c>
      <c r="M861" s="28">
        <f ca="1">IF(OFFSET($O861,M$12,)&lt;&gt;"",_xlfn.STDEV.S(OFFSET($O861,,,M$12))*SQRT($J$12/$G$12),"")</f>
        <v>0.24598978081456777</v>
      </c>
      <c r="N861" s="30">
        <f ca="1">IF(OFFSET($O861,N$12,)&lt;&gt;"",_xlfn.STDEV.S(OFFSET($O861,,,N$12))*SQRT($J$12/$G$12),"")</f>
        <v>0.3548759105149592</v>
      </c>
      <c r="O861" s="4">
        <f t="shared" ca="1" si="13"/>
        <v>-9.1014829458745915E-3</v>
      </c>
    </row>
    <row r="862" spans="2:15" x14ac:dyDescent="0.2">
      <c r="B862" s="14">
        <v>40388</v>
      </c>
      <c r="C862" s="25">
        <v>2479.7600000000002</v>
      </c>
      <c r="D862" s="25">
        <v>2533.85</v>
      </c>
      <c r="E862" s="25">
        <v>2478.17</v>
      </c>
      <c r="F862" s="16">
        <v>2506.5700000000002</v>
      </c>
      <c r="G862" s="28">
        <f ca="1">IFERROR($F862/OFFSET($F862,G$12,)-1,"")</f>
        <v>1.0705558826138661E-2</v>
      </c>
      <c r="H862" s="29">
        <f ca="1">IFERROR($F862/OFFSET($F862,H$12,)-1,"")</f>
        <v>3.8695668389144622E-2</v>
      </c>
      <c r="I862" s="29">
        <f ca="1">IFERROR($F862/OFFSET($F862,I$12,)-1,"")</f>
        <v>8.5433555047460752E-2</v>
      </c>
      <c r="J862" s="29">
        <f ca="1">IFERROR($F862/OFFSET($F862,J$12,)-1,"")</f>
        <v>0.14446889724951606</v>
      </c>
      <c r="K862" s="30">
        <f>F862/VLOOKUP(YEAR(B862),$Z$13:$AB$35,3,FALSE)-1</f>
        <v>-1.1994481671265156E-2</v>
      </c>
      <c r="L862" s="21">
        <f>MAX(F862:$F$5741)</f>
        <v>4981.87</v>
      </c>
      <c r="M862" s="28">
        <f ca="1">IF(OFFSET($O862,M$12,)&lt;&gt;"",_xlfn.STDEV.S(OFFSET($O862,,,M$12))*SQRT($J$12/$G$12),"")</f>
        <v>0.24611967328363241</v>
      </c>
      <c r="N862" s="30">
        <f ca="1">IF(OFFSET($O862,N$12,)&lt;&gt;"",_xlfn.STDEV.S(OFFSET($O862,,,N$12))*SQRT($J$12/$G$12),"")</f>
        <v>0.36411352601946262</v>
      </c>
      <c r="O862" s="4">
        <f t="shared" ca="1" si="13"/>
        <v>1.0648660059746287E-2</v>
      </c>
    </row>
    <row r="863" spans="2:15" x14ac:dyDescent="0.2">
      <c r="B863" s="14">
        <v>40387</v>
      </c>
      <c r="C863" s="25">
        <v>2483.14</v>
      </c>
      <c r="D863" s="25">
        <v>2490.65</v>
      </c>
      <c r="E863" s="25">
        <v>2472.7399999999998</v>
      </c>
      <c r="F863" s="16">
        <v>2480.02</v>
      </c>
      <c r="G863" s="28">
        <f ca="1">IFERROR($F863/OFFSET($F863,G$12,)-1,"")</f>
        <v>-1.3168015012342549E-3</v>
      </c>
      <c r="H863" s="29">
        <f ca="1">IFERROR($F863/OFFSET($F863,H$12,)-1,"")</f>
        <v>6.2025197201072357E-2</v>
      </c>
      <c r="I863" s="29">
        <f ca="1">IFERROR($F863/OFFSET($F863,I$12,)-1,"")</f>
        <v>7.1912657111737444E-2</v>
      </c>
      <c r="J863" s="29">
        <f ca="1">IFERROR($F863/OFFSET($F863,J$12,)-1,"")</f>
        <v>0.10568576485641823</v>
      </c>
      <c r="K863" s="30">
        <f>F863/VLOOKUP(YEAR(B863),$Z$13:$AB$35,3,FALSE)-1</f>
        <v>-2.2459597950335031E-2</v>
      </c>
      <c r="L863" s="21">
        <f>MAX(F863:$F$5741)</f>
        <v>4981.87</v>
      </c>
      <c r="M863" s="28">
        <f ca="1">IF(OFFSET($O863,M$12,)&lt;&gt;"",_xlfn.STDEV.S(OFFSET($O863,,,M$12))*SQRT($J$12/$G$12),"")</f>
        <v>0.24512367712693506</v>
      </c>
      <c r="N863" s="30">
        <f ca="1">IF(OFFSET($O863,N$12,)&lt;&gt;"",_xlfn.STDEV.S(OFFSET($O863,,,N$12))*SQRT($J$12/$G$12),"")</f>
        <v>0.36361467127467662</v>
      </c>
      <c r="O863" s="4">
        <f t="shared" ca="1" si="13"/>
        <v>-1.3176692461799625E-3</v>
      </c>
    </row>
    <row r="864" spans="2:15" x14ac:dyDescent="0.2">
      <c r="B864" s="14">
        <v>40386</v>
      </c>
      <c r="C864" s="25">
        <v>2456.7399999999998</v>
      </c>
      <c r="D864" s="25">
        <v>2504.27</v>
      </c>
      <c r="E864" s="25">
        <v>2456.14</v>
      </c>
      <c r="F864" s="16">
        <v>2483.29</v>
      </c>
      <c r="G864" s="28">
        <f ca="1">IFERROR($F864/OFFSET($F864,G$12,)-1,"")</f>
        <v>1.6683452471607518E-2</v>
      </c>
      <c r="H864" s="29">
        <f ca="1">IFERROR($F864/OFFSET($F864,H$12,)-1,"")</f>
        <v>7.450099735624871E-2</v>
      </c>
      <c r="I864" s="29">
        <f ca="1">IFERROR($F864/OFFSET($F864,I$12,)-1,"")</f>
        <v>4.0012564129410455E-2</v>
      </c>
      <c r="J864" s="29">
        <f ca="1">IFERROR($F864/OFFSET($F864,J$12,)-1,"")</f>
        <v>0.1277429609445957</v>
      </c>
      <c r="K864" s="30">
        <f>F864/VLOOKUP(YEAR(B864),$Z$13:$AB$35,3,FALSE)-1</f>
        <v>-2.1170674024438285E-2</v>
      </c>
      <c r="L864" s="21">
        <f>MAX(F864:$F$5741)</f>
        <v>4981.87</v>
      </c>
      <c r="M864" s="28">
        <f ca="1">IF(OFFSET($O864,M$12,)&lt;&gt;"",_xlfn.STDEV.S(OFFSET($O864,,,M$12))*SQRT($J$12/$G$12),"")</f>
        <v>0.24612426692236014</v>
      </c>
      <c r="N864" s="30">
        <f ca="1">IF(OFFSET($O864,N$12,)&lt;&gt;"",_xlfn.STDEV.S(OFFSET($O864,,,N$12))*SQRT($J$12/$G$12),"")</f>
        <v>0.36368573976034591</v>
      </c>
      <c r="O864" s="4">
        <f t="shared" ca="1" si="13"/>
        <v>1.6545812442722324E-2</v>
      </c>
    </row>
    <row r="865" spans="2:15" x14ac:dyDescent="0.2">
      <c r="B865" s="14">
        <v>40385</v>
      </c>
      <c r="C865" s="25">
        <v>2402.9499999999998</v>
      </c>
      <c r="D865" s="25">
        <v>2443.5700000000002</v>
      </c>
      <c r="E865" s="25">
        <v>2402.9499999999998</v>
      </c>
      <c r="F865" s="16">
        <v>2442.54</v>
      </c>
      <c r="G865" s="28">
        <f ca="1">IFERROR($F865/OFFSET($F865,G$12,)-1,"")</f>
        <v>1.6484042398238863E-2</v>
      </c>
      <c r="H865" s="29">
        <f ca="1">IFERROR($F865/OFFSET($F865,H$12,)-1,"")</f>
        <v>6.0277469092929525E-2</v>
      </c>
      <c r="I865" s="29">
        <f ca="1">IFERROR($F865/OFFSET($F865,I$12,)-1,"")</f>
        <v>3.8472821581173822E-2</v>
      </c>
      <c r="J865" s="29">
        <f ca="1">IFERROR($F865/OFFSET($F865,J$12,)-1,"")</f>
        <v>0.1214755024173888</v>
      </c>
      <c r="K865" s="30">
        <f>F865/VLOOKUP(YEAR(B865),$Z$13:$AB$35,3,FALSE)-1</f>
        <v>-3.723295230587309E-2</v>
      </c>
      <c r="L865" s="21">
        <f>MAX(F865:$F$5741)</f>
        <v>4981.87</v>
      </c>
      <c r="M865" s="28">
        <f ca="1">IF(OFFSET($O865,M$12,)&lt;&gt;"",_xlfn.STDEV.S(OFFSET($O865,,,M$12))*SQRT($J$12/$G$12),"")</f>
        <v>0.24291592449133947</v>
      </c>
      <c r="N865" s="30">
        <f ca="1">IF(OFFSET($O865,N$12,)&lt;&gt;"",_xlfn.STDEV.S(OFFSET($O865,,,N$12))*SQRT($J$12/$G$12),"")</f>
        <v>0.36207690348740335</v>
      </c>
      <c r="O865" s="4">
        <f t="shared" ca="1" si="13"/>
        <v>1.6349655387771153E-2</v>
      </c>
    </row>
    <row r="866" spans="2:15" x14ac:dyDescent="0.2">
      <c r="B866" s="14">
        <v>40382</v>
      </c>
      <c r="C866" s="25">
        <v>2412.25</v>
      </c>
      <c r="D866" s="25">
        <v>2435.9899999999998</v>
      </c>
      <c r="E866" s="25">
        <v>2394.1799999999998</v>
      </c>
      <c r="F866" s="16">
        <v>2402.9299999999998</v>
      </c>
      <c r="G866" s="28">
        <f ca="1">IFERROR($F866/OFFSET($F866,G$12,)-1,"")</f>
        <v>-4.2516337296276685E-3</v>
      </c>
      <c r="H866" s="29">
        <f ca="1">IFERROR($F866/OFFSET($F866,H$12,)-1,"")</f>
        <v>3.3078388127206093E-2</v>
      </c>
      <c r="I866" s="29">
        <f ca="1">IFERROR($F866/OFFSET($F866,I$12,)-1,"")</f>
        <v>1.1721661073895939E-2</v>
      </c>
      <c r="J866" s="29">
        <f ca="1">IFERROR($F866/OFFSET($F866,J$12,)-1,"")</f>
        <v>0.12788197964777881</v>
      </c>
      <c r="K866" s="30">
        <f>F866/VLOOKUP(YEAR(B866),$Z$13:$AB$35,3,FALSE)-1</f>
        <v>-5.2845880961765901E-2</v>
      </c>
      <c r="L866" s="21">
        <f>MAX(F866:$F$5741)</f>
        <v>4981.87</v>
      </c>
      <c r="M866" s="28">
        <f ca="1">IF(OFFSET($O866,M$12,)&lt;&gt;"",_xlfn.STDEV.S(OFFSET($O866,,,M$12))*SQRT($J$12/$G$12),"")</f>
        <v>0.2438219406537416</v>
      </c>
      <c r="N866" s="30">
        <f ca="1">IF(OFFSET($O866,N$12,)&lt;&gt;"",_xlfn.STDEV.S(OFFSET($O866,,,N$12))*SQRT($J$12/$G$12),"")</f>
        <v>0.3637675979957003</v>
      </c>
      <c r="O866" s="4">
        <f t="shared" ca="1" si="13"/>
        <v>-4.260697624343176E-3</v>
      </c>
    </row>
    <row r="867" spans="2:15" x14ac:dyDescent="0.2">
      <c r="B867" s="14">
        <v>40381</v>
      </c>
      <c r="C867" s="25">
        <v>2338.71</v>
      </c>
      <c r="D867" s="25">
        <v>2413.9699999999998</v>
      </c>
      <c r="E867" s="25">
        <v>2331.96</v>
      </c>
      <c r="F867" s="16">
        <v>2413.19</v>
      </c>
      <c r="G867" s="28">
        <f ca="1">IFERROR($F867/OFFSET($F867,G$12,)-1,"")</f>
        <v>3.3406418348906897E-2</v>
      </c>
      <c r="H867" s="29">
        <f ca="1">IFERROR($F867/OFFSET($F867,H$12,)-1,"")</f>
        <v>1.7476620540194165E-2</v>
      </c>
      <c r="I867" s="29">
        <f ca="1">IFERROR($F867/OFFSET($F867,I$12,)-1,"")</f>
        <v>-5.501660800975805E-3</v>
      </c>
      <c r="J867" s="29">
        <f ca="1">IFERROR($F867/OFFSET($F867,J$12,)-1,"")</f>
        <v>0.12697426796805678</v>
      </c>
      <c r="K867" s="30">
        <f>F867/VLOOKUP(YEAR(B867),$Z$13:$AB$35,3,FALSE)-1</f>
        <v>-4.8801734331888058E-2</v>
      </c>
      <c r="L867" s="21">
        <f>MAX(F867:$F$5741)</f>
        <v>4981.87</v>
      </c>
      <c r="M867" s="28">
        <f ca="1">IF(OFFSET($O867,M$12,)&lt;&gt;"",_xlfn.STDEV.S(OFFSET($O867,,,M$12))*SQRT($J$12/$G$12),"")</f>
        <v>0.24498800564589904</v>
      </c>
      <c r="N867" s="30">
        <f ca="1">IF(OFFSET($O867,N$12,)&lt;&gt;"",_xlfn.STDEV.S(OFFSET($O867,,,N$12))*SQRT($J$12/$G$12),"")</f>
        <v>0.36580475217418112</v>
      </c>
      <c r="O867" s="4">
        <f t="shared" ca="1" si="13"/>
        <v>3.2860547756349841E-2</v>
      </c>
    </row>
    <row r="868" spans="2:15" x14ac:dyDescent="0.2">
      <c r="B868" s="14">
        <v>40380</v>
      </c>
      <c r="C868" s="25">
        <v>2311.04</v>
      </c>
      <c r="D868" s="25">
        <v>2352.2800000000002</v>
      </c>
      <c r="E868" s="25">
        <v>2310.7800000000002</v>
      </c>
      <c r="F868" s="16">
        <v>2335.1799999999998</v>
      </c>
      <c r="G868" s="28">
        <f ca="1">IFERROR($F868/OFFSET($F868,G$12,)-1,"")</f>
        <v>1.0414908853321414E-2</v>
      </c>
      <c r="H868" s="29">
        <f ca="1">IFERROR($F868/OFFSET($F868,H$12,)-1,"")</f>
        <v>-2.391740511620144E-2</v>
      </c>
      <c r="I868" s="29">
        <f ca="1">IFERROR($F868/OFFSET($F868,I$12,)-1,"")</f>
        <v>-4.6063220503770652E-2</v>
      </c>
      <c r="J868" s="29">
        <f ca="1">IFERROR($F868/OFFSET($F868,J$12,)-1,"")</f>
        <v>0.10293589767810918</v>
      </c>
      <c r="K868" s="30">
        <f>F868/VLOOKUP(YEAR(B868),$Z$13:$AB$35,3,FALSE)-1</f>
        <v>-7.9550650374458076E-2</v>
      </c>
      <c r="L868" s="21">
        <f>MAX(F868:$F$5741)</f>
        <v>4981.87</v>
      </c>
      <c r="M868" s="28">
        <f ca="1">IF(OFFSET($O868,M$12,)&lt;&gt;"",_xlfn.STDEV.S(OFFSET($O868,,,M$12))*SQRT($J$12/$G$12),"")</f>
        <v>0.24184181033223195</v>
      </c>
      <c r="N868" s="30">
        <f ca="1">IF(OFFSET($O868,N$12,)&lt;&gt;"",_xlfn.STDEV.S(OFFSET($O868,,,N$12))*SQRT($J$12/$G$12),"")</f>
        <v>0.35941625239316505</v>
      </c>
      <c r="O868" s="4">
        <f t="shared" ca="1" si="13"/>
        <v>1.036104734247513E-2</v>
      </c>
    </row>
    <row r="869" spans="2:15" x14ac:dyDescent="0.2">
      <c r="B869" s="14">
        <v>40379</v>
      </c>
      <c r="C869" s="25">
        <v>2303.87</v>
      </c>
      <c r="D869" s="25">
        <v>2322.09</v>
      </c>
      <c r="E869" s="25">
        <v>2289.2800000000002</v>
      </c>
      <c r="F869" s="16">
        <v>2311.11</v>
      </c>
      <c r="G869" s="28">
        <f ca="1">IFERROR($F869/OFFSET($F869,G$12,)-1,"")</f>
        <v>3.2252743436589348E-3</v>
      </c>
      <c r="H869" s="29">
        <f ca="1">IFERROR($F869/OFFSET($F869,H$12,)-1,"")</f>
        <v>-3.0721032058917297E-2</v>
      </c>
      <c r="I869" s="29">
        <f ca="1">IFERROR($F869/OFFSET($F869,I$12,)-1,"")</f>
        <v>-5.5988530255128177E-2</v>
      </c>
      <c r="J869" s="29">
        <f ca="1">IFERROR($F869/OFFSET($F869,J$12,)-1,"")</f>
        <v>0.10648779857231094</v>
      </c>
      <c r="K869" s="30">
        <f>F869/VLOOKUP(YEAR(B869),$Z$13:$AB$35,3,FALSE)-1</f>
        <v>-8.9038234134804828E-2</v>
      </c>
      <c r="L869" s="21">
        <f>MAX(F869:$F$5741)</f>
        <v>4981.87</v>
      </c>
      <c r="M869" s="28">
        <f ca="1">IF(OFFSET($O869,M$12,)&lt;&gt;"",_xlfn.STDEV.S(OFFSET($O869,,,M$12))*SQRT($J$12/$G$12),"")</f>
        <v>0.24917536364789281</v>
      </c>
      <c r="N869" s="30">
        <f ca="1">IF(OFFSET($O869,N$12,)&lt;&gt;"",_xlfn.STDEV.S(OFFSET($O869,,,N$12))*SQRT($J$12/$G$12),"")</f>
        <v>0.35951947710311488</v>
      </c>
      <c r="O869" s="4">
        <f t="shared" ca="1" si="13"/>
        <v>3.2200843029056266E-3</v>
      </c>
    </row>
    <row r="870" spans="2:15" x14ac:dyDescent="0.2">
      <c r="B870" s="14">
        <v>40378</v>
      </c>
      <c r="C870" s="25">
        <v>2326.09</v>
      </c>
      <c r="D870" s="25">
        <v>2329.36</v>
      </c>
      <c r="E870" s="25">
        <v>2280.5500000000002</v>
      </c>
      <c r="F870" s="16">
        <v>2303.6799999999998</v>
      </c>
      <c r="G870" s="28">
        <f ca="1">IFERROR($F870/OFFSET($F870,G$12,)-1,"")</f>
        <v>-9.5916147532878471E-3</v>
      </c>
      <c r="H870" s="29">
        <f ca="1">IFERROR($F870/OFFSET($F870,H$12,)-1,"")</f>
        <v>-1.2355841371918586E-2</v>
      </c>
      <c r="I870" s="29">
        <f ca="1">IFERROR($F870/OFFSET($F870,I$12,)-1,"")</f>
        <v>-5.1226081727799189E-2</v>
      </c>
      <c r="J870" s="29">
        <f ca="1">IFERROR($F870/OFFSET($F870,J$12,)-1,"")</f>
        <v>8.4166337230097144E-2</v>
      </c>
      <c r="K870" s="30">
        <f>F870/VLOOKUP(YEAR(B870),$Z$13:$AB$35,3,FALSE)-1</f>
        <v>-9.196689002759173E-2</v>
      </c>
      <c r="L870" s="21">
        <f>MAX(F870:$F$5741)</f>
        <v>4981.87</v>
      </c>
      <c r="M870" s="28">
        <f ca="1">IF(OFFSET($O870,M$12,)&lt;&gt;"",_xlfn.STDEV.S(OFFSET($O870,,,M$12))*SQRT($J$12/$G$12),"")</f>
        <v>0.25064482197623411</v>
      </c>
      <c r="N870" s="30">
        <f ca="1">IF(OFFSET($O870,N$12,)&lt;&gt;"",_xlfn.STDEV.S(OFFSET($O870,,,N$12))*SQRT($J$12/$G$12),"")</f>
        <v>0.36034973938776849</v>
      </c>
      <c r="O870" s="4">
        <f t="shared" ca="1" si="13"/>
        <v>-9.6379105622906528E-3</v>
      </c>
    </row>
    <row r="871" spans="2:15" x14ac:dyDescent="0.2">
      <c r="B871" s="14">
        <v>40375</v>
      </c>
      <c r="C871" s="25">
        <v>2371.73</v>
      </c>
      <c r="D871" s="25">
        <v>2380.19</v>
      </c>
      <c r="E871" s="25">
        <v>2325.7399999999998</v>
      </c>
      <c r="F871" s="16">
        <v>2325.9899999999998</v>
      </c>
      <c r="G871" s="28">
        <f ca="1">IFERROR($F871/OFFSET($F871,G$12,)-1,"")</f>
        <v>-1.9289635457512166E-2</v>
      </c>
      <c r="H871" s="29">
        <f ca="1">IFERROR($F871/OFFSET($F871,H$12,)-1,"")</f>
        <v>-3.2012547890258869E-3</v>
      </c>
      <c r="I871" s="29">
        <f ca="1">IFERROR($F871/OFFSET($F871,I$12,)-1,"")</f>
        <v>-3.0797116546522951E-2</v>
      </c>
      <c r="J871" s="29">
        <f ca="1">IFERROR($F871/OFFSET($F871,J$12,)-1,"")</f>
        <v>0.1110904114300455</v>
      </c>
      <c r="K871" s="30">
        <f>F871/VLOOKUP(YEAR(B871),$Z$13:$AB$35,3,FALSE)-1</f>
        <v>-8.3173039022467532E-2</v>
      </c>
      <c r="L871" s="21">
        <f>MAX(F871:$F$5741)</f>
        <v>4981.87</v>
      </c>
      <c r="M871" s="28">
        <f ca="1">IF(OFFSET($O871,M$12,)&lt;&gt;"",_xlfn.STDEV.S(OFFSET($O871,,,M$12))*SQRT($J$12/$G$12),"")</f>
        <v>0.25269454485096859</v>
      </c>
      <c r="N871" s="30">
        <f ca="1">IF(OFFSET($O871,N$12,)&lt;&gt;"",_xlfn.STDEV.S(OFFSET($O871,,,N$12))*SQRT($J$12/$G$12),"")</f>
        <v>0.36008081054597724</v>
      </c>
      <c r="O871" s="4">
        <f t="shared" ca="1" si="13"/>
        <v>-1.9478108124884853E-2</v>
      </c>
    </row>
    <row r="872" spans="2:15" x14ac:dyDescent="0.2">
      <c r="B872" s="14">
        <v>40374</v>
      </c>
      <c r="C872" s="25">
        <v>2392.38</v>
      </c>
      <c r="D872" s="25">
        <v>2392.9899999999998</v>
      </c>
      <c r="E872" s="25">
        <v>2369.8000000000002</v>
      </c>
      <c r="F872" s="16">
        <v>2371.7399999999998</v>
      </c>
      <c r="G872" s="28">
        <f ca="1">IFERROR($F872/OFFSET($F872,G$12,)-1,"")</f>
        <v>-8.6356796522322199E-3</v>
      </c>
      <c r="H872" s="29">
        <f ca="1">IFERROR($F872/OFFSET($F872,H$12,)-1,"")</f>
        <v>1.7237460058759035E-2</v>
      </c>
      <c r="I872" s="29">
        <f ca="1">IFERROR($F872/OFFSET($F872,I$12,)-1,"")</f>
        <v>-1.6181686197241585E-2</v>
      </c>
      <c r="J872" s="29">
        <f ca="1">IFERROR($F872/OFFSET($F872,J$12,)-1,"")</f>
        <v>0.16112639649078142</v>
      </c>
      <c r="K872" s="30">
        <f>F872/VLOOKUP(YEAR(B872),$Z$13:$AB$35,3,FALSE)-1</f>
        <v>-6.5139929050059164E-2</v>
      </c>
      <c r="L872" s="21">
        <f>MAX(F872:$F$5741)</f>
        <v>4981.87</v>
      </c>
      <c r="M872" s="28">
        <f ca="1">IF(OFFSET($O872,M$12,)&lt;&gt;"",_xlfn.STDEV.S(OFFSET($O872,,,M$12))*SQRT($J$12/$G$12),"")</f>
        <v>0.27573830029527979</v>
      </c>
      <c r="N872" s="30">
        <f ca="1">IF(OFFSET($O872,N$12,)&lt;&gt;"",_xlfn.STDEV.S(OFFSET($O872,,,N$12))*SQRT($J$12/$G$12),"")</f>
        <v>0.35924140353169814</v>
      </c>
      <c r="O872" s="4">
        <f t="shared" ca="1" si="13"/>
        <v>-8.6731832022884734E-3</v>
      </c>
    </row>
    <row r="873" spans="2:15" x14ac:dyDescent="0.2">
      <c r="B873" s="14">
        <v>40373</v>
      </c>
      <c r="C873" s="25">
        <v>2384.1</v>
      </c>
      <c r="D873" s="25">
        <v>2410.3000000000002</v>
      </c>
      <c r="E873" s="25">
        <v>2381.8000000000002</v>
      </c>
      <c r="F873" s="16">
        <v>2392.4</v>
      </c>
      <c r="G873" s="28">
        <f ca="1">IFERROR($F873/OFFSET($F873,G$12,)-1,"")</f>
        <v>3.3719740307671664E-3</v>
      </c>
      <c r="H873" s="29">
        <f ca="1">IFERROR($F873/OFFSET($F873,H$12,)-1,"")</f>
        <v>4.3231033550491293E-2</v>
      </c>
      <c r="I873" s="29">
        <f ca="1">IFERROR($F873/OFFSET($F873,I$12,)-1,"")</f>
        <v>-1.4540511595337091E-2</v>
      </c>
      <c r="J873" s="29">
        <f ca="1">IFERROR($F873/OFFSET($F873,J$12,)-1,"")</f>
        <v>0.19583527024257608</v>
      </c>
      <c r="K873" s="30">
        <f>F873/VLOOKUP(YEAR(B873),$Z$13:$AB$35,3,FALSE)-1</f>
        <v>-5.6996452502956263E-2</v>
      </c>
      <c r="L873" s="21">
        <f>MAX(F873:$F$5741)</f>
        <v>4981.87</v>
      </c>
      <c r="M873" s="28">
        <f ca="1">IF(OFFSET($O873,M$12,)&lt;&gt;"",_xlfn.STDEV.S(OFFSET($O873,,,M$12))*SQRT($J$12/$G$12),"")</f>
        <v>0.27518963425137111</v>
      </c>
      <c r="N873" s="30">
        <f ca="1">IF(OFFSET($O873,N$12,)&lt;&gt;"",_xlfn.STDEV.S(OFFSET($O873,,,N$12))*SQRT($J$12/$G$12),"")</f>
        <v>0.35900078102637695</v>
      </c>
      <c r="O873" s="4">
        <f t="shared" ca="1" si="13"/>
        <v>3.3663016741179506E-3</v>
      </c>
    </row>
    <row r="874" spans="2:15" x14ac:dyDescent="0.2">
      <c r="B874" s="14">
        <v>40372</v>
      </c>
      <c r="C874" s="25">
        <v>2332.39</v>
      </c>
      <c r="D874" s="25">
        <v>2385.04</v>
      </c>
      <c r="E874" s="25">
        <v>2331.11</v>
      </c>
      <c r="F874" s="16">
        <v>2384.36</v>
      </c>
      <c r="G874" s="28">
        <f ca="1">IFERROR($F874/OFFSET($F874,G$12,)-1,"")</f>
        <v>2.2233654876741671E-2</v>
      </c>
      <c r="H874" s="29">
        <f ca="1">IFERROR($F874/OFFSET($F874,H$12,)-1,"")</f>
        <v>6.0323474347514727E-2</v>
      </c>
      <c r="I874" s="29">
        <f ca="1">IFERROR($F874/OFFSET($F874,I$12,)-1,"")</f>
        <v>-8.8994376020982147E-3</v>
      </c>
      <c r="J874" s="29">
        <f ca="1">IFERROR($F874/OFFSET($F874,J$12,)-1,"")</f>
        <v>0.21644814040100013</v>
      </c>
      <c r="K874" s="30">
        <f>F874/VLOOKUP(YEAR(B874),$Z$13:$AB$35,3,FALSE)-1</f>
        <v>-6.0165549862041701E-2</v>
      </c>
      <c r="L874" s="21">
        <f>MAX(F874:$F$5741)</f>
        <v>4981.87</v>
      </c>
      <c r="M874" s="28">
        <f ca="1">IF(OFFSET($O874,M$12,)&lt;&gt;"",_xlfn.STDEV.S(OFFSET($O874,,,M$12))*SQRT($J$12/$G$12),"")</f>
        <v>0.279803668716611</v>
      </c>
      <c r="N874" s="30">
        <f ca="1">IF(OFFSET($O874,N$12,)&lt;&gt;"",_xlfn.STDEV.S(OFFSET($O874,,,N$12))*SQRT($J$12/$G$12),"")</f>
        <v>0.36079358973859876</v>
      </c>
      <c r="O874" s="4">
        <f t="shared" ca="1" si="13"/>
        <v>2.1990090774785091E-2</v>
      </c>
    </row>
    <row r="875" spans="2:15" x14ac:dyDescent="0.2">
      <c r="B875" s="14">
        <v>40371</v>
      </c>
      <c r="C875" s="25">
        <v>2333.4699999999998</v>
      </c>
      <c r="D875" s="25">
        <v>2338.3000000000002</v>
      </c>
      <c r="E875" s="25">
        <v>2324.25</v>
      </c>
      <c r="F875" s="16">
        <v>2332.5</v>
      </c>
      <c r="G875" s="28">
        <f ca="1">IFERROR($F875/OFFSET($F875,G$12,)-1,"")</f>
        <v>-4.1140623794710951E-4</v>
      </c>
      <c r="H875" s="29">
        <f ca="1">IFERROR($F875/OFFSET($F875,H$12,)-1,"")</f>
        <v>4.8960483533681431E-2</v>
      </c>
      <c r="I875" s="29">
        <f ca="1">IFERROR($F875/OFFSET($F875,I$12,)-1,"")</f>
        <v>-1.2953269208796914E-2</v>
      </c>
      <c r="J875" s="29">
        <f ca="1">IFERROR($F875/OFFSET($F875,J$12,)-1,"")</f>
        <v>0.18077949164468787</v>
      </c>
      <c r="K875" s="30">
        <f>F875/VLOOKUP(YEAR(B875),$Z$13:$AB$35,3,FALSE)-1</f>
        <v>-8.0607016160819889E-2</v>
      </c>
      <c r="L875" s="21">
        <f>MAX(F875:$F$5741)</f>
        <v>4981.87</v>
      </c>
      <c r="M875" s="28">
        <f ca="1">IF(OFFSET($O875,M$12,)&lt;&gt;"",_xlfn.STDEV.S(OFFSET($O875,,,M$12))*SQRT($J$12/$G$12),"")</f>
        <v>0.27165282503060645</v>
      </c>
      <c r="N875" s="30">
        <f ca="1">IF(OFFSET($O875,N$12,)&lt;&gt;"",_xlfn.STDEV.S(OFFSET($O875,,,N$12))*SQRT($J$12/$G$12),"")</f>
        <v>0.35716823571628536</v>
      </c>
      <c r="O875" s="4">
        <f t="shared" ca="1" si="13"/>
        <v>-4.1149088871145158E-4</v>
      </c>
    </row>
    <row r="876" spans="2:15" x14ac:dyDescent="0.2">
      <c r="B876" s="14">
        <v>40368</v>
      </c>
      <c r="C876" s="25">
        <v>2331.16</v>
      </c>
      <c r="D876" s="25">
        <v>2352.2199999999998</v>
      </c>
      <c r="E876" s="25">
        <v>2330.2199999999998</v>
      </c>
      <c r="F876" s="16">
        <v>2333.46</v>
      </c>
      <c r="G876" s="28">
        <f ca="1">IFERROR($F876/OFFSET($F876,G$12,)-1,"")</f>
        <v>8.1919752954040526E-4</v>
      </c>
      <c r="H876" s="29">
        <f ca="1">IFERROR($F876/OFFSET($F876,H$12,)-1,"")</f>
        <v>4.4637940682708432E-2</v>
      </c>
      <c r="I876" s="29">
        <f ca="1">IFERROR($F876/OFFSET($F876,I$12,)-1,"")</f>
        <v>-2.2448272765756005E-3</v>
      </c>
      <c r="J876" s="29">
        <f ca="1">IFERROR($F876/OFFSET($F876,J$12,)-1,"")</f>
        <v>0.17518545938024088</v>
      </c>
      <c r="K876" s="30">
        <f>F876/VLOOKUP(YEAR(B876),$Z$13:$AB$35,3,FALSE)-1</f>
        <v>-8.022861647615287E-2</v>
      </c>
      <c r="L876" s="21">
        <f>MAX(F876:$F$5741)</f>
        <v>4981.87</v>
      </c>
      <c r="M876" s="28">
        <f ca="1">IF(OFFSET($O876,M$12,)&lt;&gt;"",_xlfn.STDEV.S(OFFSET($O876,,,M$12))*SQRT($J$12/$G$12),"")</f>
        <v>0.27197211776429819</v>
      </c>
      <c r="N876" s="30">
        <f ca="1">IF(OFFSET($O876,N$12,)&lt;&gt;"",_xlfn.STDEV.S(OFFSET($O876,,,N$12))*SQRT($J$12/$G$12),"")</f>
        <v>0.3590859994841813</v>
      </c>
      <c r="O876" s="4">
        <f t="shared" ca="1" si="13"/>
        <v>8.1886217038196793E-4</v>
      </c>
    </row>
    <row r="877" spans="2:15" x14ac:dyDescent="0.2">
      <c r="B877" s="14">
        <v>40367</v>
      </c>
      <c r="C877" s="25">
        <v>2293.2600000000002</v>
      </c>
      <c r="D877" s="25">
        <v>2337.41</v>
      </c>
      <c r="E877" s="25">
        <v>2292.1999999999998</v>
      </c>
      <c r="F877" s="16">
        <v>2331.5500000000002</v>
      </c>
      <c r="G877" s="28">
        <f ca="1">IFERROR($F877/OFFSET($F877,G$12,)-1,"")</f>
        <v>1.6696754838090744E-2</v>
      </c>
      <c r="H877" s="29">
        <f ca="1">IFERROR($F877/OFFSET($F877,H$12,)-1,"")</f>
        <v>4.6725657360144224E-2</v>
      </c>
      <c r="I877" s="29">
        <f ca="1">IFERROR($F877/OFFSET($F877,I$12,)-1,"")</f>
        <v>2.7236719786053909E-2</v>
      </c>
      <c r="J877" s="29">
        <f ca="1">IFERROR($F877/OFFSET($F877,J$12,)-1,"")</f>
        <v>0.14844496547104202</v>
      </c>
      <c r="K877" s="30">
        <f>F877/VLOOKUP(YEAR(B877),$Z$13:$AB$35,3,FALSE)-1</f>
        <v>-8.0981474182104773E-2</v>
      </c>
      <c r="L877" s="21">
        <f>MAX(F877:$F$5741)</f>
        <v>4981.87</v>
      </c>
      <c r="M877" s="28">
        <f ca="1">IF(OFFSET($O877,M$12,)&lt;&gt;"",_xlfn.STDEV.S(OFFSET($O877,,,M$12))*SQRT($J$12/$G$12),"")</f>
        <v>0.29130057250740032</v>
      </c>
      <c r="N877" s="30">
        <f ca="1">IF(OFFSET($O877,N$12,)&lt;&gt;"",_xlfn.STDEV.S(OFFSET($O877,,,N$12))*SQRT($J$12/$G$12),"")</f>
        <v>0.3595091146090208</v>
      </c>
      <c r="O877" s="4">
        <f t="shared" ca="1" si="13"/>
        <v>1.6558896436001686E-2</v>
      </c>
    </row>
    <row r="878" spans="2:15" x14ac:dyDescent="0.2">
      <c r="B878" s="14">
        <v>40366</v>
      </c>
      <c r="C878" s="25">
        <v>2248.42</v>
      </c>
      <c r="D878" s="25">
        <v>2293.2600000000002</v>
      </c>
      <c r="E878" s="25">
        <v>2228.63</v>
      </c>
      <c r="F878" s="16">
        <v>2293.2600000000002</v>
      </c>
      <c r="G878" s="28">
        <f ca="1">IFERROR($F878/OFFSET($F878,G$12,)-1,"")</f>
        <v>1.9811358512213717E-2</v>
      </c>
      <c r="H878" s="29">
        <f ca="1">IFERROR($F878/OFFSET($F878,H$12,)-1,"")</f>
        <v>-6.9372271876948499E-3</v>
      </c>
      <c r="I878" s="29">
        <f ca="1">IFERROR($F878/OFFSET($F878,I$12,)-1,"")</f>
        <v>3.4472492376536046E-2</v>
      </c>
      <c r="J878" s="29">
        <f ca="1">IFERROR($F878/OFFSET($F878,J$12,)-1,"")</f>
        <v>0.1407437621871146</v>
      </c>
      <c r="K878" s="30">
        <f>F878/VLOOKUP(YEAR(B878),$Z$13:$AB$35,3,FALSE)-1</f>
        <v>-9.6074103271580502E-2</v>
      </c>
      <c r="L878" s="21">
        <f>MAX(F878:$F$5741)</f>
        <v>4981.87</v>
      </c>
      <c r="M878" s="28">
        <f ca="1">IF(OFFSET($O878,M$12,)&lt;&gt;"",_xlfn.STDEV.S(OFFSET($O878,,,M$12))*SQRT($J$12/$G$12),"")</f>
        <v>0.29305660881736184</v>
      </c>
      <c r="N878" s="30">
        <f ca="1">IF(OFFSET($O878,N$12,)&lt;&gt;"",_xlfn.STDEV.S(OFFSET($O878,,,N$12))*SQRT($J$12/$G$12),"")</f>
        <v>0.35788501757889174</v>
      </c>
      <c r="O878" s="4">
        <f t="shared" ca="1" si="13"/>
        <v>1.9617667557097113E-2</v>
      </c>
    </row>
    <row r="879" spans="2:15" x14ac:dyDescent="0.2">
      <c r="B879" s="14">
        <v>40365</v>
      </c>
      <c r="C879" s="25">
        <v>2223.7399999999998</v>
      </c>
      <c r="D879" s="25">
        <v>2267.13</v>
      </c>
      <c r="E879" s="25">
        <v>2223.7399999999998</v>
      </c>
      <c r="F879" s="16">
        <v>2248.71</v>
      </c>
      <c r="G879" s="28">
        <f ca="1">IFERROR($F879/OFFSET($F879,G$12,)-1,"")</f>
        <v>1.1278854845455433E-2</v>
      </c>
      <c r="H879" s="29">
        <f ca="1">IFERROR($F879/OFFSET($F879,H$12,)-1,"")</f>
        <v>-2.8064003042824193E-2</v>
      </c>
      <c r="I879" s="29">
        <f ca="1">IFERROR($F879/OFFSET($F879,I$12,)-1,"")</f>
        <v>6.0397009676942393E-3</v>
      </c>
      <c r="J879" s="29">
        <f ca="1">IFERROR($F879/OFFSET($F879,J$12,)-1,"")</f>
        <v>8.7468082636954492E-2</v>
      </c>
      <c r="K879" s="30">
        <f>F879/VLOOKUP(YEAR(B879),$Z$13:$AB$35,3,FALSE)-1</f>
        <v>-0.11363421363815529</v>
      </c>
      <c r="L879" s="21">
        <f>MAX(F879:$F$5741)</f>
        <v>4981.87</v>
      </c>
      <c r="M879" s="28">
        <f ca="1">IF(OFFSET($O879,M$12,)&lt;&gt;"",_xlfn.STDEV.S(OFFSET($O879,,,M$12))*SQRT($J$12/$G$12),"")</f>
        <v>0.31381036079114205</v>
      </c>
      <c r="N879" s="30">
        <f ca="1">IF(OFFSET($O879,N$12,)&lt;&gt;"",_xlfn.STDEV.S(OFFSET($O879,,,N$12))*SQRT($J$12/$G$12),"")</f>
        <v>0.3570533619447615</v>
      </c>
      <c r="O879" s="4">
        <f t="shared" ca="1" si="13"/>
        <v>1.1215722823240284E-2</v>
      </c>
    </row>
    <row r="880" spans="2:15" x14ac:dyDescent="0.2">
      <c r="B880" s="14">
        <v>40364</v>
      </c>
      <c r="C880" s="25">
        <v>2233.73</v>
      </c>
      <c r="D880" s="25">
        <v>2254.5700000000002</v>
      </c>
      <c r="E880" s="25">
        <v>2223.63</v>
      </c>
      <c r="F880" s="16">
        <v>2223.63</v>
      </c>
      <c r="G880" s="28">
        <f ca="1">IFERROR($F880/OFFSET($F880,G$12,)-1,"")</f>
        <v>-4.530498041410147E-3</v>
      </c>
      <c r="H880" s="29">
        <f ca="1">IFERROR($F880/OFFSET($F880,H$12,)-1,"")</f>
        <v>-6.8734163961888806E-2</v>
      </c>
      <c r="I880" s="29">
        <f ca="1">IFERROR($F880/OFFSET($F880,I$12,)-1,"")</f>
        <v>-1.9286747583092234E-2</v>
      </c>
      <c r="J880" s="29">
        <f ca="1">IFERROR($F880/OFFSET($F880,J$12,)-1,"")</f>
        <v>5.9184140079451941E-2</v>
      </c>
      <c r="K880" s="30">
        <f>F880/VLOOKUP(YEAR(B880),$Z$13:$AB$35,3,FALSE)-1</f>
        <v>-0.12351990540007884</v>
      </c>
      <c r="L880" s="21">
        <f>MAX(F880:$F$5741)</f>
        <v>4981.87</v>
      </c>
      <c r="M880" s="28">
        <f ca="1">IF(OFFSET($O880,M$12,)&lt;&gt;"",_xlfn.STDEV.S(OFFSET($O880,,,M$12))*SQRT($J$12/$G$12),"")</f>
        <v>0.31214066474641722</v>
      </c>
      <c r="N880" s="30">
        <f ca="1">IF(OFFSET($O880,N$12,)&lt;&gt;"",_xlfn.STDEV.S(OFFSET($O880,,,N$12))*SQRT($J$12/$G$12),"")</f>
        <v>0.3558151925081327</v>
      </c>
      <c r="O880" s="4">
        <f t="shared" ca="1" si="13"/>
        <v>-4.5407918501484583E-3</v>
      </c>
    </row>
    <row r="881" spans="2:15" x14ac:dyDescent="0.2">
      <c r="B881" s="14">
        <v>40361</v>
      </c>
      <c r="C881" s="25">
        <v>2227.33</v>
      </c>
      <c r="D881" s="25">
        <v>2273.38</v>
      </c>
      <c r="E881" s="25">
        <v>2226.84</v>
      </c>
      <c r="F881" s="16">
        <v>2233.75</v>
      </c>
      <c r="G881" s="28">
        <f ca="1">IFERROR($F881/OFFSET($F881,G$12,)-1,"")</f>
        <v>2.8193421235753746E-3</v>
      </c>
      <c r="H881" s="29">
        <f ca="1">IFERROR($F881/OFFSET($F881,H$12,)-1,"")</f>
        <v>-5.0296549818243719E-2</v>
      </c>
      <c r="I881" s="29">
        <f ca="1">IFERROR($F881/OFFSET($F881,I$12,)-1,"")</f>
        <v>-5.5416948579161129E-2</v>
      </c>
      <c r="J881" s="29">
        <f ca="1">IFERROR($F881/OFFSET($F881,J$12,)-1,"")</f>
        <v>4.3969397150027678E-2</v>
      </c>
      <c r="K881" s="30">
        <f>F881/VLOOKUP(YEAR(B881),$Z$13:$AB$35,3,FALSE)-1</f>
        <v>-0.11953094205754833</v>
      </c>
      <c r="L881" s="21">
        <f>MAX(F881:$F$5741)</f>
        <v>4981.87</v>
      </c>
      <c r="M881" s="28">
        <f ca="1">IF(OFFSET($O881,M$12,)&lt;&gt;"",_xlfn.STDEV.S(OFFSET($O881,,,M$12))*SQRT($J$12/$G$12),"")</f>
        <v>0.3192582805213045</v>
      </c>
      <c r="N881" s="30">
        <f ca="1">IF(OFFSET($O881,N$12,)&lt;&gt;"",_xlfn.STDEV.S(OFFSET($O881,,,N$12))*SQRT($J$12/$G$12),"")</f>
        <v>0.35681259106549962</v>
      </c>
      <c r="O881" s="4">
        <f t="shared" ca="1" si="13"/>
        <v>2.8153752328361399E-3</v>
      </c>
    </row>
    <row r="882" spans="2:15" x14ac:dyDescent="0.2">
      <c r="B882" s="14">
        <v>40360</v>
      </c>
      <c r="C882" s="25">
        <v>2278.73</v>
      </c>
      <c r="D882" s="25">
        <v>2278.73</v>
      </c>
      <c r="E882" s="25">
        <v>2223.8000000000002</v>
      </c>
      <c r="F882" s="16">
        <v>2227.4699999999998</v>
      </c>
      <c r="G882" s="28">
        <f ca="1">IFERROR($F882/OFFSET($F882,G$12,)-1,"")</f>
        <v>-3.5426626480981271E-2</v>
      </c>
      <c r="H882" s="29">
        <f ca="1">IFERROR($F882/OFFSET($F882,H$12,)-1,"")</f>
        <v>-6.2153434185652001E-2</v>
      </c>
      <c r="I882" s="29">
        <f ca="1">IFERROR($F882/OFFSET($F882,I$12,)-1,"")</f>
        <v>-6.4068572869177887E-2</v>
      </c>
      <c r="J882" s="29">
        <f ca="1">IFERROR($F882/OFFSET($F882,J$12,)-1,"")</f>
        <v>6.1382317203916736E-2</v>
      </c>
      <c r="K882" s="30">
        <f>F882/VLOOKUP(YEAR(B882),$Z$13:$AB$35,3,FALSE)-1</f>
        <v>-0.12200630666141121</v>
      </c>
      <c r="L882" s="21">
        <f>MAX(F882:$F$5741)</f>
        <v>4981.87</v>
      </c>
      <c r="M882" s="28">
        <f ca="1">IF(OFFSET($O882,M$12,)&lt;&gt;"",_xlfn.STDEV.S(OFFSET($O882,,,M$12))*SQRT($J$12/$G$12),"")</f>
        <v>0.32352827365232562</v>
      </c>
      <c r="N882" s="30">
        <f ca="1">IF(OFFSET($O882,N$12,)&lt;&gt;"",_xlfn.STDEV.S(OFFSET($O882,,,N$12))*SQRT($J$12/$G$12),"")</f>
        <v>0.35940490467491559</v>
      </c>
      <c r="O882" s="4">
        <f t="shared" ca="1" si="13"/>
        <v>-3.6069375378451604E-2</v>
      </c>
    </row>
    <row r="883" spans="2:15" x14ac:dyDescent="0.2">
      <c r="B883" s="14">
        <v>40359</v>
      </c>
      <c r="C883" s="25">
        <v>2313.59</v>
      </c>
      <c r="D883" s="25">
        <v>2317.37</v>
      </c>
      <c r="E883" s="25">
        <v>2294.75</v>
      </c>
      <c r="F883" s="16">
        <v>2309.2800000000002</v>
      </c>
      <c r="G883" s="28">
        <f ca="1">IFERROR($F883/OFFSET($F883,G$12,)-1,"")</f>
        <v>-1.8844764094672062E-3</v>
      </c>
      <c r="H883" s="29">
        <f ca="1">IFERROR($F883/OFFSET($F883,H$12,)-1,"")</f>
        <v>-4.8323950975462937E-2</v>
      </c>
      <c r="I883" s="29">
        <f ca="1">IFERROR($F883/OFFSET($F883,I$12,)-1,"")</f>
        <v>-4.6787994865084559E-2</v>
      </c>
      <c r="J883" s="29">
        <f ca="1">IFERROR($F883/OFFSET($F883,J$12,)-1,"")</f>
        <v>9.5390336688518262E-2</v>
      </c>
      <c r="K883" s="30">
        <f>F883/VLOOKUP(YEAR(B883),$Z$13:$AB$35,3,FALSE)-1</f>
        <v>-8.97595585337011E-2</v>
      </c>
      <c r="L883" s="21">
        <f>MAX(F883:$F$5741)</f>
        <v>4981.87</v>
      </c>
      <c r="M883" s="28">
        <f ca="1">IF(OFFSET($O883,M$12,)&lt;&gt;"",_xlfn.STDEV.S(OFFSET($O883,,,M$12))*SQRT($J$12/$G$12),"")</f>
        <v>0.31520105994064779</v>
      </c>
      <c r="N883" s="30">
        <f ca="1">IF(OFFSET($O883,N$12,)&lt;&gt;"",_xlfn.STDEV.S(OFFSET($O883,,,N$12))*SQRT($J$12/$G$12),"")</f>
        <v>0.35355630330101256</v>
      </c>
      <c r="O883" s="4">
        <f t="shared" ca="1" si="13"/>
        <v>-1.8862542690435227E-3</v>
      </c>
    </row>
    <row r="884" spans="2:15" x14ac:dyDescent="0.2">
      <c r="B884" s="14">
        <v>40358</v>
      </c>
      <c r="C884" s="25">
        <v>2388.9699999999998</v>
      </c>
      <c r="D884" s="25">
        <v>2388.9699999999998</v>
      </c>
      <c r="E884" s="25">
        <v>2297.59</v>
      </c>
      <c r="F884" s="16">
        <v>2313.64</v>
      </c>
      <c r="G884" s="28">
        <f ca="1">IFERROR($F884/OFFSET($F884,G$12,)-1,"")</f>
        <v>-3.1037587687153256E-2</v>
      </c>
      <c r="H884" s="29">
        <f ca="1">IFERROR($F884/OFFSET($F884,H$12,)-1,"")</f>
        <v>-5.4862455779144947E-2</v>
      </c>
      <c r="I884" s="29">
        <f ca="1">IFERROR($F884/OFFSET($F884,I$12,)-1,"")</f>
        <v>-4.7990552490052574E-2</v>
      </c>
      <c r="J884" s="29">
        <f ca="1">IFERROR($F884/OFFSET($F884,J$12,)-1,"")</f>
        <v>0.13162438311005453</v>
      </c>
      <c r="K884" s="30">
        <f>F884/VLOOKUP(YEAR(B884),$Z$13:$AB$35,3,FALSE)-1</f>
        <v>-8.8040993299172254E-2</v>
      </c>
      <c r="L884" s="21">
        <f>MAX(F884:$F$5741)</f>
        <v>4981.87</v>
      </c>
      <c r="M884" s="28">
        <f ca="1">IF(OFFSET($O884,M$12,)&lt;&gt;"",_xlfn.STDEV.S(OFFSET($O884,,,M$12))*SQRT($J$12/$G$12),"")</f>
        <v>0.31606711931187614</v>
      </c>
      <c r="N884" s="30">
        <f ca="1">IF(OFFSET($O884,N$12,)&lt;&gt;"",_xlfn.STDEV.S(OFFSET($O884,,,N$12))*SQRT($J$12/$G$12),"")</f>
        <v>0.35356625680128523</v>
      </c>
      <c r="O884" s="4">
        <f t="shared" ca="1" si="13"/>
        <v>-3.152945802655012E-2</v>
      </c>
    </row>
    <row r="885" spans="2:15" x14ac:dyDescent="0.2">
      <c r="B885" s="14">
        <v>40357</v>
      </c>
      <c r="C885" s="25">
        <v>2352.4699999999998</v>
      </c>
      <c r="D885" s="25">
        <v>2391.23</v>
      </c>
      <c r="E885" s="25">
        <v>2351.86</v>
      </c>
      <c r="F885" s="16">
        <v>2387.75</v>
      </c>
      <c r="G885" s="28">
        <f ca="1">IFERROR($F885/OFFSET($F885,G$12,)-1,"")</f>
        <v>1.5178248761718471E-2</v>
      </c>
      <c r="H885" s="29">
        <f ca="1">IFERROR($F885/OFFSET($F885,H$12,)-1,"")</f>
        <v>-2.4683642542623452E-2</v>
      </c>
      <c r="I885" s="29">
        <f ca="1">IFERROR($F885/OFFSET($F885,I$12,)-1,"")</f>
        <v>-1.4279580901112254E-2</v>
      </c>
      <c r="J885" s="29">
        <f ca="1">IFERROR($F885/OFFSET($F885,J$12,)-1,"")</f>
        <v>0.1673242108247901</v>
      </c>
      <c r="K885" s="30">
        <f>F885/VLOOKUP(YEAR(B885),$Z$13:$AB$35,3,FALSE)-1</f>
        <v>-5.8829325975561675E-2</v>
      </c>
      <c r="L885" s="21">
        <f>MAX(F885:$F$5741)</f>
        <v>4981.87</v>
      </c>
      <c r="M885" s="28">
        <f ca="1">IF(OFFSET($O885,M$12,)&lt;&gt;"",_xlfn.STDEV.S(OFFSET($O885,,,M$12))*SQRT($J$12/$G$12),"")</f>
        <v>0.31483709056115872</v>
      </c>
      <c r="N885" s="30">
        <f ca="1">IF(OFFSET($O885,N$12,)&lt;&gt;"",_xlfn.STDEV.S(OFFSET($O885,,,N$12))*SQRT($J$12/$G$12),"")</f>
        <v>0.34835077981971513</v>
      </c>
      <c r="O885" s="4">
        <f t="shared" ca="1" si="13"/>
        <v>1.5064211618886802E-2</v>
      </c>
    </row>
    <row r="886" spans="2:15" x14ac:dyDescent="0.2">
      <c r="B886" s="14">
        <v>40354</v>
      </c>
      <c r="C886" s="25">
        <v>2374.4499999999998</v>
      </c>
      <c r="D886" s="25">
        <v>2402.46</v>
      </c>
      <c r="E886" s="25">
        <v>2350.09</v>
      </c>
      <c r="F886" s="16">
        <v>2352.0500000000002</v>
      </c>
      <c r="G886" s="28">
        <f ca="1">IFERROR($F886/OFFSET($F886,G$12,)-1,"")</f>
        <v>-9.7006850266726508E-3</v>
      </c>
      <c r="H886" s="29">
        <f ca="1">IFERROR($F886/OFFSET($F886,H$12,)-1,"")</f>
        <v>-3.1304827722543838E-2</v>
      </c>
      <c r="I886" s="29">
        <f ca="1">IFERROR($F886/OFFSET($F886,I$12,)-1,"")</f>
        <v>5.4589446325365998E-3</v>
      </c>
      <c r="J886" s="29">
        <f ca="1">IFERROR($F886/OFFSET($F886,J$12,)-1,"")</f>
        <v>0.15283570969939664</v>
      </c>
      <c r="K886" s="30">
        <f>F886/VLOOKUP(YEAR(B886),$Z$13:$AB$35,3,FALSE)-1</f>
        <v>-7.2901064249113023E-2</v>
      </c>
      <c r="L886" s="21">
        <f>MAX(F886:$F$5741)</f>
        <v>4981.87</v>
      </c>
      <c r="M886" s="28">
        <f ca="1">IF(OFFSET($O886,M$12,)&lt;&gt;"",_xlfn.STDEV.S(OFFSET($O886,,,M$12))*SQRT($J$12/$G$12),"")</f>
        <v>0.32249572031953516</v>
      </c>
      <c r="N886" s="30">
        <f ca="1">IF(OFFSET($O886,N$12,)&lt;&gt;"",_xlfn.STDEV.S(OFFSET($O886,,,N$12))*SQRT($J$12/$G$12),"")</f>
        <v>0.34714191297014713</v>
      </c>
      <c r="O886" s="4">
        <f t="shared" ca="1" si="13"/>
        <v>-9.7480431916361458E-3</v>
      </c>
    </row>
    <row r="887" spans="2:15" x14ac:dyDescent="0.2">
      <c r="B887" s="14">
        <v>40353</v>
      </c>
      <c r="C887" s="25">
        <v>2426.7199999999998</v>
      </c>
      <c r="D887" s="25">
        <v>2454.8200000000002</v>
      </c>
      <c r="E887" s="25">
        <v>2372.16</v>
      </c>
      <c r="F887" s="16">
        <v>2375.09</v>
      </c>
      <c r="G887" s="28">
        <f ca="1">IFERROR($F887/OFFSET($F887,G$12,)-1,"")</f>
        <v>-2.1203029828479991E-2</v>
      </c>
      <c r="H887" s="29">
        <f ca="1">IFERROR($F887/OFFSET($F887,H$12,)-1,"")</f>
        <v>-1.0337930747114421E-2</v>
      </c>
      <c r="I887" s="29">
        <f ca="1">IFERROR($F887/OFFSET($F887,I$12,)-1,"")</f>
        <v>3.5633151214152115E-2</v>
      </c>
      <c r="J887" s="29">
        <f ca="1">IFERROR($F887/OFFSET($F887,J$12,)-1,"")</f>
        <v>0.21938935295235074</v>
      </c>
      <c r="K887" s="30">
        <f>F887/VLOOKUP(YEAR(B887),$Z$13:$AB$35,3,FALSE)-1</f>
        <v>-6.3819471817106788E-2</v>
      </c>
      <c r="L887" s="21">
        <f>MAX(F887:$F$5741)</f>
        <v>4981.87</v>
      </c>
      <c r="M887" s="28">
        <f ca="1">IF(OFFSET($O887,M$12,)&lt;&gt;"",_xlfn.STDEV.S(OFFSET($O887,,,M$12))*SQRT($J$12/$G$12),"")</f>
        <v>0.32368885168650824</v>
      </c>
      <c r="N887" s="30">
        <f ca="1">IF(OFFSET($O887,N$12,)&lt;&gt;"",_xlfn.STDEV.S(OFFSET($O887,,,N$12))*SQRT($J$12/$G$12),"")</f>
        <v>0.34678724945879663</v>
      </c>
      <c r="O887" s="4">
        <f t="shared" ca="1" si="13"/>
        <v>-2.143104287047512E-2</v>
      </c>
    </row>
    <row r="888" spans="2:15" x14ac:dyDescent="0.2">
      <c r="B888" s="14">
        <v>40352</v>
      </c>
      <c r="C888" s="25">
        <v>2447.58</v>
      </c>
      <c r="D888" s="25">
        <v>2460.4899999999998</v>
      </c>
      <c r="E888" s="25">
        <v>2424.66</v>
      </c>
      <c r="F888" s="16">
        <v>2426.54</v>
      </c>
      <c r="G888" s="28">
        <f ca="1">IFERROR($F888/OFFSET($F888,G$12,)-1,"")</f>
        <v>-8.7420443311519991E-3</v>
      </c>
      <c r="H888" s="29">
        <f ca="1">IFERROR($F888/OFFSET($F888,H$12,)-1,"")</f>
        <v>6.5498288914238589E-3</v>
      </c>
      <c r="I888" s="29">
        <f ca="1">IFERROR($F888/OFFSET($F888,I$12,)-1,"")</f>
        <v>1.198176669544293E-2</v>
      </c>
      <c r="J888" s="29">
        <f ca="1">IFERROR($F888/OFFSET($F888,J$12,)-1,"")</f>
        <v>0.23862464651414461</v>
      </c>
      <c r="K888" s="30">
        <f>F888/VLOOKUP(YEAR(B888),$Z$13:$AB$35,3,FALSE)-1</f>
        <v>-4.3539613716988557E-2</v>
      </c>
      <c r="L888" s="21">
        <f>MAX(F888:$F$5741)</f>
        <v>4981.87</v>
      </c>
      <c r="M888" s="28">
        <f ca="1">IF(OFFSET($O888,M$12,)&lt;&gt;"",_xlfn.STDEV.S(OFFSET($O888,,,M$12))*SQRT($J$12/$G$12),"")</f>
        <v>0.40812858214395559</v>
      </c>
      <c r="N888" s="30">
        <f ca="1">IF(OFFSET($O888,N$12,)&lt;&gt;"",_xlfn.STDEV.S(OFFSET($O888,,,N$12))*SQRT($J$12/$G$12),"")</f>
        <v>0.34637346605558389</v>
      </c>
      <c r="O888" s="4">
        <f t="shared" ca="1" si="13"/>
        <v>-8.7804801698535984E-3</v>
      </c>
    </row>
    <row r="889" spans="2:15" x14ac:dyDescent="0.2">
      <c r="B889" s="14">
        <v>40351</v>
      </c>
      <c r="C889" s="25">
        <v>2447.96</v>
      </c>
      <c r="D889" s="25">
        <v>2453.7600000000002</v>
      </c>
      <c r="E889" s="25">
        <v>2421.42</v>
      </c>
      <c r="F889" s="16">
        <v>2447.94</v>
      </c>
      <c r="G889" s="28">
        <f ca="1">IFERROR($F889/OFFSET($F889,G$12,)-1,"")</f>
        <v>-9.8032007450288283E-5</v>
      </c>
      <c r="H889" s="29">
        <f ca="1">IFERROR($F889/OFFSET($F889,H$12,)-1,"")</f>
        <v>8.3371091980064538E-3</v>
      </c>
      <c r="I889" s="29">
        <f ca="1">IFERROR($F889/OFFSET($F889,I$12,)-1,"")</f>
        <v>2.6527668282537054E-2</v>
      </c>
      <c r="J889" s="29">
        <f ca="1">IFERROR($F889/OFFSET($F889,J$12,)-1,"")</f>
        <v>0.18453677089684417</v>
      </c>
      <c r="K889" s="30">
        <f>F889/VLOOKUP(YEAR(B889),$Z$13:$AB$35,3,FALSE)-1</f>
        <v>-3.5104454079621594E-2</v>
      </c>
      <c r="L889" s="21">
        <f>MAX(F889:$F$5741)</f>
        <v>4981.87</v>
      </c>
      <c r="M889" s="28">
        <f ca="1">IF(OFFSET($O889,M$12,)&lt;&gt;"",_xlfn.STDEV.S(OFFSET($O889,,,M$12))*SQRT($J$12/$G$12),"")</f>
        <v>0.4199123029841117</v>
      </c>
      <c r="N889" s="30">
        <f ca="1">IF(OFFSET($O889,N$12,)&lt;&gt;"",_xlfn.STDEV.S(OFFSET($O889,,,N$12))*SQRT($J$12/$G$12),"")</f>
        <v>0.34600417135678263</v>
      </c>
      <c r="O889" s="4">
        <f t="shared" ca="1" si="13"/>
        <v>-9.8036812901591914E-5</v>
      </c>
    </row>
    <row r="890" spans="2:15" x14ac:dyDescent="0.2">
      <c r="B890" s="14">
        <v>40350</v>
      </c>
      <c r="C890" s="25">
        <v>2428.4699999999998</v>
      </c>
      <c r="D890" s="25">
        <v>2469.92</v>
      </c>
      <c r="E890" s="25">
        <v>2428.4699999999998</v>
      </c>
      <c r="F890" s="16">
        <v>2448.1799999999998</v>
      </c>
      <c r="G890" s="28">
        <f ca="1">IFERROR($F890/OFFSET($F890,G$12,)-1,"")</f>
        <v>8.2864509114271012E-3</v>
      </c>
      <c r="H890" s="29">
        <f ca="1">IFERROR($F890/OFFSET($F890,H$12,)-1,"")</f>
        <v>1.7628451597617278E-2</v>
      </c>
      <c r="I890" s="29">
        <f ca="1">IFERROR($F890/OFFSET($F890,I$12,)-1,"")</f>
        <v>6.9078557443513766E-4</v>
      </c>
      <c r="J890" s="29">
        <f ca="1">IFERROR($F890/OFFSET($F890,J$12,)-1,"")</f>
        <v>0.20727864487018266</v>
      </c>
      <c r="K890" s="30">
        <f>F890/VLOOKUP(YEAR(B890),$Z$13:$AB$35,3,FALSE)-1</f>
        <v>-3.5009854158454923E-2</v>
      </c>
      <c r="L890" s="21">
        <f>MAX(F890:$F$5741)</f>
        <v>4981.87</v>
      </c>
      <c r="M890" s="28">
        <f ca="1">IF(OFFSET($O890,M$12,)&lt;&gt;"",_xlfn.STDEV.S(OFFSET($O890,,,M$12))*SQRT($J$12/$G$12),"")</f>
        <v>0.43285206536051979</v>
      </c>
      <c r="N890" s="30">
        <f ca="1">IF(OFFSET($O890,N$12,)&lt;&gt;"",_xlfn.STDEV.S(OFFSET($O890,,,N$12))*SQRT($J$12/$G$12),"")</f>
        <v>0.34665402241545284</v>
      </c>
      <c r="O890" s="4">
        <f t="shared" ca="1" si="13"/>
        <v>8.2523067698968069E-3</v>
      </c>
    </row>
    <row r="891" spans="2:15" x14ac:dyDescent="0.2">
      <c r="B891" s="14">
        <v>40347</v>
      </c>
      <c r="C891" s="25">
        <v>2399.85</v>
      </c>
      <c r="D891" s="25">
        <v>2437.56</v>
      </c>
      <c r="E891" s="25">
        <v>2395</v>
      </c>
      <c r="F891" s="16">
        <v>2428.06</v>
      </c>
      <c r="G891" s="28">
        <f ca="1">IFERROR($F891/OFFSET($F891,G$12,)-1,"")</f>
        <v>1.1733822242593339E-2</v>
      </c>
      <c r="H891" s="29">
        <f ca="1">IFERROR($F891/OFFSET($F891,H$12,)-1,"")</f>
        <v>2.7484966844539604E-2</v>
      </c>
      <c r="I891" s="29">
        <f ca="1">IFERROR($F891/OFFSET($F891,I$12,)-1,"")</f>
        <v>-2.9482536713272833E-2</v>
      </c>
      <c r="J891" s="29">
        <f ca="1">IFERROR($F891/OFFSET($F891,J$12,)-1,"")</f>
        <v>0.2015756681991161</v>
      </c>
      <c r="K891" s="30">
        <f>F891/VLOOKUP(YEAR(B891),$Z$13:$AB$35,3,FALSE)-1</f>
        <v>-4.2940480882932675E-2</v>
      </c>
      <c r="L891" s="21">
        <f>MAX(F891:$F$5741)</f>
        <v>4981.87</v>
      </c>
      <c r="M891" s="28">
        <f ca="1">IF(OFFSET($O891,M$12,)&lt;&gt;"",_xlfn.STDEV.S(OFFSET($O891,,,M$12))*SQRT($J$12/$G$12),"")</f>
        <v>0.44146681668740795</v>
      </c>
      <c r="N891" s="30">
        <f ca="1">IF(OFFSET($O891,N$12,)&lt;&gt;"",_xlfn.STDEV.S(OFFSET($O891,,,N$12))*SQRT($J$12/$G$12),"")</f>
        <v>0.34634453826019773</v>
      </c>
      <c r="O891" s="4">
        <f t="shared" ca="1" si="13"/>
        <v>1.1665514769639028E-2</v>
      </c>
    </row>
    <row r="892" spans="2:15" x14ac:dyDescent="0.2">
      <c r="B892" s="14">
        <v>40346</v>
      </c>
      <c r="C892" s="25">
        <v>2410.9899999999998</v>
      </c>
      <c r="D892" s="25">
        <v>2416.63</v>
      </c>
      <c r="E892" s="25">
        <v>2389.71</v>
      </c>
      <c r="F892" s="16">
        <v>2399.9</v>
      </c>
      <c r="G892" s="28">
        <f ca="1">IFERROR($F892/OFFSET($F892,G$12,)-1,"")</f>
        <v>-4.5006740640879395E-3</v>
      </c>
      <c r="H892" s="29">
        <f ca="1">IFERROR($F892/OFFSET($F892,H$12,)-1,"")</f>
        <v>2.6163996391172839E-2</v>
      </c>
      <c r="I892" s="29">
        <f ca="1">IFERROR($F892/OFFSET($F892,I$12,)-1,"")</f>
        <v>-2.23922244355097E-2</v>
      </c>
      <c r="J892" s="29">
        <f ca="1">IFERROR($F892/OFFSET($F892,J$12,)-1,"")</f>
        <v>0.1400571002389468</v>
      </c>
      <c r="K892" s="30">
        <f>F892/VLOOKUP(YEAR(B892),$Z$13:$AB$35,3,FALSE)-1</f>
        <v>-5.4040204966495864E-2</v>
      </c>
      <c r="L892" s="21">
        <f>MAX(F892:$F$5741)</f>
        <v>4981.87</v>
      </c>
      <c r="M892" s="28">
        <f ca="1">IF(OFFSET($O892,M$12,)&lt;&gt;"",_xlfn.STDEV.S(OFFSET($O892,,,M$12))*SQRT($J$12/$G$12),"")</f>
        <v>0.45383960440623961</v>
      </c>
      <c r="N892" s="30">
        <f ca="1">IF(OFFSET($O892,N$12,)&lt;&gt;"",_xlfn.STDEV.S(OFFSET($O892,,,N$12))*SQRT($J$12/$G$12),"")</f>
        <v>0.34535104066323935</v>
      </c>
      <c r="O892" s="4">
        <f t="shared" ca="1" si="13"/>
        <v>-4.5108325892031448E-3</v>
      </c>
    </row>
    <row r="893" spans="2:15" x14ac:dyDescent="0.2">
      <c r="B893" s="14">
        <v>40345</v>
      </c>
      <c r="C893" s="25">
        <v>2427.92</v>
      </c>
      <c r="D893" s="25">
        <v>2447.3200000000002</v>
      </c>
      <c r="E893" s="25">
        <v>2396.66</v>
      </c>
      <c r="F893" s="16">
        <v>2410.75</v>
      </c>
      <c r="G893" s="28">
        <f ca="1">IFERROR($F893/OFFSET($F893,G$12,)-1,"")</f>
        <v>-6.9819170408204068E-3</v>
      </c>
      <c r="H893" s="29">
        <f ca="1">IFERROR($F893/OFFSET($F893,H$12,)-1,"")</f>
        <v>6.2130738017297293E-2</v>
      </c>
      <c r="I893" s="29">
        <f ca="1">IFERROR($F893/OFFSET($F893,I$12,)-1,"")</f>
        <v>-2.7884188878583904E-2</v>
      </c>
      <c r="J893" s="29">
        <f ca="1">IFERROR($F893/OFFSET($F893,J$12,)-1,"")</f>
        <v>0.13352642739929577</v>
      </c>
      <c r="K893" s="30">
        <f>F893/VLOOKUP(YEAR(B893),$Z$13:$AB$35,3,FALSE)-1</f>
        <v>-4.9763500197083199E-2</v>
      </c>
      <c r="L893" s="21">
        <f>MAX(F893:$F$5741)</f>
        <v>4981.87</v>
      </c>
      <c r="M893" s="28">
        <f ca="1">IF(OFFSET($O893,M$12,)&lt;&gt;"",_xlfn.STDEV.S(OFFSET($O893,,,M$12))*SQRT($J$12/$G$12),"")</f>
        <v>0.45467414313645732</v>
      </c>
      <c r="N893" s="30">
        <f ca="1">IF(OFFSET($O893,N$12,)&lt;&gt;"",_xlfn.STDEV.S(OFFSET($O893,,,N$12))*SQRT($J$12/$G$12),"")</f>
        <v>0.34574926195300054</v>
      </c>
      <c r="O893" s="4">
        <f t="shared" ca="1" si="13"/>
        <v>-7.0064046705673394E-3</v>
      </c>
    </row>
    <row r="894" spans="2:15" x14ac:dyDescent="0.2">
      <c r="B894" s="14">
        <v>40344</v>
      </c>
      <c r="C894" s="25">
        <v>2405.5300000000002</v>
      </c>
      <c r="D894" s="25">
        <v>2427.6999999999998</v>
      </c>
      <c r="E894" s="25">
        <v>2364.2800000000002</v>
      </c>
      <c r="F894" s="16">
        <v>2427.6999999999998</v>
      </c>
      <c r="G894" s="28">
        <f ca="1">IFERROR($F894/OFFSET($F894,G$12,)-1,"")</f>
        <v>9.1155846153205822E-3</v>
      </c>
      <c r="H894" s="29">
        <f ca="1">IFERROR($F894/OFFSET($F894,H$12,)-1,"")</f>
        <v>9.511737428050715E-2</v>
      </c>
      <c r="I894" s="29">
        <f ca="1">IFERROR($F894/OFFSET($F894,I$12,)-1,"")</f>
        <v>-4.9931710295113341E-2</v>
      </c>
      <c r="J894" s="29">
        <f ca="1">IFERROR($F894/OFFSET($F894,J$12,)-1,"")</f>
        <v>0.10841734239170142</v>
      </c>
      <c r="K894" s="30">
        <f>F894/VLOOKUP(YEAR(B894),$Z$13:$AB$35,3,FALSE)-1</f>
        <v>-4.3082380764682737E-2</v>
      </c>
      <c r="L894" s="21">
        <f>MAX(F894:$F$5741)</f>
        <v>4981.87</v>
      </c>
      <c r="M894" s="28">
        <f ca="1">IF(OFFSET($O894,M$12,)&lt;&gt;"",_xlfn.STDEV.S(OFFSET($O894,,,M$12))*SQRT($J$12/$G$12),"")</f>
        <v>0.45480115097972496</v>
      </c>
      <c r="N894" s="30">
        <f ca="1">IF(OFFSET($O894,N$12,)&lt;&gt;"",_xlfn.STDEV.S(OFFSET($O894,,,N$12))*SQRT($J$12/$G$12),"")</f>
        <v>0.3464458988436977</v>
      </c>
      <c r="O894" s="4">
        <f t="shared" ca="1" si="13"/>
        <v>9.0742884433325059E-3</v>
      </c>
    </row>
    <row r="895" spans="2:15" x14ac:dyDescent="0.2">
      <c r="B895" s="14">
        <v>40343</v>
      </c>
      <c r="C895" s="25">
        <v>2363.16</v>
      </c>
      <c r="D895" s="25">
        <v>2405.77</v>
      </c>
      <c r="E895" s="25">
        <v>2362.8200000000002</v>
      </c>
      <c r="F895" s="16">
        <v>2405.77</v>
      </c>
      <c r="G895" s="28">
        <f ca="1">IFERROR($F895/OFFSET($F895,G$12,)-1,"")</f>
        <v>1.8052481687268029E-2</v>
      </c>
      <c r="H895" s="29">
        <f ca="1">IFERROR($F895/OFFSET($F895,H$12,)-1,"")</f>
        <v>7.6306029411106868E-2</v>
      </c>
      <c r="I895" s="29">
        <f ca="1">IFERROR($F895/OFFSET($F895,I$12,)-1,"")</f>
        <v>-3.249845168866472E-2</v>
      </c>
      <c r="J895" s="29">
        <f ca="1">IFERROR($F895/OFFSET($F895,J$12,)-1,"")</f>
        <v>9.896670808361363E-2</v>
      </c>
      <c r="K895" s="30">
        <f>F895/VLOOKUP(YEAR(B895),$Z$13:$AB$35,3,FALSE)-1</f>
        <v>-5.1726448561292826E-2</v>
      </c>
      <c r="L895" s="21">
        <f>MAX(F895:$F$5741)</f>
        <v>4981.87</v>
      </c>
      <c r="M895" s="28">
        <f ca="1">IF(OFFSET($O895,M$12,)&lt;&gt;"",_xlfn.STDEV.S(OFFSET($O895,,,M$12))*SQRT($J$12/$G$12),"")</f>
        <v>0.45402663846369279</v>
      </c>
      <c r="N895" s="30">
        <f ca="1">IF(OFFSET($O895,N$12,)&lt;&gt;"",_xlfn.STDEV.S(OFFSET($O895,,,N$12))*SQRT($J$12/$G$12),"")</f>
        <v>0.34708267077271471</v>
      </c>
      <c r="O895" s="4">
        <f t="shared" ca="1" si="13"/>
        <v>1.7891470519786217E-2</v>
      </c>
    </row>
    <row r="896" spans="2:15" x14ac:dyDescent="0.2">
      <c r="B896" s="14">
        <v>40340</v>
      </c>
      <c r="C896" s="25">
        <v>2339.2800000000002</v>
      </c>
      <c r="D896" s="25">
        <v>2374.15</v>
      </c>
      <c r="E896" s="25">
        <v>2338.09</v>
      </c>
      <c r="F896" s="16">
        <v>2363.11</v>
      </c>
      <c r="G896" s="28">
        <f ca="1">IFERROR($F896/OFFSET($F896,G$12,)-1,"")</f>
        <v>1.0433102009227424E-2</v>
      </c>
      <c r="H896" s="29">
        <f ca="1">IFERROR($F896/OFFSET($F896,H$12,)-1,"")</f>
        <v>4.2229729729729826E-2</v>
      </c>
      <c r="I896" s="29">
        <f ca="1">IFERROR($F896/OFFSET($F896,I$12,)-1,"")</f>
        <v>-6.3053597341939716E-2</v>
      </c>
      <c r="J896" s="29">
        <f ca="1">IFERROR($F896/OFFSET($F896,J$12,)-1,"")</f>
        <v>7.9479425522584579E-2</v>
      </c>
      <c r="K896" s="30">
        <f>F896/VLOOKUP(YEAR(B896),$Z$13:$AB$35,3,FALSE)-1</f>
        <v>-6.8541584548679535E-2</v>
      </c>
      <c r="L896" s="21">
        <f>MAX(F896:$F$5741)</f>
        <v>4981.87</v>
      </c>
      <c r="M896" s="28">
        <f ca="1">IF(OFFSET($O896,M$12,)&lt;&gt;"",_xlfn.STDEV.S(OFFSET($O896,,,M$12))*SQRT($J$12/$G$12),"")</f>
        <v>0.45444458454468101</v>
      </c>
      <c r="N896" s="30">
        <f ca="1">IF(OFFSET($O896,N$12,)&lt;&gt;"",_xlfn.STDEV.S(OFFSET($O896,,,N$12))*SQRT($J$12/$G$12),"")</f>
        <v>0.34499752194684591</v>
      </c>
      <c r="O896" s="4">
        <f t="shared" ca="1" si="13"/>
        <v>1.0379052809297681E-2</v>
      </c>
    </row>
    <row r="897" spans="2:15" x14ac:dyDescent="0.2">
      <c r="B897" s="14">
        <v>40339</v>
      </c>
      <c r="C897" s="25">
        <v>2269.5300000000002</v>
      </c>
      <c r="D897" s="25">
        <v>2338.71</v>
      </c>
      <c r="E897" s="25">
        <v>2252.56</v>
      </c>
      <c r="F897" s="16">
        <v>2338.71</v>
      </c>
      <c r="G897" s="28">
        <f ca="1">IFERROR($F897/OFFSET($F897,G$12,)-1,"")</f>
        <v>3.0391280020090505E-2</v>
      </c>
      <c r="H897" s="29">
        <f ca="1">IFERROR($F897/OFFSET($F897,H$12,)-1,"")</f>
        <v>-1.1032645466847124E-2</v>
      </c>
      <c r="I897" s="29">
        <f ca="1">IFERROR($F897/OFFSET($F897,I$12,)-1,"")</f>
        <v>1.1653408427308998E-2</v>
      </c>
      <c r="J897" s="29">
        <f ca="1">IFERROR($F897/OFFSET($F897,J$12,)-1,"")</f>
        <v>9.6374810724147109E-2</v>
      </c>
      <c r="K897" s="30">
        <f>F897/VLOOKUP(YEAR(B897),$Z$13:$AB$35,3,FALSE)-1</f>
        <v>-7.8159243200630613E-2</v>
      </c>
      <c r="L897" s="21">
        <f>MAX(F897:$F$5741)</f>
        <v>4981.87</v>
      </c>
      <c r="M897" s="28">
        <f ca="1">IF(OFFSET($O897,M$12,)&lt;&gt;"",_xlfn.STDEV.S(OFFSET($O897,,,M$12))*SQRT($J$12/$G$12),"")</f>
        <v>0.4546256781672946</v>
      </c>
      <c r="N897" s="30">
        <f ca="1">IF(OFFSET($O897,N$12,)&lt;&gt;"",_xlfn.STDEV.S(OFFSET($O897,,,N$12))*SQRT($J$12/$G$12),"")</f>
        <v>0.34468643579286051</v>
      </c>
      <c r="O897" s="4">
        <f t="shared" ca="1" si="13"/>
        <v>2.9938613618721674E-2</v>
      </c>
    </row>
    <row r="898" spans="2:15" x14ac:dyDescent="0.2">
      <c r="B898" s="14">
        <v>40338</v>
      </c>
      <c r="C898" s="25">
        <v>2246.2800000000002</v>
      </c>
      <c r="D898" s="25">
        <v>2271.58</v>
      </c>
      <c r="E898" s="25">
        <v>2217.1999999999998</v>
      </c>
      <c r="F898" s="16">
        <v>2269.73</v>
      </c>
      <c r="G898" s="28">
        <f ca="1">IFERROR($F898/OFFSET($F898,G$12,)-1,"")</f>
        <v>2.3858284765702509E-2</v>
      </c>
      <c r="H898" s="29">
        <f ca="1">IFERROR($F898/OFFSET($F898,H$12,)-1,"")</f>
        <v>-4.6311897308766947E-2</v>
      </c>
      <c r="I898" s="29">
        <f ca="1">IFERROR($F898/OFFSET($F898,I$12,)-1,"")</f>
        <v>-5.0905928152976898E-2</v>
      </c>
      <c r="J898" s="29">
        <f ca="1">IFERROR($F898/OFFSET($F898,J$12,)-1,"")</f>
        <v>7.1881257319883707E-2</v>
      </c>
      <c r="K898" s="30">
        <f>F898/VLOOKUP(YEAR(B898),$Z$13:$AB$35,3,FALSE)-1</f>
        <v>-0.10534883720930233</v>
      </c>
      <c r="L898" s="21">
        <f>MAX(F898:$F$5741)</f>
        <v>4981.87</v>
      </c>
      <c r="M898" s="28">
        <f ca="1">IF(OFFSET($O898,M$12,)&lt;&gt;"",_xlfn.STDEV.S(OFFSET($O898,,,M$12))*SQRT($J$12/$G$12),"")</f>
        <v>0.44472603271723254</v>
      </c>
      <c r="N898" s="30">
        <f ca="1">IF(OFFSET($O898,N$12,)&lt;&gt;"",_xlfn.STDEV.S(OFFSET($O898,,,N$12))*SQRT($J$12/$G$12),"")</f>
        <v>0.33858635050397801</v>
      </c>
      <c r="O898" s="4">
        <f t="shared" ca="1" si="13"/>
        <v>2.3578123256519107E-2</v>
      </c>
    </row>
    <row r="899" spans="2:15" x14ac:dyDescent="0.2">
      <c r="B899" s="14">
        <v>40337</v>
      </c>
      <c r="C899" s="25">
        <v>2235.63</v>
      </c>
      <c r="D899" s="25">
        <v>2256.02</v>
      </c>
      <c r="E899" s="25">
        <v>2195.2800000000002</v>
      </c>
      <c r="F899" s="16">
        <v>2216.84</v>
      </c>
      <c r="G899" s="28">
        <f ca="1">IFERROR($F899/OFFSET($F899,G$12,)-1,"")</f>
        <v>-8.218467168632837E-3</v>
      </c>
      <c r="H899" s="29">
        <f ca="1">IFERROR($F899/OFFSET($F899,H$12,)-1,"")</f>
        <v>-8.4944873959292178E-2</v>
      </c>
      <c r="I899" s="29">
        <f ca="1">IFERROR($F899/OFFSET($F899,I$12,)-1,"")</f>
        <v>-0.10543476506383864</v>
      </c>
      <c r="J899" s="29">
        <f ca="1">IFERROR($F899/OFFSET($F899,J$12,)-1,"")</f>
        <v>3.3212464694861277E-2</v>
      </c>
      <c r="K899" s="30">
        <f>F899/VLOOKUP(YEAR(B899),$Z$13:$AB$35,3,FALSE)-1</f>
        <v>-0.12619629483642092</v>
      </c>
      <c r="L899" s="21">
        <f>MAX(F899:$F$5741)</f>
        <v>4981.87</v>
      </c>
      <c r="M899" s="28">
        <f ca="1">IF(OFFSET($O899,M$12,)&lt;&gt;"",_xlfn.STDEV.S(OFFSET($O899,,,M$12))*SQRT($J$12/$G$12),"")</f>
        <v>0.43892474311242119</v>
      </c>
      <c r="N899" s="30">
        <f ca="1">IF(OFFSET($O899,N$12,)&lt;&gt;"",_xlfn.STDEV.S(OFFSET($O899,,,N$12))*SQRT($J$12/$G$12),"")</f>
        <v>0.33581176570360599</v>
      </c>
      <c r="O899" s="4">
        <f t="shared" ca="1" si="13"/>
        <v>-8.2524249518695775E-3</v>
      </c>
    </row>
    <row r="900" spans="2:15" x14ac:dyDescent="0.2">
      <c r="B900" s="14">
        <v>40336</v>
      </c>
      <c r="C900" s="25">
        <v>2266.7199999999998</v>
      </c>
      <c r="D900" s="25">
        <v>2271.09</v>
      </c>
      <c r="E900" s="25">
        <v>2224.4499999999998</v>
      </c>
      <c r="F900" s="16">
        <v>2235.21</v>
      </c>
      <c r="G900" s="28">
        <f ca="1">IFERROR($F900/OFFSET($F900,G$12,)-1,"")</f>
        <v>-1.4179486274786601E-2</v>
      </c>
      <c r="H900" s="29">
        <f ca="1">IFERROR($F900/OFFSET($F900,H$12,)-1,"")</f>
        <v>-8.0262686861953592E-2</v>
      </c>
      <c r="I900" s="29">
        <f ca="1">IFERROR($F900/OFFSET($F900,I$12,)-1,"")</f>
        <v>-0.12649234629077444</v>
      </c>
      <c r="J900" s="29">
        <f ca="1">IFERROR($F900/OFFSET($F900,J$12,)-1,"")</f>
        <v>5.3057820869786276E-2</v>
      </c>
      <c r="K900" s="30">
        <f>F900/VLOOKUP(YEAR(B900),$Z$13:$AB$35,3,FALSE)-1</f>
        <v>-0.11895545920378403</v>
      </c>
      <c r="L900" s="21">
        <f>MAX(F900:$F$5741)</f>
        <v>4981.87</v>
      </c>
      <c r="M900" s="28">
        <f ca="1">IF(OFFSET($O900,M$12,)&lt;&gt;"",_xlfn.STDEV.S(OFFSET($O900,,,M$12))*SQRT($J$12/$G$12),"")</f>
        <v>0.43975752786061911</v>
      </c>
      <c r="N900" s="30">
        <f ca="1">IF(OFFSET($O900,N$12,)&lt;&gt;"",_xlfn.STDEV.S(OFFSET($O900,,,N$12))*SQRT($J$12/$G$12),"")</f>
        <v>0.33555600956836867</v>
      </c>
      <c r="O900" s="4">
        <f t="shared" ca="1" si="13"/>
        <v>-1.4280975711286628E-2</v>
      </c>
    </row>
    <row r="901" spans="2:15" x14ac:dyDescent="0.2">
      <c r="B901" s="14">
        <v>40333</v>
      </c>
      <c r="C901" s="25">
        <v>2364.87</v>
      </c>
      <c r="D901" s="25">
        <v>2396.3200000000002</v>
      </c>
      <c r="E901" s="25">
        <v>2260.4</v>
      </c>
      <c r="F901" s="16">
        <v>2267.36</v>
      </c>
      <c r="G901" s="28">
        <f ca="1">IFERROR($F901/OFFSET($F901,G$12,)-1,"")</f>
        <v>-4.1204330175913406E-2</v>
      </c>
      <c r="H901" s="29">
        <f ca="1">IFERROR($F901/OFFSET($F901,H$12,)-1,"")</f>
        <v>-6.3979457879571044E-2</v>
      </c>
      <c r="I901" s="29">
        <f ca="1">IFERROR($F901/OFFSET($F901,I$12,)-1,"")</f>
        <v>-0.14971236565188362</v>
      </c>
      <c r="J901" s="29">
        <f ca="1">IFERROR($F901/OFFSET($F901,J$12,)-1,"")</f>
        <v>6.0247273815535962E-2</v>
      </c>
      <c r="K901" s="30">
        <f>F901/VLOOKUP(YEAR(B901),$Z$13:$AB$35,3,FALSE)-1</f>
        <v>-0.10628301143082375</v>
      </c>
      <c r="L901" s="21">
        <f>MAX(F901:$F$5741)</f>
        <v>4981.87</v>
      </c>
      <c r="M901" s="28">
        <f ca="1">IF(OFFSET($O901,M$12,)&lt;&gt;"",_xlfn.STDEV.S(OFFSET($O901,,,M$12))*SQRT($J$12/$G$12),"")</f>
        <v>0.43936389566132261</v>
      </c>
      <c r="N901" s="30">
        <f ca="1">IF(OFFSET($O901,N$12,)&lt;&gt;"",_xlfn.STDEV.S(OFFSET($O901,,,N$12))*SQRT($J$12/$G$12),"")</f>
        <v>0.33621598094569827</v>
      </c>
      <c r="O901" s="4">
        <f t="shared" ca="1" si="13"/>
        <v>-4.2077292677322346E-2</v>
      </c>
    </row>
    <row r="902" spans="2:15" x14ac:dyDescent="0.2">
      <c r="B902" s="14">
        <v>40331</v>
      </c>
      <c r="C902" s="25">
        <v>2379.5500000000002</v>
      </c>
      <c r="D902" s="25">
        <v>2379.5500000000002</v>
      </c>
      <c r="E902" s="25">
        <v>2352.15</v>
      </c>
      <c r="F902" s="16">
        <v>2364.8000000000002</v>
      </c>
      <c r="G902" s="28">
        <f ca="1">IFERROR($F902/OFFSET($F902,G$12,)-1,"")</f>
        <v>-6.365679951259362E-3</v>
      </c>
      <c r="H902" s="29">
        <f ca="1">IFERROR($F902/OFFSET($F902,H$12,)-1,"")</f>
        <v>1.0909339625867709E-2</v>
      </c>
      <c r="I902" s="29">
        <f ca="1">IFERROR($F902/OFFSET($F902,I$12,)-1,"")</f>
        <v>-0.10773038727398954</v>
      </c>
      <c r="J902" s="29">
        <f ca="1">IFERROR($F902/OFFSET($F902,J$12,)-1,"")</f>
        <v>0.1868328205848846</v>
      </c>
      <c r="K902" s="30">
        <f>F902/VLOOKUP(YEAR(B902),$Z$13:$AB$35,3,FALSE)-1</f>
        <v>-6.7875443437130367E-2</v>
      </c>
      <c r="L902" s="21">
        <f>MAX(F902:$F$5741)</f>
        <v>4981.87</v>
      </c>
      <c r="M902" s="28">
        <f ca="1">IF(OFFSET($O902,M$12,)&lt;&gt;"",_xlfn.STDEV.S(OFFSET($O902,,,M$12))*SQRT($J$12/$G$12),"")</f>
        <v>0.42838089622110481</v>
      </c>
      <c r="N902" s="30">
        <f ca="1">IF(OFFSET($O902,N$12,)&lt;&gt;"",_xlfn.STDEV.S(OFFSET($O902,,,N$12))*SQRT($J$12/$G$12),"")</f>
        <v>0.32786482904629599</v>
      </c>
      <c r="O902" s="4">
        <f t="shared" ca="1" si="13"/>
        <v>-6.3860272875966816E-3</v>
      </c>
    </row>
    <row r="903" spans="2:15" x14ac:dyDescent="0.2">
      <c r="B903" s="14">
        <v>40330</v>
      </c>
      <c r="C903" s="25">
        <v>2422.63</v>
      </c>
      <c r="D903" s="25">
        <v>2425.1</v>
      </c>
      <c r="E903" s="25">
        <v>2347.98</v>
      </c>
      <c r="F903" s="16">
        <v>2379.9499999999998</v>
      </c>
      <c r="G903" s="28">
        <f ca="1">IFERROR($F903/OFFSET($F903,G$12,)-1,"")</f>
        <v>-1.7617217651890837E-2</v>
      </c>
      <c r="H903" s="29">
        <f ca="1">IFERROR($F903/OFFSET($F903,H$12,)-1,"")</f>
        <v>3.7752303378870256E-2</v>
      </c>
      <c r="I903" s="29">
        <f ca="1">IFERROR($F903/OFFSET($F903,I$12,)-1,"")</f>
        <v>-9.9833579182268761E-2</v>
      </c>
      <c r="J903" s="29">
        <f ca="1">IFERROR($F903/OFFSET($F903,J$12,)-1,"")</f>
        <v>0.13040814290938973</v>
      </c>
      <c r="K903" s="30">
        <f>F903/VLOOKUP(YEAR(B903),$Z$13:$AB$35,3,FALSE)-1</f>
        <v>-6.1903823413480552E-2</v>
      </c>
      <c r="L903" s="21">
        <f>MAX(F903:$F$5741)</f>
        <v>4981.87</v>
      </c>
      <c r="M903" s="28">
        <f ca="1">IF(OFFSET($O903,M$12,)&lt;&gt;"",_xlfn.STDEV.S(OFFSET($O903,,,M$12))*SQRT($J$12/$G$12),"")</f>
        <v>0.42838831388445492</v>
      </c>
      <c r="N903" s="30">
        <f ca="1">IF(OFFSET($O903,N$12,)&lt;&gt;"",_xlfn.STDEV.S(OFFSET($O903,,,N$12))*SQRT($J$12/$G$12),"")</f>
        <v>0.3299794612028723</v>
      </c>
      <c r="O903" s="4">
        <f t="shared" ca="1" si="13"/>
        <v>-1.777424785429552E-2</v>
      </c>
    </row>
    <row r="904" spans="2:15" x14ac:dyDescent="0.2">
      <c r="B904" s="14">
        <v>40329</v>
      </c>
      <c r="C904" s="25">
        <v>2429.9899999999998</v>
      </c>
      <c r="D904" s="25">
        <v>2445.83</v>
      </c>
      <c r="E904" s="25">
        <v>2420.3000000000002</v>
      </c>
      <c r="F904" s="16">
        <v>2422.63</v>
      </c>
      <c r="G904" s="28">
        <f ca="1">IFERROR($F904/OFFSET($F904,G$12,)-1,"")</f>
        <v>-3.1436836236302668E-3</v>
      </c>
      <c r="H904" s="29">
        <f ca="1">IFERROR($F904/OFFSET($F904,H$12,)-1,"")</f>
        <v>1.0351112056418144E-2</v>
      </c>
      <c r="I904" s="29">
        <f ca="1">IFERROR($F904/OFFSET($F904,I$12,)-1,"")</f>
        <v>-7.9131522230795781E-2</v>
      </c>
      <c r="J904" s="29">
        <f ca="1">IFERROR($F904/OFFSET($F904,J$12,)-1,"")</f>
        <v>0.15067992153472765</v>
      </c>
      <c r="K904" s="30">
        <f>F904/VLOOKUP(YEAR(B904),$Z$13:$AB$35,3,FALSE)-1</f>
        <v>-4.5080804099329908E-2</v>
      </c>
      <c r="L904" s="21">
        <f>MAX(F904:$F$5741)</f>
        <v>4981.87</v>
      </c>
      <c r="M904" s="28">
        <f ca="1">IF(OFFSET($O904,M$12,)&lt;&gt;"",_xlfn.STDEV.S(OFFSET($O904,,,M$12))*SQRT($J$12/$G$12),"")</f>
        <v>0.42927981359620759</v>
      </c>
      <c r="N904" s="30">
        <f ca="1">IF(OFFSET($O904,N$12,)&lt;&gt;"",_xlfn.STDEV.S(OFFSET($O904,,,N$12))*SQRT($J$12/$G$12),"")</f>
        <v>0.32821848825534589</v>
      </c>
      <c r="O904" s="4">
        <f t="shared" ca="1" si="13"/>
        <v>-3.1486353775480929E-3</v>
      </c>
    </row>
    <row r="905" spans="2:15" x14ac:dyDescent="0.2">
      <c r="B905" s="14">
        <v>40326</v>
      </c>
      <c r="C905" s="25">
        <v>2422.13</v>
      </c>
      <c r="D905" s="25">
        <v>2445.7199999999998</v>
      </c>
      <c r="E905" s="25">
        <v>2422.13</v>
      </c>
      <c r="F905" s="16">
        <v>2430.27</v>
      </c>
      <c r="G905" s="28">
        <f ca="1">IFERROR($F905/OFFSET($F905,G$12,)-1,"")</f>
        <v>3.2736940313911056E-3</v>
      </c>
      <c r="H905" s="29">
        <f ca="1">IFERROR($F905/OFFSET($F905,H$12,)-1,"")</f>
        <v>1.9117869064193105E-2</v>
      </c>
      <c r="I905" s="29">
        <f ca="1">IFERROR($F905/OFFSET($F905,I$12,)-1,"")</f>
        <v>-0.1002265844249125</v>
      </c>
      <c r="J905" s="29">
        <f ca="1">IFERROR($F905/OFFSET($F905,J$12,)-1,"")</f>
        <v>0.1980153604984769</v>
      </c>
      <c r="K905" s="30">
        <f>F905/VLOOKUP(YEAR(B905),$Z$13:$AB$35,3,FALSE)-1</f>
        <v>-4.2069373275522293E-2</v>
      </c>
      <c r="L905" s="21">
        <f>MAX(F905:$F$5741)</f>
        <v>4981.87</v>
      </c>
      <c r="M905" s="28">
        <f ca="1">IF(OFFSET($O905,M$12,)&lt;&gt;"",_xlfn.STDEV.S(OFFSET($O905,,,M$12))*SQRT($J$12/$G$12),"")</f>
        <v>0.42934499706435653</v>
      </c>
      <c r="N905" s="30">
        <f ca="1">IF(OFFSET($O905,N$12,)&lt;&gt;"",_xlfn.STDEV.S(OFFSET($O905,,,N$12))*SQRT($J$12/$G$12),"")</f>
        <v>0.32850508822116842</v>
      </c>
      <c r="O905" s="4">
        <f t="shared" ca="1" si="13"/>
        <v>3.2683471612521544E-3</v>
      </c>
    </row>
    <row r="906" spans="2:15" x14ac:dyDescent="0.2">
      <c r="B906" s="14">
        <v>40325</v>
      </c>
      <c r="C906" s="25">
        <v>2339.94</v>
      </c>
      <c r="D906" s="25">
        <v>2422.39</v>
      </c>
      <c r="E906" s="25">
        <v>2339.94</v>
      </c>
      <c r="F906" s="16">
        <v>2422.34</v>
      </c>
      <c r="G906" s="28">
        <f ca="1">IFERROR($F906/OFFSET($F906,G$12,)-1,"")</f>
        <v>3.5506651619301666E-2</v>
      </c>
      <c r="H906" s="29">
        <f ca="1">IFERROR($F906/OFFSET($F906,H$12,)-1,"")</f>
        <v>-9.8712849837929717E-3</v>
      </c>
      <c r="I906" s="29">
        <f ca="1">IFERROR($F906/OFFSET($F906,I$12,)-1,"")</f>
        <v>-0.12174871471353876</v>
      </c>
      <c r="J906" s="29">
        <f ca="1">IFERROR($F906/OFFSET($F906,J$12,)-1,"")</f>
        <v>0.1859565634608229</v>
      </c>
      <c r="K906" s="30">
        <f>F906/VLOOKUP(YEAR(B906),$Z$13:$AB$35,3,FALSE)-1</f>
        <v>-4.5195112337406362E-2</v>
      </c>
      <c r="L906" s="21">
        <f>MAX(F906:$F$5741)</f>
        <v>4981.87</v>
      </c>
      <c r="M906" s="28">
        <f ca="1">IF(OFFSET($O906,M$12,)&lt;&gt;"",_xlfn.STDEV.S(OFFSET($O906,,,M$12))*SQRT($J$12/$G$12),"")</f>
        <v>0.43264894508760543</v>
      </c>
      <c r="N906" s="30">
        <f ca="1">IF(OFFSET($O906,N$12,)&lt;&gt;"",_xlfn.STDEV.S(OFFSET($O906,,,N$12))*SQRT($J$12/$G$12),"")</f>
        <v>0.32867257220257745</v>
      </c>
      <c r="O906" s="4">
        <f t="shared" ca="1" si="13"/>
        <v>3.4890825415006529E-2</v>
      </c>
    </row>
    <row r="907" spans="2:15" x14ac:dyDescent="0.2">
      <c r="B907" s="14">
        <v>40324</v>
      </c>
      <c r="C907" s="25">
        <v>2293.9299999999998</v>
      </c>
      <c r="D907" s="25">
        <v>2375.4899999999998</v>
      </c>
      <c r="E907" s="25">
        <v>2293.2800000000002</v>
      </c>
      <c r="F907" s="16">
        <v>2339.2800000000002</v>
      </c>
      <c r="G907" s="28">
        <f ca="1">IFERROR($F907/OFFSET($F907,G$12,)-1,"")</f>
        <v>2.001857528440687E-2</v>
      </c>
      <c r="H907" s="29">
        <f ca="1">IFERROR($F907/OFFSET($F907,H$12,)-1,"")</f>
        <v>-6.4968702784372945E-2</v>
      </c>
      <c r="I907" s="29">
        <f ca="1">IFERROR($F907/OFFSET($F907,I$12,)-1,"")</f>
        <v>-0.14344404858240301</v>
      </c>
      <c r="J907" s="29">
        <f ca="1">IFERROR($F907/OFFSET($F907,J$12,)-1,"")</f>
        <v>0.14694764092431267</v>
      </c>
      <c r="K907" s="30">
        <f>F907/VLOOKUP(YEAR(B907),$Z$13:$AB$35,3,FALSE)-1</f>
        <v>-7.7934568387859615E-2</v>
      </c>
      <c r="L907" s="21">
        <f>MAX(F907:$F$5741)</f>
        <v>4981.87</v>
      </c>
      <c r="M907" s="28">
        <f ca="1">IF(OFFSET($O907,M$12,)&lt;&gt;"",_xlfn.STDEV.S(OFFSET($O907,,,M$12))*SQRT($J$12/$G$12),"")</f>
        <v>0.41696920659319858</v>
      </c>
      <c r="N907" s="30">
        <f ca="1">IF(OFFSET($O907,N$12,)&lt;&gt;"",_xlfn.STDEV.S(OFFSET($O907,,,N$12))*SQRT($J$12/$G$12),"")</f>
        <v>0.32053952496169474</v>
      </c>
      <c r="O907" s="4">
        <f t="shared" ca="1" si="13"/>
        <v>1.9820838193504307E-2</v>
      </c>
    </row>
    <row r="908" spans="2:15" x14ac:dyDescent="0.2">
      <c r="B908" s="14">
        <v>40323</v>
      </c>
      <c r="C908" s="25">
        <v>2312</v>
      </c>
      <c r="D908" s="25">
        <v>2397.92</v>
      </c>
      <c r="E908" s="25">
        <v>2279.33</v>
      </c>
      <c r="F908" s="16">
        <v>2293.37</v>
      </c>
      <c r="G908" s="28">
        <f ca="1">IFERROR($F908/OFFSET($F908,G$12,)-1,"")</f>
        <v>-4.3556411892518576E-2</v>
      </c>
      <c r="H908" s="29">
        <f ca="1">IFERROR($F908/OFFSET($F908,H$12,)-1,"")</f>
        <v>-6.5787597713931945E-2</v>
      </c>
      <c r="I908" s="29">
        <f ca="1">IFERROR($F908/OFFSET($F908,I$12,)-1,"")</f>
        <v>-0.15094961312058053</v>
      </c>
      <c r="J908" s="29">
        <f ca="1">IFERROR($F908/OFFSET($F908,J$12,)-1,"")</f>
        <v>0.11054777538884686</v>
      </c>
      <c r="K908" s="30">
        <f>F908/VLOOKUP(YEAR(B908),$Z$13:$AB$35,3,FALSE)-1</f>
        <v>-9.6030744974379245E-2</v>
      </c>
      <c r="L908" s="21">
        <f>MAX(F908:$F$5741)</f>
        <v>4981.87</v>
      </c>
      <c r="M908" s="28">
        <f ca="1">IF(OFFSET($O908,M$12,)&lt;&gt;"",_xlfn.STDEV.S(OFFSET($O908,,,M$12))*SQRT($J$12/$G$12),"")</f>
        <v>0.41189657173991195</v>
      </c>
      <c r="N908" s="30">
        <f ca="1">IF(OFFSET($O908,N$12,)&lt;&gt;"",_xlfn.STDEV.S(OFFSET($O908,,,N$12))*SQRT($J$12/$G$12),"")</f>
        <v>0.32093220826429097</v>
      </c>
      <c r="O908" s="4">
        <f t="shared" ca="1" si="13"/>
        <v>-4.4533469250912221E-2</v>
      </c>
    </row>
    <row r="909" spans="2:15" x14ac:dyDescent="0.2">
      <c r="B909" s="14">
        <v>40319</v>
      </c>
      <c r="C909" s="25">
        <v>2384.36</v>
      </c>
      <c r="D909" s="25">
        <v>2399.38</v>
      </c>
      <c r="E909" s="25">
        <v>2334.6799999999998</v>
      </c>
      <c r="F909" s="16">
        <v>2397.81</v>
      </c>
      <c r="G909" s="28">
        <f ca="1">IFERROR($F909/OFFSET($F909,G$12,)-1,"")</f>
        <v>5.5059798379657465E-3</v>
      </c>
      <c r="H909" s="29">
        <f ca="1">IFERROR($F909/OFFSET($F909,H$12,)-1,"")</f>
        <v>-3.3102141215371694E-2</v>
      </c>
      <c r="I909" s="29">
        <f ca="1">IFERROR($F909/OFFSET($F909,I$12,)-1,"")</f>
        <v>-0.12642359061796404</v>
      </c>
      <c r="J909" s="29">
        <f ca="1">IFERROR($F909/OFFSET($F909,J$12,)-1,"")</f>
        <v>0.16745379476892497</v>
      </c>
      <c r="K909" s="30">
        <f>F909/VLOOKUP(YEAR(B909),$Z$13:$AB$35,3,FALSE)-1</f>
        <v>-5.4864012613322855E-2</v>
      </c>
      <c r="L909" s="21">
        <f>MAX(F909:$F$5741)</f>
        <v>4981.87</v>
      </c>
      <c r="M909" s="28">
        <f ca="1">IF(OFFSET($O909,M$12,)&lt;&gt;"",_xlfn.STDEV.S(OFFSET($O909,,,M$12))*SQRT($J$12/$G$12),"")</f>
        <v>0.40041951282490712</v>
      </c>
      <c r="N909" s="30">
        <f ca="1">IF(OFFSET($O909,N$12,)&lt;&gt;"",_xlfn.STDEV.S(OFFSET($O909,,,N$12))*SQRT($J$12/$G$12),"")</f>
        <v>0.30820842485738414</v>
      </c>
      <c r="O909" s="4">
        <f t="shared" ca="1" si="13"/>
        <v>5.4908773416431651E-3</v>
      </c>
    </row>
    <row r="910" spans="2:15" x14ac:dyDescent="0.2">
      <c r="B910" s="14">
        <v>40318</v>
      </c>
      <c r="C910" s="25">
        <v>2446.2600000000002</v>
      </c>
      <c r="D910" s="25">
        <v>2482.14</v>
      </c>
      <c r="E910" s="25">
        <v>2360.5300000000002</v>
      </c>
      <c r="F910" s="16">
        <v>2384.6799999999998</v>
      </c>
      <c r="G910" s="28">
        <f ca="1">IFERROR($F910/OFFSET($F910,G$12,)-1,"")</f>
        <v>-2.5264767074461791E-2</v>
      </c>
      <c r="H910" s="29">
        <f ca="1">IFERROR($F910/OFFSET($F910,H$12,)-1,"")</f>
        <v>-6.6767372783519741E-2</v>
      </c>
      <c r="I910" s="29">
        <f ca="1">IFERROR($F910/OFFSET($F910,I$12,)-1,"")</f>
        <v>-0.13328172305634611</v>
      </c>
      <c r="J910" s="29">
        <f ca="1">IFERROR($F910/OFFSET($F910,J$12,)-1,"")</f>
        <v>0.13185373633049813</v>
      </c>
      <c r="K910" s="30">
        <f>F910/VLOOKUP(YEAR(B910),$Z$13:$AB$35,3,FALSE)-1</f>
        <v>-6.0039416633819509E-2</v>
      </c>
      <c r="L910" s="21">
        <f>MAX(F910:$F$5741)</f>
        <v>4981.87</v>
      </c>
      <c r="M910" s="28">
        <f ca="1">IF(OFFSET($O910,M$12,)&lt;&gt;"",_xlfn.STDEV.S(OFFSET($O910,,,M$12))*SQRT($J$12/$G$12),"")</f>
        <v>0.39937070923047968</v>
      </c>
      <c r="N910" s="30">
        <f ca="1">IF(OFFSET($O910,N$12,)&lt;&gt;"",_xlfn.STDEV.S(OFFSET($O910,,,N$12))*SQRT($J$12/$G$12),"")</f>
        <v>0.31168506571579113</v>
      </c>
      <c r="O910" s="4">
        <f t="shared" ca="1" si="13"/>
        <v>-2.5589400836096742E-2</v>
      </c>
    </row>
    <row r="911" spans="2:15" x14ac:dyDescent="0.2">
      <c r="B911" s="14">
        <v>40317</v>
      </c>
      <c r="C911" s="25">
        <v>2501.4899999999998</v>
      </c>
      <c r="D911" s="25">
        <v>2501.5500000000002</v>
      </c>
      <c r="E911" s="25">
        <v>2444.75</v>
      </c>
      <c r="F911" s="16">
        <v>2446.4899999999998</v>
      </c>
      <c r="G911" s="28">
        <f ca="1">IFERROR($F911/OFFSET($F911,G$12,)-1,"")</f>
        <v>-2.2115899625073099E-2</v>
      </c>
      <c r="H911" s="29">
        <f ca="1">IFERROR($F911/OFFSET($F911,H$12,)-1,"")</f>
        <v>-1.6122545825994039E-2</v>
      </c>
      <c r="I911" s="29">
        <f ca="1">IFERROR($F911/OFFSET($F911,I$12,)-1,"")</f>
        <v>-0.10238996756629837</v>
      </c>
      <c r="J911" s="29">
        <f ca="1">IFERROR($F911/OFFSET($F911,J$12,)-1,"")</f>
        <v>0.1611909553462938</v>
      </c>
      <c r="K911" s="30">
        <f>F911/VLOOKUP(YEAR(B911),$Z$13:$AB$35,3,FALSE)-1</f>
        <v>-3.567599527000398E-2</v>
      </c>
      <c r="L911" s="21">
        <f>MAX(F911:$F$5741)</f>
        <v>4981.87</v>
      </c>
      <c r="M911" s="28">
        <f ca="1">IF(OFFSET($O911,M$12,)&lt;&gt;"",_xlfn.STDEV.S(OFFSET($O911,,,M$12))*SQRT($J$12/$G$12),"")</f>
        <v>0.3963309810308478</v>
      </c>
      <c r="N911" s="30">
        <f ca="1">IF(OFFSET($O911,N$12,)&lt;&gt;"",_xlfn.STDEV.S(OFFSET($O911,,,N$12))*SQRT($J$12/$G$12),"")</f>
        <v>0.30760516880633149</v>
      </c>
      <c r="O911" s="4">
        <f t="shared" ref="O911:O974" ca="1" si="14">IFERROR(LN(1+G911),"")</f>
        <v>-2.2364122743905656E-2</v>
      </c>
    </row>
    <row r="912" spans="2:15" x14ac:dyDescent="0.2">
      <c r="B912" s="14">
        <v>40316</v>
      </c>
      <c r="C912" s="25">
        <v>2454.3200000000002</v>
      </c>
      <c r="D912" s="25">
        <v>2529.67</v>
      </c>
      <c r="E912" s="25">
        <v>2454.3200000000002</v>
      </c>
      <c r="F912" s="16">
        <v>2501.8200000000002</v>
      </c>
      <c r="G912" s="28">
        <f ca="1">IFERROR($F912/OFFSET($F912,G$12,)-1,"")</f>
        <v>1.9125248994855237E-2</v>
      </c>
      <c r="H912" s="29">
        <f ca="1">IFERROR($F912/OFFSET($F912,H$12,)-1,"")</f>
        <v>-8.0566503048996596E-3</v>
      </c>
      <c r="I912" s="29">
        <f ca="1">IFERROR($F912/OFFSET($F912,I$12,)-1,"")</f>
        <v>-8.4615159453802935E-2</v>
      </c>
      <c r="J912" s="29">
        <f ca="1">IFERROR($F912/OFFSET($F912,J$12,)-1,"")</f>
        <v>0.25559966474783335</v>
      </c>
      <c r="K912" s="30">
        <f>F912/VLOOKUP(YEAR(B912),$Z$13:$AB$35,3,FALSE)-1</f>
        <v>-1.3866771777690134E-2</v>
      </c>
      <c r="L912" s="21">
        <f>MAX(F912:$F$5741)</f>
        <v>4981.87</v>
      </c>
      <c r="M912" s="28">
        <f ca="1">IF(OFFSET($O912,M$12,)&lt;&gt;"",_xlfn.STDEV.S(OFFSET($O912,,,M$12))*SQRT($J$12/$G$12),"")</f>
        <v>0.39709586418392151</v>
      </c>
      <c r="N912" s="30">
        <f ca="1">IF(OFFSET($O912,N$12,)&lt;&gt;"",_xlfn.STDEV.S(OFFSET($O912,,,N$12))*SQRT($J$12/$G$12),"")</f>
        <v>0.30450331575931788</v>
      </c>
      <c r="O912" s="4">
        <f t="shared" ca="1" si="14"/>
        <v>1.894466032310126E-2</v>
      </c>
    </row>
    <row r="913" spans="2:15" x14ac:dyDescent="0.2">
      <c r="B913" s="14">
        <v>40315</v>
      </c>
      <c r="C913" s="25">
        <v>2480.8000000000002</v>
      </c>
      <c r="D913" s="25">
        <v>2510.86</v>
      </c>
      <c r="E913" s="25">
        <v>2433.63</v>
      </c>
      <c r="F913" s="16">
        <v>2454.87</v>
      </c>
      <c r="G913" s="28">
        <f ca="1">IFERROR($F913/OFFSET($F913,G$12,)-1,"")</f>
        <v>-1.009314891729518E-2</v>
      </c>
      <c r="H913" s="29">
        <f ca="1">IFERROR($F913/OFFSET($F913,H$12,)-1,"")</f>
        <v>6.1900621601629791E-2</v>
      </c>
      <c r="I913" s="29">
        <f ca="1">IFERROR($F913/OFFSET($F913,I$12,)-1,"")</f>
        <v>-0.12028854630286612</v>
      </c>
      <c r="J913" s="29">
        <f ca="1">IFERROR($F913/OFFSET($F913,J$12,)-1,"")</f>
        <v>0.23110986294087854</v>
      </c>
      <c r="K913" s="30">
        <f>F913/VLOOKUP(YEAR(B913),$Z$13:$AB$35,3,FALSE)-1</f>
        <v>-3.2372881355932193E-2</v>
      </c>
      <c r="L913" s="21">
        <f>MAX(F913:$F$5741)</f>
        <v>4981.87</v>
      </c>
      <c r="M913" s="28">
        <f ca="1">IF(OFFSET($O913,M$12,)&lt;&gt;"",_xlfn.STDEV.S(OFFSET($O913,,,M$12))*SQRT($J$12/$G$12),"")</f>
        <v>0.39363742467949581</v>
      </c>
      <c r="N913" s="30">
        <f ca="1">IF(OFFSET($O913,N$12,)&lt;&gt;"",_xlfn.STDEV.S(OFFSET($O913,,,N$12))*SQRT($J$12/$G$12),"")</f>
        <v>0.30266867680623782</v>
      </c>
      <c r="O913" s="4">
        <f t="shared" ca="1" si="14"/>
        <v>-1.0144430095675479E-2</v>
      </c>
    </row>
    <row r="914" spans="2:15" x14ac:dyDescent="0.2">
      <c r="B914" s="14">
        <v>40312</v>
      </c>
      <c r="C914" s="25">
        <v>2555.4</v>
      </c>
      <c r="D914" s="25">
        <v>2556.59</v>
      </c>
      <c r="E914" s="25">
        <v>2474.9</v>
      </c>
      <c r="F914" s="16">
        <v>2479.9</v>
      </c>
      <c r="G914" s="28">
        <f ca="1">IFERROR($F914/OFFSET($F914,G$12,)-1,"")</f>
        <v>-2.9503500581147257E-2</v>
      </c>
      <c r="H914" s="29">
        <f ca="1">IFERROR($F914/OFFSET($F914,H$12,)-1,"")</f>
        <v>3.6977256666401948E-2</v>
      </c>
      <c r="I914" s="29">
        <f ca="1">IFERROR($F914/OFFSET($F914,I$12,)-1,"")</f>
        <v>-0.11283860166277926</v>
      </c>
      <c r="J914" s="29">
        <f ca="1">IFERROR($F914/OFFSET($F914,J$12,)-1,"")</f>
        <v>0.26570068034154892</v>
      </c>
      <c r="K914" s="30">
        <f>F914/VLOOKUP(YEAR(B914),$Z$13:$AB$35,3,FALSE)-1</f>
        <v>-2.2506897910918422E-2</v>
      </c>
      <c r="L914" s="21">
        <f>MAX(F914:$F$5741)</f>
        <v>4981.87</v>
      </c>
      <c r="M914" s="28">
        <f ca="1">IF(OFFSET($O914,M$12,)&lt;&gt;"",_xlfn.STDEV.S(OFFSET($O914,,,M$12))*SQRT($J$12/$G$12),"")</f>
        <v>0.3929639333100004</v>
      </c>
      <c r="N914" s="30">
        <f ca="1">IF(OFFSET($O914,N$12,)&lt;&gt;"",_xlfn.STDEV.S(OFFSET($O914,,,N$12))*SQRT($J$12/$G$12),"")</f>
        <v>0.3028607181594416</v>
      </c>
      <c r="O914" s="4">
        <f t="shared" ca="1" si="14"/>
        <v>-2.9947483366849076E-2</v>
      </c>
    </row>
    <row r="915" spans="2:15" x14ac:dyDescent="0.2">
      <c r="B915" s="14">
        <v>40310</v>
      </c>
      <c r="C915" s="25">
        <v>2486.0300000000002</v>
      </c>
      <c r="D915" s="25">
        <v>2570.0500000000002</v>
      </c>
      <c r="E915" s="25">
        <v>2482.98</v>
      </c>
      <c r="F915" s="16">
        <v>2555.29</v>
      </c>
      <c r="G915" s="28">
        <f ca="1">IFERROR($F915/OFFSET($F915,G$12,)-1,"")</f>
        <v>2.7632330349315115E-2</v>
      </c>
      <c r="H915" s="29">
        <f ca="1">IFERROR($F915/OFFSET($F915,H$12,)-1,"")</f>
        <v>3.1140542023792239E-2</v>
      </c>
      <c r="I915" s="29">
        <f ca="1">IFERROR($F915/OFFSET($F915,I$12,)-1,"")</f>
        <v>-7.1785855694519562E-2</v>
      </c>
      <c r="J915" s="29">
        <f ca="1">IFERROR($F915/OFFSET($F915,J$12,)-1,"")</f>
        <v>0.31555264959817131</v>
      </c>
      <c r="K915" s="30">
        <f>F915/VLOOKUP(YEAR(B915),$Z$13:$AB$35,3,FALSE)-1</f>
        <v>7.2093023255814792E-3</v>
      </c>
      <c r="L915" s="21">
        <f>MAX(F915:$F$5741)</f>
        <v>4981.87</v>
      </c>
      <c r="M915" s="28">
        <f ca="1">IF(OFFSET($O915,M$12,)&lt;&gt;"",_xlfn.STDEV.S(OFFSET($O915,,,M$12))*SQRT($J$12/$G$12),"")</f>
        <v>0.38420943132785346</v>
      </c>
      <c r="N915" s="30">
        <f ca="1">IF(OFFSET($O915,N$12,)&lt;&gt;"",_xlfn.STDEV.S(OFFSET($O915,,,N$12))*SQRT($J$12/$G$12),"")</f>
        <v>0.29888878441347888</v>
      </c>
      <c r="O915" s="4">
        <f t="shared" ca="1" si="14"/>
        <v>2.7257447756838915E-2</v>
      </c>
    </row>
    <row r="916" spans="2:15" x14ac:dyDescent="0.2">
      <c r="B916" s="14">
        <v>40309</v>
      </c>
      <c r="C916" s="25">
        <v>2521.5500000000002</v>
      </c>
      <c r="D916" s="25">
        <v>2526.85</v>
      </c>
      <c r="E916" s="25">
        <v>2465.25</v>
      </c>
      <c r="F916" s="16">
        <v>2486.58</v>
      </c>
      <c r="G916" s="28">
        <f ca="1">IFERROR($F916/OFFSET($F916,G$12,)-1,"")</f>
        <v>-1.4099138033574654E-2</v>
      </c>
      <c r="H916" s="29">
        <f ca="1">IFERROR($F916/OFFSET($F916,H$12,)-1,"")</f>
        <v>-2.8258346392381006E-2</v>
      </c>
      <c r="I916" s="29">
        <f ca="1">IFERROR($F916/OFFSET($F916,I$12,)-1,"")</f>
        <v>-0.10760761120003448</v>
      </c>
      <c r="J916" s="29">
        <f ca="1">IFERROR($F916/OFFSET($F916,J$12,)-1,"")</f>
        <v>0.27946034392269459</v>
      </c>
      <c r="K916" s="30">
        <f>F916/VLOOKUP(YEAR(B916),$Z$13:$AB$35,3,FALSE)-1</f>
        <v>-1.9873866771777715E-2</v>
      </c>
      <c r="L916" s="21">
        <f>MAX(F916:$F$5741)</f>
        <v>4981.87</v>
      </c>
      <c r="M916" s="28">
        <f ca="1">IF(OFFSET($O916,M$12,)&lt;&gt;"",_xlfn.STDEV.S(OFFSET($O916,,,M$12))*SQRT($J$12/$G$12),"")</f>
        <v>0.37572185117037721</v>
      </c>
      <c r="N916" s="30">
        <f ca="1">IF(OFFSET($O916,N$12,)&lt;&gt;"",_xlfn.STDEV.S(OFFSET($O916,,,N$12))*SQRT($J$12/$G$12),"")</f>
        <v>0.29390437183539686</v>
      </c>
      <c r="O916" s="4">
        <f t="shared" ca="1" si="14"/>
        <v>-1.4199475107553266E-2</v>
      </c>
    </row>
    <row r="917" spans="2:15" x14ac:dyDescent="0.2">
      <c r="B917" s="14">
        <v>40308</v>
      </c>
      <c r="C917" s="25">
        <v>2312.0100000000002</v>
      </c>
      <c r="D917" s="25">
        <v>2532</v>
      </c>
      <c r="E917" s="25">
        <v>2312.0100000000002</v>
      </c>
      <c r="F917" s="16">
        <v>2522.14</v>
      </c>
      <c r="G917" s="28">
        <f ca="1">IFERROR($F917/OFFSET($F917,G$12,)-1,"")</f>
        <v>9.0999537151187138E-2</v>
      </c>
      <c r="H917" s="29">
        <f ca="1">IFERROR($F917/OFFSET($F917,H$12,)-1,"")</f>
        <v>-5.4166760419713689E-2</v>
      </c>
      <c r="I917" s="29">
        <f ca="1">IFERROR($F917/OFFSET($F917,I$12,)-1,"")</f>
        <v>-8.8110664391288118E-2</v>
      </c>
      <c r="J917" s="29">
        <f ca="1">IFERROR($F917/OFFSET($F917,J$12,)-1,"")</f>
        <v>0.23370639222054823</v>
      </c>
      <c r="K917" s="30">
        <f>F917/VLOOKUP(YEAR(B917),$Z$13:$AB$35,3,FALSE)-1</f>
        <v>-5.8573117855735823E-3</v>
      </c>
      <c r="L917" s="21">
        <f>MAX(F917:$F$5741)</f>
        <v>4981.87</v>
      </c>
      <c r="M917" s="28">
        <f ca="1">IF(OFFSET($O917,M$12,)&lt;&gt;"",_xlfn.STDEV.S(OFFSET($O917,,,M$12))*SQRT($J$12/$G$12),"")</f>
        <v>0.37395908611675927</v>
      </c>
      <c r="N917" s="30">
        <f ca="1">IF(OFFSET($O917,N$12,)&lt;&gt;"",_xlfn.STDEV.S(OFFSET($O917,,,N$12))*SQRT($J$12/$G$12),"")</f>
        <v>0.29289165556223967</v>
      </c>
      <c r="O917" s="4">
        <f t="shared" ca="1" si="14"/>
        <v>8.7094282608118884E-2</v>
      </c>
    </row>
    <row r="918" spans="2:15" x14ac:dyDescent="0.2">
      <c r="B918" s="14">
        <v>40305</v>
      </c>
      <c r="C918" s="25">
        <v>2390.19</v>
      </c>
      <c r="D918" s="25">
        <v>2390.19</v>
      </c>
      <c r="E918" s="25">
        <v>2298</v>
      </c>
      <c r="F918" s="16">
        <v>2311.77</v>
      </c>
      <c r="G918" s="28">
        <f ca="1">IFERROR($F918/OFFSET($F918,G$12,)-1,"")</f>
        <v>-3.3326782271991595E-2</v>
      </c>
      <c r="H918" s="29">
        <f ca="1">IFERROR($F918/OFFSET($F918,H$12,)-1,"")</f>
        <v>-0.12773929185909627</v>
      </c>
      <c r="I918" s="29">
        <f ca="1">IFERROR($F918/OFFSET($F918,I$12,)-1,"")</f>
        <v>-0.15044062415017234</v>
      </c>
      <c r="J918" s="29">
        <f ca="1">IFERROR($F918/OFFSET($F918,J$12,)-1,"")</f>
        <v>0.11827192384158813</v>
      </c>
      <c r="K918" s="30">
        <f>F918/VLOOKUP(YEAR(B918),$Z$13:$AB$35,3,FALSE)-1</f>
        <v>-8.8778084351596398E-2</v>
      </c>
      <c r="L918" s="21">
        <f>MAX(F918:$F$5741)</f>
        <v>4981.87</v>
      </c>
      <c r="M918" s="28">
        <f ca="1">IF(OFFSET($O918,M$12,)&lt;&gt;"",_xlfn.STDEV.S(OFFSET($O918,,,M$12))*SQRT($J$12/$G$12),"")</f>
        <v>0.27172775335967703</v>
      </c>
      <c r="N918" s="30">
        <f ca="1">IF(OFFSET($O918,N$12,)&lt;&gt;"",_xlfn.STDEV.S(OFFSET($O918,,,N$12))*SQRT($J$12/$G$12),"")</f>
        <v>0.23162640064240991</v>
      </c>
      <c r="O918" s="4">
        <f t="shared" ca="1" si="14"/>
        <v>-3.3894774738636141E-2</v>
      </c>
    </row>
    <row r="919" spans="2:15" x14ac:dyDescent="0.2">
      <c r="B919" s="14">
        <v>40304</v>
      </c>
      <c r="C919" s="25">
        <v>2477.62</v>
      </c>
      <c r="D919" s="25">
        <v>2483.84</v>
      </c>
      <c r="E919" s="25">
        <v>2391.31</v>
      </c>
      <c r="F919" s="16">
        <v>2391.4699999999998</v>
      </c>
      <c r="G919" s="28">
        <f ca="1">IFERROR($F919/OFFSET($F919,G$12,)-1,"")</f>
        <v>-3.4966022630058324E-2</v>
      </c>
      <c r="H919" s="29">
        <f ca="1">IFERROR($F919/OFFSET($F919,H$12,)-1,"")</f>
        <v>-9.5476379590756166E-2</v>
      </c>
      <c r="I919" s="29">
        <f ca="1">IFERROR($F919/OFFSET($F919,I$12,)-1,"")</f>
        <v>-0.12551878978912001</v>
      </c>
      <c r="J919" s="29">
        <f ca="1">IFERROR($F919/OFFSET($F919,J$12,)-1,"")</f>
        <v>0.12826476693715794</v>
      </c>
      <c r="K919" s="30">
        <f>F919/VLOOKUP(YEAR(B919),$Z$13:$AB$35,3,FALSE)-1</f>
        <v>-5.7363027197477434E-2</v>
      </c>
      <c r="L919" s="21">
        <f>MAX(F919:$F$5741)</f>
        <v>4981.87</v>
      </c>
      <c r="M919" s="28">
        <f ca="1">IF(OFFSET($O919,M$12,)&lt;&gt;"",_xlfn.STDEV.S(OFFSET($O919,,,M$12))*SQRT($J$12/$G$12),"")</f>
        <v>0.25644441890355169</v>
      </c>
      <c r="N919" s="30">
        <f ca="1">IF(OFFSET($O919,N$12,)&lt;&gt;"",_xlfn.STDEV.S(OFFSET($O919,,,N$12))*SQRT($J$12/$G$12),"")</f>
        <v>0.22363322105188072</v>
      </c>
      <c r="O919" s="4">
        <f t="shared" ca="1" si="14"/>
        <v>-3.5591968553214288E-2</v>
      </c>
    </row>
    <row r="920" spans="2:15" x14ac:dyDescent="0.2">
      <c r="B920" s="14">
        <v>40303</v>
      </c>
      <c r="C920" s="25">
        <v>2558.62</v>
      </c>
      <c r="D920" s="25">
        <v>2558.62</v>
      </c>
      <c r="E920" s="25">
        <v>2469.88</v>
      </c>
      <c r="F920" s="16">
        <v>2478.12</v>
      </c>
      <c r="G920" s="28">
        <f ca="1">IFERROR($F920/OFFSET($F920,G$12,)-1,"")</f>
        <v>-3.156446740578922E-2</v>
      </c>
      <c r="H920" s="29">
        <f ca="1">IFERROR($F920/OFFSET($F920,H$12,)-1,"")</f>
        <v>-5.8039159042272193E-2</v>
      </c>
      <c r="I920" s="29">
        <f ca="1">IFERROR($F920/OFFSET($F920,I$12,)-1,"")</f>
        <v>-8.5020990330048507E-2</v>
      </c>
      <c r="J920" s="29">
        <f ca="1">IFERROR($F920/OFFSET($F920,J$12,)-1,"")</f>
        <v>0.19790594138376072</v>
      </c>
      <c r="K920" s="30">
        <f>F920/VLOOKUP(YEAR(B920),$Z$13:$AB$35,3,FALSE)-1</f>
        <v>-2.3208513992905022E-2</v>
      </c>
      <c r="L920" s="21">
        <f>MAX(F920:$F$5741)</f>
        <v>4981.87</v>
      </c>
      <c r="M920" s="28">
        <f ca="1">IF(OFFSET($O920,M$12,)&lt;&gt;"",_xlfn.STDEV.S(OFFSET($O920,,,M$12))*SQRT($J$12/$G$12),"")</f>
        <v>0.23887007953526812</v>
      </c>
      <c r="N920" s="30">
        <f ca="1">IF(OFFSET($O920,N$12,)&lt;&gt;"",_xlfn.STDEV.S(OFFSET($O920,,,N$12))*SQRT($J$12/$G$12),"")</f>
        <v>0.21124956419146762</v>
      </c>
      <c r="O920" s="4">
        <f t="shared" ca="1" si="14"/>
        <v>-3.2073362527956235E-2</v>
      </c>
    </row>
    <row r="921" spans="2:15" x14ac:dyDescent="0.2">
      <c r="B921" s="14">
        <v>40302</v>
      </c>
      <c r="C921" s="25">
        <v>2664.92</v>
      </c>
      <c r="D921" s="25">
        <v>2675.16</v>
      </c>
      <c r="E921" s="25">
        <v>2557.92</v>
      </c>
      <c r="F921" s="16">
        <v>2558.89</v>
      </c>
      <c r="G921" s="28">
        <f ca="1">IFERROR($F921/OFFSET($F921,G$12,)-1,"")</f>
        <v>-4.0385062514531778E-2</v>
      </c>
      <c r="H921" s="29">
        <f ca="1">IFERROR($F921/OFFSET($F921,H$12,)-1,"")</f>
        <v>-5.2606831594458336E-2</v>
      </c>
      <c r="I921" s="29">
        <f ca="1">IFERROR($F921/OFFSET($F921,I$12,)-1,"")</f>
        <v>-3.7396080201632764E-2</v>
      </c>
      <c r="J921" s="29">
        <f ca="1">IFERROR($F921/OFFSET($F921,J$12,)-1,"")</f>
        <v>0.26771232245567278</v>
      </c>
      <c r="K921" s="30">
        <f>F921/VLOOKUP(YEAR(B921),$Z$13:$AB$35,3,FALSE)-1</f>
        <v>8.6283011430823287E-3</v>
      </c>
      <c r="L921" s="21">
        <f>MAX(F921:$F$5741)</f>
        <v>4981.87</v>
      </c>
      <c r="M921" s="28">
        <f ca="1">IF(OFFSET($O921,M$12,)&lt;&gt;"",_xlfn.STDEV.S(OFFSET($O921,,,M$12))*SQRT($J$12/$G$12),"")</f>
        <v>0.22104528350423905</v>
      </c>
      <c r="N921" s="30">
        <f ca="1">IF(OFFSET($O921,N$12,)&lt;&gt;"",_xlfn.STDEV.S(OFFSET($O921,,,N$12))*SQRT($J$12/$G$12),"")</f>
        <v>0.20042745656330618</v>
      </c>
      <c r="O921" s="4">
        <f t="shared" ca="1" si="14"/>
        <v>-4.122318177106999E-2</v>
      </c>
    </row>
    <row r="922" spans="2:15" x14ac:dyDescent="0.2">
      <c r="B922" s="14">
        <v>40301</v>
      </c>
      <c r="C922" s="25">
        <v>2650.46</v>
      </c>
      <c r="D922" s="25">
        <v>2669.64</v>
      </c>
      <c r="E922" s="25">
        <v>2650.27</v>
      </c>
      <c r="F922" s="16">
        <v>2666.58</v>
      </c>
      <c r="G922" s="28">
        <f ca="1">IFERROR($F922/OFFSET($F922,G$12,)-1,"")</f>
        <v>6.1351082133478396E-3</v>
      </c>
      <c r="H922" s="29">
        <f ca="1">IFERROR($F922/OFFSET($F922,H$12,)-1,"")</f>
        <v>-3.3196284452565838E-2</v>
      </c>
      <c r="I922" s="29">
        <f ca="1">IFERROR($F922/OFFSET($F922,I$12,)-1,"")</f>
        <v>1.2369020501138861E-2</v>
      </c>
      <c r="J922" s="29">
        <f ca="1">IFERROR($F922/OFFSET($F922,J$12,)-1,"")</f>
        <v>0.33455782993844152</v>
      </c>
      <c r="K922" s="30">
        <f>F922/VLOOKUP(YEAR(B922),$Z$13:$AB$35,3,FALSE)-1</f>
        <v>5.107607410327164E-2</v>
      </c>
      <c r="L922" s="21">
        <f>MAX(F922:$F$5741)</f>
        <v>4981.87</v>
      </c>
      <c r="M922" s="28">
        <f ca="1">IF(OFFSET($O922,M$12,)&lt;&gt;"",_xlfn.STDEV.S(OFFSET($O922,,,M$12))*SQRT($J$12/$G$12),"")</f>
        <v>0.18434046552180783</v>
      </c>
      <c r="N922" s="30">
        <f ca="1">IF(OFFSET($O922,N$12,)&lt;&gt;"",_xlfn.STDEV.S(OFFSET($O922,,,N$12))*SQRT($J$12/$G$12),"")</f>
        <v>0.19423093058308968</v>
      </c>
      <c r="O922" s="4">
        <f t="shared" ca="1" si="14"/>
        <v>6.1163650587417922E-3</v>
      </c>
    </row>
    <row r="923" spans="2:15" x14ac:dyDescent="0.2">
      <c r="B923" s="14">
        <v>40298</v>
      </c>
      <c r="C923" s="25">
        <v>2643.9</v>
      </c>
      <c r="D923" s="25">
        <v>2683.34</v>
      </c>
      <c r="E923" s="25">
        <v>2643.9</v>
      </c>
      <c r="F923" s="16">
        <v>2650.32</v>
      </c>
      <c r="G923" s="28">
        <f ca="1">IFERROR($F923/OFFSET($F923,G$12,)-1,"")</f>
        <v>2.4282310223533443E-3</v>
      </c>
      <c r="H923" s="29">
        <f ca="1">IFERROR($F923/OFFSET($F923,H$12,)-1,"")</f>
        <v>-2.9552952549038336E-2</v>
      </c>
      <c r="I923" s="29">
        <f ca="1">IFERROR($F923/OFFSET($F923,I$12,)-1,"")</f>
        <v>5.3294996339525724E-3</v>
      </c>
      <c r="J923" s="29">
        <f ca="1">IFERROR($F923/OFFSET($F923,J$12,)-1,"")</f>
        <v>0.35354381377485899</v>
      </c>
      <c r="K923" s="30">
        <f>F923/VLOOKUP(YEAR(B923),$Z$13:$AB$35,3,FALSE)-1</f>
        <v>4.4666929444225456E-2</v>
      </c>
      <c r="L923" s="21">
        <f>MAX(F923:$F$5741)</f>
        <v>4981.87</v>
      </c>
      <c r="M923" s="28">
        <f ca="1">IF(OFFSET($O923,M$12,)&lt;&gt;"",_xlfn.STDEV.S(OFFSET($O923,,,M$12))*SQRT($J$12/$G$12),"")</f>
        <v>0.1863644150242782</v>
      </c>
      <c r="N923" s="30">
        <f ca="1">IF(OFFSET($O923,N$12,)&lt;&gt;"",_xlfn.STDEV.S(OFFSET($O923,,,N$12))*SQRT($J$12/$G$12),"")</f>
        <v>0.2013253205241953</v>
      </c>
      <c r="O923" s="4">
        <f t="shared" ca="1" si="14"/>
        <v>2.4252876332605954E-3</v>
      </c>
    </row>
    <row r="924" spans="2:15" x14ac:dyDescent="0.2">
      <c r="B924" s="14">
        <v>40297</v>
      </c>
      <c r="C924" s="25">
        <v>2630.54</v>
      </c>
      <c r="D924" s="25">
        <v>2650.64</v>
      </c>
      <c r="E924" s="25">
        <v>2623.24</v>
      </c>
      <c r="F924" s="16">
        <v>2643.9</v>
      </c>
      <c r="G924" s="28">
        <f ca="1">IFERROR($F924/OFFSET($F924,G$12,)-1,"")</f>
        <v>4.9756538860654675E-3</v>
      </c>
      <c r="H924" s="29">
        <f ca="1">IFERROR($F924/OFFSET($F924,H$12,)-1,"")</f>
        <v>-2.1176557698715293E-2</v>
      </c>
      <c r="I924" s="29">
        <f ca="1">IFERROR($F924/OFFSET($F924,I$12,)-1,"")</f>
        <v>-2.320710929982539E-3</v>
      </c>
      <c r="J924" s="29">
        <f ca="1">IFERROR($F924/OFFSET($F924,J$12,)-1,"")</f>
        <v>0.41915502332247279</v>
      </c>
      <c r="K924" s="30">
        <f>F924/VLOOKUP(YEAR(B924),$Z$13:$AB$35,3,FALSE)-1</f>
        <v>4.2136381553015356E-2</v>
      </c>
      <c r="L924" s="21">
        <f>MAX(F924:$F$5741)</f>
        <v>4981.87</v>
      </c>
      <c r="M924" s="28">
        <f ca="1">IF(OFFSET($O924,M$12,)&lt;&gt;"",_xlfn.STDEV.S(OFFSET($O924,,,M$12))*SQRT($J$12/$G$12),"")</f>
        <v>0.18874482485195576</v>
      </c>
      <c r="N924" s="30">
        <f ca="1">IF(OFFSET($O924,N$12,)&lt;&gt;"",_xlfn.STDEV.S(OFFSET($O924,,,N$12))*SQRT($J$12/$G$12),"")</f>
        <v>0.20243144517565884</v>
      </c>
      <c r="O924" s="4">
        <f t="shared" ca="1" si="14"/>
        <v>4.9633162286197045E-3</v>
      </c>
    </row>
    <row r="925" spans="2:15" x14ac:dyDescent="0.2">
      <c r="B925" s="14">
        <v>40296</v>
      </c>
      <c r="C925" s="25">
        <v>2700.99</v>
      </c>
      <c r="D925" s="25">
        <v>2700.99</v>
      </c>
      <c r="E925" s="25">
        <v>2575.75</v>
      </c>
      <c r="F925" s="16">
        <v>2630.81</v>
      </c>
      <c r="G925" s="28">
        <f ca="1">IFERROR($F925/OFFSET($F925,G$12,)-1,"")</f>
        <v>-2.5979459307362562E-2</v>
      </c>
      <c r="H925" s="29">
        <f ca="1">IFERROR($F925/OFFSET($F925,H$12,)-1,"")</f>
        <v>-4.1536421331817786E-2</v>
      </c>
      <c r="I925" s="29">
        <f ca="1">IFERROR($F925/OFFSET($F925,I$12,)-1,"")</f>
        <v>1.8628912071516623E-4</v>
      </c>
      <c r="J925" s="29">
        <f ca="1">IFERROR($F925/OFFSET($F925,J$12,)-1,"")</f>
        <v>0.44859617534180196</v>
      </c>
      <c r="K925" s="30">
        <f>F925/VLOOKUP(YEAR(B925),$Z$13:$AB$35,3,FALSE)-1</f>
        <v>3.6976744186046462E-2</v>
      </c>
      <c r="L925" s="21">
        <f>MAX(F925:$F$5741)</f>
        <v>4981.87</v>
      </c>
      <c r="M925" s="28">
        <f ca="1">IF(OFFSET($O925,M$12,)&lt;&gt;"",_xlfn.STDEV.S(OFFSET($O925,,,M$12))*SQRT($J$12/$G$12),"")</f>
        <v>0.19186386098364572</v>
      </c>
      <c r="N925" s="30">
        <f ca="1">IF(OFFSET($O925,N$12,)&lt;&gt;"",_xlfn.STDEV.S(OFFSET($O925,,,N$12))*SQRT($J$12/$G$12),"")</f>
        <v>0.20290358576861905</v>
      </c>
      <c r="O925" s="4">
        <f t="shared" ca="1" si="14"/>
        <v>-2.6322886555157313E-2</v>
      </c>
    </row>
    <row r="926" spans="2:15" x14ac:dyDescent="0.2">
      <c r="B926" s="14">
        <v>40295</v>
      </c>
      <c r="C926" s="25">
        <v>2758.16</v>
      </c>
      <c r="D926" s="25">
        <v>2763.02</v>
      </c>
      <c r="E926" s="25">
        <v>2700.98</v>
      </c>
      <c r="F926" s="16">
        <v>2700.98</v>
      </c>
      <c r="G926" s="28">
        <f ca="1">IFERROR($F926/OFFSET($F926,G$12,)-1,"")</f>
        <v>-2.0724111176372406E-2</v>
      </c>
      <c r="H926" s="29">
        <f ca="1">IFERROR($F926/OFFSET($F926,H$12,)-1,"")</f>
        <v>-1.8321648330480222E-2</v>
      </c>
      <c r="I926" s="29">
        <f ca="1">IFERROR($F926/OFFSET($F926,I$12,)-1,"")</f>
        <v>2.7433944751717343E-2</v>
      </c>
      <c r="J926" s="29">
        <f ca="1">IFERROR($F926/OFFSET($F926,J$12,)-1,"")</f>
        <v>0.51090252061353936</v>
      </c>
      <c r="K926" s="30">
        <f>F926/VLOOKUP(YEAR(B926),$Z$13:$AB$35,3,FALSE)-1</f>
        <v>6.4635396137169954E-2</v>
      </c>
      <c r="L926" s="21">
        <f>MAX(F926:$F$5741)</f>
        <v>4981.87</v>
      </c>
      <c r="M926" s="28">
        <f ca="1">IF(OFFSET($O926,M$12,)&lt;&gt;"",_xlfn.STDEV.S(OFFSET($O926,,,M$12))*SQRT($J$12/$G$12),"")</f>
        <v>0.17357167556241207</v>
      </c>
      <c r="N926" s="30">
        <f ca="1">IF(OFFSET($O926,N$12,)&lt;&gt;"",_xlfn.STDEV.S(OFFSET($O926,,,N$12))*SQRT($J$12/$G$12),"")</f>
        <v>0.19846981984848439</v>
      </c>
      <c r="O926" s="4">
        <f t="shared" ca="1" si="14"/>
        <v>-2.0941869385987494E-2</v>
      </c>
    </row>
    <row r="927" spans="2:15" x14ac:dyDescent="0.2">
      <c r="B927" s="14">
        <v>40294</v>
      </c>
      <c r="C927" s="25">
        <v>2730.94</v>
      </c>
      <c r="D927" s="25">
        <v>2771.2</v>
      </c>
      <c r="E927" s="25">
        <v>2730.94</v>
      </c>
      <c r="F927" s="16">
        <v>2758.14</v>
      </c>
      <c r="G927" s="28">
        <f ca="1">IFERROR($F927/OFFSET($F927,G$12,)-1,"")</f>
        <v>9.9266577078975793E-3</v>
      </c>
      <c r="H927" s="29">
        <f ca="1">IFERROR($F927/OFFSET($F927,H$12,)-1,"")</f>
        <v>1.1953506802271807E-2</v>
      </c>
      <c r="I927" s="29">
        <f ca="1">IFERROR($F927/OFFSET($F927,I$12,)-1,"")</f>
        <v>6.7081922816520034E-2</v>
      </c>
      <c r="J927" s="29">
        <f ca="1">IFERROR($F927/OFFSET($F927,J$12,)-1,"")</f>
        <v>0.51108603110772655</v>
      </c>
      <c r="K927" s="30">
        <f>F927/VLOOKUP(YEAR(B927),$Z$13:$AB$35,3,FALSE)-1</f>
        <v>8.7165944028379849E-2</v>
      </c>
      <c r="L927" s="21">
        <f>MAX(F927:$F$5741)</f>
        <v>4981.87</v>
      </c>
      <c r="M927" s="28">
        <f ca="1">IF(OFFSET($O927,M$12,)&lt;&gt;"",_xlfn.STDEV.S(OFFSET($O927,,,M$12))*SQRT($J$12/$G$12),"")</f>
        <v>0.16006092746007008</v>
      </c>
      <c r="N927" s="30">
        <f ca="1">IF(OFFSET($O927,N$12,)&lt;&gt;"",_xlfn.STDEV.S(OFFSET($O927,,,N$12))*SQRT($J$12/$G$12),"")</f>
        <v>0.19345780662871859</v>
      </c>
      <c r="O927" s="4">
        <f t="shared" ca="1" si="14"/>
        <v>9.8777120856947363E-3</v>
      </c>
    </row>
    <row r="928" spans="2:15" x14ac:dyDescent="0.2">
      <c r="B928" s="14">
        <v>40291</v>
      </c>
      <c r="C928" s="25">
        <v>2701.1</v>
      </c>
      <c r="D928" s="25">
        <v>2738.27</v>
      </c>
      <c r="E928" s="25">
        <v>2701.09</v>
      </c>
      <c r="F928" s="16">
        <v>2731.03</v>
      </c>
      <c r="G928" s="28">
        <f ca="1">IFERROR($F928/OFFSET($F928,G$12,)-1,"")</f>
        <v>1.1080670837806839E-2</v>
      </c>
      <c r="H928" s="29">
        <f ca="1">IFERROR($F928/OFFSET($F928,H$12,)-1,"")</f>
        <v>-7.5006951863820781E-4</v>
      </c>
      <c r="I928" s="29">
        <f ca="1">IFERROR($F928/OFFSET($F928,I$12,)-1,"")</f>
        <v>5.628289969870548E-2</v>
      </c>
      <c r="J928" s="29">
        <f ca="1">IFERROR($F928/OFFSET($F928,J$12,)-1,"")</f>
        <v>0.46773543432345721</v>
      </c>
      <c r="K928" s="30">
        <f>F928/VLOOKUP(YEAR(B928),$Z$13:$AB$35,3,FALSE)-1</f>
        <v>7.6480094599921333E-2</v>
      </c>
      <c r="L928" s="21">
        <f>MAX(F928:$F$5741)</f>
        <v>4981.87</v>
      </c>
      <c r="M928" s="28">
        <f ca="1">IF(OFFSET($O928,M$12,)&lt;&gt;"",_xlfn.STDEV.S(OFFSET($O928,,,M$12))*SQRT($J$12/$G$12),"")</f>
        <v>0.15890356968466554</v>
      </c>
      <c r="N928" s="30">
        <f ca="1">IF(OFFSET($O928,N$12,)&lt;&gt;"",_xlfn.STDEV.S(OFFSET($O928,,,N$12))*SQRT($J$12/$G$12),"")</f>
        <v>0.19701640795416359</v>
      </c>
      <c r="O928" s="4">
        <f t="shared" ca="1" si="14"/>
        <v>1.1019729968590918E-2</v>
      </c>
    </row>
    <row r="929" spans="2:15" x14ac:dyDescent="0.2">
      <c r="B929" s="14">
        <v>40290</v>
      </c>
      <c r="C929" s="25">
        <v>2749.98</v>
      </c>
      <c r="D929" s="25">
        <v>2762.63</v>
      </c>
      <c r="E929" s="25">
        <v>2701.1</v>
      </c>
      <c r="F929" s="16">
        <v>2701.1</v>
      </c>
      <c r="G929" s="28">
        <f ca="1">IFERROR($F929/OFFSET($F929,G$12,)-1,"")</f>
        <v>-1.5928184726138772E-2</v>
      </c>
      <c r="H929" s="29">
        <f ca="1">IFERROR($F929/OFFSET($F929,H$12,)-1,"")</f>
        <v>-3.2051144222981942E-2</v>
      </c>
      <c r="I929" s="29">
        <f ca="1">IFERROR($F929/OFFSET($F929,I$12,)-1,"")</f>
        <v>5.4680483862150853E-2</v>
      </c>
      <c r="J929" s="29">
        <f ca="1">IFERROR($F929/OFFSET($F929,J$12,)-1,"")</f>
        <v>0.50438879853855223</v>
      </c>
      <c r="K929" s="30">
        <f>F929/VLOOKUP(YEAR(B929),$Z$13:$AB$35,3,FALSE)-1</f>
        <v>6.4682696097753123E-2</v>
      </c>
      <c r="L929" s="21">
        <f>MAX(F929:$F$5741)</f>
        <v>4981.87</v>
      </c>
      <c r="M929" s="28">
        <f ca="1">IF(OFFSET($O929,M$12,)&lt;&gt;"",_xlfn.STDEV.S(OFFSET($O929,,,M$12))*SQRT($J$12/$G$12),"")</f>
        <v>0.15959647279580497</v>
      </c>
      <c r="N929" s="30">
        <f ca="1">IF(OFFSET($O929,N$12,)&lt;&gt;"",_xlfn.STDEV.S(OFFSET($O929,,,N$12))*SQRT($J$12/$G$12),"")</f>
        <v>0.19744093236159513</v>
      </c>
      <c r="O929" s="4">
        <f t="shared" ca="1" si="14"/>
        <v>-1.6056401591121844E-2</v>
      </c>
    </row>
    <row r="930" spans="2:15" x14ac:dyDescent="0.2">
      <c r="B930" s="14">
        <v>40289</v>
      </c>
      <c r="C930" s="25">
        <v>2751.43</v>
      </c>
      <c r="D930" s="25">
        <v>2769.2</v>
      </c>
      <c r="E930" s="25">
        <v>2736.11</v>
      </c>
      <c r="F930" s="16">
        <v>2744.82</v>
      </c>
      <c r="G930" s="28">
        <f ca="1">IFERROR($F930/OFFSET($F930,G$12,)-1,"")</f>
        <v>-2.3878839422981635E-3</v>
      </c>
      <c r="H930" s="29">
        <f ca="1">IFERROR($F930/OFFSET($F930,H$12,)-1,"")</f>
        <v>-1.8065910164131505E-2</v>
      </c>
      <c r="I930" s="29">
        <f ca="1">IFERROR($F930/OFFSET($F930,I$12,)-1,"")</f>
        <v>6.4709076803723953E-2</v>
      </c>
      <c r="J930" s="29">
        <f ca="1">IFERROR($F930/OFFSET($F930,J$12,)-1,"")</f>
        <v>0.51878268086872326</v>
      </c>
      <c r="K930" s="30">
        <f>F930/VLOOKUP(YEAR(B930),$Z$13:$AB$35,3,FALSE)-1</f>
        <v>8.1915648403626307E-2</v>
      </c>
      <c r="L930" s="21">
        <f>MAX(F930:$F$5741)</f>
        <v>4981.87</v>
      </c>
      <c r="M930" s="28">
        <f ca="1">IF(OFFSET($O930,M$12,)&lt;&gt;"",_xlfn.STDEV.S(OFFSET($O930,,,M$12))*SQRT($J$12/$G$12),"")</f>
        <v>0.15031788599636603</v>
      </c>
      <c r="N930" s="30">
        <f ca="1">IF(OFFSET($O930,N$12,)&lt;&gt;"",_xlfn.STDEV.S(OFFSET($O930,,,N$12))*SQRT($J$12/$G$12),"")</f>
        <v>0.19457312304135618</v>
      </c>
      <c r="O930" s="4">
        <f t="shared" ca="1" si="14"/>
        <v>-2.3907394838660681E-3</v>
      </c>
    </row>
    <row r="931" spans="2:15" x14ac:dyDescent="0.2">
      <c r="B931" s="14">
        <v>40288</v>
      </c>
      <c r="C931" s="25">
        <v>2725.72</v>
      </c>
      <c r="D931" s="25">
        <v>2767.64</v>
      </c>
      <c r="E931" s="25">
        <v>2725.46</v>
      </c>
      <c r="F931" s="16">
        <v>2751.39</v>
      </c>
      <c r="G931" s="28">
        <f ca="1">IFERROR($F931/OFFSET($F931,G$12,)-1,"")</f>
        <v>9.4769515255579417E-3</v>
      </c>
      <c r="H931" s="29">
        <f ca="1">IFERROR($F931/OFFSET($F931,H$12,)-1,"")</f>
        <v>-5.5214300503825253E-4</v>
      </c>
      <c r="I931" s="29">
        <f ca="1">IFERROR($F931/OFFSET($F931,I$12,)-1,"")</f>
        <v>6.4931898143309796E-2</v>
      </c>
      <c r="J931" s="29">
        <f ca="1">IFERROR($F931/OFFSET($F931,J$12,)-1,"")</f>
        <v>0.5125672065177953</v>
      </c>
      <c r="K931" s="30">
        <f>F931/VLOOKUP(YEAR(B931),$Z$13:$AB$35,3,FALSE)-1</f>
        <v>8.4505321245565534E-2</v>
      </c>
      <c r="L931" s="21">
        <f>MAX(F931:$F$5741)</f>
        <v>4981.87</v>
      </c>
      <c r="M931" s="28">
        <f ca="1">IF(OFFSET($O931,M$12,)&lt;&gt;"",_xlfn.STDEV.S(OFFSET($O931,,,M$12))*SQRT($J$12/$G$12),"")</f>
        <v>0.15292084607114736</v>
      </c>
      <c r="N931" s="30">
        <f ca="1">IF(OFFSET($O931,N$12,)&lt;&gt;"",_xlfn.STDEV.S(OFFSET($O931,,,N$12))*SQRT($J$12/$G$12),"")</f>
        <v>0.19567158439233773</v>
      </c>
      <c r="O931" s="4">
        <f t="shared" ca="1" si="14"/>
        <v>9.4323269356263138E-3</v>
      </c>
    </row>
    <row r="932" spans="2:15" x14ac:dyDescent="0.2">
      <c r="B932" s="14">
        <v>40287</v>
      </c>
      <c r="C932" s="25">
        <v>2732.78</v>
      </c>
      <c r="D932" s="25">
        <v>2735.06</v>
      </c>
      <c r="E932" s="25">
        <v>2671.8</v>
      </c>
      <c r="F932" s="16">
        <v>2725.56</v>
      </c>
      <c r="G932" s="28">
        <f ca="1">IFERROR($F932/OFFSET($F932,G$12,)-1,"")</f>
        <v>-2.7514745269073826E-3</v>
      </c>
      <c r="H932" s="29">
        <f ca="1">IFERROR($F932/OFFSET($F932,H$12,)-1,"")</f>
        <v>-2.1841646270124415E-2</v>
      </c>
      <c r="I932" s="29">
        <f ca="1">IFERROR($F932/OFFSET($F932,I$12,)-1,"")</f>
        <v>4.4479955853442776E-2</v>
      </c>
      <c r="J932" s="29">
        <f ca="1">IFERROR($F932/OFFSET($F932,J$12,)-1,"")</f>
        <v>0.48849859099547821</v>
      </c>
      <c r="K932" s="30">
        <f>F932/VLOOKUP(YEAR(B932),$Z$13:$AB$35,3,FALSE)-1</f>
        <v>7.4324004729996007E-2</v>
      </c>
      <c r="L932" s="21">
        <f>MAX(F932:$F$5741)</f>
        <v>4981.87</v>
      </c>
      <c r="M932" s="28">
        <f ca="1">IF(OFFSET($O932,M$12,)&lt;&gt;"",_xlfn.STDEV.S(OFFSET($O932,,,M$12))*SQRT($J$12/$G$12),"")</f>
        <v>0.15836915952756384</v>
      </c>
      <c r="N932" s="30">
        <f ca="1">IF(OFFSET($O932,N$12,)&lt;&gt;"",_xlfn.STDEV.S(OFFSET($O932,,,N$12))*SQRT($J$12/$G$12),"")</f>
        <v>0.19611864289618774</v>
      </c>
      <c r="O932" s="4">
        <f t="shared" ca="1" si="14"/>
        <v>-2.7552667907524034E-3</v>
      </c>
    </row>
    <row r="933" spans="2:15" x14ac:dyDescent="0.2">
      <c r="B933" s="14">
        <v>40284</v>
      </c>
      <c r="C933" s="25">
        <v>2788.85</v>
      </c>
      <c r="D933" s="25">
        <v>2788.85</v>
      </c>
      <c r="E933" s="25">
        <v>2721.16</v>
      </c>
      <c r="F933" s="16">
        <v>2733.08</v>
      </c>
      <c r="G933" s="28">
        <f ca="1">IFERROR($F933/OFFSET($F933,G$12,)-1,"")</f>
        <v>-2.0590996724648258E-2</v>
      </c>
      <c r="H933" s="29">
        <f ca="1">IFERROR($F933/OFFSET($F933,H$12,)-1,"")</f>
        <v>-1.1844502935817069E-2</v>
      </c>
      <c r="I933" s="29">
        <f ca="1">IFERROR($F933/OFFSET($F933,I$12,)-1,"")</f>
        <v>5.8935206530877915E-2</v>
      </c>
      <c r="J933" s="29">
        <f ca="1">IFERROR($F933/OFFSET($F933,J$12,)-1,"")</f>
        <v>0.42776245402875279</v>
      </c>
      <c r="K933" s="30">
        <f>F933/VLOOKUP(YEAR(B933),$Z$13:$AB$35,3,FALSE)-1</f>
        <v>7.7288135593220231E-2</v>
      </c>
      <c r="L933" s="21">
        <f>MAX(F933:$F$5741)</f>
        <v>4981.87</v>
      </c>
      <c r="M933" s="28">
        <f ca="1">IF(OFFSET($O933,M$12,)&lt;&gt;"",_xlfn.STDEV.S(OFFSET($O933,,,M$12))*SQRT($J$12/$G$12),"")</f>
        <v>0.17145731078801024</v>
      </c>
      <c r="N933" s="30">
        <f ca="1">IF(OFFSET($O933,N$12,)&lt;&gt;"",_xlfn.STDEV.S(OFFSET($O933,,,N$12))*SQRT($J$12/$G$12),"")</f>
        <v>0.19888570492487362</v>
      </c>
      <c r="O933" s="4">
        <f t="shared" ca="1" si="14"/>
        <v>-2.0805947112357826E-2</v>
      </c>
    </row>
    <row r="934" spans="2:15" x14ac:dyDescent="0.2">
      <c r="B934" s="14">
        <v>40283</v>
      </c>
      <c r="C934" s="25">
        <v>2795.93</v>
      </c>
      <c r="D934" s="25">
        <v>2801.4</v>
      </c>
      <c r="E934" s="25">
        <v>2772.73</v>
      </c>
      <c r="F934" s="16">
        <v>2790.54</v>
      </c>
      <c r="G934" s="28">
        <f ca="1">IFERROR($F934/OFFSET($F934,G$12,)-1,"")</f>
        <v>-1.7100010016742884E-3</v>
      </c>
      <c r="H934" s="29">
        <f ca="1">IFERROR($F934/OFFSET($F934,H$12,)-1,"")</f>
        <v>2.550401669888358E-2</v>
      </c>
      <c r="I934" s="29">
        <f ca="1">IFERROR($F934/OFFSET($F934,I$12,)-1,"")</f>
        <v>9.5725925198782758E-2</v>
      </c>
      <c r="J934" s="29">
        <f ca="1">IFERROR($F934/OFFSET($F934,J$12,)-1,"")</f>
        <v>0.4997420297955586</v>
      </c>
      <c r="K934" s="30">
        <f>F934/VLOOKUP(YEAR(B934),$Z$13:$AB$35,3,FALSE)-1</f>
        <v>9.9936933385888826E-2</v>
      </c>
      <c r="L934" s="21">
        <f>MAX(F934:$F$5741)</f>
        <v>4981.87</v>
      </c>
      <c r="M934" s="28">
        <f ca="1">IF(OFFSET($O934,M$12,)&lt;&gt;"",_xlfn.STDEV.S(OFFSET($O934,,,M$12))*SQRT($J$12/$G$12),"")</f>
        <v>0.15794931844212948</v>
      </c>
      <c r="N934" s="30">
        <f ca="1">IF(OFFSET($O934,N$12,)&lt;&gt;"",_xlfn.STDEV.S(OFFSET($O934,,,N$12))*SQRT($J$12/$G$12),"")</f>
        <v>0.19817696720672801</v>
      </c>
      <c r="O934" s="4">
        <f t="shared" ca="1" si="14"/>
        <v>-1.7114647222676044E-3</v>
      </c>
    </row>
    <row r="935" spans="2:15" x14ac:dyDescent="0.2">
      <c r="B935" s="14">
        <v>40282</v>
      </c>
      <c r="C935" s="25">
        <v>2752.85</v>
      </c>
      <c r="D935" s="25">
        <v>2795.99</v>
      </c>
      <c r="E935" s="25">
        <v>2748.1</v>
      </c>
      <c r="F935" s="16">
        <v>2795.32</v>
      </c>
      <c r="G935" s="28">
        <f ca="1">IFERROR($F935/OFFSET($F935,G$12,)-1,"")</f>
        <v>1.5405516344522807E-2</v>
      </c>
      <c r="H935" s="29">
        <f ca="1">IFERROR($F935/OFFSET($F935,H$12,)-1,"")</f>
        <v>2.2155752121781669E-2</v>
      </c>
      <c r="I935" s="29">
        <f ca="1">IFERROR($F935/OFFSET($F935,I$12,)-1,"")</f>
        <v>0.10121770098369454</v>
      </c>
      <c r="J935" s="29">
        <f ca="1">IFERROR($F935/OFFSET($F935,J$12,)-1,"")</f>
        <v>0.50989013363293623</v>
      </c>
      <c r="K935" s="30">
        <f>F935/VLOOKUP(YEAR(B935),$Z$13:$AB$35,3,FALSE)-1</f>
        <v>0.10182104848245976</v>
      </c>
      <c r="L935" s="21">
        <f>MAX(F935:$F$5741)</f>
        <v>4981.87</v>
      </c>
      <c r="M935" s="28">
        <f ca="1">IF(OFFSET($O935,M$12,)&lt;&gt;"",_xlfn.STDEV.S(OFFSET($O935,,,M$12))*SQRT($J$12/$G$12),"")</f>
        <v>0.15721163456206533</v>
      </c>
      <c r="N935" s="30">
        <f ca="1">IF(OFFSET($O935,N$12,)&lt;&gt;"",_xlfn.STDEV.S(OFFSET($O935,,,N$12))*SQRT($J$12/$G$12),"")</f>
        <v>0.19817853051362105</v>
      </c>
      <c r="O935" s="4">
        <f t="shared" ca="1" si="14"/>
        <v>1.528805619763178E-2</v>
      </c>
    </row>
    <row r="936" spans="2:15" x14ac:dyDescent="0.2">
      <c r="B936" s="14">
        <v>40281</v>
      </c>
      <c r="C936" s="25">
        <v>2786.47</v>
      </c>
      <c r="D936" s="25">
        <v>2786.72</v>
      </c>
      <c r="E936" s="25">
        <v>2739.77</v>
      </c>
      <c r="F936" s="16">
        <v>2752.91</v>
      </c>
      <c r="G936" s="28">
        <f ca="1">IFERROR($F936/OFFSET($F936,G$12,)-1,"")</f>
        <v>-1.2026184135916385E-2</v>
      </c>
      <c r="H936" s="29">
        <f ca="1">IFERROR($F936/OFFSET($F936,H$12,)-1,"")</f>
        <v>1.6437809916592494E-2</v>
      </c>
      <c r="I936" s="29">
        <f ca="1">IFERROR($F936/OFFSET($F936,I$12,)-1,"")</f>
        <v>9.3153372089329167E-2</v>
      </c>
      <c r="J936" s="29">
        <f ca="1">IFERROR($F936/OFFSET($F936,J$12,)-1,"")</f>
        <v>0.43956555388219543</v>
      </c>
      <c r="K936" s="30">
        <f>F936/VLOOKUP(YEAR(B936),$Z$13:$AB$35,3,FALSE)-1</f>
        <v>8.5104454079621528E-2</v>
      </c>
      <c r="L936" s="21">
        <f>MAX(F936:$F$5741)</f>
        <v>4981.87</v>
      </c>
      <c r="M936" s="28">
        <f ca="1">IF(OFFSET($O936,M$12,)&lt;&gt;"",_xlfn.STDEV.S(OFFSET($O936,,,M$12))*SQRT($J$12/$G$12),"")</f>
        <v>0.15388937089738763</v>
      </c>
      <c r="N936" s="30">
        <f ca="1">IF(OFFSET($O936,N$12,)&lt;&gt;"",_xlfn.STDEV.S(OFFSET($O936,,,N$12))*SQRT($J$12/$G$12),"")</f>
        <v>0.19611345292773519</v>
      </c>
      <c r="O936" s="4">
        <f t="shared" ca="1" si="14"/>
        <v>-1.2099083747316422E-2</v>
      </c>
    </row>
    <row r="937" spans="2:15" x14ac:dyDescent="0.2">
      <c r="B937" s="14">
        <v>40280</v>
      </c>
      <c r="C937" s="25">
        <v>2765.83</v>
      </c>
      <c r="D937" s="25">
        <v>2786.42</v>
      </c>
      <c r="E937" s="25">
        <v>2758.42</v>
      </c>
      <c r="F937" s="16">
        <v>2786.42</v>
      </c>
      <c r="G937" s="28">
        <f ca="1">IFERROR($F937/OFFSET($F937,G$12,)-1,"")</f>
        <v>7.4407774853209041E-3</v>
      </c>
      <c r="H937" s="29">
        <f ca="1">IFERROR($F937/OFFSET($F937,H$12,)-1,"")</f>
        <v>4.8196215626528094E-2</v>
      </c>
      <c r="I937" s="29">
        <f ca="1">IFERROR($F937/OFFSET($F937,I$12,)-1,"")</f>
        <v>0.10687741571560805</v>
      </c>
      <c r="J937" s="29">
        <f ca="1">IFERROR($F937/OFFSET($F937,J$12,)-1,"")</f>
        <v>0.51708780469213633</v>
      </c>
      <c r="K937" s="30">
        <f>F937/VLOOKUP(YEAR(B937),$Z$13:$AB$35,3,FALSE)-1</f>
        <v>9.8312968072526541E-2</v>
      </c>
      <c r="L937" s="21">
        <f>MAX(F937:$F$5741)</f>
        <v>4981.87</v>
      </c>
      <c r="M937" s="28">
        <f ca="1">IF(OFFSET($O937,M$12,)&lt;&gt;"",_xlfn.STDEV.S(OFFSET($O937,,,M$12))*SQRT($J$12/$G$12),"")</f>
        <v>0.14693795798826717</v>
      </c>
      <c r="N937" s="30">
        <f ca="1">IF(OFFSET($O937,N$12,)&lt;&gt;"",_xlfn.STDEV.S(OFFSET($O937,,,N$12))*SQRT($J$12/$G$12),"")</f>
        <v>0.19475259384526444</v>
      </c>
      <c r="O937" s="4">
        <f t="shared" ca="1" si="14"/>
        <v>7.4132314587050229E-3</v>
      </c>
    </row>
    <row r="938" spans="2:15" x14ac:dyDescent="0.2">
      <c r="B938" s="14">
        <v>40277</v>
      </c>
      <c r="C938" s="25">
        <v>2721.69</v>
      </c>
      <c r="D938" s="25">
        <v>2767.2</v>
      </c>
      <c r="E938" s="25">
        <v>2718.56</v>
      </c>
      <c r="F938" s="16">
        <v>2765.84</v>
      </c>
      <c r="G938" s="28">
        <f ca="1">IFERROR($F938/OFFSET($F938,G$12,)-1,"")</f>
        <v>1.6426938709511507E-2</v>
      </c>
      <c r="H938" s="29">
        <f ca="1">IFERROR($F938/OFFSET($F938,H$12,)-1,"")</f>
        <v>5.0053151100987181E-2</v>
      </c>
      <c r="I938" s="29">
        <f ca="1">IFERROR($F938/OFFSET($F938,I$12,)-1,"")</f>
        <v>0.11245897419396367</v>
      </c>
      <c r="J938" s="29">
        <f ca="1">IFERROR($F938/OFFSET($F938,J$12,)-1,"")</f>
        <v>0.54557646743260779</v>
      </c>
      <c r="K938" s="30">
        <f>F938/VLOOKUP(YEAR(B938),$Z$13:$AB$35,3,FALSE)-1</f>
        <v>9.0201024832479382E-2</v>
      </c>
      <c r="L938" s="21">
        <f>MAX(F938:$F$5741)</f>
        <v>4981.87</v>
      </c>
      <c r="M938" s="28">
        <f ca="1">IF(OFFSET($O938,M$12,)&lt;&gt;"",_xlfn.STDEV.S(OFFSET($O938,,,M$12))*SQRT($J$12/$G$12),"")</f>
        <v>0.16697116647709448</v>
      </c>
      <c r="N938" s="30">
        <f ca="1">IF(OFFSET($O938,N$12,)&lt;&gt;"",_xlfn.STDEV.S(OFFSET($O938,,,N$12))*SQRT($J$12/$G$12),"")</f>
        <v>0.19787226124775606</v>
      </c>
      <c r="O938" s="4">
        <f t="shared" ca="1" si="14"/>
        <v>1.6293476155848998E-2</v>
      </c>
    </row>
    <row r="939" spans="2:15" x14ac:dyDescent="0.2">
      <c r="B939" s="14">
        <v>40276</v>
      </c>
      <c r="C939" s="25">
        <v>2734.72</v>
      </c>
      <c r="D939" s="25">
        <v>2735.06</v>
      </c>
      <c r="E939" s="25">
        <v>2683.08</v>
      </c>
      <c r="F939" s="16">
        <v>2721.14</v>
      </c>
      <c r="G939" s="28">
        <f ca="1">IFERROR($F939/OFFSET($F939,G$12,)-1,"")</f>
        <v>-4.969411971200155E-3</v>
      </c>
      <c r="H939" s="29">
        <f ca="1">IFERROR($F939/OFFSET($F939,H$12,)-1,"")</f>
        <v>3.2193212379612035E-2</v>
      </c>
      <c r="I939" s="29">
        <f ca="1">IFERROR($F939/OFFSET($F939,I$12,)-1,"")</f>
        <v>9.1840706189186383E-2</v>
      </c>
      <c r="J939" s="29">
        <f ca="1">IFERROR($F939/OFFSET($F939,J$12,)-1,"")</f>
        <v>0.56358600717109497</v>
      </c>
      <c r="K939" s="30">
        <f>F939/VLOOKUP(YEAR(B939),$Z$13:$AB$35,3,FALSE)-1</f>
        <v>7.2581789515175243E-2</v>
      </c>
      <c r="L939" s="21">
        <f>MAX(F939:$F$5741)</f>
        <v>4981.87</v>
      </c>
      <c r="M939" s="28">
        <f ca="1">IF(OFFSET($O939,M$12,)&lt;&gt;"",_xlfn.STDEV.S(OFFSET($O939,,,M$12))*SQRT($J$12/$G$12),"")</f>
        <v>0.16296418582844377</v>
      </c>
      <c r="N939" s="30">
        <f ca="1">IF(OFFSET($O939,N$12,)&lt;&gt;"",_xlfn.STDEV.S(OFFSET($O939,,,N$12))*SQRT($J$12/$G$12),"")</f>
        <v>0.195803869260812</v>
      </c>
      <c r="O939" s="4">
        <f t="shared" ca="1" si="14"/>
        <v>-4.9818005585745284E-3</v>
      </c>
    </row>
    <row r="940" spans="2:15" x14ac:dyDescent="0.2">
      <c r="B940" s="14">
        <v>40275</v>
      </c>
      <c r="C940" s="25">
        <v>2708.83</v>
      </c>
      <c r="D940" s="25">
        <v>2734.73</v>
      </c>
      <c r="E940" s="25">
        <v>2691.7</v>
      </c>
      <c r="F940" s="16">
        <v>2734.73</v>
      </c>
      <c r="G940" s="28">
        <f ca="1">IFERROR($F940/OFFSET($F940,G$12,)-1,"")</f>
        <v>9.7253349776067477E-3</v>
      </c>
      <c r="H940" s="29">
        <f ca="1">IFERROR($F940/OFFSET($F940,H$12,)-1,"")</f>
        <v>3.1954114073319273E-2</v>
      </c>
      <c r="I940" s="29">
        <f ca="1">IFERROR($F940/OFFSET($F940,I$12,)-1,"")</f>
        <v>0.11358916515323036</v>
      </c>
      <c r="J940" s="29">
        <f ca="1">IFERROR($F940/OFFSET($F940,J$12,)-1,"")</f>
        <v>0.51671602719820764</v>
      </c>
      <c r="K940" s="30">
        <f>F940/VLOOKUP(YEAR(B940),$Z$13:$AB$35,3,FALSE)-1</f>
        <v>7.7938510051241527E-2</v>
      </c>
      <c r="L940" s="21">
        <f>MAX(F940:$F$5741)</f>
        <v>4981.87</v>
      </c>
      <c r="M940" s="28">
        <f ca="1">IF(OFFSET($O940,M$12,)&lt;&gt;"",_xlfn.STDEV.S(OFFSET($O940,,,M$12))*SQRT($J$12/$G$12),"")</f>
        <v>0.17975308181284008</v>
      </c>
      <c r="N940" s="30">
        <f ca="1">IF(OFFSET($O940,N$12,)&lt;&gt;"",_xlfn.STDEV.S(OFFSET($O940,,,N$12))*SQRT($J$12/$G$12),"")</f>
        <v>0.19694263775885967</v>
      </c>
      <c r="O940" s="4">
        <f t="shared" ca="1" si="14"/>
        <v>9.6783483025412349E-3</v>
      </c>
    </row>
    <row r="941" spans="2:15" x14ac:dyDescent="0.2">
      <c r="B941" s="14">
        <v>40274</v>
      </c>
      <c r="C941" s="25">
        <v>2657.95</v>
      </c>
      <c r="D941" s="25">
        <v>2708.54</v>
      </c>
      <c r="E941" s="25">
        <v>2657.95</v>
      </c>
      <c r="F941" s="16">
        <v>2708.39</v>
      </c>
      <c r="G941" s="28">
        <f ca="1">IFERROR($F941/OFFSET($F941,G$12,)-1,"")</f>
        <v>1.8842869503065796E-2</v>
      </c>
      <c r="H941" s="29">
        <f ca="1">IFERROR($F941/OFFSET($F941,H$12,)-1,"")</f>
        <v>2.9680799294382387E-2</v>
      </c>
      <c r="I941" s="29">
        <f ca="1">IFERROR($F941/OFFSET($F941,I$12,)-1,"")</f>
        <v>0.12402782273794988</v>
      </c>
      <c r="J941" s="29">
        <f ca="1">IFERROR($F941/OFFSET($F941,J$12,)-1,"")</f>
        <v>0.48442347112148809</v>
      </c>
      <c r="K941" s="30">
        <f>F941/VLOOKUP(YEAR(B941),$Z$13:$AB$35,3,FALSE)-1</f>
        <v>6.7556168703192698E-2</v>
      </c>
      <c r="L941" s="21">
        <f>MAX(F941:$F$5741)</f>
        <v>4981.87</v>
      </c>
      <c r="M941" s="28">
        <f ca="1">IF(OFFSET($O941,M$12,)&lt;&gt;"",_xlfn.STDEV.S(OFFSET($O941,,,M$12))*SQRT($J$12/$G$12),"")</f>
        <v>0.1790729056216751</v>
      </c>
      <c r="N941" s="30">
        <f ca="1">IF(OFFSET($O941,N$12,)&lt;&gt;"",_xlfn.STDEV.S(OFFSET($O941,,,N$12))*SQRT($J$12/$G$12),"")</f>
        <v>0.20366411861094208</v>
      </c>
      <c r="O941" s="4">
        <f t="shared" ca="1" si="14"/>
        <v>1.8667541666500614E-2</v>
      </c>
    </row>
    <row r="942" spans="2:15" x14ac:dyDescent="0.2">
      <c r="B942" s="14">
        <v>40269</v>
      </c>
      <c r="C942" s="25">
        <v>2643.5</v>
      </c>
      <c r="D942" s="25">
        <v>2658.98</v>
      </c>
      <c r="E942" s="25">
        <v>2633.73</v>
      </c>
      <c r="F942" s="16">
        <v>2658.3</v>
      </c>
      <c r="G942" s="28">
        <f ca="1">IFERROR($F942/OFFSET($F942,G$12,)-1,"")</f>
        <v>9.2255125284739226E-3</v>
      </c>
      <c r="H942" s="29">
        <f ca="1">IFERROR($F942/OFFSET($F942,H$12,)-1,"")</f>
        <v>1.1198770569752714E-2</v>
      </c>
      <c r="I942" s="29">
        <f ca="1">IFERROR($F942/OFFSET($F942,I$12,)-1,"")</f>
        <v>8.1937988913218796E-2</v>
      </c>
      <c r="J942" s="29">
        <f ca="1">IFERROR($F942/OFFSET($F942,J$12,)-1,"")</f>
        <v>0.48297945931471564</v>
      </c>
      <c r="K942" s="30">
        <f>F942/VLOOKUP(YEAR(B942),$Z$13:$AB$35,3,FALSE)-1</f>
        <v>4.781237682301942E-2</v>
      </c>
      <c r="L942" s="21">
        <f>MAX(F942:$F$5741)</f>
        <v>4981.87</v>
      </c>
      <c r="M942" s="28">
        <f ca="1">IF(OFFSET($O942,M$12,)&lt;&gt;"",_xlfn.STDEV.S(OFFSET($O942,,,M$12))*SQRT($J$12/$G$12),"")</f>
        <v>0.17201457901018213</v>
      </c>
      <c r="N942" s="30">
        <f ca="1">IF(OFFSET($O942,N$12,)&lt;&gt;"",_xlfn.STDEV.S(OFFSET($O942,,,N$12))*SQRT($J$12/$G$12),"")</f>
        <v>0.20025774160647924</v>
      </c>
      <c r="O942" s="4">
        <f t="shared" ca="1" si="14"/>
        <v>9.1832174181401809E-3</v>
      </c>
    </row>
    <row r="943" spans="2:15" x14ac:dyDescent="0.2">
      <c r="B943" s="14">
        <v>40268</v>
      </c>
      <c r="C943" s="25">
        <v>2636.37</v>
      </c>
      <c r="D943" s="25">
        <v>2639.29</v>
      </c>
      <c r="E943" s="25">
        <v>2615.98</v>
      </c>
      <c r="F943" s="16">
        <v>2634</v>
      </c>
      <c r="G943" s="28">
        <f ca="1">IFERROR($F943/OFFSET($F943,G$12,)-1,"")</f>
        <v>-8.6106506541439032E-4</v>
      </c>
      <c r="H943" s="29">
        <f ca="1">IFERROR($F943/OFFSET($F943,H$12,)-1,"")</f>
        <v>1.9054067124480101E-2</v>
      </c>
      <c r="I943" s="29">
        <f ca="1">IFERROR($F943/OFFSET($F943,I$12,)-1,"")</f>
        <v>6.6004022809410312E-2</v>
      </c>
      <c r="J943" s="29">
        <f ca="1">IFERROR($F943/OFFSET($F943,J$12,)-1,"")</f>
        <v>0.53895591715112046</v>
      </c>
      <c r="K943" s="30">
        <f>F943/VLOOKUP(YEAR(B943),$Z$13:$AB$35,3,FALSE)-1</f>
        <v>3.8234134804887576E-2</v>
      </c>
      <c r="L943" s="21">
        <f>MAX(F943:$F$5741)</f>
        <v>4981.87</v>
      </c>
      <c r="M943" s="28">
        <f ca="1">IF(OFFSET($O943,M$12,)&lt;&gt;"",_xlfn.STDEV.S(OFFSET($O943,,,M$12))*SQRT($J$12/$G$12),"")</f>
        <v>0.17244795929817067</v>
      </c>
      <c r="N943" s="30">
        <f ca="1">IF(OFFSET($O943,N$12,)&lt;&gt;"",_xlfn.STDEV.S(OFFSET($O943,,,N$12))*SQRT($J$12/$G$12),"")</f>
        <v>0.19945364476969887</v>
      </c>
      <c r="O943" s="4">
        <f t="shared" ca="1" si="14"/>
        <v>-8.6143599488271931E-4</v>
      </c>
    </row>
    <row r="944" spans="2:15" x14ac:dyDescent="0.2">
      <c r="B944" s="14">
        <v>40267</v>
      </c>
      <c r="C944" s="25">
        <v>2650.49</v>
      </c>
      <c r="D944" s="25">
        <v>2658.28</v>
      </c>
      <c r="E944" s="25">
        <v>2625.07</v>
      </c>
      <c r="F944" s="16">
        <v>2636.27</v>
      </c>
      <c r="G944" s="28">
        <f ca="1">IFERROR($F944/OFFSET($F944,G$12,)-1,"")</f>
        <v>-5.1999018886437209E-3</v>
      </c>
      <c r="H944" s="29">
        <f ca="1">IFERROR($F944/OFFSET($F944,H$12,)-1,"")</f>
        <v>1.9632490301719985E-2</v>
      </c>
      <c r="I944" s="29">
        <f ca="1">IFERROR($F944/OFFSET($F944,I$12,)-1,"")</f>
        <v>7.4445409009581631E-2</v>
      </c>
      <c r="J944" s="29">
        <f ca="1">IFERROR($F944/OFFSET($F944,J$12,)-1,"")</f>
        <v>0.55383645129728531</v>
      </c>
      <c r="K944" s="30">
        <f>F944/VLOOKUP(YEAR(B944),$Z$13:$AB$35,3,FALSE)-1</f>
        <v>3.9128892392589654E-2</v>
      </c>
      <c r="L944" s="21">
        <f>MAX(F944:$F$5741)</f>
        <v>4981.87</v>
      </c>
      <c r="M944" s="28">
        <f ca="1">IF(OFFSET($O944,M$12,)&lt;&gt;"",_xlfn.STDEV.S(OFFSET($O944,,,M$12))*SQRT($J$12/$G$12),"")</f>
        <v>0.17444829484337346</v>
      </c>
      <c r="N944" s="30">
        <f ca="1">IF(OFFSET($O944,N$12,)&lt;&gt;"",_xlfn.STDEV.S(OFFSET($O944,,,N$12))*SQRT($J$12/$G$12),"")</f>
        <v>0.20434753246467269</v>
      </c>
      <c r="O944" s="4">
        <f t="shared" ca="1" si="14"/>
        <v>-5.2134684286901847E-3</v>
      </c>
    </row>
    <row r="945" spans="2:15" x14ac:dyDescent="0.2">
      <c r="B945" s="14">
        <v>40266</v>
      </c>
      <c r="C945" s="25">
        <v>2627.29</v>
      </c>
      <c r="D945" s="25">
        <v>2659.85</v>
      </c>
      <c r="E945" s="25">
        <v>2627.29</v>
      </c>
      <c r="F945" s="16">
        <v>2650.05</v>
      </c>
      <c r="G945" s="28">
        <f ca="1">IFERROR($F945/OFFSET($F945,G$12,)-1,"")</f>
        <v>7.5009884728853837E-3</v>
      </c>
      <c r="H945" s="29">
        <f ca="1">IFERROR($F945/OFFSET($F945,H$12,)-1,"")</f>
        <v>3.4747331183182073E-2</v>
      </c>
      <c r="I945" s="29">
        <f ca="1">IFERROR($F945/OFFSET($F945,I$12,)-1,"")</f>
        <v>8.655363988601672E-2</v>
      </c>
      <c r="J945" s="29">
        <f ca="1">IFERROR($F945/OFFSET($F945,J$12,)-1,"")</f>
        <v>0.63528823725424877</v>
      </c>
      <c r="K945" s="30">
        <f>F945/VLOOKUP(YEAR(B945),$Z$13:$AB$35,3,FALSE)-1</f>
        <v>4.4560504532912937E-2</v>
      </c>
      <c r="L945" s="21">
        <f>MAX(F945:$F$5741)</f>
        <v>4981.87</v>
      </c>
      <c r="M945" s="28">
        <f ca="1">IF(OFFSET($O945,M$12,)&lt;&gt;"",_xlfn.STDEV.S(OFFSET($O945,,,M$12))*SQRT($J$12/$G$12),"")</f>
        <v>0.17998927600034206</v>
      </c>
      <c r="N945" s="30">
        <f ca="1">IF(OFFSET($O945,N$12,)&lt;&gt;"",_xlfn.STDEV.S(OFFSET($O945,,,N$12))*SQRT($J$12/$G$12),"")</f>
        <v>0.20649765849177296</v>
      </c>
      <c r="O945" s="4">
        <f t="shared" ca="1" si="14"/>
        <v>7.4729959527461377E-3</v>
      </c>
    </row>
    <row r="946" spans="2:15" x14ac:dyDescent="0.2">
      <c r="B946" s="14">
        <v>40263</v>
      </c>
      <c r="C946" s="25">
        <v>2629.4</v>
      </c>
      <c r="D946" s="25">
        <v>2632.01</v>
      </c>
      <c r="E946" s="25">
        <v>2609.1999999999998</v>
      </c>
      <c r="F946" s="16">
        <v>2630.32</v>
      </c>
      <c r="G946" s="28">
        <f ca="1">IFERROR($F946/OFFSET($F946,G$12,)-1,"")</f>
        <v>5.5537381222281468E-4</v>
      </c>
      <c r="H946" s="29">
        <f ca="1">IFERROR($F946/OFFSET($F946,H$12,)-1,"")</f>
        <v>2.0294802172226678E-2</v>
      </c>
      <c r="I946" s="29">
        <f ca="1">IFERROR($F946/OFFSET($F946,I$12,)-1,"")</f>
        <v>7.7743814994796434E-2</v>
      </c>
      <c r="J946" s="29">
        <f ca="1">IFERROR($F946/OFFSET($F946,J$12,)-1,"")</f>
        <v>0.55560155422947965</v>
      </c>
      <c r="K946" s="30">
        <f>F946/VLOOKUP(YEAR(B946),$Z$13:$AB$35,3,FALSE)-1</f>
        <v>3.6783602680331207E-2</v>
      </c>
      <c r="L946" s="21">
        <f>MAX(F946:$F$5741)</f>
        <v>4981.87</v>
      </c>
      <c r="M946" s="28">
        <f ca="1">IF(OFFSET($O946,M$12,)&lt;&gt;"",_xlfn.STDEV.S(OFFSET($O946,,,M$12))*SQRT($J$12/$G$12),"")</f>
        <v>0.17955393149087842</v>
      </c>
      <c r="N946" s="30">
        <f ca="1">IF(OFFSET($O946,N$12,)&lt;&gt;"",_xlfn.STDEV.S(OFFSET($O946,,,N$12))*SQRT($J$12/$G$12),"")</f>
        <v>0.20620675097604352</v>
      </c>
      <c r="O946" s="4">
        <f t="shared" ca="1" si="14"/>
        <v>5.5521964926323608E-4</v>
      </c>
    </row>
    <row r="947" spans="2:15" x14ac:dyDescent="0.2">
      <c r="B947" s="14">
        <v>40262</v>
      </c>
      <c r="C947" s="25">
        <v>2584.75</v>
      </c>
      <c r="D947" s="25">
        <v>2628.86</v>
      </c>
      <c r="E947" s="25">
        <v>2573.5</v>
      </c>
      <c r="F947" s="16">
        <v>2628.86</v>
      </c>
      <c r="G947" s="28">
        <f ca="1">IFERROR($F947/OFFSET($F947,G$12,)-1,"")</f>
        <v>1.7065480220524343E-2</v>
      </c>
      <c r="H947" s="29">
        <f ca="1">IFERROR($F947/OFFSET($F947,H$12,)-1,"")</f>
        <v>1.7506376687064229E-2</v>
      </c>
      <c r="I947" s="29">
        <f ca="1">IFERROR($F947/OFFSET($F947,I$12,)-1,"")</f>
        <v>5.2305869449481346E-2</v>
      </c>
      <c r="J947" s="29">
        <f ca="1">IFERROR($F947/OFFSET($F947,J$12,)-1,"")</f>
        <v>0.51884356060387238</v>
      </c>
      <c r="K947" s="30">
        <f>F947/VLOOKUP(YEAR(B947),$Z$13:$AB$35,3,FALSE)-1</f>
        <v>3.6208119826566909E-2</v>
      </c>
      <c r="L947" s="21">
        <f>MAX(F947:$F$5741)</f>
        <v>4981.87</v>
      </c>
      <c r="M947" s="28">
        <f ca="1">IF(OFFSET($O947,M$12,)&lt;&gt;"",_xlfn.STDEV.S(OFFSET($O947,,,M$12))*SQRT($J$12/$G$12),"")</f>
        <v>0.18201466497306792</v>
      </c>
      <c r="N947" s="30">
        <f ca="1">IF(OFFSET($O947,N$12,)&lt;&gt;"",_xlfn.STDEV.S(OFFSET($O947,,,N$12))*SQRT($J$12/$G$12),"")</f>
        <v>0.20677054894544813</v>
      </c>
      <c r="O947" s="4">
        <f t="shared" ca="1" si="14"/>
        <v>1.6921500657987379E-2</v>
      </c>
    </row>
    <row r="948" spans="2:15" x14ac:dyDescent="0.2">
      <c r="B948" s="14">
        <v>40261</v>
      </c>
      <c r="C948" s="25">
        <v>2586.84</v>
      </c>
      <c r="D948" s="25">
        <v>2603.58</v>
      </c>
      <c r="E948" s="25">
        <v>2565.1</v>
      </c>
      <c r="F948" s="16">
        <v>2584.75</v>
      </c>
      <c r="G948" s="28">
        <f ca="1">IFERROR($F948/OFFSET($F948,G$12,)-1,"")</f>
        <v>-2.9394587528197569E-4</v>
      </c>
      <c r="H948" s="29">
        <f ca="1">IFERROR($F948/OFFSET($F948,H$12,)-1,"")</f>
        <v>-9.4807797692268991E-3</v>
      </c>
      <c r="I948" s="29">
        <f ca="1">IFERROR($F948/OFFSET($F948,I$12,)-1,"")</f>
        <v>3.3135479744988761E-2</v>
      </c>
      <c r="J948" s="29">
        <f ca="1">IFERROR($F948/OFFSET($F948,J$12,)-1,"")</f>
        <v>0.51997624256109898</v>
      </c>
      <c r="K948" s="30">
        <f>F948/VLOOKUP(YEAR(B948),$Z$13:$AB$35,3,FALSE)-1</f>
        <v>1.8821442648797815E-2</v>
      </c>
      <c r="L948" s="21">
        <f>MAX(F948:$F$5741)</f>
        <v>4981.87</v>
      </c>
      <c r="M948" s="28">
        <f ca="1">IF(OFFSET($O948,M$12,)&lt;&gt;"",_xlfn.STDEV.S(OFFSET($O948,,,M$12))*SQRT($J$12/$G$12),"")</f>
        <v>0.17728405035391373</v>
      </c>
      <c r="N948" s="30">
        <f ca="1">IF(OFFSET($O948,N$12,)&lt;&gt;"",_xlfn.STDEV.S(OFFSET($O948,,,N$12))*SQRT($J$12/$G$12),"")</f>
        <v>0.20459916649539792</v>
      </c>
      <c r="O948" s="4">
        <f t="shared" ca="1" si="14"/>
        <v>-2.9398908583869074E-4</v>
      </c>
    </row>
    <row r="949" spans="2:15" x14ac:dyDescent="0.2">
      <c r="B949" s="14">
        <v>40260</v>
      </c>
      <c r="C949" s="25">
        <v>2561.16</v>
      </c>
      <c r="D949" s="25">
        <v>2587.31</v>
      </c>
      <c r="E949" s="25">
        <v>2561.09</v>
      </c>
      <c r="F949" s="16">
        <v>2585.5100000000002</v>
      </c>
      <c r="G949" s="28">
        <f ca="1">IFERROR($F949/OFFSET($F949,G$12,)-1,"")</f>
        <v>9.5468282664210591E-3</v>
      </c>
      <c r="H949" s="29">
        <f ca="1">IFERROR($F949/OFFSET($F949,H$12,)-1,"")</f>
        <v>1.7590285822772778E-3</v>
      </c>
      <c r="I949" s="29">
        <f ca="1">IFERROR($F949/OFFSET($F949,I$12,)-1,"")</f>
        <v>8.5151032890222744E-3</v>
      </c>
      <c r="J949" s="29">
        <f ca="1">IFERROR($F949/OFFSET($F949,J$12,)-1,"")</f>
        <v>0.58137102594527157</v>
      </c>
      <c r="K949" s="30">
        <f>F949/VLOOKUP(YEAR(B949),$Z$13:$AB$35,3,FALSE)-1</f>
        <v>1.9121009065825811E-2</v>
      </c>
      <c r="L949" s="21">
        <f>MAX(F949:$F$5741)</f>
        <v>4981.87</v>
      </c>
      <c r="M949" s="28">
        <f ca="1">IF(OFFSET($O949,M$12,)&lt;&gt;"",_xlfn.STDEV.S(OFFSET($O949,,,M$12))*SQRT($J$12/$G$12),"")</f>
        <v>0.18139162217592153</v>
      </c>
      <c r="N949" s="30">
        <f ca="1">IF(OFFSET($O949,N$12,)&lt;&gt;"",_xlfn.STDEV.S(OFFSET($O949,,,N$12))*SQRT($J$12/$G$12),"")</f>
        <v>0.20463915744582484</v>
      </c>
      <c r="O949" s="4">
        <f t="shared" ca="1" si="14"/>
        <v>9.5015452792539621E-3</v>
      </c>
    </row>
    <row r="950" spans="2:15" x14ac:dyDescent="0.2">
      <c r="B950" s="14">
        <v>40259</v>
      </c>
      <c r="C950" s="25">
        <v>2577.8000000000002</v>
      </c>
      <c r="D950" s="25">
        <v>2581.58</v>
      </c>
      <c r="E950" s="25">
        <v>2535.9299999999998</v>
      </c>
      <c r="F950" s="16">
        <v>2561.06</v>
      </c>
      <c r="G950" s="28">
        <f ca="1">IFERROR($F950/OFFSET($F950,G$12,)-1,"")</f>
        <v>-6.5709852598914154E-3</v>
      </c>
      <c r="H950" s="29">
        <f ca="1">IFERROR($F950/OFFSET($F950,H$12,)-1,"")</f>
        <v>5.618926082261666E-3</v>
      </c>
      <c r="I950" s="29">
        <f ca="1">IFERROR($F950/OFFSET($F950,I$12,)-1,"")</f>
        <v>-4.7139931369234445E-3</v>
      </c>
      <c r="J950" s="29">
        <f ca="1">IFERROR($F950/OFFSET($F950,J$12,)-1,"")</f>
        <v>0.51673042983879558</v>
      </c>
      <c r="K950" s="30">
        <f>F950/VLOOKUP(YEAR(B950),$Z$13:$AB$35,3,FALSE)-1</f>
        <v>9.4836420969648394E-3</v>
      </c>
      <c r="L950" s="21">
        <f>MAX(F950:$F$5741)</f>
        <v>4981.87</v>
      </c>
      <c r="M950" s="28">
        <f ca="1">IF(OFFSET($O950,M$12,)&lt;&gt;"",_xlfn.STDEV.S(OFFSET($O950,,,M$12))*SQRT($J$12/$G$12),"")</f>
        <v>0.18012142556269861</v>
      </c>
      <c r="N950" s="30">
        <f ca="1">IF(OFFSET($O950,N$12,)&lt;&gt;"",_xlfn.STDEV.S(OFFSET($O950,,,N$12))*SQRT($J$12/$G$12),"")</f>
        <v>0.20383784734714763</v>
      </c>
      <c r="O950" s="4">
        <f t="shared" ca="1" si="14"/>
        <v>-6.5926692257455019E-3</v>
      </c>
    </row>
    <row r="951" spans="2:15" x14ac:dyDescent="0.2">
      <c r="B951" s="14">
        <v>40256</v>
      </c>
      <c r="C951" s="25">
        <v>2583.65</v>
      </c>
      <c r="D951" s="25">
        <v>2596.1799999999998</v>
      </c>
      <c r="E951" s="25">
        <v>2567.79</v>
      </c>
      <c r="F951" s="16">
        <v>2578</v>
      </c>
      <c r="G951" s="28">
        <f ca="1">IFERROR($F951/OFFSET($F951,G$12,)-1,"")</f>
        <v>-2.1791045931499609E-3</v>
      </c>
      <c r="H951" s="29">
        <f ca="1">IFERROR($F951/OFFSET($F951,H$12,)-1,"")</f>
        <v>1.5604379153715486E-2</v>
      </c>
      <c r="I951" s="29">
        <f ca="1">IFERROR($F951/OFFSET($F951,I$12,)-1,"")</f>
        <v>6.2451209992193668E-3</v>
      </c>
      <c r="J951" s="29">
        <f ca="1">IFERROR($F951/OFFSET($F951,J$12,)-1,"")</f>
        <v>0.58409271059277512</v>
      </c>
      <c r="K951" s="30">
        <f>F951/VLOOKUP(YEAR(B951),$Z$13:$AB$35,3,FALSE)-1</f>
        <v>1.61608198659835E-2</v>
      </c>
      <c r="L951" s="21">
        <f>MAX(F951:$F$5741)</f>
        <v>4981.87</v>
      </c>
      <c r="M951" s="28">
        <f ca="1">IF(OFFSET($O951,M$12,)&lt;&gt;"",_xlfn.STDEV.S(OFFSET($O951,,,M$12))*SQRT($J$12/$G$12),"")</f>
        <v>0.17860455181445786</v>
      </c>
      <c r="N951" s="30">
        <f ca="1">IF(OFFSET($O951,N$12,)&lt;&gt;"",_xlfn.STDEV.S(OFFSET($O951,,,N$12))*SQRT($J$12/$G$12),"")</f>
        <v>0.20483459558280095</v>
      </c>
      <c r="O951" s="4">
        <f t="shared" ca="1" si="14"/>
        <v>-2.1814822963678875E-3</v>
      </c>
    </row>
    <row r="952" spans="2:15" x14ac:dyDescent="0.2">
      <c r="B952" s="14">
        <v>40255</v>
      </c>
      <c r="C952" s="25">
        <v>2609.8000000000002</v>
      </c>
      <c r="D952" s="25">
        <v>2609.8000000000002</v>
      </c>
      <c r="E952" s="25">
        <v>2578.06</v>
      </c>
      <c r="F952" s="16">
        <v>2583.63</v>
      </c>
      <c r="G952" s="28">
        <f ca="1">IFERROR($F952/OFFSET($F952,G$12,)-1,"")</f>
        <v>-9.9099824103558998E-3</v>
      </c>
      <c r="H952" s="29">
        <f ca="1">IFERROR($F952/OFFSET($F952,H$12,)-1,"")</f>
        <v>2.5933955970647071E-2</v>
      </c>
      <c r="I952" s="29">
        <f ca="1">IFERROR($F952/OFFSET($F952,I$12,)-1,"")</f>
        <v>1.8789580359466651E-2</v>
      </c>
      <c r="J952" s="29">
        <f ca="1">IFERROR($F952/OFFSET($F952,J$12,)-1,"")</f>
        <v>0.6723390207907205</v>
      </c>
      <c r="K952" s="30">
        <f>F952/VLOOKUP(YEAR(B952),$Z$13:$AB$35,3,FALSE)-1</f>
        <v>1.8379976350019644E-2</v>
      </c>
      <c r="L952" s="21">
        <f>MAX(F952:$F$5741)</f>
        <v>4981.87</v>
      </c>
      <c r="M952" s="28">
        <f ca="1">IF(OFFSET($O952,M$12,)&lt;&gt;"",_xlfn.STDEV.S(OFFSET($O952,,,M$12))*SQRT($J$12/$G$12),"")</f>
        <v>0.20676573006075455</v>
      </c>
      <c r="N952" s="30">
        <f ca="1">IF(OFFSET($O952,N$12,)&lt;&gt;"",_xlfn.STDEV.S(OFFSET($O952,,,N$12))*SQRT($J$12/$G$12),"")</f>
        <v>0.20551043671593089</v>
      </c>
      <c r="O952" s="4">
        <f t="shared" ca="1" si="14"/>
        <v>-9.959413128871282E-3</v>
      </c>
    </row>
    <row r="953" spans="2:15" x14ac:dyDescent="0.2">
      <c r="B953" s="14">
        <v>40254</v>
      </c>
      <c r="C953" s="25">
        <v>2581.23</v>
      </c>
      <c r="D953" s="25">
        <v>2619.52</v>
      </c>
      <c r="E953" s="25">
        <v>2581.12</v>
      </c>
      <c r="F953" s="16">
        <v>2609.4899999999998</v>
      </c>
      <c r="G953" s="28">
        <f ca="1">IFERROR($F953/OFFSET($F953,G$12,)-1,"")</f>
        <v>1.1050109067521019E-2</v>
      </c>
      <c r="H953" s="29">
        <f ca="1">IFERROR($F953/OFFSET($F953,H$12,)-1,"")</f>
        <v>3.6593746648287739E-2</v>
      </c>
      <c r="I953" s="29">
        <f ca="1">IFERROR($F953/OFFSET($F953,I$12,)-1,"")</f>
        <v>4.0080831270701056E-2</v>
      </c>
      <c r="J953" s="29">
        <f ca="1">IFERROR($F953/OFFSET($F953,J$12,)-1,"")</f>
        <v>0.69162901354215967</v>
      </c>
      <c r="K953" s="30">
        <f>F953/VLOOKUP(YEAR(B953),$Z$13:$AB$35,3,FALSE)-1</f>
        <v>2.8573117855735131E-2</v>
      </c>
      <c r="L953" s="21">
        <f>MAX(F953:$F$5741)</f>
        <v>4981.87</v>
      </c>
      <c r="M953" s="28">
        <f ca="1">IF(OFFSET($O953,M$12,)&lt;&gt;"",_xlfn.STDEV.S(OFFSET($O953,,,M$12))*SQRT($J$12/$G$12),"")</f>
        <v>0.21842247148893223</v>
      </c>
      <c r="N953" s="30">
        <f ca="1">IF(OFFSET($O953,N$12,)&lt;&gt;"",_xlfn.STDEV.S(OFFSET($O953,,,N$12))*SQRT($J$12/$G$12),"")</f>
        <v>0.20617275474863581</v>
      </c>
      <c r="O953" s="4">
        <f t="shared" ca="1" si="14"/>
        <v>1.0989502675092544E-2</v>
      </c>
    </row>
    <row r="954" spans="2:15" x14ac:dyDescent="0.2">
      <c r="B954" s="14">
        <v>40253</v>
      </c>
      <c r="C954" s="25">
        <v>2546.79</v>
      </c>
      <c r="D954" s="25">
        <v>2582.1799999999998</v>
      </c>
      <c r="E954" s="25">
        <v>2546.79</v>
      </c>
      <c r="F954" s="16">
        <v>2580.9699999999998</v>
      </c>
      <c r="G954" s="28">
        <f ca="1">IFERROR($F954/OFFSET($F954,G$12,)-1,"")</f>
        <v>1.3436733091194641E-2</v>
      </c>
      <c r="H954" s="29">
        <f ca="1">IFERROR($F954/OFFSET($F954,H$12,)-1,"")</f>
        <v>3.8101711821867612E-2</v>
      </c>
      <c r="I954" s="29">
        <f ca="1">IFERROR($F954/OFFSET($F954,I$12,)-1,"")</f>
        <v>4.8237348712533601E-2</v>
      </c>
      <c r="J954" s="29">
        <f ca="1">IFERROR($F954/OFFSET($F954,J$12,)-1,"")</f>
        <v>0.73022055373064276</v>
      </c>
      <c r="K954" s="30">
        <f>F954/VLOOKUP(YEAR(B954),$Z$13:$AB$35,3,FALSE)-1</f>
        <v>1.7331493890421656E-2</v>
      </c>
      <c r="L954" s="21">
        <f>MAX(F954:$F$5741)</f>
        <v>4981.87</v>
      </c>
      <c r="M954" s="28">
        <f ca="1">IF(OFFSET($O954,M$12,)&lt;&gt;"",_xlfn.STDEV.S(OFFSET($O954,,,M$12))*SQRT($J$12/$G$12),"")</f>
        <v>0.2184103212292785</v>
      </c>
      <c r="N954" s="30">
        <f ca="1">IF(OFFSET($O954,N$12,)&lt;&gt;"",_xlfn.STDEV.S(OFFSET($O954,,,N$12))*SQRT($J$12/$G$12),"")</f>
        <v>0.20643688912741931</v>
      </c>
      <c r="O954" s="4">
        <f t="shared" ca="1" si="14"/>
        <v>1.3347260779103597E-2</v>
      </c>
    </row>
    <row r="955" spans="2:15" x14ac:dyDescent="0.2">
      <c r="B955" s="14">
        <v>40252</v>
      </c>
      <c r="C955" s="25">
        <v>2538.6999999999998</v>
      </c>
      <c r="D955" s="25">
        <v>2565.33</v>
      </c>
      <c r="E955" s="25">
        <v>2534.06</v>
      </c>
      <c r="F955" s="16">
        <v>2546.75</v>
      </c>
      <c r="G955" s="28">
        <f ca="1">IFERROR($F955/OFFSET($F955,G$12,)-1,"")</f>
        <v>3.2934261480703775E-3</v>
      </c>
      <c r="H955" s="29">
        <f ca="1">IFERROR($F955/OFFSET($F955,H$12,)-1,"")</f>
        <v>2.1867790149463273E-2</v>
      </c>
      <c r="I955" s="29">
        <f ca="1">IFERROR($F955/OFFSET($F955,I$12,)-1,"")</f>
        <v>3.9672269010479377E-2</v>
      </c>
      <c r="J955" s="29">
        <f ca="1">IFERROR($F955/OFFSET($F955,J$12,)-1,"")</f>
        <v>0.73571827760587771</v>
      </c>
      <c r="K955" s="30">
        <f>F955/VLOOKUP(YEAR(B955),$Z$13:$AB$35,3,FALSE)-1</f>
        <v>3.84312179739843E-3</v>
      </c>
      <c r="L955" s="21">
        <f>MAX(F955:$F$5741)</f>
        <v>4981.87</v>
      </c>
      <c r="M955" s="28">
        <f ca="1">IF(OFFSET($O955,M$12,)&lt;&gt;"",_xlfn.STDEV.S(OFFSET($O955,,,M$12))*SQRT($J$12/$G$12),"")</f>
        <v>0.2163691923338612</v>
      </c>
      <c r="N955" s="30">
        <f ca="1">IF(OFFSET($O955,N$12,)&lt;&gt;"",_xlfn.STDEV.S(OFFSET($O955,,,N$12))*SQRT($J$12/$G$12),"")</f>
        <v>0.20966910078846707</v>
      </c>
      <c r="O955" s="4">
        <f t="shared" ca="1" si="14"/>
        <v>3.2880146983920466E-3</v>
      </c>
    </row>
    <row r="956" spans="2:15" x14ac:dyDescent="0.2">
      <c r="B956" s="14">
        <v>40249</v>
      </c>
      <c r="C956" s="25">
        <v>2518.3200000000002</v>
      </c>
      <c r="D956" s="25">
        <v>2556.94</v>
      </c>
      <c r="E956" s="25">
        <v>2517.59</v>
      </c>
      <c r="F956" s="16">
        <v>2538.39</v>
      </c>
      <c r="G956" s="28">
        <f ca="1">IFERROR($F956/OFFSET($F956,G$12,)-1,"")</f>
        <v>7.9695987801389201E-3</v>
      </c>
      <c r="H956" s="29">
        <f ca="1">IFERROR($F956/OFFSET($F956,H$12,)-1,"")</f>
        <v>3.3639006751418954E-2</v>
      </c>
      <c r="I956" s="29">
        <f ca="1">IFERROR($F956/OFFSET($F956,I$12,)-1,"")</f>
        <v>2.793379795173756E-2</v>
      </c>
      <c r="J956" s="29">
        <f ca="1">IFERROR($F956/OFFSET($F956,J$12,)-1,"")</f>
        <v>0.75052928479314795</v>
      </c>
      <c r="K956" s="30">
        <f>F956/VLOOKUP(YEAR(B956),$Z$13:$AB$35,3,FALSE)-1</f>
        <v>5.4789121009068964E-4</v>
      </c>
      <c r="L956" s="21">
        <f>MAX(F956:$F$5741)</f>
        <v>4981.87</v>
      </c>
      <c r="M956" s="28">
        <f ca="1">IF(OFFSET($O956,M$12,)&lt;&gt;"",_xlfn.STDEV.S(OFFSET($O956,,,M$12))*SQRT($J$12/$G$12),"")</f>
        <v>0.22300294985536728</v>
      </c>
      <c r="N956" s="30">
        <f ca="1">IF(OFFSET($O956,N$12,)&lt;&gt;"",_xlfn.STDEV.S(OFFSET($O956,,,N$12))*SQRT($J$12/$G$12),"")</f>
        <v>0.20997811035911457</v>
      </c>
      <c r="O956" s="4">
        <f t="shared" ca="1" si="14"/>
        <v>7.9380092540183543E-3</v>
      </c>
    </row>
    <row r="957" spans="2:15" x14ac:dyDescent="0.2">
      <c r="B957" s="14">
        <v>40248</v>
      </c>
      <c r="C957" s="25">
        <v>2517.33</v>
      </c>
      <c r="D957" s="25">
        <v>2518.73</v>
      </c>
      <c r="E957" s="25">
        <v>2500.25</v>
      </c>
      <c r="F957" s="16">
        <v>2518.3200000000002</v>
      </c>
      <c r="G957" s="28">
        <f ca="1">IFERROR($F957/OFFSET($F957,G$12,)-1,"")</f>
        <v>3.7737797781023374E-4</v>
      </c>
      <c r="H957" s="29">
        <f ca="1">IFERROR($F957/OFFSET($F957,H$12,)-1,"")</f>
        <v>4.5145546452850072E-2</v>
      </c>
      <c r="I957" s="29">
        <f ca="1">IFERROR($F957/OFFSET($F957,I$12,)-1,"")</f>
        <v>2.7168792393880148E-2</v>
      </c>
      <c r="J957" s="29">
        <f ca="1">IFERROR($F957/OFFSET($F957,J$12,)-1,"")</f>
        <v>0.72949660050820708</v>
      </c>
      <c r="K957" s="30">
        <f>F957/VLOOKUP(YEAR(B957),$Z$13:$AB$35,3,FALSE)-1</f>
        <v>-7.3630271974772787E-3</v>
      </c>
      <c r="L957" s="21">
        <f>MAX(F957:$F$5741)</f>
        <v>4981.87</v>
      </c>
      <c r="M957" s="28">
        <f ca="1">IF(OFFSET($O957,M$12,)&lt;&gt;"",_xlfn.STDEV.S(OFFSET($O957,,,M$12))*SQRT($J$12/$G$12),"")</f>
        <v>0.22306754133572554</v>
      </c>
      <c r="N957" s="30">
        <f ca="1">IF(OFFSET($O957,N$12,)&lt;&gt;"",_xlfn.STDEV.S(OFFSET($O957,,,N$12))*SQRT($J$12/$G$12),"")</f>
        <v>0.20939861982851168</v>
      </c>
      <c r="O957" s="4">
        <f t="shared" ca="1" si="14"/>
        <v>3.773067886507499E-4</v>
      </c>
    </row>
    <row r="958" spans="2:15" x14ac:dyDescent="0.2">
      <c r="B958" s="14">
        <v>40247</v>
      </c>
      <c r="C958" s="25">
        <v>2486.16</v>
      </c>
      <c r="D958" s="25">
        <v>2517.37</v>
      </c>
      <c r="E958" s="25">
        <v>2479.0700000000002</v>
      </c>
      <c r="F958" s="16">
        <v>2517.37</v>
      </c>
      <c r="G958" s="28">
        <f ca="1">IFERROR($F958/OFFSET($F958,G$12,)-1,"")</f>
        <v>1.2520915116802867E-2</v>
      </c>
      <c r="H958" s="29">
        <f ca="1">IFERROR($F958/OFFSET($F958,H$12,)-1,"")</f>
        <v>2.4578954651645502E-2</v>
      </c>
      <c r="I958" s="29">
        <f ca="1">IFERROR($F958/OFFSET($F958,I$12,)-1,"")</f>
        <v>4.2609412339666086E-2</v>
      </c>
      <c r="J958" s="29">
        <f ca="1">IFERROR($F958/OFFSET($F958,J$12,)-1,"")</f>
        <v>0.78290307730443698</v>
      </c>
      <c r="K958" s="30">
        <f>F958/VLOOKUP(YEAR(B958),$Z$13:$AB$35,3,FALSE)-1</f>
        <v>-7.7374852187623855E-3</v>
      </c>
      <c r="L958" s="21">
        <f>MAX(F958:$F$5741)</f>
        <v>4981.87</v>
      </c>
      <c r="M958" s="28">
        <f ca="1">IF(OFFSET($O958,M$12,)&lt;&gt;"",_xlfn.STDEV.S(OFFSET($O958,,,M$12))*SQRT($J$12/$G$12),"")</f>
        <v>0.22967379005690441</v>
      </c>
      <c r="N958" s="30">
        <f ca="1">IF(OFFSET($O958,N$12,)&lt;&gt;"",_xlfn.STDEV.S(OFFSET($O958,,,N$12))*SQRT($J$12/$G$12),"")</f>
        <v>0.21273211675470219</v>
      </c>
      <c r="O958" s="4">
        <f t="shared" ca="1" si="14"/>
        <v>1.2443176690690533E-2</v>
      </c>
    </row>
    <row r="959" spans="2:15" x14ac:dyDescent="0.2">
      <c r="B959" s="14">
        <v>40246</v>
      </c>
      <c r="C959" s="25">
        <v>2492.4899999999998</v>
      </c>
      <c r="D959" s="25">
        <v>2496.33</v>
      </c>
      <c r="E959" s="25">
        <v>2475.11</v>
      </c>
      <c r="F959" s="16">
        <v>2486.2399999999998</v>
      </c>
      <c r="G959" s="28">
        <f ca="1">IFERROR($F959/OFFSET($F959,G$12,)-1,"")</f>
        <v>-2.4114755742803418E-3</v>
      </c>
      <c r="H959" s="29">
        <f ca="1">IFERROR($F959/OFFSET($F959,H$12,)-1,"")</f>
        <v>6.2041919778543786E-3</v>
      </c>
      <c r="I959" s="29">
        <f ca="1">IFERROR($F959/OFFSET($F959,I$12,)-1,"")</f>
        <v>3.2667522294078211E-2</v>
      </c>
      <c r="J959" s="29">
        <f ca="1">IFERROR($F959/OFFSET($F959,J$12,)-1,"")</f>
        <v>0.75207007603785669</v>
      </c>
      <c r="K959" s="30">
        <f>F959/VLOOKUP(YEAR(B959),$Z$13:$AB$35,3,FALSE)-1</f>
        <v>-2.0007883326763953E-2</v>
      </c>
      <c r="L959" s="21">
        <f>MAX(F959:$F$5741)</f>
        <v>4981.87</v>
      </c>
      <c r="M959" s="28">
        <f ca="1">IF(OFFSET($O959,M$12,)&lt;&gt;"",_xlfn.STDEV.S(OFFSET($O959,,,M$12))*SQRT($J$12/$G$12),"")</f>
        <v>0.22849313118401662</v>
      </c>
      <c r="N959" s="30">
        <f ca="1">IF(OFFSET($O959,N$12,)&lt;&gt;"",_xlfn.STDEV.S(OFFSET($O959,,,N$12))*SQRT($J$12/$G$12),"")</f>
        <v>0.23063647372427892</v>
      </c>
      <c r="O959" s="4">
        <f t="shared" ca="1" si="14"/>
        <v>-2.4143878643894043E-3</v>
      </c>
    </row>
    <row r="960" spans="2:15" x14ac:dyDescent="0.2">
      <c r="B960" s="14">
        <v>40245</v>
      </c>
      <c r="C960" s="25">
        <v>2455.7800000000002</v>
      </c>
      <c r="D960" s="25">
        <v>2492.25</v>
      </c>
      <c r="E960" s="25">
        <v>2455.7800000000002</v>
      </c>
      <c r="F960" s="16">
        <v>2492.25</v>
      </c>
      <c r="G960" s="28">
        <f ca="1">IFERROR($F960/OFFSET($F960,G$12,)-1,"")</f>
        <v>1.4850678806733519E-2</v>
      </c>
      <c r="H960" s="29">
        <f ca="1">IFERROR($F960/OFFSET($F960,H$12,)-1,"")</f>
        <v>1.5748224045386117E-2</v>
      </c>
      <c r="I960" s="29">
        <f ca="1">IFERROR($F960/OFFSET($F960,I$12,)-1,"")</f>
        <v>4.1610070673593347E-2</v>
      </c>
      <c r="J960" s="29">
        <f ca="1">IFERROR($F960/OFFSET($F960,J$12,)-1,"")</f>
        <v>0.72346428596126056</v>
      </c>
      <c r="K960" s="30">
        <f>F960/VLOOKUP(YEAR(B960),$Z$13:$AB$35,3,FALSE)-1</f>
        <v>-1.7638943634213589E-2</v>
      </c>
      <c r="L960" s="21">
        <f>MAX(F960:$F$5741)</f>
        <v>4981.87</v>
      </c>
      <c r="M960" s="28">
        <f ca="1">IF(OFFSET($O960,M$12,)&lt;&gt;"",_xlfn.STDEV.S(OFFSET($O960,,,M$12))*SQRT($J$12/$G$12),"")</f>
        <v>0.22866808218946844</v>
      </c>
      <c r="N960" s="30">
        <f ca="1">IF(OFFSET($O960,N$12,)&lt;&gt;"",_xlfn.STDEV.S(OFFSET($O960,,,N$12))*SQRT($J$12/$G$12),"")</f>
        <v>0.23129055406807936</v>
      </c>
      <c r="O960" s="4">
        <f t="shared" ca="1" si="14"/>
        <v>1.4741487195230068E-2</v>
      </c>
    </row>
    <row r="961" spans="2:15" x14ac:dyDescent="0.2">
      <c r="B961" s="14">
        <v>40242</v>
      </c>
      <c r="C961" s="25">
        <v>2409.6999999999998</v>
      </c>
      <c r="D961" s="25">
        <v>2458.5700000000002</v>
      </c>
      <c r="E961" s="25">
        <v>2409.6999999999998</v>
      </c>
      <c r="F961" s="16">
        <v>2455.7800000000002</v>
      </c>
      <c r="G961" s="28">
        <f ca="1">IFERROR($F961/OFFSET($F961,G$12,)-1,"")</f>
        <v>1.9190384886742073E-2</v>
      </c>
      <c r="H961" s="29">
        <f ca="1">IFERROR($F961/OFFSET($F961,H$12,)-1,"")</f>
        <v>6.9005104655692762E-3</v>
      </c>
      <c r="I961" s="29">
        <f ca="1">IFERROR($F961/OFFSET($F961,I$12,)-1,"")</f>
        <v>-7.7055175061113701E-3</v>
      </c>
      <c r="J961" s="29">
        <f ca="1">IFERROR($F961/OFFSET($F961,J$12,)-1,"")</f>
        <v>0.63394057139815585</v>
      </c>
      <c r="K961" s="30">
        <f>F961/VLOOKUP(YEAR(B961),$Z$13:$AB$35,3,FALSE)-1</f>
        <v>-3.2014189988174957E-2</v>
      </c>
      <c r="L961" s="21">
        <f>MAX(F961:$F$5741)</f>
        <v>4981.87</v>
      </c>
      <c r="M961" s="28">
        <f ca="1">IF(OFFSET($O961,M$12,)&lt;&gt;"",_xlfn.STDEV.S(OFFSET($O961,,,M$12))*SQRT($J$12/$G$12),"")</f>
        <v>0.22510919319777364</v>
      </c>
      <c r="N961" s="30">
        <f ca="1">IF(OFFSET($O961,N$12,)&lt;&gt;"",_xlfn.STDEV.S(OFFSET($O961,,,N$12))*SQRT($J$12/$G$12),"")</f>
        <v>0.23054095224255094</v>
      </c>
      <c r="O961" s="4">
        <f t="shared" ca="1" si="14"/>
        <v>1.9008571810435505E-2</v>
      </c>
    </row>
    <row r="962" spans="2:15" x14ac:dyDescent="0.2">
      <c r="B962" s="14">
        <v>40241</v>
      </c>
      <c r="C962" s="25">
        <v>2456.69</v>
      </c>
      <c r="D962" s="25">
        <v>2458.1999999999998</v>
      </c>
      <c r="E962" s="25">
        <v>2409.54</v>
      </c>
      <c r="F962" s="16">
        <v>2409.54</v>
      </c>
      <c r="G962" s="28">
        <f ca="1">IFERROR($F962/OFFSET($F962,G$12,)-1,"")</f>
        <v>-1.9308256477464258E-2</v>
      </c>
      <c r="H962" s="29">
        <f ca="1">IFERROR($F962/OFFSET($F962,H$12,)-1,"")</f>
        <v>-1.2718288275737732E-2</v>
      </c>
      <c r="I962" s="29">
        <f ca="1">IFERROR($F962/OFFSET($F962,I$12,)-1,"")</f>
        <v>-5.0674504365367024E-2</v>
      </c>
      <c r="J962" s="29">
        <f ca="1">IFERROR($F962/OFFSET($F962,J$12,)-1,"")</f>
        <v>0.69056121912031943</v>
      </c>
      <c r="K962" s="30">
        <f>F962/VLOOKUP(YEAR(B962),$Z$13:$AB$35,3,FALSE)-1</f>
        <v>-5.0240441466298802E-2</v>
      </c>
      <c r="L962" s="21">
        <f>MAX(F962:$F$5741)</f>
        <v>4981.87</v>
      </c>
      <c r="M962" s="28">
        <f ca="1">IF(OFFSET($O962,M$12,)&lt;&gt;"",_xlfn.STDEV.S(OFFSET($O962,,,M$12))*SQRT($J$12/$G$12),"")</f>
        <v>0.21753623036054451</v>
      </c>
      <c r="N962" s="30">
        <f ca="1">IF(OFFSET($O962,N$12,)&lt;&gt;"",_xlfn.STDEV.S(OFFSET($O962,,,N$12))*SQRT($J$12/$G$12),"")</f>
        <v>0.22691030273496207</v>
      </c>
      <c r="O962" s="4">
        <f t="shared" ca="1" si="14"/>
        <v>-1.9497095582761116E-2</v>
      </c>
    </row>
    <row r="963" spans="2:15" x14ac:dyDescent="0.2">
      <c r="B963" s="14">
        <v>40240</v>
      </c>
      <c r="C963" s="25">
        <v>2470.81</v>
      </c>
      <c r="D963" s="25">
        <v>2471.62</v>
      </c>
      <c r="E963" s="25">
        <v>2443.86</v>
      </c>
      <c r="F963" s="16">
        <v>2456.98</v>
      </c>
      <c r="G963" s="28">
        <f ca="1">IFERROR($F963/OFFSET($F963,G$12,)-1,"")</f>
        <v>-5.6375991031643036E-3</v>
      </c>
      <c r="H963" s="29">
        <f ca="1">IFERROR($F963/OFFSET($F963,H$12,)-1,"")</f>
        <v>-1.6495943062777463E-2</v>
      </c>
      <c r="I963" s="29">
        <f ca="1">IFERROR($F963/OFFSET($F963,I$12,)-1,"")</f>
        <v>-4.1429167788324617E-2</v>
      </c>
      <c r="J963" s="29">
        <f ca="1">IFERROR($F963/OFFSET($F963,J$12,)-1,"")</f>
        <v>0.73336813737248319</v>
      </c>
      <c r="K963" s="30">
        <f>F963/VLOOKUP(YEAR(B963),$Z$13:$AB$35,3,FALSE)-1</f>
        <v>-3.1541190382341378E-2</v>
      </c>
      <c r="L963" s="21">
        <f>MAX(F963:$F$5741)</f>
        <v>4981.87</v>
      </c>
      <c r="M963" s="28">
        <f ca="1">IF(OFFSET($O963,M$12,)&lt;&gt;"",_xlfn.STDEV.S(OFFSET($O963,,,M$12))*SQRT($J$12/$G$12),"")</f>
        <v>0.21530203232130801</v>
      </c>
      <c r="N963" s="30">
        <f ca="1">IF(OFFSET($O963,N$12,)&lt;&gt;"",_xlfn.STDEV.S(OFFSET($O963,,,N$12))*SQRT($J$12/$G$12),"")</f>
        <v>0.22475715968899354</v>
      </c>
      <c r="O963" s="4">
        <f t="shared" ca="1" si="14"/>
        <v>-5.6535503443737607E-3</v>
      </c>
    </row>
    <row r="964" spans="2:15" x14ac:dyDescent="0.2">
      <c r="B964" s="14">
        <v>40239</v>
      </c>
      <c r="C964" s="25">
        <v>2453.63</v>
      </c>
      <c r="D964" s="25">
        <v>2470.91</v>
      </c>
      <c r="E964" s="25">
        <v>2436.9499999999998</v>
      </c>
      <c r="F964" s="16">
        <v>2470.91</v>
      </c>
      <c r="G964" s="28">
        <f ca="1">IFERROR($F964/OFFSET($F964,G$12,)-1,"")</f>
        <v>7.0508352998233104E-3</v>
      </c>
      <c r="H964" s="29">
        <f ca="1">IFERROR($F964/OFFSET($F964,H$12,)-1,"")</f>
        <v>-1.236684853208625E-2</v>
      </c>
      <c r="I964" s="29">
        <f ca="1">IFERROR($F964/OFFSET($F964,I$12,)-1,"")</f>
        <v>-2.7679291687161878E-2</v>
      </c>
      <c r="J964" s="29">
        <f ca="1">IFERROR($F964/OFFSET($F964,J$12,)-1,"")</f>
        <v>0.66765204127774713</v>
      </c>
      <c r="K964" s="30">
        <f>F964/VLOOKUP(YEAR(B964),$Z$13:$AB$35,3,FALSE)-1</f>
        <v>-2.6050453291288966E-2</v>
      </c>
      <c r="L964" s="21">
        <f>MAX(F964:$F$5741)</f>
        <v>4981.87</v>
      </c>
      <c r="M964" s="28">
        <f ca="1">IF(OFFSET($O964,M$12,)&lt;&gt;"",_xlfn.STDEV.S(OFFSET($O964,,,M$12))*SQRT($J$12/$G$12),"")</f>
        <v>0.22049775335673674</v>
      </c>
      <c r="N964" s="30">
        <f ca="1">IF(OFFSET($O964,N$12,)&lt;&gt;"",_xlfn.STDEV.S(OFFSET($O964,,,N$12))*SQRT($J$12/$G$12),"")</f>
        <v>0.23184908241150357</v>
      </c>
      <c r="O964" s="4">
        <f t="shared" ca="1" si="14"/>
        <v>7.0260943885946184E-3</v>
      </c>
    </row>
    <row r="965" spans="2:15" x14ac:dyDescent="0.2">
      <c r="B965" s="14">
        <v>40238</v>
      </c>
      <c r="C965" s="25">
        <v>2439.34</v>
      </c>
      <c r="D965" s="25">
        <v>2470.2600000000002</v>
      </c>
      <c r="E965" s="25">
        <v>2431.7800000000002</v>
      </c>
      <c r="F965" s="16">
        <v>2453.61</v>
      </c>
      <c r="G965" s="28">
        <f ca="1">IFERROR($F965/OFFSET($F965,G$12,)-1,"")</f>
        <v>6.0107833288916002E-3</v>
      </c>
      <c r="H965" s="29">
        <f ca="1">IFERROR($F965/OFFSET($F965,H$12,)-1,"")</f>
        <v>-4.2934375585096274E-2</v>
      </c>
      <c r="I965" s="29">
        <f ca="1">IFERROR($F965/OFFSET($F965,I$12,)-1,"")</f>
        <v>-1.6009432411079882E-2</v>
      </c>
      <c r="J965" s="29">
        <f ca="1">IFERROR($F965/OFFSET($F965,J$12,)-1,"")</f>
        <v>0.65481449507995504</v>
      </c>
      <c r="K965" s="30">
        <f>F965/VLOOKUP(YEAR(B965),$Z$13:$AB$35,3,FALSE)-1</f>
        <v>-3.2869530942057468E-2</v>
      </c>
      <c r="L965" s="21">
        <f>MAX(F965:$F$5741)</f>
        <v>4981.87</v>
      </c>
      <c r="M965" s="28">
        <f ca="1">IF(OFFSET($O965,M$12,)&lt;&gt;"",_xlfn.STDEV.S(OFFSET($O965,,,M$12))*SQRT($J$12/$G$12),"")</f>
        <v>0.21852364850470846</v>
      </c>
      <c r="N965" s="30">
        <f ca="1">IF(OFFSET($O965,N$12,)&lt;&gt;"",_xlfn.STDEV.S(OFFSET($O965,,,N$12))*SQRT($J$12/$G$12),"")</f>
        <v>0.23773868611297483</v>
      </c>
      <c r="O965" s="4">
        <f t="shared" ca="1" si="14"/>
        <v>5.9927906349020186E-3</v>
      </c>
    </row>
    <row r="966" spans="2:15" x14ac:dyDescent="0.2">
      <c r="B966" s="14">
        <v>40235</v>
      </c>
      <c r="C966" s="25">
        <v>2440.4499999999998</v>
      </c>
      <c r="D966" s="25">
        <v>2471.98</v>
      </c>
      <c r="E966" s="25">
        <v>2400.12</v>
      </c>
      <c r="F966" s="16">
        <v>2438.9499999999998</v>
      </c>
      <c r="G966" s="28">
        <f ca="1">IFERROR($F966/OFFSET($F966,G$12,)-1,"")</f>
        <v>-6.6787402994372691E-4</v>
      </c>
      <c r="H966" s="29">
        <f ca="1">IFERROR($F966/OFFSET($F966,H$12,)-1,"")</f>
        <v>-5.2168708878862491E-2</v>
      </c>
      <c r="I966" s="29">
        <f ca="1">IFERROR($F966/OFFSET($F966,I$12,)-1,"")</f>
        <v>-1.3872378965414267E-2</v>
      </c>
      <c r="J966" s="29">
        <f ca="1">IFERROR($F966/OFFSET($F966,J$12,)-1,"")</f>
        <v>0.68103745364818113</v>
      </c>
      <c r="K966" s="30">
        <f>F966/VLOOKUP(YEAR(B966),$Z$13:$AB$35,3,FALSE)-1</f>
        <v>-3.8648009459992139E-2</v>
      </c>
      <c r="L966" s="21">
        <f>MAX(F966:$F$5741)</f>
        <v>4981.87</v>
      </c>
      <c r="M966" s="28">
        <f ca="1">IF(OFFSET($O966,M$12,)&lt;&gt;"",_xlfn.STDEV.S(OFFSET($O966,,,M$12))*SQRT($J$12/$G$12),"")</f>
        <v>0.21841760913868011</v>
      </c>
      <c r="N966" s="30">
        <f ca="1">IF(OFFSET($O966,N$12,)&lt;&gt;"",_xlfn.STDEV.S(OFFSET($O966,,,N$12))*SQRT($J$12/$G$12),"")</f>
        <v>0.23790187884735606</v>
      </c>
      <c r="O966" s="4">
        <f t="shared" ca="1" si="14"/>
        <v>-6.6809715715644192E-4</v>
      </c>
    </row>
    <row r="967" spans="2:15" x14ac:dyDescent="0.2">
      <c r="B967" s="14">
        <v>40234</v>
      </c>
      <c r="C967" s="25">
        <v>2498.38</v>
      </c>
      <c r="D967" s="25">
        <v>2498.4699999999998</v>
      </c>
      <c r="E967" s="25">
        <v>2425.25</v>
      </c>
      <c r="F967" s="16">
        <v>2440.58</v>
      </c>
      <c r="G967" s="28">
        <f ca="1">IFERROR($F967/OFFSET($F967,G$12,)-1,"")</f>
        <v>-2.3060695943863396E-2</v>
      </c>
      <c r="H967" s="29">
        <f ca="1">IFERROR($F967/OFFSET($F967,H$12,)-1,"")</f>
        <v>-4.739266198282599E-2</v>
      </c>
      <c r="I967" s="29">
        <f ca="1">IFERROR($F967/OFFSET($F967,I$12,)-1,"")</f>
        <v>-3.1142939941167902E-2</v>
      </c>
      <c r="J967" s="29">
        <f ca="1">IFERROR($F967/OFFSET($F967,J$12,)-1,"")</f>
        <v>0.70844358575888666</v>
      </c>
      <c r="K967" s="30">
        <f>F967/VLOOKUP(YEAR(B967),$Z$13:$AB$35,3,FALSE)-1</f>
        <v>-3.8005518328734778E-2</v>
      </c>
      <c r="L967" s="21">
        <f>MAX(F967:$F$5741)</f>
        <v>4981.87</v>
      </c>
      <c r="M967" s="28">
        <f ca="1">IF(OFFSET($O967,M$12,)&lt;&gt;"",_xlfn.STDEV.S(OFFSET($O967,,,M$12))*SQRT($J$12/$G$12),"")</f>
        <v>0.218348523148684</v>
      </c>
      <c r="N967" s="30">
        <f ca="1">IF(OFFSET($O967,N$12,)&lt;&gt;"",_xlfn.STDEV.S(OFFSET($O967,,,N$12))*SQRT($J$12/$G$12),"")</f>
        <v>0.24504364884907887</v>
      </c>
      <c r="O967" s="4">
        <f t="shared" ca="1" si="14"/>
        <v>-2.3330753683779709E-2</v>
      </c>
    </row>
    <row r="968" spans="2:15" x14ac:dyDescent="0.2">
      <c r="B968" s="14">
        <v>40233</v>
      </c>
      <c r="C968" s="25">
        <v>2501.81</v>
      </c>
      <c r="D968" s="25">
        <v>2520.41</v>
      </c>
      <c r="E968" s="25">
        <v>2483.8200000000002</v>
      </c>
      <c r="F968" s="16">
        <v>2498.19</v>
      </c>
      <c r="G968" s="28">
        <f ca="1">IFERROR($F968/OFFSET($F968,G$12,)-1,"")</f>
        <v>-1.4629174410935031E-3</v>
      </c>
      <c r="H968" s="29">
        <f ca="1">IFERROR($F968/OFFSET($F968,H$12,)-1,"")</f>
        <v>-1.4901537078368166E-2</v>
      </c>
      <c r="I968" s="29">
        <f ca="1">IFERROR($F968/OFFSET($F968,I$12,)-1,"")</f>
        <v>-1.8651278445360187E-2</v>
      </c>
      <c r="J968" s="29">
        <f ca="1">IFERROR($F968/OFFSET($F968,J$12,)-1,"")</f>
        <v>0.70704358164896886</v>
      </c>
      <c r="K968" s="30">
        <f>F968/VLOOKUP(YEAR(B968),$Z$13:$AB$35,3,FALSE)-1</f>
        <v>-1.5297595585336943E-2</v>
      </c>
      <c r="L968" s="21">
        <f>MAX(F968:$F$5741)</f>
        <v>4981.87</v>
      </c>
      <c r="M968" s="28">
        <f ca="1">IF(OFFSET($O968,M$12,)&lt;&gt;"",_xlfn.STDEV.S(OFFSET($O968,,,M$12))*SQRT($J$12/$G$12),"")</f>
        <v>0.21916153226170054</v>
      </c>
      <c r="N968" s="30">
        <f ca="1">IF(OFFSET($O968,N$12,)&lt;&gt;"",_xlfn.STDEV.S(OFFSET($O968,,,N$12))*SQRT($J$12/$G$12),"")</f>
        <v>0.2408152846160202</v>
      </c>
      <c r="O968" s="4">
        <f t="shared" ca="1" si="14"/>
        <v>-1.463988549569528E-3</v>
      </c>
    </row>
    <row r="969" spans="2:15" x14ac:dyDescent="0.2">
      <c r="B969" s="14">
        <v>40232</v>
      </c>
      <c r="C969" s="25">
        <v>2567.5</v>
      </c>
      <c r="D969" s="25">
        <v>2573.58</v>
      </c>
      <c r="E969" s="25">
        <v>2495.44</v>
      </c>
      <c r="F969" s="16">
        <v>2501.85</v>
      </c>
      <c r="G969" s="28">
        <f ca="1">IFERROR($F969/OFFSET($F969,G$12,)-1,"")</f>
        <v>-2.4117674592772809E-2</v>
      </c>
      <c r="H969" s="29">
        <f ca="1">IFERROR($F969/OFFSET($F969,H$12,)-1,"")</f>
        <v>-2.8219201013978124E-3</v>
      </c>
      <c r="I969" s="29">
        <f ca="1">IFERROR($F969/OFFSET($F969,I$12,)-1,"")</f>
        <v>-2.1388366262081959E-2</v>
      </c>
      <c r="J969" s="29">
        <f ca="1">IFERROR($F969/OFFSET($F969,J$12,)-1,"")</f>
        <v>0.70729293908106361</v>
      </c>
      <c r="K969" s="30">
        <f>F969/VLOOKUP(YEAR(B969),$Z$13:$AB$35,3,FALSE)-1</f>
        <v>-1.3854946787544398E-2</v>
      </c>
      <c r="L969" s="21">
        <f>MAX(F969:$F$5741)</f>
        <v>4981.87</v>
      </c>
      <c r="M969" s="28">
        <f ca="1">IF(OFFSET($O969,M$12,)&lt;&gt;"",_xlfn.STDEV.S(OFFSET($O969,,,M$12))*SQRT($J$12/$G$12),"")</f>
        <v>0.22102186381250821</v>
      </c>
      <c r="N969" s="30">
        <f ca="1">IF(OFFSET($O969,N$12,)&lt;&gt;"",_xlfn.STDEV.S(OFFSET($O969,,,N$12))*SQRT($J$12/$G$12),"")</f>
        <v>0.24216452875156894</v>
      </c>
      <c r="O969" s="4">
        <f t="shared" ca="1" si="14"/>
        <v>-2.4413268068277927E-2</v>
      </c>
    </row>
    <row r="970" spans="2:15" x14ac:dyDescent="0.2">
      <c r="B970" s="14">
        <v>40231</v>
      </c>
      <c r="C970" s="25">
        <v>2573.19</v>
      </c>
      <c r="D970" s="25">
        <v>2588.46</v>
      </c>
      <c r="E970" s="25">
        <v>2557.44</v>
      </c>
      <c r="F970" s="16">
        <v>2563.6799999999998</v>
      </c>
      <c r="G970" s="28">
        <f ca="1">IFERROR($F970/OFFSET($F970,G$12,)-1,"")</f>
        <v>-3.6958017091626161E-3</v>
      </c>
      <c r="H970" s="29">
        <f ca="1">IFERROR($F970/OFFSET($F970,H$12,)-1,"")</f>
        <v>4.121517342214287E-2</v>
      </c>
      <c r="I970" s="29">
        <f ca="1">IFERROR($F970/OFFSET($F970,I$12,)-1,"")</f>
        <v>-6.7144257480600267E-3</v>
      </c>
      <c r="J970" s="29">
        <f ca="1">IFERROR($F970/OFFSET($F970,J$12,)-1,"")</f>
        <v>0.69450209525823881</v>
      </c>
      <c r="K970" s="30">
        <f>F970/VLOOKUP(YEAR(B970),$Z$13:$AB$35,3,FALSE)-1</f>
        <v>1.0516357903034956E-2</v>
      </c>
      <c r="L970" s="21">
        <f>MAX(F970:$F$5741)</f>
        <v>4981.87</v>
      </c>
      <c r="M970" s="28">
        <f ca="1">IF(OFFSET($O970,M$12,)&lt;&gt;"",_xlfn.STDEV.S(OFFSET($O970,,,M$12))*SQRT($J$12/$G$12),"")</f>
        <v>0.21240396714211318</v>
      </c>
      <c r="N970" s="30">
        <f ca="1">IF(OFFSET($O970,N$12,)&lt;&gt;"",_xlfn.STDEV.S(OFFSET($O970,,,N$12))*SQRT($J$12/$G$12),"")</f>
        <v>0.24101606347049137</v>
      </c>
      <c r="O970" s="4">
        <f t="shared" ca="1" si="14"/>
        <v>-3.7026480580033224E-3</v>
      </c>
    </row>
    <row r="971" spans="2:15" x14ac:dyDescent="0.2">
      <c r="B971" s="14">
        <v>40228</v>
      </c>
      <c r="C971" s="25">
        <v>2561.6999999999998</v>
      </c>
      <c r="D971" s="25">
        <v>2573.92</v>
      </c>
      <c r="E971" s="25">
        <v>2514.88</v>
      </c>
      <c r="F971" s="16">
        <v>2573.19</v>
      </c>
      <c r="G971" s="28">
        <f ca="1">IFERROR($F971/OFFSET($F971,G$12,)-1,"")</f>
        <v>4.3676814988291568E-3</v>
      </c>
      <c r="H971" s="29">
        <f ca="1">IFERROR($F971/OFFSET($F971,H$12,)-1,"")</f>
        <v>5.0466000155129143E-2</v>
      </c>
      <c r="I971" s="29">
        <f ca="1">IFERROR($F971/OFFSET($F971,I$12,)-1,"")</f>
        <v>-1.2726561181110818E-2</v>
      </c>
      <c r="J971" s="29">
        <f ca="1">IFERROR($F971/OFFSET($F971,J$12,)-1,"")</f>
        <v>0.73703396180562608</v>
      </c>
      <c r="K971" s="30">
        <f>F971/VLOOKUP(YEAR(B971),$Z$13:$AB$35,3,FALSE)-1</f>
        <v>1.4264879779266826E-2</v>
      </c>
      <c r="L971" s="21">
        <f>MAX(F971:$F$5741)</f>
        <v>4981.87</v>
      </c>
      <c r="M971" s="28">
        <f ca="1">IF(OFFSET($O971,M$12,)&lt;&gt;"",_xlfn.STDEV.S(OFFSET($O971,,,M$12))*SQRT($J$12/$G$12),"")</f>
        <v>0.2277110188765476</v>
      </c>
      <c r="N971" s="30">
        <f ca="1">IF(OFFSET($O971,N$12,)&lt;&gt;"",_xlfn.STDEV.S(OFFSET($O971,,,N$12))*SQRT($J$12/$G$12),"")</f>
        <v>0.24180671754642721</v>
      </c>
      <c r="O971" s="4">
        <f t="shared" ca="1" si="14"/>
        <v>4.3581708608936964E-3</v>
      </c>
    </row>
    <row r="972" spans="2:15" x14ac:dyDescent="0.2">
      <c r="B972" s="14">
        <v>40227</v>
      </c>
      <c r="C972" s="25">
        <v>2536.52</v>
      </c>
      <c r="D972" s="25">
        <v>2562</v>
      </c>
      <c r="E972" s="25">
        <v>2528.4899999999998</v>
      </c>
      <c r="F972" s="16">
        <v>2562</v>
      </c>
      <c r="G972" s="28">
        <f ca="1">IFERROR($F972/OFFSET($F972,G$12,)-1,"")</f>
        <v>1.0260333283385492E-2</v>
      </c>
      <c r="H972" s="29">
        <f ca="1">IFERROR($F972/OFFSET($F972,H$12,)-1,"")</f>
        <v>3.7494786203992048E-2</v>
      </c>
      <c r="I972" s="29">
        <f ca="1">IFERROR($F972/OFFSET($F972,I$12,)-1,"")</f>
        <v>-3.240791446516178E-2</v>
      </c>
      <c r="J972" s="29">
        <f ca="1">IFERROR($F972/OFFSET($F972,J$12,)-1,"")</f>
        <v>0.73102260058781798</v>
      </c>
      <c r="K972" s="30">
        <f>F972/VLOOKUP(YEAR(B972),$Z$13:$AB$35,3,FALSE)-1</f>
        <v>9.8541584548679229E-3</v>
      </c>
      <c r="L972" s="21">
        <f>MAX(F972:$F$5741)</f>
        <v>4981.87</v>
      </c>
      <c r="M972" s="28">
        <f ca="1">IF(OFFSET($O972,M$12,)&lt;&gt;"",_xlfn.STDEV.S(OFFSET($O972,,,M$12))*SQRT($J$12/$G$12),"")</f>
        <v>0.22730824563498692</v>
      </c>
      <c r="N972" s="30">
        <f ca="1">IF(OFFSET($O972,N$12,)&lt;&gt;"",_xlfn.STDEV.S(OFFSET($O972,,,N$12))*SQRT($J$12/$G$12),"")</f>
        <v>0.24394167017633681</v>
      </c>
      <c r="O972" s="4">
        <f t="shared" ca="1" si="14"/>
        <v>1.0208053365992314E-2</v>
      </c>
    </row>
    <row r="973" spans="2:15" x14ac:dyDescent="0.2">
      <c r="B973" s="14">
        <v>40226</v>
      </c>
      <c r="C973" s="25">
        <v>2509.1799999999998</v>
      </c>
      <c r="D973" s="25">
        <v>2542.96</v>
      </c>
      <c r="E973" s="25">
        <v>2509.15</v>
      </c>
      <c r="F973" s="16">
        <v>2535.98</v>
      </c>
      <c r="G973" s="28">
        <f ca="1">IFERROR($F973/OFFSET($F973,G$12,)-1,"")</f>
        <v>1.0781488522995986E-2</v>
      </c>
      <c r="H973" s="29">
        <f ca="1">IFERROR($F973/OFFSET($F973,H$12,)-1,"")</f>
        <v>3.4371928164423915E-2</v>
      </c>
      <c r="I973" s="29">
        <f ca="1">IFERROR($F973/OFFSET($F973,I$12,)-1,"")</f>
        <v>-6.0438440819381212E-2</v>
      </c>
      <c r="J973" s="29">
        <f ca="1">IFERROR($F973/OFFSET($F973,J$12,)-1,"")</f>
        <v>0.5657870364653439</v>
      </c>
      <c r="K973" s="30">
        <f>F973/VLOOKUP(YEAR(B973),$Z$13:$AB$35,3,FALSE)-1</f>
        <v>-4.0204966495860361E-4</v>
      </c>
      <c r="L973" s="21">
        <f>MAX(F973:$F$5741)</f>
        <v>4981.87</v>
      </c>
      <c r="M973" s="28">
        <f ca="1">IF(OFFSET($O973,M$12,)&lt;&gt;"",_xlfn.STDEV.S(OFFSET($O973,,,M$12))*SQRT($J$12/$G$12),"")</f>
        <v>0.22510591697566981</v>
      </c>
      <c r="N973" s="30">
        <f ca="1">IF(OFFSET($O973,N$12,)&lt;&gt;"",_xlfn.STDEV.S(OFFSET($O973,,,N$12))*SQRT($J$12/$G$12),"")</f>
        <v>0.24501593478367792</v>
      </c>
      <c r="O973" s="4">
        <f t="shared" ca="1" si="14"/>
        <v>1.072378267504338E-2</v>
      </c>
    </row>
    <row r="974" spans="2:15" x14ac:dyDescent="0.2">
      <c r="B974" s="14">
        <v>40225</v>
      </c>
      <c r="C974" s="25">
        <v>2462.13</v>
      </c>
      <c r="D974" s="25">
        <v>2509.2800000000002</v>
      </c>
      <c r="E974" s="25">
        <v>2462.0700000000002</v>
      </c>
      <c r="F974" s="16">
        <v>2508.9299999999998</v>
      </c>
      <c r="G974" s="28">
        <f ca="1">IFERROR($F974/OFFSET($F974,G$12,)-1,"")</f>
        <v>1.8978961903988401E-2</v>
      </c>
      <c r="H974" s="29">
        <f ca="1">IFERROR($F974/OFFSET($F974,H$12,)-1,"")</f>
        <v>3.9113850129841143E-2</v>
      </c>
      <c r="I974" s="29">
        <f ca="1">IFERROR($F974/OFFSET($F974,I$12,)-1,"")</f>
        <v>-7.207950233373539E-2</v>
      </c>
      <c r="J974" s="29">
        <f ca="1">IFERROR($F974/OFFSET($F974,J$12,)-1,"")</f>
        <v>0.48935046124256498</v>
      </c>
      <c r="K974" s="30">
        <f>F974/VLOOKUP(YEAR(B974),$Z$13:$AB$35,3,FALSE)-1</f>
        <v>-1.1064249113125757E-2</v>
      </c>
      <c r="L974" s="21">
        <f>MAX(F974:$F$5741)</f>
        <v>4981.87</v>
      </c>
      <c r="M974" s="28">
        <f ca="1">IF(OFFSET($O974,M$12,)&lt;&gt;"",_xlfn.STDEV.S(OFFSET($O974,,,M$12))*SQRT($J$12/$G$12),"")</f>
        <v>0.2323689053741268</v>
      </c>
      <c r="N974" s="30">
        <f ca="1">IF(OFFSET($O974,N$12,)&lt;&gt;"",_xlfn.STDEV.S(OFFSET($O974,,,N$12))*SQRT($J$12/$G$12),"")</f>
        <v>0.24392578877824159</v>
      </c>
      <c r="O974" s="4">
        <f t="shared" ca="1" si="14"/>
        <v>1.8801108202129452E-2</v>
      </c>
    </row>
    <row r="975" spans="2:15" x14ac:dyDescent="0.2">
      <c r="B975" s="14">
        <v>40224</v>
      </c>
      <c r="C975" s="25">
        <v>2449.73</v>
      </c>
      <c r="D975" s="25">
        <v>2466.7399999999998</v>
      </c>
      <c r="E975" s="25">
        <v>2445.9299999999998</v>
      </c>
      <c r="F975" s="16">
        <v>2462.1999999999998</v>
      </c>
      <c r="G975" s="28">
        <f ca="1">IFERROR($F975/OFFSET($F975,G$12,)-1,"")</f>
        <v>5.1560069726521718E-3</v>
      </c>
      <c r="H975" s="29">
        <f ca="1">IFERROR($F975/OFFSET($F975,H$12,)-1,"")</f>
        <v>2.2682433470815111E-2</v>
      </c>
      <c r="I975" s="29">
        <f ca="1">IFERROR($F975/OFFSET($F975,I$12,)-1,"")</f>
        <v>-8.4159704812420522E-2</v>
      </c>
      <c r="J975" s="29">
        <f ca="1">IFERROR($F975/OFFSET($F975,J$12,)-1,"")</f>
        <v>0.47787568125615221</v>
      </c>
      <c r="K975" s="30">
        <f>F975/VLOOKUP(YEAR(B975),$Z$13:$AB$35,3,FALSE)-1</f>
        <v>-2.9483642096964968E-2</v>
      </c>
      <c r="L975" s="21">
        <f>MAX(F975:$F$5741)</f>
        <v>4981.87</v>
      </c>
      <c r="M975" s="28">
        <f ca="1">IF(OFFSET($O975,M$12,)&lt;&gt;"",_xlfn.STDEV.S(OFFSET($O975,,,M$12))*SQRT($J$12/$G$12),"")</f>
        <v>0.23080248463061651</v>
      </c>
      <c r="N975" s="30">
        <f ca="1">IF(OFFSET($O975,N$12,)&lt;&gt;"",_xlfn.STDEV.S(OFFSET($O975,,,N$12))*SQRT($J$12/$G$12),"")</f>
        <v>0.24083953391973911</v>
      </c>
      <c r="O975" s="4">
        <f t="shared" ref="O975:O1038" ca="1" si="15">IFERROR(LN(1+G975),"")</f>
        <v>5.142760282541633E-3</v>
      </c>
    </row>
    <row r="976" spans="2:15" x14ac:dyDescent="0.2">
      <c r="B976" s="14">
        <v>40221</v>
      </c>
      <c r="C976" s="25">
        <v>2468.89</v>
      </c>
      <c r="D976" s="25">
        <v>2483.81</v>
      </c>
      <c r="E976" s="25">
        <v>2437.12</v>
      </c>
      <c r="F976" s="16">
        <v>2449.5700000000002</v>
      </c>
      <c r="G976" s="28">
        <f ca="1">IFERROR($F976/OFFSET($F976,G$12,)-1,"")</f>
        <v>-8.0343077901198212E-3</v>
      </c>
      <c r="H976" s="29">
        <f ca="1">IFERROR($F976/OFFSET($F976,H$12,)-1,"")</f>
        <v>2.3772406789011491E-2</v>
      </c>
      <c r="I976" s="29">
        <f ca="1">IFERROR($F976/OFFSET($F976,I$12,)-1,"")</f>
        <v>-9.3587765357133423E-2</v>
      </c>
      <c r="J976" s="29">
        <f ca="1">IFERROR($F976/OFFSET($F976,J$12,)-1,"")</f>
        <v>0.43049772540133957</v>
      </c>
      <c r="K976" s="30">
        <f>F976/VLOOKUP(YEAR(B976),$Z$13:$AB$35,3,FALSE)-1</f>
        <v>-3.4461962948364122E-2</v>
      </c>
      <c r="L976" s="21">
        <f>MAX(F976:$F$5741)</f>
        <v>4981.87</v>
      </c>
      <c r="M976" s="28">
        <f ca="1">IF(OFFSET($O976,M$12,)&lt;&gt;"",_xlfn.STDEV.S(OFFSET($O976,,,M$12))*SQRT($J$12/$G$12),"")</f>
        <v>0.23029140822773983</v>
      </c>
      <c r="N976" s="30">
        <f ca="1">IF(OFFSET($O976,N$12,)&lt;&gt;"",_xlfn.STDEV.S(OFFSET($O976,,,N$12))*SQRT($J$12/$G$12),"")</f>
        <v>0.24069386696773928</v>
      </c>
      <c r="O976" s="4">
        <f t="shared" ca="1" si="15"/>
        <v>-8.0667567611672816E-3</v>
      </c>
    </row>
    <row r="977" spans="2:15" x14ac:dyDescent="0.2">
      <c r="B977" s="14">
        <v>40220</v>
      </c>
      <c r="C977" s="25">
        <v>2451.7600000000002</v>
      </c>
      <c r="D977" s="25">
        <v>2485.83</v>
      </c>
      <c r="E977" s="25">
        <v>2440.59</v>
      </c>
      <c r="F977" s="16">
        <v>2469.41</v>
      </c>
      <c r="G977" s="28">
        <f ca="1">IFERROR($F977/OFFSET($F977,G$12,)-1,"")</f>
        <v>7.2194509138518992E-3</v>
      </c>
      <c r="H977" s="29">
        <f ca="1">IFERROR($F977/OFFSET($F977,H$12,)-1,"")</f>
        <v>-2.1981130169504981E-3</v>
      </c>
      <c r="I977" s="29">
        <f ca="1">IFERROR($F977/OFFSET($F977,I$12,)-1,"")</f>
        <v>-6.8793743212260283E-2</v>
      </c>
      <c r="J977" s="29">
        <f ca="1">IFERROR($F977/OFFSET($F977,J$12,)-1,"")</f>
        <v>0.43078723687793663</v>
      </c>
      <c r="K977" s="30">
        <f>F977/VLOOKUP(YEAR(B977),$Z$13:$AB$35,3,FALSE)-1</f>
        <v>-2.6641702798581024E-2</v>
      </c>
      <c r="L977" s="21">
        <f>MAX(F977:$F$5741)</f>
        <v>4981.87</v>
      </c>
      <c r="M977" s="28">
        <f ca="1">IF(OFFSET($O977,M$12,)&lt;&gt;"",_xlfn.STDEV.S(OFFSET($O977,,,M$12))*SQRT($J$12/$G$12),"")</f>
        <v>0.23063904430724333</v>
      </c>
      <c r="N977" s="30">
        <f ca="1">IF(OFFSET($O977,N$12,)&lt;&gt;"",_xlfn.STDEV.S(OFFSET($O977,,,N$12))*SQRT($J$12/$G$12),"")</f>
        <v>0.24169399598269131</v>
      </c>
      <c r="O977" s="4">
        <f t="shared" ca="1" si="15"/>
        <v>7.1935154299280525E-3</v>
      </c>
    </row>
    <row r="978" spans="2:15" x14ac:dyDescent="0.2">
      <c r="B978" s="14">
        <v>40219</v>
      </c>
      <c r="C978" s="25">
        <v>2414.21</v>
      </c>
      <c r="D978" s="25">
        <v>2478.67</v>
      </c>
      <c r="E978" s="25">
        <v>2414.0300000000002</v>
      </c>
      <c r="F978" s="16">
        <v>2451.71</v>
      </c>
      <c r="G978" s="28">
        <f ca="1">IFERROR($F978/OFFSET($F978,G$12,)-1,"")</f>
        <v>1.5415263678872249E-2</v>
      </c>
      <c r="H978" s="29">
        <f ca="1">IFERROR($F978/OFFSET($F978,H$12,)-1,"")</f>
        <v>-3.406010653386693E-2</v>
      </c>
      <c r="I978" s="29">
        <f ca="1">IFERROR($F978/OFFSET($F978,I$12,)-1,"")</f>
        <v>-6.8116856460857855E-2</v>
      </c>
      <c r="J978" s="29">
        <f ca="1">IFERROR($F978/OFFSET($F978,J$12,)-1,"")</f>
        <v>0.40406608825129564</v>
      </c>
      <c r="K978" s="30">
        <f>F978/VLOOKUP(YEAR(B978),$Z$13:$AB$35,3,FALSE)-1</f>
        <v>-3.3618446984627459E-2</v>
      </c>
      <c r="L978" s="21">
        <f>MAX(F978:$F$5741)</f>
        <v>4981.87</v>
      </c>
      <c r="M978" s="28">
        <f ca="1">IF(OFFSET($O978,M$12,)&lt;&gt;"",_xlfn.STDEV.S(OFFSET($O978,,,M$12))*SQRT($J$12/$G$12),"")</f>
        <v>0.23078317516533234</v>
      </c>
      <c r="N978" s="30">
        <f ca="1">IF(OFFSET($O978,N$12,)&lt;&gt;"",_xlfn.STDEV.S(OFFSET($O978,,,N$12))*SQRT($J$12/$G$12),"")</f>
        <v>0.24112424886218697</v>
      </c>
      <c r="O978" s="4">
        <f t="shared" ca="1" si="15"/>
        <v>1.5297655601424964E-2</v>
      </c>
    </row>
    <row r="979" spans="2:15" x14ac:dyDescent="0.2">
      <c r="B979" s="14">
        <v>40218</v>
      </c>
      <c r="C979" s="25">
        <v>2407.73</v>
      </c>
      <c r="D979" s="25">
        <v>2433.27</v>
      </c>
      <c r="E979" s="25">
        <v>2400.12</v>
      </c>
      <c r="F979" s="16">
        <v>2414.4899999999998</v>
      </c>
      <c r="G979" s="28">
        <f ca="1">IFERROR($F979/OFFSET($F979,G$12,)-1,"")</f>
        <v>2.8659364758947259E-3</v>
      </c>
      <c r="H979" s="29">
        <f ca="1">IFERROR($F979/OFFSET($F979,H$12,)-1,"")</f>
        <v>-5.800629689017911E-2</v>
      </c>
      <c r="I979" s="29">
        <f ca="1">IFERROR($F979/OFFSET($F979,I$12,)-1,"")</f>
        <v>-9.2430057247245734E-2</v>
      </c>
      <c r="J979" s="29">
        <f ca="1">IFERROR($F979/OFFSET($F979,J$12,)-1,"")</f>
        <v>0.39247959860434256</v>
      </c>
      <c r="K979" s="30">
        <f>F979/VLOOKUP(YEAR(B979),$Z$13:$AB$35,3,FALSE)-1</f>
        <v>-4.8289318092235023E-2</v>
      </c>
      <c r="L979" s="21">
        <f>MAX(F979:$F$5741)</f>
        <v>4981.87</v>
      </c>
      <c r="M979" s="28">
        <f ca="1">IF(OFFSET($O979,M$12,)&lt;&gt;"",_xlfn.STDEV.S(OFFSET($O979,,,M$12))*SQRT($J$12/$G$12),"")</f>
        <v>0.22613371894166695</v>
      </c>
      <c r="N979" s="30">
        <f ca="1">IF(OFFSET($O979,N$12,)&lt;&gt;"",_xlfn.STDEV.S(OFFSET($O979,,,N$12))*SQRT($J$12/$G$12),"")</f>
        <v>0.23901240173550309</v>
      </c>
      <c r="O979" s="4">
        <f t="shared" ca="1" si="15"/>
        <v>2.8618375096697906E-3</v>
      </c>
    </row>
    <row r="980" spans="2:15" x14ac:dyDescent="0.2">
      <c r="B980" s="14">
        <v>40217</v>
      </c>
      <c r="C980" s="25">
        <v>2392.4499999999998</v>
      </c>
      <c r="D980" s="25">
        <v>2439.4</v>
      </c>
      <c r="E980" s="25">
        <v>2363.4899999999998</v>
      </c>
      <c r="F980" s="16">
        <v>2407.59</v>
      </c>
      <c r="G980" s="28">
        <f ca="1">IFERROR($F980/OFFSET($F980,G$12,)-1,"")</f>
        <v>6.2273006532396202E-3</v>
      </c>
      <c r="H980" s="29">
        <f ca="1">IFERROR($F980/OFFSET($F980,H$12,)-1,"")</f>
        <v>-5.2596163305459909E-2</v>
      </c>
      <c r="I980" s="29">
        <f ca="1">IFERROR($F980/OFFSET($F980,I$12,)-1,"")</f>
        <v>-6.9886304370501584E-2</v>
      </c>
      <c r="J980" s="29">
        <f ca="1">IFERROR($F980/OFFSET($F980,J$12,)-1,"")</f>
        <v>0.4234471260154431</v>
      </c>
      <c r="K980" s="30">
        <f>F980/VLOOKUP(YEAR(B980),$Z$13:$AB$35,3,FALSE)-1</f>
        <v>-5.1009065825778466E-2</v>
      </c>
      <c r="L980" s="21">
        <f>MAX(F980:$F$5741)</f>
        <v>4981.87</v>
      </c>
      <c r="M980" s="28">
        <f ca="1">IF(OFFSET($O980,M$12,)&lt;&gt;"",_xlfn.STDEV.S(OFFSET($O980,,,M$12))*SQRT($J$12/$G$12),"")</f>
        <v>0.22593216329208607</v>
      </c>
      <c r="N980" s="30">
        <f ca="1">IF(OFFSET($O980,N$12,)&lt;&gt;"",_xlfn.STDEV.S(OFFSET($O980,,,N$12))*SQRT($J$12/$G$12),"")</f>
        <v>0.24257074676439608</v>
      </c>
      <c r="O980" s="4">
        <f t="shared" ca="1" si="15"/>
        <v>6.207991139163563E-3</v>
      </c>
    </row>
    <row r="981" spans="2:15" x14ac:dyDescent="0.2">
      <c r="B981" s="14">
        <v>40214</v>
      </c>
      <c r="C981" s="25">
        <v>2474.96</v>
      </c>
      <c r="D981" s="25">
        <v>2477.15</v>
      </c>
      <c r="E981" s="25">
        <v>2391.16</v>
      </c>
      <c r="F981" s="16">
        <v>2392.69</v>
      </c>
      <c r="G981" s="28">
        <f ca="1">IFERROR($F981/OFFSET($F981,G$12,)-1,"")</f>
        <v>-3.3197971594237985E-2</v>
      </c>
      <c r="H981" s="29">
        <f ca="1">IFERROR($F981/OFFSET($F981,H$12,)-1,"")</f>
        <v>-4.0440660429190811E-2</v>
      </c>
      <c r="I981" s="29">
        <f ca="1">IFERROR($F981/OFFSET($F981,I$12,)-1,"")</f>
        <v>-7.6402560004940834E-2</v>
      </c>
      <c r="J981" s="29">
        <f ca="1">IFERROR($F981/OFFSET($F981,J$12,)-1,"")</f>
        <v>0.376699520710706</v>
      </c>
      <c r="K981" s="30">
        <f>F981/VLOOKUP(YEAR(B981),$Z$13:$AB$35,3,FALSE)-1</f>
        <v>-5.6882144264879808E-2</v>
      </c>
      <c r="L981" s="21">
        <f>MAX(F981:$F$5741)</f>
        <v>4981.87</v>
      </c>
      <c r="M981" s="28">
        <f ca="1">IF(OFFSET($O981,M$12,)&lt;&gt;"",_xlfn.STDEV.S(OFFSET($O981,,,M$12))*SQRT($J$12/$G$12),"")</f>
        <v>0.2286222183775739</v>
      </c>
      <c r="N981" s="30">
        <f ca="1">IF(OFFSET($O981,N$12,)&lt;&gt;"",_xlfn.STDEV.S(OFFSET($O981,,,N$12))*SQRT($J$12/$G$12),"")</f>
        <v>0.24211207708999563</v>
      </c>
      <c r="O981" s="4">
        <f t="shared" ca="1" si="15"/>
        <v>-3.376153209360952E-2</v>
      </c>
    </row>
    <row r="982" spans="2:15" x14ac:dyDescent="0.2">
      <c r="B982" s="14">
        <v>40213</v>
      </c>
      <c r="C982" s="25">
        <v>2538.56</v>
      </c>
      <c r="D982" s="25">
        <v>2552.1799999999998</v>
      </c>
      <c r="E982" s="25">
        <v>2460.4299999999998</v>
      </c>
      <c r="F982" s="16">
        <v>2474.85</v>
      </c>
      <c r="G982" s="28">
        <f ca="1">IFERROR($F982/OFFSET($F982,G$12,)-1,"")</f>
        <v>-2.4943265987959817E-2</v>
      </c>
      <c r="H982" s="29">
        <f ca="1">IFERROR($F982/OFFSET($F982,H$12,)-1,"")</f>
        <v>6.4287620387659672E-4</v>
      </c>
      <c r="I982" s="29">
        <f ca="1">IFERROR($F982/OFFSET($F982,I$12,)-1,"")</f>
        <v>-4.5804175582673134E-2</v>
      </c>
      <c r="J982" s="29">
        <f ca="1">IFERROR($F982/OFFSET($F982,J$12,)-1,"")</f>
        <v>0.46460760931961143</v>
      </c>
      <c r="K982" s="30">
        <f>F982/VLOOKUP(YEAR(B982),$Z$13:$AB$35,3,FALSE)-1</f>
        <v>-2.4497437918801768E-2</v>
      </c>
      <c r="L982" s="21">
        <f>MAX(F982:$F$5741)</f>
        <v>4981.87</v>
      </c>
      <c r="M982" s="28">
        <f ca="1">IF(OFFSET($O982,M$12,)&lt;&gt;"",_xlfn.STDEV.S(OFFSET($O982,,,M$12))*SQRT($J$12/$G$12),"")</f>
        <v>0.20739264296743551</v>
      </c>
      <c r="N982" s="30">
        <f ca="1">IF(OFFSET($O982,N$12,)&lt;&gt;"",_xlfn.STDEV.S(OFFSET($O982,,,N$12))*SQRT($J$12/$G$12),"")</f>
        <v>0.23427002874801334</v>
      </c>
      <c r="O982" s="4">
        <f t="shared" ca="1" si="15"/>
        <v>-2.5259620946890746E-2</v>
      </c>
    </row>
    <row r="983" spans="2:15" x14ac:dyDescent="0.2">
      <c r="B983" s="14">
        <v>40212</v>
      </c>
      <c r="C983" s="25">
        <v>2563.4499999999998</v>
      </c>
      <c r="D983" s="25">
        <v>2577.2800000000002</v>
      </c>
      <c r="E983" s="25">
        <v>2536.91</v>
      </c>
      <c r="F983" s="16">
        <v>2538.16</v>
      </c>
      <c r="G983" s="28">
        <f ca="1">IFERROR($F983/OFFSET($F983,G$12,)-1,"")</f>
        <v>-9.7574487841228796E-3</v>
      </c>
      <c r="H983" s="29">
        <f ca="1">IFERROR($F983/OFFSET($F983,H$12,)-1,"")</f>
        <v>7.5941930028620153E-3</v>
      </c>
      <c r="I983" s="29">
        <f ca="1">IFERROR($F983/OFFSET($F983,I$12,)-1,"")</f>
        <v>4.572329523058194E-4</v>
      </c>
      <c r="J983" s="29">
        <f ca="1">IFERROR($F983/OFFSET($F983,J$12,)-1,"")</f>
        <v>0.51760260212379205</v>
      </c>
      <c r="K983" s="30">
        <f>F983/VLOOKUP(YEAR(B983),$Z$13:$AB$35,3,FALSE)-1</f>
        <v>4.572329523058194E-4</v>
      </c>
      <c r="L983" s="21">
        <f>MAX(F983:$F$5741)</f>
        <v>4981.87</v>
      </c>
      <c r="M983" s="28">
        <f ca="1">IF(OFFSET($O983,M$12,)&lt;&gt;"",_xlfn.STDEV.S(OFFSET($O983,,,M$12))*SQRT($J$12/$G$12),"")</f>
        <v>0.19689414005960704</v>
      </c>
      <c r="N983" s="30">
        <f ca="1">IF(OFFSET($O983,N$12,)&lt;&gt;"",_xlfn.STDEV.S(OFFSET($O983,,,N$12))*SQRT($J$12/$G$12),"")</f>
        <v>0.23490448667229788</v>
      </c>
      <c r="O983" s="4">
        <f t="shared" ca="1" si="15"/>
        <v>-9.805364633242419E-3</v>
      </c>
    </row>
    <row r="984" spans="2:15" x14ac:dyDescent="0.2">
      <c r="B984" s="14">
        <v>40211</v>
      </c>
      <c r="C984" s="25">
        <v>2541.46</v>
      </c>
      <c r="D984" s="25">
        <v>2565.6999999999998</v>
      </c>
      <c r="E984" s="25">
        <v>2536.4299999999998</v>
      </c>
      <c r="F984" s="16">
        <v>2563.17</v>
      </c>
      <c r="G984" s="28">
        <f ca="1">IFERROR($F984/OFFSET($F984,G$12,)-1,"")</f>
        <v>8.6256763403838033E-3</v>
      </c>
      <c r="H984" s="29">
        <f ca="1">IFERROR($F984/OFFSET($F984,H$12,)-1,"")</f>
        <v>6.8744181296083173E-3</v>
      </c>
      <c r="I984" s="29">
        <f ca="1">IFERROR($F984/OFFSET($F984,I$12,)-1,"")</f>
        <v>2.7092115597300959E-2</v>
      </c>
      <c r="J984" s="29">
        <f ca="1">IFERROR($F984/OFFSET($F984,J$12,)-1,"")</f>
        <v>0.47628482401525152</v>
      </c>
      <c r="K984" s="30">
        <f>F984/VLOOKUP(YEAR(B984),$Z$13:$AB$35,3,FALSE)-1</f>
        <v>1.0315333070555877E-2</v>
      </c>
      <c r="L984" s="21">
        <f>MAX(F984:$F$5741)</f>
        <v>4981.87</v>
      </c>
      <c r="M984" s="28">
        <f ca="1">IF(OFFSET($O984,M$12,)&lt;&gt;"",_xlfn.STDEV.S(OFFSET($O984,,,M$12))*SQRT($J$12/$G$12),"")</f>
        <v>0.19697739212540577</v>
      </c>
      <c r="N984" s="30">
        <f ca="1">IF(OFFSET($O984,N$12,)&lt;&gt;"",_xlfn.STDEV.S(OFFSET($O984,,,N$12))*SQRT($J$12/$G$12),"")</f>
        <v>0.24036081445241139</v>
      </c>
      <c r="O984" s="4">
        <f t="shared" ca="1" si="15"/>
        <v>8.5886877431398945E-3</v>
      </c>
    </row>
    <row r="985" spans="2:15" x14ac:dyDescent="0.2">
      <c r="B985" s="14">
        <v>40210</v>
      </c>
      <c r="C985" s="25">
        <v>2493.71</v>
      </c>
      <c r="D985" s="25">
        <v>2549.79</v>
      </c>
      <c r="E985" s="25">
        <v>2493.02</v>
      </c>
      <c r="F985" s="16">
        <v>2541.25</v>
      </c>
      <c r="G985" s="28">
        <f ca="1">IFERROR($F985/OFFSET($F985,G$12,)-1,"")</f>
        <v>1.9137527922262754E-2</v>
      </c>
      <c r="H985" s="29">
        <f ca="1">IFERROR($F985/OFFSET($F985,H$12,)-1,"")</f>
        <v>-5.9768514353440994E-3</v>
      </c>
      <c r="I985" s="29">
        <f ca="1">IFERROR($F985/OFFSET($F985,I$12,)-1,"")</f>
        <v>1.5342509539125526E-2</v>
      </c>
      <c r="J985" s="29">
        <f ca="1">IFERROR($F985/OFFSET($F985,J$12,)-1,"")</f>
        <v>0.49205314732942296</v>
      </c>
      <c r="K985" s="30">
        <f>F985/VLOOKUP(YEAR(B985),$Z$13:$AB$35,3,FALSE)-1</f>
        <v>1.6752069373275891E-3</v>
      </c>
      <c r="L985" s="21">
        <f>MAX(F985:$F$5741)</f>
        <v>4981.87</v>
      </c>
      <c r="M985" s="28">
        <f ca="1">IF(OFFSET($O985,M$12,)&lt;&gt;"",_xlfn.STDEV.S(OFFSET($O985,,,M$12))*SQRT($J$12/$G$12),"")</f>
        <v>0.20640220181894414</v>
      </c>
      <c r="N985" s="30">
        <f ca="1">IF(OFFSET($O985,N$12,)&lt;&gt;"",_xlfn.STDEV.S(OFFSET($O985,,,N$12))*SQRT($J$12/$G$12),"")</f>
        <v>0.24213149043516827</v>
      </c>
      <c r="O985" s="4">
        <f t="shared" ca="1" si="15"/>
        <v>1.8956708747422914E-2</v>
      </c>
    </row>
    <row r="986" spans="2:15" x14ac:dyDescent="0.2">
      <c r="B986" s="14">
        <v>40207</v>
      </c>
      <c r="C986" s="25">
        <v>2473.2800000000002</v>
      </c>
      <c r="D986" s="25">
        <v>2520.9699999999998</v>
      </c>
      <c r="E986" s="25">
        <v>2473.2800000000002</v>
      </c>
      <c r="F986" s="16">
        <v>2493.5300000000002</v>
      </c>
      <c r="G986" s="28">
        <f ca="1">IFERROR($F986/OFFSET($F986,G$12,)-1,"")</f>
        <v>8.1956607877862186E-3</v>
      </c>
      <c r="H986" s="29">
        <f ca="1">IFERROR($F986/OFFSET($F986,H$12,)-1,"")</f>
        <v>-3.389370827699234E-2</v>
      </c>
      <c r="I986" s="29">
        <f ca="1">IFERROR($F986/OFFSET($F986,I$12,)-1,"")</f>
        <v>4.5928295455919255E-3</v>
      </c>
      <c r="J986" s="29">
        <f ca="1">IFERROR($F986/OFFSET($F986,J$12,)-1,"")</f>
        <v>0.45521765265449288</v>
      </c>
      <c r="K986" s="30">
        <f>F986/VLOOKUP(YEAR(B986),$Z$13:$AB$35,3,FALSE)-1</f>
        <v>-1.7134410721324267E-2</v>
      </c>
      <c r="L986" s="21">
        <f>MAX(F986:$F$5741)</f>
        <v>4981.87</v>
      </c>
      <c r="M986" s="28">
        <f ca="1">IF(OFFSET($O986,M$12,)&lt;&gt;"",_xlfn.STDEV.S(OFFSET($O986,,,M$12))*SQRT($J$12/$G$12),"")</f>
        <v>0.19983664450938921</v>
      </c>
      <c r="N986" s="30">
        <f ca="1">IF(OFFSET($O986,N$12,)&lt;&gt;"",_xlfn.STDEV.S(OFFSET($O986,,,N$12))*SQRT($J$12/$G$12),"")</f>
        <v>0.24050277133916897</v>
      </c>
      <c r="O986" s="4">
        <f t="shared" ca="1" si="15"/>
        <v>8.1622587370623109E-3</v>
      </c>
    </row>
    <row r="987" spans="2:15" x14ac:dyDescent="0.2">
      <c r="B987" s="14">
        <v>40206</v>
      </c>
      <c r="C987" s="25">
        <v>2519.19</v>
      </c>
      <c r="D987" s="25">
        <v>2566.31</v>
      </c>
      <c r="E987" s="25">
        <v>2473.2600000000002</v>
      </c>
      <c r="F987" s="16">
        <v>2473.2600000000002</v>
      </c>
      <c r="G987" s="28">
        <f ca="1">IFERROR($F987/OFFSET($F987,G$12,)-1,"")</f>
        <v>-1.8169692302195672E-2</v>
      </c>
      <c r="H987" s="29">
        <f ca="1">IFERROR($F987/OFFSET($F987,H$12,)-1,"")</f>
        <v>-5.1067389002286689E-2</v>
      </c>
      <c r="I987" s="29">
        <f ca="1">IFERROR($F987/OFFSET($F987,I$12,)-1,"")</f>
        <v>4.1289599649221298E-3</v>
      </c>
      <c r="J987" s="29">
        <f ca="1">IFERROR($F987/OFFSET($F987,J$12,)-1,"")</f>
        <v>0.50774520382596622</v>
      </c>
      <c r="K987" s="30">
        <f>F987/VLOOKUP(YEAR(B987),$Z$13:$AB$35,3,FALSE)-1</f>
        <v>-2.5124162396531258E-2</v>
      </c>
      <c r="L987" s="21">
        <f>MAX(F987:$F$5741)</f>
        <v>4981.87</v>
      </c>
      <c r="M987" s="28">
        <f ca="1">IF(OFFSET($O987,M$12,)&lt;&gt;"",_xlfn.STDEV.S(OFFSET($O987,,,M$12))*SQRT($J$12/$G$12),"")</f>
        <v>0.19838111702328251</v>
      </c>
      <c r="N987" s="30">
        <f ca="1">IF(OFFSET($O987,N$12,)&lt;&gt;"",_xlfn.STDEV.S(OFFSET($O987,,,N$12))*SQRT($J$12/$G$12),"")</f>
        <v>0.24721391154836017</v>
      </c>
      <c r="O987" s="4">
        <f t="shared" ca="1" si="15"/>
        <v>-1.8336788311513651E-2</v>
      </c>
    </row>
    <row r="988" spans="2:15" x14ac:dyDescent="0.2">
      <c r="B988" s="14">
        <v>40205</v>
      </c>
      <c r="C988" s="25">
        <v>2546.33</v>
      </c>
      <c r="D988" s="25">
        <v>2551.36</v>
      </c>
      <c r="E988" s="25">
        <v>2514.67</v>
      </c>
      <c r="F988" s="16">
        <v>2519.0300000000002</v>
      </c>
      <c r="G988" s="28">
        <f ca="1">IFERROR($F988/OFFSET($F988,G$12,)-1,"")</f>
        <v>-1.0464828512729452E-2</v>
      </c>
      <c r="H988" s="29">
        <f ca="1">IFERROR($F988/OFFSET($F988,H$12,)-1,"")</f>
        <v>-4.863642028695403E-2</v>
      </c>
      <c r="I988" s="29">
        <f ca="1">IFERROR($F988/OFFSET($F988,I$12,)-1,"")</f>
        <v>2.1226998341894232E-2</v>
      </c>
      <c r="J988" s="29">
        <f ca="1">IFERROR($F988/OFFSET($F988,J$12,)-1,"")</f>
        <v>0.54244584052806255</v>
      </c>
      <c r="K988" s="30">
        <f>F988/VLOOKUP(YEAR(B988),$Z$13:$AB$35,3,FALSE)-1</f>
        <v>-7.0831690973589545E-3</v>
      </c>
      <c r="L988" s="21">
        <f>MAX(F988:$F$5741)</f>
        <v>4981.87</v>
      </c>
      <c r="M988" s="28">
        <f ca="1">IF(OFFSET($O988,M$12,)&lt;&gt;"",_xlfn.STDEV.S(OFFSET($O988,,,M$12))*SQRT($J$12/$G$12),"")</f>
        <v>0.19796488844504023</v>
      </c>
      <c r="N988" s="30">
        <f ca="1">IF(OFFSET($O988,N$12,)&lt;&gt;"",_xlfn.STDEV.S(OFFSET($O988,,,N$12))*SQRT($J$12/$G$12),"")</f>
        <v>0.27304526090422793</v>
      </c>
      <c r="O988" s="4">
        <f t="shared" ca="1" si="15"/>
        <v>-1.0519969864523951E-2</v>
      </c>
    </row>
    <row r="989" spans="2:15" x14ac:dyDescent="0.2">
      <c r="B989" s="14">
        <v>40204</v>
      </c>
      <c r="C989" s="25">
        <v>2556.46</v>
      </c>
      <c r="D989" s="25">
        <v>2558.2199999999998</v>
      </c>
      <c r="E989" s="25">
        <v>2509.4</v>
      </c>
      <c r="F989" s="16">
        <v>2545.67</v>
      </c>
      <c r="G989" s="28">
        <f ca="1">IFERROR($F989/OFFSET($F989,G$12,)-1,"")</f>
        <v>-4.2479454573191022E-3</v>
      </c>
      <c r="H989" s="29">
        <f ca="1">IFERROR($F989/OFFSET($F989,H$12,)-1,"")</f>
        <v>-5.6848368536295268E-2</v>
      </c>
      <c r="I989" s="29">
        <f ca="1">IFERROR($F989/OFFSET($F989,I$12,)-1,"")</f>
        <v>3.287282169882122E-2</v>
      </c>
      <c r="J989" s="29">
        <f ca="1">IFERROR($F989/OFFSET($F989,J$12,)-1,"")</f>
        <v>0.62862425467666405</v>
      </c>
      <c r="K989" s="30">
        <f>F989/VLOOKUP(YEAR(B989),$Z$13:$AB$35,3,FALSE)-1</f>
        <v>3.4174221521481307E-3</v>
      </c>
      <c r="L989" s="21">
        <f>MAX(F989:$F$5741)</f>
        <v>4981.87</v>
      </c>
      <c r="M989" s="28">
        <f ca="1">IF(OFFSET($O989,M$12,)&lt;&gt;"",_xlfn.STDEV.S(OFFSET($O989,,,M$12))*SQRT($J$12/$G$12),"")</f>
        <v>0.23656290901669294</v>
      </c>
      <c r="N989" s="30">
        <f ca="1">IF(OFFSET($O989,N$12,)&lt;&gt;"",_xlfn.STDEV.S(OFFSET($O989,,,N$12))*SQRT($J$12/$G$12),"")</f>
        <v>0.28039582568339405</v>
      </c>
      <c r="O989" s="4">
        <f t="shared" ca="1" si="15"/>
        <v>-4.2569936107562092E-3</v>
      </c>
    </row>
    <row r="990" spans="2:15" x14ac:dyDescent="0.2">
      <c r="B990" s="14">
        <v>40203</v>
      </c>
      <c r="C990" s="25">
        <v>2580.63</v>
      </c>
      <c r="D990" s="25">
        <v>2601.59</v>
      </c>
      <c r="E990" s="25">
        <v>2547.4899999999998</v>
      </c>
      <c r="F990" s="16">
        <v>2556.5300000000002</v>
      </c>
      <c r="G990" s="28">
        <f ca="1">IFERROR($F990/OFFSET($F990,G$12,)-1,"")</f>
        <v>-9.4846591063189045E-3</v>
      </c>
      <c r="H990" s="29">
        <f ca="1">IFERROR($F990/OFFSET($F990,H$12,)-1,"")</f>
        <v>-5.4474780125895905E-2</v>
      </c>
      <c r="I990" s="29">
        <f ca="1">IFERROR($F990/OFFSET($F990,I$12,)-1,"")</f>
        <v>5.0941170183465445E-2</v>
      </c>
      <c r="J990" s="29">
        <f ca="1">IFERROR($F990/OFFSET($F990,J$12,)-1,"")</f>
        <v>0.60598160665376799</v>
      </c>
      <c r="K990" s="30">
        <f>F990/VLOOKUP(YEAR(B990),$Z$13:$AB$35,3,FALSE)-1</f>
        <v>7.6980685849428188E-3</v>
      </c>
      <c r="L990" s="21">
        <f>MAX(F990:$F$5741)</f>
        <v>4981.87</v>
      </c>
      <c r="M990" s="28">
        <f ca="1">IF(OFFSET($O990,M$12,)&lt;&gt;"",_xlfn.STDEV.S(OFFSET($O990,,,M$12))*SQRT($J$12/$G$12),"")</f>
        <v>0.23772213171528361</v>
      </c>
      <c r="N990" s="30">
        <f ca="1">IF(OFFSET($O990,N$12,)&lt;&gt;"",_xlfn.STDEV.S(OFFSET($O990,,,N$12))*SQRT($J$12/$G$12),"")</f>
        <v>0.28048381469833716</v>
      </c>
      <c r="O990" s="4">
        <f t="shared" ca="1" si="15"/>
        <v>-9.5299249335039585E-3</v>
      </c>
    </row>
    <row r="991" spans="2:15" x14ac:dyDescent="0.2">
      <c r="B991" s="14">
        <v>40200</v>
      </c>
      <c r="C991" s="25">
        <v>2606.2199999999998</v>
      </c>
      <c r="D991" s="25">
        <v>2612.98</v>
      </c>
      <c r="E991" s="25">
        <v>2560.6999999999998</v>
      </c>
      <c r="F991" s="16">
        <v>2581.0100000000002</v>
      </c>
      <c r="G991" s="28">
        <f ca="1">IFERROR($F991/OFFSET($F991,G$12,)-1,"")</f>
        <v>-9.7262081984069715E-3</v>
      </c>
      <c r="H991" s="29">
        <f ca="1">IFERROR($F991/OFFSET($F991,H$12,)-1,"")</f>
        <v>-3.9967118722242456E-2</v>
      </c>
      <c r="I991" s="29">
        <f ca="1">IFERROR($F991/OFFSET($F991,I$12,)-1,"")</f>
        <v>5.2820291084714865E-2</v>
      </c>
      <c r="J991" s="29">
        <f ca="1">IFERROR($F991/OFFSET($F991,J$12,)-1,"")</f>
        <v>0.60043777787423513</v>
      </c>
      <c r="K991" s="30">
        <f>F991/VLOOKUP(YEAR(B991),$Z$13:$AB$35,3,FALSE)-1</f>
        <v>1.7347260543949528E-2</v>
      </c>
      <c r="L991" s="21">
        <f>MAX(F991:$F$5741)</f>
        <v>4981.87</v>
      </c>
      <c r="M991" s="28">
        <f ca="1">IF(OFFSET($O991,M$12,)&lt;&gt;"",_xlfn.STDEV.S(OFFSET($O991,,,M$12))*SQRT($J$12/$G$12),"")</f>
        <v>0.23858100953394268</v>
      </c>
      <c r="N991" s="30">
        <f ca="1">IF(OFFSET($O991,N$12,)&lt;&gt;"",_xlfn.STDEV.S(OFFSET($O991,,,N$12))*SQRT($J$12/$G$12),"")</f>
        <v>0.28162784810038111</v>
      </c>
      <c r="O991" s="4">
        <f t="shared" ca="1" si="15"/>
        <v>-9.773816713096602E-3</v>
      </c>
    </row>
    <row r="992" spans="2:15" x14ac:dyDescent="0.2">
      <c r="B992" s="14">
        <v>40199</v>
      </c>
      <c r="C992" s="25">
        <v>2647.55</v>
      </c>
      <c r="D992" s="25">
        <v>2669.85</v>
      </c>
      <c r="E992" s="25">
        <v>2598.64</v>
      </c>
      <c r="F992" s="16">
        <v>2606.36</v>
      </c>
      <c r="G992" s="28">
        <f ca="1">IFERROR($F992/OFFSET($F992,G$12,)-1,"")</f>
        <v>-1.5654446504847375E-2</v>
      </c>
      <c r="H992" s="29">
        <f ca="1">IFERROR($F992/OFFSET($F992,H$12,)-1,"")</f>
        <v>-3.5570899429784975E-2</v>
      </c>
      <c r="I992" s="29">
        <f ca="1">IFERROR($F992/OFFSET($F992,I$12,)-1,"")</f>
        <v>4.9838276344038368E-2</v>
      </c>
      <c r="J992" s="29">
        <f ca="1">IFERROR($F992/OFFSET($F992,J$12,)-1,"")</f>
        <v>0.60539574992300582</v>
      </c>
      <c r="K992" s="30">
        <f>F992/VLOOKUP(YEAR(B992),$Z$13:$AB$35,3,FALSE)-1</f>
        <v>2.7339377217185712E-2</v>
      </c>
      <c r="L992" s="21">
        <f>MAX(F992:$F$5741)</f>
        <v>4981.87</v>
      </c>
      <c r="M992" s="28">
        <f ca="1">IF(OFFSET($O992,M$12,)&lt;&gt;"",_xlfn.STDEV.S(OFFSET($O992,,,M$12))*SQRT($J$12/$G$12),"")</f>
        <v>0.23675824562124867</v>
      </c>
      <c r="N992" s="30">
        <f ca="1">IF(OFFSET($O992,N$12,)&lt;&gt;"",_xlfn.STDEV.S(OFFSET($O992,,,N$12))*SQRT($J$12/$G$12),"")</f>
        <v>0.28240447934802976</v>
      </c>
      <c r="O992" s="4">
        <f t="shared" ca="1" si="15"/>
        <v>-1.5778271325255309E-2</v>
      </c>
    </row>
    <row r="993" spans="2:15" x14ac:dyDescent="0.2">
      <c r="B993" s="14">
        <v>40198</v>
      </c>
      <c r="C993" s="25">
        <v>2699.24</v>
      </c>
      <c r="D993" s="25">
        <v>2705.01</v>
      </c>
      <c r="E993" s="25">
        <v>2636.44</v>
      </c>
      <c r="F993" s="16">
        <v>2647.81</v>
      </c>
      <c r="G993" s="28">
        <f ca="1">IFERROR($F993/OFFSET($F993,G$12,)-1,"")</f>
        <v>-1.9006265028101876E-2</v>
      </c>
      <c r="H993" s="29">
        <f ca="1">IFERROR($F993/OFFSET($F993,H$12,)-1,"")</f>
        <v>-1.519699529383467E-3</v>
      </c>
      <c r="I993" s="29">
        <f ca="1">IFERROR($F993/OFFSET($F993,I$12,)-1,"")</f>
        <v>7.9610692500897029E-2</v>
      </c>
      <c r="J993" s="29">
        <f ca="1">IFERROR($F993/OFFSET($F993,J$12,)-1,"")</f>
        <v>0.61188423795261393</v>
      </c>
      <c r="K993" s="30">
        <f>F993/VLOOKUP(YEAR(B993),$Z$13:$AB$35,3,FALSE)-1</f>
        <v>4.3677571935356596E-2</v>
      </c>
      <c r="L993" s="21">
        <f>MAX(F993:$F$5741)</f>
        <v>4981.87</v>
      </c>
      <c r="M993" s="28">
        <f ca="1">IF(OFFSET($O993,M$12,)&lt;&gt;"",_xlfn.STDEV.S(OFFSET($O993,,,M$12))*SQRT($J$12/$G$12),"")</f>
        <v>0.23311284446695171</v>
      </c>
      <c r="N993" s="30">
        <f ca="1">IF(OFFSET($O993,N$12,)&lt;&gt;"",_xlfn.STDEV.S(OFFSET($O993,,,N$12))*SQRT($J$12/$G$12),"")</f>
        <v>0.28115310341400307</v>
      </c>
      <c r="O993" s="4">
        <f t="shared" ca="1" si="15"/>
        <v>-1.9189205806281973E-2</v>
      </c>
    </row>
    <row r="994" spans="2:15" x14ac:dyDescent="0.2">
      <c r="B994" s="14">
        <v>40197</v>
      </c>
      <c r="C994" s="25">
        <v>2703.95</v>
      </c>
      <c r="D994" s="25">
        <v>2704.93</v>
      </c>
      <c r="E994" s="25">
        <v>2662.18</v>
      </c>
      <c r="F994" s="16">
        <v>2699.11</v>
      </c>
      <c r="G994" s="28">
        <f ca="1">IFERROR($F994/OFFSET($F994,G$12,)-1,"")</f>
        <v>-1.7419798655236018E-3</v>
      </c>
      <c r="H994" s="29">
        <f ca="1">IFERROR($F994/OFFSET($F994,H$12,)-1,"")</f>
        <v>2.5918690039985925E-2</v>
      </c>
      <c r="I994" s="29">
        <f ca="1">IFERROR($F994/OFFSET($F994,I$12,)-1,"")</f>
        <v>7.7261098450227994E-2</v>
      </c>
      <c r="J994" s="29">
        <f ca="1">IFERROR($F994/OFFSET($F994,J$12,)-1,"")</f>
        <v>0.55492122015151102</v>
      </c>
      <c r="K994" s="30">
        <f>F994/VLOOKUP(YEAR(B994),$Z$13:$AB$35,3,FALSE)-1</f>
        <v>6.3898305084745921E-2</v>
      </c>
      <c r="L994" s="21">
        <f>MAX(F994:$F$5741)</f>
        <v>4981.87</v>
      </c>
      <c r="M994" s="28">
        <f ca="1">IF(OFFSET($O994,M$12,)&lt;&gt;"",_xlfn.STDEV.S(OFFSET($O994,,,M$12))*SQRT($J$12/$G$12),"")</f>
        <v>0.23672634086524275</v>
      </c>
      <c r="N994" s="30">
        <f ca="1">IF(OFFSET($O994,N$12,)&lt;&gt;"",_xlfn.STDEV.S(OFFSET($O994,,,N$12))*SQRT($J$12/$G$12),"")</f>
        <v>0.27854251032801769</v>
      </c>
      <c r="O994" s="4">
        <f t="shared" ca="1" si="15"/>
        <v>-1.7434988767638616E-3</v>
      </c>
    </row>
    <row r="995" spans="2:15" x14ac:dyDescent="0.2">
      <c r="B995" s="14">
        <v>40196</v>
      </c>
      <c r="C995" s="25">
        <v>2688.59</v>
      </c>
      <c r="D995" s="25">
        <v>2710.76</v>
      </c>
      <c r="E995" s="25">
        <v>2683.01</v>
      </c>
      <c r="F995" s="16">
        <v>2703.82</v>
      </c>
      <c r="G995" s="28">
        <f ca="1">IFERROR($F995/OFFSET($F995,G$12,)-1,"")</f>
        <v>5.7133079904481132E-3</v>
      </c>
      <c r="H995" s="29">
        <f ca="1">IFERROR($F995/OFFSET($F995,H$12,)-1,"")</f>
        <v>1.6324674201902756E-2</v>
      </c>
      <c r="I995" s="29">
        <f ca="1">IFERROR($F995/OFFSET($F995,I$12,)-1,"")</f>
        <v>8.6272839764089726E-2</v>
      </c>
      <c r="J995" s="29">
        <f ca="1">IFERROR($F995/OFFSET($F995,J$12,)-1,"")</f>
        <v>0.59534345830235669</v>
      </c>
      <c r="K995" s="30">
        <f>F995/VLOOKUP(YEAR(B995),$Z$13:$AB$35,3,FALSE)-1</f>
        <v>6.5754828537643029E-2</v>
      </c>
      <c r="L995" s="21">
        <f>MAX(F995:$F$5741)</f>
        <v>4981.87</v>
      </c>
      <c r="M995" s="28">
        <f ca="1">IF(OFFSET($O995,M$12,)&lt;&gt;"",_xlfn.STDEV.S(OFFSET($O995,,,M$12))*SQRT($J$12/$G$12),"")</f>
        <v>0.25167379044649962</v>
      </c>
      <c r="N995" s="30">
        <f ca="1">IF(OFFSET($O995,N$12,)&lt;&gt;"",_xlfn.STDEV.S(OFFSET($O995,,,N$12))*SQRT($J$12/$G$12),"")</f>
        <v>0.27867733994976168</v>
      </c>
      <c r="O995" s="4">
        <f t="shared" ca="1" si="15"/>
        <v>5.6970489455766471E-3</v>
      </c>
    </row>
    <row r="996" spans="2:15" x14ac:dyDescent="0.2">
      <c r="B996" s="14">
        <v>40193</v>
      </c>
      <c r="C996" s="25">
        <v>2702.87</v>
      </c>
      <c r="D996" s="25">
        <v>2713.7</v>
      </c>
      <c r="E996" s="25">
        <v>2671.66</v>
      </c>
      <c r="F996" s="16">
        <v>2688.46</v>
      </c>
      <c r="G996" s="28">
        <f ca="1">IFERROR($F996/OFFSET($F996,G$12,)-1,"")</f>
        <v>-5.1915085717244569E-3</v>
      </c>
      <c r="H996" s="29">
        <f ca="1">IFERROR($F996/OFFSET($F996,H$12,)-1,"")</f>
        <v>3.8620972072521242E-2</v>
      </c>
      <c r="I996" s="29">
        <f ca="1">IFERROR($F996/OFFSET($F996,I$12,)-1,"")</f>
        <v>7.8957507264058702E-2</v>
      </c>
      <c r="J996" s="29">
        <f ca="1">IFERROR($F996/OFFSET($F996,J$12,)-1,"")</f>
        <v>0.60362423873688487</v>
      </c>
      <c r="K996" s="30">
        <f>F996/VLOOKUP(YEAR(B996),$Z$13:$AB$35,3,FALSE)-1</f>
        <v>5.9700433582972057E-2</v>
      </c>
      <c r="L996" s="21">
        <f>MAX(F996:$F$5741)</f>
        <v>4981.87</v>
      </c>
      <c r="M996" s="28">
        <f ca="1">IF(OFFSET($O996,M$12,)&lt;&gt;"",_xlfn.STDEV.S(OFFSET($O996,,,M$12))*SQRT($J$12/$G$12),"")</f>
        <v>0.25190188999404894</v>
      </c>
      <c r="N996" s="30">
        <f ca="1">IF(OFFSET($O996,N$12,)&lt;&gt;"",_xlfn.STDEV.S(OFFSET($O996,,,N$12))*SQRT($J$12/$G$12),"")</f>
        <v>0.27849949801878365</v>
      </c>
      <c r="O996" s="4">
        <f t="shared" ca="1" si="15"/>
        <v>-5.2050312748063085E-3</v>
      </c>
    </row>
    <row r="997" spans="2:15" x14ac:dyDescent="0.2">
      <c r="B997" s="14">
        <v>40192</v>
      </c>
      <c r="C997" s="25">
        <v>2652.09</v>
      </c>
      <c r="D997" s="25">
        <v>2702.49</v>
      </c>
      <c r="E997" s="25">
        <v>2652.07</v>
      </c>
      <c r="F997" s="16">
        <v>2702.49</v>
      </c>
      <c r="G997" s="28">
        <f ca="1">IFERROR($F997/OFFSET($F997,G$12,)-1,"")</f>
        <v>1.9099945698081155E-2</v>
      </c>
      <c r="H997" s="29">
        <f ca="1">IFERROR($F997/OFFSET($F997,H$12,)-1,"")</f>
        <v>4.3182713018505181E-2</v>
      </c>
      <c r="I997" s="29">
        <f ca="1">IFERROR($F997/OFFSET($F997,I$12,)-1,"")</f>
        <v>0.1048971348204355</v>
      </c>
      <c r="J997" s="29">
        <f ca="1">IFERROR($F997/OFFSET($F997,J$12,)-1,"")</f>
        <v>0.54316891837876713</v>
      </c>
      <c r="K997" s="30">
        <f>F997/VLOOKUP(YEAR(B997),$Z$13:$AB$35,3,FALSE)-1</f>
        <v>6.5230587307843813E-2</v>
      </c>
      <c r="L997" s="21">
        <f>MAX(F997:$F$5741)</f>
        <v>4981.87</v>
      </c>
      <c r="M997" s="28">
        <f ca="1">IF(OFFSET($O997,M$12,)&lt;&gt;"",_xlfn.STDEV.S(OFFSET($O997,,,M$12))*SQRT($J$12/$G$12),"")</f>
        <v>0.26717101162881651</v>
      </c>
      <c r="N997" s="30">
        <f ca="1">IF(OFFSET($O997,N$12,)&lt;&gt;"",_xlfn.STDEV.S(OFFSET($O997,,,N$12))*SQRT($J$12/$G$12),"")</f>
        <v>0.28013771393878123</v>
      </c>
      <c r="O997" s="4">
        <f t="shared" ca="1" si="15"/>
        <v>1.8919831568318654E-2</v>
      </c>
    </row>
    <row r="998" spans="2:15" x14ac:dyDescent="0.2">
      <c r="B998" s="14">
        <v>40191</v>
      </c>
      <c r="C998" s="25">
        <v>2630.67</v>
      </c>
      <c r="D998" s="25">
        <v>2652.85</v>
      </c>
      <c r="E998" s="25">
        <v>2608.27</v>
      </c>
      <c r="F998" s="16">
        <v>2651.84</v>
      </c>
      <c r="G998" s="28">
        <f ca="1">IFERROR($F998/OFFSET($F998,G$12,)-1,"")</f>
        <v>7.9515910784060395E-3</v>
      </c>
      <c r="H998" s="29">
        <f ca="1">IFERROR($F998/OFFSET($F998,H$12,)-1,"")</f>
        <v>2.2435563780772272E-2</v>
      </c>
      <c r="I998" s="29">
        <f ca="1">IFERROR($F998/OFFSET($F998,I$12,)-1,"")</f>
        <v>3.6445854943543132E-2</v>
      </c>
      <c r="J998" s="29">
        <f ca="1">IFERROR($F998/OFFSET($F998,J$12,)-1,"")</f>
        <v>0.48176459084178469</v>
      </c>
      <c r="K998" s="30">
        <f>F998/VLOOKUP(YEAR(B998),$Z$13:$AB$35,3,FALSE)-1</f>
        <v>4.5266062278281449E-2</v>
      </c>
      <c r="L998" s="21">
        <f>MAX(F998:$F$5741)</f>
        <v>4981.87</v>
      </c>
      <c r="M998" s="28">
        <f ca="1">IF(OFFSET($O998,M$12,)&lt;&gt;"",_xlfn.STDEV.S(OFFSET($O998,,,M$12))*SQRT($J$12/$G$12),"")</f>
        <v>0.26272691173075535</v>
      </c>
      <c r="N998" s="30">
        <f ca="1">IF(OFFSET($O998,N$12,)&lt;&gt;"",_xlfn.STDEV.S(OFFSET($O998,,,N$12))*SQRT($J$12/$G$12),"")</f>
        <v>0.27755892058257786</v>
      </c>
      <c r="O998" s="4">
        <f t="shared" ca="1" si="15"/>
        <v>7.9201437721493715E-3</v>
      </c>
    </row>
    <row r="999" spans="2:15" x14ac:dyDescent="0.2">
      <c r="B999" s="14">
        <v>40190</v>
      </c>
      <c r="C999" s="25">
        <v>2660.33</v>
      </c>
      <c r="D999" s="25">
        <v>2662.63</v>
      </c>
      <c r="E999" s="25">
        <v>2627.09</v>
      </c>
      <c r="F999" s="16">
        <v>2630.92</v>
      </c>
      <c r="G999" s="28">
        <f ca="1">IFERROR($F999/OFFSET($F999,G$12,)-1,"")</f>
        <v>-1.1077323249598647E-2</v>
      </c>
      <c r="H999" s="29">
        <f ca="1">IFERROR($F999/OFFSET($F999,H$12,)-1,"")</f>
        <v>3.7020102483247941E-2</v>
      </c>
      <c r="I999" s="29">
        <f ca="1">IFERROR($F999/OFFSET($F999,I$12,)-1,"")</f>
        <v>1.8867632251568622E-2</v>
      </c>
      <c r="J999" s="29">
        <f ca="1">IFERROR($F999/OFFSET($F999,J$12,)-1,"")</f>
        <v>0.44934306569343074</v>
      </c>
      <c r="K999" s="30">
        <f>F999/VLOOKUP(YEAR(B999),$Z$13:$AB$35,3,FALSE)-1</f>
        <v>3.7020102483247941E-2</v>
      </c>
      <c r="L999" s="21">
        <f>MAX(F999:$F$5741)</f>
        <v>4981.87</v>
      </c>
      <c r="M999" s="28">
        <f ca="1">IF(OFFSET($O999,M$12,)&lt;&gt;"",_xlfn.STDEV.S(OFFSET($O999,,,M$12))*SQRT($J$12/$G$12),"")</f>
        <v>0.26476804672634935</v>
      </c>
      <c r="N999" s="30">
        <f ca="1">IF(OFFSET($O999,N$12,)&lt;&gt;"",_xlfn.STDEV.S(OFFSET($O999,,,N$12))*SQRT($J$12/$G$12),"")</f>
        <v>0.2778262130604684</v>
      </c>
      <c r="O999" s="4">
        <f t="shared" ca="1" si="15"/>
        <v>-1.1139133681415113E-2</v>
      </c>
    </row>
    <row r="1000" spans="2:15" x14ac:dyDescent="0.2">
      <c r="B1000" s="14">
        <v>40189</v>
      </c>
      <c r="C1000" s="25">
        <v>2588.46</v>
      </c>
      <c r="D1000" s="25">
        <v>2660.67</v>
      </c>
      <c r="E1000" s="25">
        <v>2588.46</v>
      </c>
      <c r="F1000" s="16">
        <v>2660.39</v>
      </c>
      <c r="G1000" s="28">
        <f ca="1">IFERROR($F1000/OFFSET($F1000,G$12,)-1,"")</f>
        <v>2.7776811963731829E-2</v>
      </c>
      <c r="H1000" s="29">
        <f ca="1">IFERROR($F1000/OFFSET($F1000,H$12,)-1,"")</f>
        <v>6.6049303563127992E-2</v>
      </c>
      <c r="I1000" s="29">
        <f ca="1">IFERROR($F1000/OFFSET($F1000,I$12,)-1,"")</f>
        <v>4.2509336144299859E-2</v>
      </c>
      <c r="J1000" s="29">
        <f ca="1">IFERROR($F1000/OFFSET($F1000,J$12,)-1,"")</f>
        <v>0.42303371988531802</v>
      </c>
      <c r="K1000" s="30">
        <f>F1000/VLOOKUP(YEAR(B1000),$Z$13:$AB$35,3,FALSE)-1</f>
        <v>4.8636184469846189E-2</v>
      </c>
      <c r="L1000" s="21">
        <f>MAX(F1000:$F$5741)</f>
        <v>4981.87</v>
      </c>
      <c r="M1000" s="28">
        <f ca="1">IF(OFFSET($O1000,M$12,)&lt;&gt;"",_xlfn.STDEV.S(OFFSET($O1000,,,M$12))*SQRT($J$12/$G$12),"")</f>
        <v>0.26906470305784252</v>
      </c>
      <c r="N1000" s="30">
        <f ca="1">IF(OFFSET($O1000,N$12,)&lt;&gt;"",_xlfn.STDEV.S(OFFSET($O1000,,,N$12))*SQRT($J$12/$G$12),"")</f>
        <v>0.27723201032482947</v>
      </c>
      <c r="O1000" s="4">
        <f t="shared" ca="1" si="15"/>
        <v>2.7398034476709288E-2</v>
      </c>
    </row>
    <row r="1001" spans="2:15" x14ac:dyDescent="0.2">
      <c r="B1001" s="14">
        <v>40186</v>
      </c>
      <c r="C1001" s="25">
        <v>2590.7199999999998</v>
      </c>
      <c r="D1001" s="25">
        <v>2642.67</v>
      </c>
      <c r="E1001" s="25">
        <v>2585.38</v>
      </c>
      <c r="F1001" s="16">
        <v>2588.4899999999998</v>
      </c>
      <c r="G1001" s="28">
        <f ca="1">IFERROR($F1001/OFFSET($F1001,G$12,)-1,"")</f>
        <v>-8.2219700303409748E-4</v>
      </c>
      <c r="H1001" s="29">
        <f ca="1">IFERROR($F1001/OFFSET($F1001,H$12,)-1,"")</f>
        <v>3.4216992628403498E-2</v>
      </c>
      <c r="I1001" s="29">
        <f ca="1">IFERROR($F1001/OFFSET($F1001,I$12,)-1,"")</f>
        <v>1.2525083415803717E-2</v>
      </c>
      <c r="J1001" s="29">
        <f ca="1">IFERROR($F1001/OFFSET($F1001,J$12,)-1,"")</f>
        <v>0.36280786361865425</v>
      </c>
      <c r="K1001" s="30">
        <f>F1001/VLOOKUP(YEAR(B1001),$Z$13:$AB$35,3,FALSE)-1</f>
        <v>2.029562475364588E-2</v>
      </c>
      <c r="L1001" s="21">
        <f>MAX(F1001:$F$5741)</f>
        <v>4981.87</v>
      </c>
      <c r="M1001" s="28">
        <f ca="1">IF(OFFSET($O1001,M$12,)&lt;&gt;"",_xlfn.STDEV.S(OFFSET($O1001,,,M$12))*SQRT($J$12/$G$12),"")</f>
        <v>0.25904604236729634</v>
      </c>
      <c r="N1001" s="30">
        <f ca="1">IF(OFFSET($O1001,N$12,)&lt;&gt;"",_xlfn.STDEV.S(OFFSET($O1001,,,N$12))*SQRT($J$12/$G$12),"")</f>
        <v>0.27439037112132364</v>
      </c>
      <c r="O1001" s="4">
        <f t="shared" ca="1" si="15"/>
        <v>-8.2253519237487818E-4</v>
      </c>
    </row>
    <row r="1002" spans="2:15" x14ac:dyDescent="0.2">
      <c r="B1002" s="14">
        <v>40185</v>
      </c>
      <c r="C1002" s="25">
        <v>2591.8200000000002</v>
      </c>
      <c r="D1002" s="25">
        <v>2619.6</v>
      </c>
      <c r="E1002" s="25">
        <v>2584.69</v>
      </c>
      <c r="F1002" s="16">
        <v>2590.62</v>
      </c>
      <c r="G1002" s="28">
        <f ca="1">IFERROR($F1002/OFFSET($F1002,G$12,)-1,"")</f>
        <v>-1.1682378115783765E-3</v>
      </c>
      <c r="H1002" s="29">
        <f ca="1">IFERROR($F1002/OFFSET($F1002,H$12,)-1,"")</f>
        <v>4.370842784221618E-2</v>
      </c>
      <c r="I1002" s="29">
        <f ca="1">IFERROR($F1002/OFFSET($F1002,I$12,)-1,"")</f>
        <v>2.3875488595808125E-2</v>
      </c>
      <c r="J1002" s="29">
        <f ca="1">IFERROR($F1002/OFFSET($F1002,J$12,)-1,"")</f>
        <v>0.41607267797796044</v>
      </c>
      <c r="K1002" s="30">
        <f>F1002/VLOOKUP(YEAR(B1002),$Z$13:$AB$35,3,FALSE)-1</f>
        <v>2.1135199054000742E-2</v>
      </c>
      <c r="L1002" s="21">
        <f>MAX(F1002:$F$5741)</f>
        <v>4981.87</v>
      </c>
      <c r="M1002" s="28">
        <f ca="1">IF(OFFSET($O1002,M$12,)&lt;&gt;"",_xlfn.STDEV.S(OFFSET($O1002,,,M$12))*SQRT($J$12/$G$12),"")</f>
        <v>0.26340047279324713</v>
      </c>
      <c r="N1002" s="30">
        <f ca="1">IF(OFFSET($O1002,N$12,)&lt;&gt;"",_xlfn.STDEV.S(OFFSET($O1002,,,N$12))*SQRT($J$12/$G$12),"")</f>
        <v>0.27442869643777035</v>
      </c>
      <c r="O1002" s="4">
        <f t="shared" ca="1" si="15"/>
        <v>-1.1689207332990404E-3</v>
      </c>
    </row>
    <row r="1003" spans="2:15" x14ac:dyDescent="0.2">
      <c r="B1003" s="14">
        <v>40183</v>
      </c>
      <c r="C1003" s="25">
        <v>2537.3000000000002</v>
      </c>
      <c r="D1003" s="25">
        <v>2594.91</v>
      </c>
      <c r="E1003" s="25">
        <v>2537.0500000000002</v>
      </c>
      <c r="F1003" s="16">
        <v>2593.65</v>
      </c>
      <c r="G1003" s="28">
        <f ca="1">IFERROR($F1003/OFFSET($F1003,G$12,)-1,"")</f>
        <v>2.2329523058730816E-2</v>
      </c>
      <c r="H1003" s="29">
        <f ca="1">IFERROR($F1003/OFFSET($F1003,H$12,)-1,"")</f>
        <v>5.3006589284191774E-2</v>
      </c>
      <c r="I1003" s="29">
        <f ca="1">IFERROR($F1003/OFFSET($F1003,I$12,)-1,"")</f>
        <v>5.4145007173542981E-2</v>
      </c>
      <c r="J1003" s="29">
        <f ca="1">IFERROR($F1003/OFFSET($F1003,J$12,)-1,"")</f>
        <v>0.41772892251180682</v>
      </c>
      <c r="K1003" s="30">
        <f>F1003/VLOOKUP(YEAR(B1003),$Z$13:$AB$35,3,FALSE)-1</f>
        <v>2.2329523058730816E-2</v>
      </c>
      <c r="L1003" s="21">
        <f>MAX(F1003:$F$5741)</f>
        <v>4981.87</v>
      </c>
      <c r="M1003" s="28">
        <f ca="1">IF(OFFSET($O1003,M$12,)&lt;&gt;"",_xlfn.STDEV.S(OFFSET($O1003,,,M$12))*SQRT($J$12/$G$12),"")</f>
        <v>0.26725493209628659</v>
      </c>
      <c r="N1003" s="30">
        <f ca="1">IF(OFFSET($O1003,N$12,)&lt;&gt;"",_xlfn.STDEV.S(OFFSET($O1003,,,N$12))*SQRT($J$12/$G$12),"")</f>
        <v>0.28839301061921147</v>
      </c>
      <c r="O1003" s="4">
        <f t="shared" ca="1" si="15"/>
        <v>2.2083869419626194E-2</v>
      </c>
    </row>
    <row r="1004" spans="2:15" x14ac:dyDescent="0.2">
      <c r="B1004" s="14">
        <v>40182</v>
      </c>
      <c r="C1004" s="25">
        <v>2495.2800000000002</v>
      </c>
      <c r="D1004" s="25">
        <v>2537</v>
      </c>
      <c r="E1004" s="25">
        <v>2493.1</v>
      </c>
      <c r="F1004" s="16">
        <v>2537</v>
      </c>
      <c r="G1004" s="28">
        <f ca="1">IFERROR($F1004/OFFSET($F1004,G$12,)-1,"")</f>
        <v>1.6605491352642332E-2</v>
      </c>
      <c r="H1004" s="29">
        <f ca="1">IFERROR($F1004/OFFSET($F1004,H$12,)-1,"")</f>
        <v>2.8512123632265407E-2</v>
      </c>
      <c r="I1004" s="29">
        <f ca="1">IFERROR($F1004/OFFSET($F1004,I$12,)-1,"")</f>
        <v>3.8897264529098585E-3</v>
      </c>
      <c r="J1004" s="29">
        <f ca="1">IFERROR($F1004/OFFSET($F1004,J$12,)-1,"")</f>
        <v>0.39969324814900631</v>
      </c>
      <c r="K1004" s="30">
        <f>F1004/VLOOKUP(YEAR(B1004),$Z$13:$AB$35,3,FALSE)-1</f>
        <v>0</v>
      </c>
      <c r="L1004" s="21">
        <f>MAX(F1004:$F$5741)</f>
        <v>4981.87</v>
      </c>
      <c r="M1004" s="28">
        <f ca="1">IF(OFFSET($O1004,M$12,)&lt;&gt;"",_xlfn.STDEV.S(OFFSET($O1004,,,M$12))*SQRT($J$12/$G$12),"")</f>
        <v>0.25884887394888811</v>
      </c>
      <c r="N1004" s="30">
        <f ca="1">IF(OFFSET($O1004,N$12,)&lt;&gt;"",_xlfn.STDEV.S(OFFSET($O1004,,,N$12))*SQRT($J$12/$G$12),"")</f>
        <v>0.28514929860937549</v>
      </c>
      <c r="O1004" s="4">
        <f t="shared" ca="1" si="15"/>
        <v>1.6469127700752734E-2</v>
      </c>
    </row>
    <row r="1005" spans="2:15" x14ac:dyDescent="0.2">
      <c r="B1005" s="14">
        <v>40177</v>
      </c>
      <c r="C1005" s="25">
        <v>2502.2800000000002</v>
      </c>
      <c r="D1005" s="25">
        <v>2504.06</v>
      </c>
      <c r="E1005" s="25">
        <v>2481.81</v>
      </c>
      <c r="F1005" s="16">
        <v>2495.56</v>
      </c>
      <c r="G1005" s="28">
        <f ca="1">IFERROR($F1005/OFFSET($F1005,G$12,)-1,"")</f>
        <v>-2.9126795453183751E-3</v>
      </c>
      <c r="H1005" s="29">
        <f ca="1">IFERROR($F1005/OFFSET($F1005,H$12,)-1,"")</f>
        <v>1.2541334469397203E-2</v>
      </c>
      <c r="I1005" s="29">
        <f ca="1">IFERROR($F1005/OFFSET($F1005,I$12,)-1,"")</f>
        <v>-5.2932829514836799E-3</v>
      </c>
      <c r="J1005" s="29">
        <f ca="1">IFERROR($F1005/OFFSET($F1005,J$12,)-1,"")</f>
        <v>0.42535825865446686</v>
      </c>
      <c r="K1005" s="30">
        <f>F1005/VLOOKUP(YEAR(B1005),$Z$13:$AB$35,3,FALSE)-1</f>
        <v>0.42535825865446686</v>
      </c>
      <c r="L1005" s="21">
        <f>MAX(F1005:$F$5741)</f>
        <v>4981.87</v>
      </c>
      <c r="M1005" s="28">
        <f ca="1">IF(OFFSET($O1005,M$12,)&lt;&gt;"",_xlfn.STDEV.S(OFFSET($O1005,,,M$12))*SQRT($J$12/$G$12),"")</f>
        <v>0.25397861321117754</v>
      </c>
      <c r="N1005" s="30">
        <f ca="1">IF(OFFSET($O1005,N$12,)&lt;&gt;"",_xlfn.STDEV.S(OFFSET($O1005,,,N$12))*SQRT($J$12/$G$12),"")</f>
        <v>0.29268817399389468</v>
      </c>
      <c r="O1005" s="4">
        <f t="shared" ca="1" si="15"/>
        <v>-2.9169296511891204E-3</v>
      </c>
    </row>
    <row r="1006" spans="2:15" x14ac:dyDescent="0.2">
      <c r="B1006" s="14">
        <v>40176</v>
      </c>
      <c r="C1006" s="25">
        <v>2481.9499999999998</v>
      </c>
      <c r="D1006" s="25">
        <v>2504.2399999999998</v>
      </c>
      <c r="E1006" s="25">
        <v>2479.9499999999998</v>
      </c>
      <c r="F1006" s="16">
        <v>2502.85</v>
      </c>
      <c r="G1006" s="28">
        <f ca="1">IFERROR($F1006/OFFSET($F1006,G$12,)-1,"")</f>
        <v>8.3476691390054203E-3</v>
      </c>
      <c r="H1006" s="29">
        <f ca="1">IFERROR($F1006/OFFSET($F1006,H$12,)-1,"")</f>
        <v>2.8874336617871199E-2</v>
      </c>
      <c r="I1006" s="29">
        <f ca="1">IFERROR($F1006/OFFSET($F1006,I$12,)-1,"")</f>
        <v>-3.1134836332105009E-2</v>
      </c>
      <c r="J1006" s="29">
        <f ca="1">IFERROR($F1006/OFFSET($F1006,J$12,)-1,"")</f>
        <v>0.42952199813802605</v>
      </c>
      <c r="K1006" s="30">
        <f>F1006/VLOOKUP(YEAR(B1006),$Z$13:$AB$35,3,FALSE)-1</f>
        <v>0.42952199813802605</v>
      </c>
      <c r="L1006" s="21">
        <f>MAX(F1006:$F$5741)</f>
        <v>4981.87</v>
      </c>
      <c r="M1006" s="28">
        <f ca="1">IF(OFFSET($O1006,M$12,)&lt;&gt;"",_xlfn.STDEV.S(OFFSET($O1006,,,M$12))*SQRT($J$12/$G$12),"")</f>
        <v>0.25443350297251133</v>
      </c>
      <c r="N1006" s="30">
        <f ca="1">IF(OFFSET($O1006,N$12,)&lt;&gt;"",_xlfn.STDEV.S(OFFSET($O1006,,,N$12))*SQRT($J$12/$G$12),"")</f>
        <v>0.29611141775985911</v>
      </c>
      <c r="O1006" s="4">
        <f t="shared" ca="1" si="15"/>
        <v>8.3130200415691049E-3</v>
      </c>
    </row>
    <row r="1007" spans="2:15" x14ac:dyDescent="0.2">
      <c r="B1007" s="14">
        <v>40175</v>
      </c>
      <c r="C1007" s="25">
        <v>2462.96</v>
      </c>
      <c r="D1007" s="25">
        <v>2482.6</v>
      </c>
      <c r="E1007" s="25">
        <v>2462.23</v>
      </c>
      <c r="F1007" s="16">
        <v>2482.13</v>
      </c>
      <c r="G1007" s="28">
        <f ca="1">IFERROR($F1007/OFFSET($F1007,G$12,)-1,"")</f>
        <v>7.7301276039445366E-3</v>
      </c>
      <c r="H1007" s="29">
        <f ca="1">IFERROR($F1007/OFFSET($F1007,H$12,)-1,"")</f>
        <v>1.248613105338725E-2</v>
      </c>
      <c r="I1007" s="29">
        <f ca="1">IFERROR($F1007/OFFSET($F1007,I$12,)-1,"")</f>
        <v>-4.4500390725748962E-2</v>
      </c>
      <c r="J1007" s="29">
        <f ca="1">IFERROR($F1007/OFFSET($F1007,J$12,)-1,"")</f>
        <v>0.41768761101877416</v>
      </c>
      <c r="K1007" s="30">
        <f>F1007/VLOOKUP(YEAR(B1007),$Z$13:$AB$35,3,FALSE)-1</f>
        <v>0.41768761101877416</v>
      </c>
      <c r="L1007" s="21">
        <f>MAX(F1007:$F$5741)</f>
        <v>4981.87</v>
      </c>
      <c r="M1007" s="28">
        <f ca="1">IF(OFFSET($O1007,M$12,)&lt;&gt;"",_xlfn.STDEV.S(OFFSET($O1007,,,M$12))*SQRT($J$12/$G$12),"")</f>
        <v>0.25581105229706053</v>
      </c>
      <c r="N1007" s="30">
        <f ca="1">IF(OFFSET($O1007,N$12,)&lt;&gt;"",_xlfn.STDEV.S(OFFSET($O1007,,,N$12))*SQRT($J$12/$G$12),"")</f>
        <v>0.29656023205245619</v>
      </c>
      <c r="O1007" s="4">
        <f t="shared" ca="1" si="15"/>
        <v>7.7004032513121783E-3</v>
      </c>
    </row>
    <row r="1008" spans="2:15" x14ac:dyDescent="0.2">
      <c r="B1008" s="14">
        <v>40170</v>
      </c>
      <c r="C1008" s="25">
        <v>2466.4299999999998</v>
      </c>
      <c r="D1008" s="25">
        <v>2470.15</v>
      </c>
      <c r="E1008" s="25">
        <v>2449.38</v>
      </c>
      <c r="F1008" s="16">
        <v>2463.09</v>
      </c>
      <c r="G1008" s="28">
        <f ca="1">IFERROR($F1008/OFFSET($F1008,G$12,)-1,"")</f>
        <v>-1.4513493900684127E-3</v>
      </c>
      <c r="H1008" s="29">
        <f ca="1">IFERROR($F1008/OFFSET($F1008,H$12,)-1,"")</f>
        <v>-7.8706855230138428E-3</v>
      </c>
      <c r="I1008" s="29">
        <f ca="1">IFERROR($F1008/OFFSET($F1008,I$12,)-1,"")</f>
        <v>-6.4235972600553914E-2</v>
      </c>
      <c r="J1008" s="29">
        <f ca="1">IFERROR($F1008/OFFSET($F1008,J$12,)-1,"")</f>
        <v>0.4062505352463277</v>
      </c>
      <c r="K1008" s="30">
        <f>F1008/VLOOKUP(YEAR(B1008),$Z$13:$AB$35,3,FALSE)-1</f>
        <v>0.40681276880108297</v>
      </c>
      <c r="L1008" s="21">
        <f>MAX(F1008:$F$5741)</f>
        <v>4981.87</v>
      </c>
      <c r="M1008" s="28">
        <f ca="1">IF(OFFSET($O1008,M$12,)&lt;&gt;"",_xlfn.STDEV.S(OFFSET($O1008,,,M$12))*SQRT($J$12/$G$12),"")</f>
        <v>0.25437551816468562</v>
      </c>
      <c r="N1008" s="30">
        <f ca="1">IF(OFFSET($O1008,N$12,)&lt;&gt;"",_xlfn.STDEV.S(OFFSET($O1008,,,N$12))*SQRT($J$12/$G$12),"")</f>
        <v>0.29661162011370684</v>
      </c>
      <c r="O1008" s="4">
        <f t="shared" ca="1" si="15"/>
        <v>-1.4524036177530413E-3</v>
      </c>
    </row>
    <row r="1009" spans="2:15" x14ac:dyDescent="0.2">
      <c r="B1009" s="14">
        <v>40169</v>
      </c>
      <c r="C1009" s="25">
        <v>2465.16</v>
      </c>
      <c r="D1009" s="25">
        <v>2482.7399999999998</v>
      </c>
      <c r="E1009" s="25">
        <v>2452.3000000000002</v>
      </c>
      <c r="F1009" s="16">
        <v>2466.67</v>
      </c>
      <c r="G1009" s="28">
        <f ca="1">IFERROR($F1009/OFFSET($F1009,G$12,)-1,"")</f>
        <v>8.1958898829448401E-4</v>
      </c>
      <c r="H1009" s="29">
        <f ca="1">IFERROR($F1009/OFFSET($F1009,H$12,)-1,"")</f>
        <v>5.7531721955834669E-3</v>
      </c>
      <c r="I1009" s="29">
        <f ca="1">IFERROR($F1009/OFFSET($F1009,I$12,)-1,"")</f>
        <v>-4.3410984988036194E-2</v>
      </c>
      <c r="J1009" s="29">
        <f ca="1">IFERROR($F1009/OFFSET($F1009,J$12,)-1,"")</f>
        <v>0.42921623046659985</v>
      </c>
      <c r="K1009" s="30">
        <f>F1009/VLOOKUP(YEAR(B1009),$Z$13:$AB$35,3,FALSE)-1</f>
        <v>0.40885751329369513</v>
      </c>
      <c r="L1009" s="21">
        <f>MAX(F1009:$F$5741)</f>
        <v>4981.87</v>
      </c>
      <c r="M1009" s="28">
        <f ca="1">IF(OFFSET($O1009,M$12,)&lt;&gt;"",_xlfn.STDEV.S(OFFSET($O1009,,,M$12))*SQRT($J$12/$G$12),"")</f>
        <v>0.25476625546103454</v>
      </c>
      <c r="N1009" s="30">
        <f ca="1">IF(OFFSET($O1009,N$12,)&lt;&gt;"",_xlfn.STDEV.S(OFFSET($O1009,,,N$12))*SQRT($J$12/$G$12),"")</f>
        <v>0.29948041839844947</v>
      </c>
      <c r="O1009" s="4">
        <f t="shared" ca="1" si="15"/>
        <v>8.1925330863999468E-4</v>
      </c>
    </row>
    <row r="1010" spans="2:15" x14ac:dyDescent="0.2">
      <c r="B1010" s="14">
        <v>40168</v>
      </c>
      <c r="C1010" s="25">
        <v>2433.39</v>
      </c>
      <c r="D1010" s="25">
        <v>2472.5500000000002</v>
      </c>
      <c r="E1010" s="25">
        <v>2433.39</v>
      </c>
      <c r="F1010" s="16">
        <v>2464.65</v>
      </c>
      <c r="G1010" s="28">
        <f ca="1">IFERROR($F1010/OFFSET($F1010,G$12,)-1,"")</f>
        <v>1.3171038514188549E-2</v>
      </c>
      <c r="H1010" s="29">
        <f ca="1">IFERROR($F1010/OFFSET($F1010,H$12,)-1,"")</f>
        <v>-1.6315909208830082E-2</v>
      </c>
      <c r="I1010" s="29">
        <f ca="1">IFERROR($F1010/OFFSET($F1010,I$12,)-1,"")</f>
        <v>-5.3975211782272048E-2</v>
      </c>
      <c r="J1010" s="29">
        <f ca="1">IFERROR($F1010/OFFSET($F1010,J$12,)-1,"")</f>
        <v>0.4280458198378807</v>
      </c>
      <c r="K1010" s="30">
        <f>F1010/VLOOKUP(YEAR(B1010),$Z$13:$AB$35,3,FALSE)-1</f>
        <v>0.40770377478110387</v>
      </c>
      <c r="L1010" s="21">
        <f>MAX(F1010:$F$5741)</f>
        <v>4981.87</v>
      </c>
      <c r="M1010" s="28">
        <f ca="1">IF(OFFSET($O1010,M$12,)&lt;&gt;"",_xlfn.STDEV.S(OFFSET($O1010,,,M$12))*SQRT($J$12/$G$12),"")</f>
        <v>0.26197819199134176</v>
      </c>
      <c r="N1010" s="30">
        <f ca="1">IF(OFFSET($O1010,N$12,)&lt;&gt;"",_xlfn.STDEV.S(OFFSET($O1010,,,N$12))*SQRT($J$12/$G$12),"")</f>
        <v>0.29958169131478896</v>
      </c>
      <c r="O1010" s="4">
        <f t="shared" ca="1" si="15"/>
        <v>1.3085054562142456E-2</v>
      </c>
    </row>
    <row r="1011" spans="2:15" x14ac:dyDescent="0.2">
      <c r="B1011" s="14">
        <v>40165</v>
      </c>
      <c r="C1011" s="25">
        <v>2451.9899999999998</v>
      </c>
      <c r="D1011" s="25">
        <v>2469.0500000000002</v>
      </c>
      <c r="E1011" s="25">
        <v>2432.61</v>
      </c>
      <c r="F1011" s="16">
        <v>2432.61</v>
      </c>
      <c r="G1011" s="28">
        <f ca="1">IFERROR($F1011/OFFSET($F1011,G$12,)-1,"")</f>
        <v>-7.7135817778357652E-3</v>
      </c>
      <c r="H1011" s="29">
        <f ca="1">IFERROR($F1011/OFFSET($F1011,H$12,)-1,"")</f>
        <v>-2.2687097240747467E-2</v>
      </c>
      <c r="I1011" s="29">
        <f ca="1">IFERROR($F1011/OFFSET($F1011,I$12,)-1,"")</f>
        <v>-8.1763688934856193E-2</v>
      </c>
      <c r="J1011" s="29">
        <f ca="1">IFERROR($F1011/OFFSET($F1011,J$12,)-1,"")</f>
        <v>0.40948148491502945</v>
      </c>
      <c r="K1011" s="30">
        <f>F1011/VLOOKUP(YEAR(B1011),$Z$13:$AB$35,3,FALSE)-1</f>
        <v>0.38940388272990534</v>
      </c>
      <c r="L1011" s="21">
        <f>MAX(F1011:$F$5741)</f>
        <v>4981.87</v>
      </c>
      <c r="M1011" s="28">
        <f ca="1">IF(OFFSET($O1011,M$12,)&lt;&gt;"",_xlfn.STDEV.S(OFFSET($O1011,,,M$12))*SQRT($J$12/$G$12),"")</f>
        <v>0.25848005992990269</v>
      </c>
      <c r="N1011" s="30">
        <f ca="1">IF(OFFSET($O1011,N$12,)&lt;&gt;"",_xlfn.STDEV.S(OFFSET($O1011,,,N$12))*SQRT($J$12/$G$12),"")</f>
        <v>0.29985086185014026</v>
      </c>
      <c r="O1011" s="4">
        <f t="shared" ca="1" si="15"/>
        <v>-7.7434853246487337E-3</v>
      </c>
    </row>
    <row r="1012" spans="2:15" x14ac:dyDescent="0.2">
      <c r="B1012" s="14">
        <v>40164</v>
      </c>
      <c r="C1012" s="25">
        <v>2482.36</v>
      </c>
      <c r="D1012" s="25">
        <v>2482.36</v>
      </c>
      <c r="E1012" s="25">
        <v>2448.92</v>
      </c>
      <c r="F1012" s="16">
        <v>2451.52</v>
      </c>
      <c r="G1012" s="28">
        <f ca="1">IFERROR($F1012/OFFSET($F1012,G$12,)-1,"")</f>
        <v>-1.2531065845494571E-2</v>
      </c>
      <c r="H1012" s="29">
        <f ca="1">IFERROR($F1012/OFFSET($F1012,H$12,)-1,"")</f>
        <v>-1.6133433933186669E-2</v>
      </c>
      <c r="I1012" s="29">
        <f ca="1">IFERROR($F1012/OFFSET($F1012,I$12,)-1,"")</f>
        <v>-6.0695114428356289E-2</v>
      </c>
      <c r="J1012" s="29">
        <f ca="1">IFERROR($F1012/OFFSET($F1012,J$12,)-1,"")</f>
        <v>0.4204381507512065</v>
      </c>
      <c r="K1012" s="30">
        <f>F1012/VLOOKUP(YEAR(B1012),$Z$13:$AB$35,3,FALSE)-1</f>
        <v>0.40020447444926122</v>
      </c>
      <c r="L1012" s="21">
        <f>MAX(F1012:$F$5741)</f>
        <v>4981.87</v>
      </c>
      <c r="M1012" s="28">
        <f ca="1">IF(OFFSET($O1012,M$12,)&lt;&gt;"",_xlfn.STDEV.S(OFFSET($O1012,,,M$12))*SQRT($J$12/$G$12),"")</f>
        <v>0.26156964179058961</v>
      </c>
      <c r="N1012" s="30">
        <f ca="1">IF(OFFSET($O1012,N$12,)&lt;&gt;"",_xlfn.STDEV.S(OFFSET($O1012,,,N$12))*SQRT($J$12/$G$12),"")</f>
        <v>0.29953853118315915</v>
      </c>
      <c r="O1012" s="4">
        <f t="shared" ca="1" si="15"/>
        <v>-1.2610241785752617E-2</v>
      </c>
    </row>
    <row r="1013" spans="2:15" x14ac:dyDescent="0.2">
      <c r="B1013" s="14">
        <v>40163</v>
      </c>
      <c r="C1013" s="25">
        <v>2452.6</v>
      </c>
      <c r="D1013" s="25">
        <v>2482.63</v>
      </c>
      <c r="E1013" s="25">
        <v>2444.7199999999998</v>
      </c>
      <c r="F1013" s="16">
        <v>2482.63</v>
      </c>
      <c r="G1013" s="28">
        <f ca="1">IFERROR($F1013/OFFSET($F1013,G$12,)-1,"")</f>
        <v>1.2260658250970558E-2</v>
      </c>
      <c r="H1013" s="29">
        <f ca="1">IFERROR($F1013/OFFSET($F1013,H$12,)-1,"")</f>
        <v>1.5008667495257422E-2</v>
      </c>
      <c r="I1013" s="29">
        <f ca="1">IFERROR($F1013/OFFSET($F1013,I$12,)-1,"")</f>
        <v>-5.07102571455883E-2</v>
      </c>
      <c r="J1013" s="29">
        <f ca="1">IFERROR($F1013/OFFSET($F1013,J$12,)-1,"")</f>
        <v>0.46046508891751814</v>
      </c>
      <c r="K1013" s="30">
        <f>F1013/VLOOKUP(YEAR(B1013),$Z$13:$AB$35,3,FALSE)-1</f>
        <v>0.41797318985852439</v>
      </c>
      <c r="L1013" s="21">
        <f>MAX(F1013:$F$5741)</f>
        <v>4981.87</v>
      </c>
      <c r="M1013" s="28">
        <f ca="1">IF(OFFSET($O1013,M$12,)&lt;&gt;"",_xlfn.STDEV.S(OFFSET($O1013,,,M$12))*SQRT($J$12/$G$12),"")</f>
        <v>0.27105607869610021</v>
      </c>
      <c r="N1013" s="30">
        <f ca="1">IF(OFFSET($O1013,N$12,)&lt;&gt;"",_xlfn.STDEV.S(OFFSET($O1013,,,N$12))*SQRT($J$12/$G$12),"")</f>
        <v>0.2999578818472034</v>
      </c>
      <c r="O1013" s="4">
        <f t="shared" ca="1" si="15"/>
        <v>1.2186105142145468E-2</v>
      </c>
    </row>
    <row r="1014" spans="2:15" x14ac:dyDescent="0.2">
      <c r="B1014" s="14">
        <v>40162</v>
      </c>
      <c r="C1014" s="25">
        <v>2505.83</v>
      </c>
      <c r="D1014" s="25">
        <v>2517.6999999999998</v>
      </c>
      <c r="E1014" s="25">
        <v>2441.19</v>
      </c>
      <c r="F1014" s="16">
        <v>2452.56</v>
      </c>
      <c r="G1014" s="28">
        <f ca="1">IFERROR($F1014/OFFSET($F1014,G$12,)-1,"")</f>
        <v>-2.1141235586881968E-2</v>
      </c>
      <c r="H1014" s="29">
        <f ca="1">IFERROR($F1014/OFFSET($F1014,H$12,)-1,"")</f>
        <v>-4.1440793562079192E-2</v>
      </c>
      <c r="I1014" s="29">
        <f ca="1">IFERROR($F1014/OFFSET($F1014,I$12,)-1,"")</f>
        <v>-6.8604478943950609E-2</v>
      </c>
      <c r="J1014" s="29">
        <f ca="1">IFERROR($F1014/OFFSET($F1014,J$12,)-1,"")</f>
        <v>0.4965767217076118</v>
      </c>
      <c r="K1014" s="30">
        <f>F1014/VLOOKUP(YEAR(B1014),$Z$13:$AB$35,3,FALSE)-1</f>
        <v>0.40079847843594174</v>
      </c>
      <c r="L1014" s="21">
        <f>MAX(F1014:$F$5741)</f>
        <v>4981.87</v>
      </c>
      <c r="M1014" s="28">
        <f ca="1">IF(OFFSET($O1014,M$12,)&lt;&gt;"",_xlfn.STDEV.S(OFFSET($O1014,,,M$12))*SQRT($J$12/$G$12),"")</f>
        <v>0.27921571012111407</v>
      </c>
      <c r="N1014" s="30">
        <f ca="1">IF(OFFSET($O1014,N$12,)&lt;&gt;"",_xlfn.STDEV.S(OFFSET($O1014,,,N$12))*SQRT($J$12/$G$12),"")</f>
        <v>0.29953667973669112</v>
      </c>
      <c r="O1014" s="4">
        <f t="shared" ca="1" si="15"/>
        <v>-2.1367912013985014E-2</v>
      </c>
    </row>
    <row r="1015" spans="2:15" x14ac:dyDescent="0.2">
      <c r="B1015" s="14">
        <v>40161</v>
      </c>
      <c r="C1015" s="25">
        <v>2489.19</v>
      </c>
      <c r="D1015" s="25">
        <v>2523.9699999999998</v>
      </c>
      <c r="E1015" s="25">
        <v>2489.13</v>
      </c>
      <c r="F1015" s="16">
        <v>2505.5300000000002</v>
      </c>
      <c r="G1015" s="28">
        <f ca="1">IFERROR($F1015/OFFSET($F1015,G$12,)-1,"")</f>
        <v>6.6088675333859648E-3</v>
      </c>
      <c r="H1015" s="29">
        <f ca="1">IFERROR($F1015/OFFSET($F1015,H$12,)-1,"")</f>
        <v>-2.9691735729223012E-2</v>
      </c>
      <c r="I1015" s="29">
        <f ca="1">IFERROR($F1015/OFFSET($F1015,I$12,)-1,"")</f>
        <v>-4.5013969195351389E-2</v>
      </c>
      <c r="J1015" s="29">
        <f ca="1">IFERROR($F1015/OFFSET($F1015,J$12,)-1,"")</f>
        <v>0.46002249299279185</v>
      </c>
      <c r="K1015" s="30">
        <f>F1015/VLOOKUP(YEAR(B1015),$Z$13:$AB$35,3,FALSE)-1</f>
        <v>0.43105270071908763</v>
      </c>
      <c r="L1015" s="21">
        <f>MAX(F1015:$F$5741)</f>
        <v>4981.87</v>
      </c>
      <c r="M1015" s="28">
        <f ca="1">IF(OFFSET($O1015,M$12,)&lt;&gt;"",_xlfn.STDEV.S(OFFSET($O1015,,,M$12))*SQRT($J$12/$G$12),"")</f>
        <v>0.27689488061184353</v>
      </c>
      <c r="N1015" s="30">
        <f ca="1">IF(OFFSET($O1015,N$12,)&lt;&gt;"",_xlfn.STDEV.S(OFFSET($O1015,,,N$12))*SQRT($J$12/$G$12),"")</f>
        <v>0.29706427383888573</v>
      </c>
      <c r="O1015" s="4">
        <f t="shared" ca="1" si="15"/>
        <v>6.5871247127228137E-3</v>
      </c>
    </row>
    <row r="1016" spans="2:15" x14ac:dyDescent="0.2">
      <c r="B1016" s="14">
        <v>40158</v>
      </c>
      <c r="C1016" s="25">
        <v>2491.75</v>
      </c>
      <c r="D1016" s="25">
        <v>2520.8000000000002</v>
      </c>
      <c r="E1016" s="25">
        <v>2484.2800000000002</v>
      </c>
      <c r="F1016" s="16">
        <v>2489.08</v>
      </c>
      <c r="G1016" s="28">
        <f ca="1">IFERROR($F1016/OFFSET($F1016,G$12,)-1,"")</f>
        <v>-1.0595090941196705E-3</v>
      </c>
      <c r="H1016" s="29">
        <f ca="1">IFERROR($F1016/OFFSET($F1016,H$12,)-1,"")</f>
        <v>-2.4620774243605759E-2</v>
      </c>
      <c r="I1016" s="29">
        <f ca="1">IFERROR($F1016/OFFSET($F1016,I$12,)-1,"")</f>
        <v>-3.9991977691812286E-2</v>
      </c>
      <c r="J1016" s="29">
        <f ca="1">IFERROR($F1016/OFFSET($F1016,J$12,)-1,"")</f>
        <v>0.43660719954288618</v>
      </c>
      <c r="K1016" s="30">
        <f>F1016/VLOOKUP(YEAR(B1016),$Z$13:$AB$35,3,FALSE)-1</f>
        <v>0.42165715689130301</v>
      </c>
      <c r="L1016" s="21">
        <f>MAX(F1016:$F$5741)</f>
        <v>4981.87</v>
      </c>
      <c r="M1016" s="28">
        <f ca="1">IF(OFFSET($O1016,M$12,)&lt;&gt;"",_xlfn.STDEV.S(OFFSET($O1016,,,M$12))*SQRT($J$12/$G$12),"")</f>
        <v>0.27878342432305625</v>
      </c>
      <c r="N1016" s="30">
        <f ca="1">IF(OFFSET($O1016,N$12,)&lt;&gt;"",_xlfn.STDEV.S(OFFSET($O1016,,,N$12))*SQRT($J$12/$G$12),"")</f>
        <v>0.29780578831850935</v>
      </c>
      <c r="O1016" s="4">
        <f t="shared" ca="1" si="15"/>
        <v>-1.0600707706492408E-3</v>
      </c>
    </row>
    <row r="1017" spans="2:15" x14ac:dyDescent="0.2">
      <c r="B1017" s="14">
        <v>40157</v>
      </c>
      <c r="C1017" s="25">
        <v>2445.66</v>
      </c>
      <c r="D1017" s="25">
        <v>2503.81</v>
      </c>
      <c r="E1017" s="25">
        <v>2445.2600000000002</v>
      </c>
      <c r="F1017" s="16">
        <v>2491.7199999999998</v>
      </c>
      <c r="G1017" s="28">
        <f ca="1">IFERROR($F1017/OFFSET($F1017,G$12,)-1,"")</f>
        <v>1.8725060508929081E-2</v>
      </c>
      <c r="H1017" s="29">
        <f ca="1">IFERROR($F1017/OFFSET($F1017,H$12,)-1,"")</f>
        <v>-2.532789354070264E-2</v>
      </c>
      <c r="I1017" s="29">
        <f ca="1">IFERROR($F1017/OFFSET($F1017,I$12,)-1,"")</f>
        <v>-3.938871733188376E-2</v>
      </c>
      <c r="J1017" s="29">
        <f ca="1">IFERROR($F1017/OFFSET($F1017,J$12,)-1,"")</f>
        <v>0.42968947235546584</v>
      </c>
      <c r="K1017" s="30">
        <f>F1017/VLOOKUP(YEAR(B1017),$Z$13:$AB$35,3,FALSE)-1</f>
        <v>0.42316501316518451</v>
      </c>
      <c r="L1017" s="21">
        <f>MAX(F1017:$F$5741)</f>
        <v>4981.87</v>
      </c>
      <c r="M1017" s="28">
        <f ca="1">IF(OFFSET($O1017,M$12,)&lt;&gt;"",_xlfn.STDEV.S(OFFSET($O1017,,,M$12))*SQRT($J$12/$G$12),"")</f>
        <v>0.29134109009255271</v>
      </c>
      <c r="N1017" s="30">
        <f ca="1">IF(OFFSET($O1017,N$12,)&lt;&gt;"",_xlfn.STDEV.S(OFFSET($O1017,,,N$12))*SQRT($J$12/$G$12),"")</f>
        <v>0.30076167693096917</v>
      </c>
      <c r="O1017" s="4">
        <f t="shared" ca="1" si="15"/>
        <v>1.8551904791250719E-2</v>
      </c>
    </row>
    <row r="1018" spans="2:15" x14ac:dyDescent="0.2">
      <c r="B1018" s="14">
        <v>40156</v>
      </c>
      <c r="C1018" s="25">
        <v>2558.04</v>
      </c>
      <c r="D1018" s="25">
        <v>2559.38</v>
      </c>
      <c r="E1018" s="25">
        <v>2439.2600000000002</v>
      </c>
      <c r="F1018" s="16">
        <v>2445.92</v>
      </c>
      <c r="G1018" s="28">
        <f ca="1">IFERROR($F1018/OFFSET($F1018,G$12,)-1,"")</f>
        <v>-4.4035972938219925E-2</v>
      </c>
      <c r="H1018" s="29">
        <f ca="1">IFERROR($F1018/OFFSET($F1018,H$12,)-1,"")</f>
        <v>-3.3313440386371074E-2</v>
      </c>
      <c r="I1018" s="29">
        <f ca="1">IFERROR($F1018/OFFSET($F1018,I$12,)-1,"")</f>
        <v>-6.3275044616527554E-2</v>
      </c>
      <c r="J1018" s="29">
        <f ca="1">IFERROR($F1018/OFFSET($F1018,J$12,)-1,"")</f>
        <v>0.40767513064297067</v>
      </c>
      <c r="K1018" s="30">
        <f>F1018/VLOOKUP(YEAR(B1018),$Z$13:$AB$35,3,FALSE)-1</f>
        <v>0.39700599144405802</v>
      </c>
      <c r="L1018" s="21">
        <f>MAX(F1018:$F$5741)</f>
        <v>4981.87</v>
      </c>
      <c r="M1018" s="28">
        <f ca="1">IF(OFFSET($O1018,M$12,)&lt;&gt;"",_xlfn.STDEV.S(OFFSET($O1018,,,M$12))*SQRT($J$12/$G$12),"")</f>
        <v>0.33372570553575481</v>
      </c>
      <c r="N1018" s="30">
        <f ca="1">IF(OFFSET($O1018,N$12,)&lt;&gt;"",_xlfn.STDEV.S(OFFSET($O1018,,,N$12))*SQRT($J$12/$G$12),"")</f>
        <v>0.29824702913917955</v>
      </c>
      <c r="O1018" s="4">
        <f t="shared" ca="1" si="15"/>
        <v>-4.5034995235173521E-2</v>
      </c>
    </row>
    <row r="1019" spans="2:15" x14ac:dyDescent="0.2">
      <c r="B1019" s="14">
        <v>40154</v>
      </c>
      <c r="C1019" s="25">
        <v>2581.61</v>
      </c>
      <c r="D1019" s="25">
        <v>2584.3200000000002</v>
      </c>
      <c r="E1019" s="25">
        <v>2547.88</v>
      </c>
      <c r="F1019" s="16">
        <v>2558.59</v>
      </c>
      <c r="G1019" s="28">
        <f ca="1">IFERROR($F1019/OFFSET($F1019,G$12,)-1,"")</f>
        <v>-9.143366121911467E-3</v>
      </c>
      <c r="H1019" s="29">
        <f ca="1">IFERROR($F1019/OFFSET($F1019,H$12,)-1,"")</f>
        <v>3.9895465426775134E-2</v>
      </c>
      <c r="I1019" s="29">
        <f ca="1">IFERROR($F1019/OFFSET($F1019,I$12,)-1,"")</f>
        <v>-9.878490660335526E-4</v>
      </c>
      <c r="J1019" s="29">
        <f ca="1">IFERROR($F1019/OFFSET($F1019,J$12,)-1,"")</f>
        <v>0.50434501411100663</v>
      </c>
      <c r="K1019" s="30">
        <f>F1019/VLOOKUP(YEAR(B1019),$Z$13:$AB$35,3,FALSE)-1</f>
        <v>0.46135832719338832</v>
      </c>
      <c r="L1019" s="21">
        <f>MAX(F1019:$F$5741)</f>
        <v>4981.87</v>
      </c>
      <c r="M1019" s="28">
        <f ca="1">IF(OFFSET($O1019,M$12,)&lt;&gt;"",_xlfn.STDEV.S(OFFSET($O1019,,,M$12))*SQRT($J$12/$G$12),"")</f>
        <v>0.32209064243400104</v>
      </c>
      <c r="N1019" s="30">
        <f ca="1">IF(OFFSET($O1019,N$12,)&lt;&gt;"",_xlfn.STDEV.S(OFFSET($O1019,,,N$12))*SQRT($J$12/$G$12),"")</f>
        <v>0.28386116067141987</v>
      </c>
      <c r="O1019" s="4">
        <f t="shared" ca="1" si="15"/>
        <v>-9.1854232527206949E-3</v>
      </c>
    </row>
    <row r="1020" spans="2:15" x14ac:dyDescent="0.2">
      <c r="B1020" s="14">
        <v>40151</v>
      </c>
      <c r="C1020" s="25">
        <v>2552.0700000000002</v>
      </c>
      <c r="D1020" s="25">
        <v>2586</v>
      </c>
      <c r="E1020" s="25">
        <v>2523.08</v>
      </c>
      <c r="F1020" s="16">
        <v>2582.1999999999998</v>
      </c>
      <c r="G1020" s="28">
        <f ca="1">IFERROR($F1020/OFFSET($F1020,G$12,)-1,"")</f>
        <v>1.1869540853713501E-2</v>
      </c>
      <c r="H1020" s="29">
        <f ca="1">IFERROR($F1020/OFFSET($F1020,H$12,)-1,"")</f>
        <v>2.1775345544621016E-2</v>
      </c>
      <c r="I1020" s="29">
        <f ca="1">IFERROR($F1020/OFFSET($F1020,I$12,)-1,"")</f>
        <v>7.9867589997424382E-3</v>
      </c>
      <c r="J1020" s="29">
        <f ca="1">IFERROR($F1020/OFFSET($F1020,J$12,)-1,"")</f>
        <v>0.46569339751157934</v>
      </c>
      <c r="K1020" s="30">
        <f>F1020/VLOOKUP(YEAR(B1020),$Z$13:$AB$35,3,FALSE)-1</f>
        <v>0.47484336000639682</v>
      </c>
      <c r="L1020" s="21">
        <f>MAX(F1020:$F$5741)</f>
        <v>4981.87</v>
      </c>
      <c r="M1020" s="28">
        <f ca="1">IF(OFFSET($O1020,M$12,)&lt;&gt;"",_xlfn.STDEV.S(OFFSET($O1020,,,M$12))*SQRT($J$12/$G$12),"")</f>
        <v>0.32165752373213508</v>
      </c>
      <c r="N1020" s="30">
        <f ca="1">IF(OFFSET($O1020,N$12,)&lt;&gt;"",_xlfn.STDEV.S(OFFSET($O1020,,,N$12))*SQRT($J$12/$G$12),"")</f>
        <v>0.28368530930174973</v>
      </c>
      <c r="O1020" s="4">
        <f t="shared" ca="1" si="15"/>
        <v>1.1799650355494145E-2</v>
      </c>
    </row>
    <row r="1021" spans="2:15" x14ac:dyDescent="0.2">
      <c r="B1021" s="14">
        <v>40150</v>
      </c>
      <c r="C1021" s="25">
        <v>2556.4299999999998</v>
      </c>
      <c r="D1021" s="25">
        <v>2586.64</v>
      </c>
      <c r="E1021" s="25">
        <v>2551.4299999999998</v>
      </c>
      <c r="F1021" s="16">
        <v>2551.91</v>
      </c>
      <c r="G1021" s="28">
        <f ca="1">IFERROR($F1021/OFFSET($F1021,G$12,)-1,"")</f>
        <v>-1.7837095682718962E-3</v>
      </c>
      <c r="H1021" s="29">
        <f ca="1">IFERROR($F1021/OFFSET($F1021,H$12,)-1,"")</f>
        <v>1.7167296439788871E-2</v>
      </c>
      <c r="I1021" s="29">
        <f ca="1">IFERROR($F1021/OFFSET($F1021,I$12,)-1,"")</f>
        <v>9.905496105869549E-3</v>
      </c>
      <c r="J1021" s="29">
        <f ca="1">IFERROR($F1021/OFFSET($F1021,J$12,)-1,"")</f>
        <v>0.42152641224605736</v>
      </c>
      <c r="K1021" s="30">
        <f>F1021/VLOOKUP(YEAR(B1021),$Z$13:$AB$35,3,FALSE)-1</f>
        <v>0.45754299389432429</v>
      </c>
      <c r="L1021" s="21">
        <f>MAX(F1021:$F$5741)</f>
        <v>4981.87</v>
      </c>
      <c r="M1021" s="28">
        <f ca="1">IF(OFFSET($O1021,M$12,)&lt;&gt;"",_xlfn.STDEV.S(OFFSET($O1021,,,M$12))*SQRT($J$12/$G$12),"")</f>
        <v>0.32200258731367021</v>
      </c>
      <c r="N1021" s="30">
        <f ca="1">IF(OFFSET($O1021,N$12,)&lt;&gt;"",_xlfn.STDEV.S(OFFSET($O1021,,,N$12))*SQRT($J$12/$G$12),"")</f>
        <v>0.28274184811014547</v>
      </c>
      <c r="O1021" s="4">
        <f t="shared" ca="1" si="15"/>
        <v>-1.7853022724134021E-3</v>
      </c>
    </row>
    <row r="1022" spans="2:15" x14ac:dyDescent="0.2">
      <c r="B1022" s="14">
        <v>40149</v>
      </c>
      <c r="C1022" s="25">
        <v>2530.37</v>
      </c>
      <c r="D1022" s="25">
        <v>2562.5100000000002</v>
      </c>
      <c r="E1022" s="25">
        <v>2530.3000000000002</v>
      </c>
      <c r="F1022" s="16">
        <v>2556.4699999999998</v>
      </c>
      <c r="G1022" s="28">
        <f ca="1">IFERROR($F1022/OFFSET($F1022,G$12,)-1,"")</f>
        <v>1.0378585176724409E-2</v>
      </c>
      <c r="H1022" s="29">
        <f ca="1">IFERROR($F1022/OFFSET($F1022,H$12,)-1,"")</f>
        <v>-1.037827877736841E-2</v>
      </c>
      <c r="I1022" s="29">
        <f ca="1">IFERROR($F1022/OFFSET($F1022,I$12,)-1,"")</f>
        <v>3.9173204341286905E-2</v>
      </c>
      <c r="J1022" s="29">
        <f ca="1">IFERROR($F1022/OFFSET($F1022,J$12,)-1,"")</f>
        <v>0.44093045801440645</v>
      </c>
      <c r="K1022" s="30">
        <f>F1022/VLOOKUP(YEAR(B1022),$Z$13:$AB$35,3,FALSE)-1</f>
        <v>0.46014747291284697</v>
      </c>
      <c r="L1022" s="21">
        <f>MAX(F1022:$F$5741)</f>
        <v>4981.87</v>
      </c>
      <c r="M1022" s="28">
        <f ca="1">IF(OFFSET($O1022,M$12,)&lt;&gt;"",_xlfn.STDEV.S(OFFSET($O1022,,,M$12))*SQRT($J$12/$G$12),"")</f>
        <v>0.32396448485023277</v>
      </c>
      <c r="N1022" s="30">
        <f ca="1">IF(OFFSET($O1022,N$12,)&lt;&gt;"",_xlfn.STDEV.S(OFFSET($O1022,,,N$12))*SQRT($J$12/$G$12),"")</f>
        <v>0.28302083715467802</v>
      </c>
      <c r="O1022" s="4">
        <f t="shared" ca="1" si="15"/>
        <v>1.0325097428039809E-2</v>
      </c>
    </row>
    <row r="1023" spans="2:15" x14ac:dyDescent="0.2">
      <c r="B1023" s="14">
        <v>40148</v>
      </c>
      <c r="C1023" s="25">
        <v>2460.77</v>
      </c>
      <c r="D1023" s="25">
        <v>2531.58</v>
      </c>
      <c r="E1023" s="25">
        <v>2460.77</v>
      </c>
      <c r="F1023" s="16">
        <v>2530.21</v>
      </c>
      <c r="G1023" s="28">
        <f ca="1">IFERROR($F1023/OFFSET($F1023,G$12,)-1,"")</f>
        <v>2.8360896266099944E-2</v>
      </c>
      <c r="H1023" s="29">
        <f ca="1">IFERROR($F1023/OFFSET($F1023,H$12,)-1,"")</f>
        <v>-2.5991923718015286E-2</v>
      </c>
      <c r="I1023" s="29">
        <f ca="1">IFERROR($F1023/OFFSET($F1023,I$12,)-1,"")</f>
        <v>1.7301175054635909E-3</v>
      </c>
      <c r="J1023" s="29">
        <f ca="1">IFERROR($F1023/OFFSET($F1023,J$12,)-1,"")</f>
        <v>0.52207731270377922</v>
      </c>
      <c r="K1023" s="30">
        <f>F1023/VLOOKUP(YEAR(B1023),$Z$13:$AB$35,3,FALSE)-1</f>
        <v>0.44514887224916189</v>
      </c>
      <c r="L1023" s="21">
        <f>MAX(F1023:$F$5741)</f>
        <v>4981.87</v>
      </c>
      <c r="M1023" s="28">
        <f ca="1">IF(OFFSET($O1023,M$12,)&lt;&gt;"",_xlfn.STDEV.S(OFFSET($O1023,,,M$12))*SQRT($J$12/$G$12),"")</f>
        <v>0.32298698272000631</v>
      </c>
      <c r="N1023" s="30">
        <f ca="1">IF(OFFSET($O1023,N$12,)&lt;&gt;"",_xlfn.STDEV.S(OFFSET($O1023,,,N$12))*SQRT($J$12/$G$12),"")</f>
        <v>0.28268664079543909</v>
      </c>
      <c r="O1023" s="4">
        <f t="shared" ca="1" si="15"/>
        <v>2.7966171830293315E-2</v>
      </c>
    </row>
    <row r="1024" spans="2:15" x14ac:dyDescent="0.2">
      <c r="B1024" s="14">
        <v>40147</v>
      </c>
      <c r="C1024" s="25">
        <v>2527.19</v>
      </c>
      <c r="D1024" s="25">
        <v>2548.2199999999998</v>
      </c>
      <c r="E1024" s="25">
        <v>2460.4299999999998</v>
      </c>
      <c r="F1024" s="16">
        <v>2460.4299999999998</v>
      </c>
      <c r="G1024" s="28">
        <f ca="1">IFERROR($F1024/OFFSET($F1024,G$12,)-1,"")</f>
        <v>-2.640898712789419E-2</v>
      </c>
      <c r="H1024" s="29">
        <f ca="1">IFERROR($F1024/OFFSET($F1024,H$12,)-1,"")</f>
        <v>-6.5246545625852526E-2</v>
      </c>
      <c r="I1024" s="29">
        <f ca="1">IFERROR($F1024/OFFSET($F1024,I$12,)-1,"")</f>
        <v>-9.4448626952079451E-3</v>
      </c>
      <c r="J1024" s="29">
        <f ca="1">IFERROR($F1024/OFFSET($F1024,J$12,)-1,"")</f>
        <v>0.48010034048389616</v>
      </c>
      <c r="K1024" s="30">
        <f>F1024/VLOOKUP(YEAR(B1024),$Z$13:$AB$35,3,FALSE)-1</f>
        <v>0.40529348937361132</v>
      </c>
      <c r="L1024" s="21">
        <f>MAX(F1024:$F$5741)</f>
        <v>4981.87</v>
      </c>
      <c r="M1024" s="28">
        <f ca="1">IF(OFFSET($O1024,M$12,)&lt;&gt;"",_xlfn.STDEV.S(OFFSET($O1024,,,M$12))*SQRT($J$12/$G$12),"")</f>
        <v>0.31041193123208294</v>
      </c>
      <c r="N1024" s="30">
        <f ca="1">IF(OFFSET($O1024,N$12,)&lt;&gt;"",_xlfn.STDEV.S(OFFSET($O1024,,,N$12))*SQRT($J$12/$G$12),"")</f>
        <v>0.28364157900451409</v>
      </c>
      <c r="O1024" s="4">
        <f t="shared" ca="1" si="15"/>
        <v>-2.676396817300794E-2</v>
      </c>
    </row>
    <row r="1025" spans="2:15" x14ac:dyDescent="0.2">
      <c r="B1025" s="14">
        <v>40144</v>
      </c>
      <c r="C1025" s="25">
        <v>2508.6999999999998</v>
      </c>
      <c r="D1025" s="25">
        <v>2547.1799999999998</v>
      </c>
      <c r="E1025" s="25">
        <v>2438.71</v>
      </c>
      <c r="F1025" s="16">
        <v>2527.17</v>
      </c>
      <c r="G1025" s="28">
        <f ca="1">IFERROR($F1025/OFFSET($F1025,G$12,)-1,"")</f>
        <v>7.3061653991486342E-3</v>
      </c>
      <c r="H1025" s="29">
        <f ca="1">IFERROR($F1025/OFFSET($F1025,H$12,)-1,"")</f>
        <v>-1.9948732068827746E-2</v>
      </c>
      <c r="I1025" s="29">
        <f ca="1">IFERROR($F1025/OFFSET($F1025,I$12,)-1,"")</f>
        <v>4.3797070921844927E-3</v>
      </c>
      <c r="J1025" s="29">
        <f ca="1">IFERROR($F1025/OFFSET($F1025,J$12,)-1,"")</f>
        <v>0.43347305966635852</v>
      </c>
      <c r="K1025" s="30">
        <f>F1025/VLOOKUP(YEAR(B1025),$Z$13:$AB$35,3,FALSE)-1</f>
        <v>0.44341255290348025</v>
      </c>
      <c r="L1025" s="21">
        <f>MAX(F1025:$F$5741)</f>
        <v>4981.87</v>
      </c>
      <c r="M1025" s="28">
        <f ca="1">IF(OFFSET($O1025,M$12,)&lt;&gt;"",_xlfn.STDEV.S(OFFSET($O1025,,,M$12))*SQRT($J$12/$G$12),"")</f>
        <v>0.30253314169170442</v>
      </c>
      <c r="N1025" s="30">
        <f ca="1">IF(OFFSET($O1025,N$12,)&lt;&gt;"",_xlfn.STDEV.S(OFFSET($O1025,,,N$12))*SQRT($J$12/$G$12),"")</f>
        <v>0.27893383330777777</v>
      </c>
      <c r="O1025" s="4">
        <f t="shared" ca="1" si="15"/>
        <v>7.2796046656747751E-3</v>
      </c>
    </row>
    <row r="1026" spans="2:15" x14ac:dyDescent="0.2">
      <c r="B1026" s="14">
        <v>40143</v>
      </c>
      <c r="C1026" s="25">
        <v>2582.86</v>
      </c>
      <c r="D1026" s="25">
        <v>2583.41</v>
      </c>
      <c r="E1026" s="25">
        <v>2496.0500000000002</v>
      </c>
      <c r="F1026" s="16">
        <v>2508.84</v>
      </c>
      <c r="G1026" s="28">
        <f ca="1">IFERROR($F1026/OFFSET($F1026,G$12,)-1,"")</f>
        <v>-2.881607878356196E-2</v>
      </c>
      <c r="H1026" s="29">
        <f ca="1">IFERROR($F1026/OFFSET($F1026,H$12,)-1,"")</f>
        <v>-3.7013438146526023E-2</v>
      </c>
      <c r="I1026" s="29">
        <f ca="1">IFERROR($F1026/OFFSET($F1026,I$12,)-1,"")</f>
        <v>2.6416885204989748E-2</v>
      </c>
      <c r="J1026" s="29">
        <f ca="1">IFERROR($F1026/OFFSET($F1026,J$12,)-1,"")</f>
        <v>0.46734667618056136</v>
      </c>
      <c r="K1026" s="30">
        <f>F1026/VLOOKUP(YEAR(B1026),$Z$13:$AB$35,3,FALSE)-1</f>
        <v>0.43294323263823453</v>
      </c>
      <c r="L1026" s="21">
        <f>MAX(F1026:$F$5741)</f>
        <v>4981.87</v>
      </c>
      <c r="M1026" s="28">
        <f ca="1">IF(OFFSET($O1026,M$12,)&lt;&gt;"",_xlfn.STDEV.S(OFFSET($O1026,,,M$12))*SQRT($J$12/$G$12),"")</f>
        <v>0.30160372438384453</v>
      </c>
      <c r="N1026" s="30">
        <f ca="1">IF(OFFSET($O1026,N$12,)&lt;&gt;"",_xlfn.STDEV.S(OFFSET($O1026,,,N$12))*SQRT($J$12/$G$12),"")</f>
        <v>0.2797165690717075</v>
      </c>
      <c r="O1026" s="4">
        <f t="shared" ca="1" si="15"/>
        <v>-2.92394143983409E-2</v>
      </c>
    </row>
    <row r="1027" spans="2:15" x14ac:dyDescent="0.2">
      <c r="B1027" s="14">
        <v>40142</v>
      </c>
      <c r="C1027" s="25">
        <v>2598.12</v>
      </c>
      <c r="D1027" s="25">
        <v>2626.71</v>
      </c>
      <c r="E1027" s="25">
        <v>2582.84</v>
      </c>
      <c r="F1027" s="16">
        <v>2583.2800000000002</v>
      </c>
      <c r="G1027" s="28">
        <f ca="1">IFERROR($F1027/OFFSET($F1027,G$12,)-1,"")</f>
        <v>-5.5625488407186063E-3</v>
      </c>
      <c r="H1027" s="29">
        <f ca="1">IFERROR($F1027/OFFSET($F1027,H$12,)-1,"")</f>
        <v>-2.4890345082703491E-2</v>
      </c>
      <c r="I1027" s="29">
        <f ca="1">IFERROR($F1027/OFFSET($F1027,I$12,)-1,"")</f>
        <v>-4.0059066882062178E-3</v>
      </c>
      <c r="J1027" s="29">
        <f ca="1">IFERROR($F1027/OFFSET($F1027,J$12,)-1,"")</f>
        <v>0.48757608388950646</v>
      </c>
      <c r="K1027" s="30">
        <f>F1027/VLOOKUP(YEAR(B1027),$Z$13:$AB$35,3,FALSE)-1</f>
        <v>0.47546021030025787</v>
      </c>
      <c r="L1027" s="21">
        <f>MAX(F1027:$F$5741)</f>
        <v>4981.87</v>
      </c>
      <c r="M1027" s="28">
        <f ca="1">IF(OFFSET($O1027,M$12,)&lt;&gt;"",_xlfn.STDEV.S(OFFSET($O1027,,,M$12))*SQRT($J$12/$G$12),"")</f>
        <v>0.29538407762984786</v>
      </c>
      <c r="N1027" s="30">
        <f ca="1">IF(OFFSET($O1027,N$12,)&lt;&gt;"",_xlfn.STDEV.S(OFFSET($O1027,,,N$12))*SQRT($J$12/$G$12),"")</f>
        <v>0.27903487305414576</v>
      </c>
      <c r="O1027" s="4">
        <f t="shared" ca="1" si="15"/>
        <v>-5.5780774279777425E-3</v>
      </c>
    </row>
    <row r="1028" spans="2:15" x14ac:dyDescent="0.2">
      <c r="B1028" s="14">
        <v>40141</v>
      </c>
      <c r="C1028" s="25">
        <v>2632.17</v>
      </c>
      <c r="D1028" s="25">
        <v>2632.17</v>
      </c>
      <c r="E1028" s="25">
        <v>2597.73</v>
      </c>
      <c r="F1028" s="16">
        <v>2597.73</v>
      </c>
      <c r="G1028" s="28">
        <f ca="1">IFERROR($F1028/OFFSET($F1028,G$12,)-1,"")</f>
        <v>-1.3084261274917686E-2</v>
      </c>
      <c r="H1028" s="29">
        <f ca="1">IFERROR($F1028/OFFSET($F1028,H$12,)-1,"")</f>
        <v>-4.6744548704370503E-3</v>
      </c>
      <c r="I1028" s="29">
        <f ca="1">IFERROR($F1028/OFFSET($F1028,I$12,)-1,"")</f>
        <v>-3.1127969297215063E-2</v>
      </c>
      <c r="J1028" s="29">
        <f ca="1">IFERROR($F1028/OFFSET($F1028,J$12,)-1,"")</f>
        <v>0.51869628763519438</v>
      </c>
      <c r="K1028" s="30">
        <f>F1028/VLOOKUP(YEAR(B1028),$Z$13:$AB$35,3,FALSE)-1</f>
        <v>0.48371343876904094</v>
      </c>
      <c r="L1028" s="21">
        <f>MAX(F1028:$F$5741)</f>
        <v>4981.87</v>
      </c>
      <c r="M1028" s="28">
        <f ca="1">IF(OFFSET($O1028,M$12,)&lt;&gt;"",_xlfn.STDEV.S(OFFSET($O1028,,,M$12))*SQRT($J$12/$G$12),"")</f>
        <v>0.29530078459981346</v>
      </c>
      <c r="N1028" s="30">
        <f ca="1">IF(OFFSET($O1028,N$12,)&lt;&gt;"",_xlfn.STDEV.S(OFFSET($O1028,,,N$12))*SQRT($J$12/$G$12),"")</f>
        <v>0.28088073198262575</v>
      </c>
      <c r="O1028" s="4">
        <f t="shared" ca="1" si="15"/>
        <v>-1.3170614292182555E-2</v>
      </c>
    </row>
    <row r="1029" spans="2:15" x14ac:dyDescent="0.2">
      <c r="B1029" s="14">
        <v>40140</v>
      </c>
      <c r="C1029" s="25">
        <v>2579.0100000000002</v>
      </c>
      <c r="D1029" s="25">
        <v>2632.17</v>
      </c>
      <c r="E1029" s="25">
        <v>2579.0100000000002</v>
      </c>
      <c r="F1029" s="16">
        <v>2632.17</v>
      </c>
      <c r="G1029" s="28">
        <f ca="1">IFERROR($F1029/OFFSET($F1029,G$12,)-1,"")</f>
        <v>2.0770880435583505E-2</v>
      </c>
      <c r="H1029" s="29">
        <f ca="1">IFERROR($F1029/OFFSET($F1029,H$12,)-1,"")</f>
        <v>6.4697447662747098E-3</v>
      </c>
      <c r="I1029" s="29">
        <f ca="1">IFERROR($F1029/OFFSET($F1029,I$12,)-1,"")</f>
        <v>-1.4282985870554321E-2</v>
      </c>
      <c r="J1029" s="29">
        <f ca="1">IFERROR($F1029/OFFSET($F1029,J$12,)-1,"")</f>
        <v>0.46142357448226101</v>
      </c>
      <c r="K1029" s="30">
        <f>F1029/VLOOKUP(YEAR(B1029),$Z$13:$AB$35,3,FALSE)-1</f>
        <v>0.50338410925104093</v>
      </c>
      <c r="L1029" s="21">
        <f>MAX(F1029:$F$5741)</f>
        <v>4981.87</v>
      </c>
      <c r="M1029" s="28">
        <f ca="1">IF(OFFSET($O1029,M$12,)&lt;&gt;"",_xlfn.STDEV.S(OFFSET($O1029,,,M$12))*SQRT($J$12/$G$12),"")</f>
        <v>0.29478940484916838</v>
      </c>
      <c r="N1029" s="30">
        <f ca="1">IF(OFFSET($O1029,N$12,)&lt;&gt;"",_xlfn.STDEV.S(OFFSET($O1029,,,N$12))*SQRT($J$12/$G$12),"")</f>
        <v>0.28267208512399167</v>
      </c>
      <c r="O1029" s="4">
        <f t="shared" ca="1" si="15"/>
        <v>2.0558106982448011E-2</v>
      </c>
    </row>
    <row r="1030" spans="2:15" x14ac:dyDescent="0.2">
      <c r="B1030" s="14">
        <v>40137</v>
      </c>
      <c r="C1030" s="25">
        <v>2604.67</v>
      </c>
      <c r="D1030" s="25">
        <v>2627.32</v>
      </c>
      <c r="E1030" s="25">
        <v>2575.94</v>
      </c>
      <c r="F1030" s="16">
        <v>2578.61</v>
      </c>
      <c r="G1030" s="28">
        <f ca="1">IFERROR($F1030/OFFSET($F1030,G$12,)-1,"")</f>
        <v>-1.0233104438311491E-2</v>
      </c>
      <c r="H1030" s="29">
        <f ca="1">IFERROR($F1030/OFFSET($F1030,H$12,)-1,"")</f>
        <v>-2.0735148355049526E-2</v>
      </c>
      <c r="I1030" s="29">
        <f ca="1">IFERROR($F1030/OFFSET($F1030,I$12,)-1,"")</f>
        <v>-4.9563595618264067E-2</v>
      </c>
      <c r="J1030" s="29">
        <f ca="1">IFERROR($F1030/OFFSET($F1030,J$12,)-1,"")</f>
        <v>0.41502269098012978</v>
      </c>
      <c r="K1030" s="30">
        <f>F1030/VLOOKUP(YEAR(B1030),$Z$13:$AB$35,3,FALSE)-1</f>
        <v>0.47279290393699003</v>
      </c>
      <c r="L1030" s="21">
        <f>MAX(F1030:$F$5741)</f>
        <v>4981.87</v>
      </c>
      <c r="M1030" s="28">
        <f ca="1">IF(OFFSET($O1030,M$12,)&lt;&gt;"",_xlfn.STDEV.S(OFFSET($O1030,,,M$12))*SQRT($J$12/$G$12),"")</f>
        <v>0.2888493364056211</v>
      </c>
      <c r="N1030" s="30">
        <f ca="1">IF(OFFSET($O1030,N$12,)&lt;&gt;"",_xlfn.STDEV.S(OFFSET($O1030,,,N$12))*SQRT($J$12/$G$12),"")</f>
        <v>0.28314096884799245</v>
      </c>
      <c r="O1030" s="4">
        <f t="shared" ca="1" si="15"/>
        <v>-1.0285822606928107E-2</v>
      </c>
    </row>
    <row r="1031" spans="2:15" x14ac:dyDescent="0.2">
      <c r="B1031" s="14">
        <v>40136</v>
      </c>
      <c r="C1031" s="25">
        <v>2649.26</v>
      </c>
      <c r="D1031" s="25">
        <v>2661.31</v>
      </c>
      <c r="E1031" s="25">
        <v>2596.34</v>
      </c>
      <c r="F1031" s="16">
        <v>2605.27</v>
      </c>
      <c r="G1031" s="28">
        <f ca="1">IFERROR($F1031/OFFSET($F1031,G$12,)-1,"")</f>
        <v>-1.6589788692520702E-2</v>
      </c>
      <c r="H1031" s="29">
        <f ca="1">IFERROR($F1031/OFFSET($F1031,H$12,)-1,"")</f>
        <v>-6.9979379714365519E-3</v>
      </c>
      <c r="I1031" s="29">
        <f ca="1">IFERROR($F1031/OFFSET($F1031,I$12,)-1,"")</f>
        <v>-5.3451727407816452E-2</v>
      </c>
      <c r="J1031" s="29">
        <f ca="1">IFERROR($F1031/OFFSET($F1031,J$12,)-1,"")</f>
        <v>0.48461122033222215</v>
      </c>
      <c r="K1031" s="30">
        <f>F1031/VLOOKUP(YEAR(B1031),$Z$13:$AB$35,3,FALSE)-1</f>
        <v>0.48801996767247546</v>
      </c>
      <c r="L1031" s="21">
        <f>MAX(F1031:$F$5741)</f>
        <v>4981.87</v>
      </c>
      <c r="M1031" s="28">
        <f ca="1">IF(OFFSET($O1031,M$12,)&lt;&gt;"",_xlfn.STDEV.S(OFFSET($O1031,,,M$12))*SQRT($J$12/$G$12),"")</f>
        <v>0.29336931115033427</v>
      </c>
      <c r="N1031" s="30">
        <f ca="1">IF(OFFSET($O1031,N$12,)&lt;&gt;"",_xlfn.STDEV.S(OFFSET($O1031,,,N$12))*SQRT($J$12/$G$12),"")</f>
        <v>0.28230788445835486</v>
      </c>
      <c r="O1031" s="4">
        <f t="shared" ca="1" si="15"/>
        <v>-1.6728940381698691E-2</v>
      </c>
    </row>
    <row r="1032" spans="2:15" x14ac:dyDescent="0.2">
      <c r="B1032" s="14">
        <v>40135</v>
      </c>
      <c r="C1032" s="25">
        <v>2609.9299999999998</v>
      </c>
      <c r="D1032" s="25">
        <v>2655.52</v>
      </c>
      <c r="E1032" s="25">
        <v>2608.9899999999998</v>
      </c>
      <c r="F1032" s="16">
        <v>2649.22</v>
      </c>
      <c r="G1032" s="28">
        <f ca="1">IFERROR($F1032/OFFSET($F1032,G$12,)-1,"")</f>
        <v>1.5054043595039035E-2</v>
      </c>
      <c r="H1032" s="29">
        <f ca="1">IFERROR($F1032/OFFSET($F1032,H$12,)-1,"")</f>
        <v>2.1772081596130644E-2</v>
      </c>
      <c r="I1032" s="29">
        <f ca="1">IFERROR($F1032/OFFSET($F1032,I$12,)-1,"")</f>
        <v>-3.0672691681454922E-2</v>
      </c>
      <c r="J1032" s="29">
        <f ca="1">IFERROR($F1032/OFFSET($F1032,J$12,)-1,"")</f>
        <v>0.47354076513187904</v>
      </c>
      <c r="K1032" s="30">
        <f>F1032/VLOOKUP(YEAR(B1032),$Z$13:$AB$35,3,FALSE)-1</f>
        <v>0.51312234768652587</v>
      </c>
      <c r="L1032" s="21">
        <f>MAX(F1032:$F$5741)</f>
        <v>4981.87</v>
      </c>
      <c r="M1032" s="28">
        <f ca="1">IF(OFFSET($O1032,M$12,)&lt;&gt;"",_xlfn.STDEV.S(OFFSET($O1032,,,M$12))*SQRT($J$12/$G$12),"")</f>
        <v>0.28921739964109655</v>
      </c>
      <c r="N1032" s="30">
        <f ca="1">IF(OFFSET($O1032,N$12,)&lt;&gt;"",_xlfn.STDEV.S(OFFSET($O1032,,,N$12))*SQRT($J$12/$G$12),"")</f>
        <v>0.2832269946234266</v>
      </c>
      <c r="O1032" s="4">
        <f t="shared" ca="1" si="15"/>
        <v>1.4941855997510876E-2</v>
      </c>
    </row>
    <row r="1033" spans="2:15" x14ac:dyDescent="0.2">
      <c r="B1033" s="14">
        <v>40134</v>
      </c>
      <c r="C1033" s="25">
        <v>2615.1799999999998</v>
      </c>
      <c r="D1033" s="25">
        <v>2629.21</v>
      </c>
      <c r="E1033" s="25">
        <v>2608.34</v>
      </c>
      <c r="F1033" s="16">
        <v>2609.9299999999998</v>
      </c>
      <c r="G1033" s="28">
        <f ca="1">IFERROR($F1033/OFFSET($F1033,G$12,)-1,"")</f>
        <v>-2.0342223496798706E-3</v>
      </c>
      <c r="H1033" s="29">
        <f ca="1">IFERROR($F1033/OFFSET($F1033,H$12,)-1,"")</f>
        <v>6.1837626113674382E-3</v>
      </c>
      <c r="I1033" s="29">
        <f ca="1">IFERROR($F1033/OFFSET($F1033,I$12,)-1,"")</f>
        <v>-4.2308355625029881E-2</v>
      </c>
      <c r="J1033" s="29">
        <f ca="1">IFERROR($F1033/OFFSET($F1033,J$12,)-1,"")</f>
        <v>0.57673974638578596</v>
      </c>
      <c r="K1033" s="30">
        <f>F1033/VLOOKUP(YEAR(B1033),$Z$13:$AB$35,3,FALSE)-1</f>
        <v>0.49068156245894801</v>
      </c>
      <c r="L1033" s="21">
        <f>MAX(F1033:$F$5741)</f>
        <v>4981.87</v>
      </c>
      <c r="M1033" s="28">
        <f ca="1">IF(OFFSET($O1033,M$12,)&lt;&gt;"",_xlfn.STDEV.S(OFFSET($O1033,,,M$12))*SQRT($J$12/$G$12),"")</f>
        <v>0.31215442256150666</v>
      </c>
      <c r="N1033" s="30">
        <f ca="1">IF(OFFSET($O1033,N$12,)&lt;&gt;"",_xlfn.STDEV.S(OFFSET($O1033,,,N$12))*SQRT($J$12/$G$12),"")</f>
        <v>0.28166005376760334</v>
      </c>
      <c r="O1033" s="4">
        <f t="shared" ca="1" si="15"/>
        <v>-2.0362941901634676E-3</v>
      </c>
    </row>
    <row r="1034" spans="2:15" x14ac:dyDescent="0.2">
      <c r="B1034" s="14">
        <v>40133</v>
      </c>
      <c r="C1034" s="25">
        <v>2633.46</v>
      </c>
      <c r="D1034" s="25">
        <v>2667.46</v>
      </c>
      <c r="E1034" s="25">
        <v>2615.25</v>
      </c>
      <c r="F1034" s="16">
        <v>2615.25</v>
      </c>
      <c r="G1034" s="28">
        <f ca="1">IFERROR($F1034/OFFSET($F1034,G$12,)-1,"")</f>
        <v>-6.8205726090968533E-3</v>
      </c>
      <c r="H1034" s="29">
        <f ca="1">IFERROR($F1034/OFFSET($F1034,H$12,)-1,"")</f>
        <v>1.5740251384452897E-3</v>
      </c>
      <c r="I1034" s="29">
        <f ca="1">IFERROR($F1034/OFFSET($F1034,I$12,)-1,"")</f>
        <v>-4.4831994156318444E-2</v>
      </c>
      <c r="J1034" s="29">
        <f ca="1">IFERROR($F1034/OFFSET($F1034,J$12,)-1,"")</f>
        <v>0.7176098935380697</v>
      </c>
      <c r="K1034" s="30">
        <f>F1034/VLOOKUP(YEAR(B1034),$Z$13:$AB$35,3,FALSE)-1</f>
        <v>0.49372012131389109</v>
      </c>
      <c r="L1034" s="21">
        <f>MAX(F1034:$F$5741)</f>
        <v>4981.87</v>
      </c>
      <c r="M1034" s="28">
        <f ca="1">IF(OFFSET($O1034,M$12,)&lt;&gt;"",_xlfn.STDEV.S(OFFSET($O1034,,,M$12))*SQRT($J$12/$G$12),"")</f>
        <v>0.31222250129000934</v>
      </c>
      <c r="N1034" s="30">
        <f ca="1">IF(OFFSET($O1034,N$12,)&lt;&gt;"",_xlfn.STDEV.S(OFFSET($O1034,,,N$12))*SQRT($J$12/$G$12),"")</f>
        <v>0.28923672595125055</v>
      </c>
      <c r="O1034" s="4">
        <f t="shared" ca="1" si="15"/>
        <v>-6.8439390232813277E-3</v>
      </c>
    </row>
    <row r="1035" spans="2:15" x14ac:dyDescent="0.2">
      <c r="B1035" s="14">
        <v>40130</v>
      </c>
      <c r="C1035" s="25">
        <v>2623.28</v>
      </c>
      <c r="D1035" s="25">
        <v>2637.53</v>
      </c>
      <c r="E1035" s="25">
        <v>2608.39</v>
      </c>
      <c r="F1035" s="16">
        <v>2633.21</v>
      </c>
      <c r="G1035" s="28">
        <f ca="1">IFERROR($F1035/OFFSET($F1035,G$12,)-1,"")</f>
        <v>3.6514295079717041E-3</v>
      </c>
      <c r="H1035" s="29">
        <f ca="1">IFERROR($F1035/OFFSET($F1035,H$12,)-1,"")</f>
        <v>2.8147841569313492E-2</v>
      </c>
      <c r="I1035" s="29">
        <f ca="1">IFERROR($F1035/OFFSET($F1035,I$12,)-1,"")</f>
        <v>-3.5192689593516291E-2</v>
      </c>
      <c r="J1035" s="29">
        <f ca="1">IFERROR($F1035/OFFSET($F1035,J$12,)-1,"")</f>
        <v>0.68528675750574419</v>
      </c>
      <c r="K1035" s="30">
        <f>F1035/VLOOKUP(YEAR(B1035),$Z$13:$AB$35,3,FALSE)-1</f>
        <v>0.50397811323772168</v>
      </c>
      <c r="L1035" s="21">
        <f>MAX(F1035:$F$5741)</f>
        <v>4981.87</v>
      </c>
      <c r="M1035" s="28">
        <f ca="1">IF(OFFSET($O1035,M$12,)&lt;&gt;"",_xlfn.STDEV.S(OFFSET($O1035,,,M$12))*SQRT($J$12/$G$12),"")</f>
        <v>0.33011854369203281</v>
      </c>
      <c r="N1035" s="30">
        <f ca="1">IF(OFFSET($O1035,N$12,)&lt;&gt;"",_xlfn.STDEV.S(OFFSET($O1035,,,N$12))*SQRT($J$12/$G$12),"")</f>
        <v>0.29650595263898066</v>
      </c>
      <c r="O1035" s="4">
        <f t="shared" ca="1" si="15"/>
        <v>3.644779223027229E-3</v>
      </c>
    </row>
    <row r="1036" spans="2:15" x14ac:dyDescent="0.2">
      <c r="B1036" s="14">
        <v>40129</v>
      </c>
      <c r="C1036" s="25">
        <v>2592.35</v>
      </c>
      <c r="D1036" s="25">
        <v>2627.64</v>
      </c>
      <c r="E1036" s="25">
        <v>2575.02</v>
      </c>
      <c r="F1036" s="16">
        <v>2623.63</v>
      </c>
      <c r="G1036" s="28">
        <f ca="1">IFERROR($F1036/OFFSET($F1036,G$12,)-1,"")</f>
        <v>1.190232839781391E-2</v>
      </c>
      <c r="H1036" s="29">
        <f ca="1">IFERROR($F1036/OFFSET($F1036,H$12,)-1,"")</f>
        <v>2.4159360434704569E-2</v>
      </c>
      <c r="I1036" s="29">
        <f ca="1">IFERROR($F1036/OFFSET($F1036,I$12,)-1,"")</f>
        <v>-2.3700192012860444E-2</v>
      </c>
      <c r="J1036" s="29">
        <f ca="1">IFERROR($F1036/OFFSET($F1036,J$12,)-1,"")</f>
        <v>0.59334272631208185</v>
      </c>
      <c r="K1036" s="30">
        <f>F1036/VLOOKUP(YEAR(B1036),$Z$13:$AB$35,3,FALSE)-1</f>
        <v>0.49850642266810619</v>
      </c>
      <c r="L1036" s="21">
        <f>MAX(F1036:$F$5741)</f>
        <v>4981.87</v>
      </c>
      <c r="M1036" s="28">
        <f ca="1">IF(OFFSET($O1036,M$12,)&lt;&gt;"",_xlfn.STDEV.S(OFFSET($O1036,,,M$12))*SQRT($J$12/$G$12),"")</f>
        <v>0.33674668984459277</v>
      </c>
      <c r="N1036" s="30">
        <f ca="1">IF(OFFSET($O1036,N$12,)&lt;&gt;"",_xlfn.STDEV.S(OFFSET($O1036,,,N$12))*SQRT($J$12/$G$12),"")</f>
        <v>0.2984369194806159</v>
      </c>
      <c r="O1036" s="4">
        <f t="shared" ca="1" si="15"/>
        <v>1.1832052766656628E-2</v>
      </c>
    </row>
    <row r="1037" spans="2:15" x14ac:dyDescent="0.2">
      <c r="B1037" s="14">
        <v>40128</v>
      </c>
      <c r="C1037" s="25">
        <v>2593.89</v>
      </c>
      <c r="D1037" s="25">
        <v>2606.14</v>
      </c>
      <c r="E1037" s="25">
        <v>2585.9699999999998</v>
      </c>
      <c r="F1037" s="16">
        <v>2592.77</v>
      </c>
      <c r="G1037" s="28">
        <f ca="1">IFERROR($F1037/OFFSET($F1037,G$12,)-1,"")</f>
        <v>-4.3178392298826029E-4</v>
      </c>
      <c r="H1037" s="29">
        <f ca="1">IFERROR($F1037/OFFSET($F1037,H$12,)-1,"")</f>
        <v>2.6075634774900269E-2</v>
      </c>
      <c r="I1037" s="29">
        <f ca="1">IFERROR($F1037/OFFSET($F1037,I$12,)-1,"")</f>
        <v>-3.9849947044490075E-2</v>
      </c>
      <c r="J1037" s="29">
        <f ca="1">IFERROR($F1037/OFFSET($F1037,J$12,)-1,"")</f>
        <v>0.49184676287141249</v>
      </c>
      <c r="K1037" s="30">
        <f>F1037/VLOOKUP(YEAR(B1037),$Z$13:$AB$35,3,FALSE)-1</f>
        <v>0.48088049667871813</v>
      </c>
      <c r="L1037" s="21">
        <f>MAX(F1037:$F$5741)</f>
        <v>4981.87</v>
      </c>
      <c r="M1037" s="28">
        <f ca="1">IF(OFFSET($O1037,M$12,)&lt;&gt;"",_xlfn.STDEV.S(OFFSET($O1037,,,M$12))*SQRT($J$12/$G$12),"")</f>
        <v>0.33657610112973829</v>
      </c>
      <c r="N1037" s="30">
        <f ca="1">IF(OFFSET($O1037,N$12,)&lt;&gt;"",_xlfn.STDEV.S(OFFSET($O1037,,,N$12))*SQRT($J$12/$G$12),"")</f>
        <v>0.2980221819472616</v>
      </c>
      <c r="O1037" s="4">
        <f t="shared" ca="1" si="15"/>
        <v>-4.3187716850857959E-4</v>
      </c>
    </row>
    <row r="1038" spans="2:15" x14ac:dyDescent="0.2">
      <c r="B1038" s="14">
        <v>40127</v>
      </c>
      <c r="C1038" s="25">
        <v>2601.88</v>
      </c>
      <c r="D1038" s="25">
        <v>2613.84</v>
      </c>
      <c r="E1038" s="25">
        <v>2582.2600000000002</v>
      </c>
      <c r="F1038" s="16">
        <v>2593.89</v>
      </c>
      <c r="G1038" s="28">
        <f ca="1">IFERROR($F1038/OFFSET($F1038,G$12,)-1,"")</f>
        <v>-6.606309887635331E-3</v>
      </c>
      <c r="H1038" s="29">
        <f ca="1">IFERROR($F1038/OFFSET($F1038,H$12,)-1,"")</f>
        <v>5.4383968131376692E-2</v>
      </c>
      <c r="I1038" s="29">
        <f ca="1">IFERROR($F1038/OFFSET($F1038,I$12,)-1,"")</f>
        <v>-2.9944352196741963E-2</v>
      </c>
      <c r="J1038" s="29">
        <f ca="1">IFERROR($F1038/OFFSET($F1038,J$12,)-1,"")</f>
        <v>0.45574493638562608</v>
      </c>
      <c r="K1038" s="30">
        <f>F1038/VLOOKUP(YEAR(B1038),$Z$13:$AB$35,3,FALSE)-1</f>
        <v>0.48152019327975881</v>
      </c>
      <c r="L1038" s="21">
        <f>MAX(F1038:$F$5741)</f>
        <v>4981.87</v>
      </c>
      <c r="M1038" s="28">
        <f ca="1">IF(OFFSET($O1038,M$12,)&lt;&gt;"",_xlfn.STDEV.S(OFFSET($O1038,,,M$12))*SQRT($J$12/$G$12),"")</f>
        <v>0.33742632058791144</v>
      </c>
      <c r="N1038" s="30">
        <f ca="1">IF(OFFSET($O1038,N$12,)&lt;&gt;"",_xlfn.STDEV.S(OFFSET($O1038,,,N$12))*SQRT($J$12/$G$12),"")</f>
        <v>0.29908614267738792</v>
      </c>
      <c r="O1038" s="4">
        <f t="shared" ca="1" si="15"/>
        <v>-6.6282281386382969E-3</v>
      </c>
    </row>
    <row r="1039" spans="2:15" x14ac:dyDescent="0.2">
      <c r="B1039" s="14">
        <v>40126</v>
      </c>
      <c r="C1039" s="25">
        <v>2561.0100000000002</v>
      </c>
      <c r="D1039" s="25">
        <v>2613.9299999999998</v>
      </c>
      <c r="E1039" s="25">
        <v>2560.66</v>
      </c>
      <c r="F1039" s="16">
        <v>2611.14</v>
      </c>
      <c r="G1039" s="28">
        <f ca="1">IFERROR($F1039/OFFSET($F1039,G$12,)-1,"")</f>
        <v>1.953051789841953E-2</v>
      </c>
      <c r="H1039" s="29">
        <f ca="1">IFERROR($F1039/OFFSET($F1039,H$12,)-1,"")</f>
        <v>3.3770943527697606E-2</v>
      </c>
      <c r="I1039" s="29">
        <f ca="1">IFERROR($F1039/OFFSET($F1039,I$12,)-1,"")</f>
        <v>-1.7152794245514302E-2</v>
      </c>
      <c r="J1039" s="29">
        <f ca="1">IFERROR($F1039/OFFSET($F1039,J$12,)-1,"")</f>
        <v>0.44444628839802824</v>
      </c>
      <c r="K1039" s="30">
        <f>F1039/VLOOKUP(YEAR(B1039),$Z$13:$AB$35,3,FALSE)-1</f>
        <v>0.4913726632511437</v>
      </c>
      <c r="L1039" s="21">
        <f>MAX(F1039:$F$5741)</f>
        <v>4981.87</v>
      </c>
      <c r="M1039" s="28">
        <f ca="1">IF(OFFSET($O1039,M$12,)&lt;&gt;"",_xlfn.STDEV.S(OFFSET($O1039,,,M$12))*SQRT($J$12/$G$12),"")</f>
        <v>0.3413301374769146</v>
      </c>
      <c r="N1039" s="30">
        <f ca="1">IF(OFFSET($O1039,N$12,)&lt;&gt;"",_xlfn.STDEV.S(OFFSET($O1039,,,N$12))*SQRT($J$12/$G$12),"")</f>
        <v>0.3044230774765902</v>
      </c>
      <c r="O1039" s="4">
        <f t="shared" ref="O1039:O1102" ca="1" si="16">IFERROR(LN(1+G1039),"")</f>
        <v>1.9342244766227139E-2</v>
      </c>
    </row>
    <row r="1040" spans="2:15" x14ac:dyDescent="0.2">
      <c r="B1040" s="14">
        <v>40123</v>
      </c>
      <c r="C1040" s="25">
        <v>2562.12</v>
      </c>
      <c r="D1040" s="25">
        <v>2566.34</v>
      </c>
      <c r="E1040" s="25">
        <v>2511.09</v>
      </c>
      <c r="F1040" s="16">
        <v>2561.12</v>
      </c>
      <c r="G1040" s="28">
        <f ca="1">IFERROR($F1040/OFFSET($F1040,G$12,)-1,"")</f>
        <v>-2.4202299999209753E-4</v>
      </c>
      <c r="H1040" s="29">
        <f ca="1">IFERROR($F1040/OFFSET($F1040,H$12,)-1,"")</f>
        <v>3.1092359162442795E-2</v>
      </c>
      <c r="I1040" s="29">
        <f ca="1">IFERROR($F1040/OFFSET($F1040,I$12,)-1,"")</f>
        <v>-1.6969059581703694E-2</v>
      </c>
      <c r="J1040" s="29">
        <f ca="1">IFERROR($F1040/OFFSET($F1040,J$12,)-1,"")</f>
        <v>0.43969689644898891</v>
      </c>
      <c r="K1040" s="30">
        <f>F1040/VLOOKUP(YEAR(B1040),$Z$13:$AB$35,3,FALSE)-1</f>
        <v>0.46280335612252466</v>
      </c>
      <c r="L1040" s="21">
        <f>MAX(F1040:$F$5741)</f>
        <v>4981.87</v>
      </c>
      <c r="M1040" s="28">
        <f ca="1">IF(OFFSET($O1040,M$12,)&lt;&gt;"",_xlfn.STDEV.S(OFFSET($O1040,,,M$12))*SQRT($J$12/$G$12),"")</f>
        <v>0.33717927857825436</v>
      </c>
      <c r="N1040" s="30">
        <f ca="1">IF(OFFSET($O1040,N$12,)&lt;&gt;"",_xlfn.STDEV.S(OFFSET($O1040,,,N$12))*SQRT($J$12/$G$12),"")</f>
        <v>0.30255957156022706</v>
      </c>
      <c r="O1040" s="4">
        <f t="shared" ca="1" si="16"/>
        <v>-2.4205229228472781E-4</v>
      </c>
    </row>
    <row r="1041" spans="2:15" x14ac:dyDescent="0.2">
      <c r="B1041" s="14">
        <v>40122</v>
      </c>
      <c r="C1041" s="25">
        <v>2526.91</v>
      </c>
      <c r="D1041" s="25">
        <v>2561.7399999999998</v>
      </c>
      <c r="E1041" s="25">
        <v>2482.0100000000002</v>
      </c>
      <c r="F1041" s="16">
        <v>2561.7399999999998</v>
      </c>
      <c r="G1041" s="28">
        <f ca="1">IFERROR($F1041/OFFSET($F1041,G$12,)-1,"")</f>
        <v>1.3795668967263808E-2</v>
      </c>
      <c r="H1041" s="29">
        <f ca="1">IFERROR($F1041/OFFSET($F1041,H$12,)-1,"")</f>
        <v>1.811895157283927E-2</v>
      </c>
      <c r="I1041" s="29">
        <f ca="1">IFERROR($F1041/OFFSET($F1041,I$12,)-1,"")</f>
        <v>-1.9144325239112581E-2</v>
      </c>
      <c r="J1041" s="29">
        <f ca="1">IFERROR($F1041/OFFSET($F1041,J$12,)-1,"")</f>
        <v>0.36998037338695422</v>
      </c>
      <c r="K1041" s="30">
        <f>F1041/VLOOKUP(YEAR(B1041),$Z$13:$AB$35,3,FALSE)-1</f>
        <v>0.46315747388381512</v>
      </c>
      <c r="L1041" s="21">
        <f>MAX(F1041:$F$5741)</f>
        <v>4981.87</v>
      </c>
      <c r="M1041" s="28">
        <f ca="1">IF(OFFSET($O1041,M$12,)&lt;&gt;"",_xlfn.STDEV.S(OFFSET($O1041,,,M$12))*SQRT($J$12/$G$12),"")</f>
        <v>0.34039409303182289</v>
      </c>
      <c r="N1041" s="30">
        <f ca="1">IF(OFFSET($O1041,N$12,)&lt;&gt;"",_xlfn.STDEV.S(OFFSET($O1041,,,N$12))*SQRT($J$12/$G$12),"")</f>
        <v>0.30943114534691224</v>
      </c>
      <c r="O1041" s="4">
        <f t="shared" ca="1" si="16"/>
        <v>1.3701374968927604E-2</v>
      </c>
    </row>
    <row r="1042" spans="2:15" x14ac:dyDescent="0.2">
      <c r="B1042" s="14">
        <v>40121</v>
      </c>
      <c r="C1042" s="25">
        <v>2459.75</v>
      </c>
      <c r="D1042" s="25">
        <v>2527.6999999999998</v>
      </c>
      <c r="E1042" s="25">
        <v>2459.58</v>
      </c>
      <c r="F1042" s="16">
        <v>2526.88</v>
      </c>
      <c r="G1042" s="28">
        <f ca="1">IFERROR($F1042/OFFSET($F1042,G$12,)-1,"")</f>
        <v>2.7145237998455363E-2</v>
      </c>
      <c r="H1042" s="29">
        <f ca="1">IFERROR($F1042/OFFSET($F1042,H$12,)-1,"")</f>
        <v>3.3797411906213437E-2</v>
      </c>
      <c r="I1042" s="29">
        <f ca="1">IFERROR($F1042/OFFSET($F1042,I$12,)-1,"")</f>
        <v>1.0347860855657753E-2</v>
      </c>
      <c r="J1042" s="29">
        <f ca="1">IFERROR($F1042/OFFSET($F1042,J$12,)-1,"")</f>
        <v>0.26775035119405977</v>
      </c>
      <c r="K1042" s="30">
        <f>F1042/VLOOKUP(YEAR(B1042),$Z$13:$AB$35,3,FALSE)-1</f>
        <v>0.44324691717642506</v>
      </c>
      <c r="L1042" s="21">
        <f>MAX(F1042:$F$5741)</f>
        <v>4981.87</v>
      </c>
      <c r="M1042" s="28">
        <f ca="1">IF(OFFSET($O1042,M$12,)&lt;&gt;"",_xlfn.STDEV.S(OFFSET($O1042,,,M$12))*SQRT($J$12/$G$12),"")</f>
        <v>0.33781644774955255</v>
      </c>
      <c r="N1042" s="30">
        <f ca="1">IF(OFFSET($O1042,N$12,)&lt;&gt;"",_xlfn.STDEV.S(OFFSET($O1042,,,N$12))*SQRT($J$12/$G$12),"")</f>
        <v>0.30904137503128876</v>
      </c>
      <c r="O1042" s="4">
        <f t="shared" ca="1" si="16"/>
        <v>2.6783340615037312E-2</v>
      </c>
    </row>
    <row r="1043" spans="2:15" x14ac:dyDescent="0.2">
      <c r="B1043" s="14">
        <v>40120</v>
      </c>
      <c r="C1043" s="25">
        <v>2526.0700000000002</v>
      </c>
      <c r="D1043" s="25">
        <v>2526.3000000000002</v>
      </c>
      <c r="E1043" s="25">
        <v>2443.39</v>
      </c>
      <c r="F1043" s="16">
        <v>2460.1</v>
      </c>
      <c r="G1043" s="28">
        <f ca="1">IFERROR($F1043/OFFSET($F1043,G$12,)-1,"")</f>
        <v>-2.602698508219059E-2</v>
      </c>
      <c r="H1043" s="29">
        <f ca="1">IFERROR($F1043/OFFSET($F1043,H$12,)-1,"")</f>
        <v>-5.149845585598789E-2</v>
      </c>
      <c r="I1043" s="29">
        <f ca="1">IFERROR($F1043/OFFSET($F1043,I$12,)-1,"")</f>
        <v>-1.0661100856185768E-2</v>
      </c>
      <c r="J1043" s="29">
        <f ca="1">IFERROR($F1043/OFFSET($F1043,J$12,)-1,"")</f>
        <v>0.18754766892903008</v>
      </c>
      <c r="K1043" s="30">
        <f>F1043/VLOOKUP(YEAR(B1043),$Z$13:$AB$35,3,FALSE)-1</f>
        <v>0.40510500733937627</v>
      </c>
      <c r="L1043" s="21">
        <f>MAX(F1043:$F$5741)</f>
        <v>4981.87</v>
      </c>
      <c r="M1043" s="28">
        <f ca="1">IF(OFFSET($O1043,M$12,)&lt;&gt;"",_xlfn.STDEV.S(OFFSET($O1043,,,M$12))*SQRT($J$12/$G$12),"")</f>
        <v>0.33050661997699754</v>
      </c>
      <c r="N1043" s="30">
        <f ca="1">IF(OFFSET($O1043,N$12,)&lt;&gt;"",_xlfn.STDEV.S(OFFSET($O1043,,,N$12))*SQRT($J$12/$G$12),"")</f>
        <v>0.30775446132239681</v>
      </c>
      <c r="O1043" s="4">
        <f t="shared" ca="1" si="16"/>
        <v>-2.6371681146597901E-2</v>
      </c>
    </row>
    <row r="1044" spans="2:15" x14ac:dyDescent="0.2">
      <c r="B1044" s="14">
        <v>40119</v>
      </c>
      <c r="C1044" s="25">
        <v>2483.44</v>
      </c>
      <c r="D1044" s="25">
        <v>2525.84</v>
      </c>
      <c r="E1044" s="25">
        <v>2455.15</v>
      </c>
      <c r="F1044" s="16">
        <v>2525.84</v>
      </c>
      <c r="G1044" s="28">
        <f ca="1">IFERROR($F1044/OFFSET($F1044,G$12,)-1,"")</f>
        <v>1.6888831631030499E-2</v>
      </c>
      <c r="H1044" s="29">
        <f ca="1">IFERROR($F1044/OFFSET($F1044,H$12,)-1,"")</f>
        <v>-5.7940690514286519E-2</v>
      </c>
      <c r="I1044" s="29">
        <f ca="1">IFERROR($F1044/OFFSET($F1044,I$12,)-1,"")</f>
        <v>-2.0335341139601337E-2</v>
      </c>
      <c r="J1044" s="29">
        <f ca="1">IFERROR($F1044/OFFSET($F1044,J$12,)-1,"")</f>
        <v>0.20425473078958545</v>
      </c>
      <c r="K1044" s="30">
        <f>F1044/VLOOKUP(YEAR(B1044),$Z$13:$AB$35,3,FALSE)-1</f>
        <v>0.44265291318974453</v>
      </c>
      <c r="L1044" s="21">
        <f>MAX(F1044:$F$5741)</f>
        <v>4981.87</v>
      </c>
      <c r="M1044" s="28">
        <f ca="1">IF(OFFSET($O1044,M$12,)&lt;&gt;"",_xlfn.STDEV.S(OFFSET($O1044,,,M$12))*SQRT($J$12/$G$12),"")</f>
        <v>0.32337835927436276</v>
      </c>
      <c r="N1044" s="30">
        <f ca="1">IF(OFFSET($O1044,N$12,)&lt;&gt;"",_xlfn.STDEV.S(OFFSET($O1044,,,N$12))*SQRT($J$12/$G$12),"")</f>
        <v>0.30288274718087943</v>
      </c>
      <c r="O1044" s="4">
        <f t="shared" ca="1" si="16"/>
        <v>1.6747800994323662E-2</v>
      </c>
    </row>
    <row r="1045" spans="2:15" x14ac:dyDescent="0.2">
      <c r="B1045" s="14">
        <v>40116</v>
      </c>
      <c r="C1045" s="25">
        <v>2516.0300000000002</v>
      </c>
      <c r="D1045" s="25">
        <v>2582.8200000000002</v>
      </c>
      <c r="E1045" s="25">
        <v>2459.66</v>
      </c>
      <c r="F1045" s="16">
        <v>2483.89</v>
      </c>
      <c r="G1045" s="28">
        <f ca="1">IFERROR($F1045/OFFSET($F1045,G$12,)-1,"")</f>
        <v>-1.28211752081554E-2</v>
      </c>
      <c r="H1045" s="29">
        <f ca="1">IFERROR($F1045/OFFSET($F1045,H$12,)-1,"")</f>
        <v>-6.9812119192153799E-2</v>
      </c>
      <c r="I1045" s="29">
        <f ca="1">IFERROR($F1045/OFFSET($F1045,I$12,)-1,"")</f>
        <v>-5.816219741551909E-2</v>
      </c>
      <c r="J1045" s="29">
        <f ca="1">IFERROR($F1045/OFFSET($F1045,J$12,)-1,"")</f>
        <v>0.24104524219940537</v>
      </c>
      <c r="K1045" s="30">
        <f>F1045/VLOOKUP(YEAR(B1045),$Z$13:$AB$35,3,FALSE)-1</f>
        <v>0.41869284853469502</v>
      </c>
      <c r="L1045" s="21">
        <f>MAX(F1045:$F$5741)</f>
        <v>4981.87</v>
      </c>
      <c r="M1045" s="28">
        <f ca="1">IF(OFFSET($O1045,M$12,)&lt;&gt;"",_xlfn.STDEV.S(OFFSET($O1045,,,M$12))*SQRT($J$12/$G$12),"")</f>
        <v>0.31993436168003664</v>
      </c>
      <c r="N1045" s="30">
        <f ca="1">IF(OFFSET($O1045,N$12,)&lt;&gt;"",_xlfn.STDEV.S(OFFSET($O1045,,,N$12))*SQRT($J$12/$G$12),"")</f>
        <v>0.30124986690120653</v>
      </c>
      <c r="O1045" s="4">
        <f t="shared" ca="1" si="16"/>
        <v>-1.2904075826212497E-2</v>
      </c>
    </row>
    <row r="1046" spans="2:15" x14ac:dyDescent="0.2">
      <c r="B1046" s="14">
        <v>40115</v>
      </c>
      <c r="C1046" s="25">
        <v>2443.8000000000002</v>
      </c>
      <c r="D1046" s="25">
        <v>2527.13</v>
      </c>
      <c r="E1046" s="25">
        <v>2374.48</v>
      </c>
      <c r="F1046" s="16">
        <v>2516.15</v>
      </c>
      <c r="G1046" s="28">
        <f ca="1">IFERROR($F1046/OFFSET($F1046,G$12,)-1,"")</f>
        <v>2.9407553175385681E-2</v>
      </c>
      <c r="H1046" s="29">
        <f ca="1">IFERROR($F1046/OFFSET($F1046,H$12,)-1,"")</f>
        <v>-7.2585401093959612E-2</v>
      </c>
      <c r="I1046" s="29">
        <f ca="1">IFERROR($F1046/OFFSET($F1046,I$12,)-1,"")</f>
        <v>-3.5122366493592017E-2</v>
      </c>
      <c r="J1046" s="29">
        <f ca="1">IFERROR($F1046/OFFSET($F1046,J$12,)-1,"")</f>
        <v>0.19981784455751006</v>
      </c>
      <c r="K1046" s="30">
        <f>F1046/VLOOKUP(YEAR(B1046),$Z$13:$AB$35,3,FALSE)-1</f>
        <v>0.43711839527538388</v>
      </c>
      <c r="L1046" s="21">
        <f>MAX(F1046:$F$5741)</f>
        <v>4981.87</v>
      </c>
      <c r="M1046" s="28">
        <f ca="1">IF(OFFSET($O1046,M$12,)&lt;&gt;"",_xlfn.STDEV.S(OFFSET($O1046,,,M$12))*SQRT($J$12/$G$12),"")</f>
        <v>0.32043906989190463</v>
      </c>
      <c r="N1046" s="30">
        <f ca="1">IF(OFFSET($O1046,N$12,)&lt;&gt;"",_xlfn.STDEV.S(OFFSET($O1046,,,N$12))*SQRT($J$12/$G$12),"")</f>
        <v>0.29998571832704279</v>
      </c>
      <c r="O1046" s="4">
        <f t="shared" ca="1" si="16"/>
        <v>2.8983445663829394E-2</v>
      </c>
    </row>
    <row r="1047" spans="2:15" x14ac:dyDescent="0.2">
      <c r="B1047" s="14">
        <v>40114</v>
      </c>
      <c r="C1047" s="25">
        <v>2593.48</v>
      </c>
      <c r="D1047" s="25">
        <v>2595.39</v>
      </c>
      <c r="E1047" s="25">
        <v>2442.11</v>
      </c>
      <c r="F1047" s="16">
        <v>2444.27</v>
      </c>
      <c r="G1047" s="28">
        <f ca="1">IFERROR($F1047/OFFSET($F1047,G$12,)-1,"")</f>
        <v>-5.7601776633110613E-2</v>
      </c>
      <c r="H1047" s="29">
        <f ca="1">IFERROR($F1047/OFFSET($F1047,H$12,)-1,"")</f>
        <v>-0.11194634481305332</v>
      </c>
      <c r="I1047" s="29">
        <f ca="1">IFERROR($F1047/OFFSET($F1047,I$12,)-1,"")</f>
        <v>-5.5051475449129583E-2</v>
      </c>
      <c r="J1047" s="29">
        <f ca="1">IFERROR($F1047/OFFSET($F1047,J$12,)-1,"")</f>
        <v>0.10600452488687773</v>
      </c>
      <c r="K1047" s="30">
        <f>F1047/VLOOKUP(YEAR(B1047),$Z$13:$AB$35,3,FALSE)-1</f>
        <v>0.3960635812728821</v>
      </c>
      <c r="L1047" s="21">
        <f>MAX(F1047:$F$5741)</f>
        <v>4981.87</v>
      </c>
      <c r="M1047" s="28">
        <f ca="1">IF(OFFSET($O1047,M$12,)&lt;&gt;"",_xlfn.STDEV.S(OFFSET($O1047,,,M$12))*SQRT($J$12/$G$12),"")</f>
        <v>0.31421589122097188</v>
      </c>
      <c r="N1047" s="30">
        <f ca="1">IF(OFFSET($O1047,N$12,)&lt;&gt;"",_xlfn.STDEV.S(OFFSET($O1047,,,N$12))*SQRT($J$12/$G$12),"")</f>
        <v>0.2946430769683232</v>
      </c>
      <c r="O1047" s="4">
        <f t="shared" ca="1" si="16"/>
        <v>-5.9327351308483392E-2</v>
      </c>
    </row>
    <row r="1048" spans="2:15" x14ac:dyDescent="0.2">
      <c r="B1048" s="14">
        <v>40113</v>
      </c>
      <c r="C1048" s="25">
        <v>2681.02</v>
      </c>
      <c r="D1048" s="25">
        <v>2681.02</v>
      </c>
      <c r="E1048" s="25">
        <v>2579.8200000000002</v>
      </c>
      <c r="F1048" s="16">
        <v>2593.67</v>
      </c>
      <c r="G1048" s="28">
        <f ca="1">IFERROR($F1048/OFFSET($F1048,G$12,)-1,"")</f>
        <v>-3.2642222296815904E-2</v>
      </c>
      <c r="H1048" s="29">
        <f ca="1">IFERROR($F1048/OFFSET($F1048,H$12,)-1,"")</f>
        <v>-5.0997969301695978E-2</v>
      </c>
      <c r="I1048" s="29">
        <f ca="1">IFERROR($F1048/OFFSET($F1048,I$12,)-1,"")</f>
        <v>2.2413976608417707E-2</v>
      </c>
      <c r="J1048" s="29">
        <f ca="1">IFERROR($F1048/OFFSET($F1048,J$12,)-1,"")</f>
        <v>0.268006863948139</v>
      </c>
      <c r="K1048" s="30">
        <f>F1048/VLOOKUP(YEAR(B1048),$Z$13:$AB$35,3,FALSE)-1</f>
        <v>0.48139453859026871</v>
      </c>
      <c r="L1048" s="21">
        <f>MAX(F1048:$F$5741)</f>
        <v>4981.87</v>
      </c>
      <c r="M1048" s="28">
        <f ca="1">IF(OFFSET($O1048,M$12,)&lt;&gt;"",_xlfn.STDEV.S(OFFSET($O1048,,,M$12))*SQRT($J$12/$G$12),"")</f>
        <v>0.26186071471861017</v>
      </c>
      <c r="N1048" s="30">
        <f ca="1">IF(OFFSET($O1048,N$12,)&lt;&gt;"",_xlfn.STDEV.S(OFFSET($O1048,,,N$12))*SQRT($J$12/$G$12),"")</f>
        <v>0.26703038951443586</v>
      </c>
      <c r="O1048" s="4">
        <f t="shared" ca="1" si="16"/>
        <v>-3.3186864673718862E-2</v>
      </c>
    </row>
    <row r="1049" spans="2:15" x14ac:dyDescent="0.2">
      <c r="B1049" s="14">
        <v>40109</v>
      </c>
      <c r="C1049" s="25">
        <v>2670.85</v>
      </c>
      <c r="D1049" s="25">
        <v>2703.93</v>
      </c>
      <c r="E1049" s="25">
        <v>2666.46</v>
      </c>
      <c r="F1049" s="16">
        <v>2681.19</v>
      </c>
      <c r="G1049" s="28">
        <f ca="1">IFERROR($F1049/OFFSET($F1049,G$12,)-1,"")</f>
        <v>4.0744333054965054E-3</v>
      </c>
      <c r="H1049" s="29">
        <f ca="1">IFERROR($F1049/OFFSET($F1049,H$12,)-1,"")</f>
        <v>-1.6160103917834401E-2</v>
      </c>
      <c r="I1049" s="29">
        <f ca="1">IFERROR($F1049/OFFSET($F1049,I$12,)-1,"")</f>
        <v>5.214436234210118E-2</v>
      </c>
      <c r="J1049" s="29">
        <f ca="1">IFERROR($F1049/OFFSET($F1049,J$12,)-1,"")</f>
        <v>0.34200410430952499</v>
      </c>
      <c r="K1049" s="30">
        <f>F1049/VLOOKUP(YEAR(B1049),$Z$13:$AB$35,3,FALSE)-1</f>
        <v>0.53138225870015954</v>
      </c>
      <c r="L1049" s="21">
        <f>MAX(F1049:$F$5741)</f>
        <v>4981.87</v>
      </c>
      <c r="M1049" s="28">
        <f ca="1">IF(OFFSET($O1049,M$12,)&lt;&gt;"",_xlfn.STDEV.S(OFFSET($O1049,,,M$12))*SQRT($J$12/$G$12),"")</f>
        <v>0.24239391460908727</v>
      </c>
      <c r="N1049" s="30">
        <f ca="1">IF(OFFSET($O1049,N$12,)&lt;&gt;"",_xlfn.STDEV.S(OFFSET($O1049,,,N$12))*SQRT($J$12/$G$12),"")</f>
        <v>0.26108692186880467</v>
      </c>
      <c r="O1049" s="4">
        <f t="shared" ca="1" si="16"/>
        <v>4.0661552800064478E-3</v>
      </c>
    </row>
    <row r="1050" spans="2:15" x14ac:dyDescent="0.2">
      <c r="B1050" s="14">
        <v>40108</v>
      </c>
      <c r="C1050" s="25">
        <v>2712.99</v>
      </c>
      <c r="D1050" s="25">
        <v>2713.2</v>
      </c>
      <c r="E1050" s="25">
        <v>2664.48</v>
      </c>
      <c r="F1050" s="16">
        <v>2670.31</v>
      </c>
      <c r="G1050" s="28">
        <f ca="1">IFERROR($F1050/OFFSET($F1050,G$12,)-1,"")</f>
        <v>-1.5764371120645215E-2</v>
      </c>
      <c r="H1050" s="29">
        <f ca="1">IFERROR($F1050/OFFSET($F1050,H$12,)-1,"")</f>
        <v>-2.4722425127830516E-2</v>
      </c>
      <c r="I1050" s="29">
        <f ca="1">IFERROR($F1050/OFFSET($F1050,I$12,)-1,"")</f>
        <v>3.1250603423972567E-2</v>
      </c>
      <c r="J1050" s="29">
        <f ca="1">IFERROR($F1050/OFFSET($F1050,J$12,)-1,"")</f>
        <v>0.38967182572311798</v>
      </c>
      <c r="K1050" s="30">
        <f>F1050/VLOOKUP(YEAR(B1050),$Z$13:$AB$35,3,FALSE)-1</f>
        <v>0.52516806314719311</v>
      </c>
      <c r="L1050" s="21">
        <f>MAX(F1050:$F$5741)</f>
        <v>4981.87</v>
      </c>
      <c r="M1050" s="28">
        <f ca="1">IF(OFFSET($O1050,M$12,)&lt;&gt;"",_xlfn.STDEV.S(OFFSET($O1050,,,M$12))*SQRT($J$12/$G$12),"")</f>
        <v>0.24305704448327645</v>
      </c>
      <c r="N1050" s="30">
        <f ca="1">IF(OFFSET($O1050,N$12,)&lt;&gt;"",_xlfn.STDEV.S(OFFSET($O1050,,,N$12))*SQRT($J$12/$G$12),"")</f>
        <v>0.26107633541661562</v>
      </c>
      <c r="O1050" s="4">
        <f t="shared" ca="1" si="16"/>
        <v>-1.5889950352664786E-2</v>
      </c>
    </row>
    <row r="1051" spans="2:15" x14ac:dyDescent="0.2">
      <c r="B1051" s="14">
        <v>40107</v>
      </c>
      <c r="C1051" s="25">
        <v>2752.08</v>
      </c>
      <c r="D1051" s="25">
        <v>2756.52</v>
      </c>
      <c r="E1051" s="25">
        <v>2685.47</v>
      </c>
      <c r="F1051" s="16">
        <v>2713.08</v>
      </c>
      <c r="G1051" s="28">
        <f ca="1">IFERROR($F1051/OFFSET($F1051,G$12,)-1,"")</f>
        <v>-1.4282132982607831E-2</v>
      </c>
      <c r="H1051" s="29">
        <f ca="1">IFERROR($F1051/OFFSET($F1051,H$12,)-1,"")</f>
        <v>-5.9283468779084414E-3</v>
      </c>
      <c r="I1051" s="29">
        <f ca="1">IFERROR($F1051/OFFSET($F1051,I$12,)-1,"")</f>
        <v>4.5502890173410471E-2</v>
      </c>
      <c r="J1051" s="29">
        <f ca="1">IFERROR($F1051/OFFSET($F1051,J$12,)-1,"")</f>
        <v>0.4894838840729292</v>
      </c>
      <c r="K1051" s="30">
        <f>F1051/VLOOKUP(YEAR(B1051),$Z$13:$AB$35,3,FALSE)-1</f>
        <v>0.54959647709943282</v>
      </c>
      <c r="L1051" s="21">
        <f>MAX(F1051:$F$5741)</f>
        <v>4981.87</v>
      </c>
      <c r="M1051" s="28">
        <f ca="1">IF(OFFSET($O1051,M$12,)&lt;&gt;"",_xlfn.STDEV.S(OFFSET($O1051,,,M$12))*SQRT($J$12/$G$12),"")</f>
        <v>0.23757646500448285</v>
      </c>
      <c r="N1051" s="30">
        <f ca="1">IF(OFFSET($O1051,N$12,)&lt;&gt;"",_xlfn.STDEV.S(OFFSET($O1051,,,N$12))*SQRT($J$12/$G$12),"")</f>
        <v>0.25958580539757792</v>
      </c>
      <c r="O1051" s="4">
        <f t="shared" ca="1" si="16"/>
        <v>-1.4385104252649657E-2</v>
      </c>
    </row>
    <row r="1052" spans="2:15" x14ac:dyDescent="0.2">
      <c r="B1052" s="14">
        <v>40106</v>
      </c>
      <c r="C1052" s="25">
        <v>2764.6</v>
      </c>
      <c r="D1052" s="25">
        <v>2775.05</v>
      </c>
      <c r="E1052" s="25">
        <v>2739.93</v>
      </c>
      <c r="F1052" s="16">
        <v>2752.39</v>
      </c>
      <c r="G1052" s="28">
        <f ca="1">IFERROR($F1052/OFFSET($F1052,G$12,)-1,"")</f>
        <v>7.0763432794862524E-3</v>
      </c>
      <c r="H1052" s="29">
        <f ca="1">IFERROR($F1052/OFFSET($F1052,H$12,)-1,"")</f>
        <v>2.4213714779036222E-2</v>
      </c>
      <c r="I1052" s="29">
        <f ca="1">IFERROR($F1052/OFFSET($F1052,I$12,)-1,"")</f>
        <v>7.4988575959131332E-2</v>
      </c>
      <c r="J1052" s="29">
        <f ca="1">IFERROR($F1052/OFFSET($F1052,J$12,)-1,"")</f>
        <v>0.58675775394903718</v>
      </c>
      <c r="K1052" s="30">
        <f>F1052/VLOOKUP(YEAR(B1052),$Z$13:$AB$35,3,FALSE)-1</f>
        <v>0.57204868548060062</v>
      </c>
      <c r="L1052" s="21">
        <f>MAX(F1052:$F$5741)</f>
        <v>4981.87</v>
      </c>
      <c r="M1052" s="28">
        <f ca="1">IF(OFFSET($O1052,M$12,)&lt;&gt;"",_xlfn.STDEV.S(OFFSET($O1052,,,M$12))*SQRT($J$12/$G$12),"")</f>
        <v>0.23249661139871103</v>
      </c>
      <c r="N1052" s="30">
        <f ca="1">IF(OFFSET($O1052,N$12,)&lt;&gt;"",_xlfn.STDEV.S(OFFSET($O1052,,,N$12))*SQRT($J$12/$G$12),"")</f>
        <v>0.25706362914515118</v>
      </c>
      <c r="O1052" s="4">
        <f t="shared" ca="1" si="16"/>
        <v>7.0514234541428009E-3</v>
      </c>
    </row>
    <row r="1053" spans="2:15" x14ac:dyDescent="0.2">
      <c r="B1053" s="14">
        <v>40105</v>
      </c>
      <c r="C1053" s="25">
        <v>2724.62</v>
      </c>
      <c r="D1053" s="25">
        <v>2744.55</v>
      </c>
      <c r="E1053" s="25">
        <v>2722.59</v>
      </c>
      <c r="F1053" s="16">
        <v>2733.05</v>
      </c>
      <c r="G1053" s="28">
        <f ca="1">IFERROR($F1053/OFFSET($F1053,G$12,)-1,"")</f>
        <v>2.8694825757826781E-3</v>
      </c>
      <c r="H1053" s="29">
        <f ca="1">IFERROR($F1053/OFFSET($F1053,H$12,)-1,"")</f>
        <v>1.2098297276679659E-2</v>
      </c>
      <c r="I1053" s="29">
        <f ca="1">IFERROR($F1053/OFFSET($F1053,I$12,)-1,"")</f>
        <v>5.5720797280593315E-2</v>
      </c>
      <c r="J1053" s="29">
        <f ca="1">IFERROR($F1053/OFFSET($F1053,J$12,)-1,"")</f>
        <v>0.62744514246583516</v>
      </c>
      <c r="K1053" s="30">
        <f>F1053/VLOOKUP(YEAR(B1053),$Z$13:$AB$35,3,FALSE)-1</f>
        <v>0.5610024959590596</v>
      </c>
      <c r="L1053" s="21">
        <f>MAX(F1053:$F$5741)</f>
        <v>4981.87</v>
      </c>
      <c r="M1053" s="28">
        <f ca="1">IF(OFFSET($O1053,M$12,)&lt;&gt;"",_xlfn.STDEV.S(OFFSET($O1053,,,M$12))*SQRT($J$12/$G$12),"")</f>
        <v>0.23414200484137629</v>
      </c>
      <c r="N1053" s="30">
        <f ca="1">IF(OFFSET($O1053,N$12,)&lt;&gt;"",_xlfn.STDEV.S(OFFSET($O1053,,,N$12))*SQRT($J$12/$G$12),"")</f>
        <v>0.26306973668791517</v>
      </c>
      <c r="O1053" s="4">
        <f t="shared" ca="1" si="16"/>
        <v>2.8653734694521955E-3</v>
      </c>
    </row>
    <row r="1054" spans="2:15" x14ac:dyDescent="0.2">
      <c r="B1054" s="14">
        <v>40102</v>
      </c>
      <c r="C1054" s="25">
        <v>2726.51</v>
      </c>
      <c r="D1054" s="25">
        <v>2765.96</v>
      </c>
      <c r="E1054" s="25">
        <v>2710.69</v>
      </c>
      <c r="F1054" s="16">
        <v>2725.23</v>
      </c>
      <c r="G1054" s="28">
        <f ca="1">IFERROR($F1054/OFFSET($F1054,G$12,)-1,"")</f>
        <v>-4.6639883126369241E-3</v>
      </c>
      <c r="H1054" s="29">
        <f ca="1">IFERROR($F1054/OFFSET($F1054,H$12,)-1,"")</f>
        <v>1.9173809630660177E-2</v>
      </c>
      <c r="I1054" s="29">
        <f ca="1">IFERROR($F1054/OFFSET($F1054,I$12,)-1,"")</f>
        <v>4.2794990414748657E-2</v>
      </c>
      <c r="J1054" s="29">
        <f ca="1">IFERROR($F1054/OFFSET($F1054,J$12,)-1,"")</f>
        <v>0.46767878588777645</v>
      </c>
      <c r="K1054" s="30">
        <f>F1054/VLOOKUP(YEAR(B1054),$Z$13:$AB$35,3,FALSE)-1</f>
        <v>0.55653604290536496</v>
      </c>
      <c r="L1054" s="21">
        <f>MAX(F1054:$F$5741)</f>
        <v>4981.87</v>
      </c>
      <c r="M1054" s="28">
        <f ca="1">IF(OFFSET($O1054,M$12,)&lt;&gt;"",_xlfn.STDEV.S(OFFSET($O1054,,,M$12))*SQRT($J$12/$G$12),"")</f>
        <v>0.24731515030349194</v>
      </c>
      <c r="N1054" s="30">
        <f ca="1">IF(OFFSET($O1054,N$12,)&lt;&gt;"",_xlfn.STDEV.S(OFFSET($O1054,,,N$12))*SQRT($J$12/$G$12),"")</f>
        <v>0.26487585030595229</v>
      </c>
      <c r="O1054" s="4">
        <f t="shared" ca="1" si="16"/>
        <v>-4.6748986431142548E-3</v>
      </c>
    </row>
    <row r="1055" spans="2:15" x14ac:dyDescent="0.2">
      <c r="B1055" s="14">
        <v>40101</v>
      </c>
      <c r="C1055" s="25">
        <v>2729.26</v>
      </c>
      <c r="D1055" s="25">
        <v>2742.75</v>
      </c>
      <c r="E1055" s="25">
        <v>2699.21</v>
      </c>
      <c r="F1055" s="16">
        <v>2738</v>
      </c>
      <c r="G1055" s="28">
        <f ca="1">IFERROR($F1055/OFFSET($F1055,G$12,)-1,"")</f>
        <v>3.2023332331840848E-3</v>
      </c>
      <c r="H1055" s="29">
        <f ca="1">IFERROR($F1055/OFFSET($F1055,H$12,)-1,"")</f>
        <v>3.0597995264820099E-2</v>
      </c>
      <c r="I1055" s="29">
        <f ca="1">IFERROR($F1055/OFFSET($F1055,I$12,)-1,"")</f>
        <v>6.0176024843277442E-2</v>
      </c>
      <c r="J1055" s="29">
        <f ca="1">IFERROR($F1055/OFFSET($F1055,J$12,)-1,"")</f>
        <v>0.42257414219506617</v>
      </c>
      <c r="K1055" s="30">
        <f>F1055/VLOOKUP(YEAR(B1055),$Z$13:$AB$35,3,FALSE)-1</f>
        <v>0.56382972647258733</v>
      </c>
      <c r="L1055" s="21">
        <f>MAX(F1055:$F$5741)</f>
        <v>4981.87</v>
      </c>
      <c r="M1055" s="28">
        <f ca="1">IF(OFFSET($O1055,M$12,)&lt;&gt;"",_xlfn.STDEV.S(OFFSET($O1055,,,M$12))*SQRT($J$12/$G$12),"")</f>
        <v>0.2469595257509753</v>
      </c>
      <c r="N1055" s="30">
        <f ca="1">IF(OFFSET($O1055,N$12,)&lt;&gt;"",_xlfn.STDEV.S(OFFSET($O1055,,,N$12))*SQRT($J$12/$G$12),"")</f>
        <v>0.26474200388841607</v>
      </c>
      <c r="O1055" s="4">
        <f t="shared" ca="1" si="16"/>
        <v>3.1972166844685423E-3</v>
      </c>
    </row>
    <row r="1056" spans="2:15" x14ac:dyDescent="0.2">
      <c r="B1056" s="14">
        <v>40100</v>
      </c>
      <c r="C1056" s="25">
        <v>2687.49</v>
      </c>
      <c r="D1056" s="25">
        <v>2735.1</v>
      </c>
      <c r="E1056" s="25">
        <v>2687.35</v>
      </c>
      <c r="F1056" s="16">
        <v>2729.26</v>
      </c>
      <c r="G1056" s="28">
        <f ca="1">IFERROR($F1056/OFFSET($F1056,G$12,)-1,"")</f>
        <v>1.5606626676391455E-2</v>
      </c>
      <c r="H1056" s="29">
        <f ca="1">IFERROR($F1056/OFFSET($F1056,H$12,)-1,"")</f>
        <v>4.7567870480898833E-2</v>
      </c>
      <c r="I1056" s="29">
        <f ca="1">IFERROR($F1056/OFFSET($F1056,I$12,)-1,"")</f>
        <v>7.8145245393925977E-2</v>
      </c>
      <c r="J1056" s="29">
        <f ca="1">IFERROR($F1056/OFFSET($F1056,J$12,)-1,"")</f>
        <v>0.38267389432088761</v>
      </c>
      <c r="K1056" s="30">
        <f>F1056/VLOOKUP(YEAR(B1056),$Z$13:$AB$35,3,FALSE)-1</f>
        <v>0.55883780835375241</v>
      </c>
      <c r="L1056" s="21">
        <f>MAX(F1056:$F$5741)</f>
        <v>4981.87</v>
      </c>
      <c r="M1056" s="28">
        <f ca="1">IF(OFFSET($O1056,M$12,)&lt;&gt;"",_xlfn.STDEV.S(OFFSET($O1056,,,M$12))*SQRT($J$12/$G$12),"")</f>
        <v>0.24824200224072734</v>
      </c>
      <c r="N1056" s="30">
        <f ca="1">IF(OFFSET($O1056,N$12,)&lt;&gt;"",_xlfn.STDEV.S(OFFSET($O1056,,,N$12))*SQRT($J$12/$G$12),"")</f>
        <v>0.26733898321081856</v>
      </c>
      <c r="O1056" s="4">
        <f t="shared" ca="1" si="16"/>
        <v>1.5486095715235853E-2</v>
      </c>
    </row>
    <row r="1057" spans="2:15" x14ac:dyDescent="0.2">
      <c r="B1057" s="14">
        <v>40099</v>
      </c>
      <c r="C1057" s="25">
        <v>2700.41</v>
      </c>
      <c r="D1057" s="25">
        <v>2707.09</v>
      </c>
      <c r="E1057" s="25">
        <v>2667.53</v>
      </c>
      <c r="F1057" s="16">
        <v>2687.32</v>
      </c>
      <c r="G1057" s="28">
        <f ca="1">IFERROR($F1057/OFFSET($F1057,G$12,)-1,"")</f>
        <v>-4.836356364659733E-3</v>
      </c>
      <c r="H1057" s="29">
        <f ca="1">IFERROR($F1057/OFFSET($F1057,H$12,)-1,"")</f>
        <v>2.8938562031442849E-2</v>
      </c>
      <c r="I1057" s="29">
        <f ca="1">IFERROR($F1057/OFFSET($F1057,I$12,)-1,"")</f>
        <v>6.3240856505293763E-2</v>
      </c>
      <c r="J1057" s="29">
        <f ca="1">IFERROR($F1057/OFFSET($F1057,J$12,)-1,"")</f>
        <v>0.2806153083689944</v>
      </c>
      <c r="K1057" s="30">
        <f>F1057/VLOOKUP(YEAR(B1057),$Z$13:$AB$35,3,FALSE)-1</f>
        <v>0.53488345527549797</v>
      </c>
      <c r="L1057" s="21">
        <f>MAX(F1057:$F$5741)</f>
        <v>4981.87</v>
      </c>
      <c r="M1057" s="28">
        <f ca="1">IF(OFFSET($O1057,M$12,)&lt;&gt;"",_xlfn.STDEV.S(OFFSET($O1057,,,M$12))*SQRT($J$12/$G$12),"")</f>
        <v>0.26241731836521148</v>
      </c>
      <c r="N1057" s="30">
        <f ca="1">IF(OFFSET($O1057,N$12,)&lt;&gt;"",_xlfn.STDEV.S(OFFSET($O1057,,,N$12))*SQRT($J$12/$G$12),"")</f>
        <v>0.26693039737302426</v>
      </c>
      <c r="O1057" s="4">
        <f t="shared" ca="1" si="16"/>
        <v>-4.8480893814223337E-3</v>
      </c>
    </row>
    <row r="1058" spans="2:15" x14ac:dyDescent="0.2">
      <c r="B1058" s="14">
        <v>40098</v>
      </c>
      <c r="C1058" s="25">
        <v>2673.98</v>
      </c>
      <c r="D1058" s="25">
        <v>2726.16</v>
      </c>
      <c r="E1058" s="25">
        <v>2673.78</v>
      </c>
      <c r="F1058" s="16">
        <v>2700.38</v>
      </c>
      <c r="G1058" s="28">
        <f ca="1">IFERROR($F1058/OFFSET($F1058,G$12,)-1,"")</f>
        <v>9.8804768956903821E-3</v>
      </c>
      <c r="H1058" s="29">
        <f ca="1">IFERROR($F1058/OFFSET($F1058,H$12,)-1,"")</f>
        <v>7.9720111955217998E-2</v>
      </c>
      <c r="I1058" s="29">
        <f ca="1">IFERROR($F1058/OFFSET($F1058,I$12,)-1,"")</f>
        <v>6.2142314908413043E-2</v>
      </c>
      <c r="J1058" s="29">
        <f ca="1">IFERROR($F1058/OFFSET($F1058,J$12,)-1,"")</f>
        <v>0.30607092418116055</v>
      </c>
      <c r="K1058" s="30">
        <f>F1058/VLOOKUP(YEAR(B1058),$Z$13:$AB$35,3,FALSE)-1</f>
        <v>0.54234277456977553</v>
      </c>
      <c r="L1058" s="21">
        <f>MAX(F1058:$F$5741)</f>
        <v>4981.87</v>
      </c>
      <c r="M1058" s="28">
        <f ca="1">IF(OFFSET($O1058,M$12,)&lt;&gt;"",_xlfn.STDEV.S(OFFSET($O1058,,,M$12))*SQRT($J$12/$G$12),"")</f>
        <v>0.26726381975372665</v>
      </c>
      <c r="N1058" s="30">
        <f ca="1">IF(OFFSET($O1058,N$12,)&lt;&gt;"",_xlfn.STDEV.S(OFFSET($O1058,,,N$12))*SQRT($J$12/$G$12),"")</f>
        <v>0.26675237921354056</v>
      </c>
      <c r="O1058" s="4">
        <f t="shared" ca="1" si="16"/>
        <v>9.8319841432352121E-3</v>
      </c>
    </row>
    <row r="1059" spans="2:15" x14ac:dyDescent="0.2">
      <c r="B1059" s="14">
        <v>40095</v>
      </c>
      <c r="C1059" s="25">
        <v>2656.73</v>
      </c>
      <c r="D1059" s="25">
        <v>2674.44</v>
      </c>
      <c r="E1059" s="25">
        <v>2647.91</v>
      </c>
      <c r="F1059" s="16">
        <v>2673.96</v>
      </c>
      <c r="G1059" s="28">
        <f ca="1">IFERROR($F1059/OFFSET($F1059,G$12,)-1,"")</f>
        <v>6.4929932134105695E-3</v>
      </c>
      <c r="H1059" s="29">
        <f ca="1">IFERROR($F1059/OFFSET($F1059,H$12,)-1,"")</f>
        <v>7.5343540000241349E-2</v>
      </c>
      <c r="I1059" s="29">
        <f ca="1">IFERROR($F1059/OFFSET($F1059,I$12,)-1,"")</f>
        <v>6.056495561742925E-2</v>
      </c>
      <c r="J1059" s="29">
        <f ca="1">IFERROR($F1059/OFFSET($F1059,J$12,)-1,"")</f>
        <v>0.32942884416514207</v>
      </c>
      <c r="K1059" s="30">
        <f>F1059/VLOOKUP(YEAR(B1059),$Z$13:$AB$35,3,FALSE)-1</f>
        <v>0.52725278867737035</v>
      </c>
      <c r="L1059" s="21">
        <f>MAX(F1059:$F$5741)</f>
        <v>4981.87</v>
      </c>
      <c r="M1059" s="28">
        <f ca="1">IF(OFFSET($O1059,M$12,)&lt;&gt;"",_xlfn.STDEV.S(OFFSET($O1059,,,M$12))*SQRT($J$12/$G$12),"")</f>
        <v>0.27408224540897363</v>
      </c>
      <c r="N1059" s="30">
        <f ca="1">IF(OFFSET($O1059,N$12,)&lt;&gt;"",_xlfn.STDEV.S(OFFSET($O1059,,,N$12))*SQRT($J$12/$G$12),"")</f>
        <v>0.26720510790534302</v>
      </c>
      <c r="O1059" s="4">
        <f t="shared" ca="1" si="16"/>
        <v>6.4720045368759933E-3</v>
      </c>
    </row>
    <row r="1060" spans="2:15" x14ac:dyDescent="0.2">
      <c r="B1060" s="14">
        <v>40094</v>
      </c>
      <c r="C1060" s="25">
        <v>2605.5700000000002</v>
      </c>
      <c r="D1060" s="25">
        <v>2656.71</v>
      </c>
      <c r="E1060" s="25">
        <v>2603.21</v>
      </c>
      <c r="F1060" s="16">
        <v>2656.71</v>
      </c>
      <c r="G1060" s="28">
        <f ca="1">IFERROR($F1060/OFFSET($F1060,G$12,)-1,"")</f>
        <v>1.9721110185657809E-2</v>
      </c>
      <c r="H1060" s="29">
        <f ca="1">IFERROR($F1060/OFFSET($F1060,H$12,)-1,"")</f>
        <v>3.0423501029760214E-2</v>
      </c>
      <c r="I1060" s="29">
        <f ca="1">IFERROR($F1060/OFFSET($F1060,I$12,)-1,"")</f>
        <v>5.1321319182277891E-2</v>
      </c>
      <c r="J1060" s="29">
        <f ca="1">IFERROR($F1060/OFFSET($F1060,J$12,)-1,"")</f>
        <v>0.27688381347867463</v>
      </c>
      <c r="K1060" s="30">
        <f>F1060/VLOOKUP(YEAR(B1060),$Z$13:$AB$35,3,FALSE)-1</f>
        <v>0.51740031870598524</v>
      </c>
      <c r="L1060" s="21">
        <f>MAX(F1060:$F$5741)</f>
        <v>4981.87</v>
      </c>
      <c r="M1060" s="28">
        <f ca="1">IF(OFFSET($O1060,M$12,)&lt;&gt;"",_xlfn.STDEV.S(OFFSET($O1060,,,M$12))*SQRT($J$12/$G$12),"")</f>
        <v>0.28013945500764587</v>
      </c>
      <c r="N1060" s="30">
        <f ca="1">IF(OFFSET($O1060,N$12,)&lt;&gt;"",_xlfn.STDEV.S(OFFSET($O1060,,,N$12))*SQRT($J$12/$G$12),"")</f>
        <v>0.27065440301112076</v>
      </c>
      <c r="O1060" s="4">
        <f t="shared" ca="1" si="16"/>
        <v>1.9529168523127402E-2</v>
      </c>
    </row>
    <row r="1061" spans="2:15" x14ac:dyDescent="0.2">
      <c r="B1061" s="14">
        <v>40093</v>
      </c>
      <c r="C1061" s="25">
        <v>2611.5</v>
      </c>
      <c r="D1061" s="25">
        <v>2624.07</v>
      </c>
      <c r="E1061" s="25">
        <v>2598.6</v>
      </c>
      <c r="F1061" s="16">
        <v>2605.33</v>
      </c>
      <c r="G1061" s="28">
        <f ca="1">IFERROR($F1061/OFFSET($F1061,G$12,)-1,"")</f>
        <v>-2.4543024956541482E-3</v>
      </c>
      <c r="H1061" s="29">
        <f ca="1">IFERROR($F1061/OFFSET($F1061,H$12,)-1,"")</f>
        <v>-1.211475459564415E-2</v>
      </c>
      <c r="I1061" s="29">
        <f ca="1">IFERROR($F1061/OFFSET($F1061,I$12,)-1,"")</f>
        <v>3.7880840079036249E-2</v>
      </c>
      <c r="J1061" s="29">
        <f ca="1">IFERROR($F1061/OFFSET($F1061,J$12,)-1,"")</f>
        <v>0.1476213549467007</v>
      </c>
      <c r="K1061" s="30">
        <f>F1061/VLOOKUP(YEAR(B1061),$Z$13:$AB$35,3,FALSE)-1</f>
        <v>0.48805423713324547</v>
      </c>
      <c r="L1061" s="21">
        <f>MAX(F1061:$F$5741)</f>
        <v>4981.87</v>
      </c>
      <c r="M1061" s="28">
        <f ca="1">IF(OFFSET($O1061,M$12,)&lt;&gt;"",_xlfn.STDEV.S(OFFSET($O1061,,,M$12))*SQRT($J$12/$G$12),"")</f>
        <v>0.27541421109385833</v>
      </c>
      <c r="N1061" s="30">
        <f ca="1">IF(OFFSET($O1061,N$12,)&lt;&gt;"",_xlfn.STDEV.S(OFFSET($O1061,,,N$12))*SQRT($J$12/$G$12),"")</f>
        <v>0.26967076256638634</v>
      </c>
      <c r="O1061" s="4">
        <f t="shared" ca="1" si="16"/>
        <v>-2.4573192330258E-3</v>
      </c>
    </row>
    <row r="1062" spans="2:15" x14ac:dyDescent="0.2">
      <c r="B1062" s="14">
        <v>40092</v>
      </c>
      <c r="C1062" s="25">
        <v>2501.27</v>
      </c>
      <c r="D1062" s="25">
        <v>2611.7399999999998</v>
      </c>
      <c r="E1062" s="25">
        <v>2501.27</v>
      </c>
      <c r="F1062" s="16">
        <v>2611.7399999999998</v>
      </c>
      <c r="G1062" s="28">
        <f ca="1">IFERROR($F1062/OFFSET($F1062,G$12,)-1,"")</f>
        <v>4.4278288684526101E-2</v>
      </c>
      <c r="H1062" s="29">
        <f ca="1">IFERROR($F1062/OFFSET($F1062,H$12,)-1,"")</f>
        <v>1.53389525029346E-3</v>
      </c>
      <c r="I1062" s="29">
        <f ca="1">IFERROR($F1062/OFFSET($F1062,I$12,)-1,"")</f>
        <v>3.2647073941253435E-2</v>
      </c>
      <c r="J1062" s="29">
        <f ca="1">IFERROR($F1062/OFFSET($F1062,J$12,)-1,"")</f>
        <v>9.079290830496789E-2</v>
      </c>
      <c r="K1062" s="30">
        <f>F1062/VLOOKUP(YEAR(B1062),$Z$13:$AB$35,3,FALSE)-1</f>
        <v>0.49171535785884402</v>
      </c>
      <c r="L1062" s="21">
        <f>MAX(F1062:$F$5741)</f>
        <v>4981.87</v>
      </c>
      <c r="M1062" s="28">
        <f ca="1">IF(OFFSET($O1062,M$12,)&lt;&gt;"",_xlfn.STDEV.S(OFFSET($O1062,,,M$12))*SQRT($J$12/$G$12),"")</f>
        <v>0.28203849935551573</v>
      </c>
      <c r="N1062" s="30">
        <f ca="1">IF(OFFSET($O1062,N$12,)&lt;&gt;"",_xlfn.STDEV.S(OFFSET($O1062,,,N$12))*SQRT($J$12/$G$12),"")</f>
        <v>0.2727052462248013</v>
      </c>
      <c r="O1062" s="4">
        <f t="shared" ca="1" si="16"/>
        <v>4.3326013982280476E-2</v>
      </c>
    </row>
    <row r="1063" spans="2:15" x14ac:dyDescent="0.2">
      <c r="B1063" s="14">
        <v>40091</v>
      </c>
      <c r="C1063" s="25">
        <v>2487</v>
      </c>
      <c r="D1063" s="25">
        <v>2514.09</v>
      </c>
      <c r="E1063" s="25">
        <v>2485</v>
      </c>
      <c r="F1063" s="16">
        <v>2501</v>
      </c>
      <c r="G1063" s="28">
        <f ca="1">IFERROR($F1063/OFFSET($F1063,G$12,)-1,"")</f>
        <v>5.7869951460018942E-3</v>
      </c>
      <c r="H1063" s="29">
        <f ca="1">IFERROR($F1063/OFFSET($F1063,H$12,)-1,"")</f>
        <v>-3.3119802680666721E-2</v>
      </c>
      <c r="I1063" s="29">
        <f ca="1">IFERROR($F1063/OFFSET($F1063,I$12,)-1,"")</f>
        <v>1.9144098255107878E-2</v>
      </c>
      <c r="J1063" s="29">
        <f ca="1">IFERROR($F1063/OFFSET($F1063,J$12,)-1,"")</f>
        <v>0.10772528767196077</v>
      </c>
      <c r="K1063" s="30">
        <f>F1063/VLOOKUP(YEAR(B1063),$Z$13:$AB$35,3,FALSE)-1</f>
        <v>0.42846535643094996</v>
      </c>
      <c r="L1063" s="21">
        <f>MAX(F1063:$F$5741)</f>
        <v>4981.87</v>
      </c>
      <c r="M1063" s="28">
        <f ca="1">IF(OFFSET($O1063,M$12,)&lt;&gt;"",_xlfn.STDEV.S(OFFSET($O1063,,,M$12))*SQRT($J$12/$G$12),"")</f>
        <v>0.25174042335727065</v>
      </c>
      <c r="N1063" s="30">
        <f ca="1">IF(OFFSET($O1063,N$12,)&lt;&gt;"",_xlfn.STDEV.S(OFFSET($O1063,,,N$12))*SQRT($J$12/$G$12),"")</f>
        <v>0.26266101425723115</v>
      </c>
      <c r="O1063" s="4">
        <f t="shared" ca="1" si="16"/>
        <v>5.7703148113305283E-3</v>
      </c>
    </row>
    <row r="1064" spans="2:15" x14ac:dyDescent="0.2">
      <c r="B1064" s="14">
        <v>40088</v>
      </c>
      <c r="C1064" s="25">
        <v>2578.4699999999998</v>
      </c>
      <c r="D1064" s="25">
        <v>2578.4699999999998</v>
      </c>
      <c r="E1064" s="25">
        <v>2465.7600000000002</v>
      </c>
      <c r="F1064" s="16">
        <v>2486.61</v>
      </c>
      <c r="G1064" s="28">
        <f ca="1">IFERROR($F1064/OFFSET($F1064,G$12,)-1,"")</f>
        <v>-3.5550970224220046E-2</v>
      </c>
      <c r="H1064" s="29">
        <f ca="1">IFERROR($F1064/OFFSET($F1064,H$12,)-1,"")</f>
        <v>-1.9788632179784771E-2</v>
      </c>
      <c r="I1064" s="29">
        <f ca="1">IFERROR($F1064/OFFSET($F1064,I$12,)-1,"")</f>
        <v>2.4354374271366774E-2</v>
      </c>
      <c r="J1064" s="29">
        <f ca="1">IFERROR($F1064/OFFSET($F1064,J$12,)-1,"")</f>
        <v>0.2652700887405357</v>
      </c>
      <c r="K1064" s="30">
        <f>F1064/VLOOKUP(YEAR(B1064),$Z$13:$AB$35,3,FALSE)-1</f>
        <v>0.42024639742293668</v>
      </c>
      <c r="L1064" s="21">
        <f>MAX(F1064:$F$5741)</f>
        <v>4981.87</v>
      </c>
      <c r="M1064" s="28">
        <f ca="1">IF(OFFSET($O1064,M$12,)&lt;&gt;"",_xlfn.STDEV.S(OFFSET($O1064,,,M$12))*SQRT($J$12/$G$12),"")</f>
        <v>0.26912749824297882</v>
      </c>
      <c r="N1064" s="30">
        <f ca="1">IF(OFFSET($O1064,N$12,)&lt;&gt;"",_xlfn.STDEV.S(OFFSET($O1064,,,N$12))*SQRT($J$12/$G$12),"")</f>
        <v>0.26484828172296793</v>
      </c>
      <c r="O1064" s="4">
        <f t="shared" ca="1" si="16"/>
        <v>-3.6198294299453884E-2</v>
      </c>
    </row>
    <row r="1065" spans="2:15" x14ac:dyDescent="0.2">
      <c r="B1065" s="14">
        <v>40087</v>
      </c>
      <c r="C1065" s="25">
        <v>2637.04</v>
      </c>
      <c r="D1065" s="25">
        <v>2669.59</v>
      </c>
      <c r="E1065" s="25">
        <v>2573.52</v>
      </c>
      <c r="F1065" s="16">
        <v>2578.27</v>
      </c>
      <c r="G1065" s="28">
        <f ca="1">IFERROR($F1065/OFFSET($F1065,G$12,)-1,"")</f>
        <v>-2.2375326093550973E-2</v>
      </c>
      <c r="H1065" s="29">
        <f ca="1">IFERROR($F1065/OFFSET($F1065,H$12,)-1,"")</f>
        <v>1.1756811376951726E-2</v>
      </c>
      <c r="I1065" s="29">
        <f ca="1">IFERROR($F1065/OFFSET($F1065,I$12,)-1,"")</f>
        <v>7.5807710121464256E-2</v>
      </c>
      <c r="J1065" s="29">
        <f ca="1">IFERROR($F1065/OFFSET($F1065,J$12,)-1,"")</f>
        <v>0.19289243809453294</v>
      </c>
      <c r="K1065" s="30">
        <f>F1065/VLOOKUP(YEAR(B1065),$Z$13:$AB$35,3,FALSE)-1</f>
        <v>0.47259871032595968</v>
      </c>
      <c r="L1065" s="21">
        <f>MAX(F1065:$F$5741)</f>
        <v>4981.87</v>
      </c>
      <c r="M1065" s="28">
        <f ca="1">IF(OFFSET($O1065,M$12,)&lt;&gt;"",_xlfn.STDEV.S(OFFSET($O1065,,,M$12))*SQRT($J$12/$G$12),"")</f>
        <v>0.26354081655364903</v>
      </c>
      <c r="N1065" s="30">
        <f ca="1">IF(OFFSET($O1065,N$12,)&lt;&gt;"",_xlfn.STDEV.S(OFFSET($O1065,,,N$12))*SQRT($J$12/$G$12),"")</f>
        <v>0.2526576046415116</v>
      </c>
      <c r="O1065" s="4">
        <f t="shared" ca="1" si="16"/>
        <v>-2.2629451617303495E-2</v>
      </c>
    </row>
    <row r="1066" spans="2:15" x14ac:dyDescent="0.2">
      <c r="B1066" s="14">
        <v>40086</v>
      </c>
      <c r="C1066" s="25">
        <v>2606.73</v>
      </c>
      <c r="D1066" s="25">
        <v>2650.05</v>
      </c>
      <c r="E1066" s="25">
        <v>2605.98</v>
      </c>
      <c r="F1066" s="16">
        <v>2637.28</v>
      </c>
      <c r="G1066" s="28">
        <f ca="1">IFERROR($F1066/OFFSET($F1066,G$12,)-1,"")</f>
        <v>1.1327816423416515E-2</v>
      </c>
      <c r="H1066" s="29">
        <f ca="1">IFERROR($F1066/OFFSET($F1066,H$12,)-1,"")</f>
        <v>1.8494703385739664E-2</v>
      </c>
      <c r="I1066" s="29">
        <f ca="1">IFERROR($F1066/OFFSET($F1066,I$12,)-1,"")</f>
        <v>7.0363771403988196E-2</v>
      </c>
      <c r="J1066" s="29">
        <f ca="1">IFERROR($F1066/OFFSET($F1066,J$12,)-1,"")</f>
        <v>0.17010666051431311</v>
      </c>
      <c r="K1066" s="30">
        <f>F1066/VLOOKUP(YEAR(B1066),$Z$13:$AB$35,3,FALSE)-1</f>
        <v>0.50630272499328899</v>
      </c>
      <c r="L1066" s="21">
        <f>MAX(F1066:$F$5741)</f>
        <v>4981.87</v>
      </c>
      <c r="M1066" s="28">
        <f ca="1">IF(OFFSET($O1066,M$12,)&lt;&gt;"",_xlfn.STDEV.S(OFFSET($O1066,,,M$12))*SQRT($J$12/$G$12),"")</f>
        <v>0.25624930214918756</v>
      </c>
      <c r="N1066" s="30">
        <f ca="1">IF(OFFSET($O1066,N$12,)&lt;&gt;"",_xlfn.STDEV.S(OFFSET($O1066,,,N$12))*SQRT($J$12/$G$12),"")</f>
        <v>0.2471842835113956</v>
      </c>
      <c r="O1066" s="4">
        <f t="shared" ca="1" si="16"/>
        <v>1.1264137157738578E-2</v>
      </c>
    </row>
    <row r="1067" spans="2:15" x14ac:dyDescent="0.2">
      <c r="B1067" s="14">
        <v>40085</v>
      </c>
      <c r="C1067" s="25">
        <v>2586.67</v>
      </c>
      <c r="D1067" s="25">
        <v>2626.22</v>
      </c>
      <c r="E1067" s="25">
        <v>2586.67</v>
      </c>
      <c r="F1067" s="16">
        <v>2607.7399999999998</v>
      </c>
      <c r="G1067" s="28">
        <f ca="1">IFERROR($F1067/OFFSET($F1067,G$12,)-1,"")</f>
        <v>8.1456080597832603E-3</v>
      </c>
      <c r="H1067" s="29">
        <f ca="1">IFERROR($F1067/OFFSET($F1067,H$12,)-1,"")</f>
        <v>4.9094412331405213E-3</v>
      </c>
      <c r="I1067" s="29">
        <f ca="1">IFERROR($F1067/OFFSET($F1067,I$12,)-1,"")</f>
        <v>4.1438030655196911E-2</v>
      </c>
      <c r="J1067" s="29">
        <f ca="1">IFERROR($F1067/OFFSET($F1067,J$12,)-1,"")</f>
        <v>5.6244126891545898E-2</v>
      </c>
      <c r="K1067" s="30">
        <f>F1067/VLOOKUP(YEAR(B1067),$Z$13:$AB$35,3,FALSE)-1</f>
        <v>0.48943072714084179</v>
      </c>
      <c r="L1067" s="21">
        <f>MAX(F1067:$F$5741)</f>
        <v>4981.87</v>
      </c>
      <c r="M1067" s="28">
        <f ca="1">IF(OFFSET($O1067,M$12,)&lt;&gt;"",_xlfn.STDEV.S(OFFSET($O1067,,,M$12))*SQRT($J$12/$G$12),"")</f>
        <v>0.25649002207179106</v>
      </c>
      <c r="N1067" s="30">
        <f ca="1">IF(OFFSET($O1067,N$12,)&lt;&gt;"",_xlfn.STDEV.S(OFFSET($O1067,,,N$12))*SQRT($J$12/$G$12),"")</f>
        <v>0.2528097734344486</v>
      </c>
      <c r="O1067" s="4">
        <f t="shared" ca="1" si="16"/>
        <v>8.112611657188927E-3</v>
      </c>
    </row>
    <row r="1068" spans="2:15" x14ac:dyDescent="0.2">
      <c r="B1068" s="14">
        <v>40084</v>
      </c>
      <c r="C1068" s="25">
        <v>2536.81</v>
      </c>
      <c r="D1068" s="25">
        <v>2587.86</v>
      </c>
      <c r="E1068" s="25">
        <v>2519.15</v>
      </c>
      <c r="F1068" s="16">
        <v>2586.67</v>
      </c>
      <c r="G1068" s="28">
        <f ca="1">IFERROR($F1068/OFFSET($F1068,G$12,)-1,"")</f>
        <v>1.9654605587332119E-2</v>
      </c>
      <c r="H1068" s="29">
        <f ca="1">IFERROR($F1068/OFFSET($F1068,H$12,)-1,"")</f>
        <v>1.0264061334406271E-2</v>
      </c>
      <c r="I1068" s="29">
        <f ca="1">IFERROR($F1068/OFFSET($F1068,I$12,)-1,"")</f>
        <v>1.2466631700080555E-2</v>
      </c>
      <c r="J1068" s="29">
        <f ca="1">IFERROR($F1068/OFFSET($F1068,J$12,)-1,"")</f>
        <v>5.9571472227704092E-4</v>
      </c>
      <c r="K1068" s="30">
        <f>F1068/VLOOKUP(YEAR(B1068),$Z$13:$AB$35,3,FALSE)-1</f>
        <v>0.4773964348337647</v>
      </c>
      <c r="L1068" s="21">
        <f>MAX(F1068:$F$5741)</f>
        <v>4981.87</v>
      </c>
      <c r="M1068" s="28">
        <f ca="1">IF(OFFSET($O1068,M$12,)&lt;&gt;"",_xlfn.STDEV.S(OFFSET($O1068,,,M$12))*SQRT($J$12/$G$12),"")</f>
        <v>0.25803657261090895</v>
      </c>
      <c r="N1068" s="30">
        <f ca="1">IF(OFFSET($O1068,N$12,)&lt;&gt;"",_xlfn.STDEV.S(OFFSET($O1068,,,N$12))*SQRT($J$12/$G$12),"")</f>
        <v>0.25294750338018135</v>
      </c>
      <c r="O1068" s="4">
        <f t="shared" ca="1" si="16"/>
        <v>1.9463947977609575E-2</v>
      </c>
    </row>
    <row r="1069" spans="2:15" x14ac:dyDescent="0.2">
      <c r="B1069" s="14">
        <v>40081</v>
      </c>
      <c r="C1069" s="25">
        <v>2551.2399999999998</v>
      </c>
      <c r="D1069" s="25">
        <v>2556.5</v>
      </c>
      <c r="E1069" s="25">
        <v>2532.7600000000002</v>
      </c>
      <c r="F1069" s="16">
        <v>2536.81</v>
      </c>
      <c r="G1069" s="28">
        <f ca="1">IFERROR($F1069/OFFSET($F1069,G$12,)-1,"")</f>
        <v>-4.512794754170435E-3</v>
      </c>
      <c r="H1069" s="29">
        <f ca="1">IFERROR($F1069/OFFSET($F1069,H$12,)-1,"")</f>
        <v>-2.0082663782447607E-2</v>
      </c>
      <c r="I1069" s="29">
        <f ca="1">IFERROR($F1069/OFFSET($F1069,I$12,)-1,"")</f>
        <v>1.5101617801822176E-2</v>
      </c>
      <c r="J1069" s="29">
        <f ca="1">IFERROR($F1069/OFFSET($F1069,J$12,)-1,"")</f>
        <v>-9.9320090181250209E-2</v>
      </c>
      <c r="K1069" s="30">
        <f>F1069/VLOOKUP(YEAR(B1069),$Z$13:$AB$35,3,FALSE)-1</f>
        <v>0.44891851293386575</v>
      </c>
      <c r="L1069" s="21">
        <f>MAX(F1069:$F$5741)</f>
        <v>4981.87</v>
      </c>
      <c r="M1069" s="28">
        <f ca="1">IF(OFFSET($O1069,M$12,)&lt;&gt;"",_xlfn.STDEV.S(OFFSET($O1069,,,M$12))*SQRT($J$12/$G$12),"")</f>
        <v>0.26813520633501586</v>
      </c>
      <c r="N1069" s="30">
        <f ca="1">IF(OFFSET($O1069,N$12,)&lt;&gt;"",_xlfn.STDEV.S(OFFSET($O1069,,,N$12))*SQRT($J$12/$G$12),"")</f>
        <v>0.25939598245984946</v>
      </c>
      <c r="O1069" s="4">
        <f t="shared" ca="1" si="16"/>
        <v>-4.5230081513104904E-3</v>
      </c>
    </row>
    <row r="1070" spans="2:15" x14ac:dyDescent="0.2">
      <c r="B1070" s="14">
        <v>40080</v>
      </c>
      <c r="C1070" s="25">
        <v>2585.34</v>
      </c>
      <c r="D1070" s="25">
        <v>2587.6999999999998</v>
      </c>
      <c r="E1070" s="25">
        <v>2537.64</v>
      </c>
      <c r="F1070" s="16">
        <v>2548.31</v>
      </c>
      <c r="G1070" s="28">
        <f ca="1">IFERROR($F1070/OFFSET($F1070,G$12,)-1,"")</f>
        <v>-1.5864740344250894E-2</v>
      </c>
      <c r="H1070" s="29">
        <f ca="1">IFERROR($F1070/OFFSET($F1070,H$12,)-1,"")</f>
        <v>-2.4902521246350506E-2</v>
      </c>
      <c r="I1070" s="29">
        <f ca="1">IFERROR($F1070/OFFSET($F1070,I$12,)-1,"")</f>
        <v>1.7585963174897357E-2</v>
      </c>
      <c r="J1070" s="29">
        <f ca="1">IFERROR($F1070/OFFSET($F1070,J$12,)-1,"")</f>
        <v>-3.6497481889263717E-2</v>
      </c>
      <c r="K1070" s="30">
        <f>F1070/VLOOKUP(YEAR(B1070),$Z$13:$AB$35,3,FALSE)-1</f>
        <v>0.45548682624812242</v>
      </c>
      <c r="L1070" s="21">
        <f>MAX(F1070:$F$5741)</f>
        <v>4981.87</v>
      </c>
      <c r="M1070" s="28">
        <f ca="1">IF(OFFSET($O1070,M$12,)&lt;&gt;"",_xlfn.STDEV.S(OFFSET($O1070,,,M$12))*SQRT($J$12/$G$12),"")</f>
        <v>0.26860030543940305</v>
      </c>
      <c r="N1070" s="30">
        <f ca="1">IF(OFFSET($O1070,N$12,)&lt;&gt;"",_xlfn.STDEV.S(OFFSET($O1070,,,N$12))*SQRT($J$12/$G$12),"")</f>
        <v>0.26166586491001875</v>
      </c>
      <c r="O1070" s="4">
        <f t="shared" ca="1" si="16"/>
        <v>-1.5991932376761234E-2</v>
      </c>
    </row>
    <row r="1071" spans="2:15" x14ac:dyDescent="0.2">
      <c r="B1071" s="14">
        <v>40079</v>
      </c>
      <c r="C1071" s="25">
        <v>2595.33</v>
      </c>
      <c r="D1071" s="25">
        <v>2595.7600000000002</v>
      </c>
      <c r="E1071" s="25">
        <v>2582.12</v>
      </c>
      <c r="F1071" s="16">
        <v>2589.39</v>
      </c>
      <c r="G1071" s="28">
        <f ca="1">IFERROR($F1071/OFFSET($F1071,G$12,)-1,"")</f>
        <v>-2.1618497109826551E-3</v>
      </c>
      <c r="H1071" s="29">
        <f ca="1">IFERROR($F1071/OFFSET($F1071,H$12,)-1,"")</f>
        <v>2.6330156935479021E-3</v>
      </c>
      <c r="I1071" s="29">
        <f ca="1">IFERROR($F1071/OFFSET($F1071,I$12,)-1,"")</f>
        <v>1.3555089323458835E-2</v>
      </c>
      <c r="J1071" s="29">
        <f ca="1">IFERROR($F1071/OFFSET($F1071,J$12,)-1,"")</f>
        <v>-6.4317151963228847E-2</v>
      </c>
      <c r="K1071" s="30">
        <f>F1071/VLOOKUP(YEAR(B1071),$Z$13:$AB$35,3,FALSE)-1</f>
        <v>0.47894998372200615</v>
      </c>
      <c r="L1071" s="21">
        <f>MAX(F1071:$F$5741)</f>
        <v>4981.87</v>
      </c>
      <c r="M1071" s="28">
        <f ca="1">IF(OFFSET($O1071,M$12,)&lt;&gt;"",_xlfn.STDEV.S(OFFSET($O1071,,,M$12))*SQRT($J$12/$G$12),"")</f>
        <v>0.27737642980026106</v>
      </c>
      <c r="N1071" s="30">
        <f ca="1">IF(OFFSET($O1071,N$12,)&lt;&gt;"",_xlfn.STDEV.S(OFFSET($O1071,,,N$12))*SQRT($J$12/$G$12),"")</f>
        <v>0.26267570196532841</v>
      </c>
      <c r="O1071" s="4">
        <f t="shared" ca="1" si="16"/>
        <v>-2.1641898814085785E-3</v>
      </c>
    </row>
    <row r="1072" spans="2:15" x14ac:dyDescent="0.2">
      <c r="B1072" s="14">
        <v>40078</v>
      </c>
      <c r="C1072" s="25">
        <v>2560.17</v>
      </c>
      <c r="D1072" s="25">
        <v>2595</v>
      </c>
      <c r="E1072" s="25">
        <v>2560.14</v>
      </c>
      <c r="F1072" s="16">
        <v>2595</v>
      </c>
      <c r="G1072" s="28">
        <f ca="1">IFERROR($F1072/OFFSET($F1072,G$12,)-1,"")</f>
        <v>1.3517471947632975E-2</v>
      </c>
      <c r="H1072" s="29">
        <f ca="1">IFERROR($F1072/OFFSET($F1072,H$12,)-1,"")</f>
        <v>2.5108238788989601E-2</v>
      </c>
      <c r="I1072" s="29">
        <f ca="1">IFERROR($F1072/OFFSET($F1072,I$12,)-1,"")</f>
        <v>1.574701440834203E-2</v>
      </c>
      <c r="J1072" s="29">
        <f ca="1">IFERROR($F1072/OFFSET($F1072,J$12,)-1,"")</f>
        <v>-6.2418706824291181E-2</v>
      </c>
      <c r="K1072" s="30">
        <f>F1072/VLOOKUP(YEAR(B1072),$Z$13:$AB$35,3,FALSE)-1</f>
        <v>0.48215417830400442</v>
      </c>
      <c r="L1072" s="21">
        <f>MAX(F1072:$F$5741)</f>
        <v>4981.87</v>
      </c>
      <c r="M1072" s="28">
        <f ca="1">IF(OFFSET($O1072,M$12,)&lt;&gt;"",_xlfn.STDEV.S(OFFSET($O1072,,,M$12))*SQRT($J$12/$G$12),"")</f>
        <v>0.2776499065161056</v>
      </c>
      <c r="N1072" s="30">
        <f ca="1">IF(OFFSET($O1072,N$12,)&lt;&gt;"",_xlfn.STDEV.S(OFFSET($O1072,,,N$12))*SQRT($J$12/$G$12),"")</f>
        <v>0.26448782318117547</v>
      </c>
      <c r="O1072" s="4">
        <f t="shared" ca="1" si="16"/>
        <v>1.3426925979511506E-2</v>
      </c>
    </row>
    <row r="1073" spans="2:15" x14ac:dyDescent="0.2">
      <c r="B1073" s="14">
        <v>40077</v>
      </c>
      <c r="C1073" s="25">
        <v>2587.12</v>
      </c>
      <c r="D1073" s="25">
        <v>2587.12</v>
      </c>
      <c r="E1073" s="25">
        <v>2531.91</v>
      </c>
      <c r="F1073" s="16">
        <v>2560.39</v>
      </c>
      <c r="G1073" s="28">
        <f ca="1">IFERROR($F1073/OFFSET($F1073,G$12,)-1,"")</f>
        <v>-1.0974196538937053E-2</v>
      </c>
      <c r="H1073" s="29">
        <f ca="1">IFERROR($F1073/OFFSET($F1073,H$12,)-1,"")</f>
        <v>1.3020874546979533E-2</v>
      </c>
      <c r="I1073" s="29">
        <f ca="1">IFERROR($F1073/OFFSET($F1073,I$12,)-1,"")</f>
        <v>3.5521888245381383E-2</v>
      </c>
      <c r="J1073" s="29">
        <f ca="1">IFERROR($F1073/OFFSET($F1073,J$12,)-1,"")</f>
        <v>-7.1211956324590986E-2</v>
      </c>
      <c r="K1073" s="30">
        <f>F1073/VLOOKUP(YEAR(B1073),$Z$13:$AB$35,3,FALSE)-1</f>
        <v>0.46238641101648925</v>
      </c>
      <c r="L1073" s="21">
        <f>MAX(F1073:$F$5741)</f>
        <v>4981.87</v>
      </c>
      <c r="M1073" s="28">
        <f ca="1">IF(OFFSET($O1073,M$12,)&lt;&gt;"",_xlfn.STDEV.S(OFFSET($O1073,,,M$12))*SQRT($J$12/$G$12),"")</f>
        <v>0.28489737054983288</v>
      </c>
      <c r="N1073" s="30">
        <f ca="1">IF(OFFSET($O1073,N$12,)&lt;&gt;"",_xlfn.STDEV.S(OFFSET($O1073,,,N$12))*SQRT($J$12/$G$12),"")</f>
        <v>0.26418282350873418</v>
      </c>
      <c r="O1073" s="4">
        <f t="shared" ca="1" si="16"/>
        <v>-1.1034857243695143E-2</v>
      </c>
    </row>
    <row r="1074" spans="2:15" x14ac:dyDescent="0.2">
      <c r="B1074" s="14">
        <v>40074</v>
      </c>
      <c r="C1074" s="25">
        <v>2611.86</v>
      </c>
      <c r="D1074" s="25">
        <v>2611.89</v>
      </c>
      <c r="E1074" s="25">
        <v>2570.09</v>
      </c>
      <c r="F1074" s="16">
        <v>2588.8000000000002</v>
      </c>
      <c r="G1074" s="28">
        <f ca="1">IFERROR($F1074/OFFSET($F1074,G$12,)-1,"")</f>
        <v>-9.4092347487362282E-3</v>
      </c>
      <c r="H1074" s="29">
        <f ca="1">IFERROR($F1074/OFFSET($F1074,H$12,)-1,"")</f>
        <v>1.825447708652117E-2</v>
      </c>
      <c r="I1074" s="29">
        <f ca="1">IFERROR($F1074/OFFSET($F1074,I$12,)-1,"")</f>
        <v>8.3220707055914334E-2</v>
      </c>
      <c r="J1074" s="29">
        <f ca="1">IFERROR($F1074/OFFSET($F1074,J$12,)-1,"")</f>
        <v>-0.13651403564948228</v>
      </c>
      <c r="K1074" s="30">
        <f>F1074/VLOOKUP(YEAR(B1074),$Z$13:$AB$35,3,FALSE)-1</f>
        <v>0.47861300069110091</v>
      </c>
      <c r="L1074" s="21">
        <f>MAX(F1074:$F$5741)</f>
        <v>4981.87</v>
      </c>
      <c r="M1074" s="28">
        <f ca="1">IF(OFFSET($O1074,M$12,)&lt;&gt;"",_xlfn.STDEV.S(OFFSET($O1074,,,M$12))*SQRT($J$12/$G$12),"")</f>
        <v>0.28306134391004051</v>
      </c>
      <c r="N1074" s="30">
        <f ca="1">IF(OFFSET($O1074,N$12,)&lt;&gt;"",_xlfn.STDEV.S(OFFSET($O1074,,,N$12))*SQRT($J$12/$G$12),"")</f>
        <v>0.26831308088556777</v>
      </c>
      <c r="O1074" s="4">
        <f t="shared" ca="1" si="16"/>
        <v>-9.4537812505531386E-3</v>
      </c>
    </row>
    <row r="1075" spans="2:15" x14ac:dyDescent="0.2">
      <c r="B1075" s="14">
        <v>40073</v>
      </c>
      <c r="C1075" s="25">
        <v>2582.63</v>
      </c>
      <c r="D1075" s="25">
        <v>2620.35</v>
      </c>
      <c r="E1075" s="25">
        <v>2582.63</v>
      </c>
      <c r="F1075" s="16">
        <v>2613.39</v>
      </c>
      <c r="G1075" s="28">
        <f ca="1">IFERROR($F1075/OFFSET($F1075,G$12,)-1,"")</f>
        <v>1.1926012259011243E-2</v>
      </c>
      <c r="H1075" s="29">
        <f ca="1">IFERROR($F1075/OFFSET($F1075,H$12,)-1,"")</f>
        <v>3.654125318293211E-2</v>
      </c>
      <c r="I1075" s="29">
        <f ca="1">IFERROR($F1075/OFFSET($F1075,I$12,)-1,"")</f>
        <v>0.1137206269656601</v>
      </c>
      <c r="J1075" s="29">
        <f ca="1">IFERROR($F1075/OFFSET($F1075,J$12,)-1,"")</f>
        <v>-0.15822277194236967</v>
      </c>
      <c r="K1075" s="30">
        <f>F1075/VLOOKUP(YEAR(B1075),$Z$13:$AB$35,3,FALSE)-1</f>
        <v>0.49265776803001993</v>
      </c>
      <c r="L1075" s="21">
        <f>MAX(F1075:$F$5741)</f>
        <v>4981.87</v>
      </c>
      <c r="M1075" s="28">
        <f ca="1">IF(OFFSET($O1075,M$12,)&lt;&gt;"",_xlfn.STDEV.S(OFFSET($O1075,,,M$12))*SQRT($J$12/$G$12),"")</f>
        <v>0.28061315493139466</v>
      </c>
      <c r="N1075" s="30">
        <f ca="1">IF(OFFSET($O1075,N$12,)&lt;&gt;"",_xlfn.STDEV.S(OFFSET($O1075,,,N$12))*SQRT($J$12/$G$12),"")</f>
        <v>0.26703731488411636</v>
      </c>
      <c r="O1075" s="4">
        <f t="shared" ca="1" si="16"/>
        <v>1.1855457776580274E-2</v>
      </c>
    </row>
    <row r="1076" spans="2:15" x14ac:dyDescent="0.2">
      <c r="B1076" s="14">
        <v>40072</v>
      </c>
      <c r="C1076" s="25">
        <v>2531.7600000000002</v>
      </c>
      <c r="D1076" s="25">
        <v>2588.35</v>
      </c>
      <c r="E1076" s="25">
        <v>2531.7600000000002</v>
      </c>
      <c r="F1076" s="16">
        <v>2582.59</v>
      </c>
      <c r="G1076" s="28">
        <f ca="1">IFERROR($F1076/OFFSET($F1076,G$12,)-1,"")</f>
        <v>2.0205890718326458E-2</v>
      </c>
      <c r="H1076" s="29">
        <f ca="1">IFERROR($F1076/OFFSET($F1076,H$12,)-1,"")</f>
        <v>2.1990328529255976E-2</v>
      </c>
      <c r="I1076" s="29">
        <f ca="1">IFERROR($F1076/OFFSET($F1076,I$12,)-1,"")</f>
        <v>9.521345846391327E-2</v>
      </c>
      <c r="J1076" s="29">
        <f ca="1">IFERROR($F1076/OFFSET($F1076,J$12,)-1,"")</f>
        <v>-0.17326166916893682</v>
      </c>
      <c r="K1076" s="30">
        <f>F1076/VLOOKUP(YEAR(B1076),$Z$13:$AB$35,3,FALSE)-1</f>
        <v>0.47506611150140232</v>
      </c>
      <c r="L1076" s="21">
        <f>MAX(F1076:$F$5741)</f>
        <v>4981.87</v>
      </c>
      <c r="M1076" s="28">
        <f ca="1">IF(OFFSET($O1076,M$12,)&lt;&gt;"",_xlfn.STDEV.S(OFFSET($O1076,,,M$12))*SQRT($J$12/$G$12),"")</f>
        <v>0.27955848432146224</v>
      </c>
      <c r="N1076" s="30">
        <f ca="1">IF(OFFSET($O1076,N$12,)&lt;&gt;"",_xlfn.STDEV.S(OFFSET($O1076,,,N$12))*SQRT($J$12/$G$12),"")</f>
        <v>0.26656433415171971</v>
      </c>
      <c r="O1076" s="4">
        <f t="shared" ca="1" si="16"/>
        <v>2.0004460571891813E-2</v>
      </c>
    </row>
    <row r="1077" spans="2:15" x14ac:dyDescent="0.2">
      <c r="B1077" s="14">
        <v>40071</v>
      </c>
      <c r="C1077" s="25">
        <v>2527.48</v>
      </c>
      <c r="D1077" s="25">
        <v>2539.96</v>
      </c>
      <c r="E1077" s="25">
        <v>2510.3200000000002</v>
      </c>
      <c r="F1077" s="16">
        <v>2531.44</v>
      </c>
      <c r="G1077" s="28">
        <f ca="1">IFERROR($F1077/OFFSET($F1077,G$12,)-1,"")</f>
        <v>1.5667779764825251E-3</v>
      </c>
      <c r="H1077" s="29">
        <f ca="1">IFERROR($F1077/OFFSET($F1077,H$12,)-1,"")</f>
        <v>8.4454076104278908E-3</v>
      </c>
      <c r="I1077" s="29">
        <f ca="1">IFERROR($F1077/OFFSET($F1077,I$12,)-1,"")</f>
        <v>8.8800763877538769E-2</v>
      </c>
      <c r="J1077" s="29">
        <f ca="1">IFERROR($F1077/OFFSET($F1077,J$12,)-1,"")</f>
        <v>-0.18600598089970743</v>
      </c>
      <c r="K1077" s="30">
        <f>F1077/VLOOKUP(YEAR(B1077),$Z$13:$AB$35,3,FALSE)-1</f>
        <v>0.44585139619494774</v>
      </c>
      <c r="L1077" s="21">
        <f>MAX(F1077:$F$5741)</f>
        <v>4981.87</v>
      </c>
      <c r="M1077" s="28">
        <f ca="1">IF(OFFSET($O1077,M$12,)&lt;&gt;"",_xlfn.STDEV.S(OFFSET($O1077,,,M$12))*SQRT($J$12/$G$12),"")</f>
        <v>0.2753068753392891</v>
      </c>
      <c r="N1077" s="30">
        <f ca="1">IF(OFFSET($O1077,N$12,)&lt;&gt;"",_xlfn.STDEV.S(OFFSET($O1077,,,N$12))*SQRT($J$12/$G$12),"")</f>
        <v>0.27847350687714773</v>
      </c>
      <c r="O1077" s="4">
        <f t="shared" ca="1" si="16"/>
        <v>1.5655518604027684E-3</v>
      </c>
    </row>
    <row r="1078" spans="2:15" x14ac:dyDescent="0.2">
      <c r="B1078" s="14">
        <v>40070</v>
      </c>
      <c r="C1078" s="25">
        <v>2541.6999999999998</v>
      </c>
      <c r="D1078" s="25">
        <v>2542.94</v>
      </c>
      <c r="E1078" s="25">
        <v>2479.14</v>
      </c>
      <c r="F1078" s="16">
        <v>2527.48</v>
      </c>
      <c r="G1078" s="28">
        <f ca="1">IFERROR($F1078/OFFSET($F1078,G$12,)-1,"")</f>
        <v>-5.8645605119591604E-3</v>
      </c>
      <c r="H1078" s="29">
        <f ca="1">IFERROR($F1078/OFFSET($F1078,H$12,)-1,"")</f>
        <v>-6.6820340269735379E-4</v>
      </c>
      <c r="I1078" s="29">
        <f ca="1">IFERROR($F1078/OFFSET($F1078,I$12,)-1,"")</f>
        <v>5.7996676336267816E-2</v>
      </c>
      <c r="J1078" s="29">
        <f ca="1">IFERROR($F1078/OFFSET($F1078,J$12,)-1,"")</f>
        <v>-0.2151560695077569</v>
      </c>
      <c r="K1078" s="30">
        <f>F1078/VLOOKUP(YEAR(B1078),$Z$13:$AB$35,3,FALSE)-1</f>
        <v>0.44358961178412537</v>
      </c>
      <c r="L1078" s="21">
        <f>MAX(F1078:$F$5741)</f>
        <v>4981.87</v>
      </c>
      <c r="M1078" s="28">
        <f ca="1">IF(OFFSET($O1078,M$12,)&lt;&gt;"",_xlfn.STDEV.S(OFFSET($O1078,,,M$12))*SQRT($J$12/$G$12),"")</f>
        <v>0.27548534369076</v>
      </c>
      <c r="N1078" s="30">
        <f ca="1">IF(OFFSET($O1078,N$12,)&lt;&gt;"",_xlfn.STDEV.S(OFFSET($O1078,,,N$12))*SQRT($J$12/$G$12),"")</f>
        <v>0.27918947389466697</v>
      </c>
      <c r="O1078" s="4">
        <f t="shared" ca="1" si="16"/>
        <v>-5.8818245774868239E-3</v>
      </c>
    </row>
    <row r="1079" spans="2:15" x14ac:dyDescent="0.2">
      <c r="B1079" s="14">
        <v>40067</v>
      </c>
      <c r="C1079" s="25">
        <v>2521.06</v>
      </c>
      <c r="D1079" s="25">
        <v>2551.85</v>
      </c>
      <c r="E1079" s="25">
        <v>2521.06</v>
      </c>
      <c r="F1079" s="16">
        <v>2542.39</v>
      </c>
      <c r="G1079" s="28">
        <f ca="1">IFERROR($F1079/OFFSET($F1079,G$12,)-1,"")</f>
        <v>8.3807302697855857E-3</v>
      </c>
      <c r="H1079" s="29">
        <f ca="1">IFERROR($F1079/OFFSET($F1079,H$12,)-1,"")</f>
        <v>3.6010301464535655E-2</v>
      </c>
      <c r="I1079" s="29">
        <f ca="1">IFERROR($F1079/OFFSET($F1079,I$12,)-1,"")</f>
        <v>5.738182181149698E-2</v>
      </c>
      <c r="J1079" s="29">
        <f ca="1">IFERROR($F1079/OFFSET($F1079,J$12,)-1,"")</f>
        <v>-0.20871278377082958</v>
      </c>
      <c r="K1079" s="30">
        <f>F1079/VLOOKUP(YEAR(B1079),$Z$13:$AB$35,3,FALSE)-1</f>
        <v>0.4521055727854788</v>
      </c>
      <c r="L1079" s="21">
        <f>MAX(F1079:$F$5741)</f>
        <v>4981.87</v>
      </c>
      <c r="M1079" s="28">
        <f ca="1">IF(OFFSET($O1079,M$12,)&lt;&gt;"",_xlfn.STDEV.S(OFFSET($O1079,,,M$12))*SQRT($J$12/$G$12),"")</f>
        <v>0.28150626476893864</v>
      </c>
      <c r="N1079" s="30">
        <f ca="1">IF(OFFSET($O1079,N$12,)&lt;&gt;"",_xlfn.STDEV.S(OFFSET($O1079,,,N$12))*SQRT($J$12/$G$12),"")</f>
        <v>0.30240374989257635</v>
      </c>
      <c r="O1079" s="4">
        <f t="shared" ca="1" si="16"/>
        <v>8.3458069362177031E-3</v>
      </c>
    </row>
    <row r="1080" spans="2:15" x14ac:dyDescent="0.2">
      <c r="B1080" s="14">
        <v>40066</v>
      </c>
      <c r="C1080" s="25">
        <v>2528.9</v>
      </c>
      <c r="D1080" s="25">
        <v>2547.4699999999998</v>
      </c>
      <c r="E1080" s="25">
        <v>2520.7800000000002</v>
      </c>
      <c r="F1080" s="16">
        <v>2521.2600000000002</v>
      </c>
      <c r="G1080" s="28">
        <f ca="1">IFERROR($F1080/OFFSET($F1080,G$12,)-1,"")</f>
        <v>-2.279364627110092E-3</v>
      </c>
      <c r="H1080" s="29">
        <f ca="1">IFERROR($F1080/OFFSET($F1080,H$12,)-1,"")</f>
        <v>3.8628377459845487E-2</v>
      </c>
      <c r="I1080" s="29">
        <f ca="1">IFERROR($F1080/OFFSET($F1080,I$12,)-1,"")</f>
        <v>8.3634550666833007E-2</v>
      </c>
      <c r="J1080" s="29">
        <f ca="1">IFERROR($F1080/OFFSET($F1080,J$12,)-1,"")</f>
        <v>-0.12500910993347136</v>
      </c>
      <c r="K1080" s="30">
        <f>F1080/VLOOKUP(YEAR(B1080),$Z$13:$AB$35,3,FALSE)-1</f>
        <v>0.44003701101763193</v>
      </c>
      <c r="L1080" s="21">
        <f>MAX(F1080:$F$5741)</f>
        <v>4981.87</v>
      </c>
      <c r="M1080" s="28">
        <f ca="1">IF(OFFSET($O1080,M$12,)&lt;&gt;"",_xlfn.STDEV.S(OFFSET($O1080,,,M$12))*SQRT($J$12/$G$12),"")</f>
        <v>0.28123761238531098</v>
      </c>
      <c r="N1080" s="30">
        <f ca="1">IF(OFFSET($O1080,N$12,)&lt;&gt;"",_xlfn.STDEV.S(OFFSET($O1080,,,N$12))*SQRT($J$12/$G$12),"")</f>
        <v>0.30389503239472848</v>
      </c>
      <c r="O1080" s="4">
        <f t="shared" ca="1" si="16"/>
        <v>-2.2819663329043923E-3</v>
      </c>
    </row>
    <row r="1081" spans="2:15" x14ac:dyDescent="0.2">
      <c r="B1081" s="14">
        <v>40065</v>
      </c>
      <c r="C1081" s="25">
        <v>2510.62</v>
      </c>
      <c r="D1081" s="25">
        <v>2538.87</v>
      </c>
      <c r="E1081" s="25">
        <v>2499.7399999999998</v>
      </c>
      <c r="F1081" s="16">
        <v>2527.02</v>
      </c>
      <c r="G1081" s="28">
        <f ca="1">IFERROR($F1081/OFFSET($F1081,G$12,)-1,"")</f>
        <v>6.6846197973102761E-3</v>
      </c>
      <c r="H1081" s="29">
        <f ca="1">IFERROR($F1081/OFFSET($F1081,H$12,)-1,"")</f>
        <v>5.4423159572559276E-2</v>
      </c>
      <c r="I1081" s="29">
        <f ca="1">IFERROR($F1081/OFFSET($F1081,I$12,)-1,"")</f>
        <v>9.8198221689134613E-2</v>
      </c>
      <c r="J1081" s="29">
        <f ca="1">IFERROR($F1081/OFFSET($F1081,J$12,)-1,"")</f>
        <v>-0.14292109984703616</v>
      </c>
      <c r="K1081" s="30">
        <f>F1081/VLOOKUP(YEAR(B1081),$Z$13:$AB$35,3,FALSE)-1</f>
        <v>0.44332687925155501</v>
      </c>
      <c r="L1081" s="21">
        <f>MAX(F1081:$F$5741)</f>
        <v>4981.87</v>
      </c>
      <c r="M1081" s="28">
        <f ca="1">IF(OFFSET($O1081,M$12,)&lt;&gt;"",_xlfn.STDEV.S(OFFSET($O1081,,,M$12))*SQRT($J$12/$G$12),"")</f>
        <v>0.28294273720449037</v>
      </c>
      <c r="N1081" s="30">
        <f ca="1">IF(OFFSET($O1081,N$12,)&lt;&gt;"",_xlfn.STDEV.S(OFFSET($O1081,,,N$12))*SQRT($J$12/$G$12),"")</f>
        <v>0.30364746785353947</v>
      </c>
      <c r="O1081" s="4">
        <f t="shared" ca="1" si="16"/>
        <v>6.6623767953791725E-3</v>
      </c>
    </row>
    <row r="1082" spans="2:15" x14ac:dyDescent="0.2">
      <c r="B1082" s="14">
        <v>40064</v>
      </c>
      <c r="C1082" s="25">
        <v>2529.33</v>
      </c>
      <c r="D1082" s="25">
        <v>2550.86</v>
      </c>
      <c r="E1082" s="25">
        <v>2501.6</v>
      </c>
      <c r="F1082" s="16">
        <v>2510.2399999999998</v>
      </c>
      <c r="G1082" s="28">
        <f ca="1">IFERROR($F1082/OFFSET($F1082,G$12,)-1,"")</f>
        <v>-7.484668883467771E-3</v>
      </c>
      <c r="H1082" s="29">
        <f ca="1">IFERROR($F1082/OFFSET($F1082,H$12,)-1,"")</f>
        <v>1.8803446554460201E-2</v>
      </c>
      <c r="I1082" s="29">
        <f ca="1">IFERROR($F1082/OFFSET($F1082,I$12,)-1,"")</f>
        <v>6.8783023728120618E-2</v>
      </c>
      <c r="J1082" s="29">
        <f ca="1">IFERROR($F1082/OFFSET($F1082,J$12,)-1,"")</f>
        <v>-0.18768768768768773</v>
      </c>
      <c r="K1082" s="30">
        <f>F1082/VLOOKUP(YEAR(B1082),$Z$13:$AB$35,3,FALSE)-1</f>
        <v>0.43374285338953511</v>
      </c>
      <c r="L1082" s="21">
        <f>MAX(F1082:$F$5741)</f>
        <v>4981.87</v>
      </c>
      <c r="M1082" s="28">
        <f ca="1">IF(OFFSET($O1082,M$12,)&lt;&gt;"",_xlfn.STDEV.S(OFFSET($O1082,,,M$12))*SQRT($J$12/$G$12),"")</f>
        <v>0.28302879358622718</v>
      </c>
      <c r="N1082" s="30">
        <f ca="1">IF(OFFSET($O1082,N$12,)&lt;&gt;"",_xlfn.STDEV.S(OFFSET($O1082,,,N$12))*SQRT($J$12/$G$12),"")</f>
        <v>0.31692326610317745</v>
      </c>
      <c r="O1082" s="4">
        <f t="shared" ca="1" si="16"/>
        <v>-7.5128195712965522E-3</v>
      </c>
    </row>
    <row r="1083" spans="2:15" x14ac:dyDescent="0.2">
      <c r="B1083" s="14">
        <v>40063</v>
      </c>
      <c r="C1083" s="25">
        <v>2454.02</v>
      </c>
      <c r="D1083" s="25">
        <v>2529.29</v>
      </c>
      <c r="E1083" s="25">
        <v>2454.02</v>
      </c>
      <c r="F1083" s="16">
        <v>2529.17</v>
      </c>
      <c r="G1083" s="28">
        <f ca="1">IFERROR($F1083/OFFSET($F1083,G$12,)-1,"")</f>
        <v>3.0623222304626774E-2</v>
      </c>
      <c r="H1083" s="29">
        <f ca="1">IFERROR($F1083/OFFSET($F1083,H$12,)-1,"")</f>
        <v>1.0059984504668495E-2</v>
      </c>
      <c r="I1083" s="29">
        <f ca="1">IFERROR($F1083/OFFSET($F1083,I$12,)-1,"")</f>
        <v>7.0724902735266326E-2</v>
      </c>
      <c r="J1083" s="29">
        <f ca="1">IFERROR($F1083/OFFSET($F1083,J$12,)-1,"")</f>
        <v>-0.20958991443268682</v>
      </c>
      <c r="K1083" s="30">
        <f>F1083/VLOOKUP(YEAR(B1083),$Z$13:$AB$35,3,FALSE)-1</f>
        <v>0.44455486826248136</v>
      </c>
      <c r="L1083" s="21">
        <f>MAX(F1083:$F$5741)</f>
        <v>4981.87</v>
      </c>
      <c r="M1083" s="28">
        <f ca="1">IF(OFFSET($O1083,M$12,)&lt;&gt;"",_xlfn.STDEV.S(OFFSET($O1083,,,M$12))*SQRT($J$12/$G$12),"")</f>
        <v>0.29277125044548746</v>
      </c>
      <c r="N1083" s="30">
        <f ca="1">IF(OFFSET($O1083,N$12,)&lt;&gt;"",_xlfn.STDEV.S(OFFSET($O1083,,,N$12))*SQRT($J$12/$G$12),"")</f>
        <v>0.3173555279163337</v>
      </c>
      <c r="O1083" s="4">
        <f t="shared" ca="1" si="16"/>
        <v>3.0163689459045764E-2</v>
      </c>
    </row>
    <row r="1084" spans="2:15" x14ac:dyDescent="0.2">
      <c r="B1084" s="14">
        <v>40060</v>
      </c>
      <c r="C1084" s="25">
        <v>2427.4899999999998</v>
      </c>
      <c r="D1084" s="25">
        <v>2469.52</v>
      </c>
      <c r="E1084" s="25">
        <v>2427.4899999999998</v>
      </c>
      <c r="F1084" s="16">
        <v>2454.02</v>
      </c>
      <c r="G1084" s="28">
        <f ca="1">IFERROR($F1084/OFFSET($F1084,G$12,)-1,"")</f>
        <v>1.0928984259461538E-2</v>
      </c>
      <c r="H1084" s="29">
        <f ca="1">IFERROR($F1084/OFFSET($F1084,H$12,)-1,"")</f>
        <v>-3.9454834391464022E-2</v>
      </c>
      <c r="I1084" s="29">
        <f ca="1">IFERROR($F1084/OFFSET($F1084,I$12,)-1,"")</f>
        <v>4.3952865104011751E-2</v>
      </c>
      <c r="J1084" s="29">
        <f ca="1">IFERROR($F1084/OFFSET($F1084,J$12,)-1,"")</f>
        <v>-0.26110442008912438</v>
      </c>
      <c r="K1084" s="30">
        <f>F1084/VLOOKUP(YEAR(B1084),$Z$13:$AB$35,3,FALSE)-1</f>
        <v>0.40163236864801277</v>
      </c>
      <c r="L1084" s="21">
        <f>MAX(F1084:$F$5741)</f>
        <v>4981.87</v>
      </c>
      <c r="M1084" s="28">
        <f ca="1">IF(OFFSET($O1084,M$12,)&lt;&gt;"",_xlfn.STDEV.S(OFFSET($O1084,,,M$12))*SQRT($J$12/$G$12),"")</f>
        <v>0.28560660936924431</v>
      </c>
      <c r="N1084" s="30">
        <f ca="1">IF(OFFSET($O1084,N$12,)&lt;&gt;"",_xlfn.STDEV.S(OFFSET($O1084,,,N$12))*SQRT($J$12/$G$12),"")</f>
        <v>0.31895277037661435</v>
      </c>
      <c r="O1084" s="4">
        <f t="shared" ca="1" si="16"/>
        <v>1.086969450437099E-2</v>
      </c>
    </row>
    <row r="1085" spans="2:15" x14ac:dyDescent="0.2">
      <c r="B1085" s="14">
        <v>40059</v>
      </c>
      <c r="C1085" s="25">
        <v>2396.46</v>
      </c>
      <c r="D1085" s="25">
        <v>2437.4</v>
      </c>
      <c r="E1085" s="25">
        <v>2389.6</v>
      </c>
      <c r="F1085" s="16">
        <v>2427.4899999999998</v>
      </c>
      <c r="G1085" s="28">
        <f ca="1">IFERROR($F1085/OFFSET($F1085,G$12,)-1,"")</f>
        <v>1.2893319257778701E-2</v>
      </c>
      <c r="H1085" s="29">
        <f ca="1">IFERROR($F1085/OFFSET($F1085,H$12,)-1,"")</f>
        <v>-2.8642655067685374E-2</v>
      </c>
      <c r="I1085" s="29">
        <f ca="1">IFERROR($F1085/OFFSET($F1085,I$12,)-1,"")</f>
        <v>3.7894529813669697E-2</v>
      </c>
      <c r="J1085" s="29">
        <f ca="1">IFERROR($F1085/OFFSET($F1085,J$12,)-1,"")</f>
        <v>-0.25435333507395075</v>
      </c>
      <c r="K1085" s="30">
        <f>F1085/VLOOKUP(YEAR(B1085),$Z$13:$AB$35,3,FALSE)-1</f>
        <v>0.38647955541086221</v>
      </c>
      <c r="L1085" s="21">
        <f>MAX(F1085:$F$5741)</f>
        <v>4981.87</v>
      </c>
      <c r="M1085" s="28">
        <f ca="1">IF(OFFSET($O1085,M$12,)&lt;&gt;"",_xlfn.STDEV.S(OFFSET($O1085,,,M$12))*SQRT($J$12/$G$12),"")</f>
        <v>0.2856293475122908</v>
      </c>
      <c r="N1085" s="30">
        <f ca="1">IF(OFFSET($O1085,N$12,)&lt;&gt;"",_xlfn.STDEV.S(OFFSET($O1085,,,N$12))*SQRT($J$12/$G$12),"")</f>
        <v>0.31841817496894842</v>
      </c>
      <c r="O1085" s="4">
        <f t="shared" ca="1" si="16"/>
        <v>1.2810908030632851E-2</v>
      </c>
    </row>
    <row r="1086" spans="2:15" x14ac:dyDescent="0.2">
      <c r="B1086" s="14">
        <v>40058</v>
      </c>
      <c r="C1086" s="25">
        <v>2461.98</v>
      </c>
      <c r="D1086" s="25">
        <v>2461.98</v>
      </c>
      <c r="E1086" s="25">
        <v>2359.81</v>
      </c>
      <c r="F1086" s="16">
        <v>2396.59</v>
      </c>
      <c r="G1086" s="28">
        <f ca="1">IFERROR($F1086/OFFSET($F1086,G$12,)-1,"")</f>
        <v>-2.7322426549670986E-2</v>
      </c>
      <c r="H1086" s="29">
        <f ca="1">IFERROR($F1086/OFFSET($F1086,H$12,)-1,"")</f>
        <v>-4.2998558462146619E-2</v>
      </c>
      <c r="I1086" s="29">
        <f ca="1">IFERROR($F1086/OFFSET($F1086,I$12,)-1,"")</f>
        <v>3.1519006955443851E-2</v>
      </c>
      <c r="J1086" s="29">
        <f ca="1">IFERROR($F1086/OFFSET($F1086,J$12,)-1,"")</f>
        <v>-0.27364835171496193</v>
      </c>
      <c r="K1086" s="30">
        <f>F1086/VLOOKUP(YEAR(B1086),$Z$13:$AB$35,3,FALSE)-1</f>
        <v>0.36883078311429451</v>
      </c>
      <c r="L1086" s="21">
        <f>MAX(F1086:$F$5741)</f>
        <v>4981.87</v>
      </c>
      <c r="M1086" s="28">
        <f ca="1">IF(OFFSET($O1086,M$12,)&lt;&gt;"",_xlfn.STDEV.S(OFFSET($O1086,,,M$12))*SQRT($J$12/$G$12),"")</f>
        <v>0.2894114352664508</v>
      </c>
      <c r="N1086" s="30">
        <f ca="1">IF(OFFSET($O1086,N$12,)&lt;&gt;"",_xlfn.STDEV.S(OFFSET($O1086,,,N$12))*SQRT($J$12/$G$12),"")</f>
        <v>0.31760060488790098</v>
      </c>
      <c r="O1086" s="4">
        <f t="shared" ca="1" si="16"/>
        <v>-2.7702625350402292E-2</v>
      </c>
    </row>
    <row r="1087" spans="2:15" x14ac:dyDescent="0.2">
      <c r="B1087" s="14">
        <v>40057</v>
      </c>
      <c r="C1087" s="25">
        <v>2503.98</v>
      </c>
      <c r="D1087" s="25">
        <v>2536.83</v>
      </c>
      <c r="E1087" s="25">
        <v>2462.17</v>
      </c>
      <c r="F1087" s="16">
        <v>2463.91</v>
      </c>
      <c r="G1087" s="28">
        <f ca="1">IFERROR($F1087/OFFSET($F1087,G$12,)-1,"")</f>
        <v>-1.6002523981821004E-2</v>
      </c>
      <c r="H1087" s="29">
        <f ca="1">IFERROR($F1087/OFFSET($F1087,H$12,)-1,"")</f>
        <v>-3.5561070315802801E-2</v>
      </c>
      <c r="I1087" s="29">
        <f ca="1">IFERROR($F1087/OFFSET($F1087,I$12,)-1,"")</f>
        <v>6.7505740652484603E-2</v>
      </c>
      <c r="J1087" s="29">
        <f ca="1">IFERROR($F1087/OFFSET($F1087,J$12,)-1,"")</f>
        <v>-0.27532485103028814</v>
      </c>
      <c r="K1087" s="30">
        <f>F1087/VLOOKUP(YEAR(B1087),$Z$13:$AB$35,3,FALSE)-1</f>
        <v>0.40728111809827339</v>
      </c>
      <c r="L1087" s="21">
        <f>MAX(F1087:$F$5741)</f>
        <v>4981.87</v>
      </c>
      <c r="M1087" s="28">
        <f ca="1">IF(OFFSET($O1087,M$12,)&lt;&gt;"",_xlfn.STDEV.S(OFFSET($O1087,,,M$12))*SQRT($J$12/$G$12),"")</f>
        <v>0.27511071207908377</v>
      </c>
      <c r="N1087" s="30">
        <f ca="1">IF(OFFSET($O1087,N$12,)&lt;&gt;"",_xlfn.STDEV.S(OFFSET($O1087,,,N$12))*SQRT($J$12/$G$12),"")</f>
        <v>0.31555365936419982</v>
      </c>
      <c r="O1087" s="4">
        <f t="shared" ca="1" si="16"/>
        <v>-1.613194695534912E-2</v>
      </c>
    </row>
    <row r="1088" spans="2:15" x14ac:dyDescent="0.2">
      <c r="B1088" s="14">
        <v>40056</v>
      </c>
      <c r="C1088" s="25">
        <v>2554.61</v>
      </c>
      <c r="D1088" s="25">
        <v>2555.46</v>
      </c>
      <c r="E1088" s="25">
        <v>2498.92</v>
      </c>
      <c r="F1088" s="16">
        <v>2503.98</v>
      </c>
      <c r="G1088" s="28">
        <f ca="1">IFERROR($F1088/OFFSET($F1088,G$12,)-1,"")</f>
        <v>-1.9899640679186814E-2</v>
      </c>
      <c r="H1088" s="29">
        <f ca="1">IFERROR($F1088/OFFSET($F1088,H$12,)-1,"")</f>
        <v>-1.9880458906281206E-2</v>
      </c>
      <c r="I1088" s="29">
        <f ca="1">IFERROR($F1088/OFFSET($F1088,I$12,)-1,"")</f>
        <v>0.11278603140179277</v>
      </c>
      <c r="J1088" s="29">
        <f ca="1">IFERROR($F1088/OFFSET($F1088,J$12,)-1,"")</f>
        <v>-0.27715037932587383</v>
      </c>
      <c r="K1088" s="30">
        <f>F1088/VLOOKUP(YEAR(B1088),$Z$13:$AB$35,3,FALSE)-1</f>
        <v>0.43016740631586159</v>
      </c>
      <c r="L1088" s="21">
        <f>MAX(F1088:$F$5741)</f>
        <v>4981.87</v>
      </c>
      <c r="M1088" s="28">
        <f ca="1">IF(OFFSET($O1088,M$12,)&lt;&gt;"",_xlfn.STDEV.S(OFFSET($O1088,,,M$12))*SQRT($J$12/$G$12),"")</f>
        <v>0.2685414315685048</v>
      </c>
      <c r="N1088" s="30">
        <f ca="1">IF(OFFSET($O1088,N$12,)&lt;&gt;"",_xlfn.STDEV.S(OFFSET($O1088,,,N$12))*SQRT($J$12/$G$12),"")</f>
        <v>0.31334173309841679</v>
      </c>
      <c r="O1088" s="4">
        <f t="shared" ca="1" si="16"/>
        <v>-2.0100305090588924E-2</v>
      </c>
    </row>
    <row r="1089" spans="2:15" x14ac:dyDescent="0.2">
      <c r="B1089" s="14">
        <v>40053</v>
      </c>
      <c r="C1089" s="25">
        <v>2499.0100000000002</v>
      </c>
      <c r="D1089" s="25">
        <v>2554.8200000000002</v>
      </c>
      <c r="E1089" s="25">
        <v>2498.77</v>
      </c>
      <c r="F1089" s="16">
        <v>2554.8200000000002</v>
      </c>
      <c r="G1089" s="28">
        <f ca="1">IFERROR($F1089/OFFSET($F1089,G$12,)-1,"")</f>
        <v>2.2308298687111705E-2</v>
      </c>
      <c r="H1089" s="29">
        <f ca="1">IFERROR($F1089/OFFSET($F1089,H$12,)-1,"")</f>
        <v>3.3269162325686885E-2</v>
      </c>
      <c r="I1089" s="29">
        <f ca="1">IFERROR($F1089/OFFSET($F1089,I$12,)-1,"")</f>
        <v>0.13848114578041604</v>
      </c>
      <c r="J1089" s="29">
        <f ca="1">IFERROR($F1089/OFFSET($F1089,J$12,)-1,"")</f>
        <v>-0.23741041552867148</v>
      </c>
      <c r="K1089" s="30">
        <f>F1089/VLOOKUP(YEAR(B1089),$Z$13:$AB$35,3,FALSE)-1</f>
        <v>0.45920506274167128</v>
      </c>
      <c r="L1089" s="21">
        <f>MAX(F1089:$F$5741)</f>
        <v>4981.87</v>
      </c>
      <c r="M1089" s="28">
        <f ca="1">IF(OFFSET($O1089,M$12,)&lt;&gt;"",_xlfn.STDEV.S(OFFSET($O1089,,,M$12))*SQRT($J$12/$G$12),"")</f>
        <v>0.25816184213162158</v>
      </c>
      <c r="N1089" s="30">
        <f ca="1">IF(OFFSET($O1089,N$12,)&lt;&gt;"",_xlfn.STDEV.S(OFFSET($O1089,,,N$12))*SQRT($J$12/$G$12),"")</f>
        <v>0.31150887405370126</v>
      </c>
      <c r="O1089" s="4">
        <f t="shared" ca="1" si="16"/>
        <v>2.2063108411105134E-2</v>
      </c>
    </row>
    <row r="1090" spans="2:15" x14ac:dyDescent="0.2">
      <c r="B1090" s="14">
        <v>40052</v>
      </c>
      <c r="C1090" s="25">
        <v>2504.25</v>
      </c>
      <c r="D1090" s="25">
        <v>2535.7199999999998</v>
      </c>
      <c r="E1090" s="25">
        <v>2490.9299999999998</v>
      </c>
      <c r="F1090" s="16">
        <v>2499.0700000000002</v>
      </c>
      <c r="G1090" s="28">
        <f ca="1">IFERROR($F1090/OFFSET($F1090,G$12,)-1,"")</f>
        <v>-2.0764534175626848E-3</v>
      </c>
      <c r="H1090" s="29">
        <f ca="1">IFERROR($F1090/OFFSET($F1090,H$12,)-1,"")</f>
        <v>4.5675360160006173E-2</v>
      </c>
      <c r="I1090" s="29">
        <f ca="1">IFERROR($F1090/OFFSET($F1090,I$12,)-1,"")</f>
        <v>0.13226619063584555</v>
      </c>
      <c r="J1090" s="29">
        <f ca="1">IFERROR($F1090/OFFSET($F1090,J$12,)-1,"")</f>
        <v>-0.27293859572561541</v>
      </c>
      <c r="K1090" s="30">
        <f>F1090/VLOOKUP(YEAR(B1090),$Z$13:$AB$35,3,FALSE)-1</f>
        <v>0.42736302210951393</v>
      </c>
      <c r="L1090" s="21">
        <f>MAX(F1090:$F$5741)</f>
        <v>4981.87</v>
      </c>
      <c r="M1090" s="28">
        <f ca="1">IF(OFFSET($O1090,M$12,)&lt;&gt;"",_xlfn.STDEV.S(OFFSET($O1090,,,M$12))*SQRT($J$12/$G$12),"")</f>
        <v>0.26284655493280346</v>
      </c>
      <c r="N1090" s="30">
        <f ca="1">IF(OFFSET($O1090,N$12,)&lt;&gt;"",_xlfn.STDEV.S(OFFSET($O1090,,,N$12))*SQRT($J$12/$G$12),"")</f>
        <v>0.30941281081638061</v>
      </c>
      <c r="O1090" s="4">
        <f t="shared" ca="1" si="16"/>
        <v>-2.0786122359352198E-3</v>
      </c>
    </row>
    <row r="1091" spans="2:15" x14ac:dyDescent="0.2">
      <c r="B1091" s="14">
        <v>40051</v>
      </c>
      <c r="C1091" s="25">
        <v>2556.6999999999998</v>
      </c>
      <c r="D1091" s="25">
        <v>2558.5</v>
      </c>
      <c r="E1091" s="25">
        <v>2495.02</v>
      </c>
      <c r="F1091" s="16">
        <v>2504.27</v>
      </c>
      <c r="G1091" s="28">
        <f ca="1">IFERROR($F1091/OFFSET($F1091,G$12,)-1,"")</f>
        <v>-1.9763108863455003E-2</v>
      </c>
      <c r="H1091" s="29">
        <f ca="1">IFERROR($F1091/OFFSET($F1091,H$12,)-1,"")</f>
        <v>6.7218116886990975E-2</v>
      </c>
      <c r="I1091" s="29">
        <f ca="1">IFERROR($F1091/OFFSET($F1091,I$12,)-1,"")</f>
        <v>0.14341874566241741</v>
      </c>
      <c r="J1091" s="29">
        <f ca="1">IFERROR($F1091/OFFSET($F1091,J$12,)-1,"")</f>
        <v>-0.29703715139861608</v>
      </c>
      <c r="K1091" s="30">
        <f>F1091/VLOOKUP(YEAR(B1091),$Z$13:$AB$35,3,FALSE)-1</f>
        <v>0.43033304204291678</v>
      </c>
      <c r="L1091" s="21">
        <f>MAX(F1091:$F$5741)</f>
        <v>4981.87</v>
      </c>
      <c r="M1091" s="28">
        <f ca="1">IF(OFFSET($O1091,M$12,)&lt;&gt;"",_xlfn.STDEV.S(OFFSET($O1091,,,M$12))*SQRT($J$12/$G$12),"")</f>
        <v>0.26324520662900652</v>
      </c>
      <c r="N1091" s="30">
        <f ca="1">IF(OFFSET($O1091,N$12,)&lt;&gt;"",_xlfn.STDEV.S(OFFSET($O1091,,,N$12))*SQRT($J$12/$G$12),"")</f>
        <v>0.30996339412844598</v>
      </c>
      <c r="O1091" s="4">
        <f t="shared" ca="1" si="16"/>
        <v>-1.9961010878921298E-2</v>
      </c>
    </row>
    <row r="1092" spans="2:15" x14ac:dyDescent="0.2">
      <c r="B1092" s="14">
        <v>40050</v>
      </c>
      <c r="C1092" s="25">
        <v>2528.7600000000002</v>
      </c>
      <c r="D1092" s="25">
        <v>2560.7600000000002</v>
      </c>
      <c r="E1092" s="25">
        <v>2508.02</v>
      </c>
      <c r="F1092" s="16">
        <v>2554.7600000000002</v>
      </c>
      <c r="G1092" s="28">
        <f ca="1">IFERROR($F1092/OFFSET($F1092,G$12,)-1,"")</f>
        <v>-3.9142466835562217E-6</v>
      </c>
      <c r="H1092" s="29">
        <f ca="1">IFERROR($F1092/OFFSET($F1092,H$12,)-1,"")</f>
        <v>8.3411433926897871E-2</v>
      </c>
      <c r="I1092" s="29">
        <f ca="1">IFERROR($F1092/OFFSET($F1092,I$12,)-1,"")</f>
        <v>0.13900765502882351</v>
      </c>
      <c r="J1092" s="29">
        <f ca="1">IFERROR($F1092/OFFSET($F1092,J$12,)-1,"")</f>
        <v>-0.28783207426197976</v>
      </c>
      <c r="K1092" s="30">
        <f>F1092/VLOOKUP(YEAR(B1092),$Z$13:$AB$35,3,FALSE)-1</f>
        <v>0.45917079328090127</v>
      </c>
      <c r="L1092" s="21">
        <f>MAX(F1092:$F$5741)</f>
        <v>4981.87</v>
      </c>
      <c r="M1092" s="28">
        <f ca="1">IF(OFFSET($O1092,M$12,)&lt;&gt;"",_xlfn.STDEV.S(OFFSET($O1092,,,M$12))*SQRT($J$12/$G$12),"")</f>
        <v>0.25673273834552646</v>
      </c>
      <c r="N1092" s="30">
        <f ca="1">IF(OFFSET($O1092,N$12,)&lt;&gt;"",_xlfn.STDEV.S(OFFSET($O1092,,,N$12))*SQRT($J$12/$G$12),"")</f>
        <v>0.33611278951090923</v>
      </c>
      <c r="O1092" s="4">
        <f t="shared" ca="1" si="16"/>
        <v>-3.9142543442397623E-6</v>
      </c>
    </row>
    <row r="1093" spans="2:15" x14ac:dyDescent="0.2">
      <c r="B1093" s="14">
        <v>40049</v>
      </c>
      <c r="C1093" s="25">
        <v>2472.56</v>
      </c>
      <c r="D1093" s="25">
        <v>2557.63</v>
      </c>
      <c r="E1093" s="25">
        <v>2470.17</v>
      </c>
      <c r="F1093" s="16">
        <v>2554.77</v>
      </c>
      <c r="G1093" s="28">
        <f ca="1">IFERROR($F1093/OFFSET($F1093,G$12,)-1,"")</f>
        <v>3.324894036949555E-2</v>
      </c>
      <c r="H1093" s="29">
        <f ca="1">IFERROR($F1093/OFFSET($F1093,H$12,)-1,"")</f>
        <v>9.8835258797925096E-2</v>
      </c>
      <c r="I1093" s="29">
        <f ca="1">IFERROR($F1093/OFFSET($F1093,I$12,)-1,"")</f>
        <v>0.16020435967302449</v>
      </c>
      <c r="J1093" s="29">
        <f ca="1">IFERROR($F1093/OFFSET($F1093,J$12,)-1,"")</f>
        <v>-0.28523706806106952</v>
      </c>
      <c r="K1093" s="30">
        <f>F1093/VLOOKUP(YEAR(B1093),$Z$13:$AB$35,3,FALSE)-1</f>
        <v>0.45917650485769612</v>
      </c>
      <c r="L1093" s="21">
        <f>MAX(F1093:$F$5741)</f>
        <v>4981.87</v>
      </c>
      <c r="M1093" s="28">
        <f ca="1">IF(OFFSET($O1093,M$12,)&lt;&gt;"",_xlfn.STDEV.S(OFFSET($O1093,,,M$12))*SQRT($J$12/$G$12),"")</f>
        <v>0.25853039157977242</v>
      </c>
      <c r="N1093" s="30">
        <f ca="1">IF(OFFSET($O1093,N$12,)&lt;&gt;"",_xlfn.STDEV.S(OFFSET($O1093,,,N$12))*SQRT($J$12/$G$12),"")</f>
        <v>0.35714688308215403</v>
      </c>
      <c r="O1093" s="4">
        <f t="shared" ca="1" si="16"/>
        <v>3.2708148877599395E-2</v>
      </c>
    </row>
    <row r="1094" spans="2:15" x14ac:dyDescent="0.2">
      <c r="B1094" s="14">
        <v>40046</v>
      </c>
      <c r="C1094" s="25">
        <v>2390.08</v>
      </c>
      <c r="D1094" s="25">
        <v>2473.86</v>
      </c>
      <c r="E1094" s="25">
        <v>2374.35</v>
      </c>
      <c r="F1094" s="16">
        <v>2472.56</v>
      </c>
      <c r="G1094" s="28">
        <f ca="1">IFERROR($F1094/OFFSET($F1094,G$12,)-1,"")</f>
        <v>3.4582892242804197E-2</v>
      </c>
      <c r="H1094" s="29">
        <f ca="1">IFERROR($F1094/OFFSET($F1094,H$12,)-1,"")</f>
        <v>3.5007304525457084E-2</v>
      </c>
      <c r="I1094" s="29">
        <f ca="1">IFERROR($F1094/OFFSET($F1094,I$12,)-1,"")</f>
        <v>0.13525897969209866</v>
      </c>
      <c r="J1094" s="29">
        <f ca="1">IFERROR($F1094/OFFSET($F1094,J$12,)-1,"")</f>
        <v>-0.31570965206513679</v>
      </c>
      <c r="K1094" s="30">
        <f>F1094/VLOOKUP(YEAR(B1094),$Z$13:$AB$35,3,FALSE)-1</f>
        <v>0.41222163202595352</v>
      </c>
      <c r="L1094" s="21">
        <f>MAX(F1094:$F$5741)</f>
        <v>4981.87</v>
      </c>
      <c r="M1094" s="28">
        <f ca="1">IF(OFFSET($O1094,M$12,)&lt;&gt;"",_xlfn.STDEV.S(OFFSET($O1094,,,M$12))*SQRT($J$12/$G$12),"")</f>
        <v>0.25080146379588636</v>
      </c>
      <c r="N1094" s="30">
        <f ca="1">IF(OFFSET($O1094,N$12,)&lt;&gt;"",_xlfn.STDEV.S(OFFSET($O1094,,,N$12))*SQRT($J$12/$G$12),"")</f>
        <v>0.35190758400013156</v>
      </c>
      <c r="O1094" s="4">
        <f t="shared" ca="1" si="16"/>
        <v>3.3998342825977551E-2</v>
      </c>
    </row>
    <row r="1095" spans="2:15" x14ac:dyDescent="0.2">
      <c r="B1095" s="14">
        <v>40045</v>
      </c>
      <c r="C1095" s="25">
        <v>2346.5300000000002</v>
      </c>
      <c r="D1095" s="25">
        <v>2397.5100000000002</v>
      </c>
      <c r="E1095" s="25">
        <v>2346.5300000000002</v>
      </c>
      <c r="F1095" s="16">
        <v>2389.91</v>
      </c>
      <c r="G1095" s="28">
        <f ca="1">IFERROR($F1095/OFFSET($F1095,G$12,)-1,"")</f>
        <v>1.8482531727564755E-2</v>
      </c>
      <c r="H1095" s="29">
        <f ca="1">IFERROR($F1095/OFFSET($F1095,H$12,)-1,"")</f>
        <v>-6.0347193917869024E-3</v>
      </c>
      <c r="I1095" s="29">
        <f ca="1">IFERROR($F1095/OFFSET($F1095,I$12,)-1,"")</f>
        <v>0.12177068078555053</v>
      </c>
      <c r="J1095" s="29">
        <f ca="1">IFERROR($F1095/OFFSET($F1095,J$12,)-1,"")</f>
        <v>-0.33070927884709633</v>
      </c>
      <c r="K1095" s="30">
        <f>F1095/VLOOKUP(YEAR(B1095),$Z$13:$AB$35,3,FALSE)-1</f>
        <v>0.36501544981523049</v>
      </c>
      <c r="L1095" s="21">
        <f>MAX(F1095:$F$5741)</f>
        <v>4981.87</v>
      </c>
      <c r="M1095" s="28">
        <f ca="1">IF(OFFSET($O1095,M$12,)&lt;&gt;"",_xlfn.STDEV.S(OFFSET($O1095,,,M$12))*SQRT($J$12/$G$12),"")</f>
        <v>0.24193257248376393</v>
      </c>
      <c r="N1095" s="30">
        <f ca="1">IF(OFFSET($O1095,N$12,)&lt;&gt;"",_xlfn.STDEV.S(OFFSET($O1095,,,N$12))*SQRT($J$12/$G$12),"")</f>
        <v>0.35315877373674465</v>
      </c>
      <c r="O1095" s="4">
        <f t="shared" ca="1" si="16"/>
        <v>1.8313805558325864E-2</v>
      </c>
    </row>
    <row r="1096" spans="2:15" x14ac:dyDescent="0.2">
      <c r="B1096" s="14">
        <v>40044</v>
      </c>
      <c r="C1096" s="25">
        <v>2358.13</v>
      </c>
      <c r="D1096" s="25">
        <v>2362.17</v>
      </c>
      <c r="E1096" s="25">
        <v>2325.21</v>
      </c>
      <c r="F1096" s="16">
        <v>2346.54</v>
      </c>
      <c r="G1096" s="28">
        <f ca="1">IFERROR($F1096/OFFSET($F1096,G$12,)-1,"")</f>
        <v>-4.889591912029867E-3</v>
      </c>
      <c r="H1096" s="29">
        <f ca="1">IFERROR($F1096/OFFSET($F1096,H$12,)-1,"")</f>
        <v>8.5401023780766749E-3</v>
      </c>
      <c r="I1096" s="29">
        <f ca="1">IFERROR($F1096/OFFSET($F1096,I$12,)-1,"")</f>
        <v>9.5848316443281956E-2</v>
      </c>
      <c r="J1096" s="29">
        <f ca="1">IFERROR($F1096/OFFSET($F1096,J$12,)-1,"")</f>
        <v>-0.33959996735346354</v>
      </c>
      <c r="K1096" s="30">
        <f>F1096/VLOOKUP(YEAR(B1096),$Z$13:$AB$35,3,FALSE)-1</f>
        <v>0.34024434125529046</v>
      </c>
      <c r="L1096" s="21">
        <f>MAX(F1096:$F$5741)</f>
        <v>4981.87</v>
      </c>
      <c r="M1096" s="28">
        <f ca="1">IF(OFFSET($O1096,M$12,)&lt;&gt;"",_xlfn.STDEV.S(OFFSET($O1096,,,M$12))*SQRT($J$12/$G$12),"")</f>
        <v>0.24141483310890341</v>
      </c>
      <c r="N1096" s="30">
        <f ca="1">IF(OFFSET($O1096,N$12,)&lt;&gt;"",_xlfn.STDEV.S(OFFSET($O1096,,,N$12))*SQRT($J$12/$G$12),"")</f>
        <v>0.3521882031484026</v>
      </c>
      <c r="O1096" s="4">
        <f t="shared" ca="1" si="16"/>
        <v>-4.9015850769892179E-3</v>
      </c>
    </row>
    <row r="1097" spans="2:15" x14ac:dyDescent="0.2">
      <c r="B1097" s="14">
        <v>40043</v>
      </c>
      <c r="C1097" s="25">
        <v>2324.4899999999998</v>
      </c>
      <c r="D1097" s="25">
        <v>2374.6</v>
      </c>
      <c r="E1097" s="25">
        <v>2322.34</v>
      </c>
      <c r="F1097" s="16">
        <v>2358.0700000000002</v>
      </c>
      <c r="G1097" s="28">
        <f ca="1">IFERROR($F1097/OFFSET($F1097,G$12,)-1,"")</f>
        <v>1.4232380493595764E-2</v>
      </c>
      <c r="H1097" s="29">
        <f ca="1">IFERROR($F1097/OFFSET($F1097,H$12,)-1,"")</f>
        <v>2.4775538230207061E-2</v>
      </c>
      <c r="I1097" s="29">
        <f ca="1">IFERROR($F1097/OFFSET($F1097,I$12,)-1,"")</f>
        <v>0.11374714250628193</v>
      </c>
      <c r="J1097" s="29">
        <f ca="1">IFERROR($F1097/OFFSET($F1097,J$12,)-1,"")</f>
        <v>-0.33742350250355435</v>
      </c>
      <c r="K1097" s="30">
        <f>F1097/VLOOKUP(YEAR(B1097),$Z$13:$AB$35,3,FALSE)-1</f>
        <v>0.34682978929993213</v>
      </c>
      <c r="L1097" s="21">
        <f>MAX(F1097:$F$5741)</f>
        <v>4981.87</v>
      </c>
      <c r="M1097" s="28">
        <f ca="1">IF(OFFSET($O1097,M$12,)&lt;&gt;"",_xlfn.STDEV.S(OFFSET($O1097,,,M$12))*SQRT($J$12/$G$12),"")</f>
        <v>0.252777060312531</v>
      </c>
      <c r="N1097" s="30">
        <f ca="1">IF(OFFSET($O1097,N$12,)&lt;&gt;"",_xlfn.STDEV.S(OFFSET($O1097,,,N$12))*SQRT($J$12/$G$12),"")</f>
        <v>0.35187546633214289</v>
      </c>
      <c r="O1097" s="4">
        <f t="shared" ca="1" si="16"/>
        <v>1.4132050997494591E-2</v>
      </c>
    </row>
    <row r="1098" spans="2:15" x14ac:dyDescent="0.2">
      <c r="B1098" s="14">
        <v>40042</v>
      </c>
      <c r="C1098" s="25">
        <v>2388.33</v>
      </c>
      <c r="D1098" s="25">
        <v>2388.7800000000002</v>
      </c>
      <c r="E1098" s="25">
        <v>2315.36</v>
      </c>
      <c r="F1098" s="16">
        <v>2324.98</v>
      </c>
      <c r="G1098" s="28">
        <f ca="1">IFERROR($F1098/OFFSET($F1098,G$12,)-1,"")</f>
        <v>-2.6769306760767275E-2</v>
      </c>
      <c r="H1098" s="29">
        <f ca="1">IFERROR($F1098/OFFSET($F1098,H$12,)-1,"")</f>
        <v>-1.0094989121595455E-2</v>
      </c>
      <c r="I1098" s="29">
        <f ca="1">IFERROR($F1098/OFFSET($F1098,I$12,)-1,"")</f>
        <v>0.11312832445216858</v>
      </c>
      <c r="J1098" s="29">
        <f ca="1">IFERROR($F1098/OFFSET($F1098,J$12,)-1,"")</f>
        <v>-0.3428937230972724</v>
      </c>
      <c r="K1098" s="30">
        <f>F1098/VLOOKUP(YEAR(B1098),$Z$13:$AB$35,3,FALSE)-1</f>
        <v>0.327930181685258</v>
      </c>
      <c r="L1098" s="21">
        <f>MAX(F1098:$F$5741)</f>
        <v>4981.87</v>
      </c>
      <c r="M1098" s="28">
        <f ca="1">IF(OFFSET($O1098,M$12,)&lt;&gt;"",_xlfn.STDEV.S(OFFSET($O1098,,,M$12))*SQRT($J$12/$G$12),"")</f>
        <v>0.25173889345804135</v>
      </c>
      <c r="N1098" s="30">
        <f ca="1">IF(OFFSET($O1098,N$12,)&lt;&gt;"",_xlfn.STDEV.S(OFFSET($O1098,,,N$12))*SQRT($J$12/$G$12),"")</f>
        <v>0.35230573976750301</v>
      </c>
      <c r="O1098" s="4">
        <f t="shared" ca="1" si="16"/>
        <v>-2.7134130099861577E-2</v>
      </c>
    </row>
    <row r="1099" spans="2:15" x14ac:dyDescent="0.2">
      <c r="B1099" s="14">
        <v>40039</v>
      </c>
      <c r="C1099" s="25">
        <v>2404.77</v>
      </c>
      <c r="D1099" s="25">
        <v>2441.96</v>
      </c>
      <c r="E1099" s="25">
        <v>2374.12</v>
      </c>
      <c r="F1099" s="16">
        <v>2388.9299999999998</v>
      </c>
      <c r="G1099" s="28">
        <f ca="1">IFERROR($F1099/OFFSET($F1099,G$12,)-1,"")</f>
        <v>-6.4423020936442699E-3</v>
      </c>
      <c r="H1099" s="29">
        <f ca="1">IFERROR($F1099/OFFSET($F1099,H$12,)-1,"")</f>
        <v>1.1354255305637606E-2</v>
      </c>
      <c r="I1099" s="29">
        <f ca="1">IFERROR($F1099/OFFSET($F1099,I$12,)-1,"")</f>
        <v>0.12428700513921043</v>
      </c>
      <c r="J1099" s="29">
        <f ca="1">IFERROR($F1099/OFFSET($F1099,J$12,)-1,"")</f>
        <v>-0.32268134186173114</v>
      </c>
      <c r="K1099" s="30">
        <f>F1099/VLOOKUP(YEAR(B1099),$Z$13:$AB$35,3,FALSE)-1</f>
        <v>0.36445571528931997</v>
      </c>
      <c r="L1099" s="21">
        <f>MAX(F1099:$F$5741)</f>
        <v>4981.87</v>
      </c>
      <c r="M1099" s="28">
        <f ca="1">IF(OFFSET($O1099,M$12,)&lt;&gt;"",_xlfn.STDEV.S(OFFSET($O1099,,,M$12))*SQRT($J$12/$G$12),"")</f>
        <v>0.2529342527829091</v>
      </c>
      <c r="N1099" s="30">
        <f ca="1">IF(OFFSET($O1099,N$12,)&lt;&gt;"",_xlfn.STDEV.S(OFFSET($O1099,,,N$12))*SQRT($J$12/$G$12),"")</f>
        <v>0.34713773293290989</v>
      </c>
      <c r="O1099" s="4">
        <f t="shared" ca="1" si="16"/>
        <v>-6.4631432801435188E-3</v>
      </c>
    </row>
    <row r="1100" spans="2:15" x14ac:dyDescent="0.2">
      <c r="B1100" s="14">
        <v>40038</v>
      </c>
      <c r="C1100" s="25">
        <v>2326.83</v>
      </c>
      <c r="D1100" s="25">
        <v>2404.42</v>
      </c>
      <c r="E1100" s="25">
        <v>2326.7600000000002</v>
      </c>
      <c r="F1100" s="16">
        <v>2404.42</v>
      </c>
      <c r="G1100" s="28">
        <f ca="1">IFERROR($F1100/OFFSET($F1100,G$12,)-1,"")</f>
        <v>3.3416857568971947E-2</v>
      </c>
      <c r="H1100" s="29">
        <f ca="1">IFERROR($F1100/OFFSET($F1100,H$12,)-1,"")</f>
        <v>2.2852767260816087E-2</v>
      </c>
      <c r="I1100" s="29">
        <f ca="1">IFERROR($F1100/OFFSET($F1100,I$12,)-1,"")</f>
        <v>0.1485552418757734</v>
      </c>
      <c r="J1100" s="29">
        <f ca="1">IFERROR($F1100/OFFSET($F1100,J$12,)-1,"")</f>
        <v>-0.30930891249518833</v>
      </c>
      <c r="K1100" s="30">
        <f>F1100/VLOOKUP(YEAR(B1100),$Z$13:$AB$35,3,FALSE)-1</f>
        <v>0.37330294774478401</v>
      </c>
      <c r="L1100" s="21">
        <f>MAX(F1100:$F$5741)</f>
        <v>4981.87</v>
      </c>
      <c r="M1100" s="28">
        <f ca="1">IF(OFFSET($O1100,M$12,)&lt;&gt;"",_xlfn.STDEV.S(OFFSET($O1100,,,M$12))*SQRT($J$12/$G$12),"")</f>
        <v>0.25746642094893402</v>
      </c>
      <c r="N1100" s="30">
        <f ca="1">IF(OFFSET($O1100,N$12,)&lt;&gt;"",_xlfn.STDEV.S(OFFSET($O1100,,,N$12))*SQRT($J$12/$G$12),"")</f>
        <v>0.35136640039480022</v>
      </c>
      <c r="O1100" s="4">
        <f t="shared" ca="1" si="16"/>
        <v>3.2870649461886808E-2</v>
      </c>
    </row>
    <row r="1101" spans="2:15" x14ac:dyDescent="0.2">
      <c r="B1101" s="14">
        <v>40037</v>
      </c>
      <c r="C1101" s="25">
        <v>2301.0500000000002</v>
      </c>
      <c r="D1101" s="25">
        <v>2330.2199999999998</v>
      </c>
      <c r="E1101" s="25">
        <v>2265.92</v>
      </c>
      <c r="F1101" s="16">
        <v>2326.67</v>
      </c>
      <c r="G1101" s="28">
        <f ca="1">IFERROR($F1101/OFFSET($F1101,G$12,)-1,"")</f>
        <v>1.1129653290222752E-2</v>
      </c>
      <c r="H1101" s="29">
        <f ca="1">IFERROR($F1101/OFFSET($F1101,H$12,)-1,"")</f>
        <v>-5.2119408600771466E-3</v>
      </c>
      <c r="I1101" s="29">
        <f ca="1">IFERROR($F1101/OFFSET($F1101,I$12,)-1,"")</f>
        <v>0.13906159736025314</v>
      </c>
      <c r="J1101" s="29">
        <f ca="1">IFERROR($F1101/OFFSET($F1101,J$12,)-1,"")</f>
        <v>-0.33435659171990373</v>
      </c>
      <c r="K1101" s="30">
        <f>F1101/VLOOKUP(YEAR(B1101),$Z$13:$AB$35,3,FALSE)-1</f>
        <v>0.328895438163614</v>
      </c>
      <c r="L1101" s="21">
        <f>MAX(F1101:$F$5741)</f>
        <v>4981.87</v>
      </c>
      <c r="M1101" s="28">
        <f ca="1">IF(OFFSET($O1101,M$12,)&lt;&gt;"",_xlfn.STDEV.S(OFFSET($O1101,,,M$12))*SQRT($J$12/$G$12),"")</f>
        <v>0.25171671712560184</v>
      </c>
      <c r="N1101" s="30">
        <f ca="1">IF(OFFSET($O1101,N$12,)&lt;&gt;"",_xlfn.STDEV.S(OFFSET($O1101,,,N$12))*SQRT($J$12/$G$12),"")</f>
        <v>0.34556771876112269</v>
      </c>
      <c r="O1101" s="4">
        <f t="shared" ca="1" si="16"/>
        <v>1.1068174437339848E-2</v>
      </c>
    </row>
    <row r="1102" spans="2:15" x14ac:dyDescent="0.2">
      <c r="B1102" s="14">
        <v>40036</v>
      </c>
      <c r="C1102" s="25">
        <v>2348.48</v>
      </c>
      <c r="D1102" s="25">
        <v>2367.42</v>
      </c>
      <c r="E1102" s="25">
        <v>2293.25</v>
      </c>
      <c r="F1102" s="16">
        <v>2301.06</v>
      </c>
      <c r="G1102" s="28">
        <f ca="1">IFERROR($F1102/OFFSET($F1102,G$12,)-1,"")</f>
        <v>-2.0279389787498658E-2</v>
      </c>
      <c r="H1102" s="29">
        <f ca="1">IFERROR($F1102/OFFSET($F1102,H$12,)-1,"")</f>
        <v>-9.5981681702362875E-3</v>
      </c>
      <c r="I1102" s="29">
        <f ca="1">IFERROR($F1102/OFFSET($F1102,I$12,)-1,"")</f>
        <v>0.15017919534541968</v>
      </c>
      <c r="J1102" s="29">
        <f ca="1">IFERROR($F1102/OFFSET($F1102,J$12,)-1,"")</f>
        <v>-0.32629489420382785</v>
      </c>
      <c r="K1102" s="30">
        <f>F1102/VLOOKUP(YEAR(B1102),$Z$13:$AB$35,3,FALSE)-1</f>
        <v>0.31426808999160394</v>
      </c>
      <c r="L1102" s="21">
        <f>MAX(F1102:$F$5741)</f>
        <v>4981.87</v>
      </c>
      <c r="M1102" s="28">
        <f ca="1">IF(OFFSET($O1102,M$12,)&lt;&gt;"",_xlfn.STDEV.S(OFFSET($O1102,,,M$12))*SQRT($J$12/$G$12),"")</f>
        <v>0.25517947745202907</v>
      </c>
      <c r="N1102" s="30">
        <f ca="1">IF(OFFSET($O1102,N$12,)&lt;&gt;"",_xlfn.STDEV.S(OFFSET($O1102,,,N$12))*SQRT($J$12/$G$12),"")</f>
        <v>0.36238716390658959</v>
      </c>
      <c r="O1102" s="4">
        <f t="shared" ca="1" si="16"/>
        <v>-2.0487839583757377E-2</v>
      </c>
    </row>
    <row r="1103" spans="2:15" x14ac:dyDescent="0.2">
      <c r="B1103" s="14">
        <v>40035</v>
      </c>
      <c r="C1103" s="25">
        <v>2362.11</v>
      </c>
      <c r="D1103" s="25">
        <v>2369.35</v>
      </c>
      <c r="E1103" s="25">
        <v>2339.33</v>
      </c>
      <c r="F1103" s="16">
        <v>2348.69</v>
      </c>
      <c r="G1103" s="28">
        <f ca="1">IFERROR($F1103/OFFSET($F1103,G$12,)-1,"")</f>
        <v>-5.6813611559156652E-3</v>
      </c>
      <c r="H1103" s="29">
        <f ca="1">IFERROR($F1103/OFFSET($F1103,H$12,)-1,"")</f>
        <v>1.7585893158875265E-2</v>
      </c>
      <c r="I1103" s="29">
        <f ca="1">IFERROR($F1103/OFFSET($F1103,I$12,)-1,"")</f>
        <v>0.19825008928115917</v>
      </c>
      <c r="J1103" s="29">
        <f ca="1">IFERROR($F1103/OFFSET($F1103,J$12,)-1,"")</f>
        <v>-0.33698149852360815</v>
      </c>
      <c r="K1103" s="30">
        <f>F1103/VLOOKUP(YEAR(B1103),$Z$13:$AB$35,3,FALSE)-1</f>
        <v>0.34147233026621659</v>
      </c>
      <c r="L1103" s="21">
        <f>MAX(F1103:$F$5741)</f>
        <v>4981.87</v>
      </c>
      <c r="M1103" s="28">
        <f ca="1">IF(OFFSET($O1103,M$12,)&lt;&gt;"",_xlfn.STDEV.S(OFFSET($O1103,,,M$12))*SQRT($J$12/$G$12),"")</f>
        <v>0.24649017787527408</v>
      </c>
      <c r="N1103" s="30">
        <f ca="1">IF(OFFSET($O1103,N$12,)&lt;&gt;"",_xlfn.STDEV.S(OFFSET($O1103,,,N$12))*SQRT($J$12/$G$12),"")</f>
        <v>0.35933194153222447</v>
      </c>
      <c r="O1103" s="4">
        <f t="shared" ref="O1103:O1166" ca="1" si="17">IFERROR(LN(1+G1103),"")</f>
        <v>-5.6975614772642579E-3</v>
      </c>
    </row>
    <row r="1104" spans="2:15" x14ac:dyDescent="0.2">
      <c r="B1104" s="14">
        <v>40032</v>
      </c>
      <c r="C1104" s="25">
        <v>2351.15</v>
      </c>
      <c r="D1104" s="25">
        <v>2362.63</v>
      </c>
      <c r="E1104" s="25">
        <v>2266.98</v>
      </c>
      <c r="F1104" s="16">
        <v>2362.11</v>
      </c>
      <c r="G1104" s="28">
        <f ca="1">IFERROR($F1104/OFFSET($F1104,G$12,)-1,"")</f>
        <v>4.8538733143319579E-3</v>
      </c>
      <c r="H1104" s="29">
        <f ca="1">IFERROR($F1104/OFFSET($F1104,H$12,)-1,"")</f>
        <v>4.9738022122576275E-2</v>
      </c>
      <c r="I1104" s="29">
        <f ca="1">IFERROR($F1104/OFFSET($F1104,I$12,)-1,"")</f>
        <v>0.19576893676691687</v>
      </c>
      <c r="J1104" s="29">
        <f ca="1">IFERROR($F1104/OFFSET($F1104,J$12,)-1,"")</f>
        <v>-0.32816730756103663</v>
      </c>
      <c r="K1104" s="30">
        <f>F1104/VLOOKUP(YEAR(B1104),$Z$13:$AB$35,3,FALSE)-1</f>
        <v>0.34913726632511444</v>
      </c>
      <c r="L1104" s="21">
        <f>MAX(F1104:$F$5741)</f>
        <v>4981.87</v>
      </c>
      <c r="M1104" s="28">
        <f ca="1">IF(OFFSET($O1104,M$12,)&lt;&gt;"",_xlfn.STDEV.S(OFFSET($O1104,,,M$12))*SQRT($J$12/$G$12),"")</f>
        <v>0.25679331747231576</v>
      </c>
      <c r="N1104" s="30">
        <f ca="1">IF(OFFSET($O1104,N$12,)&lt;&gt;"",_xlfn.STDEV.S(OFFSET($O1104,,,N$12))*SQRT($J$12/$G$12),"")</f>
        <v>0.36015716136938125</v>
      </c>
      <c r="O1104" s="4">
        <f t="shared" ca="1" si="17"/>
        <v>4.8421312522479209E-3</v>
      </c>
    </row>
    <row r="1105" spans="2:15" x14ac:dyDescent="0.2">
      <c r="B1105" s="14">
        <v>40031</v>
      </c>
      <c r="C1105" s="25">
        <v>2340.5100000000002</v>
      </c>
      <c r="D1105" s="25">
        <v>2392.66</v>
      </c>
      <c r="E1105" s="25">
        <v>2339.88</v>
      </c>
      <c r="F1105" s="16">
        <v>2350.6999999999998</v>
      </c>
      <c r="G1105" s="28">
        <f ca="1">IFERROR($F1105/OFFSET($F1105,G$12,)-1,"")</f>
        <v>5.0622953062602338E-3</v>
      </c>
      <c r="H1105" s="29">
        <f ca="1">IFERROR($F1105/OFFSET($F1105,H$12,)-1,"")</f>
        <v>4.7521011024660664E-2</v>
      </c>
      <c r="I1105" s="29">
        <f ca="1">IFERROR($F1105/OFFSET($F1105,I$12,)-1,"")</f>
        <v>0.18386792975458421</v>
      </c>
      <c r="J1105" s="29">
        <f ca="1">IFERROR($F1105/OFFSET($F1105,J$12,)-1,"")</f>
        <v>-0.33141254636055439</v>
      </c>
      <c r="K1105" s="30">
        <f>F1105/VLOOKUP(YEAR(B1105),$Z$13:$AB$35,3,FALSE)-1</f>
        <v>0.34262035720201278</v>
      </c>
      <c r="L1105" s="21">
        <f>MAX(F1105:$F$5741)</f>
        <v>4981.87</v>
      </c>
      <c r="M1105" s="28">
        <f ca="1">IF(OFFSET($O1105,M$12,)&lt;&gt;"",_xlfn.STDEV.S(OFFSET($O1105,,,M$12))*SQRT($J$12/$G$12),"")</f>
        <v>0.25724548233463179</v>
      </c>
      <c r="N1105" s="30">
        <f ca="1">IF(OFFSET($O1105,N$12,)&lt;&gt;"",_xlfn.STDEV.S(OFFSET($O1105,,,N$12))*SQRT($J$12/$G$12),"")</f>
        <v>0.36032048961504853</v>
      </c>
      <c r="O1105" s="4">
        <f t="shared" ca="1" si="17"/>
        <v>5.0495249693882456E-3</v>
      </c>
    </row>
    <row r="1106" spans="2:15" x14ac:dyDescent="0.2">
      <c r="B1106" s="14">
        <v>40030</v>
      </c>
      <c r="C1106" s="25">
        <v>2323.33</v>
      </c>
      <c r="D1106" s="25">
        <v>2360.5300000000002</v>
      </c>
      <c r="E1106" s="25">
        <v>2317.4699999999998</v>
      </c>
      <c r="F1106" s="16">
        <v>2338.86</v>
      </c>
      <c r="G1106" s="28">
        <f ca="1">IFERROR($F1106/OFFSET($F1106,G$12,)-1,"")</f>
        <v>6.6713724950071551E-3</v>
      </c>
      <c r="H1106" s="29">
        <f ca="1">IFERROR($F1106/OFFSET($F1106,H$12,)-1,"")</f>
        <v>5.967904165571758E-2</v>
      </c>
      <c r="I1106" s="29">
        <f ca="1">IFERROR($F1106/OFFSET($F1106,I$12,)-1,"")</f>
        <v>0.15204563142184435</v>
      </c>
      <c r="J1106" s="29">
        <f ca="1">IFERROR($F1106/OFFSET($F1106,J$12,)-1,"")</f>
        <v>-0.33469114907053144</v>
      </c>
      <c r="K1106" s="30">
        <f>F1106/VLOOKUP(YEAR(B1106),$Z$13:$AB$35,3,FALSE)-1</f>
        <v>0.33585785027672599</v>
      </c>
      <c r="L1106" s="21">
        <f>MAX(F1106:$F$5741)</f>
        <v>4981.87</v>
      </c>
      <c r="M1106" s="28">
        <f ca="1">IF(OFFSET($O1106,M$12,)&lt;&gt;"",_xlfn.STDEV.S(OFFSET($O1106,,,M$12))*SQRT($J$12/$G$12),"")</f>
        <v>0.25731036276723246</v>
      </c>
      <c r="N1106" s="30">
        <f ca="1">IF(OFFSET($O1106,N$12,)&lt;&gt;"",_xlfn.STDEV.S(OFFSET($O1106,,,N$12))*SQRT($J$12/$G$12),"")</f>
        <v>0.36037914387987807</v>
      </c>
      <c r="O1106" s="4">
        <f t="shared" ca="1" si="17"/>
        <v>6.6492173716567642E-3</v>
      </c>
    </row>
    <row r="1107" spans="2:15" x14ac:dyDescent="0.2">
      <c r="B1107" s="14">
        <v>40029</v>
      </c>
      <c r="C1107" s="25">
        <v>2309.48</v>
      </c>
      <c r="D1107" s="25">
        <v>2335.4299999999998</v>
      </c>
      <c r="E1107" s="25">
        <v>2292.71</v>
      </c>
      <c r="F1107" s="16">
        <v>2323.36</v>
      </c>
      <c r="G1107" s="28">
        <f ca="1">IFERROR($F1107/OFFSET($F1107,G$12,)-1,"")</f>
        <v>6.6114986352412419E-3</v>
      </c>
      <c r="H1107" s="29">
        <f ca="1">IFERROR($F1107/OFFSET($F1107,H$12,)-1,"")</f>
        <v>6.0817474522409487E-2</v>
      </c>
      <c r="I1107" s="29">
        <f ca="1">IFERROR($F1107/OFFSET($F1107,I$12,)-1,"")</f>
        <v>0.15571650284531824</v>
      </c>
      <c r="J1107" s="29">
        <f ca="1">IFERROR($F1107/OFFSET($F1107,J$12,)-1,"")</f>
        <v>-0.35427604243386035</v>
      </c>
      <c r="K1107" s="30">
        <f>F1107/VLOOKUP(YEAR(B1107),$Z$13:$AB$35,3,FALSE)-1</f>
        <v>0.3270049062444671</v>
      </c>
      <c r="L1107" s="21">
        <f>MAX(F1107:$F$5741)</f>
        <v>4981.87</v>
      </c>
      <c r="M1107" s="28">
        <f ca="1">IF(OFFSET($O1107,M$12,)&lt;&gt;"",_xlfn.STDEV.S(OFFSET($O1107,,,M$12))*SQRT($J$12/$G$12),"")</f>
        <v>0.2842480660614512</v>
      </c>
      <c r="N1107" s="30">
        <f ca="1">IF(OFFSET($O1107,N$12,)&lt;&gt;"",_xlfn.STDEV.S(OFFSET($O1107,,,N$12))*SQRT($J$12/$G$12),"")</f>
        <v>0.3765733030970187</v>
      </c>
      <c r="O1107" s="4">
        <f t="shared" ca="1" si="17"/>
        <v>6.5897385367229009E-3</v>
      </c>
    </row>
    <row r="1108" spans="2:15" x14ac:dyDescent="0.2">
      <c r="B1108" s="14">
        <v>40028</v>
      </c>
      <c r="C1108" s="25">
        <v>2250.19</v>
      </c>
      <c r="D1108" s="25">
        <v>2315.08</v>
      </c>
      <c r="E1108" s="25">
        <v>2245</v>
      </c>
      <c r="F1108" s="16">
        <v>2308.1</v>
      </c>
      <c r="G1108" s="28">
        <f ca="1">IFERROR($F1108/OFFSET($F1108,G$12,)-1,"")</f>
        <v>2.5735604548949187E-2</v>
      </c>
      <c r="H1108" s="29">
        <f ca="1">IFERROR($F1108/OFFSET($F1108,H$12,)-1,"")</f>
        <v>2.9037392385988348E-2</v>
      </c>
      <c r="I1108" s="29">
        <f ca="1">IFERROR($F1108/OFFSET($F1108,I$12,)-1,"")</f>
        <v>0.11618887341380368</v>
      </c>
      <c r="J1108" s="29">
        <f ca="1">IFERROR($F1108/OFFSET($F1108,J$12,)-1,"")</f>
        <v>-0.36569399633943256</v>
      </c>
      <c r="K1108" s="30">
        <f>F1108/VLOOKUP(YEAR(B1108),$Z$13:$AB$35,3,FALSE)-1</f>
        <v>0.31828904005528802</v>
      </c>
      <c r="L1108" s="21">
        <f>MAX(F1108:$F$5741)</f>
        <v>4981.87</v>
      </c>
      <c r="M1108" s="28">
        <f ca="1">IF(OFFSET($O1108,M$12,)&lt;&gt;"",_xlfn.STDEV.S(OFFSET($O1108,,,M$12))*SQRT($J$12/$G$12),"")</f>
        <v>0.28621689359219915</v>
      </c>
      <c r="N1108" s="30">
        <f ca="1">IF(OFFSET($O1108,N$12,)&lt;&gt;"",_xlfn.STDEV.S(OFFSET($O1108,,,N$12))*SQRT($J$12/$G$12),"")</f>
        <v>0.37742272074199762</v>
      </c>
      <c r="O1108" s="4">
        <f t="shared" ca="1" si="17"/>
        <v>2.5410018168025666E-2</v>
      </c>
    </row>
    <row r="1109" spans="2:15" x14ac:dyDescent="0.2">
      <c r="B1109" s="14">
        <v>40025</v>
      </c>
      <c r="C1109" s="25">
        <v>2251.0100000000002</v>
      </c>
      <c r="D1109" s="25">
        <v>2278.58</v>
      </c>
      <c r="E1109" s="25">
        <v>2242.0100000000002</v>
      </c>
      <c r="F1109" s="16">
        <v>2250.19</v>
      </c>
      <c r="G1109" s="28">
        <f ca="1">IFERROR($F1109/OFFSET($F1109,G$12,)-1,"")</f>
        <v>2.7316560163275216E-3</v>
      </c>
      <c r="H1109" s="29">
        <f ca="1">IFERROR($F1109/OFFSET($F1109,H$12,)-1,"")</f>
        <v>2.1884650317892884E-2</v>
      </c>
      <c r="I1109" s="29">
        <f ca="1">IFERROR($F1109/OFFSET($F1109,I$12,)-1,"")</f>
        <v>7.1835494288789992E-2</v>
      </c>
      <c r="J1109" s="29">
        <f ca="1">IFERROR($F1109/OFFSET($F1109,J$12,)-1,"")</f>
        <v>-0.38151178738995273</v>
      </c>
      <c r="K1109" s="30">
        <f>F1109/VLOOKUP(YEAR(B1109),$Z$13:$AB$35,3,FALSE)-1</f>
        <v>0.28521329883540947</v>
      </c>
      <c r="L1109" s="21">
        <f>MAX(F1109:$F$5741)</f>
        <v>4981.87</v>
      </c>
      <c r="M1109" s="28">
        <f ca="1">IF(OFFSET($O1109,M$12,)&lt;&gt;"",_xlfn.STDEV.S(OFFSET($O1109,,,M$12))*SQRT($J$12/$G$12),"")</f>
        <v>0.32650770117870243</v>
      </c>
      <c r="N1109" s="30">
        <f ca="1">IF(OFFSET($O1109,N$12,)&lt;&gt;"",_xlfn.STDEV.S(OFFSET($O1109,,,N$12))*SQRT($J$12/$G$12),"")</f>
        <v>0.37810730931053921</v>
      </c>
      <c r="O1109" s="4">
        <f t="shared" ca="1" si="17"/>
        <v>2.7279318246305616E-3</v>
      </c>
    </row>
    <row r="1110" spans="2:15" x14ac:dyDescent="0.2">
      <c r="B1110" s="14">
        <v>40024</v>
      </c>
      <c r="C1110" s="25">
        <v>2207.42</v>
      </c>
      <c r="D1110" s="25">
        <v>2247</v>
      </c>
      <c r="E1110" s="25">
        <v>2204.9699999999998</v>
      </c>
      <c r="F1110" s="16">
        <v>2244.06</v>
      </c>
      <c r="G1110" s="28">
        <f ca="1">IFERROR($F1110/OFFSET($F1110,G$12,)-1,"")</f>
        <v>1.6727529744375191E-2</v>
      </c>
      <c r="H1110" s="29">
        <f ca="1">IFERROR($F1110/OFFSET($F1110,H$12,)-1,"")</f>
        <v>3.0344770589126657E-2</v>
      </c>
      <c r="I1110" s="29">
        <f ca="1">IFERROR($F1110/OFFSET($F1110,I$12,)-1,"")</f>
        <v>4.8787897199100705E-2</v>
      </c>
      <c r="J1110" s="29">
        <f ca="1">IFERROR($F1110/OFFSET($F1110,J$12,)-1,"")</f>
        <v>-0.38825947572730846</v>
      </c>
      <c r="K1110" s="30">
        <f>F1110/VLOOKUP(YEAR(B1110),$Z$13:$AB$35,3,FALSE)-1</f>
        <v>0.28171210226007104</v>
      </c>
      <c r="L1110" s="21">
        <f>MAX(F1110:$F$5741)</f>
        <v>4981.87</v>
      </c>
      <c r="M1110" s="28">
        <f ca="1">IF(OFFSET($O1110,M$12,)&lt;&gt;"",_xlfn.STDEV.S(OFFSET($O1110,,,M$12))*SQRT($J$12/$G$12),"")</f>
        <v>0.32978980866008123</v>
      </c>
      <c r="N1110" s="30">
        <f ca="1">IF(OFFSET($O1110,N$12,)&lt;&gt;"",_xlfn.STDEV.S(OFFSET($O1110,,,N$12))*SQRT($J$12/$G$12),"")</f>
        <v>0.38107882754267136</v>
      </c>
      <c r="O1110" s="4">
        <f t="shared" ca="1" si="17"/>
        <v>1.658916548168992E-2</v>
      </c>
    </row>
    <row r="1111" spans="2:15" x14ac:dyDescent="0.2">
      <c r="B1111" s="14">
        <v>40023</v>
      </c>
      <c r="C1111" s="25">
        <v>2190.1</v>
      </c>
      <c r="D1111" s="25">
        <v>2213.98</v>
      </c>
      <c r="E1111" s="25">
        <v>2179.48</v>
      </c>
      <c r="F1111" s="16">
        <v>2207.14</v>
      </c>
      <c r="G1111" s="28">
        <f ca="1">IFERROR($F1111/OFFSET($F1111,G$12,)-1,"")</f>
        <v>7.7528582386674483E-3</v>
      </c>
      <c r="H1111" s="29">
        <f ca="1">IFERROR($F1111/OFFSET($F1111,H$12,)-1,"")</f>
        <v>3.5982501595884342E-2</v>
      </c>
      <c r="I1111" s="29">
        <f ca="1">IFERROR($F1111/OFFSET($F1111,I$12,)-1,"")</f>
        <v>5.1695137350201259E-2</v>
      </c>
      <c r="J1111" s="29">
        <f ca="1">IFERROR($F1111/OFFSET($F1111,J$12,)-1,"")</f>
        <v>-0.39794162013535228</v>
      </c>
      <c r="K1111" s="30">
        <f>F1111/VLOOKUP(YEAR(B1111),$Z$13:$AB$35,3,FALSE)-1</f>
        <v>0.26062496073290942</v>
      </c>
      <c r="L1111" s="21">
        <f>MAX(F1111:$F$5741)</f>
        <v>4981.87</v>
      </c>
      <c r="M1111" s="28">
        <f ca="1">IF(OFFSET($O1111,M$12,)&lt;&gt;"",_xlfn.STDEV.S(OFFSET($O1111,,,M$12))*SQRT($J$12/$G$12),"")</f>
        <v>0.32742564261593143</v>
      </c>
      <c r="N1111" s="30">
        <f ca="1">IF(OFFSET($O1111,N$12,)&lt;&gt;"",_xlfn.STDEV.S(OFFSET($O1111,,,N$12))*SQRT($J$12/$G$12),"")</f>
        <v>0.38277393543796034</v>
      </c>
      <c r="O1111" s="4">
        <f t="shared" ca="1" si="17"/>
        <v>7.7229592687864442E-3</v>
      </c>
    </row>
    <row r="1112" spans="2:15" x14ac:dyDescent="0.2">
      <c r="B1112" s="14">
        <v>40022</v>
      </c>
      <c r="C1112" s="25">
        <v>2243.21</v>
      </c>
      <c r="D1112" s="25">
        <v>2266.91</v>
      </c>
      <c r="E1112" s="25">
        <v>2187.23</v>
      </c>
      <c r="F1112" s="16">
        <v>2190.16</v>
      </c>
      <c r="G1112" s="28">
        <f ca="1">IFERROR($F1112/OFFSET($F1112,G$12,)-1,"")</f>
        <v>-2.3544675140550253E-2</v>
      </c>
      <c r="H1112" s="29">
        <f ca="1">IFERROR($F1112/OFFSET($F1112,H$12,)-1,"")</f>
        <v>2.2817914351094926E-2</v>
      </c>
      <c r="I1112" s="29">
        <f ca="1">IFERROR($F1112/OFFSET($F1112,I$12,)-1,"")</f>
        <v>3.8886622584409336E-2</v>
      </c>
      <c r="J1112" s="29">
        <f ca="1">IFERROR($F1112/OFFSET($F1112,J$12,)-1,"")</f>
        <v>-0.3907760778859527</v>
      </c>
      <c r="K1112" s="30">
        <f>F1112/VLOOKUP(YEAR(B1112),$Z$13:$AB$35,3,FALSE)-1</f>
        <v>0.25092670333498956</v>
      </c>
      <c r="L1112" s="21">
        <f>MAX(F1112:$F$5741)</f>
        <v>4981.87</v>
      </c>
      <c r="M1112" s="28">
        <f ca="1">IF(OFFSET($O1112,M$12,)&lt;&gt;"",_xlfn.STDEV.S(OFFSET($O1112,,,M$12))*SQRT($J$12/$G$12),"")</f>
        <v>0.35056125281931783</v>
      </c>
      <c r="N1112" s="30">
        <f ca="1">IF(OFFSET($O1112,N$12,)&lt;&gt;"",_xlfn.STDEV.S(OFFSET($O1112,,,N$12))*SQRT($J$12/$G$12),"")</f>
        <v>0.38297466403985764</v>
      </c>
      <c r="O1112" s="4">
        <f t="shared" ca="1" si="17"/>
        <v>-2.3826279983919903E-2</v>
      </c>
    </row>
    <row r="1113" spans="2:15" x14ac:dyDescent="0.2">
      <c r="B1113" s="14">
        <v>40021</v>
      </c>
      <c r="C1113" s="25">
        <v>2202.09</v>
      </c>
      <c r="D1113" s="25">
        <v>2246.31</v>
      </c>
      <c r="E1113" s="25">
        <v>2201.96</v>
      </c>
      <c r="F1113" s="16">
        <v>2242.9699999999998</v>
      </c>
      <c r="G1113" s="28">
        <f ca="1">IFERROR($F1113/OFFSET($F1113,G$12,)-1,"")</f>
        <v>1.8605812897365848E-2</v>
      </c>
      <c r="H1113" s="29">
        <f ca="1">IFERROR($F1113/OFFSET($F1113,H$12,)-1,"")</f>
        <v>5.938391490808792E-2</v>
      </c>
      <c r="I1113" s="29">
        <f ca="1">IFERROR($F1113/OFFSET($F1113,I$12,)-1,"")</f>
        <v>9.7058981770871355E-2</v>
      </c>
      <c r="J1113" s="29">
        <f ca="1">IFERROR($F1113/OFFSET($F1113,J$12,)-1,"")</f>
        <v>-0.37363478202589828</v>
      </c>
      <c r="K1113" s="30">
        <f>F1113/VLOOKUP(YEAR(B1113),$Z$13:$AB$35,3,FALSE)-1</f>
        <v>0.28108954038941514</v>
      </c>
      <c r="L1113" s="21">
        <f>MAX(F1113:$F$5741)</f>
        <v>4981.87</v>
      </c>
      <c r="M1113" s="28">
        <f ca="1">IF(OFFSET($O1113,M$12,)&lt;&gt;"",_xlfn.STDEV.S(OFFSET($O1113,,,M$12))*SQRT($J$12/$G$12),"")</f>
        <v>0.34430225577673895</v>
      </c>
      <c r="N1113" s="30">
        <f ca="1">IF(OFFSET($O1113,N$12,)&lt;&gt;"",_xlfn.STDEV.S(OFFSET($O1113,,,N$12))*SQRT($J$12/$G$12),"")</f>
        <v>0.38117185016311533</v>
      </c>
      <c r="O1113" s="4">
        <f t="shared" ca="1" si="17"/>
        <v>1.8434842203866434E-2</v>
      </c>
    </row>
    <row r="1114" spans="2:15" x14ac:dyDescent="0.2">
      <c r="B1114" s="14">
        <v>40018</v>
      </c>
      <c r="C1114" s="25">
        <v>2178.3200000000002</v>
      </c>
      <c r="D1114" s="25">
        <v>2205.27</v>
      </c>
      <c r="E1114" s="25">
        <v>2159.63</v>
      </c>
      <c r="F1114" s="16">
        <v>2202</v>
      </c>
      <c r="G1114" s="28">
        <f ca="1">IFERROR($F1114/OFFSET($F1114,G$12,)-1,"")</f>
        <v>1.1033209823826828E-2</v>
      </c>
      <c r="H1114" s="29">
        <f ca="1">IFERROR($F1114/OFFSET($F1114,H$12,)-1,"")</f>
        <v>5.4249314163423046E-2</v>
      </c>
      <c r="I1114" s="29">
        <f ca="1">IFERROR($F1114/OFFSET($F1114,I$12,)-1,"")</f>
        <v>7.6514673745655015E-2</v>
      </c>
      <c r="J1114" s="29">
        <f ca="1">IFERROR($F1114/OFFSET($F1114,J$12,)-1,"")</f>
        <v>-0.38882736454699118</v>
      </c>
      <c r="K1114" s="30">
        <f>F1114/VLOOKUP(YEAR(B1114),$Z$13:$AB$35,3,FALSE)-1</f>
        <v>0.25768921026027658</v>
      </c>
      <c r="L1114" s="21">
        <f>MAX(F1114:$F$5741)</f>
        <v>4981.87</v>
      </c>
      <c r="M1114" s="28">
        <f ca="1">IF(OFFSET($O1114,M$12,)&lt;&gt;"",_xlfn.STDEV.S(OFFSET($O1114,,,M$12))*SQRT($J$12/$G$12),"")</f>
        <v>0.35195751134982906</v>
      </c>
      <c r="N1114" s="30">
        <f ca="1">IF(OFFSET($O1114,N$12,)&lt;&gt;"",_xlfn.STDEV.S(OFFSET($O1114,,,N$12))*SQRT($J$12/$G$12),"")</f>
        <v>0.3920123440082624</v>
      </c>
      <c r="O1114" s="4">
        <f t="shared" ca="1" si="17"/>
        <v>1.0972787989266592E-2</v>
      </c>
    </row>
    <row r="1115" spans="2:15" x14ac:dyDescent="0.2">
      <c r="B1115" s="14">
        <v>40017</v>
      </c>
      <c r="C1115" s="25">
        <v>2132.94</v>
      </c>
      <c r="D1115" s="25">
        <v>2177.9699999999998</v>
      </c>
      <c r="E1115" s="25">
        <v>2123.41</v>
      </c>
      <c r="F1115" s="16">
        <v>2177.9699999999998</v>
      </c>
      <c r="G1115" s="28">
        <f ca="1">IFERROR($F1115/OFFSET($F1115,G$12,)-1,"")</f>
        <v>2.2290751379970608E-2</v>
      </c>
      <c r="H1115" s="29">
        <f ca="1">IFERROR($F1115/OFFSET($F1115,H$12,)-1,"")</f>
        <v>2.500423561303422E-2</v>
      </c>
      <c r="I1115" s="29">
        <f ca="1">IFERROR($F1115/OFFSET($F1115,I$12,)-1,"")</f>
        <v>6.7511996196507162E-2</v>
      </c>
      <c r="J1115" s="29">
        <f ca="1">IFERROR($F1115/OFFSET($F1115,J$12,)-1,"")</f>
        <v>-0.40488395350489381</v>
      </c>
      <c r="K1115" s="30">
        <f>F1115/VLOOKUP(YEAR(B1115),$Z$13:$AB$35,3,FALSE)-1</f>
        <v>0.24396429122187757</v>
      </c>
      <c r="L1115" s="21">
        <f>MAX(F1115:$F$5741)</f>
        <v>4981.87</v>
      </c>
      <c r="M1115" s="28">
        <f ca="1">IF(OFFSET($O1115,M$12,)&lt;&gt;"",_xlfn.STDEV.S(OFFSET($O1115,,,M$12))*SQRT($J$12/$G$12),"")</f>
        <v>0.35048415559540758</v>
      </c>
      <c r="N1115" s="30">
        <f ca="1">IF(OFFSET($O1115,N$12,)&lt;&gt;"",_xlfn.STDEV.S(OFFSET($O1115,,,N$12))*SQRT($J$12/$G$12),"")</f>
        <v>0.39441124554541113</v>
      </c>
      <c r="O1115" s="4">
        <f t="shared" ca="1" si="17"/>
        <v>2.204594386518504E-2</v>
      </c>
    </row>
    <row r="1116" spans="2:15" x14ac:dyDescent="0.2">
      <c r="B1116" s="14">
        <v>40016</v>
      </c>
      <c r="C1116" s="25">
        <v>2141.48</v>
      </c>
      <c r="D1116" s="25">
        <v>2153.84</v>
      </c>
      <c r="E1116" s="25">
        <v>2120.12</v>
      </c>
      <c r="F1116" s="16">
        <v>2130.48</v>
      </c>
      <c r="G1116" s="28">
        <f ca="1">IFERROR($F1116/OFFSET($F1116,G$12,)-1,"")</f>
        <v>-5.0530051837669454E-3</v>
      </c>
      <c r="H1116" s="29">
        <f ca="1">IFERROR($F1116/OFFSET($F1116,H$12,)-1,"")</f>
        <v>1.769822731115922E-2</v>
      </c>
      <c r="I1116" s="29">
        <f ca="1">IFERROR($F1116/OFFSET($F1116,I$12,)-1,"")</f>
        <v>9.3804710001694325E-2</v>
      </c>
      <c r="J1116" s="29">
        <f ca="1">IFERROR($F1116/OFFSET($F1116,J$12,)-1,"")</f>
        <v>-0.41499097971052701</v>
      </c>
      <c r="K1116" s="30">
        <f>F1116/VLOOKUP(YEAR(B1116),$Z$13:$AB$35,3,FALSE)-1</f>
        <v>0.21684001302239508</v>
      </c>
      <c r="L1116" s="21">
        <f>MAX(F1116:$F$5741)</f>
        <v>4981.87</v>
      </c>
      <c r="M1116" s="28">
        <f ca="1">IF(OFFSET($O1116,M$12,)&lt;&gt;"",_xlfn.STDEV.S(OFFSET($O1116,,,M$12))*SQRT($J$12/$G$12),"")</f>
        <v>0.34415828342196347</v>
      </c>
      <c r="N1116" s="30">
        <f ca="1">IF(OFFSET($O1116,N$12,)&lt;&gt;"",_xlfn.STDEV.S(OFFSET($O1116,,,N$12))*SQRT($J$12/$G$12),"")</f>
        <v>0.39333825131090561</v>
      </c>
      <c r="O1116" s="4">
        <f t="shared" ca="1" si="17"/>
        <v>-5.0658147839975588E-3</v>
      </c>
    </row>
    <row r="1117" spans="2:15" x14ac:dyDescent="0.2">
      <c r="B1117" s="14">
        <v>40015</v>
      </c>
      <c r="C1117" s="25">
        <v>2117.17</v>
      </c>
      <c r="D1117" s="25">
        <v>2143.59</v>
      </c>
      <c r="E1117" s="25">
        <v>2105.1999999999998</v>
      </c>
      <c r="F1117" s="16">
        <v>2141.3000000000002</v>
      </c>
      <c r="G1117" s="28">
        <f ca="1">IFERROR($F1117/OFFSET($F1117,G$12,)-1,"")</f>
        <v>1.1363851051368945E-2</v>
      </c>
      <c r="H1117" s="29">
        <f ca="1">IFERROR($F1117/OFFSET($F1117,H$12,)-1,"")</f>
        <v>4.831050317729213E-2</v>
      </c>
      <c r="I1117" s="29">
        <f ca="1">IFERROR($F1117/OFFSET($F1117,I$12,)-1,"")</f>
        <v>9.3024205486304856E-2</v>
      </c>
      <c r="J1117" s="29">
        <f ca="1">IFERROR($F1117/OFFSET($F1117,J$12,)-1,"")</f>
        <v>-0.410329491786801</v>
      </c>
      <c r="K1117" s="30">
        <f>F1117/VLOOKUP(YEAR(B1117),$Z$13:$AB$35,3,FALSE)-1</f>
        <v>0.2230199391145915</v>
      </c>
      <c r="L1117" s="21">
        <f>MAX(F1117:$F$5741)</f>
        <v>4981.87</v>
      </c>
      <c r="M1117" s="28">
        <f ca="1">IF(OFFSET($O1117,M$12,)&lt;&gt;"",_xlfn.STDEV.S(OFFSET($O1117,,,M$12))*SQRT($J$12/$G$12),"")</f>
        <v>0.35244620405398358</v>
      </c>
      <c r="N1117" s="30">
        <f ca="1">IF(OFFSET($O1117,N$12,)&lt;&gt;"",_xlfn.STDEV.S(OFFSET($O1117,,,N$12))*SQRT($J$12/$G$12),"")</f>
        <v>0.3959999073125513</v>
      </c>
      <c r="O1117" s="4">
        <f t="shared" ca="1" si="17"/>
        <v>1.1299767529421703E-2</v>
      </c>
    </row>
    <row r="1118" spans="2:15" x14ac:dyDescent="0.2">
      <c r="B1118" s="14">
        <v>40014</v>
      </c>
      <c r="C1118" s="25">
        <v>2089.71</v>
      </c>
      <c r="D1118" s="25">
        <v>2131.42</v>
      </c>
      <c r="E1118" s="25">
        <v>2089.71</v>
      </c>
      <c r="F1118" s="16">
        <v>2117.2399999999998</v>
      </c>
      <c r="G1118" s="28">
        <f ca="1">IFERROR($F1118/OFFSET($F1118,G$12,)-1,"")</f>
        <v>1.3668854640947137E-2</v>
      </c>
      <c r="H1118" s="29">
        <f ca="1">IFERROR($F1118/OFFSET($F1118,H$12,)-1,"")</f>
        <v>5.8297219348098839E-2</v>
      </c>
      <c r="I1118" s="29">
        <f ca="1">IFERROR($F1118/OFFSET($F1118,I$12,)-1,"")</f>
        <v>2.4513931229374064E-2</v>
      </c>
      <c r="J1118" s="29">
        <f ca="1">IFERROR($F1118/OFFSET($F1118,J$12,)-1,"")</f>
        <v>-0.40573706073874494</v>
      </c>
      <c r="K1118" s="30">
        <f>F1118/VLOOKUP(YEAR(B1118),$Z$13:$AB$35,3,FALSE)-1</f>
        <v>0.20927788534580727</v>
      </c>
      <c r="L1118" s="21">
        <f>MAX(F1118:$F$5741)</f>
        <v>4981.87</v>
      </c>
      <c r="M1118" s="28">
        <f ca="1">IF(OFFSET($O1118,M$12,)&lt;&gt;"",_xlfn.STDEV.S(OFFSET($O1118,,,M$12))*SQRT($J$12/$G$12),"")</f>
        <v>0.35154920260611089</v>
      </c>
      <c r="N1118" s="30">
        <f ca="1">IF(OFFSET($O1118,N$12,)&lt;&gt;"",_xlfn.STDEV.S(OFFSET($O1118,,,N$12))*SQRT($J$12/$G$12),"")</f>
        <v>0.39807612872080589</v>
      </c>
      <c r="O1118" s="4">
        <f t="shared" ca="1" si="17"/>
        <v>1.3576278499908889E-2</v>
      </c>
    </row>
    <row r="1119" spans="2:15" x14ac:dyDescent="0.2">
      <c r="B1119" s="14">
        <v>40011</v>
      </c>
      <c r="C1119" s="25">
        <v>2125.6999999999998</v>
      </c>
      <c r="D1119" s="25">
        <v>2128.6</v>
      </c>
      <c r="E1119" s="25">
        <v>2076</v>
      </c>
      <c r="F1119" s="16">
        <v>2088.69</v>
      </c>
      <c r="G1119" s="28">
        <f ca="1">IFERROR($F1119/OFFSET($F1119,G$12,)-1,"")</f>
        <v>-1.7013045688145989E-2</v>
      </c>
      <c r="H1119" s="29">
        <f ca="1">IFERROR($F1119/OFFSET($F1119,H$12,)-1,"")</f>
        <v>6.5603795724707981E-2</v>
      </c>
      <c r="I1119" s="29">
        <f ca="1">IFERROR($F1119/OFFSET($F1119,I$12,)-1,"")</f>
        <v>3.0002219099045879E-2</v>
      </c>
      <c r="J1119" s="29">
        <f ca="1">IFERROR($F1119/OFFSET($F1119,J$12,)-1,"")</f>
        <v>-0.41963906139290619</v>
      </c>
      <c r="K1119" s="30">
        <f>F1119/VLOOKUP(YEAR(B1119),$Z$13:$AB$35,3,FALSE)-1</f>
        <v>0.19297133359606589</v>
      </c>
      <c r="L1119" s="21">
        <f>MAX(F1119:$F$5741)</f>
        <v>4981.87</v>
      </c>
      <c r="M1119" s="28">
        <f ca="1">IF(OFFSET($O1119,M$12,)&lt;&gt;"",_xlfn.STDEV.S(OFFSET($O1119,,,M$12))*SQRT($J$12/$G$12),"")</f>
        <v>0.35111873620946549</v>
      </c>
      <c r="N1119" s="30">
        <f ca="1">IF(OFFSET($O1119,N$12,)&lt;&gt;"",_xlfn.STDEV.S(OFFSET($O1119,,,N$12))*SQRT($J$12/$G$12),"")</f>
        <v>0.40328876324219737</v>
      </c>
      <c r="O1119" s="4">
        <f t="shared" ca="1" si="17"/>
        <v>-1.7159430223285227E-2</v>
      </c>
    </row>
    <row r="1120" spans="2:15" x14ac:dyDescent="0.2">
      <c r="B1120" s="14">
        <v>40010</v>
      </c>
      <c r="C1120" s="25">
        <v>2093.79</v>
      </c>
      <c r="D1120" s="25">
        <v>2124.84</v>
      </c>
      <c r="E1120" s="25">
        <v>2074.1999999999998</v>
      </c>
      <c r="F1120" s="16">
        <v>2124.84</v>
      </c>
      <c r="G1120" s="28">
        <f ca="1">IFERROR($F1120/OFFSET($F1120,G$12,)-1,"")</f>
        <v>1.5004084206302615E-2</v>
      </c>
      <c r="H1120" s="29">
        <f ca="1">IFERROR($F1120/OFFSET($F1120,H$12,)-1,"")</f>
        <v>7.5655946420706721E-2</v>
      </c>
      <c r="I1120" s="29">
        <f ca="1">IFERROR($F1120/OFFSET($F1120,I$12,)-1,"")</f>
        <v>5.1520984990572671E-2</v>
      </c>
      <c r="J1120" s="29">
        <f ca="1">IFERROR($F1120/OFFSET($F1120,J$12,)-1,"")</f>
        <v>-0.41305032402061792</v>
      </c>
      <c r="K1120" s="30">
        <f>F1120/VLOOKUP(YEAR(B1120),$Z$13:$AB$35,3,FALSE)-1</f>
        <v>0.21361868371001203</v>
      </c>
      <c r="L1120" s="21">
        <f>MAX(F1120:$F$5741)</f>
        <v>4981.87</v>
      </c>
      <c r="M1120" s="28">
        <f ca="1">IF(OFFSET($O1120,M$12,)&lt;&gt;"",_xlfn.STDEV.S(OFFSET($O1120,,,M$12))*SQRT($J$12/$G$12),"")</f>
        <v>0.34921870303427655</v>
      </c>
      <c r="N1120" s="30">
        <f ca="1">IF(OFFSET($O1120,N$12,)&lt;&gt;"",_xlfn.STDEV.S(OFFSET($O1120,,,N$12))*SQRT($J$12/$G$12),"")</f>
        <v>0.40167161649234362</v>
      </c>
      <c r="O1120" s="4">
        <f t="shared" ca="1" si="17"/>
        <v>1.4892636334229003E-2</v>
      </c>
    </row>
    <row r="1121" spans="2:15" x14ac:dyDescent="0.2">
      <c r="B1121" s="14">
        <v>40009</v>
      </c>
      <c r="C1121" s="25">
        <v>2042.65</v>
      </c>
      <c r="D1121" s="25">
        <v>2095.62</v>
      </c>
      <c r="E1121" s="25">
        <v>2042.34</v>
      </c>
      <c r="F1121" s="16">
        <v>2093.4299999999998</v>
      </c>
      <c r="G1121" s="28">
        <f ca="1">IFERROR($F1121/OFFSET($F1121,G$12,)-1,"")</f>
        <v>2.4874915549637278E-2</v>
      </c>
      <c r="H1121" s="29">
        <f ca="1">IFERROR($F1121/OFFSET($F1121,H$12,)-1,"")</f>
        <v>5.4300693489658158E-2</v>
      </c>
      <c r="I1121" s="29">
        <f ca="1">IFERROR($F1121/OFFSET($F1121,I$12,)-1,"")</f>
        <v>-5.529507332297845E-3</v>
      </c>
      <c r="J1121" s="29">
        <f ca="1">IFERROR($F1121/OFFSET($F1121,J$12,)-1,"")</f>
        <v>-0.43763247038976183</v>
      </c>
      <c r="K1121" s="30">
        <f>F1121/VLOOKUP(YEAR(B1121),$Z$13:$AB$35,3,FALSE)-1</f>
        <v>0.19567862099689859</v>
      </c>
      <c r="L1121" s="21">
        <f>MAX(F1121:$F$5741)</f>
        <v>4981.87</v>
      </c>
      <c r="M1121" s="28">
        <f ca="1">IF(OFFSET($O1121,M$12,)&lt;&gt;"",_xlfn.STDEV.S(OFFSET($O1121,,,M$12))*SQRT($J$12/$G$12),"")</f>
        <v>0.34697763805766696</v>
      </c>
      <c r="N1121" s="30">
        <f ca="1">IF(OFFSET($O1121,N$12,)&lt;&gt;"",_xlfn.STDEV.S(OFFSET($O1121,,,N$12))*SQRT($J$12/$G$12),"")</f>
        <v>0.40129232456072533</v>
      </c>
      <c r="O1121" s="4">
        <f t="shared" ca="1" si="17"/>
        <v>2.4570571533554693E-2</v>
      </c>
    </row>
    <row r="1122" spans="2:15" x14ac:dyDescent="0.2">
      <c r="B1122" s="14">
        <v>40008</v>
      </c>
      <c r="C1122" s="25">
        <v>2000.61</v>
      </c>
      <c r="D1122" s="25">
        <v>2049.2800000000002</v>
      </c>
      <c r="E1122" s="25">
        <v>2000.61</v>
      </c>
      <c r="F1122" s="16">
        <v>2042.62</v>
      </c>
      <c r="G1122" s="28">
        <f ca="1">IFERROR($F1122/OFFSET($F1122,G$12,)-1,"")</f>
        <v>2.099859542839444E-2</v>
      </c>
      <c r="H1122" s="29">
        <f ca="1">IFERROR($F1122/OFFSET($F1122,H$12,)-1,"")</f>
        <v>6.1275354894638756E-3</v>
      </c>
      <c r="I1122" s="29">
        <f ca="1">IFERROR($F1122/OFFSET($F1122,I$12,)-1,"")</f>
        <v>-3.9567042980670264E-2</v>
      </c>
      <c r="J1122" s="29">
        <f ca="1">IFERROR($F1122/OFFSET($F1122,J$12,)-1,"")</f>
        <v>-0.44245094265975538</v>
      </c>
      <c r="K1122" s="30">
        <f>F1122/VLOOKUP(YEAR(B1122),$Z$13:$AB$35,3,FALSE)-1</f>
        <v>0.16665809930147413</v>
      </c>
      <c r="L1122" s="21">
        <f>MAX(F1122:$F$5741)</f>
        <v>4981.87</v>
      </c>
      <c r="M1122" s="28">
        <f ca="1">IF(OFFSET($O1122,M$12,)&lt;&gt;"",_xlfn.STDEV.S(OFFSET($O1122,,,M$12))*SQRT($J$12/$G$12),"")</f>
        <v>0.39779843095335049</v>
      </c>
      <c r="N1122" s="30">
        <f ca="1">IF(OFFSET($O1122,N$12,)&lt;&gt;"",_xlfn.STDEV.S(OFFSET($O1122,,,N$12))*SQRT($J$12/$G$12),"")</f>
        <v>0.39901447914987664</v>
      </c>
      <c r="O1122" s="4">
        <f t="shared" ca="1" si="17"/>
        <v>2.0781163499304523E-2</v>
      </c>
    </row>
    <row r="1123" spans="2:15" x14ac:dyDescent="0.2">
      <c r="B1123" s="14">
        <v>40007</v>
      </c>
      <c r="C1123" s="25">
        <v>1960.29</v>
      </c>
      <c r="D1123" s="25">
        <v>2007.79</v>
      </c>
      <c r="E1123" s="25">
        <v>1941.64</v>
      </c>
      <c r="F1123" s="16">
        <v>2000.61</v>
      </c>
      <c r="G1123" s="28">
        <f ca="1">IFERROR($F1123/OFFSET($F1123,G$12,)-1,"")</f>
        <v>2.0667312892199474E-2</v>
      </c>
      <c r="H1123" s="29">
        <f ca="1">IFERROR($F1123/OFFSET($F1123,H$12,)-1,"")</f>
        <v>-4.830076803692962E-3</v>
      </c>
      <c r="I1123" s="29">
        <f ca="1">IFERROR($F1123/OFFSET($F1123,I$12,)-1,"")</f>
        <v>-8.6579552925706738E-2</v>
      </c>
      <c r="J1123" s="29">
        <f ca="1">IFERROR($F1123/OFFSET($F1123,J$12,)-1,"")</f>
        <v>-0.454068406202075</v>
      </c>
      <c r="K1123" s="30">
        <f>F1123/VLOOKUP(YEAR(B1123),$Z$13:$AB$35,3,FALSE)-1</f>
        <v>0.14266376518565482</v>
      </c>
      <c r="L1123" s="21">
        <f>MAX(F1123:$F$5741)</f>
        <v>4981.87</v>
      </c>
      <c r="M1123" s="28">
        <f ca="1">IF(OFFSET($O1123,M$12,)&lt;&gt;"",_xlfn.STDEV.S(OFFSET($O1123,,,M$12))*SQRT($J$12/$G$12),"")</f>
        <v>0.42440222075527839</v>
      </c>
      <c r="N1123" s="30">
        <f ca="1">IF(OFFSET($O1123,N$12,)&lt;&gt;"",_xlfn.STDEV.S(OFFSET($O1123,,,N$12))*SQRT($J$12/$G$12),"")</f>
        <v>0.40798035811415256</v>
      </c>
      <c r="O1123" s="4">
        <f t="shared" ca="1" si="17"/>
        <v>2.0456641707808414E-2</v>
      </c>
    </row>
    <row r="1124" spans="2:15" x14ac:dyDescent="0.2">
      <c r="B1124" s="14">
        <v>40004</v>
      </c>
      <c r="C1124" s="25">
        <v>1975.49</v>
      </c>
      <c r="D1124" s="25">
        <v>1987.43</v>
      </c>
      <c r="E1124" s="25">
        <v>1959.6</v>
      </c>
      <c r="F1124" s="16">
        <v>1960.1</v>
      </c>
      <c r="G1124" s="28">
        <f ca="1">IFERROR($F1124/OFFSET($F1124,G$12,)-1,"")</f>
        <v>-7.7402436987127343E-3</v>
      </c>
      <c r="H1124" s="29">
        <f ca="1">IFERROR($F1124/OFFSET($F1124,H$12,)-1,"")</f>
        <v>-5.2102677189724611E-2</v>
      </c>
      <c r="I1124" s="29">
        <f ca="1">IFERROR($F1124/OFFSET($F1124,I$12,)-1,"")</f>
        <v>-0.10461738049992686</v>
      </c>
      <c r="J1124" s="29">
        <f ca="1">IFERROR($F1124/OFFSET($F1124,J$12,)-1,"")</f>
        <v>-0.45584822271329106</v>
      </c>
      <c r="K1124" s="30">
        <f>F1124/VLOOKUP(YEAR(B1124),$Z$13:$AB$35,3,FALSE)-1</f>
        <v>0.11952616758908641</v>
      </c>
      <c r="L1124" s="21">
        <f>MAX(F1124:$F$5741)</f>
        <v>4981.87</v>
      </c>
      <c r="M1124" s="28">
        <f ca="1">IF(OFFSET($O1124,M$12,)&lt;&gt;"",_xlfn.STDEV.S(OFFSET($O1124,,,M$12))*SQRT($J$12/$G$12),"")</f>
        <v>0.41927234011849657</v>
      </c>
      <c r="N1124" s="30">
        <f ca="1">IF(OFFSET($O1124,N$12,)&lt;&gt;"",_xlfn.STDEV.S(OFFSET($O1124,,,N$12))*SQRT($J$12/$G$12),"")</f>
        <v>0.40991884428917535</v>
      </c>
      <c r="O1124" s="4">
        <f t="shared" ca="1" si="17"/>
        <v>-7.770354864114073E-3</v>
      </c>
    </row>
    <row r="1125" spans="2:15" x14ac:dyDescent="0.2">
      <c r="B1125" s="14">
        <v>40003</v>
      </c>
      <c r="C1125" s="25">
        <v>1985.42</v>
      </c>
      <c r="D1125" s="25">
        <v>2009.37</v>
      </c>
      <c r="E1125" s="25">
        <v>1975.39</v>
      </c>
      <c r="F1125" s="16">
        <v>1975.39</v>
      </c>
      <c r="G1125" s="28">
        <f ca="1">IFERROR($F1125/OFFSET($F1125,G$12,)-1,"")</f>
        <v>-5.1470329017277994E-3</v>
      </c>
      <c r="H1125" s="29">
        <f ca="1">IFERROR($F1125/OFFSET($F1125,H$12,)-1,"")</f>
        <v>-5.9060293991559432E-2</v>
      </c>
      <c r="I1125" s="29">
        <f ca="1">IFERROR($F1125/OFFSET($F1125,I$12,)-1,"")</f>
        <v>-9.7632838766262164E-2</v>
      </c>
      <c r="J1125" s="29">
        <f ca="1">IFERROR($F1125/OFFSET($F1125,J$12,)-1,"")</f>
        <v>-0.43996314409242321</v>
      </c>
      <c r="K1125" s="30">
        <f>F1125/VLOOKUP(YEAR(B1125),$Z$13:$AB$35,3,FALSE)-1</f>
        <v>0.12825916850865027</v>
      </c>
      <c r="L1125" s="21">
        <f>MAX(F1125:$F$5741)</f>
        <v>4981.87</v>
      </c>
      <c r="M1125" s="28">
        <f ca="1">IF(OFFSET($O1125,M$12,)&lt;&gt;"",_xlfn.STDEV.S(OFFSET($O1125,,,M$12))*SQRT($J$12/$G$12),"")</f>
        <v>0.43409928740927745</v>
      </c>
      <c r="N1125" s="30">
        <f ca="1">IF(OFFSET($O1125,N$12,)&lt;&gt;"",_xlfn.STDEV.S(OFFSET($O1125,,,N$12))*SQRT($J$12/$G$12),"")</f>
        <v>0.40960861914197066</v>
      </c>
      <c r="O1125" s="4">
        <f t="shared" ca="1" si="17"/>
        <v>-5.1603245033970636E-3</v>
      </c>
    </row>
    <row r="1126" spans="2:15" x14ac:dyDescent="0.2">
      <c r="B1126" s="14">
        <v>40002</v>
      </c>
      <c r="C1126" s="25">
        <v>2026.36</v>
      </c>
      <c r="D1126" s="25">
        <v>2026.36</v>
      </c>
      <c r="E1126" s="25">
        <v>1978.14</v>
      </c>
      <c r="F1126" s="16">
        <v>1985.61</v>
      </c>
      <c r="G1126" s="28">
        <f ca="1">IFERROR($F1126/OFFSET($F1126,G$12,)-1,"")</f>
        <v>-2.1953718389502441E-2</v>
      </c>
      <c r="H1126" s="29">
        <f ca="1">IFERROR($F1126/OFFSET($F1126,H$12,)-1,"")</f>
        <v>-7.2001757280328316E-2</v>
      </c>
      <c r="I1126" s="29">
        <f ca="1">IFERROR($F1126/OFFSET($F1126,I$12,)-1,"")</f>
        <v>-6.9156591487626207E-2</v>
      </c>
      <c r="J1126" s="29">
        <f ca="1">IFERROR($F1126/OFFSET($F1126,J$12,)-1,"")</f>
        <v>-0.42217973565205247</v>
      </c>
      <c r="K1126" s="30">
        <f>F1126/VLOOKUP(YEAR(B1126),$Z$13:$AB$35,3,FALSE)-1</f>
        <v>0.13409639999314615</v>
      </c>
      <c r="L1126" s="21">
        <f>MAX(F1126:$F$5741)</f>
        <v>4981.87</v>
      </c>
      <c r="M1126" s="28">
        <f ca="1">IF(OFFSET($O1126,M$12,)&lt;&gt;"",_xlfn.STDEV.S(OFFSET($O1126,,,M$12))*SQRT($J$12/$G$12),"")</f>
        <v>0.43426989342272981</v>
      </c>
      <c r="N1126" s="30">
        <f ca="1">IF(OFFSET($O1126,N$12,)&lt;&gt;"",_xlfn.STDEV.S(OFFSET($O1126,,,N$12))*SQRT($J$12/$G$12),"")</f>
        <v>0.41510689982273186</v>
      </c>
      <c r="O1126" s="4">
        <f t="shared" ca="1" si="17"/>
        <v>-2.2198287356883638E-2</v>
      </c>
    </row>
    <row r="1127" spans="2:15" x14ac:dyDescent="0.2">
      <c r="B1127" s="14">
        <v>40001</v>
      </c>
      <c r="C1127" s="25">
        <v>2010.59</v>
      </c>
      <c r="D1127" s="25">
        <v>2031.57</v>
      </c>
      <c r="E1127" s="25">
        <v>2010.59</v>
      </c>
      <c r="F1127" s="16">
        <v>2030.18</v>
      </c>
      <c r="G1127" s="28">
        <f ca="1">IFERROR($F1127/OFFSET($F1127,G$12,)-1,"")</f>
        <v>9.8790242349477975E-3</v>
      </c>
      <c r="H1127" s="29">
        <f ca="1">IFERROR($F1127/OFFSET($F1127,H$12,)-1,"")</f>
        <v>-3.2625735591928162E-2</v>
      </c>
      <c r="I1127" s="29">
        <f ca="1">IFERROR($F1127/OFFSET($F1127,I$12,)-1,"")</f>
        <v>-4.1246363670709107E-2</v>
      </c>
      <c r="J1127" s="29">
        <f ca="1">IFERROR($F1127/OFFSET($F1127,J$12,)-1,"")</f>
        <v>-0.40056454136918995</v>
      </c>
      <c r="K1127" s="30">
        <f>F1127/VLOOKUP(YEAR(B1127),$Z$13:$AB$35,3,FALSE)-1</f>
        <v>0.15955289776848702</v>
      </c>
      <c r="L1127" s="21">
        <f>MAX(F1127:$F$5741)</f>
        <v>4981.87</v>
      </c>
      <c r="M1127" s="28">
        <f ca="1">IF(OFFSET($O1127,M$12,)&lt;&gt;"",_xlfn.STDEV.S(OFFSET($O1127,,,M$12))*SQRT($J$12/$G$12),"")</f>
        <v>0.42963208185796498</v>
      </c>
      <c r="N1127" s="30">
        <f ca="1">IF(OFFSET($O1127,N$12,)&lt;&gt;"",_xlfn.STDEV.S(OFFSET($O1127,,,N$12))*SQRT($J$12/$G$12),"")</f>
        <v>0.42013893895676152</v>
      </c>
      <c r="O1127" s="4">
        <f t="shared" ca="1" si="17"/>
        <v>9.8305456940121529E-3</v>
      </c>
    </row>
    <row r="1128" spans="2:15" x14ac:dyDescent="0.2">
      <c r="B1128" s="14">
        <v>40000</v>
      </c>
      <c r="C1128" s="25">
        <v>2067.71</v>
      </c>
      <c r="D1128" s="25">
        <v>2069.4899999999998</v>
      </c>
      <c r="E1128" s="25">
        <v>2010.32</v>
      </c>
      <c r="F1128" s="16">
        <v>2010.32</v>
      </c>
      <c r="G1128" s="28">
        <f ca="1">IFERROR($F1128/OFFSET($F1128,G$12,)-1,"")</f>
        <v>-2.7816465490560272E-2</v>
      </c>
      <c r="H1128" s="29">
        <f ca="1">IFERROR($F1128/OFFSET($F1128,H$12,)-1,"")</f>
        <v>-4.6419186217495634E-2</v>
      </c>
      <c r="I1128" s="29">
        <f ca="1">IFERROR($F1128/OFFSET($F1128,I$12,)-1,"")</f>
        <v>-6.3041228945087124E-2</v>
      </c>
      <c r="J1128" s="29">
        <f ca="1">IFERROR($F1128/OFFSET($F1128,J$12,)-1,"")</f>
        <v>-0.43322572914757751</v>
      </c>
      <c r="K1128" s="30">
        <f>F1128/VLOOKUP(YEAR(B1128),$Z$13:$AB$35,3,FALSE)-1</f>
        <v>0.14820970625360541</v>
      </c>
      <c r="L1128" s="21">
        <f>MAX(F1128:$F$5741)</f>
        <v>4981.87</v>
      </c>
      <c r="M1128" s="28">
        <f ca="1">IF(OFFSET($O1128,M$12,)&lt;&gt;"",_xlfn.STDEV.S(OFFSET($O1128,,,M$12))*SQRT($J$12/$G$12),"")</f>
        <v>0.42997805457111649</v>
      </c>
      <c r="N1128" s="30">
        <f ca="1">IF(OFFSET($O1128,N$12,)&lt;&gt;"",_xlfn.STDEV.S(OFFSET($O1128,,,N$12))*SQRT($J$12/$G$12),"")</f>
        <v>0.42276237642486042</v>
      </c>
      <c r="O1128" s="4">
        <f t="shared" ca="1" si="17"/>
        <v>-2.8210670834466624E-2</v>
      </c>
    </row>
    <row r="1129" spans="2:15" x14ac:dyDescent="0.2">
      <c r="B1129" s="14">
        <v>39997</v>
      </c>
      <c r="C1129" s="25">
        <v>2099.5700000000002</v>
      </c>
      <c r="D1129" s="25">
        <v>2100.16</v>
      </c>
      <c r="E1129" s="25">
        <v>2061.38</v>
      </c>
      <c r="F1129" s="16">
        <v>2067.84</v>
      </c>
      <c r="G1129" s="28">
        <f ca="1">IFERROR($F1129/OFFSET($F1129,G$12,)-1,"")</f>
        <v>-1.502348312358881E-2</v>
      </c>
      <c r="H1129" s="29">
        <f ca="1">IFERROR($F1129/OFFSET($F1129,H$12,)-1,"")</f>
        <v>1.1401153321301205E-2</v>
      </c>
      <c r="I1129" s="29">
        <f ca="1">IFERROR($F1129/OFFSET($F1129,I$12,)-1,"")</f>
        <v>-2.5793959266744881E-2</v>
      </c>
      <c r="J1129" s="29">
        <f ca="1">IFERROR($F1129/OFFSET($F1129,J$12,)-1,"")</f>
        <v>-0.41693993847507282</v>
      </c>
      <c r="K1129" s="30">
        <f>F1129/VLOOKUP(YEAR(B1129),$Z$13:$AB$35,3,FALSE)-1</f>
        <v>0.1810626959784789</v>
      </c>
      <c r="L1129" s="21">
        <f>MAX(F1129:$F$5741)</f>
        <v>4981.87</v>
      </c>
      <c r="M1129" s="28">
        <f ca="1">IF(OFFSET($O1129,M$12,)&lt;&gt;"",_xlfn.STDEV.S(OFFSET($O1129,,,M$12))*SQRT($J$12/$G$12),"")</f>
        <v>0.42245679035275363</v>
      </c>
      <c r="N1129" s="30">
        <f ca="1">IF(OFFSET($O1129,N$12,)&lt;&gt;"",_xlfn.STDEV.S(OFFSET($O1129,,,N$12))*SQRT($J$12/$G$12),"")</f>
        <v>0.42131362436998493</v>
      </c>
      <c r="O1129" s="4">
        <f t="shared" ca="1" si="17"/>
        <v>-1.513747882885093E-2</v>
      </c>
    </row>
    <row r="1130" spans="2:15" x14ac:dyDescent="0.2">
      <c r="B1130" s="14">
        <v>39996</v>
      </c>
      <c r="C1130" s="25">
        <v>2139.91</v>
      </c>
      <c r="D1130" s="25">
        <v>2140.1999999999998</v>
      </c>
      <c r="E1130" s="25">
        <v>2086.67</v>
      </c>
      <c r="F1130" s="16">
        <v>2099.38</v>
      </c>
      <c r="G1130" s="28">
        <f ca="1">IFERROR($F1130/OFFSET($F1130,G$12,)-1,"")</f>
        <v>-1.8830006496328822E-2</v>
      </c>
      <c r="H1130" s="29">
        <f ca="1">IFERROR($F1130/OFFSET($F1130,H$12,)-1,"")</f>
        <v>2.634576556228585E-2</v>
      </c>
      <c r="I1130" s="29">
        <f ca="1">IFERROR($F1130/OFFSET($F1130,I$12,)-1,"")</f>
        <v>-1.8302377345079668E-2</v>
      </c>
      <c r="J1130" s="29">
        <f ca="1">IFERROR($F1130/OFFSET($F1130,J$12,)-1,"")</f>
        <v>-0.42902911723590231</v>
      </c>
      <c r="K1130" s="30">
        <f>F1130/VLOOKUP(YEAR(B1130),$Z$13:$AB$35,3,FALSE)-1</f>
        <v>0.19907700918992721</v>
      </c>
      <c r="L1130" s="21">
        <f>MAX(F1130:$F$5741)</f>
        <v>4981.87</v>
      </c>
      <c r="M1130" s="28">
        <f ca="1">IF(OFFSET($O1130,M$12,)&lt;&gt;"",_xlfn.STDEV.S(OFFSET($O1130,,,M$12))*SQRT($J$12/$G$12),"")</f>
        <v>0.42673130937343567</v>
      </c>
      <c r="N1130" s="30">
        <f ca="1">IF(OFFSET($O1130,N$12,)&lt;&gt;"",_xlfn.STDEV.S(OFFSET($O1130,,,N$12))*SQRT($J$12/$G$12),"")</f>
        <v>0.42698236936915929</v>
      </c>
      <c r="O1130" s="4">
        <f t="shared" ca="1" si="17"/>
        <v>-1.900954849258361E-2</v>
      </c>
    </row>
    <row r="1131" spans="2:15" x14ac:dyDescent="0.2">
      <c r="B1131" s="14">
        <v>39995</v>
      </c>
      <c r="C1131" s="25">
        <v>2098.65</v>
      </c>
      <c r="D1131" s="25">
        <v>2152.21</v>
      </c>
      <c r="E1131" s="25">
        <v>2095.38</v>
      </c>
      <c r="F1131" s="16">
        <v>2139.67</v>
      </c>
      <c r="G1131" s="28">
        <f ca="1">IFERROR($F1131/OFFSET($F1131,G$12,)-1,"")</f>
        <v>1.9545898553832153E-2</v>
      </c>
      <c r="H1131" s="29">
        <f ca="1">IFERROR($F1131/OFFSET($F1131,H$12,)-1,"")</f>
        <v>4.8739602887909683E-2</v>
      </c>
      <c r="I1131" s="29">
        <f ca="1">IFERROR($F1131/OFFSET($F1131,I$12,)-1,"")</f>
        <v>7.384581411572233E-2</v>
      </c>
      <c r="J1131" s="29">
        <f ca="1">IFERROR($F1131/OFFSET($F1131,J$12,)-1,"")</f>
        <v>-0.43593143664585798</v>
      </c>
      <c r="K1131" s="30">
        <f>F1131/VLOOKUP(YEAR(B1131),$Z$13:$AB$35,3,FALSE)-1</f>
        <v>0.22208895209700552</v>
      </c>
      <c r="L1131" s="21">
        <f>MAX(F1131:$F$5741)</f>
        <v>4981.87</v>
      </c>
      <c r="M1131" s="28">
        <f ca="1">IF(OFFSET($O1131,M$12,)&lt;&gt;"",_xlfn.STDEV.S(OFFSET($O1131,,,M$12))*SQRT($J$12/$G$12),"")</f>
        <v>0.42298880918914306</v>
      </c>
      <c r="N1131" s="30">
        <f ca="1">IF(OFFSET($O1131,N$12,)&lt;&gt;"",_xlfn.STDEV.S(OFFSET($O1131,,,N$12))*SQRT($J$12/$G$12),"")</f>
        <v>0.42569868372633579</v>
      </c>
      <c r="O1131" s="4">
        <f t="shared" ca="1" si="17"/>
        <v>1.9357330670108735E-2</v>
      </c>
    </row>
    <row r="1132" spans="2:15" x14ac:dyDescent="0.2">
      <c r="B1132" s="14">
        <v>39994</v>
      </c>
      <c r="C1132" s="25">
        <v>2108.6</v>
      </c>
      <c r="D1132" s="25">
        <v>2133.98</v>
      </c>
      <c r="E1132" s="25">
        <v>2087.46</v>
      </c>
      <c r="F1132" s="16">
        <v>2098.65</v>
      </c>
      <c r="G1132" s="28">
        <f ca="1">IFERROR($F1132/OFFSET($F1132,G$12,)-1,"")</f>
        <v>-4.5204868654478148E-3</v>
      </c>
      <c r="H1132" s="29">
        <f ca="1">IFERROR($F1132/OFFSET($F1132,H$12,)-1,"")</f>
        <v>7.7462944803544653E-2</v>
      </c>
      <c r="I1132" s="29">
        <f ca="1">IFERROR($F1132/OFFSET($F1132,I$12,)-1,"")</f>
        <v>-3.2013071212458888E-3</v>
      </c>
      <c r="J1132" s="29">
        <f ca="1">IFERROR($F1132/OFFSET($F1132,J$12,)-1,"")</f>
        <v>-0.43481820409724148</v>
      </c>
      <c r="K1132" s="30">
        <f>F1132/VLOOKUP(YEAR(B1132),$Z$13:$AB$35,3,FALSE)-1</f>
        <v>0.19866006408389181</v>
      </c>
      <c r="L1132" s="21">
        <f>MAX(F1132:$F$5741)</f>
        <v>4981.87</v>
      </c>
      <c r="M1132" s="28">
        <f ca="1">IF(OFFSET($O1132,M$12,)&lt;&gt;"",_xlfn.STDEV.S(OFFSET($O1132,,,M$12))*SQRT($J$12/$G$12),"")</f>
        <v>0.44925353985647043</v>
      </c>
      <c r="N1132" s="30">
        <f ca="1">IF(OFFSET($O1132,N$12,)&lt;&gt;"",_xlfn.STDEV.S(OFFSET($O1132,,,N$12))*SQRT($J$12/$G$12),"")</f>
        <v>0.42543566321964282</v>
      </c>
      <c r="O1132" s="4">
        <f t="shared" ca="1" si="17"/>
        <v>-4.5307351627229915E-3</v>
      </c>
    </row>
    <row r="1133" spans="2:15" x14ac:dyDescent="0.2">
      <c r="B1133" s="14">
        <v>39993</v>
      </c>
      <c r="C1133" s="25">
        <v>1992.53</v>
      </c>
      <c r="D1133" s="25">
        <v>2108.1799999999998</v>
      </c>
      <c r="E1133" s="25">
        <v>1992.53</v>
      </c>
      <c r="F1133" s="16">
        <v>2108.1799999999998</v>
      </c>
      <c r="G1133" s="28">
        <f ca="1">IFERROR($F1133/OFFSET($F1133,G$12,)-1,"")</f>
        <v>3.1131849373694731E-2</v>
      </c>
      <c r="H1133" s="29">
        <f ca="1">IFERROR($F1133/OFFSET($F1133,H$12,)-1,"")</f>
        <v>7.6118138290812931E-2</v>
      </c>
      <c r="I1133" s="29">
        <f ca="1">IFERROR($F1133/OFFSET($F1133,I$12,)-1,"")</f>
        <v>1.3251701584979791E-3</v>
      </c>
      <c r="J1133" s="29">
        <f ca="1">IFERROR($F1133/OFFSET($F1133,J$12,)-1,"")</f>
        <v>-0.44553241964457146</v>
      </c>
      <c r="K1133" s="30">
        <f>F1133/VLOOKUP(YEAR(B1133),$Z$13:$AB$35,3,FALSE)-1</f>
        <v>0.20410319676953215</v>
      </c>
      <c r="L1133" s="21">
        <f>MAX(F1133:$F$5741)</f>
        <v>4981.87</v>
      </c>
      <c r="M1133" s="28">
        <f ca="1">IF(OFFSET($O1133,M$12,)&lt;&gt;"",_xlfn.STDEV.S(OFFSET($O1133,,,M$12))*SQRT($J$12/$G$12),"")</f>
        <v>0.44893194379768325</v>
      </c>
      <c r="N1133" s="30">
        <f ca="1">IF(OFFSET($O1133,N$12,)&lt;&gt;"",_xlfn.STDEV.S(OFFSET($O1133,,,N$12))*SQRT($J$12/$G$12),"")</f>
        <v>0.434342844576036</v>
      </c>
      <c r="O1133" s="4">
        <f t="shared" ca="1" si="17"/>
        <v>3.0657081798779018E-2</v>
      </c>
    </row>
    <row r="1134" spans="2:15" x14ac:dyDescent="0.2">
      <c r="B1134" s="14">
        <v>39990</v>
      </c>
      <c r="C1134" s="25">
        <v>2045.49</v>
      </c>
      <c r="D1134" s="25">
        <v>2084.65</v>
      </c>
      <c r="E1134" s="25">
        <v>1992.53</v>
      </c>
      <c r="F1134" s="16">
        <v>2044.53</v>
      </c>
      <c r="G1134" s="28">
        <f ca="1">IFERROR($F1134/OFFSET($F1134,G$12,)-1,"")</f>
        <v>-4.6932519836329067E-4</v>
      </c>
      <c r="H1134" s="29">
        <f ca="1">IFERROR($F1134/OFFSET($F1134,H$12,)-1,"")</f>
        <v>-1.0669802282031182E-2</v>
      </c>
      <c r="I1134" s="29">
        <f ca="1">IFERROR($F1134/OFFSET($F1134,I$12,)-1,"")</f>
        <v>7.8626428339034771E-3</v>
      </c>
      <c r="J1134" s="29">
        <f ca="1">IFERROR($F1134/OFFSET($F1134,J$12,)-1,"")</f>
        <v>-0.45164517444105912</v>
      </c>
      <c r="K1134" s="30">
        <f>F1134/VLOOKUP(YEAR(B1134),$Z$13:$AB$35,3,FALSE)-1</f>
        <v>0.16774901046932023</v>
      </c>
      <c r="L1134" s="21">
        <f>MAX(F1134:$F$5741)</f>
        <v>4981.87</v>
      </c>
      <c r="M1134" s="28">
        <f ca="1">IF(OFFSET($O1134,M$12,)&lt;&gt;"",_xlfn.STDEV.S(OFFSET($O1134,,,M$12))*SQRT($J$12/$G$12),"")</f>
        <v>0.44324610096612815</v>
      </c>
      <c r="N1134" s="30">
        <f ca="1">IF(OFFSET($O1134,N$12,)&lt;&gt;"",_xlfn.STDEV.S(OFFSET($O1134,,,N$12))*SQRT($J$12/$G$12),"")</f>
        <v>0.43082159433912454</v>
      </c>
      <c r="O1134" s="4">
        <f t="shared" ca="1" si="17"/>
        <v>-4.6943536590515078E-4</v>
      </c>
    </row>
    <row r="1135" spans="2:15" x14ac:dyDescent="0.2">
      <c r="B1135" s="14">
        <v>39989</v>
      </c>
      <c r="C1135" s="25">
        <v>2040.23</v>
      </c>
      <c r="D1135" s="25">
        <v>2059.02</v>
      </c>
      <c r="E1135" s="25">
        <v>1992.53</v>
      </c>
      <c r="F1135" s="16">
        <v>2045.49</v>
      </c>
      <c r="G1135" s="28">
        <f ca="1">IFERROR($F1135/OFFSET($F1135,G$12,)-1,"")</f>
        <v>2.5781406998230949E-3</v>
      </c>
      <c r="H1135" s="29">
        <f ca="1">IFERROR($F1135/OFFSET($F1135,H$12,)-1,"")</f>
        <v>8.6988682594866251E-3</v>
      </c>
      <c r="I1135" s="29">
        <f ca="1">IFERROR($F1135/OFFSET($F1135,I$12,)-1,"")</f>
        <v>1.4540861288996343E-3</v>
      </c>
      <c r="J1135" s="29">
        <f ca="1">IFERROR($F1135/OFFSET($F1135,J$12,)-1,"")</f>
        <v>-0.47078227842861275</v>
      </c>
      <c r="K1135" s="30">
        <f>F1135/VLOOKUP(YEAR(B1135),$Z$13:$AB$35,3,FALSE)-1</f>
        <v>0.16829732184164081</v>
      </c>
      <c r="L1135" s="21">
        <f>MAX(F1135:$F$5741)</f>
        <v>4981.87</v>
      </c>
      <c r="M1135" s="28">
        <f ca="1">IF(OFFSET($O1135,M$12,)&lt;&gt;"",_xlfn.STDEV.S(OFFSET($O1135,,,M$12))*SQRT($J$12/$G$12),"")</f>
        <v>0.44369719252756645</v>
      </c>
      <c r="N1135" s="30">
        <f ca="1">IF(OFFSET($O1135,N$12,)&lt;&gt;"",_xlfn.STDEV.S(OFFSET($O1135,,,N$12))*SQRT($J$12/$G$12),"")</f>
        <v>0.4394910271122271</v>
      </c>
      <c r="O1135" s="4">
        <f t="shared" ca="1" si="17"/>
        <v>2.5748229962034366E-3</v>
      </c>
    </row>
    <row r="1136" spans="2:15" x14ac:dyDescent="0.2">
      <c r="B1136" s="14">
        <v>39988</v>
      </c>
      <c r="C1136" s="25">
        <v>1941.49</v>
      </c>
      <c r="D1136" s="25">
        <v>2040.56</v>
      </c>
      <c r="E1136" s="25">
        <v>1941.49</v>
      </c>
      <c r="F1136" s="16">
        <v>2040.23</v>
      </c>
      <c r="G1136" s="28">
        <f ca="1">IFERROR($F1136/OFFSET($F1136,G$12,)-1,"")</f>
        <v>4.7469670443635481E-2</v>
      </c>
      <c r="H1136" s="29">
        <f ca="1">IFERROR($F1136/OFFSET($F1136,H$12,)-1,"")</f>
        <v>9.6499779782552864E-3</v>
      </c>
      <c r="I1136" s="29">
        <f ca="1">IFERROR($F1136/OFFSET($F1136,I$12,)-1,"")</f>
        <v>3.2359762106715095E-4</v>
      </c>
      <c r="J1136" s="29">
        <f ca="1">IFERROR($F1136/OFFSET($F1136,J$12,)-1,"")</f>
        <v>-0.46320049043210121</v>
      </c>
      <c r="K1136" s="30">
        <f>F1136/VLOOKUP(YEAR(B1136),$Z$13:$AB$35,3,FALSE)-1</f>
        <v>0.16529303244746774</v>
      </c>
      <c r="L1136" s="21">
        <f>MAX(F1136:$F$5741)</f>
        <v>4981.87</v>
      </c>
      <c r="M1136" s="28">
        <f ca="1">IF(OFFSET($O1136,M$12,)&lt;&gt;"",_xlfn.STDEV.S(OFFSET($O1136,,,M$12))*SQRT($J$12/$G$12),"")</f>
        <v>0.44373771397076783</v>
      </c>
      <c r="N1136" s="30">
        <f ca="1">IF(OFFSET($O1136,N$12,)&lt;&gt;"",_xlfn.STDEV.S(OFFSET($O1136,,,N$12))*SQRT($J$12/$G$12),"")</f>
        <v>0.44956726721550577</v>
      </c>
      <c r="O1136" s="4">
        <f t="shared" ca="1" si="17"/>
        <v>4.6377418164554332E-2</v>
      </c>
    </row>
    <row r="1137" spans="2:15" x14ac:dyDescent="0.2">
      <c r="B1137" s="14">
        <v>39987</v>
      </c>
      <c r="C1137" s="25">
        <v>1959.06</v>
      </c>
      <c r="D1137" s="25">
        <v>1959.06</v>
      </c>
      <c r="E1137" s="25">
        <v>1942.77</v>
      </c>
      <c r="F1137" s="16">
        <v>1947.77</v>
      </c>
      <c r="G1137" s="28">
        <f ca="1">IFERROR($F1137/OFFSET($F1137,G$12,)-1,"")</f>
        <v>-5.7629679540187606E-3</v>
      </c>
      <c r="H1137" s="29">
        <f ca="1">IFERROR($F1137/OFFSET($F1137,H$12,)-1,"")</f>
        <v>-7.4724355959659428E-2</v>
      </c>
      <c r="I1137" s="29">
        <f ca="1">IFERROR($F1137/OFFSET($F1137,I$12,)-1,"")</f>
        <v>-5.68065159703256E-2</v>
      </c>
      <c r="J1137" s="29">
        <f ca="1">IFERROR($F1137/OFFSET($F1137,J$12,)-1,"")</f>
        <v>-0.49124594163264568</v>
      </c>
      <c r="K1137" s="30">
        <f>F1137/VLOOKUP(YEAR(B1137),$Z$13:$AB$35,3,FALSE)-1</f>
        <v>0.11248379340084425</v>
      </c>
      <c r="L1137" s="21">
        <f>MAX(F1137:$F$5741)</f>
        <v>4981.87</v>
      </c>
      <c r="M1137" s="28">
        <f ca="1">IF(OFFSET($O1137,M$12,)&lt;&gt;"",_xlfn.STDEV.S(OFFSET($O1137,,,M$12))*SQRT($J$12/$G$12),"")</f>
        <v>0.44771828458511842</v>
      </c>
      <c r="N1137" s="30">
        <f ca="1">IF(OFFSET($O1137,N$12,)&lt;&gt;"",_xlfn.STDEV.S(OFFSET($O1137,,,N$12))*SQRT($J$12/$G$12),"")</f>
        <v>0.44363862792624392</v>
      </c>
      <c r="O1137" s="4">
        <f t="shared" ca="1" si="17"/>
        <v>-5.7796379303840049E-3</v>
      </c>
    </row>
    <row r="1138" spans="2:15" x14ac:dyDescent="0.2">
      <c r="B1138" s="14">
        <v>39986</v>
      </c>
      <c r="C1138" s="25">
        <v>2068.08</v>
      </c>
      <c r="D1138" s="25">
        <v>2077.16</v>
      </c>
      <c r="E1138" s="25">
        <v>1956.81</v>
      </c>
      <c r="F1138" s="16">
        <v>1959.06</v>
      </c>
      <c r="G1138" s="28">
        <f ca="1">IFERROR($F1138/OFFSET($F1138,G$12,)-1,"")</f>
        <v>-5.2027988270475833E-2</v>
      </c>
      <c r="H1138" s="29">
        <f ca="1">IFERROR($F1138/OFFSET($F1138,H$12,)-1,"")</f>
        <v>-7.8856669973715987E-2</v>
      </c>
      <c r="I1138" s="29">
        <f ca="1">IFERROR($F1138/OFFSET($F1138,I$12,)-1,"")</f>
        <v>-4.6166280405866011E-2</v>
      </c>
      <c r="J1138" s="29">
        <f ca="1">IFERROR($F1138/OFFSET($F1138,J$12,)-1,"")</f>
        <v>-0.50317385846341134</v>
      </c>
      <c r="K1138" s="30">
        <f>F1138/VLOOKUP(YEAR(B1138),$Z$13:$AB$35,3,FALSE)-1</f>
        <v>0.11893216360240566</v>
      </c>
      <c r="L1138" s="21">
        <f>MAX(F1138:$F$5741)</f>
        <v>4981.87</v>
      </c>
      <c r="M1138" s="28">
        <f ca="1">IF(OFFSET($O1138,M$12,)&lt;&gt;"",_xlfn.STDEV.S(OFFSET($O1138,,,M$12))*SQRT($J$12/$G$12),"")</f>
        <v>0.44841590332155401</v>
      </c>
      <c r="N1138" s="30">
        <f ca="1">IF(OFFSET($O1138,N$12,)&lt;&gt;"",_xlfn.STDEV.S(OFFSET($O1138,,,N$12))*SQRT($J$12/$G$12),"")</f>
        <v>0.44448437640621996</v>
      </c>
      <c r="O1138" s="4">
        <f t="shared" ca="1" si="17"/>
        <v>-5.3430300655005231E-2</v>
      </c>
    </row>
    <row r="1139" spans="2:15" x14ac:dyDescent="0.2">
      <c r="B1139" s="14">
        <v>39983</v>
      </c>
      <c r="C1139" s="25">
        <v>2028.69</v>
      </c>
      <c r="D1139" s="25">
        <v>2074.48</v>
      </c>
      <c r="E1139" s="25">
        <v>2027.22</v>
      </c>
      <c r="F1139" s="16">
        <v>2066.58</v>
      </c>
      <c r="G1139" s="28">
        <f ca="1">IFERROR($F1139/OFFSET($F1139,G$12,)-1,"")</f>
        <v>1.9099045787410285E-2</v>
      </c>
      <c r="H1139" s="29">
        <f ca="1">IFERROR($F1139/OFFSET($F1139,H$12,)-1,"")</f>
        <v>-5.6459566074950618E-2</v>
      </c>
      <c r="I1139" s="29">
        <f ca="1">IFERROR($F1139/OFFSET($F1139,I$12,)-1,"")</f>
        <v>-1.9127809842041432E-2</v>
      </c>
      <c r="J1139" s="29">
        <f ca="1">IFERROR($F1139/OFFSET($F1139,J$12,)-1,"")</f>
        <v>-0.47207859887190384</v>
      </c>
      <c r="K1139" s="30">
        <f>F1139/VLOOKUP(YEAR(B1139),$Z$13:$AB$35,3,FALSE)-1</f>
        <v>0.18034303730230805</v>
      </c>
      <c r="L1139" s="21">
        <f>MAX(F1139:$F$5741)</f>
        <v>4981.87</v>
      </c>
      <c r="M1139" s="28">
        <f ca="1">IF(OFFSET($O1139,M$12,)&lt;&gt;"",_xlfn.STDEV.S(OFFSET($O1139,,,M$12))*SQRT($J$12/$G$12),"")</f>
        <v>0.42720019704088769</v>
      </c>
      <c r="N1139" s="30">
        <f ca="1">IF(OFFSET($O1139,N$12,)&lt;&gt;"",_xlfn.STDEV.S(OFFSET($O1139,,,N$12))*SQRT($J$12/$G$12),"")</f>
        <v>0.43537834253765884</v>
      </c>
      <c r="O1139" s="4">
        <f t="shared" ca="1" si="17"/>
        <v>1.8918948523361189E-2</v>
      </c>
    </row>
    <row r="1140" spans="2:15" x14ac:dyDescent="0.2">
      <c r="B1140" s="14">
        <v>39982</v>
      </c>
      <c r="C1140" s="25">
        <v>2022.55</v>
      </c>
      <c r="D1140" s="25">
        <v>2070.39</v>
      </c>
      <c r="E1140" s="25">
        <v>2022.55</v>
      </c>
      <c r="F1140" s="16">
        <v>2027.85</v>
      </c>
      <c r="G1140" s="28">
        <f ca="1">IFERROR($F1140/OFFSET($F1140,G$12,)-1,"")</f>
        <v>3.5234791387270814E-3</v>
      </c>
      <c r="H1140" s="29">
        <f ca="1">IFERROR($F1140/OFFSET($F1140,H$12,)-1,"")</f>
        <v>-7.3668871510013112E-2</v>
      </c>
      <c r="I1140" s="29">
        <f ca="1">IFERROR($F1140/OFFSET($F1140,I$12,)-1,"")</f>
        <v>-3.7510441980558973E-2</v>
      </c>
      <c r="J1140" s="29">
        <f ca="1">IFERROR($F1140/OFFSET($F1140,J$12,)-1,"")</f>
        <v>-0.48443268145345819</v>
      </c>
      <c r="K1140" s="30">
        <f>F1140/VLOOKUP(YEAR(B1140),$Z$13:$AB$35,3,FALSE)-1</f>
        <v>0.15822210037525064</v>
      </c>
      <c r="L1140" s="21">
        <f>MAX(F1140:$F$5741)</f>
        <v>4981.87</v>
      </c>
      <c r="M1140" s="28">
        <f ca="1">IF(OFFSET($O1140,M$12,)&lt;&gt;"",_xlfn.STDEV.S(OFFSET($O1140,,,M$12))*SQRT($J$12/$G$12),"")</f>
        <v>0.42962287999410004</v>
      </c>
      <c r="N1140" s="30">
        <f ca="1">IF(OFFSET($O1140,N$12,)&lt;&gt;"",_xlfn.STDEV.S(OFFSET($O1140,,,N$12))*SQRT($J$12/$G$12),"")</f>
        <v>0.44039528711178033</v>
      </c>
      <c r="O1140" s="4">
        <f t="shared" ca="1" si="17"/>
        <v>3.5172862289022631E-3</v>
      </c>
    </row>
    <row r="1141" spans="2:15" x14ac:dyDescent="0.2">
      <c r="B1141" s="14">
        <v>39981</v>
      </c>
      <c r="C1141" s="25">
        <v>2104.9499999999998</v>
      </c>
      <c r="D1141" s="25">
        <v>2104.9499999999998</v>
      </c>
      <c r="E1141" s="25">
        <v>2019.27</v>
      </c>
      <c r="F1141" s="16">
        <v>2020.73</v>
      </c>
      <c r="G1141" s="28">
        <f ca="1">IFERROR($F1141/OFFSET($F1141,G$12,)-1,"")</f>
        <v>-4.0065175979896228E-2</v>
      </c>
      <c r="H1141" s="29">
        <f ca="1">IFERROR($F1141/OFFSET($F1141,H$12,)-1,"")</f>
        <v>-7.6921319982458658E-2</v>
      </c>
      <c r="I1141" s="29">
        <f ca="1">IFERROR($F1141/OFFSET($F1141,I$12,)-1,"")</f>
        <v>1.4152860935594536E-2</v>
      </c>
      <c r="J1141" s="29">
        <f ca="1">IFERROR($F1141/OFFSET($F1141,J$12,)-1,"")</f>
        <v>-0.50095081448991885</v>
      </c>
      <c r="K1141" s="30">
        <f>F1141/VLOOKUP(YEAR(B1141),$Z$13:$AB$35,3,FALSE)-1</f>
        <v>0.15415545769720662</v>
      </c>
      <c r="L1141" s="21">
        <f>MAX(F1141:$F$5741)</f>
        <v>4981.87</v>
      </c>
      <c r="M1141" s="28">
        <f ca="1">IF(OFFSET($O1141,M$12,)&lt;&gt;"",_xlfn.STDEV.S(OFFSET($O1141,,,M$12))*SQRT($J$12/$G$12),"")</f>
        <v>0.43564377788882669</v>
      </c>
      <c r="N1141" s="30">
        <f ca="1">IF(OFFSET($O1141,N$12,)&lt;&gt;"",_xlfn.STDEV.S(OFFSET($O1141,,,N$12))*SQRT($J$12/$G$12),"")</f>
        <v>0.44577165374333233</v>
      </c>
      <c r="O1141" s="4">
        <f t="shared" ca="1" si="17"/>
        <v>-4.088988847072246E-2</v>
      </c>
    </row>
    <row r="1142" spans="2:15" x14ac:dyDescent="0.2">
      <c r="B1142" s="14">
        <v>39980</v>
      </c>
      <c r="C1142" s="25">
        <v>2126.6799999999998</v>
      </c>
      <c r="D1142" s="25">
        <v>2134.42</v>
      </c>
      <c r="E1142" s="25">
        <v>2092.5500000000002</v>
      </c>
      <c r="F1142" s="16">
        <v>2105.0700000000002</v>
      </c>
      <c r="G1142" s="28">
        <f ca="1">IFERROR($F1142/OFFSET($F1142,G$12,)-1,"")</f>
        <v>-1.020326598550847E-2</v>
      </c>
      <c r="H1142" s="29">
        <f ca="1">IFERROR($F1142/OFFSET($F1142,H$12,)-1,"")</f>
        <v>-1.3154378776727094E-2</v>
      </c>
      <c r="I1142" s="29">
        <f ca="1">IFERROR($F1142/OFFSET($F1142,I$12,)-1,"")</f>
        <v>5.5686223376779864E-2</v>
      </c>
      <c r="J1142" s="29">
        <f ca="1">IFERROR($F1142/OFFSET($F1142,J$12,)-1,"")</f>
        <v>-0.47596228049648737</v>
      </c>
      <c r="K1142" s="30">
        <f>F1142/VLOOKUP(YEAR(B1142),$Z$13:$AB$35,3,FALSE)-1</f>
        <v>0.20232689638628543</v>
      </c>
      <c r="L1142" s="21">
        <f>MAX(F1142:$F$5741)</f>
        <v>4981.87</v>
      </c>
      <c r="M1142" s="28">
        <f ca="1">IF(OFFSET($O1142,M$12,)&lt;&gt;"",_xlfn.STDEV.S(OFFSET($O1142,,,M$12))*SQRT($J$12/$G$12),"")</f>
        <v>0.41890455141213556</v>
      </c>
      <c r="N1142" s="30">
        <f ca="1">IF(OFFSET($O1142,N$12,)&lt;&gt;"",_xlfn.STDEV.S(OFFSET($O1142,,,N$12))*SQRT($J$12/$G$12),"")</f>
        <v>0.44681980148409006</v>
      </c>
      <c r="O1142" s="4">
        <f t="shared" ca="1" si="17"/>
        <v>-1.025567611165059E-2</v>
      </c>
    </row>
    <row r="1143" spans="2:15" x14ac:dyDescent="0.2">
      <c r="B1143" s="14">
        <v>39979</v>
      </c>
      <c r="C1143" s="25">
        <v>2190.38</v>
      </c>
      <c r="D1143" s="25">
        <v>2190.83</v>
      </c>
      <c r="E1143" s="25">
        <v>2113.89</v>
      </c>
      <c r="F1143" s="16">
        <v>2126.77</v>
      </c>
      <c r="G1143" s="28">
        <f ca="1">IFERROR($F1143/OFFSET($F1143,G$12,)-1,"")</f>
        <v>-2.8978559427277339E-2</v>
      </c>
      <c r="H1143" s="29">
        <f ca="1">IFERROR($F1143/OFFSET($F1143,H$12,)-1,"")</f>
        <v>4.3683176546147617E-3</v>
      </c>
      <c r="I1143" s="29">
        <f ca="1">IFERROR($F1143/OFFSET($F1143,I$12,)-1,"")</f>
        <v>8.5468864038870773E-2</v>
      </c>
      <c r="J1143" s="29">
        <f ca="1">IFERROR($F1143/OFFSET($F1143,J$12,)-1,"")</f>
        <v>-0.47582418124100401</v>
      </c>
      <c r="K1143" s="30">
        <f>F1143/VLOOKUP(YEAR(B1143),$Z$13:$AB$35,3,FALSE)-1</f>
        <v>0.21472101803144805</v>
      </c>
      <c r="L1143" s="21">
        <f>MAX(F1143:$F$5741)</f>
        <v>4981.87</v>
      </c>
      <c r="M1143" s="28">
        <f ca="1">IF(OFFSET($O1143,M$12,)&lt;&gt;"",_xlfn.STDEV.S(OFFSET($O1143,,,M$12))*SQRT($J$12/$G$12),"")</f>
        <v>0.42062493943173157</v>
      </c>
      <c r="N1143" s="30">
        <f ca="1">IF(OFFSET($O1143,N$12,)&lt;&gt;"",_xlfn.STDEV.S(OFFSET($O1143,,,N$12))*SQRT($J$12/$G$12),"")</f>
        <v>0.44574436813704182</v>
      </c>
      <c r="O1143" s="4">
        <f t="shared" ca="1" si="17"/>
        <v>-2.9406730015207234E-2</v>
      </c>
    </row>
    <row r="1144" spans="2:15" x14ac:dyDescent="0.2">
      <c r="B1144" s="14">
        <v>39976</v>
      </c>
      <c r="C1144" s="25">
        <v>2189.12</v>
      </c>
      <c r="D1144" s="25">
        <v>2198.6999999999998</v>
      </c>
      <c r="E1144" s="25">
        <v>2175.37</v>
      </c>
      <c r="F1144" s="16">
        <v>2190.2399999999998</v>
      </c>
      <c r="G1144" s="28">
        <f ca="1">IFERROR($F1144/OFFSET($F1144,G$12,)-1,"")</f>
        <v>5.1162110802516203E-4</v>
      </c>
      <c r="H1144" s="29">
        <f ca="1">IFERROR($F1144/OFFSET($F1144,H$12,)-1,"")</f>
        <v>2.0814884553360891E-2</v>
      </c>
      <c r="I1144" s="29">
        <f ca="1">IFERROR($F1144/OFFSET($F1144,I$12,)-1,"")</f>
        <v>0.12761214392726417</v>
      </c>
      <c r="J1144" s="29">
        <f ca="1">IFERROR($F1144/OFFSET($F1144,J$12,)-1,"")</f>
        <v>-0.46047886491279932</v>
      </c>
      <c r="K1144" s="30">
        <f>F1144/VLOOKUP(YEAR(B1144),$Z$13:$AB$35,3,FALSE)-1</f>
        <v>0.25097239594934972</v>
      </c>
      <c r="L1144" s="21">
        <f>MAX(F1144:$F$5741)</f>
        <v>4981.87</v>
      </c>
      <c r="M1144" s="28">
        <f ca="1">IF(OFFSET($O1144,M$12,)&lt;&gt;"",_xlfn.STDEV.S(OFFSET($O1144,,,M$12))*SQRT($J$12/$G$12),"")</f>
        <v>0.43041262937028757</v>
      </c>
      <c r="N1144" s="30">
        <f ca="1">IF(OFFSET($O1144,N$12,)&lt;&gt;"",_xlfn.STDEV.S(OFFSET($O1144,,,N$12))*SQRT($J$12/$G$12),"")</f>
        <v>0.44346018363928091</v>
      </c>
      <c r="O1144" s="4">
        <f t="shared" ca="1" si="17"/>
        <v>5.114902745689434E-4</v>
      </c>
    </row>
    <row r="1145" spans="2:15" x14ac:dyDescent="0.2">
      <c r="B1145" s="14">
        <v>39975</v>
      </c>
      <c r="C1145" s="25">
        <v>2189.12</v>
      </c>
      <c r="D1145" s="25">
        <v>2189.12</v>
      </c>
      <c r="E1145" s="25">
        <v>1992.53</v>
      </c>
      <c r="F1145" s="16">
        <v>2189.12</v>
      </c>
      <c r="G1145" s="28">
        <f ca="1">IFERROR($F1145/OFFSET($F1145,G$12,)-1,"")</f>
        <v>0</v>
      </c>
      <c r="H1145" s="29">
        <f ca="1">IFERROR($F1145/OFFSET($F1145,H$12,)-1,"")</f>
        <v>3.1343782831352085E-2</v>
      </c>
      <c r="I1145" s="29">
        <f ca="1">IFERROR($F1145/OFFSET($F1145,I$12,)-1,"")</f>
        <v>0.1264034248196515</v>
      </c>
      <c r="J1145" s="29">
        <f ca="1">IFERROR($F1145/OFFSET($F1145,J$12,)-1,"")</f>
        <v>-0.47284417367014231</v>
      </c>
      <c r="K1145" s="30">
        <f>F1145/VLOOKUP(YEAR(B1145),$Z$13:$AB$35,3,FALSE)-1</f>
        <v>0.25033269934830904</v>
      </c>
      <c r="L1145" s="21">
        <f>MAX(F1145:$F$5741)</f>
        <v>4981.87</v>
      </c>
      <c r="M1145" s="28">
        <f ca="1">IF(OFFSET($O1145,M$12,)&lt;&gt;"",_xlfn.STDEV.S(OFFSET($O1145,,,M$12))*SQRT($J$12/$G$12),"")</f>
        <v>0.43399760608168259</v>
      </c>
      <c r="N1145" s="30">
        <f ca="1">IF(OFFSET($O1145,N$12,)&lt;&gt;"",_xlfn.STDEV.S(OFFSET($O1145,,,N$12))*SQRT($J$12/$G$12),"")</f>
        <v>0.44376303321114879</v>
      </c>
      <c r="O1145" s="4">
        <f t="shared" ca="1" si="17"/>
        <v>0</v>
      </c>
    </row>
    <row r="1146" spans="2:15" x14ac:dyDescent="0.2">
      <c r="B1146" s="14">
        <v>39974</v>
      </c>
      <c r="C1146" s="25">
        <v>2134.6</v>
      </c>
      <c r="D1146" s="25">
        <v>2220.96</v>
      </c>
      <c r="E1146" s="25">
        <v>2134.6</v>
      </c>
      <c r="F1146" s="16">
        <v>2189.12</v>
      </c>
      <c r="G1146" s="28">
        <f ca="1">IFERROR($F1146/OFFSET($F1146,G$12,)-1,"")</f>
        <v>2.6247814244795054E-2</v>
      </c>
      <c r="H1146" s="29">
        <f ca="1">IFERROR($F1146/OFFSET($F1146,H$12,)-1,"")</f>
        <v>2.3661223650000895E-2</v>
      </c>
      <c r="I1146" s="29">
        <f ca="1">IFERROR($F1146/OFFSET($F1146,I$12,)-1,"")</f>
        <v>7.0809446477137161E-2</v>
      </c>
      <c r="J1146" s="29">
        <f ca="1">IFERROR($F1146/OFFSET($F1146,J$12,)-1,"")</f>
        <v>-0.47800168346555449</v>
      </c>
      <c r="K1146" s="30">
        <f>F1146/VLOOKUP(YEAR(B1146),$Z$13:$AB$35,3,FALSE)-1</f>
        <v>0.25033269934830904</v>
      </c>
      <c r="L1146" s="21">
        <f>MAX(F1146:$F$5741)</f>
        <v>4981.87</v>
      </c>
      <c r="M1146" s="28">
        <f ca="1">IF(OFFSET($O1146,M$12,)&lt;&gt;"",_xlfn.STDEV.S(OFFSET($O1146,,,M$12))*SQRT($J$12/$G$12),"")</f>
        <v>0.43443795861334</v>
      </c>
      <c r="N1146" s="30">
        <f ca="1">IF(OFFSET($O1146,N$12,)&lt;&gt;"",_xlfn.STDEV.S(OFFSET($O1146,,,N$12))*SQRT($J$12/$G$12),"")</f>
        <v>0.4436646559272206</v>
      </c>
      <c r="O1146" s="4">
        <f t="shared" ca="1" si="17"/>
        <v>2.590925193550447E-2</v>
      </c>
    </row>
    <row r="1147" spans="2:15" x14ac:dyDescent="0.2">
      <c r="B1147" s="14">
        <v>39973</v>
      </c>
      <c r="C1147" s="25">
        <v>2158.9899999999998</v>
      </c>
      <c r="D1147" s="25">
        <v>2161.2199999999998</v>
      </c>
      <c r="E1147" s="25">
        <v>2117.35</v>
      </c>
      <c r="F1147" s="16">
        <v>2133.13</v>
      </c>
      <c r="G1147" s="28">
        <f ca="1">IFERROR($F1147/OFFSET($F1147,G$12,)-1,"")</f>
        <v>7.3718311987609475E-3</v>
      </c>
      <c r="H1147" s="29">
        <f ca="1">IFERROR($F1147/OFFSET($F1147,H$12,)-1,"")</f>
        <v>7.056355487746746E-2</v>
      </c>
      <c r="I1147" s="29">
        <f ca="1">IFERROR($F1147/OFFSET($F1147,I$12,)-1,"")</f>
        <v>3.1858441326000131E-2</v>
      </c>
      <c r="J1147" s="29">
        <f ca="1">IFERROR($F1147/OFFSET($F1147,J$12,)-1,"")</f>
        <v>-0.50034315643014238</v>
      </c>
      <c r="K1147" s="30">
        <f>F1147/VLOOKUP(YEAR(B1147),$Z$13:$AB$35,3,FALSE)-1</f>
        <v>0.21835358087307166</v>
      </c>
      <c r="L1147" s="21">
        <f>MAX(F1147:$F$5741)</f>
        <v>4981.87</v>
      </c>
      <c r="M1147" s="28">
        <f ca="1">IF(OFFSET($O1147,M$12,)&lt;&gt;"",_xlfn.STDEV.S(OFFSET($O1147,,,M$12))*SQRT($J$12/$G$12),"")</f>
        <v>0.43760678299829719</v>
      </c>
      <c r="N1147" s="30">
        <f ca="1">IF(OFFSET($O1147,N$12,)&lt;&gt;"",_xlfn.STDEV.S(OFFSET($O1147,,,N$12))*SQRT($J$12/$G$12),"")</f>
        <v>0.44243842845211151</v>
      </c>
      <c r="O1147" s="4">
        <f t="shared" ca="1" si="17"/>
        <v>7.3447920551697249E-3</v>
      </c>
    </row>
    <row r="1148" spans="2:15" x14ac:dyDescent="0.2">
      <c r="B1148" s="14">
        <v>39972</v>
      </c>
      <c r="C1148" s="25">
        <v>2145.59</v>
      </c>
      <c r="D1148" s="25">
        <v>2145.59</v>
      </c>
      <c r="E1148" s="25">
        <v>2101.46</v>
      </c>
      <c r="F1148" s="16">
        <v>2117.52</v>
      </c>
      <c r="G1148" s="28">
        <f ca="1">IFERROR($F1148/OFFSET($F1148,G$12,)-1,"")</f>
        <v>-1.3078048825958422E-2</v>
      </c>
      <c r="H1148" s="29">
        <f ca="1">IFERROR($F1148/OFFSET($F1148,H$12,)-1,"")</f>
        <v>5.7614028754768842E-3</v>
      </c>
      <c r="I1148" s="29">
        <f ca="1">IFERROR($F1148/OFFSET($F1148,I$12,)-1,"")</f>
        <v>-9.8131722966599E-4</v>
      </c>
      <c r="J1148" s="29">
        <f ca="1">IFERROR($F1148/OFFSET($F1148,J$12,)-1,"")</f>
        <v>-0.49887588331905508</v>
      </c>
      <c r="K1148" s="30">
        <f>F1148/VLOOKUP(YEAR(B1148),$Z$13:$AB$35,3,FALSE)-1</f>
        <v>0.20943780949606761</v>
      </c>
      <c r="L1148" s="21">
        <f>MAX(F1148:$F$5741)</f>
        <v>4981.87</v>
      </c>
      <c r="M1148" s="28">
        <f ca="1">IF(OFFSET($O1148,M$12,)&lt;&gt;"",_xlfn.STDEV.S(OFFSET($O1148,,,M$12))*SQRT($J$12/$G$12),"")</f>
        <v>0.44317054513239634</v>
      </c>
      <c r="N1148" s="30">
        <f ca="1">IF(OFFSET($O1148,N$12,)&lt;&gt;"",_xlfn.STDEV.S(OFFSET($O1148,,,N$12))*SQRT($J$12/$G$12),"")</f>
        <v>0.44523811149475839</v>
      </c>
      <c r="O1148" s="4">
        <f t="shared" ca="1" si="17"/>
        <v>-1.3164319500071657E-2</v>
      </c>
    </row>
    <row r="1149" spans="2:15" x14ac:dyDescent="0.2">
      <c r="B1149" s="14">
        <v>39969</v>
      </c>
      <c r="C1149" s="25">
        <v>2123</v>
      </c>
      <c r="D1149" s="25">
        <v>2172.6</v>
      </c>
      <c r="E1149" s="25">
        <v>2123</v>
      </c>
      <c r="F1149" s="16">
        <v>2145.58</v>
      </c>
      <c r="G1149" s="28">
        <f ca="1">IFERROR($F1149/OFFSET($F1149,G$12,)-1,"")</f>
        <v>1.0831107279314356E-2</v>
      </c>
      <c r="H1149" s="29">
        <f ca="1">IFERROR($F1149/OFFSET($F1149,H$12,)-1,"")</f>
        <v>1.908909988173213E-2</v>
      </c>
      <c r="I1149" s="29">
        <f ca="1">IFERROR($F1149/OFFSET($F1149,I$12,)-1,"")</f>
        <v>3.7158422398499535E-2</v>
      </c>
      <c r="J1149" s="29">
        <f ca="1">IFERROR($F1149/OFFSET($F1149,J$12,)-1,"")</f>
        <v>-0.48961304334380795</v>
      </c>
      <c r="K1149" s="30">
        <f>F1149/VLOOKUP(YEAR(B1149),$Z$13:$AB$35,3,FALSE)-1</f>
        <v>0.22546449398285384</v>
      </c>
      <c r="L1149" s="21">
        <f>MAX(F1149:$F$5741)</f>
        <v>4981.87</v>
      </c>
      <c r="M1149" s="28">
        <f ca="1">IF(OFFSET($O1149,M$12,)&lt;&gt;"",_xlfn.STDEV.S(OFFSET($O1149,,,M$12))*SQRT($J$12/$G$12),"")</f>
        <v>0.44896429749090466</v>
      </c>
      <c r="N1149" s="30">
        <f ca="1">IF(OFFSET($O1149,N$12,)&lt;&gt;"",_xlfn.STDEV.S(OFFSET($O1149,,,N$12))*SQRT($J$12/$G$12),"")</f>
        <v>0.44400081274217629</v>
      </c>
      <c r="O1149" s="4">
        <f t="shared" ca="1" si="17"/>
        <v>1.0772870968647569E-2</v>
      </c>
    </row>
    <row r="1150" spans="2:15" x14ac:dyDescent="0.2">
      <c r="B1150" s="14">
        <v>39968</v>
      </c>
      <c r="C1150" s="25">
        <v>2138.9899999999998</v>
      </c>
      <c r="D1150" s="25">
        <v>2161.6799999999998</v>
      </c>
      <c r="E1150" s="25">
        <v>2122.59</v>
      </c>
      <c r="F1150" s="16">
        <v>2122.59</v>
      </c>
      <c r="G1150" s="28">
        <f ca="1">IFERROR($F1150/OFFSET($F1150,G$12,)-1,"")</f>
        <v>-7.4490769317097083E-3</v>
      </c>
      <c r="H1150" s="29">
        <f ca="1">IFERROR($F1150/OFFSET($F1150,H$12,)-1,"")</f>
        <v>4.6342761931992049E-2</v>
      </c>
      <c r="I1150" s="29">
        <f ca="1">IFERROR($F1150/OFFSET($F1150,I$12,)-1,"")</f>
        <v>5.1562786411759154E-2</v>
      </c>
      <c r="J1150" s="29">
        <f ca="1">IFERROR($F1150/OFFSET($F1150,J$12,)-1,"")</f>
        <v>-0.49415773983294198</v>
      </c>
      <c r="K1150" s="30">
        <f>F1150/VLOOKUP(YEAR(B1150),$Z$13:$AB$35,3,FALSE)-1</f>
        <v>0.21233357893113558</v>
      </c>
      <c r="L1150" s="21">
        <f>MAX(F1150:$F$5741)</f>
        <v>4981.87</v>
      </c>
      <c r="M1150" s="28">
        <f ca="1">IF(OFFSET($O1150,M$12,)&lt;&gt;"",_xlfn.STDEV.S(OFFSET($O1150,,,M$12))*SQRT($J$12/$G$12),"")</f>
        <v>0.45013583920328437</v>
      </c>
      <c r="N1150" s="30">
        <f ca="1">IF(OFFSET($O1150,N$12,)&lt;&gt;"",_xlfn.STDEV.S(OFFSET($O1150,,,N$12))*SQRT($J$12/$G$12),"")</f>
        <v>0.44701676412785463</v>
      </c>
      <c r="O1150" s="4">
        <f t="shared" ca="1" si="17"/>
        <v>-7.476959859625122E-3</v>
      </c>
    </row>
    <row r="1151" spans="2:15" x14ac:dyDescent="0.2">
      <c r="B1151" s="14">
        <v>39967</v>
      </c>
      <c r="C1151" s="25">
        <v>2184.08</v>
      </c>
      <c r="D1151" s="25">
        <v>2190.27</v>
      </c>
      <c r="E1151" s="25">
        <v>2136.56</v>
      </c>
      <c r="F1151" s="16">
        <v>2138.52</v>
      </c>
      <c r="G1151" s="28">
        <f ca="1">IFERROR($F1151/OFFSET($F1151,G$12,)-1,"")</f>
        <v>7.3268658439270773E-2</v>
      </c>
      <c r="H1151" s="29">
        <f ca="1">IFERROR($F1151/OFFSET($F1151,H$12,)-1,"")</f>
        <v>4.7000763762411246E-2</v>
      </c>
      <c r="I1151" s="29">
        <f ca="1">IFERROR($F1151/OFFSET($F1151,I$12,)-1,"")</f>
        <v>7.0276762924778469E-2</v>
      </c>
      <c r="J1151" s="29">
        <f ca="1">IFERROR($F1151/OFFSET($F1151,J$12,)-1,"")</f>
        <v>-0.47812718105901242</v>
      </c>
      <c r="K1151" s="30">
        <f>F1151/VLOOKUP(YEAR(B1151),$Z$13:$AB$35,3,FALSE)-1</f>
        <v>0.22143212076557983</v>
      </c>
      <c r="L1151" s="21">
        <f>MAX(F1151:$F$5741)</f>
        <v>4981.87</v>
      </c>
      <c r="M1151" s="28">
        <f ca="1">IF(OFFSET($O1151,M$12,)&lt;&gt;"",_xlfn.STDEV.S(OFFSET($O1151,,,M$12))*SQRT($J$12/$G$12),"")</f>
        <v>0.44990248818488199</v>
      </c>
      <c r="N1151" s="30">
        <f ca="1">IF(OFFSET($O1151,N$12,)&lt;&gt;"",_xlfn.STDEV.S(OFFSET($O1151,,,N$12))*SQRT($J$12/$G$12),"")</f>
        <v>0.45554284391515176</v>
      </c>
      <c r="O1151" s="4">
        <f t="shared" ca="1" si="17"/>
        <v>7.0708812960254122E-2</v>
      </c>
    </row>
    <row r="1152" spans="2:15" x14ac:dyDescent="0.2">
      <c r="B1152" s="14">
        <v>39966</v>
      </c>
      <c r="C1152" s="25">
        <v>1957.94</v>
      </c>
      <c r="D1152" s="25">
        <v>1993.8</v>
      </c>
      <c r="E1152" s="25">
        <v>1955.18</v>
      </c>
      <c r="F1152" s="16">
        <v>1992.53</v>
      </c>
      <c r="G1152" s="28">
        <f ca="1">IFERROR($F1152/OFFSET($F1152,G$12,)-1,"")</f>
        <v>-5.3605270282465423E-2</v>
      </c>
      <c r="H1152" s="29">
        <f ca="1">IFERROR($F1152/OFFSET($F1152,H$12,)-1,"")</f>
        <v>-2.3063684992424838E-2</v>
      </c>
      <c r="I1152" s="29">
        <f ca="1">IFERROR($F1152/OFFSET($F1152,I$12,)-1,"")</f>
        <v>1.7604159218818749E-2</v>
      </c>
      <c r="J1152" s="29">
        <f ca="1">IFERROR($F1152/OFFSET($F1152,J$12,)-1,"")</f>
        <v>-0.52176678411305577</v>
      </c>
      <c r="K1152" s="30">
        <f>F1152/VLOOKUP(YEAR(B1152),$Z$13:$AB$35,3,FALSE)-1</f>
        <v>0.13804881113529022</v>
      </c>
      <c r="L1152" s="21">
        <f>MAX(F1152:$F$5741)</f>
        <v>4981.87</v>
      </c>
      <c r="M1152" s="28">
        <f ca="1">IF(OFFSET($O1152,M$12,)&lt;&gt;"",_xlfn.STDEV.S(OFFSET($O1152,,,M$12))*SQRT($J$12/$G$12),"")</f>
        <v>0.40639884221835015</v>
      </c>
      <c r="N1152" s="30">
        <f ca="1">IF(OFFSET($O1152,N$12,)&lt;&gt;"",_xlfn.STDEV.S(OFFSET($O1152,,,N$12))*SQRT($J$12/$G$12),"")</f>
        <v>0.44623582970245551</v>
      </c>
      <c r="O1152" s="4">
        <f t="shared" ca="1" si="17"/>
        <v>-5.5095535101920265E-2</v>
      </c>
    </row>
    <row r="1153" spans="2:15" x14ac:dyDescent="0.2">
      <c r="B1153" s="14">
        <v>39965</v>
      </c>
      <c r="C1153" s="25">
        <v>2028.61</v>
      </c>
      <c r="D1153" s="25">
        <v>2105.39</v>
      </c>
      <c r="E1153" s="25">
        <v>2028.61</v>
      </c>
      <c r="F1153" s="16">
        <v>2105.39</v>
      </c>
      <c r="G1153" s="28">
        <f ca="1">IFERROR($F1153/OFFSET($F1153,G$12,)-1,"")</f>
        <v>0</v>
      </c>
      <c r="H1153" s="29">
        <f ca="1">IFERROR($F1153/OFFSET($F1153,H$12,)-1,"")</f>
        <v>1.9519824897824778E-2</v>
      </c>
      <c r="I1153" s="29">
        <f ca="1">IFERROR($F1153/OFFSET($F1153,I$12,)-1,"")</f>
        <v>0.13010128770108587</v>
      </c>
      <c r="J1153" s="29">
        <f ca="1">IFERROR($F1153/OFFSET($F1153,J$12,)-1,"")</f>
        <v>-0.5039885596893966</v>
      </c>
      <c r="K1153" s="30">
        <f>F1153/VLOOKUP(YEAR(B1153),$Z$13:$AB$35,3,FALSE)-1</f>
        <v>0.20250966684372562</v>
      </c>
      <c r="L1153" s="21">
        <f>MAX(F1153:$F$5741)</f>
        <v>4981.87</v>
      </c>
      <c r="M1153" s="28">
        <f ca="1">IF(OFFSET($O1153,M$12,)&lt;&gt;"",_xlfn.STDEV.S(OFFSET($O1153,,,M$12))*SQRT($J$12/$G$12),"")</f>
        <v>0.39426646083509898</v>
      </c>
      <c r="N1153" s="30">
        <f ca="1">IF(OFFSET($O1153,N$12,)&lt;&gt;"",_xlfn.STDEV.S(OFFSET($O1153,,,N$12))*SQRT($J$12/$G$12),"")</f>
        <v>0.42809510830481806</v>
      </c>
      <c r="O1153" s="4">
        <f t="shared" ca="1" si="17"/>
        <v>0</v>
      </c>
    </row>
    <row r="1154" spans="2:15" x14ac:dyDescent="0.2">
      <c r="B1154" s="14">
        <v>39962</v>
      </c>
      <c r="C1154" s="25">
        <v>2028.61</v>
      </c>
      <c r="D1154" s="25">
        <v>2105.39</v>
      </c>
      <c r="E1154" s="25">
        <v>2028.61</v>
      </c>
      <c r="F1154" s="16">
        <v>2105.39</v>
      </c>
      <c r="G1154" s="28">
        <f ca="1">IFERROR($F1154/OFFSET($F1154,G$12,)-1,"")</f>
        <v>3.7863924518628744E-2</v>
      </c>
      <c r="H1154" s="29">
        <f ca="1">IFERROR($F1154/OFFSET($F1154,H$12,)-1,"")</f>
        <v>2.5079361988042059E-2</v>
      </c>
      <c r="I1154" s="29">
        <f ca="1">IFERROR($F1154/OFFSET($F1154,I$12,)-1,"")</f>
        <v>0.15928550583389778</v>
      </c>
      <c r="J1154" s="29">
        <f ca="1">IFERROR($F1154/OFFSET($F1154,J$12,)-1,"")</f>
        <v>-0.50718025902769814</v>
      </c>
      <c r="K1154" s="30">
        <f>F1154/VLOOKUP(YEAR(B1154),$Z$13:$AB$35,3,FALSE)-1</f>
        <v>0.20250966684372562</v>
      </c>
      <c r="L1154" s="21">
        <f>MAX(F1154:$F$5741)</f>
        <v>4981.87</v>
      </c>
      <c r="M1154" s="28">
        <f ca="1">IF(OFFSET($O1154,M$12,)&lt;&gt;"",_xlfn.STDEV.S(OFFSET($O1154,,,M$12))*SQRT($J$12/$G$12),"")</f>
        <v>0.40075545439918175</v>
      </c>
      <c r="N1154" s="30">
        <f ca="1">IF(OFFSET($O1154,N$12,)&lt;&gt;"",_xlfn.STDEV.S(OFFSET($O1154,,,N$12))*SQRT($J$12/$G$12),"")</f>
        <v>0.44036277160498599</v>
      </c>
      <c r="O1154" s="4">
        <f t="shared" ca="1" si="17"/>
        <v>3.71646822374498E-2</v>
      </c>
    </row>
    <row r="1155" spans="2:15" x14ac:dyDescent="0.2">
      <c r="B1155" s="14">
        <v>39961</v>
      </c>
      <c r="C1155" s="25">
        <v>2041.34</v>
      </c>
      <c r="D1155" s="25">
        <v>2041.34</v>
      </c>
      <c r="E1155" s="25">
        <v>1995.53</v>
      </c>
      <c r="F1155" s="16">
        <v>2028.58</v>
      </c>
      <c r="G1155" s="28">
        <f ca="1">IFERROR($F1155/OFFSET($F1155,G$12,)-1,"")</f>
        <v>-6.8249025713335021E-3</v>
      </c>
      <c r="H1155" s="29">
        <f ca="1">IFERROR($F1155/OFFSET($F1155,H$12,)-1,"")</f>
        <v>-3.7163958080194459E-2</v>
      </c>
      <c r="I1155" s="29">
        <f ca="1">IFERROR($F1155/OFFSET($F1155,I$12,)-1,"")</f>
        <v>0.13476835639886775</v>
      </c>
      <c r="J1155" s="29">
        <f ca="1">IFERROR($F1155/OFFSET($F1155,J$12,)-1,"")</f>
        <v>-0.53102813720209263</v>
      </c>
      <c r="K1155" s="30">
        <f>F1155/VLOOKUP(YEAR(B1155),$Z$13:$AB$35,3,FALSE)-1</f>
        <v>0.15863904548128605</v>
      </c>
      <c r="L1155" s="21">
        <f>MAX(F1155:$F$5741)</f>
        <v>4981.87</v>
      </c>
      <c r="M1155" s="28">
        <f ca="1">IF(OFFSET($O1155,M$12,)&lt;&gt;"",_xlfn.STDEV.S(OFFSET($O1155,,,M$12))*SQRT($J$12/$G$12),"")</f>
        <v>0.38846014419656782</v>
      </c>
      <c r="N1155" s="30">
        <f ca="1">IF(OFFSET($O1155,N$12,)&lt;&gt;"",_xlfn.STDEV.S(OFFSET($O1155,,,N$12))*SQRT($J$12/$G$12),"")</f>
        <v>0.43571393991881346</v>
      </c>
      <c r="O1155" s="4">
        <f t="shared" ca="1" si="17"/>
        <v>-6.8482987306573801E-3</v>
      </c>
    </row>
    <row r="1156" spans="2:15" x14ac:dyDescent="0.2">
      <c r="B1156" s="14">
        <v>39960</v>
      </c>
      <c r="C1156" s="25">
        <v>2039.41</v>
      </c>
      <c r="D1156" s="25">
        <v>2070.84</v>
      </c>
      <c r="E1156" s="25">
        <v>2039.24</v>
      </c>
      <c r="F1156" s="16">
        <v>2042.52</v>
      </c>
      <c r="G1156" s="28">
        <f ca="1">IFERROR($F1156/OFFSET($F1156,G$12,)-1,"")</f>
        <v>1.4463833062852149E-3</v>
      </c>
      <c r="H1156" s="29">
        <f ca="1">IFERROR($F1156/OFFSET($F1156,H$12,)-1,"")</f>
        <v>-3.0547539489672038E-2</v>
      </c>
      <c r="I1156" s="29">
        <f ca="1">IFERROR($F1156/OFFSET($F1156,I$12,)-1,"")</f>
        <v>0.11902348693617926</v>
      </c>
      <c r="J1156" s="29">
        <f ca="1">IFERROR($F1156/OFFSET($F1156,J$12,)-1,"")</f>
        <v>-0.52611174140919181</v>
      </c>
      <c r="K1156" s="30">
        <f>F1156/VLOOKUP(YEAR(B1156),$Z$13:$AB$35,3,FALSE)-1</f>
        <v>0.16660098353352404</v>
      </c>
      <c r="L1156" s="21">
        <f>MAX(F1156:$F$5741)</f>
        <v>4981.87</v>
      </c>
      <c r="M1156" s="28">
        <f ca="1">IF(OFFSET($O1156,M$12,)&lt;&gt;"",_xlfn.STDEV.S(OFFSET($O1156,,,M$12))*SQRT($J$12/$G$12),"")</f>
        <v>0.40088160482320284</v>
      </c>
      <c r="N1156" s="30">
        <f ca="1">IF(OFFSET($O1156,N$12,)&lt;&gt;"",_xlfn.STDEV.S(OFFSET($O1156,,,N$12))*SQRT($J$12/$G$12),"")</f>
        <v>0.4362610708709812</v>
      </c>
      <c r="O1156" s="4">
        <f t="shared" ca="1" si="17"/>
        <v>1.4453383014811731E-3</v>
      </c>
    </row>
    <row r="1157" spans="2:15" x14ac:dyDescent="0.2">
      <c r="B1157" s="14">
        <v>39959</v>
      </c>
      <c r="C1157" s="25">
        <v>2065.08</v>
      </c>
      <c r="D1157" s="25">
        <v>2066.6</v>
      </c>
      <c r="E1157" s="25">
        <v>1979.19</v>
      </c>
      <c r="F1157" s="16">
        <v>2039.57</v>
      </c>
      <c r="G1157" s="28">
        <f ca="1">IFERROR($F1157/OFFSET($F1157,G$12,)-1,"")</f>
        <v>-1.235303232804541E-2</v>
      </c>
      <c r="H1157" s="29">
        <f ca="1">IFERROR($F1157/OFFSET($F1157,H$12,)-1,"")</f>
        <v>2.3608176539374526E-2</v>
      </c>
      <c r="I1157" s="29">
        <f ca="1">IFERROR($F1157/OFFSET($F1157,I$12,)-1,"")</f>
        <v>9.6124597599840822E-2</v>
      </c>
      <c r="J1157" s="29">
        <f ca="1">IFERROR($F1157/OFFSET($F1157,J$12,)-1,"")</f>
        <v>-0.53573753624969844</v>
      </c>
      <c r="K1157" s="30">
        <f>F1157/VLOOKUP(YEAR(B1157),$Z$13:$AB$35,3,FALSE)-1</f>
        <v>0.16491606837899742</v>
      </c>
      <c r="L1157" s="21">
        <f>MAX(F1157:$F$5741)</f>
        <v>4981.87</v>
      </c>
      <c r="M1157" s="28">
        <f ca="1">IF(OFFSET($O1157,M$12,)&lt;&gt;"",_xlfn.STDEV.S(OFFSET($O1157,,,M$12))*SQRT($J$12/$G$12),"")</f>
        <v>0.41571298201064866</v>
      </c>
      <c r="N1157" s="30">
        <f ca="1">IF(OFFSET($O1157,N$12,)&lt;&gt;"",_xlfn.STDEV.S(OFFSET($O1157,,,N$12))*SQRT($J$12/$G$12),"")</f>
        <v>0.43662369236897497</v>
      </c>
      <c r="O1157" s="4">
        <f t="shared" ca="1" si="17"/>
        <v>-1.242996525841901E-2</v>
      </c>
    </row>
    <row r="1158" spans="2:15" x14ac:dyDescent="0.2">
      <c r="B1158" s="14">
        <v>39958</v>
      </c>
      <c r="C1158" s="25">
        <v>2053.91</v>
      </c>
      <c r="D1158" s="25">
        <v>2091.1</v>
      </c>
      <c r="E1158" s="25">
        <v>2048.83</v>
      </c>
      <c r="F1158" s="16">
        <v>2065.08</v>
      </c>
      <c r="G1158" s="28">
        <f ca="1">IFERROR($F1158/OFFSET($F1158,G$12,)-1,"")</f>
        <v>5.453093656883512E-3</v>
      </c>
      <c r="H1158" s="29">
        <f ca="1">IFERROR($F1158/OFFSET($F1158,H$12,)-1,"")</f>
        <v>3.5631359608431223E-2</v>
      </c>
      <c r="I1158" s="29">
        <f ca="1">IFERROR($F1158/OFFSET($F1158,I$12,)-1,"")</f>
        <v>0.15015483324793366</v>
      </c>
      <c r="J1158" s="29">
        <f ca="1">IFERROR($F1158/OFFSET($F1158,J$12,)-1,"")</f>
        <v>-0.52855068625749957</v>
      </c>
      <c r="K1158" s="30">
        <f>F1158/VLOOKUP(YEAR(B1158),$Z$13:$AB$35,3,FALSE)-1</f>
        <v>0.17948630078305716</v>
      </c>
      <c r="L1158" s="21">
        <f>MAX(F1158:$F$5741)</f>
        <v>4981.87</v>
      </c>
      <c r="M1158" s="28">
        <f ca="1">IF(OFFSET($O1158,M$12,)&lt;&gt;"",_xlfn.STDEV.S(OFFSET($O1158,,,M$12))*SQRT($J$12/$G$12),"")</f>
        <v>0.41782884421461219</v>
      </c>
      <c r="N1158" s="30">
        <f ca="1">IF(OFFSET($O1158,N$12,)&lt;&gt;"",_xlfn.STDEV.S(OFFSET($O1158,,,N$12))*SQRT($J$12/$G$12),"")</f>
        <v>0.43935947296355665</v>
      </c>
      <c r="O1158" s="4">
        <f t="shared" ca="1" si="17"/>
        <v>5.438279373050481E-3</v>
      </c>
    </row>
    <row r="1159" spans="2:15" x14ac:dyDescent="0.2">
      <c r="B1159" s="14">
        <v>39955</v>
      </c>
      <c r="C1159" s="25">
        <v>2107.11</v>
      </c>
      <c r="D1159" s="25">
        <v>2107.11</v>
      </c>
      <c r="E1159" s="25">
        <v>2028.5</v>
      </c>
      <c r="F1159" s="16">
        <v>2053.88</v>
      </c>
      <c r="G1159" s="28">
        <f ca="1">IFERROR($F1159/OFFSET($F1159,G$12,)-1,"")</f>
        <v>-2.5155680437424111E-2</v>
      </c>
      <c r="H1159" s="29">
        <f ca="1">IFERROR($F1159/OFFSET($F1159,H$12,)-1,"")</f>
        <v>4.8266991951248173E-2</v>
      </c>
      <c r="I1159" s="29">
        <f ca="1">IFERROR($F1159/OFFSET($F1159,I$12,)-1,"")</f>
        <v>0.13646700788490818</v>
      </c>
      <c r="J1159" s="29">
        <f ca="1">IFERROR($F1159/OFFSET($F1159,J$12,)-1,"")</f>
        <v>-0.53264720539011678</v>
      </c>
      <c r="K1159" s="30">
        <f>F1159/VLOOKUP(YEAR(B1159),$Z$13:$AB$35,3,FALSE)-1</f>
        <v>0.17308933477265076</v>
      </c>
      <c r="L1159" s="21">
        <f>MAX(F1159:$F$5741)</f>
        <v>4981.87</v>
      </c>
      <c r="M1159" s="28">
        <f ca="1">IF(OFFSET($O1159,M$12,)&lt;&gt;"",_xlfn.STDEV.S(OFFSET($O1159,,,M$12))*SQRT($J$12/$G$12),"")</f>
        <v>0.423124409611362</v>
      </c>
      <c r="N1159" s="30">
        <f ca="1">IF(OFFSET($O1159,N$12,)&lt;&gt;"",_xlfn.STDEV.S(OFFSET($O1159,,,N$12))*SQRT($J$12/$G$12),"")</f>
        <v>0.43959547502773721</v>
      </c>
      <c r="O1159" s="4">
        <f t="shared" ca="1" si="17"/>
        <v>-2.5477492976771581E-2</v>
      </c>
    </row>
    <row r="1160" spans="2:15" x14ac:dyDescent="0.2">
      <c r="B1160" s="14">
        <v>39954</v>
      </c>
      <c r="C1160" s="25">
        <v>2047.71</v>
      </c>
      <c r="D1160" s="25">
        <v>2106.88</v>
      </c>
      <c r="E1160" s="25">
        <v>2043.75</v>
      </c>
      <c r="F1160" s="16">
        <v>2106.88</v>
      </c>
      <c r="G1160" s="28">
        <f ca="1">IFERROR($F1160/OFFSET($F1160,G$12,)-1,"")</f>
        <v>0</v>
      </c>
      <c r="H1160" s="29">
        <f ca="1">IFERROR($F1160/OFFSET($F1160,H$12,)-1,"")</f>
        <v>8.4695500857200345E-2</v>
      </c>
      <c r="I1160" s="29">
        <f ca="1">IFERROR($F1160/OFFSET($F1160,I$12,)-1,"")</f>
        <v>0.15825004672845822</v>
      </c>
      <c r="J1160" s="29">
        <f ca="1">IFERROR($F1160/OFFSET($F1160,J$12,)-1,"")</f>
        <v>-0.52018109811227076</v>
      </c>
      <c r="K1160" s="30">
        <f>F1160/VLOOKUP(YEAR(B1160),$Z$13:$AB$35,3,FALSE)-1</f>
        <v>0.20336069178618144</v>
      </c>
      <c r="L1160" s="21">
        <f>MAX(F1160:$F$5741)</f>
        <v>4981.87</v>
      </c>
      <c r="M1160" s="28">
        <f ca="1">IF(OFFSET($O1160,M$12,)&lt;&gt;"",_xlfn.STDEV.S(OFFSET($O1160,,,M$12))*SQRT($J$12/$G$12),"")</f>
        <v>0.43031316207421544</v>
      </c>
      <c r="N1160" s="30">
        <f ca="1">IF(OFFSET($O1160,N$12,)&lt;&gt;"",_xlfn.STDEV.S(OFFSET($O1160,,,N$12))*SQRT($J$12/$G$12),"")</f>
        <v>0.44172342090698818</v>
      </c>
      <c r="O1160" s="4">
        <f t="shared" ca="1" si="17"/>
        <v>0</v>
      </c>
    </row>
    <row r="1161" spans="2:15" x14ac:dyDescent="0.2">
      <c r="B1161" s="14">
        <v>39953</v>
      </c>
      <c r="C1161" s="25">
        <v>2047.71</v>
      </c>
      <c r="D1161" s="25">
        <v>2106.88</v>
      </c>
      <c r="E1161" s="25">
        <v>2043.75</v>
      </c>
      <c r="F1161" s="16">
        <v>2106.88</v>
      </c>
      <c r="G1161" s="28">
        <f ca="1">IFERROR($F1161/OFFSET($F1161,G$12,)-1,"")</f>
        <v>5.7389349219334251E-2</v>
      </c>
      <c r="H1161" s="29">
        <f ca="1">IFERROR($F1161/OFFSET($F1161,H$12,)-1,"")</f>
        <v>8.4087143548104981E-2</v>
      </c>
      <c r="I1161" s="29">
        <f ca="1">IFERROR($F1161/OFFSET($F1161,I$12,)-1,"")</f>
        <v>0.15062149114183998</v>
      </c>
      <c r="J1161" s="29">
        <f ca="1">IFERROR($F1161/OFFSET($F1161,J$12,)-1,"")</f>
        <v>-0.51993838820443994</v>
      </c>
      <c r="K1161" s="30">
        <f>F1161/VLOOKUP(YEAR(B1161),$Z$13:$AB$35,3,FALSE)-1</f>
        <v>0.20336069178618144</v>
      </c>
      <c r="L1161" s="21">
        <f>MAX(F1161:$F$5741)</f>
        <v>4981.87</v>
      </c>
      <c r="M1161" s="28">
        <f ca="1">IF(OFFSET($O1161,M$12,)&lt;&gt;"",_xlfn.STDEV.S(OFFSET($O1161,,,M$12))*SQRT($J$12/$G$12),"")</f>
        <v>0.43289494260129457</v>
      </c>
      <c r="N1161" s="30">
        <f ca="1">IF(OFFSET($O1161,N$12,)&lt;&gt;"",_xlfn.STDEV.S(OFFSET($O1161,,,N$12))*SQRT($J$12/$G$12),"")</f>
        <v>0.44270316267446336</v>
      </c>
      <c r="O1161" s="4">
        <f t="shared" ca="1" si="17"/>
        <v>5.580299215578674E-2</v>
      </c>
    </row>
    <row r="1162" spans="2:15" x14ac:dyDescent="0.2">
      <c r="B1162" s="14">
        <v>39952</v>
      </c>
      <c r="C1162" s="25">
        <v>1957.94</v>
      </c>
      <c r="D1162" s="25">
        <v>1993.8</v>
      </c>
      <c r="E1162" s="25">
        <v>1955.18</v>
      </c>
      <c r="F1162" s="16">
        <v>1992.53</v>
      </c>
      <c r="G1162" s="28">
        <f ca="1">IFERROR($F1162/OFFSET($F1162,G$12,)-1,"")</f>
        <v>-7.5224545267627008E-4</v>
      </c>
      <c r="H1162" s="29">
        <f ca="1">IFERROR($F1162/OFFSET($F1162,H$12,)-1,"")</f>
        <v>-2.5352677610596897E-2</v>
      </c>
      <c r="I1162" s="29">
        <f ca="1">IFERROR($F1162/OFFSET($F1162,I$12,)-1,"")</f>
        <v>4.0898737880307623E-2</v>
      </c>
      <c r="J1162" s="29">
        <f ca="1">IFERROR($F1162/OFFSET($F1162,J$12,)-1,"")</f>
        <v>-0.54024338468070177</v>
      </c>
      <c r="K1162" s="30">
        <f>F1162/VLOOKUP(YEAR(B1162),$Z$13:$AB$35,3,FALSE)-1</f>
        <v>0.13804881113529022</v>
      </c>
      <c r="L1162" s="21">
        <f>MAX(F1162:$F$5741)</f>
        <v>4981.87</v>
      </c>
      <c r="M1162" s="28">
        <f ca="1">IF(OFFSET($O1162,M$12,)&lt;&gt;"",_xlfn.STDEV.S(OFFSET($O1162,,,M$12))*SQRT($J$12/$G$12),"")</f>
        <v>0.40741421703811359</v>
      </c>
      <c r="N1162" s="30">
        <f ca="1">IF(OFFSET($O1162,N$12,)&lt;&gt;"",_xlfn.STDEV.S(OFFSET($O1162,,,N$12))*SQRT($J$12/$G$12),"")</f>
        <v>0.43048071066928806</v>
      </c>
      <c r="O1162" s="4">
        <f t="shared" ca="1" si="17"/>
        <v>-7.5252853125875989E-4</v>
      </c>
    </row>
    <row r="1163" spans="2:15" x14ac:dyDescent="0.2">
      <c r="B1163" s="14">
        <v>39951</v>
      </c>
      <c r="C1163" s="25">
        <v>1959.07</v>
      </c>
      <c r="D1163" s="25">
        <v>1994.41</v>
      </c>
      <c r="E1163" s="25">
        <v>1925.86</v>
      </c>
      <c r="F1163" s="16">
        <v>1994.03</v>
      </c>
      <c r="G1163" s="28">
        <f ca="1">IFERROR($F1163/OFFSET($F1163,G$12,)-1,"")</f>
        <v>1.7720524062042164E-2</v>
      </c>
      <c r="H1163" s="29">
        <f ca="1">IFERROR($F1163/OFFSET($F1163,H$12,)-1,"")</f>
        <v>-3.5428366879991513E-2</v>
      </c>
      <c r="I1163" s="29">
        <f ca="1">IFERROR($F1163/OFFSET($F1163,I$12,)-1,"")</f>
        <v>7.1667347421372707E-2</v>
      </c>
      <c r="J1163" s="29">
        <f ca="1">IFERROR($F1163/OFFSET($F1163,J$12,)-1,"")</f>
        <v>-0.54106212369501572</v>
      </c>
      <c r="K1163" s="30">
        <f>F1163/VLOOKUP(YEAR(B1163),$Z$13:$AB$35,3,FALSE)-1</f>
        <v>0.13890554765454111</v>
      </c>
      <c r="L1163" s="21">
        <f>MAX(F1163:$F$5741)</f>
        <v>4981.87</v>
      </c>
      <c r="M1163" s="28">
        <f ca="1">IF(OFFSET($O1163,M$12,)&lt;&gt;"",_xlfn.STDEV.S(OFFSET($O1163,,,M$12))*SQRT($J$12/$G$12),"")</f>
        <v>0.42534505657743504</v>
      </c>
      <c r="N1163" s="30">
        <f ca="1">IF(OFFSET($O1163,N$12,)&lt;&gt;"",_xlfn.STDEV.S(OFFSET($O1163,,,N$12))*SQRT($J$12/$G$12),"")</f>
        <v>0.47213394722447272</v>
      </c>
      <c r="O1163" s="4">
        <f t="shared" ca="1" si="17"/>
        <v>1.7565346116691624E-2</v>
      </c>
    </row>
    <row r="1164" spans="2:15" x14ac:dyDescent="0.2">
      <c r="B1164" s="14">
        <v>39948</v>
      </c>
      <c r="C1164" s="25">
        <v>1942.79</v>
      </c>
      <c r="D1164" s="25">
        <v>1989.97</v>
      </c>
      <c r="E1164" s="25">
        <v>1942.79</v>
      </c>
      <c r="F1164" s="16">
        <v>1959.31</v>
      </c>
      <c r="G1164" s="28">
        <f ca="1">IFERROR($F1164/OFFSET($F1164,G$12,)-1,"")</f>
        <v>8.7213043858791472E-3</v>
      </c>
      <c r="H1164" s="29">
        <f ca="1">IFERROR($F1164/OFFSET($F1164,H$12,)-1,"")</f>
        <v>-7.5622759011134133E-2</v>
      </c>
      <c r="I1164" s="29">
        <f ca="1">IFERROR($F1164/OFFSET($F1164,I$12,)-1,"")</f>
        <v>5.8319919625784644E-2</v>
      </c>
      <c r="J1164" s="29">
        <f ca="1">IFERROR($F1164/OFFSET($F1164,J$12,)-1,"")</f>
        <v>-0.55179607774959005</v>
      </c>
      <c r="K1164" s="30">
        <f>F1164/VLOOKUP(YEAR(B1164),$Z$13:$AB$35,3,FALSE)-1</f>
        <v>0.11907495302228077</v>
      </c>
      <c r="L1164" s="21">
        <f>MAX(F1164:$F$5741)</f>
        <v>4981.87</v>
      </c>
      <c r="M1164" s="28">
        <f ca="1">IF(OFFSET($O1164,M$12,)&lt;&gt;"",_xlfn.STDEV.S(OFFSET($O1164,,,M$12))*SQRT($J$12/$G$12),"")</f>
        <v>0.42387611583074286</v>
      </c>
      <c r="N1164" s="30">
        <f ca="1">IF(OFFSET($O1164,N$12,)&lt;&gt;"",_xlfn.STDEV.S(OFFSET($O1164,,,N$12))*SQRT($J$12/$G$12),"")</f>
        <v>0.47916414738108631</v>
      </c>
      <c r="O1164" s="4">
        <f t="shared" ca="1" si="17"/>
        <v>8.6834934919581205E-3</v>
      </c>
    </row>
    <row r="1165" spans="2:15" x14ac:dyDescent="0.2">
      <c r="B1165" s="14">
        <v>39947</v>
      </c>
      <c r="C1165" s="25">
        <v>1943.24</v>
      </c>
      <c r="D1165" s="25">
        <v>1952.75</v>
      </c>
      <c r="E1165" s="25">
        <v>1904.33</v>
      </c>
      <c r="F1165" s="16">
        <v>1942.37</v>
      </c>
      <c r="G1165" s="28">
        <f ca="1">IFERROR($F1165/OFFSET($F1165,G$12,)-1,"")</f>
        <v>-5.6085538163896942E-4</v>
      </c>
      <c r="H1165" s="29">
        <f ca="1">IFERROR($F1165/OFFSET($F1165,H$12,)-1,"")</f>
        <v>-6.1071875709983625E-2</v>
      </c>
      <c r="I1165" s="29">
        <f ca="1">IFERROR($F1165/OFFSET($F1165,I$12,)-1,"")</f>
        <v>1.5713897255689391E-2</v>
      </c>
      <c r="J1165" s="29">
        <f ca="1">IFERROR($F1165/OFFSET($F1165,J$12,)-1,"")</f>
        <v>-0.56079521172557423</v>
      </c>
      <c r="K1165" s="30">
        <f>F1165/VLOOKUP(YEAR(B1165),$Z$13:$AB$35,3,FALSE)-1</f>
        <v>0.109399541931541</v>
      </c>
      <c r="L1165" s="21">
        <f>MAX(F1165:$F$5741)</f>
        <v>4981.87</v>
      </c>
      <c r="M1165" s="28">
        <f ca="1">IF(OFFSET($O1165,M$12,)&lt;&gt;"",_xlfn.STDEV.S(OFFSET($O1165,,,M$12))*SQRT($J$12/$G$12),"")</f>
        <v>0.440103823304973</v>
      </c>
      <c r="N1165" s="30">
        <f ca="1">IF(OFFSET($O1165,N$12,)&lt;&gt;"",_xlfn.STDEV.S(OFFSET($O1165,,,N$12))*SQRT($J$12/$G$12),"")</f>
        <v>0.47931875689862979</v>
      </c>
      <c r="O1165" s="4">
        <f t="shared" ca="1" si="17"/>
        <v>-5.6101271985059835E-4</v>
      </c>
    </row>
    <row r="1166" spans="2:15" x14ac:dyDescent="0.2">
      <c r="B1166" s="14">
        <v>39946</v>
      </c>
      <c r="C1166" s="25">
        <v>2044.39</v>
      </c>
      <c r="D1166" s="25">
        <v>2065.29</v>
      </c>
      <c r="E1166" s="25">
        <v>1928.84</v>
      </c>
      <c r="F1166" s="16">
        <v>1943.46</v>
      </c>
      <c r="G1166" s="28">
        <f ca="1">IFERROR($F1166/OFFSET($F1166,G$12,)-1,"")</f>
        <v>-4.9355299458020974E-2</v>
      </c>
      <c r="H1166" s="29">
        <f ca="1">IFERROR($F1166/OFFSET($F1166,H$12,)-1,"")</f>
        <v>-3.7180890855135651E-2</v>
      </c>
      <c r="I1166" s="29">
        <f ca="1">IFERROR($F1166/OFFSET($F1166,I$12,)-1,"")</f>
        <v>5.8131747872531614E-2</v>
      </c>
      <c r="J1166" s="29">
        <f ca="1">IFERROR($F1166/OFFSET($F1166,J$12,)-1,"")</f>
        <v>-0.56054874312318681</v>
      </c>
      <c r="K1166" s="30">
        <f>F1166/VLOOKUP(YEAR(B1166),$Z$13:$AB$35,3,FALSE)-1</f>
        <v>0.11002210380219668</v>
      </c>
      <c r="L1166" s="21">
        <f>MAX(F1166:$F$5741)</f>
        <v>4981.87</v>
      </c>
      <c r="M1166" s="28">
        <f ca="1">IF(OFFSET($O1166,M$12,)&lt;&gt;"",_xlfn.STDEV.S(OFFSET($O1166,,,M$12))*SQRT($J$12/$G$12),"")</f>
        <v>0.46163555279662805</v>
      </c>
      <c r="N1166" s="30">
        <f ca="1">IF(OFFSET($O1166,N$12,)&lt;&gt;"",_xlfn.STDEV.S(OFFSET($O1166,,,N$12))*SQRT($J$12/$G$12),"")</f>
        <v>0.48318456614007588</v>
      </c>
      <c r="O1166" s="4">
        <f t="shared" ca="1" si="17"/>
        <v>-5.0614892404769615E-2</v>
      </c>
    </row>
    <row r="1167" spans="2:15" x14ac:dyDescent="0.2">
      <c r="B1167" s="14">
        <v>39945</v>
      </c>
      <c r="C1167" s="25">
        <v>2068.87</v>
      </c>
      <c r="D1167" s="25">
        <v>2076.66</v>
      </c>
      <c r="E1167" s="25">
        <v>2025.55</v>
      </c>
      <c r="F1167" s="16">
        <v>2044.36</v>
      </c>
      <c r="G1167" s="28">
        <f ca="1">IFERROR($F1167/OFFSET($F1167,G$12,)-1,"")</f>
        <v>-1.1082248569369346E-2</v>
      </c>
      <c r="H1167" s="29">
        <f ca="1">IFERROR($F1167/OFFSET($F1167,H$12,)-1,"")</f>
        <v>2.3151994394674968E-2</v>
      </c>
      <c r="I1167" s="29">
        <f ca="1">IFERROR($F1167/OFFSET($F1167,I$12,)-1,"")</f>
        <v>0.14240690240958465</v>
      </c>
      <c r="J1167" s="29">
        <f ca="1">IFERROR($F1167/OFFSET($F1167,J$12,)-1,"")</f>
        <v>-0.53632431623282217</v>
      </c>
      <c r="K1167" s="30">
        <f>F1167/VLOOKUP(YEAR(B1167),$Z$13:$AB$35,3,FALSE)-1</f>
        <v>0.16765191366380505</v>
      </c>
      <c r="L1167" s="21">
        <f>MAX(F1167:$F$5741)</f>
        <v>4981.87</v>
      </c>
      <c r="M1167" s="28">
        <f ca="1">IF(OFFSET($O1167,M$12,)&lt;&gt;"",_xlfn.STDEV.S(OFFSET($O1167,,,M$12))*SQRT($J$12/$G$12),"")</f>
        <v>0.4396944559584326</v>
      </c>
      <c r="N1167" s="30">
        <f ca="1">IF(OFFSET($O1167,N$12,)&lt;&gt;"",_xlfn.STDEV.S(OFFSET($O1167,,,N$12))*SQRT($J$12/$G$12),"")</f>
        <v>0.471148216796899</v>
      </c>
      <c r="O1167" s="4">
        <f t="shared" ref="O1167:O1230" ca="1" si="18">IFERROR(LN(1+G1167),"")</f>
        <v>-1.1144114184089171E-2</v>
      </c>
    </row>
    <row r="1168" spans="2:15" x14ac:dyDescent="0.2">
      <c r="B1168" s="14">
        <v>39944</v>
      </c>
      <c r="C1168" s="25">
        <v>2119.8200000000002</v>
      </c>
      <c r="D1168" s="25">
        <v>2127.71</v>
      </c>
      <c r="E1168" s="25">
        <v>2055.83</v>
      </c>
      <c r="F1168" s="16">
        <v>2067.27</v>
      </c>
      <c r="G1168" s="28">
        <f ca="1">IFERROR($F1168/OFFSET($F1168,G$12,)-1,"")</f>
        <v>-2.4688620494432878E-2</v>
      </c>
      <c r="H1168" s="29">
        <f ca="1">IFERROR($F1168/OFFSET($F1168,H$12,)-1,"")</f>
        <v>5.5774593219819701E-2</v>
      </c>
      <c r="I1168" s="29">
        <f ca="1">IFERROR($F1168/OFFSET($F1168,I$12,)-1,"")</f>
        <v>0.18786774846005327</v>
      </c>
      <c r="J1168" s="29">
        <f ca="1">IFERROR($F1168/OFFSET($F1168,J$12,)-1,"")</f>
        <v>-0.54386046203746607</v>
      </c>
      <c r="K1168" s="30">
        <f>F1168/VLOOKUP(YEAR(B1168),$Z$13:$AB$35,3,FALSE)-1</f>
        <v>0.18073713610116338</v>
      </c>
      <c r="L1168" s="21">
        <f>MAX(F1168:$F$5741)</f>
        <v>4981.87</v>
      </c>
      <c r="M1168" s="28">
        <f ca="1">IF(OFFSET($O1168,M$12,)&lt;&gt;"",_xlfn.STDEV.S(OFFSET($O1168,,,M$12))*SQRT($J$12/$G$12),"")</f>
        <v>0.43812797804051867</v>
      </c>
      <c r="N1168" s="30">
        <f ca="1">IF(OFFSET($O1168,N$12,)&lt;&gt;"",_xlfn.STDEV.S(OFFSET($O1168,,,N$12))*SQRT($J$12/$G$12),"")</f>
        <v>0.47121404651891124</v>
      </c>
      <c r="O1168" s="4">
        <f t="shared" ca="1" si="18"/>
        <v>-2.4998495374534441E-2</v>
      </c>
    </row>
    <row r="1169" spans="2:15" x14ac:dyDescent="0.2">
      <c r="B1169" s="14">
        <v>39941</v>
      </c>
      <c r="C1169" s="25">
        <v>2068.77</v>
      </c>
      <c r="D1169" s="25">
        <v>2124.2399999999998</v>
      </c>
      <c r="E1169" s="25">
        <v>2063.5300000000002</v>
      </c>
      <c r="F1169" s="16">
        <v>2119.6</v>
      </c>
      <c r="G1169" s="28">
        <f ca="1">IFERROR($F1169/OFFSET($F1169,G$12,)-1,"")</f>
        <v>2.4599871417453345E-2</v>
      </c>
      <c r="H1169" s="29">
        <f ca="1">IFERROR($F1169/OFFSET($F1169,H$12,)-1,"")</f>
        <v>0.13772872931438895</v>
      </c>
      <c r="I1169" s="29">
        <f ca="1">IFERROR($F1169/OFFSET($F1169,I$12,)-1,"")</f>
        <v>0.17555710847115469</v>
      </c>
      <c r="J1169" s="29">
        <f ca="1">IFERROR($F1169/OFFSET($F1169,J$12,)-1,"")</f>
        <v>-0.52879453120658038</v>
      </c>
      <c r="K1169" s="30">
        <f>F1169/VLOOKUP(YEAR(B1169),$Z$13:$AB$35,3,FALSE)-1</f>
        <v>0.21062581746942888</v>
      </c>
      <c r="L1169" s="21">
        <f>MAX(F1169:$F$5741)</f>
        <v>4981.87</v>
      </c>
      <c r="M1169" s="28">
        <f ca="1">IF(OFFSET($O1169,M$12,)&lt;&gt;"",_xlfn.STDEV.S(OFFSET($O1169,,,M$12))*SQRT($J$12/$G$12),"")</f>
        <v>0.43758484051634972</v>
      </c>
      <c r="N1169" s="30">
        <f ca="1">IF(OFFSET($O1169,N$12,)&lt;&gt;"",_xlfn.STDEV.S(OFFSET($O1169,,,N$12))*SQRT($J$12/$G$12),"")</f>
        <v>0.46772576121789228</v>
      </c>
      <c r="O1169" s="4">
        <f t="shared" ca="1" si="18"/>
        <v>2.4302167027596206E-2</v>
      </c>
    </row>
    <row r="1170" spans="2:15" x14ac:dyDescent="0.2">
      <c r="B1170" s="14">
        <v>39940</v>
      </c>
      <c r="C1170" s="25">
        <v>2021.29</v>
      </c>
      <c r="D1170" s="25">
        <v>2107.65</v>
      </c>
      <c r="E1170" s="25">
        <v>2019.57</v>
      </c>
      <c r="F1170" s="16">
        <v>2068.71</v>
      </c>
      <c r="G1170" s="28">
        <f ca="1">IFERROR($F1170/OFFSET($F1170,G$12,)-1,"")</f>
        <v>2.4869829725886916E-2</v>
      </c>
      <c r="H1170" s="29">
        <f ca="1">IFERROR($F1170/OFFSET($F1170,H$12,)-1,"")</f>
        <v>0.13908849133587742</v>
      </c>
      <c r="I1170" s="29">
        <f ca="1">IFERROR($F1170/OFFSET($F1170,I$12,)-1,"")</f>
        <v>0.13382551218389294</v>
      </c>
      <c r="J1170" s="29">
        <f ca="1">IFERROR($F1170/OFFSET($F1170,J$12,)-1,"")</f>
        <v>-0.53097920964926204</v>
      </c>
      <c r="K1170" s="30">
        <f>F1170/VLOOKUP(YEAR(B1170),$Z$13:$AB$35,3,FALSE)-1</f>
        <v>0.18155960315964426</v>
      </c>
      <c r="L1170" s="21">
        <f>MAX(F1170:$F$5741)</f>
        <v>4981.87</v>
      </c>
      <c r="M1170" s="28">
        <f ca="1">IF(OFFSET($O1170,M$12,)&lt;&gt;"",_xlfn.STDEV.S(OFFSET($O1170,,,M$12))*SQRT($J$12/$G$12),"")</f>
        <v>0.45040253545104142</v>
      </c>
      <c r="N1170" s="30">
        <f ca="1">IF(OFFSET($O1170,N$12,)&lt;&gt;"",_xlfn.STDEV.S(OFFSET($O1170,,,N$12))*SQRT($J$12/$G$12),"")</f>
        <v>0.46783250364492468</v>
      </c>
      <c r="O1170" s="4">
        <f t="shared" ca="1" si="18"/>
        <v>2.4565609136395637E-2</v>
      </c>
    </row>
    <row r="1171" spans="2:15" x14ac:dyDescent="0.2">
      <c r="B1171" s="14">
        <v>39939</v>
      </c>
      <c r="C1171" s="25">
        <v>1998.42</v>
      </c>
      <c r="D1171" s="25">
        <v>2032.06</v>
      </c>
      <c r="E1171" s="25">
        <v>1965.67</v>
      </c>
      <c r="F1171" s="16">
        <v>2018.51</v>
      </c>
      <c r="G1171" s="28">
        <f ca="1">IFERROR($F1171/OFFSET($F1171,G$12,)-1,"")</f>
        <v>1.0214703968770333E-2</v>
      </c>
      <c r="H1171" s="29">
        <f ca="1">IFERROR($F1171/OFFSET($F1171,H$12,)-1,"")</f>
        <v>0.12913529418345759</v>
      </c>
      <c r="I1171" s="29">
        <f ca="1">IFERROR($F1171/OFFSET($F1171,I$12,)-1,"")</f>
        <v>0.12606134312205031</v>
      </c>
      <c r="J1171" s="29">
        <f ca="1">IFERROR($F1171/OFFSET($F1171,J$12,)-1,"")</f>
        <v>-0.54153010305016691</v>
      </c>
      <c r="K1171" s="30">
        <f>F1171/VLOOKUP(YEAR(B1171),$Z$13:$AB$35,3,FALSE)-1</f>
        <v>0.15288748764871518</v>
      </c>
      <c r="L1171" s="21">
        <f>MAX(F1171:$F$5741)</f>
        <v>4981.87</v>
      </c>
      <c r="M1171" s="28">
        <f ca="1">IF(OFFSET($O1171,M$12,)&lt;&gt;"",_xlfn.STDEV.S(OFFSET($O1171,,,M$12))*SQRT($J$12/$G$12),"")</f>
        <v>0.45595570442373479</v>
      </c>
      <c r="N1171" s="30">
        <f ca="1">IF(OFFSET($O1171,N$12,)&lt;&gt;"",_xlfn.STDEV.S(OFFSET($O1171,,,N$12))*SQRT($J$12/$G$12),"")</f>
        <v>0.46981310407417259</v>
      </c>
      <c r="O1171" s="4">
        <f t="shared" ca="1" si="18"/>
        <v>1.0162886448528219E-2</v>
      </c>
    </row>
    <row r="1172" spans="2:15" x14ac:dyDescent="0.2">
      <c r="B1172" s="14">
        <v>39938</v>
      </c>
      <c r="C1172" s="25">
        <v>1957.94</v>
      </c>
      <c r="D1172" s="25">
        <v>2002.09</v>
      </c>
      <c r="E1172" s="25">
        <v>1955.18</v>
      </c>
      <c r="F1172" s="16">
        <v>1998.1</v>
      </c>
      <c r="G1172" s="28">
        <f ca="1">IFERROR($F1172/OFFSET($F1172,G$12,)-1,"")</f>
        <v>2.0448811578807513E-2</v>
      </c>
      <c r="H1172" s="29">
        <f ca="1">IFERROR($F1172/OFFSET($F1172,H$12,)-1,"")</f>
        <v>9.4687361321886598E-2</v>
      </c>
      <c r="I1172" s="29">
        <f ca="1">IFERROR($F1172/OFFSET($F1172,I$12,)-1,"")</f>
        <v>0.16742134322689961</v>
      </c>
      <c r="J1172" s="29">
        <f ca="1">IFERROR($F1172/OFFSET($F1172,J$12,)-1,"")</f>
        <v>-0.53999304728993958</v>
      </c>
      <c r="K1172" s="30">
        <f>F1172/VLOOKUP(YEAR(B1172),$Z$13:$AB$35,3,FALSE)-1</f>
        <v>0.14123015941010841</v>
      </c>
      <c r="L1172" s="21">
        <f>MAX(F1172:$F$5741)</f>
        <v>4981.87</v>
      </c>
      <c r="M1172" s="28">
        <f ca="1">IF(OFFSET($O1172,M$12,)&lt;&gt;"",_xlfn.STDEV.S(OFFSET($O1172,,,M$12))*SQRT($J$12/$G$12),"")</f>
        <v>0.47397985787902341</v>
      </c>
      <c r="N1172" s="30">
        <f ca="1">IF(OFFSET($O1172,N$12,)&lt;&gt;"",_xlfn.STDEV.S(OFFSET($O1172,,,N$12))*SQRT($J$12/$G$12),"")</f>
        <v>0.47248133533183906</v>
      </c>
      <c r="O1172" s="4">
        <f t="shared" ca="1" si="18"/>
        <v>2.0242541871344437E-2</v>
      </c>
    </row>
    <row r="1173" spans="2:15" x14ac:dyDescent="0.2">
      <c r="B1173" s="14">
        <v>39937</v>
      </c>
      <c r="C1173" s="25">
        <v>1863.16</v>
      </c>
      <c r="D1173" s="25">
        <v>1958.06</v>
      </c>
      <c r="E1173" s="25">
        <v>1863.16</v>
      </c>
      <c r="F1173" s="16">
        <v>1958.06</v>
      </c>
      <c r="G1173" s="28">
        <f ca="1">IFERROR($F1173/OFFSET($F1173,G$12,)-1,"")</f>
        <v>5.1019586583002763E-2</v>
      </c>
      <c r="H1173" s="29">
        <f ca="1">IFERROR($F1173/OFFSET($F1173,H$12,)-1,"")</f>
        <v>5.2318738546038857E-2</v>
      </c>
      <c r="I1173" s="29">
        <f ca="1">IFERROR($F1173/OFFSET($F1173,I$12,)-1,"")</f>
        <v>0.15409461163961291</v>
      </c>
      <c r="J1173" s="29">
        <f ca="1">IFERROR($F1173/OFFSET($F1173,J$12,)-1,"")</f>
        <v>-0.54059551824540086</v>
      </c>
      <c r="K1173" s="30">
        <f>F1173/VLOOKUP(YEAR(B1173),$Z$13:$AB$35,3,FALSE)-1</f>
        <v>0.11836100592290522</v>
      </c>
      <c r="L1173" s="21">
        <f>MAX(F1173:$F$5741)</f>
        <v>4981.87</v>
      </c>
      <c r="M1173" s="28">
        <f ca="1">IF(OFFSET($O1173,M$12,)&lt;&gt;"",_xlfn.STDEV.S(OFFSET($O1173,,,M$12))*SQRT($J$12/$G$12),"")</f>
        <v>0.47308838585270657</v>
      </c>
      <c r="N1173" s="30">
        <f ca="1">IF(OFFSET($O1173,N$12,)&lt;&gt;"",_xlfn.STDEV.S(OFFSET($O1173,,,N$12))*SQRT($J$12/$G$12),"")</f>
        <v>0.47135896921761355</v>
      </c>
      <c r="O1173" s="4">
        <f t="shared" ca="1" si="18"/>
        <v>4.9760727861032798E-2</v>
      </c>
    </row>
    <row r="1174" spans="2:15" x14ac:dyDescent="0.2">
      <c r="B1174" s="14">
        <v>39933</v>
      </c>
      <c r="C1174" s="25">
        <v>1816.05</v>
      </c>
      <c r="D1174" s="25">
        <v>1885.08</v>
      </c>
      <c r="E1174" s="25">
        <v>1815.91</v>
      </c>
      <c r="F1174" s="16">
        <v>1863.01</v>
      </c>
      <c r="G1174" s="28">
        <f ca="1">IFERROR($F1174/OFFSET($F1174,G$12,)-1,"")</f>
        <v>2.5824426934491829E-2</v>
      </c>
      <c r="H1174" s="29">
        <f ca="1">IFERROR($F1174/OFFSET($F1174,H$12,)-1,"")</f>
        <v>3.7611112348787001E-2</v>
      </c>
      <c r="I1174" s="29">
        <f ca="1">IFERROR($F1174/OFFSET($F1174,I$12,)-1,"")</f>
        <v>0.14962296518444473</v>
      </c>
      <c r="J1174" s="29">
        <f ca="1">IFERROR($F1174/OFFSET($F1174,J$12,)-1,"")</f>
        <v>-0.56289636499717277</v>
      </c>
      <c r="K1174" s="30">
        <f>F1174/VLOOKUP(YEAR(B1174),$Z$13:$AB$35,3,FALSE)-1</f>
        <v>6.4072468486375156E-2</v>
      </c>
      <c r="L1174" s="21">
        <f>MAX(F1174:$F$5741)</f>
        <v>4981.87</v>
      </c>
      <c r="M1174" s="28">
        <f ca="1">IF(OFFSET($O1174,M$12,)&lt;&gt;"",_xlfn.STDEV.S(OFFSET($O1174,,,M$12))*SQRT($J$12/$G$12),"")</f>
        <v>0.4629415934426106</v>
      </c>
      <c r="N1174" s="30">
        <f ca="1">IF(OFFSET($O1174,N$12,)&lt;&gt;"",_xlfn.STDEV.S(OFFSET($O1174,,,N$12))*SQRT($J$12/$G$12),"")</f>
        <v>0.46799700244448467</v>
      </c>
      <c r="O1174" s="4">
        <f t="shared" ca="1" si="18"/>
        <v>2.5496608259697431E-2</v>
      </c>
    </row>
    <row r="1175" spans="2:15" x14ac:dyDescent="0.2">
      <c r="B1175" s="14">
        <v>39932</v>
      </c>
      <c r="C1175" s="25">
        <v>1787.57</v>
      </c>
      <c r="D1175" s="25">
        <v>1821.19</v>
      </c>
      <c r="E1175" s="25">
        <v>1787.57</v>
      </c>
      <c r="F1175" s="16">
        <v>1816.11</v>
      </c>
      <c r="G1175" s="28">
        <f ca="1">IFERROR($F1175/OFFSET($F1175,G$12,)-1,"")</f>
        <v>1.5914659387131769E-2</v>
      </c>
      <c r="H1175" s="29">
        <f ca="1">IFERROR($F1175/OFFSET($F1175,H$12,)-1,"")</f>
        <v>4.9024761377782777E-3</v>
      </c>
      <c r="I1175" s="29">
        <f ca="1">IFERROR($F1175/OFFSET($F1175,I$12,)-1,"")</f>
        <v>7.4068379000159723E-2</v>
      </c>
      <c r="J1175" s="29">
        <f ca="1">IFERROR($F1175/OFFSET($F1175,J$12,)-1,"")</f>
        <v>-0.57714632970809499</v>
      </c>
      <c r="K1175" s="30">
        <f>F1175/VLOOKUP(YEAR(B1175),$Z$13:$AB$35,3,FALSE)-1</f>
        <v>3.7285173317797904E-2</v>
      </c>
      <c r="L1175" s="21">
        <f>MAX(F1175:$F$5741)</f>
        <v>4981.87</v>
      </c>
      <c r="M1175" s="28">
        <f ca="1">IF(OFFSET($O1175,M$12,)&lt;&gt;"",_xlfn.STDEV.S(OFFSET($O1175,,,M$12))*SQRT($J$12/$G$12),"")</f>
        <v>0.46063759980218605</v>
      </c>
      <c r="N1175" s="30">
        <f ca="1">IF(OFFSET($O1175,N$12,)&lt;&gt;"",_xlfn.STDEV.S(OFFSET($O1175,,,N$12))*SQRT($J$12/$G$12),"")</f>
        <v>0.46678749148157961</v>
      </c>
      <c r="O1175" s="4">
        <f t="shared" ca="1" si="18"/>
        <v>1.5789348962163736E-2</v>
      </c>
    </row>
    <row r="1176" spans="2:15" x14ac:dyDescent="0.2">
      <c r="B1176" s="14">
        <v>39931</v>
      </c>
      <c r="C1176" s="25">
        <v>1824.62</v>
      </c>
      <c r="D1176" s="25">
        <v>1824.62</v>
      </c>
      <c r="E1176" s="25">
        <v>1770.06</v>
      </c>
      <c r="F1176" s="16">
        <v>1787.66</v>
      </c>
      <c r="G1176" s="28">
        <f ca="1">IFERROR($F1176/OFFSET($F1176,G$12,)-1,"")</f>
        <v>-2.0605170741862744E-2</v>
      </c>
      <c r="H1176" s="29">
        <f ca="1">IFERROR($F1176/OFFSET($F1176,H$12,)-1,"")</f>
        <v>-1.7240052335873113E-2</v>
      </c>
      <c r="I1176" s="29">
        <f ca="1">IFERROR($F1176/OFFSET($F1176,I$12,)-1,"")</f>
        <v>3.283395827435398E-2</v>
      </c>
      <c r="J1176" s="29">
        <f ca="1">IFERROR($F1176/OFFSET($F1176,J$12,)-1,"")</f>
        <v>-0.59097315651226856</v>
      </c>
      <c r="K1176" s="30">
        <f>F1176/VLOOKUP(YEAR(B1176),$Z$13:$AB$35,3,FALSE)-1</f>
        <v>2.1035737336006388E-2</v>
      </c>
      <c r="L1176" s="21">
        <f>MAX(F1176:$F$5741)</f>
        <v>4981.87</v>
      </c>
      <c r="M1176" s="28">
        <f ca="1">IF(OFFSET($O1176,M$12,)&lt;&gt;"",_xlfn.STDEV.S(OFFSET($O1176,,,M$12))*SQRT($J$12/$G$12),"")</f>
        <v>0.46013192232803879</v>
      </c>
      <c r="N1176" s="30">
        <f ca="1">IF(OFFSET($O1176,N$12,)&lt;&gt;"",_xlfn.STDEV.S(OFFSET($O1176,,,N$12))*SQRT($J$12/$G$12),"")</f>
        <v>0.4659968888896503</v>
      </c>
      <c r="O1176" s="4">
        <f t="shared" ca="1" si="18"/>
        <v>-2.0820419227410205E-2</v>
      </c>
    </row>
    <row r="1177" spans="2:15" x14ac:dyDescent="0.2">
      <c r="B1177" s="14">
        <v>39930</v>
      </c>
      <c r="C1177" s="25">
        <v>1860.86</v>
      </c>
      <c r="D1177" s="25">
        <v>1860.86</v>
      </c>
      <c r="E1177" s="25">
        <v>1801.32</v>
      </c>
      <c r="F1177" s="16">
        <v>1825.27</v>
      </c>
      <c r="G1177" s="28">
        <f ca="1">IFERROR($F1177/OFFSET($F1177,G$12,)-1,"")</f>
        <v>-1.9046493005358212E-2</v>
      </c>
      <c r="H1177" s="29">
        <f ca="1">IFERROR($F1177/OFFSET($F1177,H$12,)-1,"")</f>
        <v>-3.1729908032417375E-3</v>
      </c>
      <c r="I1177" s="29">
        <f ca="1">IFERROR($F1177/OFFSET($F1177,I$12,)-1,"")</f>
        <v>7.335991343824233E-2</v>
      </c>
      <c r="J1177" s="29">
        <f ca="1">IFERROR($F1177/OFFSET($F1177,J$12,)-1,"")</f>
        <v>-0.57588945480231235</v>
      </c>
      <c r="K1177" s="30">
        <f>F1177/VLOOKUP(YEAR(B1177),$Z$13:$AB$35,3,FALSE)-1</f>
        <v>4.2516977662023114E-2</v>
      </c>
      <c r="L1177" s="21">
        <f>MAX(F1177:$F$5741)</f>
        <v>4981.87</v>
      </c>
      <c r="M1177" s="28">
        <f ca="1">IF(OFFSET($O1177,M$12,)&lt;&gt;"",_xlfn.STDEV.S(OFFSET($O1177,,,M$12))*SQRT($J$12/$G$12),"")</f>
        <v>0.453924858486984</v>
      </c>
      <c r="N1177" s="30">
        <f ca="1">IF(OFFSET($O1177,N$12,)&lt;&gt;"",_xlfn.STDEV.S(OFFSET($O1177,,,N$12))*SQRT($J$12/$G$12),"")</f>
        <v>0.47191151399166292</v>
      </c>
      <c r="O1177" s="4">
        <f t="shared" ca="1" si="18"/>
        <v>-1.9230214021387342E-2</v>
      </c>
    </row>
    <row r="1178" spans="2:15" x14ac:dyDescent="0.2">
      <c r="B1178" s="14">
        <v>39927</v>
      </c>
      <c r="C1178" s="25">
        <v>1795.48</v>
      </c>
      <c r="D1178" s="25">
        <v>1860.86</v>
      </c>
      <c r="E1178" s="25">
        <v>1790.61</v>
      </c>
      <c r="F1178" s="16">
        <v>1860.71</v>
      </c>
      <c r="G1178" s="28">
        <f ca="1">IFERROR($F1178/OFFSET($F1178,G$12,)-1,"")</f>
        <v>3.6330117851493871E-2</v>
      </c>
      <c r="H1178" s="29">
        <f ca="1">IFERROR($F1178/OFFSET($F1178,H$12,)-1,"")</f>
        <v>-2.796410063523902E-2</v>
      </c>
      <c r="I1178" s="29">
        <f ca="1">IFERROR($F1178/OFFSET($F1178,I$12,)-1,"")</f>
        <v>0.13806285092172388</v>
      </c>
      <c r="J1178" s="29">
        <f ca="1">IFERROR($F1178/OFFSET($F1178,J$12,)-1,"")</f>
        <v>-0.57143778430356429</v>
      </c>
      <c r="K1178" s="30">
        <f>F1178/VLOOKUP(YEAR(B1178),$Z$13:$AB$35,3,FALSE)-1</f>
        <v>6.2758805823523778E-2</v>
      </c>
      <c r="L1178" s="21">
        <f>MAX(F1178:$F$5741)</f>
        <v>4981.87</v>
      </c>
      <c r="M1178" s="28">
        <f ca="1">IF(OFFSET($O1178,M$12,)&lt;&gt;"",_xlfn.STDEV.S(OFFSET($O1178,,,M$12))*SQRT($J$12/$G$12),"")</f>
        <v>0.4514615597408298</v>
      </c>
      <c r="N1178" s="30">
        <f ca="1">IF(OFFSET($O1178,N$12,)&lt;&gt;"",_xlfn.STDEV.S(OFFSET($O1178,,,N$12))*SQRT($J$12/$G$12),"")</f>
        <v>0.4699148583221025</v>
      </c>
      <c r="O1178" s="4">
        <f t="shared" ca="1" si="18"/>
        <v>3.5685739655054616E-2</v>
      </c>
    </row>
    <row r="1179" spans="2:15" x14ac:dyDescent="0.2">
      <c r="B1179" s="14">
        <v>39926</v>
      </c>
      <c r="C1179" s="25">
        <v>1807.31</v>
      </c>
      <c r="D1179" s="25">
        <v>1818.27</v>
      </c>
      <c r="E1179" s="25">
        <v>1789.02</v>
      </c>
      <c r="F1179" s="16">
        <v>1795.48</v>
      </c>
      <c r="G1179" s="28">
        <f ca="1">IFERROR($F1179/OFFSET($F1179,G$12,)-1,"")</f>
        <v>-6.512657352330864E-3</v>
      </c>
      <c r="H1179" s="29">
        <f ca="1">IFERROR($F1179/OFFSET($F1179,H$12,)-1,"")</f>
        <v>-3.5040952769955114E-2</v>
      </c>
      <c r="I1179" s="29">
        <f ca="1">IFERROR($F1179/OFFSET($F1179,I$12,)-1,"")</f>
        <v>6.3332820069409212E-2</v>
      </c>
      <c r="J1179" s="29">
        <f ca="1">IFERROR($F1179/OFFSET($F1179,J$12,)-1,"")</f>
        <v>-0.58754749401586892</v>
      </c>
      <c r="K1179" s="30">
        <f>F1179/VLOOKUP(YEAR(B1179),$Z$13:$AB$35,3,FALSE)-1</f>
        <v>2.5502190389701029E-2</v>
      </c>
      <c r="L1179" s="21">
        <f>MAX(F1179:$F$5741)</f>
        <v>4981.87</v>
      </c>
      <c r="M1179" s="28">
        <f ca="1">IF(OFFSET($O1179,M$12,)&lt;&gt;"",_xlfn.STDEV.S(OFFSET($O1179,,,M$12))*SQRT($J$12/$G$12),"")</f>
        <v>0.44613099453357702</v>
      </c>
      <c r="N1179" s="30">
        <f ca="1">IF(OFFSET($O1179,N$12,)&lt;&gt;"",_xlfn.STDEV.S(OFFSET($O1179,,,N$12))*SQRT($J$12/$G$12),"")</f>
        <v>0.47266798133510196</v>
      </c>
      <c r="O1179" s="4">
        <f t="shared" ca="1" si="18"/>
        <v>-6.5339572348150016E-3</v>
      </c>
    </row>
    <row r="1180" spans="2:15" x14ac:dyDescent="0.2">
      <c r="B1180" s="14">
        <v>39925</v>
      </c>
      <c r="C1180" s="25">
        <v>1819.14</v>
      </c>
      <c r="D1180" s="25">
        <v>1824.76</v>
      </c>
      <c r="E1180" s="25">
        <v>1784.35</v>
      </c>
      <c r="F1180" s="16">
        <v>1807.25</v>
      </c>
      <c r="G1180" s="28">
        <f ca="1">IFERROR($F1180/OFFSET($F1180,G$12,)-1,"")</f>
        <v>-6.47051709162072E-3</v>
      </c>
      <c r="H1180" s="29">
        <f ca="1">IFERROR($F1180/OFFSET($F1180,H$12,)-1,"")</f>
        <v>-2.3815182516447542E-2</v>
      </c>
      <c r="I1180" s="29">
        <f ca="1">IFERROR($F1180/OFFSET($F1180,I$12,)-1,"")</f>
        <v>0.11049323165973335</v>
      </c>
      <c r="J1180" s="29">
        <f ca="1">IFERROR($F1180/OFFSET($F1180,J$12,)-1,"")</f>
        <v>-0.5762393927954248</v>
      </c>
      <c r="K1180" s="30">
        <f>F1180/VLOOKUP(YEAR(B1180),$Z$13:$AB$35,3,FALSE)-1</f>
        <v>3.2224716277422738E-2</v>
      </c>
      <c r="L1180" s="21">
        <f>MAX(F1180:$F$5741)</f>
        <v>4981.87</v>
      </c>
      <c r="M1180" s="28">
        <f ca="1">IF(OFFSET($O1180,M$12,)&lt;&gt;"",_xlfn.STDEV.S(OFFSET($O1180,,,M$12))*SQRT($J$12/$G$12),"")</f>
        <v>0.45095635607434137</v>
      </c>
      <c r="N1180" s="30">
        <f ca="1">IF(OFFSET($O1180,N$12,)&lt;&gt;"",_xlfn.STDEV.S(OFFSET($O1180,,,N$12))*SQRT($J$12/$G$12),"")</f>
        <v>0.47420077773743124</v>
      </c>
      <c r="O1180" s="4">
        <f t="shared" ca="1" si="18"/>
        <v>-6.4915416294970456E-3</v>
      </c>
    </row>
    <row r="1181" spans="2:15" x14ac:dyDescent="0.2">
      <c r="B1181" s="14">
        <v>39924</v>
      </c>
      <c r="C1181" s="25">
        <v>1830.99</v>
      </c>
      <c r="D1181" s="25">
        <v>1834.39</v>
      </c>
      <c r="E1181" s="25">
        <v>1770.44</v>
      </c>
      <c r="F1181" s="16">
        <v>1819.02</v>
      </c>
      <c r="G1181" s="28">
        <f ca="1">IFERROR($F1181/OFFSET($F1181,G$12,)-1,"")</f>
        <v>-6.5862769513074237E-3</v>
      </c>
      <c r="H1181" s="29">
        <f ca="1">IFERROR($F1181/OFFSET($F1181,H$12,)-1,"")</f>
        <v>-4.8788905622489942E-2</v>
      </c>
      <c r="I1181" s="29">
        <f ca="1">IFERROR($F1181/OFFSET($F1181,I$12,)-1,"")</f>
        <v>0.17742019004220277</v>
      </c>
      <c r="J1181" s="29">
        <f ca="1">IFERROR($F1181/OFFSET($F1181,J$12,)-1,"")</f>
        <v>-0.57347958516128572</v>
      </c>
      <c r="K1181" s="30">
        <f>F1181/VLOOKUP(YEAR(B1181),$Z$13:$AB$35,3,FALSE)-1</f>
        <v>3.8947242165144669E-2</v>
      </c>
      <c r="L1181" s="21">
        <f>MAX(F1181:$F$5741)</f>
        <v>4981.87</v>
      </c>
      <c r="M1181" s="28">
        <f ca="1">IF(OFFSET($O1181,M$12,)&lt;&gt;"",_xlfn.STDEV.S(OFFSET($O1181,,,M$12))*SQRT($J$12/$G$12),"")</f>
        <v>0.46868011876721949</v>
      </c>
      <c r="N1181" s="30">
        <f ca="1">IF(OFFSET($O1181,N$12,)&lt;&gt;"",_xlfn.STDEV.S(OFFSET($O1181,,,N$12))*SQRT($J$12/$G$12),"")</f>
        <v>0.47488528622205373</v>
      </c>
      <c r="O1181" s="4">
        <f t="shared" ca="1" si="18"/>
        <v>-6.6080621817409309E-3</v>
      </c>
    </row>
    <row r="1182" spans="2:15" x14ac:dyDescent="0.2">
      <c r="B1182" s="14">
        <v>39923</v>
      </c>
      <c r="C1182" s="25">
        <v>1914.28</v>
      </c>
      <c r="D1182" s="25">
        <v>1917.05</v>
      </c>
      <c r="E1182" s="25">
        <v>1818.94</v>
      </c>
      <c r="F1182" s="16">
        <v>1831.08</v>
      </c>
      <c r="G1182" s="28">
        <f ca="1">IFERROR($F1182/OFFSET($F1182,G$12,)-1,"")</f>
        <v>-4.3442828485456442E-2</v>
      </c>
      <c r="H1182" s="29">
        <f ca="1">IFERROR($F1182/OFFSET($F1182,H$12,)-1,"")</f>
        <v>-3.0544076572530665E-3</v>
      </c>
      <c r="I1182" s="29">
        <f ca="1">IFERROR($F1182/OFFSET($F1182,I$12,)-1,"")</f>
        <v>0.18701664084429437</v>
      </c>
      <c r="J1182" s="29">
        <f ca="1">IFERROR($F1182/OFFSET($F1182,J$12,)-1,"")</f>
        <v>-0.562163596844655</v>
      </c>
      <c r="K1182" s="30">
        <f>F1182/VLOOKUP(YEAR(B1182),$Z$13:$AB$35,3,FALSE)-1</f>
        <v>4.5835403779921569E-2</v>
      </c>
      <c r="L1182" s="21">
        <f>MAX(F1182:$F$5741)</f>
        <v>4981.87</v>
      </c>
      <c r="M1182" s="28">
        <f ca="1">IF(OFFSET($O1182,M$12,)&lt;&gt;"",_xlfn.STDEV.S(OFFSET($O1182,,,M$12))*SQRT($J$12/$G$12),"")</f>
        <v>0.48579681566056426</v>
      </c>
      <c r="N1182" s="30">
        <f ca="1">IF(OFFSET($O1182,N$12,)&lt;&gt;"",_xlfn.STDEV.S(OFFSET($O1182,,,N$12))*SQRT($J$12/$G$12),"")</f>
        <v>0.47489089431575421</v>
      </c>
      <c r="O1182" s="4">
        <f t="shared" ca="1" si="18"/>
        <v>-4.4414720309884047E-2</v>
      </c>
    </row>
    <row r="1183" spans="2:15" x14ac:dyDescent="0.2">
      <c r="B1183" s="14">
        <v>39920</v>
      </c>
      <c r="C1183" s="25">
        <v>1863.14</v>
      </c>
      <c r="D1183" s="25">
        <v>1917.85</v>
      </c>
      <c r="E1183" s="25">
        <v>1859.64</v>
      </c>
      <c r="F1183" s="16">
        <v>1914.24</v>
      </c>
      <c r="G1183" s="28">
        <f ca="1">IFERROR($F1183/OFFSET($F1183,G$12,)-1,"")</f>
        <v>2.8785175312251443E-2</v>
      </c>
      <c r="H1183" s="29">
        <f ca="1">IFERROR($F1183/OFFSET($F1183,H$12,)-1,"")</f>
        <v>6.9694666726273002E-2</v>
      </c>
      <c r="I1183" s="29">
        <f ca="1">IFERROR($F1183/OFFSET($F1183,I$12,)-1,"")</f>
        <v>0.28326070925789359</v>
      </c>
      <c r="J1183" s="29">
        <f ca="1">IFERROR($F1183/OFFSET($F1183,J$12,)-1,"")</f>
        <v>-0.53948859330682242</v>
      </c>
      <c r="K1183" s="30">
        <f>F1183/VLOOKUP(YEAR(B1183),$Z$13:$AB$35,3,FALSE)-1</f>
        <v>9.333287640718968E-2</v>
      </c>
      <c r="L1183" s="21">
        <f>MAX(F1183:$F$5741)</f>
        <v>4981.87</v>
      </c>
      <c r="M1183" s="28">
        <f ca="1">IF(OFFSET($O1183,M$12,)&lt;&gt;"",_xlfn.STDEV.S(OFFSET($O1183,,,M$12))*SQRT($J$12/$G$12),"")</f>
        <v>0.45972825327500999</v>
      </c>
      <c r="N1183" s="30">
        <f ca="1">IF(OFFSET($O1183,N$12,)&lt;&gt;"",_xlfn.STDEV.S(OFFSET($O1183,,,N$12))*SQRT($J$12/$G$12),"")</f>
        <v>0.46595761573594263</v>
      </c>
      <c r="O1183" s="4">
        <f t="shared" ca="1" si="18"/>
        <v>2.8378664708683721E-2</v>
      </c>
    </row>
    <row r="1184" spans="2:15" x14ac:dyDescent="0.2">
      <c r="B1184" s="14">
        <v>39919</v>
      </c>
      <c r="C1184" s="25">
        <v>1851.34</v>
      </c>
      <c r="D1184" s="25">
        <v>1884.79</v>
      </c>
      <c r="E1184" s="25">
        <v>1847.85</v>
      </c>
      <c r="F1184" s="16">
        <v>1860.68</v>
      </c>
      <c r="G1184" s="28">
        <f ca="1">IFERROR($F1184/OFFSET($F1184,G$12,)-1,"")</f>
        <v>5.0449944364623356E-3</v>
      </c>
      <c r="H1184" s="29">
        <f ca="1">IFERROR($F1184/OFFSET($F1184,H$12,)-1,"")</f>
        <v>6.9159694768778257E-2</v>
      </c>
      <c r="I1184" s="29">
        <f ca="1">IFERROR($F1184/OFFSET($F1184,I$12,)-1,"")</f>
        <v>0.26813243733217029</v>
      </c>
      <c r="J1184" s="29">
        <f ca="1">IFERROR($F1184/OFFSET($F1184,J$12,)-1,"")</f>
        <v>-0.54677143949783091</v>
      </c>
      <c r="K1184" s="30">
        <f>F1184/VLOOKUP(YEAR(B1184),$Z$13:$AB$35,3,FALSE)-1</f>
        <v>6.2741671093138773E-2</v>
      </c>
      <c r="L1184" s="21">
        <f>MAX(F1184:$F$5741)</f>
        <v>4981.87</v>
      </c>
      <c r="M1184" s="28">
        <f ca="1">IF(OFFSET($O1184,M$12,)&lt;&gt;"",_xlfn.STDEV.S(OFFSET($O1184,,,M$12))*SQRT($J$12/$G$12),"")</f>
        <v>0.48203762581996212</v>
      </c>
      <c r="N1184" s="30">
        <f ca="1">IF(OFFSET($O1184,N$12,)&lt;&gt;"",_xlfn.STDEV.S(OFFSET($O1184,,,N$12))*SQRT($J$12/$G$12),"")</f>
        <v>0.47740205000072827</v>
      </c>
      <c r="O1184" s="4">
        <f t="shared" ca="1" si="18"/>
        <v>5.0323110924110227E-3</v>
      </c>
    </row>
    <row r="1185" spans="2:15" x14ac:dyDescent="0.2">
      <c r="B1185" s="14">
        <v>39918</v>
      </c>
      <c r="C1185" s="25">
        <v>1912.62</v>
      </c>
      <c r="D1185" s="25">
        <v>1912.62</v>
      </c>
      <c r="E1185" s="25">
        <v>1841.49</v>
      </c>
      <c r="F1185" s="16">
        <v>1851.34</v>
      </c>
      <c r="G1185" s="28">
        <f ca="1">IFERROR($F1185/OFFSET($F1185,G$12,)-1,"")</f>
        <v>-3.1887968540829981E-2</v>
      </c>
      <c r="H1185" s="29">
        <f ca="1">IFERROR($F1185/OFFSET($F1185,H$12,)-1,"")</f>
        <v>2.6776701829112737E-2</v>
      </c>
      <c r="I1185" s="29">
        <f ca="1">IFERROR($F1185/OFFSET($F1185,I$12,)-1,"")</f>
        <v>0.27672457191721778</v>
      </c>
      <c r="J1185" s="29">
        <f ca="1">IFERROR($F1185/OFFSET($F1185,J$12,)-1,"")</f>
        <v>-0.54533085779401946</v>
      </c>
      <c r="K1185" s="30">
        <f>F1185/VLOOKUP(YEAR(B1185),$Z$13:$AB$35,3,FALSE)-1</f>
        <v>5.7407058366603314E-2</v>
      </c>
      <c r="L1185" s="21">
        <f>MAX(F1185:$F$5741)</f>
        <v>4981.87</v>
      </c>
      <c r="M1185" s="28">
        <f ca="1">IF(OFFSET($O1185,M$12,)&lt;&gt;"",_xlfn.STDEV.S(OFFSET($O1185,,,M$12))*SQRT($J$12/$G$12),"")</f>
        <v>0.48258403953153428</v>
      </c>
      <c r="N1185" s="30">
        <f ca="1">IF(OFFSET($O1185,N$12,)&lt;&gt;"",_xlfn.STDEV.S(OFFSET($O1185,,,N$12))*SQRT($J$12/$G$12),"")</f>
        <v>0.47960349965810994</v>
      </c>
      <c r="O1185" s="4">
        <f t="shared" ca="1" si="18"/>
        <v>-3.2407463423854539E-2</v>
      </c>
    </row>
    <row r="1186" spans="2:15" x14ac:dyDescent="0.2">
      <c r="B1186" s="14">
        <v>39917</v>
      </c>
      <c r="C1186" s="25">
        <v>1836.69</v>
      </c>
      <c r="D1186" s="25">
        <v>1913.7</v>
      </c>
      <c r="E1186" s="25">
        <v>1836.69</v>
      </c>
      <c r="F1186" s="16">
        <v>1912.32</v>
      </c>
      <c r="G1186" s="28">
        <f ca="1">IFERROR($F1186/OFFSET($F1186,G$12,)-1,"")</f>
        <v>4.1177335315159214E-2</v>
      </c>
      <c r="H1186" s="29">
        <f ca="1">IFERROR($F1186/OFFSET($F1186,H$12,)-1,"")</f>
        <v>4.8110756683876543E-2</v>
      </c>
      <c r="I1186" s="29">
        <f ca="1">IFERROR($F1186/OFFSET($F1186,I$12,)-1,"")</f>
        <v>0.31331639310486925</v>
      </c>
      <c r="J1186" s="29">
        <f ca="1">IFERROR($F1186/OFFSET($F1186,J$12,)-1,"")</f>
        <v>-0.52769744105232741</v>
      </c>
      <c r="K1186" s="30">
        <f>F1186/VLOOKUP(YEAR(B1186),$Z$13:$AB$35,3,FALSE)-1</f>
        <v>9.2236253662548728E-2</v>
      </c>
      <c r="L1186" s="21">
        <f>MAX(F1186:$F$5741)</f>
        <v>4981.87</v>
      </c>
      <c r="M1186" s="28">
        <f ca="1">IF(OFFSET($O1186,M$12,)&lt;&gt;"",_xlfn.STDEV.S(OFFSET($O1186,,,M$12))*SQRT($J$12/$G$12),"")</f>
        <v>0.46920181049859383</v>
      </c>
      <c r="N1186" s="30">
        <f ca="1">IF(OFFSET($O1186,N$12,)&lt;&gt;"",_xlfn.STDEV.S(OFFSET($O1186,,,N$12))*SQRT($J$12/$G$12),"")</f>
        <v>0.47476108591691196</v>
      </c>
      <c r="O1186" s="4">
        <f t="shared" ca="1" si="18"/>
        <v>4.0352126051906481E-2</v>
      </c>
    </row>
    <row r="1187" spans="2:15" x14ac:dyDescent="0.2">
      <c r="B1187" s="14">
        <v>39912</v>
      </c>
      <c r="C1187" s="25">
        <v>1789.88</v>
      </c>
      <c r="D1187" s="25">
        <v>1844.99</v>
      </c>
      <c r="E1187" s="25">
        <v>1789.34</v>
      </c>
      <c r="F1187" s="16">
        <v>1836.69</v>
      </c>
      <c r="G1187" s="28">
        <f ca="1">IFERROR($F1187/OFFSET($F1187,G$12,)-1,"")</f>
        <v>2.6359023648799829E-2</v>
      </c>
      <c r="H1187" s="29">
        <f ca="1">IFERROR($F1187/OFFSET($F1187,H$12,)-1,"")</f>
        <v>2.4629854842848742E-2</v>
      </c>
      <c r="I1187" s="29">
        <f ca="1">IFERROR($F1187/OFFSET($F1187,I$12,)-1,"")</f>
        <v>0.30081801763518534</v>
      </c>
      <c r="J1187" s="29">
        <f ca="1">IFERROR($F1187/OFFSET($F1187,J$12,)-1,"")</f>
        <v>-0.53997645644442216</v>
      </c>
      <c r="K1187" s="30">
        <f>F1187/VLOOKUP(YEAR(B1187),$Z$13:$AB$35,3,FALSE)-1</f>
        <v>4.9039598361919845E-2</v>
      </c>
      <c r="L1187" s="21">
        <f>MAX(F1187:$F$5741)</f>
        <v>4981.87</v>
      </c>
      <c r="M1187" s="28">
        <f ca="1">IF(OFFSET($O1187,M$12,)&lt;&gt;"",_xlfn.STDEV.S(OFFSET($O1187,,,M$12))*SQRT($J$12/$G$12),"")</f>
        <v>0.46038218215945287</v>
      </c>
      <c r="N1187" s="30">
        <f ca="1">IF(OFFSET($O1187,N$12,)&lt;&gt;"",_xlfn.STDEV.S(OFFSET($O1187,,,N$12))*SQRT($J$12/$G$12),"")</f>
        <v>0.47710465870780733</v>
      </c>
      <c r="O1187" s="4">
        <f t="shared" ca="1" si="18"/>
        <v>2.6017611122525122E-2</v>
      </c>
    </row>
    <row r="1188" spans="2:15" x14ac:dyDescent="0.2">
      <c r="B1188" s="14">
        <v>39911</v>
      </c>
      <c r="C1188" s="25">
        <v>1741.04</v>
      </c>
      <c r="D1188" s="25">
        <v>1798.86</v>
      </c>
      <c r="E1188" s="25">
        <v>1718.23</v>
      </c>
      <c r="F1188" s="16">
        <v>1789.52</v>
      </c>
      <c r="G1188" s="28">
        <f ca="1">IFERROR($F1188/OFFSET($F1188,G$12,)-1,"")</f>
        <v>2.8270662866599183E-2</v>
      </c>
      <c r="H1188" s="29">
        <f ca="1">IFERROR($F1188/OFFSET($F1188,H$12,)-1,"")</f>
        <v>4.5555198504279693E-2</v>
      </c>
      <c r="I1188" s="29">
        <f ca="1">IFERROR($F1188/OFFSET($F1188,I$12,)-1,"")</f>
        <v>0.2610867987287091</v>
      </c>
      <c r="J1188" s="29">
        <f ca="1">IFERROR($F1188/OFFSET($F1188,J$12,)-1,"")</f>
        <v>-0.55495426488070065</v>
      </c>
      <c r="K1188" s="30">
        <f>F1188/VLOOKUP(YEAR(B1188),$Z$13:$AB$35,3,FALSE)-1</f>
        <v>2.2098090619877553E-2</v>
      </c>
      <c r="L1188" s="21">
        <f>MAX(F1188:$F$5741)</f>
        <v>4981.87</v>
      </c>
      <c r="M1188" s="28">
        <f ca="1">IF(OFFSET($O1188,M$12,)&lt;&gt;"",_xlfn.STDEV.S(OFFSET($O1188,,,M$12))*SQRT($J$12/$G$12),"")</f>
        <v>0.46654790610168284</v>
      </c>
      <c r="N1188" s="30">
        <f ca="1">IF(OFFSET($O1188,N$12,)&lt;&gt;"",_xlfn.STDEV.S(OFFSET($O1188,,,N$12))*SQRT($J$12/$G$12),"")</f>
        <v>0.47635410253625954</v>
      </c>
      <c r="O1188" s="4">
        <f t="shared" ca="1" si="18"/>
        <v>2.7878423104316642E-2</v>
      </c>
    </row>
    <row r="1189" spans="2:15" x14ac:dyDescent="0.2">
      <c r="B1189" s="14">
        <v>39910</v>
      </c>
      <c r="C1189" s="25">
        <v>1825.45</v>
      </c>
      <c r="D1189" s="25">
        <v>1888.8</v>
      </c>
      <c r="E1189" s="25">
        <v>1740.32</v>
      </c>
      <c r="F1189" s="16">
        <v>1740.32</v>
      </c>
      <c r="G1189" s="28">
        <f ca="1">IFERROR($F1189/OFFSET($F1189,G$12,)-1,"")</f>
        <v>-3.4796401672711919E-2</v>
      </c>
      <c r="H1189" s="29">
        <f ca="1">IFERROR($F1189/OFFSET($F1189,H$12,)-1,"")</f>
        <v>2.5757093515342389E-2</v>
      </c>
      <c r="I1189" s="29">
        <f ca="1">IFERROR($F1189/OFFSET($F1189,I$12,)-1,"")</f>
        <v>0.20348254233889085</v>
      </c>
      <c r="J1189" s="29">
        <f ca="1">IFERROR($F1189/OFFSET($F1189,J$12,)-1,"")</f>
        <v>-0.57108881511658582</v>
      </c>
      <c r="K1189" s="30">
        <f>F1189/VLOOKUP(YEAR(B1189),$Z$13:$AB$35,3,FALSE)-1</f>
        <v>-6.0028672115510773E-3</v>
      </c>
      <c r="L1189" s="21">
        <f>MAX(F1189:$F$5741)</f>
        <v>4981.87</v>
      </c>
      <c r="M1189" s="28">
        <f ca="1">IF(OFFSET($O1189,M$12,)&lt;&gt;"",_xlfn.STDEV.S(OFFSET($O1189,,,M$12))*SQRT($J$12/$G$12),"")</f>
        <v>0.46272239269119575</v>
      </c>
      <c r="N1189" s="30">
        <f ca="1">IF(OFFSET($O1189,N$12,)&lt;&gt;"",_xlfn.STDEV.S(OFFSET($O1189,,,N$12))*SQRT($J$12/$G$12),"")</f>
        <v>0.47365522728011467</v>
      </c>
      <c r="O1189" s="4">
        <f t="shared" ca="1" si="18"/>
        <v>-3.5416217174297368E-2</v>
      </c>
    </row>
    <row r="1190" spans="2:15" x14ac:dyDescent="0.2">
      <c r="B1190" s="14">
        <v>39909</v>
      </c>
      <c r="C1190" s="25">
        <v>1825.45</v>
      </c>
      <c r="D1190" s="25">
        <v>1888.8</v>
      </c>
      <c r="E1190" s="25">
        <v>1801.98</v>
      </c>
      <c r="F1190" s="16">
        <v>1803.06</v>
      </c>
      <c r="G1190" s="28">
        <f ca="1">IFERROR($F1190/OFFSET($F1190,G$12,)-1,"")</f>
        <v>-1.1772830412049129E-2</v>
      </c>
      <c r="H1190" s="29">
        <f ca="1">IFERROR($F1190/OFFSET($F1190,H$12,)-1,"")</f>
        <v>0.11262912362545818</v>
      </c>
      <c r="I1190" s="29">
        <f ca="1">IFERROR($F1190/OFFSET($F1190,I$12,)-1,"")</f>
        <v>0.19965668205831077</v>
      </c>
      <c r="J1190" s="29">
        <f ca="1">IFERROR($F1190/OFFSET($F1190,J$12,)-1,"")</f>
        <v>-0.54723263633418795</v>
      </c>
      <c r="K1190" s="30">
        <f>F1190/VLOOKUP(YEAR(B1190),$Z$13:$AB$35,3,FALSE)-1</f>
        <v>2.9831565600315191E-2</v>
      </c>
      <c r="L1190" s="21">
        <f>MAX(F1190:$F$5741)</f>
        <v>4981.87</v>
      </c>
      <c r="M1190" s="28">
        <f ca="1">IF(OFFSET($O1190,M$12,)&lt;&gt;"",_xlfn.STDEV.S(OFFSET($O1190,,,M$12))*SQRT($J$12/$G$12),"")</f>
        <v>0.46015454215072021</v>
      </c>
      <c r="N1190" s="30">
        <f ca="1">IF(OFFSET($O1190,N$12,)&lt;&gt;"",_xlfn.STDEV.S(OFFSET($O1190,,,N$12))*SQRT($J$12/$G$12),"")</f>
        <v>0.47195816477397806</v>
      </c>
      <c r="O1190" s="4">
        <f t="shared" ca="1" si="18"/>
        <v>-1.1842678931085312E-2</v>
      </c>
    </row>
    <row r="1191" spans="2:15" x14ac:dyDescent="0.2">
      <c r="B1191" s="14">
        <v>39906</v>
      </c>
      <c r="C1191" s="25">
        <v>1792.34</v>
      </c>
      <c r="D1191" s="25">
        <v>1839.3</v>
      </c>
      <c r="E1191" s="25">
        <v>1774.78</v>
      </c>
      <c r="F1191" s="16">
        <v>1824.54</v>
      </c>
      <c r="G1191" s="28">
        <f ca="1">IFERROR($F1191/OFFSET($F1191,G$12,)-1,"")</f>
        <v>1.7851763419505229E-2</v>
      </c>
      <c r="H1191" s="29">
        <f ca="1">IFERROR($F1191/OFFSET($F1191,H$12,)-1,"")</f>
        <v>7.9053978129602021E-2</v>
      </c>
      <c r="I1191" s="29">
        <f ca="1">IFERROR($F1191/OFFSET($F1191,I$12,)-1,"")</f>
        <v>0.28011843203839226</v>
      </c>
      <c r="J1191" s="29">
        <f ca="1">IFERROR($F1191/OFFSET($F1191,J$12,)-1,"")</f>
        <v>-0.54173291237482379</v>
      </c>
      <c r="K1191" s="30">
        <f>F1191/VLOOKUP(YEAR(B1191),$Z$13:$AB$35,3,FALSE)-1</f>
        <v>4.210003255598771E-2</v>
      </c>
      <c r="L1191" s="21">
        <f>MAX(F1191:$F$5741)</f>
        <v>4981.87</v>
      </c>
      <c r="M1191" s="28">
        <f ca="1">IF(OFFSET($O1191,M$12,)&lt;&gt;"",_xlfn.STDEV.S(OFFSET($O1191,,,M$12))*SQRT($J$12/$G$12),"")</f>
        <v>0.45905873096015332</v>
      </c>
      <c r="N1191" s="30">
        <f ca="1">IF(OFFSET($O1191,N$12,)&lt;&gt;"",_xlfn.STDEV.S(OFFSET($O1191,,,N$12))*SQRT($J$12/$G$12),"")</f>
        <v>0.47243261375933593</v>
      </c>
      <c r="O1191" s="4">
        <f t="shared" ca="1" si="18"/>
        <v>1.7694292023896208E-2</v>
      </c>
    </row>
    <row r="1192" spans="2:15" x14ac:dyDescent="0.2">
      <c r="B1192" s="14">
        <v>39905</v>
      </c>
      <c r="C1192" s="25">
        <v>1712.47</v>
      </c>
      <c r="D1192" s="25">
        <v>1800.94</v>
      </c>
      <c r="E1192" s="25">
        <v>1711.28</v>
      </c>
      <c r="F1192" s="16">
        <v>1792.54</v>
      </c>
      <c r="G1192" s="28">
        <f ca="1">IFERROR($F1192/OFFSET($F1192,G$12,)-1,"")</f>
        <v>4.7319680990914659E-2</v>
      </c>
      <c r="H1192" s="29">
        <f ca="1">IFERROR($F1192/OFFSET($F1192,H$12,)-1,"")</f>
        <v>3.5653414835656871E-2</v>
      </c>
      <c r="I1192" s="29">
        <f ca="1">IFERROR($F1192/OFFSET($F1192,I$12,)-1,"")</f>
        <v>0.26461416900653267</v>
      </c>
      <c r="J1192" s="29">
        <f ca="1">IFERROR($F1192/OFFSET($F1192,J$12,)-1,"")</f>
        <v>-0.54161317874257775</v>
      </c>
      <c r="K1192" s="30">
        <f>F1192/VLOOKUP(YEAR(B1192),$Z$13:$AB$35,3,FALSE)-1</f>
        <v>2.382298681196926E-2</v>
      </c>
      <c r="L1192" s="21">
        <f>MAX(F1192:$F$5741)</f>
        <v>4981.87</v>
      </c>
      <c r="M1192" s="28">
        <f ca="1">IF(OFFSET($O1192,M$12,)&lt;&gt;"",_xlfn.STDEV.S(OFFSET($O1192,,,M$12))*SQRT($J$12/$G$12),"")</f>
        <v>0.45822887318787187</v>
      </c>
      <c r="N1192" s="30">
        <f ca="1">IF(OFFSET($O1192,N$12,)&lt;&gt;"",_xlfn.STDEV.S(OFFSET($O1192,,,N$12))*SQRT($J$12/$G$12),"")</f>
        <v>0.47740445901651507</v>
      </c>
      <c r="O1192" s="4">
        <f t="shared" ca="1" si="18"/>
        <v>4.6234215743867574E-2</v>
      </c>
    </row>
    <row r="1193" spans="2:15" x14ac:dyDescent="0.2">
      <c r="B1193" s="14">
        <v>39904</v>
      </c>
      <c r="C1193" s="25">
        <v>1696.89</v>
      </c>
      <c r="D1193" s="25">
        <v>1723.63</v>
      </c>
      <c r="E1193" s="25">
        <v>1659.74</v>
      </c>
      <c r="F1193" s="16">
        <v>1711.55</v>
      </c>
      <c r="G1193" s="28">
        <f ca="1">IFERROR($F1193/OFFSET($F1193,G$12,)-1,"")</f>
        <v>8.7998491117633471E-3</v>
      </c>
      <c r="H1193" s="29">
        <f ca="1">IFERROR($F1193/OFFSET($F1193,H$12,)-1,"")</f>
        <v>6.4862512643191206E-3</v>
      </c>
      <c r="I1193" s="29">
        <f ca="1">IFERROR($F1193/OFFSET($F1193,I$12,)-1,"")</f>
        <v>0.1551492572570139</v>
      </c>
      <c r="J1193" s="29">
        <f ca="1">IFERROR($F1193/OFFSET($F1193,J$12,)-1,"")</f>
        <v>-0.55606882742306973</v>
      </c>
      <c r="K1193" s="30">
        <f>F1193/VLOOKUP(YEAR(B1193),$Z$13:$AB$35,3,FALSE)-1</f>
        <v>-2.2435073650782789E-2</v>
      </c>
      <c r="L1193" s="21">
        <f>MAX(F1193:$F$5741)</f>
        <v>4981.87</v>
      </c>
      <c r="M1193" s="28">
        <f ca="1">IF(OFFSET($O1193,M$12,)&lt;&gt;"",_xlfn.STDEV.S(OFFSET($O1193,,,M$12))*SQRT($J$12/$G$12),"")</f>
        <v>0.52078961537599511</v>
      </c>
      <c r="N1193" s="30">
        <f ca="1">IF(OFFSET($O1193,N$12,)&lt;&gt;"",_xlfn.STDEV.S(OFFSET($O1193,,,N$12))*SQRT($J$12/$G$12),"")</f>
        <v>0.46751829460934702</v>
      </c>
      <c r="O1193" s="4">
        <f t="shared" ca="1" si="18"/>
        <v>8.7613560965585386E-3</v>
      </c>
    </row>
    <row r="1194" spans="2:15" x14ac:dyDescent="0.2">
      <c r="B1194" s="14">
        <v>39903</v>
      </c>
      <c r="C1194" s="25">
        <v>1620.54</v>
      </c>
      <c r="D1194" s="25">
        <v>1696.62</v>
      </c>
      <c r="E1194" s="25">
        <v>1616.23</v>
      </c>
      <c r="F1194" s="16">
        <v>1696.62</v>
      </c>
      <c r="G1194" s="28">
        <f ca="1">IFERROR($F1194/OFFSET($F1194,G$12,)-1,"")</f>
        <v>4.6947313858343387E-2</v>
      </c>
      <c r="H1194" s="29">
        <f ca="1">IFERROR($F1194/OFFSET($F1194,H$12,)-1,"")</f>
        <v>3.770076698185898E-2</v>
      </c>
      <c r="I1194" s="29">
        <f ca="1">IFERROR($F1194/OFFSET($F1194,I$12,)-1,"")</f>
        <v>0.14426961442224018</v>
      </c>
      <c r="J1194" s="29">
        <f ca="1">IFERROR($F1194/OFFSET($F1194,J$12,)-1,"")</f>
        <v>-0.56294645732170689</v>
      </c>
      <c r="K1194" s="30">
        <f>F1194/VLOOKUP(YEAR(B1194),$Z$13:$AB$35,3,FALSE)-1</f>
        <v>-3.0962457805726484E-2</v>
      </c>
      <c r="L1194" s="21">
        <f>MAX(F1194:$F$5741)</f>
        <v>4981.87</v>
      </c>
      <c r="M1194" s="28">
        <f ca="1">IF(OFFSET($O1194,M$12,)&lt;&gt;"",_xlfn.STDEV.S(OFFSET($O1194,,,M$12))*SQRT($J$12/$G$12),"")</f>
        <v>0.53362221901362938</v>
      </c>
      <c r="N1194" s="30">
        <f ca="1">IF(OFFSET($O1194,N$12,)&lt;&gt;"",_xlfn.STDEV.S(OFFSET($O1194,,,N$12))*SQRT($J$12/$G$12),"")</f>
        <v>0.4675659624768076</v>
      </c>
      <c r="O1194" s="4">
        <f t="shared" ca="1" si="18"/>
        <v>4.5878609570050112E-2</v>
      </c>
    </row>
    <row r="1195" spans="2:15" x14ac:dyDescent="0.2">
      <c r="B1195" s="14">
        <v>39902</v>
      </c>
      <c r="C1195" s="25">
        <v>1690.68</v>
      </c>
      <c r="D1195" s="25">
        <v>1690.68</v>
      </c>
      <c r="E1195" s="25">
        <v>1620.54</v>
      </c>
      <c r="F1195" s="16">
        <v>1620.54</v>
      </c>
      <c r="G1195" s="28">
        <f ca="1">IFERROR($F1195/OFFSET($F1195,G$12,)-1,"")</f>
        <v>-4.1593972333768936E-2</v>
      </c>
      <c r="H1195" s="29">
        <f ca="1">IFERROR($F1195/OFFSET($F1195,H$12,)-1,"")</f>
        <v>-4.0271477134092182E-2</v>
      </c>
      <c r="I1195" s="29">
        <f ca="1">IFERROR($F1195/OFFSET($F1195,I$12,)-1,"")</f>
        <v>0.11695132542078501</v>
      </c>
      <c r="J1195" s="29">
        <f ca="1">IFERROR($F1195/OFFSET($F1195,J$12,)-1,"")</f>
        <v>-0.58334126092400562</v>
      </c>
      <c r="K1195" s="30">
        <f>F1195/VLOOKUP(YEAR(B1195),$Z$13:$AB$35,3,FALSE)-1</f>
        <v>-7.4416134062130546E-2</v>
      </c>
      <c r="L1195" s="21">
        <f>MAX(F1195:$F$5741)</f>
        <v>4981.87</v>
      </c>
      <c r="M1195" s="28">
        <f ca="1">IF(OFFSET($O1195,M$12,)&lt;&gt;"",_xlfn.STDEV.S(OFFSET($O1195,,,M$12))*SQRT($J$12/$G$12),"")</f>
        <v>0.51716291770963174</v>
      </c>
      <c r="N1195" s="30">
        <f ca="1">IF(OFFSET($O1195,N$12,)&lt;&gt;"",_xlfn.STDEV.S(OFFSET($O1195,,,N$12))*SQRT($J$12/$G$12),"")</f>
        <v>0.46332436158065538</v>
      </c>
      <c r="O1195" s="4">
        <f t="shared" ca="1" si="18"/>
        <v>-4.2483762339570429E-2</v>
      </c>
    </row>
    <row r="1196" spans="2:15" x14ac:dyDescent="0.2">
      <c r="B1196" s="14">
        <v>39899</v>
      </c>
      <c r="C1196" s="25">
        <v>1730.83</v>
      </c>
      <c r="D1196" s="25">
        <v>1731.45</v>
      </c>
      <c r="E1196" s="25">
        <v>1690.87</v>
      </c>
      <c r="F1196" s="16">
        <v>1690.87</v>
      </c>
      <c r="G1196" s="28">
        <f ca="1">IFERROR($F1196/OFFSET($F1196,G$12,)-1,"")</f>
        <v>-2.308718938312837E-2</v>
      </c>
      <c r="H1196" s="29">
        <f ca="1">IFERROR($F1196/OFFSET($F1196,H$12,)-1,"")</f>
        <v>3.8981707354540429E-2</v>
      </c>
      <c r="I1196" s="29">
        <f ca="1">IFERROR($F1196/OFFSET($F1196,I$12,)-1,"")</f>
        <v>0.18363503997087927</v>
      </c>
      <c r="J1196" s="29">
        <f ca="1">IFERROR($F1196/OFFSET($F1196,J$12,)-1,"")</f>
        <v>-0.57193814777497054</v>
      </c>
      <c r="K1196" s="30">
        <f>F1196/VLOOKUP(YEAR(B1196),$Z$13:$AB$35,3,FALSE)-1</f>
        <v>-3.4246614462854819E-2</v>
      </c>
      <c r="L1196" s="21">
        <f>MAX(F1196:$F$5741)</f>
        <v>4981.87</v>
      </c>
      <c r="M1196" s="28">
        <f ca="1">IF(OFFSET($O1196,M$12,)&lt;&gt;"",_xlfn.STDEV.S(OFFSET($O1196,,,M$12))*SQRT($J$12/$G$12),"")</f>
        <v>0.50849173403028258</v>
      </c>
      <c r="N1196" s="30">
        <f ca="1">IF(OFFSET($O1196,N$12,)&lt;&gt;"",_xlfn.STDEV.S(OFFSET($O1196,,,N$12))*SQRT($J$12/$G$12),"")</f>
        <v>0.45536608487641128</v>
      </c>
      <c r="O1196" s="4">
        <f t="shared" ca="1" si="18"/>
        <v>-2.3357872869584653E-2</v>
      </c>
    </row>
    <row r="1197" spans="2:15" x14ac:dyDescent="0.2">
      <c r="B1197" s="14">
        <v>39898</v>
      </c>
      <c r="C1197" s="25">
        <v>1700.36</v>
      </c>
      <c r="D1197" s="25">
        <v>1730.83</v>
      </c>
      <c r="E1197" s="25">
        <v>1691.99</v>
      </c>
      <c r="F1197" s="16">
        <v>1730.83</v>
      </c>
      <c r="G1197" s="28">
        <f ca="1">IFERROR($F1197/OFFSET($F1197,G$12,)-1,"")</f>
        <v>1.7823959729964978E-2</v>
      </c>
      <c r="H1197" s="29">
        <f ca="1">IFERROR($F1197/OFFSET($F1197,H$12,)-1,"")</f>
        <v>0.12033632809465855</v>
      </c>
      <c r="I1197" s="29">
        <f ca="1">IFERROR($F1197/OFFSET($F1197,I$12,)-1,"")</f>
        <v>0.18269716972107197</v>
      </c>
      <c r="J1197" s="29">
        <f ca="1">IFERROR($F1197/OFFSET($F1197,J$12,)-1,"")</f>
        <v>-0.56316330110368251</v>
      </c>
      <c r="K1197" s="30">
        <f>F1197/VLOOKUP(YEAR(B1197),$Z$13:$AB$35,3,FALSE)-1</f>
        <v>-1.1423153590011559E-2</v>
      </c>
      <c r="L1197" s="21">
        <f>MAX(F1197:$F$5741)</f>
        <v>4981.87</v>
      </c>
      <c r="M1197" s="28">
        <f ca="1">IF(OFFSET($O1197,M$12,)&lt;&gt;"",_xlfn.STDEV.S(OFFSET($O1197,,,M$12))*SQRT($J$12/$G$12),"")</f>
        <v>0.5044177731656504</v>
      </c>
      <c r="N1197" s="30">
        <f ca="1">IF(OFFSET($O1197,N$12,)&lt;&gt;"",_xlfn.STDEV.S(OFFSET($O1197,,,N$12))*SQRT($J$12/$G$12),"")</f>
        <v>0.45290493712862223</v>
      </c>
      <c r="O1197" s="4">
        <f t="shared" ca="1" si="18"/>
        <v>1.766697560092589E-2</v>
      </c>
    </row>
    <row r="1198" spans="2:15" x14ac:dyDescent="0.2">
      <c r="B1198" s="14">
        <v>39897</v>
      </c>
      <c r="C1198" s="25">
        <v>1634.95</v>
      </c>
      <c r="D1198" s="25">
        <v>1700.52</v>
      </c>
      <c r="E1198" s="25">
        <v>1616.63</v>
      </c>
      <c r="F1198" s="16">
        <v>1700.52</v>
      </c>
      <c r="G1198" s="28">
        <f ca="1">IFERROR($F1198/OFFSET($F1198,G$12,)-1,"")</f>
        <v>4.0086117261373122E-2</v>
      </c>
      <c r="H1198" s="29">
        <f ca="1">IFERROR($F1198/OFFSET($F1198,H$12,)-1,"")</f>
        <v>0.10237976390356485</v>
      </c>
      <c r="I1198" s="29">
        <f ca="1">IFERROR($F1198/OFFSET($F1198,I$12,)-1,"")</f>
        <v>0.16045557837845204</v>
      </c>
      <c r="J1198" s="29">
        <f ca="1">IFERROR($F1198/OFFSET($F1198,J$12,)-1,"")</f>
        <v>-0.57538802660753885</v>
      </c>
      <c r="K1198" s="30">
        <f>F1198/VLOOKUP(YEAR(B1198),$Z$13:$AB$35,3,FALSE)-1</f>
        <v>-2.8734942855674128E-2</v>
      </c>
      <c r="L1198" s="21">
        <f>MAX(F1198:$F$5741)</f>
        <v>4981.87</v>
      </c>
      <c r="M1198" s="28">
        <f ca="1">IF(OFFSET($O1198,M$12,)&lt;&gt;"",_xlfn.STDEV.S(OFFSET($O1198,,,M$12))*SQRT($J$12/$G$12),"")</f>
        <v>0.50271188969532021</v>
      </c>
      <c r="N1198" s="30">
        <f ca="1">IF(OFFSET($O1198,N$12,)&lt;&gt;"",_xlfn.STDEV.S(OFFSET($O1198,,,N$12))*SQRT($J$12/$G$12),"")</f>
        <v>0.45138524521093398</v>
      </c>
      <c r="O1198" s="4">
        <f t="shared" ca="1" si="18"/>
        <v>3.9303514784144261E-2</v>
      </c>
    </row>
    <row r="1199" spans="2:15" x14ac:dyDescent="0.2">
      <c r="B1199" s="14">
        <v>39896</v>
      </c>
      <c r="C1199" s="25">
        <v>1688.54</v>
      </c>
      <c r="D1199" s="25">
        <v>1728.42</v>
      </c>
      <c r="E1199" s="25">
        <v>1634.98</v>
      </c>
      <c r="F1199" s="16">
        <v>1634.98</v>
      </c>
      <c r="G1199" s="28">
        <f ca="1">IFERROR($F1199/OFFSET($F1199,G$12,)-1,"")</f>
        <v>-3.1719710519146682E-2</v>
      </c>
      <c r="H1199" s="29">
        <f ca="1">IFERROR($F1199/OFFSET($F1199,H$12,)-1,"")</f>
        <v>9.60514848830194E-2</v>
      </c>
      <c r="I1199" s="29">
        <f ca="1">IFERROR($F1199/OFFSET($F1199,I$12,)-1,"")</f>
        <v>8.0664137374912404E-2</v>
      </c>
      <c r="J1199" s="29">
        <f ca="1">IFERROR($F1199/OFFSET($F1199,J$12,)-1,"")</f>
        <v>-0.58281429012495312</v>
      </c>
      <c r="K1199" s="30">
        <f>F1199/VLOOKUP(YEAR(B1199),$Z$13:$AB$35,3,FALSE)-1</f>
        <v>-6.6168617170142108E-2</v>
      </c>
      <c r="L1199" s="21">
        <f>MAX(F1199:$F$5741)</f>
        <v>4981.87</v>
      </c>
      <c r="M1199" s="28">
        <f ca="1">IF(OFFSET($O1199,M$12,)&lt;&gt;"",_xlfn.STDEV.S(OFFSET($O1199,,,M$12))*SQRT($J$12/$G$12),"")</f>
        <v>0.48891205936867593</v>
      </c>
      <c r="N1199" s="30">
        <f ca="1">IF(OFFSET($O1199,N$12,)&lt;&gt;"",_xlfn.STDEV.S(OFFSET($O1199,,,N$12))*SQRT($J$12/$G$12),"")</f>
        <v>0.44494876061484462</v>
      </c>
      <c r="O1199" s="4">
        <f t="shared" ca="1" si="18"/>
        <v>-3.2233678369775122E-2</v>
      </c>
    </row>
    <row r="1200" spans="2:15" x14ac:dyDescent="0.2">
      <c r="B1200" s="14">
        <v>39895</v>
      </c>
      <c r="C1200" s="25">
        <v>1627.39</v>
      </c>
      <c r="D1200" s="25">
        <v>1688.54</v>
      </c>
      <c r="E1200" s="25">
        <v>1627.07</v>
      </c>
      <c r="F1200" s="16">
        <v>1688.54</v>
      </c>
      <c r="G1200" s="28">
        <f ca="1">IFERROR($F1200/OFFSET($F1200,G$12,)-1,"")</f>
        <v>3.7550002150630091E-2</v>
      </c>
      <c r="H1200" s="29">
        <f ca="1">IFERROR($F1200/OFFSET($F1200,H$12,)-1,"")</f>
        <v>0.15081171707809116</v>
      </c>
      <c r="I1200" s="29">
        <f ca="1">IFERROR($F1200/OFFSET($F1200,I$12,)-1,"")</f>
        <v>0.13985027373309844</v>
      </c>
      <c r="J1200" s="29">
        <f ca="1">IFERROR($F1200/OFFSET($F1200,J$12,)-1,"")</f>
        <v>-0.56738489918270085</v>
      </c>
      <c r="K1200" s="30">
        <f>F1200/VLOOKUP(YEAR(B1200),$Z$13:$AB$35,3,FALSE)-1</f>
        <v>-3.557741185609109E-2</v>
      </c>
      <c r="L1200" s="21">
        <f>MAX(F1200:$F$5741)</f>
        <v>4981.87</v>
      </c>
      <c r="M1200" s="28">
        <f ca="1">IF(OFFSET($O1200,M$12,)&lt;&gt;"",_xlfn.STDEV.S(OFFSET($O1200,,,M$12))*SQRT($J$12/$G$12),"")</f>
        <v>0.48620607742163147</v>
      </c>
      <c r="N1200" s="30">
        <f ca="1">IF(OFFSET($O1200,N$12,)&lt;&gt;"",_xlfn.STDEV.S(OFFSET($O1200,,,N$12))*SQRT($J$12/$G$12),"")</f>
        <v>0.44017019393969786</v>
      </c>
      <c r="O1200" s="4">
        <f t="shared" ca="1" si="18"/>
        <v>3.6862166805362945E-2</v>
      </c>
    </row>
    <row r="1201" spans="2:15" x14ac:dyDescent="0.2">
      <c r="B1201" s="14">
        <v>39892</v>
      </c>
      <c r="C1201" s="25">
        <v>1611.27</v>
      </c>
      <c r="D1201" s="25">
        <v>1627.91</v>
      </c>
      <c r="E1201" s="25">
        <v>1577.35</v>
      </c>
      <c r="F1201" s="16">
        <v>1627.43</v>
      </c>
      <c r="G1201" s="28">
        <f ca="1">IFERROR($F1201/OFFSET($F1201,G$12,)-1,"")</f>
        <v>5.3407296170675522E-2</v>
      </c>
      <c r="H1201" s="29">
        <f ca="1">IFERROR($F1201/OFFSET($F1201,H$12,)-1,"")</f>
        <v>0.12231133669409067</v>
      </c>
      <c r="I1201" s="29">
        <f ca="1">IFERROR($F1201/OFFSET($F1201,I$12,)-1,"")</f>
        <v>9.957771696902129E-2</v>
      </c>
      <c r="J1201" s="29">
        <f ca="1">IFERROR($F1201/OFFSET($F1201,J$12,)-1,"")</f>
        <v>-0.58621680375281271</v>
      </c>
      <c r="K1201" s="30">
        <f>F1201/VLOOKUP(YEAR(B1201),$Z$13:$AB$35,3,FALSE)-1</f>
        <v>-7.0480857650371487E-2</v>
      </c>
      <c r="L1201" s="21">
        <f>MAX(F1201:$F$5741)</f>
        <v>4981.87</v>
      </c>
      <c r="M1201" s="28">
        <f ca="1">IF(OFFSET($O1201,M$12,)&lt;&gt;"",_xlfn.STDEV.S(OFFSET($O1201,,,M$12))*SQRT($J$12/$G$12),"")</f>
        <v>0.47938760139415443</v>
      </c>
      <c r="N1201" s="30">
        <f ca="1">IF(OFFSET($O1201,N$12,)&lt;&gt;"",_xlfn.STDEV.S(OFFSET($O1201,,,N$12))*SQRT($J$12/$G$12),"")</f>
        <v>0.43333845583776809</v>
      </c>
      <c r="O1201" s="4">
        <f t="shared" ca="1" si="18"/>
        <v>5.2029954349103576E-2</v>
      </c>
    </row>
    <row r="1202" spans="2:15" x14ac:dyDescent="0.2">
      <c r="B1202" s="14">
        <v>39889</v>
      </c>
      <c r="C1202" s="25">
        <v>1542.42</v>
      </c>
      <c r="D1202" s="25">
        <v>1548.2</v>
      </c>
      <c r="E1202" s="25">
        <v>1520.28</v>
      </c>
      <c r="F1202" s="16">
        <v>1544.92</v>
      </c>
      <c r="G1202" s="28">
        <f ca="1">IFERROR($F1202/OFFSET($F1202,G$12,)-1,"")</f>
        <v>1.5104467162370128E-3</v>
      </c>
      <c r="H1202" s="29">
        <f ca="1">IFERROR($F1202/OFFSET($F1202,H$12,)-1,"")</f>
        <v>6.0998557791360541E-2</v>
      </c>
      <c r="I1202" s="29">
        <f ca="1">IFERROR($F1202/OFFSET($F1202,I$12,)-1,"")</f>
        <v>-4.6121929835393427E-2</v>
      </c>
      <c r="J1202" s="29">
        <f ca="1">IFERROR($F1202/OFFSET($F1202,J$12,)-1,"")</f>
        <v>-0.60170053032002246</v>
      </c>
      <c r="K1202" s="30">
        <f>F1202/VLOOKUP(YEAR(B1202),$Z$13:$AB$35,3,FALSE)-1</f>
        <v>-0.11760707778596424</v>
      </c>
      <c r="L1202" s="21">
        <f>MAX(F1202:$F$5741)</f>
        <v>4981.87</v>
      </c>
      <c r="M1202" s="28">
        <f ca="1">IF(OFFSET($O1202,M$12,)&lt;&gt;"",_xlfn.STDEV.S(OFFSET($O1202,,,M$12))*SQRT($J$12/$G$12),"")</f>
        <v>0.46068809479642286</v>
      </c>
      <c r="N1202" s="30">
        <f ca="1">IF(OFFSET($O1202,N$12,)&lt;&gt;"",_xlfn.STDEV.S(OFFSET($O1202,,,N$12))*SQRT($J$12/$G$12),"")</f>
        <v>0.41915215339446532</v>
      </c>
      <c r="O1202" s="4">
        <f t="shared" ca="1" si="18"/>
        <v>1.5093071389652272E-3</v>
      </c>
    </row>
    <row r="1203" spans="2:15" x14ac:dyDescent="0.2">
      <c r="B1203" s="14">
        <v>39888</v>
      </c>
      <c r="C1203" s="25">
        <v>1491.86</v>
      </c>
      <c r="D1203" s="25">
        <v>1545.11</v>
      </c>
      <c r="E1203" s="25">
        <v>1491.86</v>
      </c>
      <c r="F1203" s="16">
        <v>1542.59</v>
      </c>
      <c r="G1203" s="28">
        <f ca="1">IFERROR($F1203/OFFSET($F1203,G$12,)-1,"")</f>
        <v>3.4115438761144867E-2</v>
      </c>
      <c r="H1203" s="29">
        <f ca="1">IFERROR($F1203/OFFSET($F1203,H$12,)-1,"")</f>
        <v>9.2524522823046018E-2</v>
      </c>
      <c r="I1203" s="29">
        <f ca="1">IFERROR($F1203/OFFSET($F1203,I$12,)-1,"")</f>
        <v>-8.428807180424791E-2</v>
      </c>
      <c r="J1203" s="29">
        <f ca="1">IFERROR($F1203/OFFSET($F1203,J$12,)-1,"")</f>
        <v>-0.59038054547240915</v>
      </c>
      <c r="K1203" s="30">
        <f>F1203/VLOOKUP(YEAR(B1203),$Z$13:$AB$35,3,FALSE)-1</f>
        <v>-0.11893787517920074</v>
      </c>
      <c r="L1203" s="21">
        <f>MAX(F1203:$F$5741)</f>
        <v>4981.87</v>
      </c>
      <c r="M1203" s="28">
        <f ca="1">IF(OFFSET($O1203,M$12,)&lt;&gt;"",_xlfn.STDEV.S(OFFSET($O1203,,,M$12))*SQRT($J$12/$G$12),"")</f>
        <v>0.46212079670737322</v>
      </c>
      <c r="N1203" s="30">
        <f ca="1">IF(OFFSET($O1203,N$12,)&lt;&gt;"",_xlfn.STDEV.S(OFFSET($O1203,,,N$12))*SQRT($J$12/$G$12),"")</f>
        <v>0.42054235689905684</v>
      </c>
      <c r="O1203" s="4">
        <f t="shared" ca="1" si="18"/>
        <v>3.3546412757093545E-2</v>
      </c>
    </row>
    <row r="1204" spans="2:15" x14ac:dyDescent="0.2">
      <c r="B1204" s="14">
        <v>39885</v>
      </c>
      <c r="C1204" s="25">
        <v>1467.13</v>
      </c>
      <c r="D1204" s="25">
        <v>1514.97</v>
      </c>
      <c r="E1204" s="25">
        <v>1467.13</v>
      </c>
      <c r="F1204" s="16">
        <v>1491.7</v>
      </c>
      <c r="G1204" s="28">
        <f ca="1">IFERROR($F1204/OFFSET($F1204,G$12,)-1,"")</f>
        <v>1.6656897891307754E-2</v>
      </c>
      <c r="H1204" s="29">
        <f ca="1">IFERROR($F1204/OFFSET($F1204,H$12,)-1,"")</f>
        <v>5.1211038526317365E-2</v>
      </c>
      <c r="I1204" s="29">
        <f ca="1">IFERROR($F1204/OFFSET($F1204,I$12,)-1,"")</f>
        <v>-0.10464334589805757</v>
      </c>
      <c r="J1204" s="29">
        <f ca="1">IFERROR($F1204/OFFSET($F1204,J$12,)-1,"")</f>
        <v>-0.61030445209594919</v>
      </c>
      <c r="K1204" s="30">
        <f>F1204/VLOOKUP(YEAR(B1204),$Z$13:$AB$35,3,FALSE)-1</f>
        <v>-0.14800408948898514</v>
      </c>
      <c r="L1204" s="21">
        <f>MAX(F1204:$F$5741)</f>
        <v>4981.87</v>
      </c>
      <c r="M1204" s="28">
        <f ca="1">IF(OFFSET($O1204,M$12,)&lt;&gt;"",_xlfn.STDEV.S(OFFSET($O1204,,,M$12))*SQRT($J$12/$G$12),"")</f>
        <v>0.45953732203001446</v>
      </c>
      <c r="N1204" s="30">
        <f ca="1">IF(OFFSET($O1204,N$12,)&lt;&gt;"",_xlfn.STDEV.S(OFFSET($O1204,,,N$12))*SQRT($J$12/$G$12),"")</f>
        <v>0.4216733666799003</v>
      </c>
      <c r="O1204" s="4">
        <f t="shared" ca="1" si="18"/>
        <v>1.6519693273546798E-2</v>
      </c>
    </row>
    <row r="1205" spans="2:15" x14ac:dyDescent="0.2">
      <c r="B1205" s="14">
        <v>39884</v>
      </c>
      <c r="C1205" s="25">
        <v>1449.96</v>
      </c>
      <c r="D1205" s="25">
        <v>1467.65</v>
      </c>
      <c r="E1205" s="25">
        <v>1431.21</v>
      </c>
      <c r="F1205" s="16">
        <v>1467.26</v>
      </c>
      <c r="G1205" s="28">
        <f ca="1">IFERROR($F1205/OFFSET($F1205,G$12,)-1,"")</f>
        <v>1.1854600122752634E-2</v>
      </c>
      <c r="H1205" s="29">
        <f ca="1">IFERROR($F1205/OFFSET($F1205,H$12,)-1,"")</f>
        <v>1.4653509166222989E-2</v>
      </c>
      <c r="I1205" s="29">
        <f ca="1">IFERROR($F1205/OFFSET($F1205,I$12,)-1,"")</f>
        <v>-0.14315080092735888</v>
      </c>
      <c r="J1205" s="29">
        <f ca="1">IFERROR($F1205/OFFSET($F1205,J$12,)-1,"")</f>
        <v>-0.60982108666978685</v>
      </c>
      <c r="K1205" s="30">
        <f>F1205/VLOOKUP(YEAR(B1205),$Z$13:$AB$35,3,FALSE)-1</f>
        <v>-0.16196318317597935</v>
      </c>
      <c r="L1205" s="21">
        <f>MAX(F1205:$F$5741)</f>
        <v>4981.87</v>
      </c>
      <c r="M1205" s="28">
        <f ca="1">IF(OFFSET($O1205,M$12,)&lt;&gt;"",_xlfn.STDEV.S(OFFSET($O1205,,,M$12))*SQRT($J$12/$G$12),"")</f>
        <v>0.46069201854180586</v>
      </c>
      <c r="N1205" s="30">
        <f ca="1">IF(OFFSET($O1205,N$12,)&lt;&gt;"",_xlfn.STDEV.S(OFFSET($O1205,,,N$12))*SQRT($J$12/$G$12),"")</f>
        <v>0.42958961389082245</v>
      </c>
      <c r="O1205" s="4">
        <f t="shared" ca="1" si="18"/>
        <v>1.1784884774890921E-2</v>
      </c>
    </row>
    <row r="1206" spans="2:15" x14ac:dyDescent="0.2">
      <c r="B1206" s="14">
        <v>39883</v>
      </c>
      <c r="C1206" s="25">
        <v>1456.55</v>
      </c>
      <c r="D1206" s="25">
        <v>1466.9</v>
      </c>
      <c r="E1206" s="25">
        <v>1425.74</v>
      </c>
      <c r="F1206" s="16">
        <v>1450.07</v>
      </c>
      <c r="G1206" s="28">
        <f ca="1">IFERROR($F1206/OFFSET($F1206,G$12,)-1,"")</f>
        <v>-4.1411990934688836E-3</v>
      </c>
      <c r="H1206" s="29">
        <f ca="1">IFERROR($F1206/OFFSET($F1206,H$12,)-1,"")</f>
        <v>-3.5203395920105462E-2</v>
      </c>
      <c r="I1206" s="29">
        <f ca="1">IFERROR($F1206/OFFSET($F1206,I$12,)-1,"")</f>
        <v>-0.15982293398844671</v>
      </c>
      <c r="J1206" s="29">
        <f ca="1">IFERROR($F1206/OFFSET($F1206,J$12,)-1,"")</f>
        <v>-0.60506957248802329</v>
      </c>
      <c r="K1206" s="30">
        <f>F1206/VLOOKUP(YEAR(B1206),$Z$13:$AB$35,3,FALSE)-1</f>
        <v>-0.17178138368659435</v>
      </c>
      <c r="L1206" s="21">
        <f>MAX(F1206:$F$5741)</f>
        <v>4981.87</v>
      </c>
      <c r="M1206" s="28">
        <f ca="1">IF(OFFSET($O1206,M$12,)&lt;&gt;"",_xlfn.STDEV.S(OFFSET($O1206,,,M$12))*SQRT($J$12/$G$12),"")</f>
        <v>0.45796898977096223</v>
      </c>
      <c r="N1206" s="30">
        <f ca="1">IF(OFFSET($O1206,N$12,)&lt;&gt;"",_xlfn.STDEV.S(OFFSET($O1206,,,N$12))*SQRT($J$12/$G$12),"")</f>
        <v>0.42876882298026509</v>
      </c>
      <c r="O1206" s="4">
        <f t="shared" ca="1" si="18"/>
        <v>-4.149797605411721E-3</v>
      </c>
    </row>
    <row r="1207" spans="2:15" x14ac:dyDescent="0.2">
      <c r="B1207" s="14">
        <v>39882</v>
      </c>
      <c r="C1207" s="25">
        <v>1412.24</v>
      </c>
      <c r="D1207" s="25">
        <v>1456.1</v>
      </c>
      <c r="E1207" s="25">
        <v>1394.55</v>
      </c>
      <c r="F1207" s="16">
        <v>1456.1</v>
      </c>
      <c r="G1207" s="28">
        <f ca="1">IFERROR($F1207/OFFSET($F1207,G$12,)-1,"")</f>
        <v>3.1268812635008247E-2</v>
      </c>
      <c r="H1207" s="29">
        <f ca="1">IFERROR($F1207/OFFSET($F1207,H$12,)-1,"")</f>
        <v>2.161665345298136E-2</v>
      </c>
      <c r="I1207" s="29">
        <f ca="1">IFERROR($F1207/OFFSET($F1207,I$12,)-1,"")</f>
        <v>-0.16610829539272121</v>
      </c>
      <c r="J1207" s="29">
        <f ca="1">IFERROR($F1207/OFFSET($F1207,J$12,)-1,"")</f>
        <v>-0.605479555978227</v>
      </c>
      <c r="K1207" s="30">
        <f>F1207/VLOOKUP(YEAR(B1207),$Z$13:$AB$35,3,FALSE)-1</f>
        <v>-0.1683373028792059</v>
      </c>
      <c r="L1207" s="21">
        <f>MAX(F1207:$F$5741)</f>
        <v>4981.87</v>
      </c>
      <c r="M1207" s="28">
        <f ca="1">IF(OFFSET($O1207,M$12,)&lt;&gt;"",_xlfn.STDEV.S(OFFSET($O1207,,,M$12))*SQRT($J$12/$G$12),"")</f>
        <v>0.47949835073879982</v>
      </c>
      <c r="N1207" s="30">
        <f ca="1">IF(OFFSET($O1207,N$12,)&lt;&gt;"",_xlfn.STDEV.S(OFFSET($O1207,,,N$12))*SQRT($J$12/$G$12),"")</f>
        <v>0.42880379259671814</v>
      </c>
      <c r="O1207" s="4">
        <f t="shared" ca="1" si="18"/>
        <v>3.0789901055519816E-2</v>
      </c>
    </row>
    <row r="1208" spans="2:15" x14ac:dyDescent="0.2">
      <c r="B1208" s="14">
        <v>39881</v>
      </c>
      <c r="C1208" s="25">
        <v>1419.03</v>
      </c>
      <c r="D1208" s="25">
        <v>1434.46</v>
      </c>
      <c r="E1208" s="25">
        <v>1379.86</v>
      </c>
      <c r="F1208" s="16">
        <v>1411.95</v>
      </c>
      <c r="G1208" s="28">
        <f ca="1">IFERROR($F1208/OFFSET($F1208,G$12,)-1,"")</f>
        <v>-4.9893236929451357E-3</v>
      </c>
      <c r="H1208" s="29">
        <f ca="1">IFERROR($F1208/OFFSET($F1208,H$12,)-1,"")</f>
        <v>-3.8872349131544581E-3</v>
      </c>
      <c r="I1208" s="29">
        <f ca="1">IFERROR($F1208/OFFSET($F1208,I$12,)-1,"")</f>
        <v>-0.18570316329767289</v>
      </c>
      <c r="J1208" s="29">
        <f ca="1">IFERROR($F1208/OFFSET($F1208,J$12,)-1,"")</f>
        <v>-0.60442044983358167</v>
      </c>
      <c r="K1208" s="30">
        <f>F1208/VLOOKUP(YEAR(B1208),$Z$13:$AB$35,3,FALSE)-1</f>
        <v>-0.19355391442915637</v>
      </c>
      <c r="L1208" s="21">
        <f>MAX(F1208:$F$5741)</f>
        <v>4981.87</v>
      </c>
      <c r="M1208" s="28">
        <f ca="1">IF(OFFSET($O1208,M$12,)&lt;&gt;"",_xlfn.STDEV.S(OFFSET($O1208,,,M$12))*SQRT($J$12/$G$12),"")</f>
        <v>0.46894389482979076</v>
      </c>
      <c r="N1208" s="30">
        <f ca="1">IF(OFFSET($O1208,N$12,)&lt;&gt;"",_xlfn.STDEV.S(OFFSET($O1208,,,N$12))*SQRT($J$12/$G$12),"")</f>
        <v>0.42324411158245634</v>
      </c>
      <c r="O1208" s="4">
        <f t="shared" ca="1" si="18"/>
        <v>-5.0018119242707972E-3</v>
      </c>
    </row>
    <row r="1209" spans="2:15" x14ac:dyDescent="0.2">
      <c r="B1209" s="14">
        <v>39878</v>
      </c>
      <c r="C1209" s="25">
        <v>1445.86</v>
      </c>
      <c r="D1209" s="25">
        <v>1447.97</v>
      </c>
      <c r="E1209" s="25">
        <v>1411.17</v>
      </c>
      <c r="F1209" s="16">
        <v>1419.03</v>
      </c>
      <c r="G1209" s="28">
        <f ca="1">IFERROR($F1209/OFFSET($F1209,G$12,)-1,"")</f>
        <v>-1.8698956482051332E-2</v>
      </c>
      <c r="H1209" s="29">
        <f ca="1">IFERROR($F1209/OFFSET($F1209,H$12,)-1,"")</f>
        <v>-4.2276620300066847E-2</v>
      </c>
      <c r="I1209" s="29">
        <f ca="1">IFERROR($F1209/OFFSET($F1209,I$12,)-1,"")</f>
        <v>-0.16102236043940454</v>
      </c>
      <c r="J1209" s="29">
        <f ca="1">IFERROR($F1209/OFFSET($F1209,J$12,)-1,"")</f>
        <v>-0.60243687873320417</v>
      </c>
      <c r="K1209" s="30">
        <f>F1209/VLOOKUP(YEAR(B1209),$Z$13:$AB$35,3,FALSE)-1</f>
        <v>-0.18951011805829232</v>
      </c>
      <c r="L1209" s="21">
        <f>MAX(F1209:$F$5741)</f>
        <v>4981.87</v>
      </c>
      <c r="M1209" s="28">
        <f ca="1">IF(OFFSET($O1209,M$12,)&lt;&gt;"",_xlfn.STDEV.S(OFFSET($O1209,,,M$12))*SQRT($J$12/$G$12),"")</f>
        <v>0.48955687187713692</v>
      </c>
      <c r="N1209" s="30">
        <f ca="1">IF(OFFSET($O1209,N$12,)&lt;&gt;"",_xlfn.STDEV.S(OFFSET($O1209,,,N$12))*SQRT($J$12/$G$12),"")</f>
        <v>0.42625247714245446</v>
      </c>
      <c r="O1209" s="4">
        <f t="shared" ca="1" si="18"/>
        <v>-1.8875992366658635E-2</v>
      </c>
    </row>
    <row r="1210" spans="2:15" x14ac:dyDescent="0.2">
      <c r="B1210" s="14">
        <v>39877</v>
      </c>
      <c r="C1210" s="25">
        <v>1502.98</v>
      </c>
      <c r="D1210" s="25">
        <v>1503.22</v>
      </c>
      <c r="E1210" s="25">
        <v>1442.09</v>
      </c>
      <c r="F1210" s="16">
        <v>1446.07</v>
      </c>
      <c r="G1210" s="28">
        <f ca="1">IFERROR($F1210/OFFSET($F1210,G$12,)-1,"")</f>
        <v>-3.7864775313044774E-2</v>
      </c>
      <c r="H1210" s="29">
        <f ca="1">IFERROR($F1210/OFFSET($F1210,H$12,)-1,"")</f>
        <v>-2.4711507982005942E-2</v>
      </c>
      <c r="I1210" s="29">
        <f ca="1">IFERROR($F1210/OFFSET($F1210,I$12,)-1,"")</f>
        <v>-0.16796414248643554</v>
      </c>
      <c r="J1210" s="29">
        <f ca="1">IFERROR($F1210/OFFSET($F1210,J$12,)-1,"")</f>
        <v>-0.59486120605605552</v>
      </c>
      <c r="K1210" s="30">
        <f>F1210/VLOOKUP(YEAR(B1210),$Z$13:$AB$35,3,FALSE)-1</f>
        <v>-0.17406601440459668</v>
      </c>
      <c r="L1210" s="21">
        <f>MAX(F1210:$F$5741)</f>
        <v>4981.87</v>
      </c>
      <c r="M1210" s="28">
        <f ca="1">IF(OFFSET($O1210,M$12,)&lt;&gt;"",_xlfn.STDEV.S(OFFSET($O1210,,,M$12))*SQRT($J$12/$G$12),"")</f>
        <v>0.48938961136770992</v>
      </c>
      <c r="N1210" s="30">
        <f ca="1">IF(OFFSET($O1210,N$12,)&lt;&gt;"",_xlfn.STDEV.S(OFFSET($O1210,,,N$12))*SQRT($J$12/$G$12),"")</f>
        <v>0.43011521540269848</v>
      </c>
      <c r="O1210" s="4">
        <f t="shared" ca="1" si="18"/>
        <v>-3.8600271992277356E-2</v>
      </c>
    </row>
    <row r="1211" spans="2:15" x14ac:dyDescent="0.2">
      <c r="B1211" s="14">
        <v>39876</v>
      </c>
      <c r="C1211" s="25">
        <v>1425.29</v>
      </c>
      <c r="D1211" s="25">
        <v>1502.98</v>
      </c>
      <c r="E1211" s="25">
        <v>1425.29</v>
      </c>
      <c r="F1211" s="16">
        <v>1502.98</v>
      </c>
      <c r="G1211" s="28">
        <f ca="1">IFERROR($F1211/OFFSET($F1211,G$12,)-1,"")</f>
        <v>5.4508205347683747E-2</v>
      </c>
      <c r="H1211" s="29">
        <f ca="1">IFERROR($F1211/OFFSET($F1211,H$12,)-1,"")</f>
        <v>3.5923521221896015E-2</v>
      </c>
      <c r="I1211" s="29">
        <f ca="1">IFERROR($F1211/OFFSET($F1211,I$12,)-1,"")</f>
        <v>-0.11054167135172244</v>
      </c>
      <c r="J1211" s="29">
        <f ca="1">IFERROR($F1211/OFFSET($F1211,J$12,)-1,"")</f>
        <v>-0.58230599063997246</v>
      </c>
      <c r="K1211" s="30">
        <f>F1211/VLOOKUP(YEAR(B1211),$Z$13:$AB$35,3,FALSE)-1</f>
        <v>-0.14156143086421868</v>
      </c>
      <c r="L1211" s="21">
        <f>MAX(F1211:$F$5741)</f>
        <v>4981.87</v>
      </c>
      <c r="M1211" s="28">
        <f ca="1">IF(OFFSET($O1211,M$12,)&lt;&gt;"",_xlfn.STDEV.S(OFFSET($O1211,,,M$12))*SQRT($J$12/$G$12),"")</f>
        <v>0.47889171783520634</v>
      </c>
      <c r="N1211" s="30">
        <f ca="1">IF(OFFSET($O1211,N$12,)&lt;&gt;"",_xlfn.STDEV.S(OFFSET($O1211,,,N$12))*SQRT($J$12/$G$12),"")</f>
        <v>0.42509701065834171</v>
      </c>
      <c r="O1211" s="4">
        <f t="shared" ca="1" si="18"/>
        <v>5.3074502174966211E-2</v>
      </c>
    </row>
    <row r="1212" spans="2:15" x14ac:dyDescent="0.2">
      <c r="B1212" s="14">
        <v>39875</v>
      </c>
      <c r="C1212" s="25">
        <v>1417.46</v>
      </c>
      <c r="D1212" s="25">
        <v>1432.43</v>
      </c>
      <c r="E1212" s="25">
        <v>1411.83</v>
      </c>
      <c r="F1212" s="16">
        <v>1425.29</v>
      </c>
      <c r="G1212" s="28">
        <f ca="1">IFERROR($F1212/OFFSET($F1212,G$12,)-1,"")</f>
        <v>5.5239654029037855E-3</v>
      </c>
      <c r="H1212" s="29">
        <f ca="1">IFERROR($F1212/OFFSET($F1212,H$12,)-1,"")</f>
        <v>-2.2750500511011795E-3</v>
      </c>
      <c r="I1212" s="29">
        <f ca="1">IFERROR($F1212/OFFSET($F1212,I$12,)-1,"")</f>
        <v>-0.1477984789055774</v>
      </c>
      <c r="J1212" s="29">
        <f ca="1">IFERROR($F1212/OFFSET($F1212,J$12,)-1,"")</f>
        <v>-0.6041300966559271</v>
      </c>
      <c r="K1212" s="30">
        <f>F1212/VLOOKUP(YEAR(B1212),$Z$13:$AB$35,3,FALSE)-1</f>
        <v>-0.18593467098461869</v>
      </c>
      <c r="L1212" s="21">
        <f>MAX(F1212:$F$5741)</f>
        <v>4981.87</v>
      </c>
      <c r="M1212" s="28">
        <f ca="1">IF(OFFSET($O1212,M$12,)&lt;&gt;"",_xlfn.STDEV.S(OFFSET($O1212,,,M$12))*SQRT($J$12/$G$12),"")</f>
        <v>0.44943609383047622</v>
      </c>
      <c r="N1212" s="30">
        <f ca="1">IF(OFFSET($O1212,N$12,)&lt;&gt;"",_xlfn.STDEV.S(OFFSET($O1212,,,N$12))*SQRT($J$12/$G$12),"")</f>
        <v>0.41012415109461181</v>
      </c>
      <c r="O1212" s="4">
        <f t="shared" ca="1" si="18"/>
        <v>5.5087642607127511E-3</v>
      </c>
    </row>
    <row r="1213" spans="2:15" x14ac:dyDescent="0.2">
      <c r="B1213" s="14">
        <v>39874</v>
      </c>
      <c r="C1213" s="25" t="s">
        <v>0</v>
      </c>
      <c r="D1213" s="25" t="s">
        <v>0</v>
      </c>
      <c r="E1213" s="25" t="s">
        <v>0</v>
      </c>
      <c r="F1213" s="16">
        <v>1417.46</v>
      </c>
      <c r="G1213" s="28">
        <f ca="1">IFERROR($F1213/OFFSET($F1213,G$12,)-1,"")</f>
        <v>-4.3336235464037198E-2</v>
      </c>
      <c r="H1213" s="29">
        <f ca="1">IFERROR($F1213/OFFSET($F1213,H$12,)-1,"")</f>
        <v>-3.1432358930206461E-2</v>
      </c>
      <c r="I1213" s="29">
        <f ca="1">IFERROR($F1213/OFFSET($F1213,I$12,)-1,"")</f>
        <v>-0.18359894714409952</v>
      </c>
      <c r="J1213" s="29">
        <f ca="1">IFERROR($F1213/OFFSET($F1213,J$12,)-1,"")</f>
        <v>-0.59784261655091009</v>
      </c>
      <c r="K1213" s="30">
        <f>F1213/VLOOKUP(YEAR(B1213),$Z$13:$AB$35,3,FALSE)-1</f>
        <v>-0.19040683561510818</v>
      </c>
      <c r="L1213" s="21">
        <f>MAX(F1213:$F$5741)</f>
        <v>4981.87</v>
      </c>
      <c r="M1213" s="28">
        <f ca="1">IF(OFFSET($O1213,M$12,)&lt;&gt;"",_xlfn.STDEV.S(OFFSET($O1213,,,M$12))*SQRT($J$12/$G$12),"")</f>
        <v>0.44893613688617823</v>
      </c>
      <c r="N1213" s="30">
        <f ca="1">IF(OFFSET($O1213,N$12,)&lt;&gt;"",_xlfn.STDEV.S(OFFSET($O1213,,,N$12))*SQRT($J$12/$G$12),"")</f>
        <v>0.43316283358471891</v>
      </c>
      <c r="O1213" s="4">
        <f t="shared" ca="1" si="18"/>
        <v>-4.4303292487282882E-2</v>
      </c>
    </row>
    <row r="1214" spans="2:15" x14ac:dyDescent="0.2">
      <c r="B1214" s="14">
        <v>39871</v>
      </c>
      <c r="C1214" s="25" t="s">
        <v>0</v>
      </c>
      <c r="D1214" s="25" t="s">
        <v>0</v>
      </c>
      <c r="E1214" s="25" t="s">
        <v>0</v>
      </c>
      <c r="F1214" s="16">
        <v>1481.67</v>
      </c>
      <c r="G1214" s="28">
        <f ca="1">IFERROR($F1214/OFFSET($F1214,G$12,)-1,"")</f>
        <v>-7.0141834883419296E-4</v>
      </c>
      <c r="H1214" s="29">
        <f ca="1">IFERROR($F1214/OFFSET($F1214,H$12,)-1,"")</f>
        <v>1.1109670463153032E-2</v>
      </c>
      <c r="I1214" s="29">
        <f ca="1">IFERROR($F1214/OFFSET($F1214,I$12,)-1,"")</f>
        <v>-0.13006182516336995</v>
      </c>
      <c r="J1214" s="29">
        <f ca="1">IFERROR($F1214/OFFSET($F1214,J$12,)-1,"")</f>
        <v>-0.60150557935758719</v>
      </c>
      <c r="K1214" s="30">
        <f>F1214/VLOOKUP(YEAR(B1214),$Z$13:$AB$35,3,FALSE)-1</f>
        <v>-0.15373280101437592</v>
      </c>
      <c r="L1214" s="21">
        <f>MAX(F1214:$F$5741)</f>
        <v>4981.87</v>
      </c>
      <c r="M1214" s="28">
        <f ca="1">IF(OFFSET($O1214,M$12,)&lt;&gt;"",_xlfn.STDEV.S(OFFSET($O1214,,,M$12))*SQRT($J$12/$G$12),"")</f>
        <v>0.45815467415146593</v>
      </c>
      <c r="N1214" s="30">
        <f ca="1">IF(OFFSET($O1214,N$12,)&lt;&gt;"",_xlfn.STDEV.S(OFFSET($O1214,,,N$12))*SQRT($J$12/$G$12),"")</f>
        <v>0.42446643197826994</v>
      </c>
      <c r="O1214" s="4">
        <f t="shared" ca="1" si="18"/>
        <v>-7.01664457774514E-4</v>
      </c>
    </row>
    <row r="1215" spans="2:15" x14ac:dyDescent="0.2">
      <c r="B1215" s="14">
        <v>39870</v>
      </c>
      <c r="C1215" s="25" t="s">
        <v>0</v>
      </c>
      <c r="D1215" s="25" t="s">
        <v>0</v>
      </c>
      <c r="E1215" s="25" t="s">
        <v>0</v>
      </c>
      <c r="F1215" s="16">
        <v>1482.71</v>
      </c>
      <c r="G1215" s="28">
        <f ca="1">IFERROR($F1215/OFFSET($F1215,G$12,)-1,"")</f>
        <v>2.1952497139627658E-2</v>
      </c>
      <c r="H1215" s="29">
        <f ca="1">IFERROR($F1215/OFFSET($F1215,H$12,)-1,"")</f>
        <v>-1.9980964215368768E-2</v>
      </c>
      <c r="I1215" s="29">
        <f ca="1">IFERROR($F1215/OFFSET($F1215,I$12,)-1,"")</f>
        <v>-0.13469428249616278</v>
      </c>
      <c r="J1215" s="29">
        <f ca="1">IFERROR($F1215/OFFSET($F1215,J$12,)-1,"")</f>
        <v>-0.60341986872582742</v>
      </c>
      <c r="K1215" s="30">
        <f>F1215/VLOOKUP(YEAR(B1215),$Z$13:$AB$35,3,FALSE)-1</f>
        <v>-0.15313879702769539</v>
      </c>
      <c r="L1215" s="21">
        <f>MAX(F1215:$F$5741)</f>
        <v>4981.87</v>
      </c>
      <c r="M1215" s="28">
        <f ca="1">IF(OFFSET($O1215,M$12,)&lt;&gt;"",_xlfn.STDEV.S(OFFSET($O1215,,,M$12))*SQRT($J$12/$G$12),"")</f>
        <v>0.46572571982776273</v>
      </c>
      <c r="N1215" s="30">
        <f ca="1">IF(OFFSET($O1215,N$12,)&lt;&gt;"",_xlfn.STDEV.S(OFFSET($O1215,,,N$12))*SQRT($J$12/$G$12),"")</f>
        <v>0.44002820280237598</v>
      </c>
      <c r="O1215" s="4">
        <f t="shared" ca="1" si="18"/>
        <v>2.1715010407363955E-2</v>
      </c>
    </row>
    <row r="1216" spans="2:15" x14ac:dyDescent="0.2">
      <c r="B1216" s="14">
        <v>39869</v>
      </c>
      <c r="C1216" s="25" t="s">
        <v>0</v>
      </c>
      <c r="D1216" s="25" t="s">
        <v>0</v>
      </c>
      <c r="E1216" s="25" t="s">
        <v>0</v>
      </c>
      <c r="F1216" s="16">
        <v>1450.86</v>
      </c>
      <c r="G1216" s="28">
        <f ca="1">IFERROR($F1216/OFFSET($F1216,G$12,)-1,"")</f>
        <v>1.5624343735562096E-2</v>
      </c>
      <c r="H1216" s="29">
        <f ca="1">IFERROR($F1216/OFFSET($F1216,H$12,)-1,"")</f>
        <v>-2.0595799833937445E-2</v>
      </c>
      <c r="I1216" s="29">
        <f ca="1">IFERROR($F1216/OFFSET($F1216,I$12,)-1,"")</f>
        <v>-0.11552881362131717</v>
      </c>
      <c r="J1216" s="29">
        <f ca="1">IFERROR($F1216/OFFSET($F1216,J$12,)-1,"")</f>
        <v>-0.61582803534405373</v>
      </c>
      <c r="K1216" s="30">
        <f>F1216/VLOOKUP(YEAR(B1216),$Z$13:$AB$35,3,FALSE)-1</f>
        <v>-0.17133016911978893</v>
      </c>
      <c r="L1216" s="21">
        <f>MAX(F1216:$F$5741)</f>
        <v>4981.87</v>
      </c>
      <c r="M1216" s="28">
        <f ca="1">IF(OFFSET($O1216,M$12,)&lt;&gt;"",_xlfn.STDEV.S(OFFSET($O1216,,,M$12))*SQRT($J$12/$G$12),"")</f>
        <v>0.46150624862466377</v>
      </c>
      <c r="N1216" s="30">
        <f ca="1">IF(OFFSET($O1216,N$12,)&lt;&gt;"",_xlfn.STDEV.S(OFFSET($O1216,,,N$12))*SQRT($J$12/$G$12),"")</f>
        <v>0.44251104341403946</v>
      </c>
      <c r="O1216" s="4">
        <f t="shared" ca="1" si="18"/>
        <v>1.5503540367694552E-2</v>
      </c>
    </row>
    <row r="1217" spans="2:15" x14ac:dyDescent="0.2">
      <c r="B1217" s="14">
        <v>39868</v>
      </c>
      <c r="C1217" s="25" t="s">
        <v>0</v>
      </c>
      <c r="D1217" s="25" t="s">
        <v>0</v>
      </c>
      <c r="E1217" s="25" t="s">
        <v>0</v>
      </c>
      <c r="F1217" s="16">
        <v>1428.54</v>
      </c>
      <c r="G1217" s="28">
        <f ca="1">IFERROR($F1217/OFFSET($F1217,G$12,)-1,"")</f>
        <v>-2.386126030093072E-2</v>
      </c>
      <c r="H1217" s="29">
        <f ca="1">IFERROR($F1217/OFFSET($F1217,H$12,)-1,"")</f>
        <v>-3.4802878281139149E-2</v>
      </c>
      <c r="I1217" s="29">
        <f ca="1">IFERROR($F1217/OFFSET($F1217,I$12,)-1,"")</f>
        <v>-0.12528013519967673</v>
      </c>
      <c r="J1217" s="29">
        <f ca="1">IFERROR($F1217/OFFSET($F1217,J$12,)-1,"")</f>
        <v>-0.6169209728889008</v>
      </c>
      <c r="K1217" s="30">
        <f>F1217/VLOOKUP(YEAR(B1217),$Z$13:$AB$35,3,FALSE)-1</f>
        <v>-0.1840784085262418</v>
      </c>
      <c r="L1217" s="21">
        <f>MAX(F1217:$F$5741)</f>
        <v>4981.87</v>
      </c>
      <c r="M1217" s="28">
        <f ca="1">IF(OFFSET($O1217,M$12,)&lt;&gt;"",_xlfn.STDEV.S(OFFSET($O1217,,,M$12))*SQRT($J$12/$G$12),"")</f>
        <v>0.47054325225730043</v>
      </c>
      <c r="N1217" s="30">
        <f ca="1">IF(OFFSET($O1217,N$12,)&lt;&gt;"",_xlfn.STDEV.S(OFFSET($O1217,,,N$12))*SQRT($J$12/$G$12),"")</f>
        <v>0.44162598457434804</v>
      </c>
      <c r="O1217" s="4">
        <f t="shared" ca="1" si="18"/>
        <v>-2.415055134057403E-2</v>
      </c>
    </row>
    <row r="1218" spans="2:15" x14ac:dyDescent="0.2">
      <c r="B1218" s="14">
        <v>39867</v>
      </c>
      <c r="C1218" s="25" t="s">
        <v>0</v>
      </c>
      <c r="D1218" s="25" t="s">
        <v>0</v>
      </c>
      <c r="E1218" s="25" t="s">
        <v>0</v>
      </c>
      <c r="F1218" s="16">
        <v>1463.46</v>
      </c>
      <c r="G1218" s="28">
        <f ca="1">IFERROR($F1218/OFFSET($F1218,G$12,)-1,"")</f>
        <v>-1.3170555278799734E-3</v>
      </c>
      <c r="H1218" s="29">
        <f ca="1">IFERROR($F1218/OFFSET($F1218,H$12,)-1,"")</f>
        <v>-9.6417678220817149E-2</v>
      </c>
      <c r="I1218" s="29">
        <f ca="1">IFERROR($F1218/OFFSET($F1218,I$12,)-1,"")</f>
        <v>-6.3733142257593967E-2</v>
      </c>
      <c r="J1218" s="29">
        <f ca="1">IFERROR($F1218/OFFSET($F1218,J$12,)-1,"")</f>
        <v>-0.60135436983122137</v>
      </c>
      <c r="K1218" s="30">
        <f>F1218/VLOOKUP(YEAR(B1218),$Z$13:$AB$35,3,FALSE)-1</f>
        <v>-0.16413358235808151</v>
      </c>
      <c r="L1218" s="21">
        <f>MAX(F1218:$F$5741)</f>
        <v>4981.87</v>
      </c>
      <c r="M1218" s="28">
        <f ca="1">IF(OFFSET($O1218,M$12,)&lt;&gt;"",_xlfn.STDEV.S(OFFSET($O1218,,,M$12))*SQRT($J$12/$G$12),"")</f>
        <v>0.46981217361835298</v>
      </c>
      <c r="N1218" s="30">
        <f ca="1">IF(OFFSET($O1218,N$12,)&lt;&gt;"",_xlfn.STDEV.S(OFFSET($O1218,,,N$12))*SQRT($J$12/$G$12),"")</f>
        <v>0.44102820588912733</v>
      </c>
      <c r="O1218" s="4">
        <f t="shared" ca="1" si="18"/>
        <v>-1.3179236078017539E-3</v>
      </c>
    </row>
    <row r="1219" spans="2:15" x14ac:dyDescent="0.2">
      <c r="B1219" s="14">
        <v>39864</v>
      </c>
      <c r="C1219" s="25" t="s">
        <v>0</v>
      </c>
      <c r="D1219" s="25" t="s">
        <v>0</v>
      </c>
      <c r="E1219" s="25" t="s">
        <v>0</v>
      </c>
      <c r="F1219" s="16">
        <v>1465.39</v>
      </c>
      <c r="G1219" s="28">
        <f ca="1">IFERROR($F1219/OFFSET($F1219,G$12,)-1,"")</f>
        <v>-3.1428873583883021E-2</v>
      </c>
      <c r="H1219" s="29">
        <f ca="1">IFERROR($F1219/OFFSET($F1219,H$12,)-1,"")</f>
        <v>-0.13011551840814917</v>
      </c>
      <c r="I1219" s="29">
        <f ca="1">IFERROR($F1219/OFFSET($F1219,I$12,)-1,"")</f>
        <v>-7.9459506998014962E-2</v>
      </c>
      <c r="J1219" s="29">
        <f ca="1">IFERROR($F1219/OFFSET($F1219,J$12,)-1,"")</f>
        <v>-0.60278168565488333</v>
      </c>
      <c r="K1219" s="30">
        <f>F1219/VLOOKUP(YEAR(B1219),$Z$13:$AB$35,3,FALSE)-1</f>
        <v>-0.16303124803664537</v>
      </c>
      <c r="L1219" s="21">
        <f>MAX(F1219:$F$5741)</f>
        <v>4981.87</v>
      </c>
      <c r="M1219" s="28">
        <f ca="1">IF(OFFSET($O1219,M$12,)&lt;&gt;"",_xlfn.STDEV.S(OFFSET($O1219,,,M$12))*SQRT($J$12/$G$12),"")</f>
        <v>0.47001039406337747</v>
      </c>
      <c r="N1219" s="30">
        <f ca="1">IF(OFFSET($O1219,N$12,)&lt;&gt;"",_xlfn.STDEV.S(OFFSET($O1219,,,N$12))*SQRT($J$12/$G$12),"")</f>
        <v>0.45221572289760265</v>
      </c>
      <c r="O1219" s="4">
        <f t="shared" ca="1" si="18"/>
        <v>-3.1933359062818995E-2</v>
      </c>
    </row>
    <row r="1220" spans="2:15" x14ac:dyDescent="0.2">
      <c r="B1220" s="14">
        <v>39863</v>
      </c>
      <c r="C1220" s="25" t="s">
        <v>0</v>
      </c>
      <c r="D1220" s="25" t="s">
        <v>0</v>
      </c>
      <c r="E1220" s="25" t="s">
        <v>0</v>
      </c>
      <c r="F1220" s="16">
        <v>1512.94</v>
      </c>
      <c r="G1220" s="28">
        <f ca="1">IFERROR($F1220/OFFSET($F1220,G$12,)-1,"")</f>
        <v>2.1311353679364542E-2</v>
      </c>
      <c r="H1220" s="29">
        <f ca="1">IFERROR($F1220/OFFSET($F1220,H$12,)-1,"")</f>
        <v>-9.18945523516842E-2</v>
      </c>
      <c r="I1220" s="29">
        <f ca="1">IFERROR($F1220/OFFSET($F1220,I$12,)-1,"")</f>
        <v>-6.1853176989998038E-2</v>
      </c>
      <c r="J1220" s="29">
        <f ca="1">IFERROR($F1220/OFFSET($F1220,J$12,)-1,"")</f>
        <v>-0.59623170227245437</v>
      </c>
      <c r="K1220" s="30">
        <f>F1220/VLOOKUP(YEAR(B1220),$Z$13:$AB$35,3,FALSE)-1</f>
        <v>-0.13587270037639287</v>
      </c>
      <c r="L1220" s="21">
        <f>MAX(F1220:$F$5741)</f>
        <v>4981.87</v>
      </c>
      <c r="M1220" s="28">
        <f ca="1">IF(OFFSET($O1220,M$12,)&lt;&gt;"",_xlfn.STDEV.S(OFFSET($O1220,,,M$12))*SQRT($J$12/$G$12),"")</f>
        <v>0.46893789047451345</v>
      </c>
      <c r="N1220" s="30">
        <f ca="1">IF(OFFSET($O1220,N$12,)&lt;&gt;"",_xlfn.STDEV.S(OFFSET($O1220,,,N$12))*SQRT($J$12/$G$12),"")</f>
        <v>0.44868618872920824</v>
      </c>
      <c r="O1220" s="4">
        <f t="shared" ca="1" si="18"/>
        <v>2.1087442429739783E-2</v>
      </c>
    </row>
    <row r="1221" spans="2:15" x14ac:dyDescent="0.2">
      <c r="B1221" s="14">
        <v>39862</v>
      </c>
      <c r="C1221" s="25" t="s">
        <v>0</v>
      </c>
      <c r="D1221" s="25" t="s">
        <v>0</v>
      </c>
      <c r="E1221" s="25" t="s">
        <v>0</v>
      </c>
      <c r="F1221" s="16">
        <v>1481.37</v>
      </c>
      <c r="G1221" s="28">
        <f ca="1">IFERROR($F1221/OFFSET($F1221,G$12,)-1,"")</f>
        <v>8.918617614268598E-4</v>
      </c>
      <c r="H1221" s="29">
        <f ca="1">IFERROR($F1221/OFFSET($F1221,H$12,)-1,"")</f>
        <v>-0.13491085558780425</v>
      </c>
      <c r="I1221" s="29">
        <f ca="1">IFERROR($F1221/OFFSET($F1221,I$12,)-1,"")</f>
        <v>-8.7545426547582461E-2</v>
      </c>
      <c r="J1221" s="29">
        <f ca="1">IFERROR($F1221/OFFSET($F1221,J$12,)-1,"")</f>
        <v>-0.60727304540549998</v>
      </c>
      <c r="K1221" s="30">
        <f>F1221/VLOOKUP(YEAR(B1221),$Z$13:$AB$35,3,FALSE)-1</f>
        <v>-0.15390414831822619</v>
      </c>
      <c r="L1221" s="21">
        <f>MAX(F1221:$F$5741)</f>
        <v>4981.87</v>
      </c>
      <c r="M1221" s="28">
        <f ca="1">IF(OFFSET($O1221,M$12,)&lt;&gt;"",_xlfn.STDEV.S(OFFSET($O1221,,,M$12))*SQRT($J$12/$G$12),"")</f>
        <v>0.46189814115439803</v>
      </c>
      <c r="N1221" s="30">
        <f ca="1">IF(OFFSET($O1221,N$12,)&lt;&gt;"",_xlfn.STDEV.S(OFFSET($O1221,,,N$12))*SQRT($J$12/$G$12),"")</f>
        <v>0.45374214365159232</v>
      </c>
      <c r="O1221" s="4">
        <f t="shared" ca="1" si="18"/>
        <v>8.9146428903550757E-4</v>
      </c>
    </row>
    <row r="1222" spans="2:15" x14ac:dyDescent="0.2">
      <c r="B1222" s="14">
        <v>39861</v>
      </c>
      <c r="C1222" s="25" t="s">
        <v>0</v>
      </c>
      <c r="D1222" s="25" t="s">
        <v>0</v>
      </c>
      <c r="E1222" s="25" t="s">
        <v>0</v>
      </c>
      <c r="F1222" s="16">
        <v>1480.05</v>
      </c>
      <c r="G1222" s="28">
        <f ca="1">IFERROR($F1222/OFFSET($F1222,G$12,)-1,"")</f>
        <v>-8.6174534767414546E-2</v>
      </c>
      <c r="H1222" s="29">
        <f ca="1">IFERROR($F1222/OFFSET($F1222,H$12,)-1,"")</f>
        <v>-0.14245238743619315</v>
      </c>
      <c r="I1222" s="29">
        <f ca="1">IFERROR($F1222/OFFSET($F1222,I$12,)-1,"")</f>
        <v>-9.9002849002849058E-2</v>
      </c>
      <c r="J1222" s="29">
        <f ca="1">IFERROR($F1222/OFFSET($F1222,J$12,)-1,"")</f>
        <v>-0.59842141535389271</v>
      </c>
      <c r="K1222" s="30">
        <f>F1222/VLOOKUP(YEAR(B1222),$Z$13:$AB$35,3,FALSE)-1</f>
        <v>-0.15465807645516694</v>
      </c>
      <c r="L1222" s="21">
        <f>MAX(F1222:$F$5741)</f>
        <v>4981.87</v>
      </c>
      <c r="M1222" s="28">
        <f ca="1">IF(OFFSET($O1222,M$12,)&lt;&gt;"",_xlfn.STDEV.S(OFFSET($O1222,,,M$12))*SQRT($J$12/$G$12),"")</f>
        <v>0.47992068327330328</v>
      </c>
      <c r="N1222" s="30">
        <f ca="1">IF(OFFSET($O1222,N$12,)&lt;&gt;"",_xlfn.STDEV.S(OFFSET($O1222,,,N$12))*SQRT($J$12/$G$12),"")</f>
        <v>0.45576051970283898</v>
      </c>
      <c r="O1222" s="4">
        <f t="shared" ca="1" si="18"/>
        <v>-9.0115682838556754E-2</v>
      </c>
    </row>
    <row r="1223" spans="2:15" x14ac:dyDescent="0.2">
      <c r="B1223" s="14">
        <v>39860</v>
      </c>
      <c r="C1223" s="25" t="s">
        <v>0</v>
      </c>
      <c r="D1223" s="25" t="s">
        <v>0</v>
      </c>
      <c r="E1223" s="25" t="s">
        <v>0</v>
      </c>
      <c r="F1223" s="16">
        <v>1619.62</v>
      </c>
      <c r="G1223" s="28">
        <f ca="1">IFERROR($F1223/OFFSET($F1223,G$12,)-1,"")</f>
        <v>-3.8561540562039198E-2</v>
      </c>
      <c r="H1223" s="29">
        <f ca="1">IFERROR($F1223/OFFSET($F1223,H$12,)-1,"")</f>
        <v>-7.2462274145978389E-2</v>
      </c>
      <c r="I1223" s="29">
        <f ca="1">IFERROR($F1223/OFFSET($F1223,I$12,)-1,"")</f>
        <v>-6.6958550566005193E-2</v>
      </c>
      <c r="J1223" s="29">
        <f ca="1">IFERROR($F1223/OFFSET($F1223,J$12,)-1,"")</f>
        <v>-0.56865920076700804</v>
      </c>
      <c r="K1223" s="30">
        <f>F1223/VLOOKUP(YEAR(B1223),$Z$13:$AB$35,3,FALSE)-1</f>
        <v>-7.4941599127271052E-2</v>
      </c>
      <c r="L1223" s="21">
        <f>MAX(F1223:$F$5741)</f>
        <v>4981.87</v>
      </c>
      <c r="M1223" s="28">
        <f ca="1">IF(OFFSET($O1223,M$12,)&lt;&gt;"",_xlfn.STDEV.S(OFFSET($O1223,,,M$12))*SQRT($J$12/$G$12),"")</f>
        <v>0.41104656048192656</v>
      </c>
      <c r="N1223" s="30">
        <f ca="1">IF(OFFSET($O1223,N$12,)&lt;&gt;"",_xlfn.STDEV.S(OFFSET($O1223,,,N$12))*SQRT($J$12/$G$12),"")</f>
        <v>0.45263574416498142</v>
      </c>
      <c r="O1223" s="4">
        <f t="shared" ca="1" si="18"/>
        <v>-3.9324720746404265E-2</v>
      </c>
    </row>
    <row r="1224" spans="2:15" x14ac:dyDescent="0.2">
      <c r="B1224" s="14">
        <v>39857</v>
      </c>
      <c r="C1224" s="25" t="s">
        <v>0</v>
      </c>
      <c r="D1224" s="25" t="s">
        <v>0</v>
      </c>
      <c r="E1224" s="25" t="s">
        <v>0</v>
      </c>
      <c r="F1224" s="16">
        <v>1684.58</v>
      </c>
      <c r="G1224" s="28">
        <f ca="1">IFERROR($F1224/OFFSET($F1224,G$12,)-1,"")</f>
        <v>1.112818419725814E-2</v>
      </c>
      <c r="H1224" s="29">
        <f ca="1">IFERROR($F1224/OFFSET($F1224,H$12,)-1,"")</f>
        <v>-2.8472562645981747E-2</v>
      </c>
      <c r="I1224" s="29">
        <f ca="1">IFERROR($F1224/OFFSET($F1224,I$12,)-1,"")</f>
        <v>-6.041939557003162E-3</v>
      </c>
      <c r="J1224" s="29">
        <f ca="1">IFERROR($F1224/OFFSET($F1224,J$12,)-1,"")</f>
        <v>-0.5648777867033794</v>
      </c>
      <c r="K1224" s="30">
        <f>F1224/VLOOKUP(YEAR(B1224),$Z$13:$AB$35,3,FALSE)-1</f>
        <v>-3.7839196266913455E-2</v>
      </c>
      <c r="L1224" s="21">
        <f>MAX(F1224:$F$5741)</f>
        <v>4981.87</v>
      </c>
      <c r="M1224" s="28">
        <f ca="1">IF(OFFSET($O1224,M$12,)&lt;&gt;"",_xlfn.STDEV.S(OFFSET($O1224,,,M$12))*SQRT($J$12/$G$12),"")</f>
        <v>0.39886650078487274</v>
      </c>
      <c r="N1224" s="30">
        <f ca="1">IF(OFFSET($O1224,N$12,)&lt;&gt;"",_xlfn.STDEV.S(OFFSET($O1224,,,N$12))*SQRT($J$12/$G$12),"")</f>
        <v>0.47666409521879261</v>
      </c>
      <c r="O1224" s="4">
        <f t="shared" ca="1" si="18"/>
        <v>1.1066721513842775E-2</v>
      </c>
    </row>
    <row r="1225" spans="2:15" x14ac:dyDescent="0.2">
      <c r="B1225" s="14">
        <v>39856</v>
      </c>
      <c r="C1225" s="25" t="s">
        <v>0</v>
      </c>
      <c r="D1225" s="25" t="s">
        <v>0</v>
      </c>
      <c r="E1225" s="25" t="s">
        <v>0</v>
      </c>
      <c r="F1225" s="16">
        <v>1666.04</v>
      </c>
      <c r="G1225" s="28">
        <f ca="1">IFERROR($F1225/OFFSET($F1225,G$12,)-1,"")</f>
        <v>-2.7067432068629271E-2</v>
      </c>
      <c r="H1225" s="29">
        <f ca="1">IFERROR($F1225/OFFSET($F1225,H$12,)-1,"")</f>
        <v>-1.4981849140938253E-2</v>
      </c>
      <c r="I1225" s="29">
        <f ca="1">IFERROR($F1225/OFFSET($F1225,I$12,)-1,"")</f>
        <v>-6.2332611587304632E-3</v>
      </c>
      <c r="J1225" s="29">
        <f ca="1">IFERROR($F1225/OFFSET($F1225,J$12,)-1,"")</f>
        <v>-0.57251320789574289</v>
      </c>
      <c r="K1225" s="30">
        <f>F1225/VLOOKUP(YEAR(B1225),$Z$13:$AB$35,3,FALSE)-1</f>
        <v>-4.8428459644854094E-2</v>
      </c>
      <c r="L1225" s="21">
        <f>MAX(F1225:$F$5741)</f>
        <v>4981.87</v>
      </c>
      <c r="M1225" s="28">
        <f ca="1">IF(OFFSET($O1225,M$12,)&lt;&gt;"",_xlfn.STDEV.S(OFFSET($O1225,,,M$12))*SQRT($J$12/$G$12),"")</f>
        <v>0.41135703913898047</v>
      </c>
      <c r="N1225" s="30">
        <f ca="1">IF(OFFSET($O1225,N$12,)&lt;&gt;"",_xlfn.STDEV.S(OFFSET($O1225,,,N$12))*SQRT($J$12/$G$12),"")</f>
        <v>0.47953121110875746</v>
      </c>
      <c r="O1225" s="4">
        <f t="shared" ca="1" si="18"/>
        <v>-2.7440502454269926E-2</v>
      </c>
    </row>
    <row r="1226" spans="2:15" x14ac:dyDescent="0.2">
      <c r="B1226" s="14">
        <v>39855</v>
      </c>
      <c r="C1226" s="25" t="s">
        <v>0</v>
      </c>
      <c r="D1226" s="25" t="s">
        <v>0</v>
      </c>
      <c r="E1226" s="25" t="s">
        <v>0</v>
      </c>
      <c r="F1226" s="16">
        <v>1712.39</v>
      </c>
      <c r="G1226" s="28">
        <f ca="1">IFERROR($F1226/OFFSET($F1226,G$12,)-1,"")</f>
        <v>-7.8335486786680342E-3</v>
      </c>
      <c r="H1226" s="29">
        <f ca="1">IFERROR($F1226/OFFSET($F1226,H$12,)-1,"")</f>
        <v>-1.4729658973872017E-2</v>
      </c>
      <c r="I1226" s="29">
        <f ca="1">IFERROR($F1226/OFFSET($F1226,I$12,)-1,"")</f>
        <v>-2.2195447848977201E-2</v>
      </c>
      <c r="J1226" s="29">
        <f ca="1">IFERROR($F1226/OFFSET($F1226,J$12,)-1,"")</f>
        <v>-0.56727887477699213</v>
      </c>
      <c r="K1226" s="30">
        <f>F1226/VLOOKUP(YEAR(B1226),$Z$13:$AB$35,3,FALSE)-1</f>
        <v>-2.195530120000222E-2</v>
      </c>
      <c r="L1226" s="21">
        <f>MAX(F1226:$F$5741)</f>
        <v>4981.87</v>
      </c>
      <c r="M1226" s="28">
        <f ca="1">IF(OFFSET($O1226,M$12,)&lt;&gt;"",_xlfn.STDEV.S(OFFSET($O1226,,,M$12))*SQRT($J$12/$G$12),"")</f>
        <v>0.40409141539980847</v>
      </c>
      <c r="N1226" s="30">
        <f ca="1">IF(OFFSET($O1226,N$12,)&lt;&gt;"",_xlfn.STDEV.S(OFFSET($O1226,,,N$12))*SQRT($J$12/$G$12),"")</f>
        <v>0.48846901531362946</v>
      </c>
      <c r="O1226" s="4">
        <f t="shared" ca="1" si="18"/>
        <v>-7.864392102350147E-3</v>
      </c>
    </row>
    <row r="1227" spans="2:15" x14ac:dyDescent="0.2">
      <c r="B1227" s="14">
        <v>39854</v>
      </c>
      <c r="C1227" s="25" t="s">
        <v>0</v>
      </c>
      <c r="D1227" s="25" t="s">
        <v>0</v>
      </c>
      <c r="E1227" s="25" t="s">
        <v>0</v>
      </c>
      <c r="F1227" s="16">
        <v>1725.91</v>
      </c>
      <c r="G1227" s="28">
        <f ca="1">IFERROR($F1227/OFFSET($F1227,G$12,)-1,"")</f>
        <v>-1.1591214958623253E-2</v>
      </c>
      <c r="H1227" s="29">
        <f ca="1">IFERROR($F1227/OFFSET($F1227,H$12,)-1,"")</f>
        <v>2.1387526113021416E-2</v>
      </c>
      <c r="I1227" s="29">
        <f ca="1">IFERROR($F1227/OFFSET($F1227,I$12,)-1,"")</f>
        <v>-3.5615902550778067E-2</v>
      </c>
      <c r="J1227" s="29">
        <f ca="1">IFERROR($F1227/OFFSET($F1227,J$12,)-1,"")</f>
        <v>-0.57127172009489158</v>
      </c>
      <c r="K1227" s="30">
        <f>F1227/VLOOKUP(YEAR(B1227),$Z$13:$AB$35,3,FALSE)-1</f>
        <v>-1.42332493731544E-2</v>
      </c>
      <c r="L1227" s="21">
        <f>MAX(F1227:$F$5741)</f>
        <v>4981.87</v>
      </c>
      <c r="M1227" s="28">
        <f ca="1">IF(OFFSET($O1227,M$12,)&lt;&gt;"",_xlfn.STDEV.S(OFFSET($O1227,,,M$12))*SQRT($J$12/$G$12),"")</f>
        <v>0.40353346779978416</v>
      </c>
      <c r="N1227" s="30">
        <f ca="1">IF(OFFSET($O1227,N$12,)&lt;&gt;"",_xlfn.STDEV.S(OFFSET($O1227,,,N$12))*SQRT($J$12/$G$12),"")</f>
        <v>0.50079431219157378</v>
      </c>
      <c r="O1227" s="4">
        <f t="shared" ca="1" si="18"/>
        <v>-1.1658916763336007E-2</v>
      </c>
    </row>
    <row r="1228" spans="2:15" x14ac:dyDescent="0.2">
      <c r="B1228" s="14">
        <v>39853</v>
      </c>
      <c r="C1228" s="25">
        <v>1734.17</v>
      </c>
      <c r="D1228" s="25">
        <v>1759.22</v>
      </c>
      <c r="E1228" s="25">
        <v>1707.4</v>
      </c>
      <c r="F1228" s="16">
        <v>1746.15</v>
      </c>
      <c r="G1228" s="28">
        <f ca="1">IFERROR($F1228/OFFSET($F1228,G$12,)-1,"")</f>
        <v>7.03595836096782E-3</v>
      </c>
      <c r="H1228" s="29">
        <f ca="1">IFERROR($F1228/OFFSET($F1228,H$12,)-1,"")</f>
        <v>4.4048359322682584E-2</v>
      </c>
      <c r="I1228" s="29">
        <f ca="1">IFERROR($F1228/OFFSET($F1228,I$12,)-1,"")</f>
        <v>-3.806638204104118E-2</v>
      </c>
      <c r="J1228" s="29">
        <f ca="1">IFERROR($F1228/OFFSET($F1228,J$12,)-1,"")</f>
        <v>-0.56261506669171513</v>
      </c>
      <c r="K1228" s="30">
        <f>F1228/VLOOKUP(YEAR(B1228),$Z$13:$AB$35,3,FALSE)-1</f>
        <v>-2.6730179400625831E-3</v>
      </c>
      <c r="L1228" s="21">
        <f>MAX(F1228:$F$5741)</f>
        <v>4981.87</v>
      </c>
      <c r="M1228" s="28">
        <f ca="1">IF(OFFSET($O1228,M$12,)&lt;&gt;"",_xlfn.STDEV.S(OFFSET($O1228,,,M$12))*SQRT($J$12/$G$12),"")</f>
        <v>0.40215066585980563</v>
      </c>
      <c r="N1228" s="30">
        <f ca="1">IF(OFFSET($O1228,N$12,)&lt;&gt;"",_xlfn.STDEV.S(OFFSET($O1228,,,N$12))*SQRT($J$12/$G$12),"")</f>
        <v>0.50281881095789238</v>
      </c>
      <c r="O1228" s="4">
        <f t="shared" ca="1" si="18"/>
        <v>7.0113215010481778E-3</v>
      </c>
    </row>
    <row r="1229" spans="2:15" x14ac:dyDescent="0.2">
      <c r="B1229" s="14">
        <v>39850</v>
      </c>
      <c r="C1229" s="25">
        <v>1691.22</v>
      </c>
      <c r="D1229" s="25">
        <v>1733.95</v>
      </c>
      <c r="E1229" s="25">
        <v>1688.9</v>
      </c>
      <c r="F1229" s="16">
        <v>1733.95</v>
      </c>
      <c r="G1229" s="28">
        <f ca="1">IFERROR($F1229/OFFSET($F1229,G$12,)-1,"")</f>
        <v>2.5168797076942973E-2</v>
      </c>
      <c r="H1229" s="29">
        <f ca="1">IFERROR($F1229/OFFSET($F1229,H$12,)-1,"")</f>
        <v>-1.3131900727437751E-3</v>
      </c>
      <c r="I1229" s="29">
        <f ca="1">IFERROR($F1229/OFFSET($F1229,I$12,)-1,"")</f>
        <v>-7.2515939920407391E-2</v>
      </c>
      <c r="J1229" s="29">
        <f ca="1">IFERROR($F1229/OFFSET($F1229,J$12,)-1,"")</f>
        <v>-0.55974579283588755</v>
      </c>
      <c r="K1229" s="30">
        <f>F1229/VLOOKUP(YEAR(B1229),$Z$13:$AB$35,3,FALSE)-1</f>
        <v>-9.6411416299697628E-3</v>
      </c>
      <c r="L1229" s="21">
        <f>MAX(F1229:$F$5741)</f>
        <v>4981.87</v>
      </c>
      <c r="M1229" s="28">
        <f ca="1">IF(OFFSET($O1229,M$12,)&lt;&gt;"",_xlfn.STDEV.S(OFFSET($O1229,,,M$12))*SQRT($J$12/$G$12),"")</f>
        <v>0.40394627315832771</v>
      </c>
      <c r="N1229" s="30">
        <f ca="1">IF(OFFSET($O1229,N$12,)&lt;&gt;"",_xlfn.STDEV.S(OFFSET($O1229,,,N$12))*SQRT($J$12/$G$12),"")</f>
        <v>0.50339434763497359</v>
      </c>
      <c r="O1229" s="4">
        <f t="shared" ca="1" si="18"/>
        <v>2.485727910716275E-2</v>
      </c>
    </row>
    <row r="1230" spans="2:15" x14ac:dyDescent="0.2">
      <c r="B1230" s="14">
        <v>39849</v>
      </c>
      <c r="C1230" s="25">
        <v>1737.96</v>
      </c>
      <c r="D1230" s="25">
        <v>1737.96</v>
      </c>
      <c r="E1230" s="25">
        <v>1667.17</v>
      </c>
      <c r="F1230" s="16">
        <v>1691.38</v>
      </c>
      <c r="G1230" s="28">
        <f ca="1">IFERROR($F1230/OFFSET($F1230,G$12,)-1,"")</f>
        <v>-2.6818336123913156E-2</v>
      </c>
      <c r="H1230" s="29">
        <f ca="1">IFERROR($F1230/OFFSET($F1230,H$12,)-1,"")</f>
        <v>-6.9340472877365E-3</v>
      </c>
      <c r="I1230" s="29">
        <f ca="1">IFERROR($F1230/OFFSET($F1230,I$12,)-1,"")</f>
        <v>-0.10950941886299737</v>
      </c>
      <c r="J1230" s="29">
        <f ca="1">IFERROR($F1230/OFFSET($F1230,J$12,)-1,"")</f>
        <v>-0.57038643833598335</v>
      </c>
      <c r="K1230" s="30">
        <f>F1230/VLOOKUP(YEAR(B1230),$Z$13:$AB$35,3,FALSE)-1</f>
        <v>-3.395532404630941E-2</v>
      </c>
      <c r="L1230" s="21">
        <f>MAX(F1230:$F$5741)</f>
        <v>4981.87</v>
      </c>
      <c r="M1230" s="28">
        <f ca="1">IF(OFFSET($O1230,M$12,)&lt;&gt;"",_xlfn.STDEV.S(OFFSET($O1230,,,M$12))*SQRT($J$12/$G$12),"")</f>
        <v>0.39715867075308348</v>
      </c>
      <c r="N1230" s="30">
        <f ca="1">IF(OFFSET($O1230,N$12,)&lt;&gt;"",_xlfn.STDEV.S(OFFSET($O1230,,,N$12))*SQRT($J$12/$G$12),"")</f>
        <v>0.50181847130603696</v>
      </c>
      <c r="O1230" s="4">
        <f t="shared" ca="1" si="18"/>
        <v>-2.718450931470474E-2</v>
      </c>
    </row>
    <row r="1231" spans="2:15" x14ac:dyDescent="0.2">
      <c r="B1231" s="14">
        <v>39848</v>
      </c>
      <c r="C1231" s="25">
        <v>1689.64</v>
      </c>
      <c r="D1231" s="25">
        <v>1737.99</v>
      </c>
      <c r="E1231" s="25">
        <v>1685.67</v>
      </c>
      <c r="F1231" s="16">
        <v>1737.99</v>
      </c>
      <c r="G1231" s="28">
        <f ca="1">IFERROR($F1231/OFFSET($F1231,G$12,)-1,"")</f>
        <v>2.853642803458456E-2</v>
      </c>
      <c r="H1231" s="29">
        <f ca="1">IFERROR($F1231/OFFSET($F1231,H$12,)-1,"")</f>
        <v>1.4286464625242967E-2</v>
      </c>
      <c r="I1231" s="29">
        <f ca="1">IFERROR($F1231/OFFSET($F1231,I$12,)-1,"")</f>
        <v>-4.9987974462130547E-2</v>
      </c>
      <c r="J1231" s="29">
        <f ca="1">IFERROR($F1231/OFFSET($F1231,J$12,)-1,"")</f>
        <v>-0.55953753709612419</v>
      </c>
      <c r="K1231" s="30">
        <f>F1231/VLOOKUP(YEAR(B1231),$Z$13:$AB$35,3,FALSE)-1</f>
        <v>-7.3336646047873488E-3</v>
      </c>
      <c r="L1231" s="21">
        <f>MAX(F1231:$F$5741)</f>
        <v>4981.87</v>
      </c>
      <c r="M1231" s="28">
        <f ca="1">IF(OFFSET($O1231,M$12,)&lt;&gt;"",_xlfn.STDEV.S(OFFSET($O1231,,,M$12))*SQRT($J$12/$G$12),"")</f>
        <v>0.38918831709156998</v>
      </c>
      <c r="N1231" s="30">
        <f ca="1">IF(OFFSET($O1231,N$12,)&lt;&gt;"",_xlfn.STDEV.S(OFFSET($O1231,,,N$12))*SQRT($J$12/$G$12),"")</f>
        <v>0.50895381753994495</v>
      </c>
      <c r="O1231" s="4">
        <f t="shared" ref="O1231:O1294" ca="1" si="19">IFERROR(LN(1+G1231),"")</f>
        <v>2.8136848088011143E-2</v>
      </c>
    </row>
    <row r="1232" spans="2:15" x14ac:dyDescent="0.2">
      <c r="B1232" s="14">
        <v>39847</v>
      </c>
      <c r="C1232" s="25">
        <v>1672.58</v>
      </c>
      <c r="D1232" s="25">
        <v>1700.67</v>
      </c>
      <c r="E1232" s="25">
        <v>1660.16</v>
      </c>
      <c r="F1232" s="16">
        <v>1689.77</v>
      </c>
      <c r="G1232" s="28">
        <f ca="1">IFERROR($F1232/OFFSET($F1232,G$12,)-1,"")</f>
        <v>1.0337941260881944E-2</v>
      </c>
      <c r="H1232" s="29">
        <f ca="1">IFERROR($F1232/OFFSET($F1232,H$12,)-1,"")</f>
        <v>3.0115156946298738E-2</v>
      </c>
      <c r="I1232" s="29">
        <f ca="1">IFERROR($F1232/OFFSET($F1232,I$12,)-1,"")</f>
        <v>-7.6345767010669974E-2</v>
      </c>
      <c r="J1232" s="29">
        <f ca="1">IFERROR($F1232/OFFSET($F1232,J$12,)-1,"")</f>
        <v>-0.57449814163837987</v>
      </c>
      <c r="K1232" s="30">
        <f>F1232/VLOOKUP(YEAR(B1232),$Z$13:$AB$35,3,FALSE)-1</f>
        <v>-3.4874887910305352E-2</v>
      </c>
      <c r="L1232" s="21">
        <f>MAX(F1232:$F$5741)</f>
        <v>4981.87</v>
      </c>
      <c r="M1232" s="28">
        <f ca="1">IF(OFFSET($O1232,M$12,)&lt;&gt;"",_xlfn.STDEV.S(OFFSET($O1232,,,M$12))*SQRT($J$12/$G$12),"")</f>
        <v>0.38016861924587131</v>
      </c>
      <c r="N1232" s="30">
        <f ca="1">IF(OFFSET($O1232,N$12,)&lt;&gt;"",_xlfn.STDEV.S(OFFSET($O1232,,,N$12))*SQRT($J$12/$G$12),"")</f>
        <v>0.52096691191580169</v>
      </c>
      <c r="O1232" s="4">
        <f t="shared" ca="1" si="19"/>
        <v>1.0284870196445283E-2</v>
      </c>
    </row>
    <row r="1233" spans="2:15" x14ac:dyDescent="0.2">
      <c r="B1233" s="14">
        <v>39846</v>
      </c>
      <c r="C1233" s="25">
        <v>1736.43</v>
      </c>
      <c r="D1233" s="25">
        <v>1736.43</v>
      </c>
      <c r="E1233" s="25">
        <v>1671.5</v>
      </c>
      <c r="F1233" s="16">
        <v>1672.48</v>
      </c>
      <c r="G1233" s="28">
        <f ca="1">IFERROR($F1233/OFFSET($F1233,G$12,)-1,"")</f>
        <v>-3.6717485586587051E-2</v>
      </c>
      <c r="H1233" s="29">
        <f ca="1">IFERROR($F1233/OFFSET($F1233,H$12,)-1,"")</f>
        <v>2.4088565585314026E-2</v>
      </c>
      <c r="I1233" s="29">
        <f ca="1">IFERROR($F1233/OFFSET($F1233,I$12,)-1,"")</f>
        <v>-7.727277742836014E-2</v>
      </c>
      <c r="J1233" s="29">
        <f ca="1">IFERROR($F1233/OFFSET($F1233,J$12,)-1,"")</f>
        <v>-0.57110068804222114</v>
      </c>
      <c r="K1233" s="30">
        <f>F1233/VLOOKUP(YEAR(B1233),$Z$13:$AB$35,3,FALSE)-1</f>
        <v>-4.4750204188870324E-2</v>
      </c>
      <c r="L1233" s="21">
        <f>MAX(F1233:$F$5741)</f>
        <v>4981.87</v>
      </c>
      <c r="M1233" s="28">
        <f ca="1">IF(OFFSET($O1233,M$12,)&lt;&gt;"",_xlfn.STDEV.S(OFFSET($O1233,,,M$12))*SQRT($J$12/$G$12),"")</f>
        <v>0.38164802176801699</v>
      </c>
      <c r="N1233" s="30">
        <f ca="1">IF(OFFSET($O1233,N$12,)&lt;&gt;"",_xlfn.STDEV.S(OFFSET($O1233,,,N$12))*SQRT($J$12/$G$12),"")</f>
        <v>0.52531304817416724</v>
      </c>
      <c r="O1233" s="4">
        <f t="shared" ca="1" si="19"/>
        <v>-3.7408541139337712E-2</v>
      </c>
    </row>
    <row r="1234" spans="2:15" x14ac:dyDescent="0.2">
      <c r="B1234" s="14">
        <v>39843</v>
      </c>
      <c r="C1234" s="25">
        <v>1703.16</v>
      </c>
      <c r="D1234" s="25">
        <v>1736.65</v>
      </c>
      <c r="E1234" s="25">
        <v>1696.81</v>
      </c>
      <c r="F1234" s="16">
        <v>1736.23</v>
      </c>
      <c r="G1234" s="28">
        <f ca="1">IFERROR($F1234/OFFSET($F1234,G$12,)-1,"")</f>
        <v>1.9398892666114831E-2</v>
      </c>
      <c r="H1234" s="29">
        <f ca="1">IFERROR($F1234/OFFSET($F1234,H$12,)-1,"")</f>
        <v>0.11077488036440886</v>
      </c>
      <c r="I1234" s="29">
        <f ca="1">IFERROR($F1234/OFFSET($F1234,I$12,)-1,"")</f>
        <v>-8.3389021207084246E-3</v>
      </c>
      <c r="J1234" s="29">
        <f ca="1">IFERROR($F1234/OFFSET($F1234,J$12,)-1,"")</f>
        <v>-0.54886243166275173</v>
      </c>
      <c r="K1234" s="30">
        <f>F1234/VLOOKUP(YEAR(B1234),$Z$13:$AB$35,3,FALSE)-1</f>
        <v>-8.3389021207084246E-3</v>
      </c>
      <c r="L1234" s="21">
        <f>MAX(F1234:$F$5741)</f>
        <v>4981.87</v>
      </c>
      <c r="M1234" s="28">
        <f ca="1">IF(OFFSET($O1234,M$12,)&lt;&gt;"",_xlfn.STDEV.S(OFFSET($O1234,,,M$12))*SQRT($J$12/$G$12),"")</f>
        <v>0.37982064727133369</v>
      </c>
      <c r="N1234" s="30">
        <f ca="1">IF(OFFSET($O1234,N$12,)&lt;&gt;"",_xlfn.STDEV.S(OFFSET($O1234,,,N$12))*SQRT($J$12/$G$12),"")</f>
        <v>0.52094866723686239</v>
      </c>
      <c r="O1234" s="4">
        <f t="shared" ca="1" si="19"/>
        <v>1.9213132662781535E-2</v>
      </c>
    </row>
    <row r="1235" spans="2:15" x14ac:dyDescent="0.2">
      <c r="B1235" s="14">
        <v>39842</v>
      </c>
      <c r="C1235" s="25">
        <v>1713.35</v>
      </c>
      <c r="D1235" s="25">
        <v>1722.58</v>
      </c>
      <c r="E1235" s="25">
        <v>1691</v>
      </c>
      <c r="F1235" s="16">
        <v>1703.19</v>
      </c>
      <c r="G1235" s="28">
        <f ca="1">IFERROR($F1235/OFFSET($F1235,G$12,)-1,"")</f>
        <v>-6.0227252831905886E-3</v>
      </c>
      <c r="H1235" s="29">
        <f ca="1">IFERROR($F1235/OFFSET($F1235,H$12,)-1,"")</f>
        <v>6.9923612332587926E-2</v>
      </c>
      <c r="I1235" s="29">
        <f ca="1">IFERROR($F1235/OFFSET($F1235,I$12,)-1,"")</f>
        <v>-2.720995185140751E-2</v>
      </c>
      <c r="J1235" s="29">
        <f ca="1">IFERROR($F1235/OFFSET($F1235,J$12,)-1,"")</f>
        <v>-0.56531648218710995</v>
      </c>
      <c r="K1235" s="30">
        <f>F1235/VLOOKUP(YEAR(B1235),$Z$13:$AB$35,3,FALSE)-1</f>
        <v>-2.720995185140751E-2</v>
      </c>
      <c r="L1235" s="21">
        <f>MAX(F1235:$F$5741)</f>
        <v>4981.87</v>
      </c>
      <c r="M1235" s="28">
        <f ca="1">IF(OFFSET($O1235,M$12,)&lt;&gt;"",_xlfn.STDEV.S(OFFSET($O1235,,,M$12))*SQRT($J$12/$G$12),"")</f>
        <v>0.40042702618469561</v>
      </c>
      <c r="N1235" s="30">
        <f ca="1">IF(OFFSET($O1235,N$12,)&lt;&gt;"",_xlfn.STDEV.S(OFFSET($O1235,,,N$12))*SQRT($J$12/$G$12),"")</f>
        <v>0.52896487447523233</v>
      </c>
      <c r="O1235" s="4">
        <f t="shared" ca="1" si="19"/>
        <v>-6.0409350448512094E-3</v>
      </c>
    </row>
    <row r="1236" spans="2:15" x14ac:dyDescent="0.2">
      <c r="B1236" s="14">
        <v>39841</v>
      </c>
      <c r="C1236" s="25">
        <v>1640.37</v>
      </c>
      <c r="D1236" s="25">
        <v>1727.32</v>
      </c>
      <c r="E1236" s="25">
        <v>1640.37</v>
      </c>
      <c r="F1236" s="16">
        <v>1713.51</v>
      </c>
      <c r="G1236" s="28">
        <f ca="1">IFERROR($F1236/OFFSET($F1236,G$12,)-1,"")</f>
        <v>4.4587501600248824E-2</v>
      </c>
      <c r="H1236" s="29">
        <f ca="1">IFERROR($F1236/OFFSET($F1236,H$12,)-1,"")</f>
        <v>6.251666470307371E-2</v>
      </c>
      <c r="I1236" s="29">
        <f ca="1">IFERROR($F1236/OFFSET($F1236,I$12,)-1,"")</f>
        <v>-2.1315604598961646E-2</v>
      </c>
      <c r="J1236" s="29">
        <f ca="1">IFERROR($F1236/OFFSET($F1236,J$12,)-1,"")</f>
        <v>-0.56130887157062537</v>
      </c>
      <c r="K1236" s="30">
        <f>F1236/VLOOKUP(YEAR(B1236),$Z$13:$AB$35,3,FALSE)-1</f>
        <v>-2.1315604598961646E-2</v>
      </c>
      <c r="L1236" s="21">
        <f>MAX(F1236:$F$5741)</f>
        <v>4981.87</v>
      </c>
      <c r="M1236" s="28">
        <f ca="1">IF(OFFSET($O1236,M$12,)&lt;&gt;"",_xlfn.STDEV.S(OFFSET($O1236,,,M$12))*SQRT($J$12/$G$12),"")</f>
        <v>0.40099815159766294</v>
      </c>
      <c r="N1236" s="30">
        <f ca="1">IF(OFFSET($O1236,N$12,)&lt;&gt;"",_xlfn.STDEV.S(OFFSET($O1236,,,N$12))*SQRT($J$12/$G$12),"")</f>
        <v>0.5365095595774676</v>
      </c>
      <c r="O1236" s="4">
        <f t="shared" ca="1" si="19"/>
        <v>4.3622072177516777E-2</v>
      </c>
    </row>
    <row r="1237" spans="2:15" x14ac:dyDescent="0.2">
      <c r="B1237" s="14">
        <v>39840</v>
      </c>
      <c r="C1237" s="25">
        <v>1633.14</v>
      </c>
      <c r="D1237" s="25">
        <v>1653.82</v>
      </c>
      <c r="E1237" s="25">
        <v>1613.98</v>
      </c>
      <c r="F1237" s="16">
        <v>1640.37</v>
      </c>
      <c r="G1237" s="28">
        <f ca="1">IFERROR($F1237/OFFSET($F1237,G$12,)-1,"")</f>
        <v>4.427054630956162E-3</v>
      </c>
      <c r="H1237" s="29">
        <f ca="1">IFERROR($F1237/OFFSET($F1237,H$12,)-1,"")</f>
        <v>1.0391130274099103E-2</v>
      </c>
      <c r="I1237" s="29">
        <f ca="1">IFERROR($F1237/OFFSET($F1237,I$12,)-1,"")</f>
        <v>-6.3464513882148799E-2</v>
      </c>
      <c r="J1237" s="29">
        <f ca="1">IFERROR($F1237/OFFSET($F1237,J$12,)-1,"")</f>
        <v>-0.5754736024844721</v>
      </c>
      <c r="K1237" s="30">
        <f>F1237/VLOOKUP(YEAR(B1237),$Z$13:$AB$35,3,FALSE)-1</f>
        <v>-6.3090077277634049E-2</v>
      </c>
      <c r="L1237" s="21">
        <f>MAX(F1237:$F$5741)</f>
        <v>4981.87</v>
      </c>
      <c r="M1237" s="28">
        <f ca="1">IF(OFFSET($O1237,M$12,)&lt;&gt;"",_xlfn.STDEV.S(OFFSET($O1237,,,M$12))*SQRT($J$12/$G$12),"")</f>
        <v>0.3790439826056019</v>
      </c>
      <c r="N1237" s="30">
        <f ca="1">IF(OFFSET($O1237,N$12,)&lt;&gt;"",_xlfn.STDEV.S(OFFSET($O1237,,,N$12))*SQRT($J$12/$G$12),"")</f>
        <v>0.53668987501319187</v>
      </c>
      <c r="O1237" s="4">
        <f t="shared" ca="1" si="19"/>
        <v>4.417284050585427E-3</v>
      </c>
    </row>
    <row r="1238" spans="2:15" x14ac:dyDescent="0.2">
      <c r="B1238" s="14">
        <v>39839</v>
      </c>
      <c r="C1238" s="25">
        <v>1563.59</v>
      </c>
      <c r="D1238" s="25">
        <v>1639.72</v>
      </c>
      <c r="E1238" s="25">
        <v>1550.75</v>
      </c>
      <c r="F1238" s="16">
        <v>1633.14</v>
      </c>
      <c r="G1238" s="28">
        <f ca="1">IFERROR($F1238/OFFSET($F1238,G$12,)-1,"")</f>
        <v>4.4821762161885603E-2</v>
      </c>
      <c r="H1238" s="29">
        <f ca="1">IFERROR($F1238/OFFSET($F1238,H$12,)-1,"")</f>
        <v>-5.8075827306596217E-3</v>
      </c>
      <c r="I1238" s="29">
        <f ca="1">IFERROR($F1238/OFFSET($F1238,I$12,)-1,"")</f>
        <v>-5.3740389016681211E-2</v>
      </c>
      <c r="J1238" s="29">
        <f ca="1">IFERROR($F1238/OFFSET($F1238,J$12,)-1,"")</f>
        <v>-0.56460746049011457</v>
      </c>
      <c r="K1238" s="30">
        <f>F1238/VLOOKUP(YEAR(B1238),$Z$13:$AB$35,3,FALSE)-1</f>
        <v>-6.7219547300423121E-2</v>
      </c>
      <c r="L1238" s="21">
        <f>MAX(F1238:$F$5741)</f>
        <v>4981.87</v>
      </c>
      <c r="M1238" s="28">
        <f ca="1">IF(OFFSET($O1238,M$12,)&lt;&gt;"",_xlfn.STDEV.S(OFFSET($O1238,,,M$12))*SQRT($J$12/$G$12),"")</f>
        <v>0.37886247579365723</v>
      </c>
      <c r="N1238" s="30">
        <f ca="1">IF(OFFSET($O1238,N$12,)&lt;&gt;"",_xlfn.STDEV.S(OFFSET($O1238,,,N$12))*SQRT($J$12/$G$12),"")</f>
        <v>0.56214787843869352</v>
      </c>
      <c r="O1238" s="4">
        <f t="shared" ca="1" si="19"/>
        <v>4.3846308344821366E-2</v>
      </c>
    </row>
    <row r="1239" spans="2:15" x14ac:dyDescent="0.2">
      <c r="B1239" s="14">
        <v>39836</v>
      </c>
      <c r="C1239" s="25">
        <v>1591.76</v>
      </c>
      <c r="D1239" s="25">
        <v>1597.29</v>
      </c>
      <c r="E1239" s="25">
        <v>1536.04</v>
      </c>
      <c r="F1239" s="16">
        <v>1563.08</v>
      </c>
      <c r="G1239" s="28">
        <f ca="1">IFERROR($F1239/OFFSET($F1239,G$12,)-1,"")</f>
        <v>-1.8091815966027713E-2</v>
      </c>
      <c r="H1239" s="29">
        <f ca="1">IFERROR($F1239/OFFSET($F1239,H$12,)-1,"")</f>
        <v>-9.9530489385603604E-2</v>
      </c>
      <c r="I1239" s="29">
        <f ca="1">IFERROR($F1239/OFFSET($F1239,I$12,)-1,"")</f>
        <v>-9.4333937852354555E-2</v>
      </c>
      <c r="J1239" s="29">
        <f ca="1">IFERROR($F1239/OFFSET($F1239,J$12,)-1,"")</f>
        <v>-0.58324645857607171</v>
      </c>
      <c r="K1239" s="30">
        <f>F1239/VLOOKUP(YEAR(B1239),$Z$13:$AB$35,3,FALSE)-1</f>
        <v>-0.10723485432623381</v>
      </c>
      <c r="L1239" s="21">
        <f>MAX(F1239:$F$5741)</f>
        <v>4981.87</v>
      </c>
      <c r="M1239" s="28">
        <f ca="1">IF(OFFSET($O1239,M$12,)&lt;&gt;"",_xlfn.STDEV.S(OFFSET($O1239,,,M$12))*SQRT($J$12/$G$12),"")</f>
        <v>0.36049977857717835</v>
      </c>
      <c r="N1239" s="30">
        <f ca="1">IF(OFFSET($O1239,N$12,)&lt;&gt;"",_xlfn.STDEV.S(OFFSET($O1239,,,N$12))*SQRT($J$12/$G$12),"")</f>
        <v>0.55635883616672976</v>
      </c>
      <c r="O1239" s="4">
        <f t="shared" ca="1" si="19"/>
        <v>-1.8257473946045256E-2</v>
      </c>
    </row>
    <row r="1240" spans="2:15" x14ac:dyDescent="0.2">
      <c r="B1240" s="14">
        <v>39835</v>
      </c>
      <c r="C1240" s="25">
        <v>1612.6</v>
      </c>
      <c r="D1240" s="25">
        <v>1658.73</v>
      </c>
      <c r="E1240" s="25">
        <v>1579.35</v>
      </c>
      <c r="F1240" s="16">
        <v>1591.88</v>
      </c>
      <c r="G1240" s="28">
        <f ca="1">IFERROR($F1240/OFFSET($F1240,G$12,)-1,"")</f>
        <v>-1.290390589635948E-2</v>
      </c>
      <c r="H1240" s="29">
        <f ca="1">IFERROR($F1240/OFFSET($F1240,H$12,)-1,"")</f>
        <v>-6.0738013476357322E-2</v>
      </c>
      <c r="I1240" s="29">
        <f ca="1">IFERROR($F1240/OFFSET($F1240,I$12,)-1,"")</f>
        <v>-7.7646895225072288E-2</v>
      </c>
      <c r="J1240" s="29">
        <f ca="1">IFERROR($F1240/OFFSET($F1240,J$12,)-1,"")</f>
        <v>-0.57713711937479584</v>
      </c>
      <c r="K1240" s="30">
        <f>F1240/VLOOKUP(YEAR(B1240),$Z$13:$AB$35,3,FALSE)-1</f>
        <v>-9.0785513156617093E-2</v>
      </c>
      <c r="L1240" s="21">
        <f>MAX(F1240:$F$5741)</f>
        <v>4981.87</v>
      </c>
      <c r="M1240" s="28">
        <f ca="1">IF(OFFSET($O1240,M$12,)&lt;&gt;"",_xlfn.STDEV.S(OFFSET($O1240,,,M$12))*SQRT($J$12/$G$12),"")</f>
        <v>0.3699610799310008</v>
      </c>
      <c r="N1240" s="30">
        <f ca="1">IF(OFFSET($O1240,N$12,)&lt;&gt;"",_xlfn.STDEV.S(OFFSET($O1240,,,N$12))*SQRT($J$12/$G$12),"")</f>
        <v>0.5624146115304558</v>
      </c>
      <c r="O1240" s="4">
        <f t="shared" ca="1" si="19"/>
        <v>-1.2987884507020526E-2</v>
      </c>
    </row>
    <row r="1241" spans="2:15" x14ac:dyDescent="0.2">
      <c r="B1241" s="14">
        <v>39834</v>
      </c>
      <c r="C1241" s="25">
        <v>1623.34</v>
      </c>
      <c r="D1241" s="25">
        <v>1626.86</v>
      </c>
      <c r="E1241" s="25">
        <v>1571.91</v>
      </c>
      <c r="F1241" s="16">
        <v>1612.69</v>
      </c>
      <c r="G1241" s="28">
        <f ca="1">IFERROR($F1241/OFFSET($F1241,G$12,)-1,"")</f>
        <v>-6.6584539574991997E-3</v>
      </c>
      <c r="H1241" s="29">
        <f ca="1">IFERROR($F1241/OFFSET($F1241,H$12,)-1,"")</f>
        <v>-3.8055699705933255E-2</v>
      </c>
      <c r="I1241" s="29">
        <f ca="1">IFERROR($F1241/OFFSET($F1241,I$12,)-1,"")</f>
        <v>-6.5589348104456269E-2</v>
      </c>
      <c r="J1241" s="29">
        <f ca="1">IFERROR($F1241/OFFSET($F1241,J$12,)-1,"")</f>
        <v>-0.58403018875711254</v>
      </c>
      <c r="K1241" s="30">
        <f>F1241/VLOOKUP(YEAR(B1241),$Z$13:$AB$35,3,FALSE)-1</f>
        <v>-7.8899721846209969E-2</v>
      </c>
      <c r="L1241" s="21">
        <f>MAX(F1241:$F$5741)</f>
        <v>4981.87</v>
      </c>
      <c r="M1241" s="28">
        <f ca="1">IF(OFFSET($O1241,M$12,)&lt;&gt;"",_xlfn.STDEV.S(OFFSET($O1241,,,M$12))*SQRT($J$12/$G$12),"")</f>
        <v>0.37163808793046982</v>
      </c>
      <c r="N1241" s="30">
        <f ca="1">IF(OFFSET($O1241,N$12,)&lt;&gt;"",_xlfn.STDEV.S(OFFSET($O1241,,,N$12))*SQRT($J$12/$G$12),"")</f>
        <v>0.57372970037587623</v>
      </c>
      <c r="O1241" s="4">
        <f t="shared" ca="1" si="19"/>
        <v>-6.680720356953971E-3</v>
      </c>
    </row>
    <row r="1242" spans="2:15" x14ac:dyDescent="0.2">
      <c r="B1242" s="14">
        <v>39833</v>
      </c>
      <c r="C1242" s="25">
        <v>1642.68</v>
      </c>
      <c r="D1242" s="25">
        <v>1670.45</v>
      </c>
      <c r="E1242" s="25">
        <v>1613.52</v>
      </c>
      <c r="F1242" s="16">
        <v>1623.5</v>
      </c>
      <c r="G1242" s="28">
        <f ca="1">IFERROR($F1242/OFFSET($F1242,G$12,)-1,"")</f>
        <v>-1.1676041590571562E-2</v>
      </c>
      <c r="H1242" s="29">
        <f ca="1">IFERROR($F1242/OFFSET($F1242,H$12,)-1,"")</f>
        <v>-7.2953187990361212E-2</v>
      </c>
      <c r="I1242" s="29">
        <f ca="1">IFERROR($F1242/OFFSET($F1242,I$12,)-1,"")</f>
        <v>-4.4938201883651385E-2</v>
      </c>
      <c r="J1242" s="29">
        <f ca="1">IFERROR($F1242/OFFSET($F1242,J$12,)-1,"")</f>
        <v>-0.57675061264925187</v>
      </c>
      <c r="K1242" s="30">
        <f>F1242/VLOOKUP(YEAR(B1242),$Z$13:$AB$35,3,FALSE)-1</f>
        <v>-7.2725507330808736E-2</v>
      </c>
      <c r="L1242" s="21">
        <f>MAX(F1242:$F$5741)</f>
        <v>4981.87</v>
      </c>
      <c r="M1242" s="28">
        <f ca="1">IF(OFFSET($O1242,M$12,)&lt;&gt;"",_xlfn.STDEV.S(OFFSET($O1242,,,M$12))*SQRT($J$12/$G$12),"")</f>
        <v>0.37411760958843154</v>
      </c>
      <c r="N1242" s="30">
        <f ca="1">IF(OFFSET($O1242,N$12,)&lt;&gt;"",_xlfn.STDEV.S(OFFSET($O1242,,,N$12))*SQRT($J$12/$G$12),"")</f>
        <v>0.58295557992404101</v>
      </c>
      <c r="O1242" s="4">
        <f t="shared" ca="1" si="19"/>
        <v>-1.1744741852520594E-2</v>
      </c>
    </row>
    <row r="1243" spans="2:15" x14ac:dyDescent="0.2">
      <c r="B1243" s="14">
        <v>39832</v>
      </c>
      <c r="C1243" s="25">
        <v>1732.78</v>
      </c>
      <c r="D1243" s="25">
        <v>1754.09</v>
      </c>
      <c r="E1243" s="25">
        <v>1637.34</v>
      </c>
      <c r="F1243" s="16">
        <v>1642.68</v>
      </c>
      <c r="G1243" s="28">
        <f ca="1">IFERROR($F1243/OFFSET($F1243,G$12,)-1,"")</f>
        <v>-5.3673992568482265E-2</v>
      </c>
      <c r="H1243" s="29">
        <f ca="1">IFERROR($F1243/OFFSET($F1243,H$12,)-1,"")</f>
        <v>-8.2122202665325661E-2</v>
      </c>
      <c r="I1243" s="29">
        <f ca="1">IFERROR($F1243/OFFSET($F1243,I$12,)-1,"")</f>
        <v>2.379819133745853E-3</v>
      </c>
      <c r="J1243" s="29">
        <f ca="1">IFERROR($F1243/OFFSET($F1243,J$12,)-1,"")</f>
        <v>-0.58215242325038341</v>
      </c>
      <c r="K1243" s="30">
        <f>F1243/VLOOKUP(YEAR(B1243),$Z$13:$AB$35,3,FALSE)-1</f>
        <v>-6.1770703037987595E-2</v>
      </c>
      <c r="L1243" s="21">
        <f>MAX(F1243:$F$5741)</f>
        <v>4981.87</v>
      </c>
      <c r="M1243" s="28">
        <f ca="1">IF(OFFSET($O1243,M$12,)&lt;&gt;"",_xlfn.STDEV.S(OFFSET($O1243,,,M$12))*SQRT($J$12/$G$12),"")</f>
        <v>0.42136197758597838</v>
      </c>
      <c r="N1243" s="30">
        <f ca="1">IF(OFFSET($O1243,N$12,)&lt;&gt;"",_xlfn.STDEV.S(OFFSET($O1243,,,N$12))*SQRT($J$12/$G$12),"")</f>
        <v>0.58648753761994266</v>
      </c>
      <c r="O1243" s="4">
        <f t="shared" ca="1" si="19"/>
        <v>-5.5168152561747494E-2</v>
      </c>
    </row>
    <row r="1244" spans="2:15" x14ac:dyDescent="0.2">
      <c r="B1244" s="14">
        <v>39829</v>
      </c>
      <c r="C1244" s="25">
        <v>1694.61</v>
      </c>
      <c r="D1244" s="25">
        <v>1752.69</v>
      </c>
      <c r="E1244" s="25">
        <v>1693.99</v>
      </c>
      <c r="F1244" s="16">
        <v>1735.85</v>
      </c>
      <c r="G1244" s="28">
        <f ca="1">IFERROR($F1244/OFFSET($F1244,G$12,)-1,"")</f>
        <v>2.420906054920291E-2</v>
      </c>
      <c r="H1244" s="29">
        <f ca="1">IFERROR($F1244/OFFSET($F1244,H$12,)-1,"")</f>
        <v>-4.3740531607216693E-2</v>
      </c>
      <c r="I1244" s="29">
        <f ca="1">IFERROR($F1244/OFFSET($F1244,I$12,)-1,"")</f>
        <v>1.1514547605312009E-2</v>
      </c>
      <c r="J1244" s="29">
        <f ca="1">IFERROR($F1244/OFFSET($F1244,J$12,)-1,"")</f>
        <v>-0.55290060193639623</v>
      </c>
      <c r="K1244" s="30">
        <f>F1244/VLOOKUP(YEAR(B1244),$Z$13:$AB$35,3,FALSE)-1</f>
        <v>-8.5559420389187402E-3</v>
      </c>
      <c r="L1244" s="21">
        <f>MAX(F1244:$F$5741)</f>
        <v>4981.87</v>
      </c>
      <c r="M1244" s="28">
        <f ca="1">IF(OFFSET($O1244,M$12,)&lt;&gt;"",_xlfn.STDEV.S(OFFSET($O1244,,,M$12))*SQRT($J$12/$G$12),"")</f>
        <v>0.38834426155029128</v>
      </c>
      <c r="N1244" s="30">
        <f ca="1">IF(OFFSET($O1244,N$12,)&lt;&gt;"",_xlfn.STDEV.S(OFFSET($O1244,,,N$12))*SQRT($J$12/$G$12),"")</f>
        <v>0.61118912172720008</v>
      </c>
      <c r="O1244" s="4">
        <f t="shared" ca="1" si="19"/>
        <v>2.3920666471938957E-2</v>
      </c>
    </row>
    <row r="1245" spans="2:15" x14ac:dyDescent="0.2">
      <c r="B1245" s="14">
        <v>39828</v>
      </c>
      <c r="C1245" s="25">
        <v>1676.49</v>
      </c>
      <c r="D1245" s="25">
        <v>1709.39</v>
      </c>
      <c r="E1245" s="25">
        <v>1663.57</v>
      </c>
      <c r="F1245" s="16">
        <v>1694.82</v>
      </c>
      <c r="G1245" s="28">
        <f ca="1">IFERROR($F1245/OFFSET($F1245,G$12,)-1,"")</f>
        <v>1.0933557611438216E-2</v>
      </c>
      <c r="H1245" s="29">
        <f ca="1">IFERROR($F1245/OFFSET($F1245,H$12,)-1,"")</f>
        <v>-9.3446446146604467E-2</v>
      </c>
      <c r="I1245" s="29">
        <f ca="1">IFERROR($F1245/OFFSET($F1245,I$12,)-1,"")</f>
        <v>-2.1811024985426641E-2</v>
      </c>
      <c r="J1245" s="29">
        <f ca="1">IFERROR($F1245/OFFSET($F1245,J$12,)-1,"")</f>
        <v>-0.55886578725442226</v>
      </c>
      <c r="K1245" s="30">
        <f>F1245/VLOOKUP(YEAR(B1245),$Z$13:$AB$35,3,FALSE)-1</f>
        <v>-3.1990541628827418E-2</v>
      </c>
      <c r="L1245" s="21">
        <f>MAX(F1245:$F$5741)</f>
        <v>4981.87</v>
      </c>
      <c r="M1245" s="28">
        <f ca="1">IF(OFFSET($O1245,M$12,)&lt;&gt;"",_xlfn.STDEV.S(OFFSET($O1245,,,M$12))*SQRT($J$12/$G$12),"")</f>
        <v>0.41922398495060154</v>
      </c>
      <c r="N1245" s="30">
        <f ca="1">IF(OFFSET($O1245,N$12,)&lt;&gt;"",_xlfn.STDEV.S(OFFSET($O1245,,,N$12))*SQRT($J$12/$G$12),"")</f>
        <v>0.61299551829081866</v>
      </c>
      <c r="O1245" s="4">
        <f t="shared" ca="1" si="19"/>
        <v>1.087421840437109E-2</v>
      </c>
    </row>
    <row r="1246" spans="2:15" x14ac:dyDescent="0.2">
      <c r="B1246" s="14">
        <v>39827</v>
      </c>
      <c r="C1246" s="25">
        <v>1751.03</v>
      </c>
      <c r="D1246" s="25">
        <v>1784.3</v>
      </c>
      <c r="E1246" s="25">
        <v>1663.74</v>
      </c>
      <c r="F1246" s="16">
        <v>1676.49</v>
      </c>
      <c r="G1246" s="28">
        <f ca="1">IFERROR($F1246/OFFSET($F1246,G$12,)-1,"")</f>
        <v>-4.2694973904503053E-2</v>
      </c>
      <c r="H1246" s="29">
        <f ca="1">IFERROR($F1246/OFFSET($F1246,H$12,)-1,"")</f>
        <v>-0.11734881908833417</v>
      </c>
      <c r="I1246" s="29">
        <f ca="1">IFERROR($F1246/OFFSET($F1246,I$12,)-1,"")</f>
        <v>-3.8070046590622186E-2</v>
      </c>
      <c r="J1246" s="29">
        <f ca="1">IFERROR($F1246/OFFSET($F1246,J$12,)-1,"")</f>
        <v>-0.56268064149250296</v>
      </c>
      <c r="K1246" s="30">
        <f>F1246/VLOOKUP(YEAR(B1246),$Z$13:$AB$35,3,FALSE)-1</f>
        <v>-4.2459861894073025E-2</v>
      </c>
      <c r="L1246" s="21">
        <f>MAX(F1246:$F$5741)</f>
        <v>4981.87</v>
      </c>
      <c r="M1246" s="28">
        <f ca="1">IF(OFFSET($O1246,M$12,)&lt;&gt;"",_xlfn.STDEV.S(OFFSET($O1246,,,M$12))*SQRT($J$12/$G$12),"")</f>
        <v>0.42796672691291232</v>
      </c>
      <c r="N1246" s="30">
        <f ca="1">IF(OFFSET($O1246,N$12,)&lt;&gt;"",_xlfn.STDEV.S(OFFSET($O1246,,,N$12))*SQRT($J$12/$G$12),"")</f>
        <v>0.6141849902954406</v>
      </c>
      <c r="O1246" s="4">
        <f t="shared" ca="1" si="19"/>
        <v>-4.3633206761049863E-2</v>
      </c>
    </row>
    <row r="1247" spans="2:15" x14ac:dyDescent="0.2">
      <c r="B1247" s="14">
        <v>39826</v>
      </c>
      <c r="C1247" s="25">
        <v>1789.61</v>
      </c>
      <c r="D1247" s="25">
        <v>1794.15</v>
      </c>
      <c r="E1247" s="25">
        <v>1741.89</v>
      </c>
      <c r="F1247" s="16">
        <v>1751.26</v>
      </c>
      <c r="G1247" s="28">
        <f ca="1">IFERROR($F1247/OFFSET($F1247,G$12,)-1,"")</f>
        <v>-2.145112172771213E-2</v>
      </c>
      <c r="H1247" s="29">
        <f ca="1">IFERROR($F1247/OFFSET($F1247,H$12,)-1,"")</f>
        <v>-4.2734388665383927E-2</v>
      </c>
      <c r="I1247" s="29">
        <f ca="1">IFERROR($F1247/OFFSET($F1247,I$12,)-1,"")</f>
        <v>7.8846198116899746E-3</v>
      </c>
      <c r="J1247" s="29">
        <f ca="1">IFERROR($F1247/OFFSET($F1247,J$12,)-1,"")</f>
        <v>-0.54839059058955808</v>
      </c>
      <c r="K1247" s="30">
        <f>F1247/VLOOKUP(YEAR(B1247),$Z$13:$AB$35,3,FALSE)-1</f>
        <v>2.4559780218535998E-4</v>
      </c>
      <c r="L1247" s="21">
        <f>MAX(F1247:$F$5741)</f>
        <v>4981.87</v>
      </c>
      <c r="M1247" s="28">
        <f ca="1">IF(OFFSET($O1247,M$12,)&lt;&gt;"",_xlfn.STDEV.S(OFFSET($O1247,,,M$12))*SQRT($J$12/$G$12),"")</f>
        <v>0.41099564295096164</v>
      </c>
      <c r="N1247" s="30">
        <f ca="1">IF(OFFSET($O1247,N$12,)&lt;&gt;"",_xlfn.STDEV.S(OFFSET($O1247,,,N$12))*SQRT($J$12/$G$12),"")</f>
        <v>0.62015789204393279</v>
      </c>
      <c r="O1247" s="4">
        <f t="shared" ca="1" si="19"/>
        <v>-2.1684541148010432E-2</v>
      </c>
    </row>
    <row r="1248" spans="2:15" x14ac:dyDescent="0.2">
      <c r="B1248" s="14">
        <v>39825</v>
      </c>
      <c r="C1248" s="25">
        <v>1806.35</v>
      </c>
      <c r="D1248" s="25">
        <v>1817.05</v>
      </c>
      <c r="E1248" s="25">
        <v>1788.76</v>
      </c>
      <c r="F1248" s="16">
        <v>1789.65</v>
      </c>
      <c r="G1248" s="28">
        <f ca="1">IFERROR($F1248/OFFSET($F1248,G$12,)-1,"")</f>
        <v>-1.4102740669329261E-2</v>
      </c>
      <c r="H1248" s="29">
        <f ca="1">IFERROR($F1248/OFFSET($F1248,H$12,)-1,"")</f>
        <v>-2.1749825083085539E-2</v>
      </c>
      <c r="I1248" s="29">
        <f ca="1">IFERROR($F1248/OFFSET($F1248,I$12,)-1,"")</f>
        <v>5.2240122295390545E-2</v>
      </c>
      <c r="J1248" s="29">
        <f ca="1">IFERROR($F1248/OFFSET($F1248,J$12,)-1,"")</f>
        <v>-0.5267904831911665</v>
      </c>
      <c r="K1248" s="30">
        <f>F1248/VLOOKUP(YEAR(B1248),$Z$13:$AB$35,3,FALSE)-1</f>
        <v>2.2172341118212646E-2</v>
      </c>
      <c r="L1248" s="21">
        <f>MAX(F1248:$F$5741)</f>
        <v>4981.87</v>
      </c>
      <c r="M1248" s="28">
        <f ca="1">IF(OFFSET($O1248,M$12,)&lt;&gt;"",_xlfn.STDEV.S(OFFSET($O1248,,,M$12))*SQRT($J$12/$G$12),"")</f>
        <v>0.40776052458193474</v>
      </c>
      <c r="N1248" s="30">
        <f ca="1">IF(OFFSET($O1248,N$12,)&lt;&gt;"",_xlfn.STDEV.S(OFFSET($O1248,,,N$12))*SQRT($J$12/$G$12),"")</f>
        <v>0.61997949947096076</v>
      </c>
      <c r="O1248" s="4">
        <f t="shared" ca="1" si="19"/>
        <v>-1.4203129270437083E-2</v>
      </c>
    </row>
    <row r="1249" spans="2:15" x14ac:dyDescent="0.2">
      <c r="B1249" s="14">
        <v>39822</v>
      </c>
      <c r="C1249" s="25">
        <v>1869.86</v>
      </c>
      <c r="D1249" s="25">
        <v>1869.86</v>
      </c>
      <c r="E1249" s="25">
        <v>1806.4</v>
      </c>
      <c r="F1249" s="16">
        <v>1815.25</v>
      </c>
      <c r="G1249" s="28">
        <f ca="1">IFERROR($F1249/OFFSET($F1249,G$12,)-1,"")</f>
        <v>-2.9028841627797508E-2</v>
      </c>
      <c r="H1249" s="29">
        <f ca="1">IFERROR($F1249/OFFSET($F1249,H$12,)-1,"")</f>
        <v>1.4951394176128119E-3</v>
      </c>
      <c r="I1249" s="29">
        <f ca="1">IFERROR($F1249/OFFSET($F1249,I$12,)-1,"")</f>
        <v>3.036168377077475E-2</v>
      </c>
      <c r="J1249" s="29">
        <f ca="1">IFERROR($F1249/OFFSET($F1249,J$12,)-1,"")</f>
        <v>-0.53473023196206593</v>
      </c>
      <c r="K1249" s="30">
        <f>F1249/VLOOKUP(YEAR(B1249),$Z$13:$AB$35,3,FALSE)-1</f>
        <v>3.6793977713427406E-2</v>
      </c>
      <c r="L1249" s="21">
        <f>MAX(F1249:$F$5741)</f>
        <v>4981.87</v>
      </c>
      <c r="M1249" s="28">
        <f ca="1">IF(OFFSET($O1249,M$12,)&lt;&gt;"",_xlfn.STDEV.S(OFFSET($O1249,,,M$12))*SQRT($J$12/$G$12),"")</f>
        <v>0.43366304662864791</v>
      </c>
      <c r="N1249" s="30">
        <f ca="1">IF(OFFSET($O1249,N$12,)&lt;&gt;"",_xlfn.STDEV.S(OFFSET($O1249,,,N$12))*SQRT($J$12/$G$12),"")</f>
        <v>0.62246772273781259</v>
      </c>
      <c r="O1249" s="4">
        <f t="shared" ca="1" si="19"/>
        <v>-2.9458514147194886E-2</v>
      </c>
    </row>
    <row r="1250" spans="2:15" x14ac:dyDescent="0.2">
      <c r="B1250" s="14">
        <v>39821</v>
      </c>
      <c r="C1250" s="25">
        <v>1899.33</v>
      </c>
      <c r="D1250" s="25">
        <v>1899.33</v>
      </c>
      <c r="E1250" s="25">
        <v>1831.52</v>
      </c>
      <c r="F1250" s="16">
        <v>1869.52</v>
      </c>
      <c r="G1250" s="28">
        <f ca="1">IFERROR($F1250/OFFSET($F1250,G$12,)-1,"")</f>
        <v>-1.5720919457928417E-2</v>
      </c>
      <c r="H1250" s="29">
        <f ca="1">IFERROR($F1250/OFFSET($F1250,H$12,)-1,"")</f>
        <v>6.7790704979923788E-2</v>
      </c>
      <c r="I1250" s="29">
        <f ca="1">IFERROR($F1250/OFFSET($F1250,I$12,)-1,"")</f>
        <v>4.1405088040820104E-2</v>
      </c>
      <c r="J1250" s="29">
        <f ca="1">IFERROR($F1250/OFFSET($F1250,J$12,)-1,"")</f>
        <v>-0.51916627229892387</v>
      </c>
      <c r="K1250" s="30">
        <f>F1250/VLOOKUP(YEAR(B1250),$Z$13:$AB$35,3,FALSE)-1</f>
        <v>6.7790704979923788E-2</v>
      </c>
      <c r="L1250" s="21">
        <f>MAX(F1250:$F$5741)</f>
        <v>4981.87</v>
      </c>
      <c r="M1250" s="28">
        <f ca="1">IF(OFFSET($O1250,M$12,)&lt;&gt;"",_xlfn.STDEV.S(OFFSET($O1250,,,M$12))*SQRT($J$12/$G$12),"")</f>
        <v>0.42613818500395623</v>
      </c>
      <c r="N1250" s="30">
        <f ca="1">IF(OFFSET($O1250,N$12,)&lt;&gt;"",_xlfn.STDEV.S(OFFSET($O1250,,,N$12))*SQRT($J$12/$G$12),"")</f>
        <v>0.62336219423777928</v>
      </c>
      <c r="O1250" s="4">
        <f t="shared" ca="1" si="19"/>
        <v>-1.584580370492485E-2</v>
      </c>
    </row>
    <row r="1251" spans="2:15" x14ac:dyDescent="0.2">
      <c r="B1251" s="14">
        <v>39820</v>
      </c>
      <c r="C1251" s="25">
        <v>1829.41</v>
      </c>
      <c r="D1251" s="25">
        <v>1899.38</v>
      </c>
      <c r="E1251" s="25">
        <v>1823.96</v>
      </c>
      <c r="F1251" s="16">
        <v>1899.38</v>
      </c>
      <c r="G1251" s="28">
        <f ca="1">IFERROR($F1251/OFFSET($F1251,G$12,)-1,"")</f>
        <v>3.8230278117894034E-2</v>
      </c>
      <c r="H1251" s="29">
        <f ca="1">IFERROR($F1251/OFFSET($F1251,H$12,)-1,"")</f>
        <v>8.484547328981118E-2</v>
      </c>
      <c r="I1251" s="29">
        <f ca="1">IFERROR($F1251/OFFSET($F1251,I$12,)-1,"")</f>
        <v>7.0567811608743147E-2</v>
      </c>
      <c r="J1251" s="29">
        <f ca="1">IFERROR($F1251/OFFSET($F1251,J$12,)-1,"")</f>
        <v>-0.48459522090947071</v>
      </c>
      <c r="K1251" s="30">
        <f>F1251/VLOOKUP(YEAR(B1251),$Z$13:$AB$35,3,FALSE)-1</f>
        <v>8.484547328981118E-2</v>
      </c>
      <c r="L1251" s="21">
        <f>MAX(F1251:$F$5741)</f>
        <v>4981.87</v>
      </c>
      <c r="M1251" s="28">
        <f ca="1">IF(OFFSET($O1251,M$12,)&lt;&gt;"",_xlfn.STDEV.S(OFFSET($O1251,,,M$12))*SQRT($J$12/$G$12),"")</f>
        <v>0.43598593475689701</v>
      </c>
      <c r="N1251" s="30">
        <f ca="1">IF(OFFSET($O1251,N$12,)&lt;&gt;"",_xlfn.STDEV.S(OFFSET($O1251,,,N$12))*SQRT($J$12/$G$12),"")</f>
        <v>0.64676100706437134</v>
      </c>
      <c r="O1251" s="4">
        <f t="shared" ca="1" si="19"/>
        <v>3.7517608036869397E-2</v>
      </c>
    </row>
    <row r="1252" spans="2:15" x14ac:dyDescent="0.2">
      <c r="B1252" s="14">
        <v>39819</v>
      </c>
      <c r="C1252" s="25">
        <v>1812.89</v>
      </c>
      <c r="D1252" s="25">
        <v>1847.07</v>
      </c>
      <c r="E1252" s="25">
        <v>1812.7</v>
      </c>
      <c r="F1252" s="16">
        <v>1829.44</v>
      </c>
      <c r="G1252" s="28">
        <f ca="1">IFERROR($F1252/OFFSET($F1252,G$12,)-1,"")</f>
        <v>0</v>
      </c>
      <c r="H1252" s="29">
        <f ca="1">IFERROR($F1252/OFFSET($F1252,H$12,)-1,"")</f>
        <v>4.4898705185540733E-2</v>
      </c>
      <c r="I1252" s="29">
        <f ca="1">IFERROR($F1252/OFFSET($F1252,I$12,)-1,"")</f>
        <v>0.10052095239241088</v>
      </c>
      <c r="J1252" s="29">
        <f ca="1">IFERROR($F1252/OFFSET($F1252,J$12,)-1,"")</f>
        <v>-0.5145159064613033</v>
      </c>
      <c r="K1252" s="30">
        <f>F1252/VLOOKUP(YEAR(B1252),$Z$13:$AB$35,3,FALSE)-1</f>
        <v>4.4898705185540733E-2</v>
      </c>
      <c r="L1252" s="21">
        <f>MAX(F1252:$F$5741)</f>
        <v>4981.87</v>
      </c>
      <c r="M1252" s="28">
        <f ca="1">IF(OFFSET($O1252,M$12,)&lt;&gt;"",_xlfn.STDEV.S(OFFSET($O1252,,,M$12))*SQRT($J$12/$G$12),"")</f>
        <v>0.4297867472533215</v>
      </c>
      <c r="N1252" s="30">
        <f ca="1">IF(OFFSET($O1252,N$12,)&lt;&gt;"",_xlfn.STDEV.S(OFFSET($O1252,,,N$12))*SQRT($J$12/$G$12),"")</f>
        <v>0.6492148085540822</v>
      </c>
      <c r="O1252" s="4">
        <f t="shared" ca="1" si="19"/>
        <v>0</v>
      </c>
    </row>
    <row r="1253" spans="2:15" x14ac:dyDescent="0.2">
      <c r="B1253" s="14">
        <v>39818</v>
      </c>
      <c r="C1253" s="25">
        <v>1812.89</v>
      </c>
      <c r="D1253" s="25">
        <v>1847.07</v>
      </c>
      <c r="E1253" s="25">
        <v>1812.7</v>
      </c>
      <c r="F1253" s="16">
        <v>1829.44</v>
      </c>
      <c r="G1253" s="28">
        <f ca="1">IFERROR($F1253/OFFSET($F1253,G$12,)-1,"")</f>
        <v>9.3239321614970727E-3</v>
      </c>
      <c r="H1253" s="29">
        <f ca="1">IFERROR($F1253/OFFSET($F1253,H$12,)-1,"")</f>
        <v>4.4481110800271839E-2</v>
      </c>
      <c r="I1253" s="29">
        <f ca="1">IFERROR($F1253/OFFSET($F1253,I$12,)-1,"")</f>
        <v>0.10052095239241088</v>
      </c>
      <c r="J1253" s="29">
        <f ca="1">IFERROR($F1253/OFFSET($F1253,J$12,)-1,"")</f>
        <v>-0.50723614923194194</v>
      </c>
      <c r="K1253" s="30">
        <f>F1253/VLOOKUP(YEAR(B1253),$Z$13:$AB$35,3,FALSE)-1</f>
        <v>4.4898705185540733E-2</v>
      </c>
      <c r="L1253" s="21">
        <f>MAX(F1253:$F$5741)</f>
        <v>4981.87</v>
      </c>
      <c r="M1253" s="28">
        <f ca="1">IF(OFFSET($O1253,M$12,)&lt;&gt;"",_xlfn.STDEV.S(OFFSET($O1253,,,M$12))*SQRT($J$12/$G$12),"")</f>
        <v>0.49070498945599494</v>
      </c>
      <c r="N1253" s="30">
        <f ca="1">IF(OFFSET($O1253,N$12,)&lt;&gt;"",_xlfn.STDEV.S(OFFSET($O1253,,,N$12))*SQRT($J$12/$G$12),"")</f>
        <v>0.66187892988164132</v>
      </c>
      <c r="O1253" s="4">
        <f t="shared" ca="1" si="19"/>
        <v>9.2807326247753667E-3</v>
      </c>
    </row>
    <row r="1254" spans="2:15" x14ac:dyDescent="0.2">
      <c r="B1254" s="14">
        <v>39815</v>
      </c>
      <c r="C1254" s="25">
        <v>1752.54</v>
      </c>
      <c r="D1254" s="25">
        <v>1812.54</v>
      </c>
      <c r="E1254" s="25">
        <v>1752.54</v>
      </c>
      <c r="F1254" s="16">
        <v>1812.54</v>
      </c>
      <c r="G1254" s="28">
        <f ca="1">IFERROR($F1254/OFFSET($F1254,G$12,)-1,"")</f>
        <v>3.5246140401980819E-2</v>
      </c>
      <c r="H1254" s="29">
        <f ca="1">IFERROR($F1254/OFFSET($F1254,H$12,)-1,"")</f>
        <v>5.0205980682430429E-2</v>
      </c>
      <c r="I1254" s="29">
        <f ca="1">IFERROR($F1254/OFFSET($F1254,I$12,)-1,"")</f>
        <v>2.8117324741770977E-2</v>
      </c>
      <c r="J1254" s="29">
        <f ca="1">IFERROR($F1254/OFFSET($F1254,J$12,)-1,"")</f>
        <v>-0.53709658059194143</v>
      </c>
      <c r="K1254" s="30">
        <f>F1254/VLOOKUP(YEAR(B1254),$Z$13:$AB$35,3,FALSE)-1</f>
        <v>3.5246140401980819E-2</v>
      </c>
      <c r="L1254" s="21">
        <f>MAX(F1254:$F$5741)</f>
        <v>4981.87</v>
      </c>
      <c r="M1254" s="28">
        <f ca="1">IF(OFFSET($O1254,M$12,)&lt;&gt;"",_xlfn.STDEV.S(OFFSET($O1254,,,M$12))*SQRT($J$12/$G$12),"")</f>
        <v>0.54254519080815677</v>
      </c>
      <c r="N1254" s="30">
        <f ca="1">IF(OFFSET($O1254,N$12,)&lt;&gt;"",_xlfn.STDEV.S(OFFSET($O1254,,,N$12))*SQRT($J$12/$G$12),"")</f>
        <v>0.72246327366444141</v>
      </c>
      <c r="O1254" s="4">
        <f t="shared" ca="1" si="19"/>
        <v>3.463921525690463E-2</v>
      </c>
    </row>
    <row r="1255" spans="2:15" x14ac:dyDescent="0.2">
      <c r="B1255" s="14">
        <v>39814</v>
      </c>
      <c r="C1255" s="25">
        <v>1751.36</v>
      </c>
      <c r="D1255" s="25">
        <v>1761.72</v>
      </c>
      <c r="E1255" s="25">
        <v>1736.35</v>
      </c>
      <c r="F1255" s="16">
        <v>1750.83</v>
      </c>
      <c r="G1255" s="28">
        <f ca="1">IFERROR($F1255/OFFSET($F1255,G$12,)-1,"")</f>
        <v>0</v>
      </c>
      <c r="H1255" s="29">
        <f ca="1">IFERROR($F1255/OFFSET($F1255,H$12,)-1,"")</f>
        <v>1.4450515386264406E-2</v>
      </c>
      <c r="I1255" s="29">
        <f ca="1">IFERROR($F1255/OFFSET($F1255,I$12,)-1,"")</f>
        <v>2.4008936822281113E-2</v>
      </c>
      <c r="J1255" s="29">
        <f ca="1">IFERROR($F1255/OFFSET($F1255,J$12,)-1,"")</f>
        <v>-0.5495874890987531</v>
      </c>
      <c r="K1255" s="30">
        <f>F1255/VLOOKUP(YEAR(B1255),$Z$13:$AB$35,3,FALSE)-1</f>
        <v>0</v>
      </c>
      <c r="L1255" s="21">
        <f>MAX(F1255:$F$5741)</f>
        <v>4981.87</v>
      </c>
      <c r="M1255" s="28">
        <f ca="1">IF(OFFSET($O1255,M$12,)&lt;&gt;"",_xlfn.STDEV.S(OFFSET($O1255,,,M$12))*SQRT($J$12/$G$12),"")</f>
        <v>0.54293276796407552</v>
      </c>
      <c r="N1255" s="30">
        <f ca="1">IF(OFFSET($O1255,N$12,)&lt;&gt;"",_xlfn.STDEV.S(OFFSET($O1255,,,N$12))*SQRT($J$12/$G$12),"")</f>
        <v>0.74331824799235013</v>
      </c>
      <c r="O1255" s="4">
        <f t="shared" ca="1" si="19"/>
        <v>0</v>
      </c>
    </row>
    <row r="1256" spans="2:15" x14ac:dyDescent="0.2">
      <c r="B1256" s="14">
        <v>39813</v>
      </c>
      <c r="C1256" s="25">
        <v>1751.36</v>
      </c>
      <c r="D1256" s="25">
        <v>1761.72</v>
      </c>
      <c r="E1256" s="25">
        <v>1736.35</v>
      </c>
      <c r="F1256" s="16">
        <v>1750.83</v>
      </c>
      <c r="G1256" s="28">
        <f ca="1">IFERROR($F1256/OFFSET($F1256,G$12,)-1,"")</f>
        <v>0</v>
      </c>
      <c r="H1256" s="29">
        <f ca="1">IFERROR($F1256/OFFSET($F1256,H$12,)-1,"")</f>
        <v>1.4450515386264406E-2</v>
      </c>
      <c r="I1256" s="29">
        <f ca="1">IFERROR($F1256/OFFSET($F1256,I$12,)-1,"")</f>
        <v>8.2115895126599892E-3</v>
      </c>
      <c r="J1256" s="29">
        <f ca="1">IFERROR($F1256/OFFSET($F1256,J$12,)-1,"")</f>
        <v>-0.5519698861775304</v>
      </c>
      <c r="K1256" s="30">
        <f>F1256/VLOOKUP(YEAR(B1256),$Z$13:$AB$35,3,FALSE)-1</f>
        <v>-0.61204569929403629</v>
      </c>
      <c r="L1256" s="21">
        <f>MAX(F1256:$F$5741)</f>
        <v>4981.87</v>
      </c>
      <c r="M1256" s="28">
        <f ca="1">IF(OFFSET($O1256,M$12,)&lt;&gt;"",_xlfn.STDEV.S(OFFSET($O1256,,,M$12))*SQRT($J$12/$G$12),"")</f>
        <v>0.56669075873792019</v>
      </c>
      <c r="N1256" s="30">
        <f ca="1">IF(OFFSET($O1256,N$12,)&lt;&gt;"",_xlfn.STDEV.S(OFFSET($O1256,,,N$12))*SQRT($J$12/$G$12),"")</f>
        <v>0.74739239280036729</v>
      </c>
      <c r="O1256" s="4">
        <f t="shared" ca="1" si="19"/>
        <v>0</v>
      </c>
    </row>
    <row r="1257" spans="2:15" x14ac:dyDescent="0.2">
      <c r="B1257" s="14">
        <v>39812</v>
      </c>
      <c r="C1257" s="25">
        <v>1751.36</v>
      </c>
      <c r="D1257" s="25">
        <v>1761.72</v>
      </c>
      <c r="E1257" s="25">
        <v>1736.35</v>
      </c>
      <c r="F1257" s="16">
        <v>1750.83</v>
      </c>
      <c r="G1257" s="28">
        <f ca="1">IFERROR($F1257/OFFSET($F1257,G$12,)-1,"")</f>
        <v>-3.9965059119739799E-4</v>
      </c>
      <c r="H1257" s="29">
        <f ca="1">IFERROR($F1257/OFFSET($F1257,H$12,)-1,"")</f>
        <v>1.4450515386264406E-2</v>
      </c>
      <c r="I1257" s="29">
        <f ca="1">IFERROR($F1257/OFFSET($F1257,I$12,)-1,"")</f>
        <v>2.3577901198480022E-2</v>
      </c>
      <c r="J1257" s="29">
        <f ca="1">IFERROR($F1257/OFFSET($F1257,J$12,)-1,"")</f>
        <v>-0.56364519988037087</v>
      </c>
      <c r="K1257" s="30">
        <f>F1257/VLOOKUP(YEAR(B1257),$Z$13:$AB$35,3,FALSE)-1</f>
        <v>-0.61204569929403629</v>
      </c>
      <c r="L1257" s="21">
        <f>MAX(F1257:$F$5741)</f>
        <v>4981.87</v>
      </c>
      <c r="M1257" s="28">
        <f ca="1">IF(OFFSET($O1257,M$12,)&lt;&gt;"",_xlfn.STDEV.S(OFFSET($O1257,,,M$12))*SQRT($J$12/$G$12),"")</f>
        <v>0.5893479341718536</v>
      </c>
      <c r="N1257" s="30">
        <f ca="1">IF(OFFSET($O1257,N$12,)&lt;&gt;"",_xlfn.STDEV.S(OFFSET($O1257,,,N$12))*SQRT($J$12/$G$12),"")</f>
        <v>0.76807155389354431</v>
      </c>
      <c r="O1257" s="4">
        <f t="shared" ca="1" si="19"/>
        <v>-3.9973047277877663E-4</v>
      </c>
    </row>
    <row r="1258" spans="2:15" x14ac:dyDescent="0.2">
      <c r="B1258" s="14">
        <v>39811</v>
      </c>
      <c r="C1258" s="25">
        <v>1721.41</v>
      </c>
      <c r="D1258" s="25">
        <v>1751.53</v>
      </c>
      <c r="E1258" s="25">
        <v>1720.26</v>
      </c>
      <c r="F1258" s="16">
        <v>1751.53</v>
      </c>
      <c r="G1258" s="28">
        <f ca="1">IFERROR($F1258/OFFSET($F1258,G$12,)-1,"")</f>
        <v>1.4856103227899764E-2</v>
      </c>
      <c r="H1258" s="29">
        <f ca="1">IFERROR($F1258/OFFSET($F1258,H$12,)-1,"")</f>
        <v>3.0378436251757401E-2</v>
      </c>
      <c r="I1258" s="29">
        <f ca="1">IFERROR($F1258/OFFSET($F1258,I$12,)-1,"")</f>
        <v>-2.7522069846205088E-2</v>
      </c>
      <c r="J1258" s="29">
        <f ca="1">IFERROR($F1258/OFFSET($F1258,J$12,)-1,"")</f>
        <v>-0.57722637251234021</v>
      </c>
      <c r="K1258" s="30">
        <f>F1258/VLOOKUP(YEAR(B1258),$Z$13:$AB$35,3,FALSE)-1</f>
        <v>-0.61189059113933586</v>
      </c>
      <c r="L1258" s="21">
        <f>MAX(F1258:$F$5741)</f>
        <v>4981.87</v>
      </c>
      <c r="M1258" s="28">
        <f ca="1">IF(OFFSET($O1258,M$12,)&lt;&gt;"",_xlfn.STDEV.S(OFFSET($O1258,,,M$12))*SQRT($J$12/$G$12),"")</f>
        <v>0.59381651728560214</v>
      </c>
      <c r="N1258" s="30">
        <f ca="1">IF(OFFSET($O1258,N$12,)&lt;&gt;"",_xlfn.STDEV.S(OFFSET($O1258,,,N$12))*SQRT($J$12/$G$12),"")</f>
        <v>0.77236178318915039</v>
      </c>
      <c r="O1258" s="4">
        <f t="shared" ca="1" si="19"/>
        <v>1.4746832224585312E-2</v>
      </c>
    </row>
    <row r="1259" spans="2:15" x14ac:dyDescent="0.2">
      <c r="B1259" s="14">
        <v>39808</v>
      </c>
      <c r="C1259" s="25">
        <v>1699.89</v>
      </c>
      <c r="D1259" s="25">
        <v>1740.1</v>
      </c>
      <c r="E1259" s="25">
        <v>1681.24</v>
      </c>
      <c r="F1259" s="16">
        <v>1725.89</v>
      </c>
      <c r="G1259" s="28">
        <f ca="1">IFERROR($F1259/OFFSET($F1259,G$12,)-1,"")</f>
        <v>0</v>
      </c>
      <c r="H1259" s="29">
        <f ca="1">IFERROR($F1259/OFFSET($F1259,H$12,)-1,"")</f>
        <v>5.315539608733344E-2</v>
      </c>
      <c r="I1259" s="29">
        <f ca="1">IFERROR($F1259/OFFSET($F1259,I$12,)-1,"")</f>
        <v>-5.2910865879021607E-2</v>
      </c>
      <c r="J1259" s="29">
        <f ca="1">IFERROR($F1259/OFFSET($F1259,J$12,)-1,"")</f>
        <v>-0.58095023041922211</v>
      </c>
      <c r="K1259" s="30">
        <f>F1259/VLOOKUP(YEAR(B1259),$Z$13:$AB$35,3,FALSE)-1</f>
        <v>-0.61757198126293478</v>
      </c>
      <c r="L1259" s="21">
        <f>MAX(F1259:$F$5741)</f>
        <v>4981.87</v>
      </c>
      <c r="M1259" s="28">
        <f ca="1">IF(OFFSET($O1259,M$12,)&lt;&gt;"",_xlfn.STDEV.S(OFFSET($O1259,,,M$12))*SQRT($J$12/$G$12),"")</f>
        <v>0.59329917227337303</v>
      </c>
      <c r="N1259" s="30">
        <f ca="1">IF(OFFSET($O1259,N$12,)&lt;&gt;"",_xlfn.STDEV.S(OFFSET($O1259,,,N$12))*SQRT($J$12/$G$12),"")</f>
        <v>0.78773773625382626</v>
      </c>
      <c r="O1259" s="4">
        <f t="shared" ca="1" si="19"/>
        <v>0</v>
      </c>
    </row>
    <row r="1260" spans="2:15" x14ac:dyDescent="0.2">
      <c r="B1260" s="14">
        <v>39807</v>
      </c>
      <c r="C1260" s="25">
        <v>1699.89</v>
      </c>
      <c r="D1260" s="25">
        <v>1740.1</v>
      </c>
      <c r="E1260" s="25">
        <v>1681.24</v>
      </c>
      <c r="F1260" s="16">
        <v>1725.89</v>
      </c>
      <c r="G1260" s="28">
        <f ca="1">IFERROR($F1260/OFFSET($F1260,G$12,)-1,"")</f>
        <v>0</v>
      </c>
      <c r="H1260" s="29">
        <f ca="1">IFERROR($F1260/OFFSET($F1260,H$12,)-1,"")</f>
        <v>5.7106562010151851E-3</v>
      </c>
      <c r="I1260" s="29">
        <f ca="1">IFERROR($F1260/OFFSET($F1260,I$12,)-1,"")</f>
        <v>-1.650283500014238E-2</v>
      </c>
      <c r="J1260" s="29">
        <f ca="1">IFERROR($F1260/OFFSET($F1260,J$12,)-1,"")</f>
        <v>-0.58533989399785691</v>
      </c>
      <c r="K1260" s="30">
        <f>F1260/VLOOKUP(YEAR(B1260),$Z$13:$AB$35,3,FALSE)-1</f>
        <v>-0.61757198126293478</v>
      </c>
      <c r="L1260" s="21">
        <f>MAX(F1260:$F$5741)</f>
        <v>4981.87</v>
      </c>
      <c r="M1260" s="28">
        <f ca="1">IF(OFFSET($O1260,M$12,)&lt;&gt;"",_xlfn.STDEV.S(OFFSET($O1260,,,M$12))*SQRT($J$12/$G$12),"")</f>
        <v>0.59546409065365102</v>
      </c>
      <c r="N1260" s="30">
        <f ca="1">IF(OFFSET($O1260,N$12,)&lt;&gt;"",_xlfn.STDEV.S(OFFSET($O1260,,,N$12))*SQRT($J$12/$G$12),"")</f>
        <v>0.80085471114378382</v>
      </c>
      <c r="O1260" s="4">
        <f t="shared" ca="1" si="19"/>
        <v>0</v>
      </c>
    </row>
    <row r="1261" spans="2:15" x14ac:dyDescent="0.2">
      <c r="B1261" s="14">
        <v>39806</v>
      </c>
      <c r="C1261" s="25">
        <v>1699.89</v>
      </c>
      <c r="D1261" s="25">
        <v>1740.1</v>
      </c>
      <c r="E1261" s="25">
        <v>1681.24</v>
      </c>
      <c r="F1261" s="16">
        <v>1725.89</v>
      </c>
      <c r="G1261" s="28">
        <f ca="1">IFERROR($F1261/OFFSET($F1261,G$12,)-1,"")</f>
        <v>0</v>
      </c>
      <c r="H1261" s="29">
        <f ca="1">IFERROR($F1261/OFFSET($F1261,H$12,)-1,"")</f>
        <v>-3.8785416221768232E-3</v>
      </c>
      <c r="I1261" s="29">
        <f ca="1">IFERROR($F1261/OFFSET($F1261,I$12,)-1,"")</f>
        <v>-4.0030925656057703E-2</v>
      </c>
      <c r="J1261" s="29">
        <f ca="1">IFERROR($F1261/OFFSET($F1261,J$12,)-1,"")</f>
        <v>-0.5969769005875265</v>
      </c>
      <c r="K1261" s="30">
        <f>F1261/VLOOKUP(YEAR(B1261),$Z$13:$AB$35,3,FALSE)-1</f>
        <v>-0.61757198126293478</v>
      </c>
      <c r="L1261" s="21">
        <f>MAX(F1261:$F$5741)</f>
        <v>4981.87</v>
      </c>
      <c r="M1261" s="28">
        <f ca="1">IF(OFFSET($O1261,M$12,)&lt;&gt;"",_xlfn.STDEV.S(OFFSET($O1261,,,M$12))*SQRT($J$12/$G$12),"")</f>
        <v>0.61191648788859121</v>
      </c>
      <c r="N1261" s="30">
        <f ca="1">IF(OFFSET($O1261,N$12,)&lt;&gt;"",_xlfn.STDEV.S(OFFSET($O1261,,,N$12))*SQRT($J$12/$G$12),"")</f>
        <v>0.80447770961040033</v>
      </c>
      <c r="O1261" s="4">
        <f t="shared" ca="1" si="19"/>
        <v>0</v>
      </c>
    </row>
    <row r="1262" spans="2:15" x14ac:dyDescent="0.2">
      <c r="B1262" s="14">
        <v>39805</v>
      </c>
      <c r="C1262" s="25">
        <v>1699.89</v>
      </c>
      <c r="D1262" s="25">
        <v>1740.1</v>
      </c>
      <c r="E1262" s="25">
        <v>1681.24</v>
      </c>
      <c r="F1262" s="16">
        <v>1725.89</v>
      </c>
      <c r="G1262" s="28">
        <f ca="1">IFERROR($F1262/OFFSET($F1262,G$12,)-1,"")</f>
        <v>1.5295107330474345E-2</v>
      </c>
      <c r="H1262" s="29">
        <f ca="1">IFERROR($F1262/OFFSET($F1262,H$12,)-1,"")</f>
        <v>-9.7255054967753107E-3</v>
      </c>
      <c r="I1262" s="29">
        <f ca="1">IFERROR($F1262/OFFSET($F1262,I$12,)-1,"")</f>
        <v>4.266373461731332E-2</v>
      </c>
      <c r="J1262" s="29">
        <f ca="1">IFERROR($F1262/OFFSET($F1262,J$12,)-1,"")</f>
        <v>-0.60540803775155116</v>
      </c>
      <c r="K1262" s="30">
        <f>F1262/VLOOKUP(YEAR(B1262),$Z$13:$AB$35,3,FALSE)-1</f>
        <v>-0.61757198126293478</v>
      </c>
      <c r="L1262" s="21">
        <f>MAX(F1262:$F$5741)</f>
        <v>4981.87</v>
      </c>
      <c r="M1262" s="28">
        <f ca="1">IF(OFFSET($O1262,M$12,)&lt;&gt;"",_xlfn.STDEV.S(OFFSET($O1262,,,M$12))*SQRT($J$12/$G$12),"")</f>
        <v>0.63676948112420106</v>
      </c>
      <c r="N1262" s="30">
        <f ca="1">IF(OFFSET($O1262,N$12,)&lt;&gt;"",_xlfn.STDEV.S(OFFSET($O1262,,,N$12))*SQRT($J$12/$G$12),"")</f>
        <v>0.80447206732559928</v>
      </c>
      <c r="O1262" s="4">
        <f t="shared" ca="1" si="19"/>
        <v>1.517931637368132E-2</v>
      </c>
    </row>
    <row r="1263" spans="2:15" x14ac:dyDescent="0.2">
      <c r="B1263" s="14">
        <v>39804</v>
      </c>
      <c r="C1263" s="25">
        <v>1639.52</v>
      </c>
      <c r="D1263" s="25">
        <v>1701.95</v>
      </c>
      <c r="E1263" s="25">
        <v>1639.52</v>
      </c>
      <c r="F1263" s="16">
        <v>1699.89</v>
      </c>
      <c r="G1263" s="28">
        <f ca="1">IFERROR($F1263/OFFSET($F1263,G$12,)-1,"")</f>
        <v>3.7289935195694346E-2</v>
      </c>
      <c r="H1263" s="29">
        <f ca="1">IFERROR($F1263/OFFSET($F1263,H$12,)-1,"")</f>
        <v>-2.1679826883675868E-2</v>
      </c>
      <c r="I1263" s="29">
        <f ca="1">IFERROR($F1263/OFFSET($F1263,I$12,)-1,"")</f>
        <v>0.11643165354227292</v>
      </c>
      <c r="J1263" s="29">
        <f ca="1">IFERROR($F1263/OFFSET($F1263,J$12,)-1,"")</f>
        <v>-0.60762865419460566</v>
      </c>
      <c r="K1263" s="30">
        <f>F1263/VLOOKUP(YEAR(B1263),$Z$13:$AB$35,3,FALSE)-1</f>
        <v>-0.62333314129466555</v>
      </c>
      <c r="L1263" s="21">
        <f>MAX(F1263:$F$5741)</f>
        <v>4981.87</v>
      </c>
      <c r="M1263" s="28">
        <f ca="1">IF(OFFSET($O1263,M$12,)&lt;&gt;"",_xlfn.STDEV.S(OFFSET($O1263,,,M$12))*SQRT($J$12/$G$12),"")</f>
        <v>0.64112039787246267</v>
      </c>
      <c r="N1263" s="30">
        <f ca="1">IF(OFFSET($O1263,N$12,)&lt;&gt;"",_xlfn.STDEV.S(OFFSET($O1263,,,N$12))*SQRT($J$12/$G$12),"")</f>
        <v>0.80343799593998688</v>
      </c>
      <c r="O1263" s="4">
        <f t="shared" ca="1" si="19"/>
        <v>3.6611480521937793E-2</v>
      </c>
    </row>
    <row r="1264" spans="2:15" x14ac:dyDescent="0.2">
      <c r="B1264" s="14">
        <v>39801</v>
      </c>
      <c r="C1264" s="25">
        <v>1715.72</v>
      </c>
      <c r="D1264" s="25">
        <v>1715.72</v>
      </c>
      <c r="E1264" s="25">
        <v>1633.69</v>
      </c>
      <c r="F1264" s="16">
        <v>1638.78</v>
      </c>
      <c r="G1264" s="28">
        <f ca="1">IFERROR($F1264/OFFSET($F1264,G$12,)-1,"")</f>
        <v>-4.5050084785763E-2</v>
      </c>
      <c r="H1264" s="29">
        <f ca="1">IFERROR($F1264/OFFSET($F1264,H$12,)-1,"")</f>
        <v>-3.6465192850423267E-2</v>
      </c>
      <c r="I1264" s="29">
        <f ca="1">IFERROR($F1264/OFFSET($F1264,I$12,)-1,"")</f>
        <v>4.8839337715284037E-2</v>
      </c>
      <c r="J1264" s="29">
        <f ca="1">IFERROR($F1264/OFFSET($F1264,J$12,)-1,"")</f>
        <v>-0.62403386214253764</v>
      </c>
      <c r="K1264" s="30">
        <f>F1264/VLOOKUP(YEAR(B1264),$Z$13:$AB$35,3,FALSE)-1</f>
        <v>-0.63687408320001415</v>
      </c>
      <c r="L1264" s="21">
        <f>MAX(F1264:$F$5741)</f>
        <v>4981.87</v>
      </c>
      <c r="M1264" s="28">
        <f ca="1">IF(OFFSET($O1264,M$12,)&lt;&gt;"",_xlfn.STDEV.S(OFFSET($O1264,,,M$12))*SQRT($J$12/$G$12),"")</f>
        <v>0.62812853186755535</v>
      </c>
      <c r="N1264" s="30">
        <f ca="1">IF(OFFSET($O1264,N$12,)&lt;&gt;"",_xlfn.STDEV.S(OFFSET($O1264,,,N$12))*SQRT($J$12/$G$12),"")</f>
        <v>0.81266768555380153</v>
      </c>
      <c r="O1264" s="4">
        <f t="shared" ca="1" si="19"/>
        <v>-4.6096384678529584E-2</v>
      </c>
    </row>
    <row r="1265" spans="2:15" x14ac:dyDescent="0.2">
      <c r="B1265" s="14">
        <v>39800</v>
      </c>
      <c r="C1265" s="25">
        <v>1733.14</v>
      </c>
      <c r="D1265" s="25">
        <v>1738.71</v>
      </c>
      <c r="E1265" s="25">
        <v>1706.45</v>
      </c>
      <c r="F1265" s="16">
        <v>1716.09</v>
      </c>
      <c r="G1265" s="28">
        <f ca="1">IFERROR($F1265/OFFSET($F1265,G$12,)-1,"")</f>
        <v>-9.5347481545182688E-3</v>
      </c>
      <c r="H1265" s="29">
        <f ca="1">IFERROR($F1265/OFFSET($F1265,H$12,)-1,"")</f>
        <v>-2.5922940695668029E-2</v>
      </c>
      <c r="I1265" s="29">
        <f ca="1">IFERROR($F1265/OFFSET($F1265,I$12,)-1,"")</f>
        <v>4.2189454761875966E-2</v>
      </c>
      <c r="J1265" s="29">
        <f ca="1">IFERROR($F1265/OFFSET($F1265,J$12,)-1,"")</f>
        <v>-0.61578382928800601</v>
      </c>
      <c r="K1265" s="30">
        <f>F1265/VLOOKUP(YEAR(B1265),$Z$13:$AB$35,3,FALSE)-1</f>
        <v>-0.61974349542874108</v>
      </c>
      <c r="L1265" s="21">
        <f>MAX(F1265:$F$5741)</f>
        <v>4981.87</v>
      </c>
      <c r="M1265" s="28">
        <f ca="1">IF(OFFSET($O1265,M$12,)&lt;&gt;"",_xlfn.STDEV.S(OFFSET($O1265,,,M$12))*SQRT($J$12/$G$12),"")</f>
        <v>0.63705569955820873</v>
      </c>
      <c r="N1265" s="30">
        <f ca="1">IF(OFFSET($O1265,N$12,)&lt;&gt;"",_xlfn.STDEV.S(OFFSET($O1265,,,N$12))*SQRT($J$12/$G$12),"")</f>
        <v>0.81088584887660542</v>
      </c>
      <c r="O1265" s="4">
        <f t="shared" ca="1" si="19"/>
        <v>-9.5804948869841998E-3</v>
      </c>
    </row>
    <row r="1266" spans="2:15" x14ac:dyDescent="0.2">
      <c r="B1266" s="14">
        <v>39799</v>
      </c>
      <c r="C1266" s="25">
        <v>1743.11</v>
      </c>
      <c r="D1266" s="25">
        <v>1751.49</v>
      </c>
      <c r="E1266" s="25">
        <v>1713.17</v>
      </c>
      <c r="F1266" s="16">
        <v>1732.61</v>
      </c>
      <c r="G1266" s="28">
        <f ca="1">IFERROR($F1266/OFFSET($F1266,G$12,)-1,"")</f>
        <v>-5.8697298661953834E-3</v>
      </c>
      <c r="H1266" s="29">
        <f ca="1">IFERROR($F1266/OFFSET($F1266,H$12,)-1,"")</f>
        <v>-3.4859819851937757E-2</v>
      </c>
      <c r="I1266" s="29">
        <f ca="1">IFERROR($F1266/OFFSET($F1266,I$12,)-1,"")</f>
        <v>-3.0783217105112559E-3</v>
      </c>
      <c r="J1266" s="29">
        <f ca="1">IFERROR($F1266/OFFSET($F1266,J$12,)-1,"")</f>
        <v>-0.61576451907638541</v>
      </c>
      <c r="K1266" s="30">
        <f>F1266/VLOOKUP(YEAR(B1266),$Z$13:$AB$35,3,FALSE)-1</f>
        <v>-0.61608294297781063</v>
      </c>
      <c r="L1266" s="21">
        <f>MAX(F1266:$F$5741)</f>
        <v>4981.87</v>
      </c>
      <c r="M1266" s="28">
        <f ca="1">IF(OFFSET($O1266,M$12,)&lt;&gt;"",_xlfn.STDEV.S(OFFSET($O1266,,,M$12))*SQRT($J$12/$G$12),"")</f>
        <v>0.64820049325766982</v>
      </c>
      <c r="N1266" s="30">
        <f ca="1">IF(OFFSET($O1266,N$12,)&lt;&gt;"",_xlfn.STDEV.S(OFFSET($O1266,,,N$12))*SQRT($J$12/$G$12),"")</f>
        <v>0.81092104857246294</v>
      </c>
      <c r="O1266" s="4">
        <f t="shared" ca="1" si="19"/>
        <v>-5.8870244400718082E-3</v>
      </c>
    </row>
    <row r="1267" spans="2:15" x14ac:dyDescent="0.2">
      <c r="B1267" s="14">
        <v>39798</v>
      </c>
      <c r="C1267" s="25">
        <v>1738.01</v>
      </c>
      <c r="D1267" s="25">
        <v>1762.45</v>
      </c>
      <c r="E1267" s="25">
        <v>1718.79</v>
      </c>
      <c r="F1267" s="16">
        <v>1742.84</v>
      </c>
      <c r="G1267" s="28">
        <f ca="1">IFERROR($F1267/OFFSET($F1267,G$12,)-1,"")</f>
        <v>3.03874398581927E-3</v>
      </c>
      <c r="H1267" s="29">
        <f ca="1">IFERROR($F1267/OFFSET($F1267,H$12,)-1,"")</f>
        <v>-1.7664498528897954E-2</v>
      </c>
      <c r="I1267" s="29">
        <f ca="1">IFERROR($F1267/OFFSET($F1267,I$12,)-1,"")</f>
        <v>-2.1881997721443724E-2</v>
      </c>
      <c r="J1267" s="29">
        <f ca="1">IFERROR($F1267/OFFSET($F1267,J$12,)-1,"")</f>
        <v>-0.61381614808840279</v>
      </c>
      <c r="K1267" s="30">
        <f>F1267/VLOOKUP(YEAR(B1267),$Z$13:$AB$35,3,FALSE)-1</f>
        <v>-0.61381614808840279</v>
      </c>
      <c r="L1267" s="21">
        <f>MAX(F1267:$F$5741)</f>
        <v>4981.87</v>
      </c>
      <c r="M1267" s="28">
        <f ca="1">IF(OFFSET($O1267,M$12,)&lt;&gt;"",_xlfn.STDEV.S(OFFSET($O1267,,,M$12))*SQRT($J$12/$G$12),"")</f>
        <v>0.66169076282465622</v>
      </c>
      <c r="N1267" s="30">
        <f ca="1">IF(OFFSET($O1267,N$12,)&lt;&gt;"",_xlfn.STDEV.S(OFFSET($O1267,,,N$12))*SQRT($J$12/$G$12),"")</f>
        <v>0.81140948143938763</v>
      </c>
      <c r="O1267" s="4">
        <f t="shared" ca="1" si="19"/>
        <v>3.0341363352673033E-3</v>
      </c>
    </row>
    <row r="1268" spans="2:15" x14ac:dyDescent="0.2">
      <c r="B1268" s="14">
        <v>39797</v>
      </c>
      <c r="C1268" s="25">
        <v>1700.83</v>
      </c>
      <c r="D1268" s="25">
        <v>1746.08</v>
      </c>
      <c r="E1268" s="25">
        <v>1700.83</v>
      </c>
      <c r="F1268" s="16">
        <v>1737.56</v>
      </c>
      <c r="G1268" s="28">
        <f ca="1">IFERROR($F1268/OFFSET($F1268,G$12,)-1,"")</f>
        <v>2.1613358419567241E-2</v>
      </c>
      <c r="H1268" s="29">
        <f ca="1">IFERROR($F1268/OFFSET($F1268,H$12,)-1,"")</f>
        <v>4.5249467617936245E-2</v>
      </c>
      <c r="I1268" s="29">
        <f ca="1">IFERROR($F1268/OFFSET($F1268,I$12,)-1,"")</f>
        <v>-3.8806003175288151E-2</v>
      </c>
      <c r="J1268" s="29">
        <f ca="1">IFERROR($F1268/OFFSET($F1268,J$12,)-1,"")</f>
        <v>-0.6149861067410004</v>
      </c>
      <c r="K1268" s="30">
        <f>F1268/VLOOKUP(YEAR(B1268),$Z$13:$AB$35,3,FALSE)-1</f>
        <v>-0.6149861067410004</v>
      </c>
      <c r="L1268" s="21">
        <f>MAX(F1268:$F$5741)</f>
        <v>4981.87</v>
      </c>
      <c r="M1268" s="28">
        <f ca="1">IF(OFFSET($O1268,M$12,)&lt;&gt;"",_xlfn.STDEV.S(OFFSET($O1268,,,M$12))*SQRT($J$12/$G$12),"")</f>
        <v>0.70562741516325167</v>
      </c>
      <c r="N1268" s="30">
        <f ca="1">IF(OFFSET($O1268,N$12,)&lt;&gt;"",_xlfn.STDEV.S(OFFSET($O1268,,,N$12))*SQRT($J$12/$G$12),"")</f>
        <v>0.81259071596520549</v>
      </c>
      <c r="O1268" s="4">
        <f t="shared" ca="1" si="19"/>
        <v>2.138310162913571E-2</v>
      </c>
    </row>
    <row r="1269" spans="2:15" x14ac:dyDescent="0.2">
      <c r="B1269" s="14">
        <v>39794</v>
      </c>
      <c r="C1269" s="25">
        <v>1761.77</v>
      </c>
      <c r="D1269" s="25">
        <v>1761.77</v>
      </c>
      <c r="E1269" s="25">
        <v>1672.99</v>
      </c>
      <c r="F1269" s="16">
        <v>1700.8</v>
      </c>
      <c r="G1269" s="28">
        <f ca="1">IFERROR($F1269/OFFSET($F1269,G$12,)-1,"")</f>
        <v>-3.4601761874489156E-2</v>
      </c>
      <c r="H1269" s="29">
        <f ca="1">IFERROR($F1269/OFFSET($F1269,H$12,)-1,"")</f>
        <v>2.313606121491385E-2</v>
      </c>
      <c r="I1269" s="29">
        <f ca="1">IFERROR($F1269/OFFSET($F1269,I$12,)-1,"")</f>
        <v>-4.3919659570640812E-2</v>
      </c>
      <c r="J1269" s="29">
        <f ca="1">IFERROR($F1269/OFFSET($F1269,J$12,)-1,"")</f>
        <v>-0.62313150069355494</v>
      </c>
      <c r="K1269" s="30">
        <f>F1269/VLOOKUP(YEAR(B1269),$Z$13:$AB$35,3,FALSE)-1</f>
        <v>-0.62313150069355494</v>
      </c>
      <c r="L1269" s="21">
        <f>MAX(F1269:$F$5741)</f>
        <v>4981.87</v>
      </c>
      <c r="M1269" s="28">
        <f ca="1">IF(OFFSET($O1269,M$12,)&lt;&gt;"",_xlfn.STDEV.S(OFFSET($O1269,,,M$12))*SQRT($J$12/$G$12),"")</f>
        <v>0.70635808334460692</v>
      </c>
      <c r="N1269" s="30">
        <f ca="1">IF(OFFSET($O1269,N$12,)&lt;&gt;"",_xlfn.STDEV.S(OFFSET($O1269,,,N$12))*SQRT($J$12/$G$12),"")</f>
        <v>0.81036981515219442</v>
      </c>
      <c r="O1269" s="4">
        <f t="shared" ca="1" si="19"/>
        <v>-3.5214580777597523E-2</v>
      </c>
    </row>
    <row r="1270" spans="2:15" x14ac:dyDescent="0.2">
      <c r="B1270" s="14">
        <v>39793</v>
      </c>
      <c r="C1270" s="25">
        <v>1792.84</v>
      </c>
      <c r="D1270" s="25">
        <v>1794.91</v>
      </c>
      <c r="E1270" s="25">
        <v>1749.68</v>
      </c>
      <c r="F1270" s="16">
        <v>1761.76</v>
      </c>
      <c r="G1270" s="28">
        <f ca="1">IFERROR($F1270/OFFSET($F1270,G$12,)-1,"")</f>
        <v>-1.8621984302497285E-2</v>
      </c>
      <c r="H1270" s="29">
        <f ca="1">IFERROR($F1270/OFFSET($F1270,H$12,)-1,"")</f>
        <v>-6.8634179821558394E-4</v>
      </c>
      <c r="I1270" s="29">
        <f ca="1">IFERROR($F1270/OFFSET($F1270,I$12,)-1,"")</f>
        <v>-5.7837008198255546E-2</v>
      </c>
      <c r="J1270" s="29">
        <f ca="1">IFERROR($F1270/OFFSET($F1270,J$12,)-1,"")</f>
        <v>-0.61045760883024069</v>
      </c>
      <c r="K1270" s="30">
        <f>F1270/VLOOKUP(YEAR(B1270),$Z$13:$AB$35,3,FALSE)-1</f>
        <v>-0.60962379624992802</v>
      </c>
      <c r="L1270" s="21">
        <f>MAX(F1270:$F$5741)</f>
        <v>4981.87</v>
      </c>
      <c r="M1270" s="28">
        <f ca="1">IF(OFFSET($O1270,M$12,)&lt;&gt;"",_xlfn.STDEV.S(OFFSET($O1270,,,M$12))*SQRT($J$12/$G$12),"")</f>
        <v>0.71177656520978028</v>
      </c>
      <c r="N1270" s="30">
        <f ca="1">IF(OFFSET($O1270,N$12,)&lt;&gt;"",_xlfn.STDEV.S(OFFSET($O1270,,,N$12))*SQRT($J$12/$G$12),"")</f>
        <v>0.84449693972932538</v>
      </c>
      <c r="O1270" s="4">
        <f t="shared" ca="1" si="19"/>
        <v>-1.8797556537599271E-2</v>
      </c>
    </row>
    <row r="1271" spans="2:15" x14ac:dyDescent="0.2">
      <c r="B1271" s="14">
        <v>39792</v>
      </c>
      <c r="C1271" s="25">
        <v>1773.6</v>
      </c>
      <c r="D1271" s="25">
        <v>1804.65</v>
      </c>
      <c r="E1271" s="25">
        <v>1745.43</v>
      </c>
      <c r="F1271" s="16">
        <v>1795.19</v>
      </c>
      <c r="G1271" s="28">
        <f ca="1">IFERROR($F1271/OFFSET($F1271,G$12,)-1,"")</f>
        <v>1.1842090430508767E-2</v>
      </c>
      <c r="H1271" s="29">
        <f ca="1">IFERROR($F1271/OFFSET($F1271,H$12,)-1,"")</f>
        <v>4.9953795225116782E-2</v>
      </c>
      <c r="I1271" s="29">
        <f ca="1">IFERROR($F1271/OFFSET($F1271,I$12,)-1,"")</f>
        <v>-9.9342765402368083E-2</v>
      </c>
      <c r="J1271" s="29">
        <f ca="1">IFERROR($F1271/OFFSET($F1271,J$12,)-1,"")</f>
        <v>-0.59902928451612758</v>
      </c>
      <c r="K1271" s="30">
        <f>F1271/VLOOKUP(YEAR(B1271),$Z$13:$AB$35,3,FALSE)-1</f>
        <v>-0.60221627394759114</v>
      </c>
      <c r="L1271" s="21">
        <f>MAX(F1271:$F$5741)</f>
        <v>4981.87</v>
      </c>
      <c r="M1271" s="28">
        <f ca="1">IF(OFFSET($O1271,M$12,)&lt;&gt;"",_xlfn.STDEV.S(OFFSET($O1271,,,M$12))*SQRT($J$12/$G$12),"")</f>
        <v>0.72824001748852263</v>
      </c>
      <c r="N1271" s="30">
        <f ca="1">IF(OFFSET($O1271,N$12,)&lt;&gt;"",_xlfn.STDEV.S(OFFSET($O1271,,,N$12))*SQRT($J$12/$G$12),"")</f>
        <v>0.84476137954740249</v>
      </c>
      <c r="O1271" s="4">
        <f t="shared" ca="1" si="19"/>
        <v>1.1772521566212049E-2</v>
      </c>
    </row>
    <row r="1272" spans="2:15" x14ac:dyDescent="0.2">
      <c r="B1272" s="14">
        <v>39791</v>
      </c>
      <c r="C1272" s="25">
        <v>1662.45</v>
      </c>
      <c r="D1272" s="25">
        <v>1774.18</v>
      </c>
      <c r="E1272" s="25">
        <v>1661.43</v>
      </c>
      <c r="F1272" s="16">
        <v>1774.18</v>
      </c>
      <c r="G1272" s="28">
        <f ca="1">IFERROR($F1272/OFFSET($F1272,G$12,)-1,"")</f>
        <v>6.7278655389390929E-2</v>
      </c>
      <c r="H1272" s="29">
        <f ca="1">IFERROR($F1272/OFFSET($F1272,H$12,)-1,"")</f>
        <v>2.1657635453796953E-2</v>
      </c>
      <c r="I1272" s="29">
        <f ca="1">IFERROR($F1272/OFFSET($F1272,I$12,)-1,"")</f>
        <v>-0.14356191892178916</v>
      </c>
      <c r="J1272" s="29">
        <f ca="1">IFERROR($F1272/OFFSET($F1272,J$12,)-1,"")</f>
        <v>-0.60372204390778861</v>
      </c>
      <c r="K1272" s="30">
        <f>F1272/VLOOKUP(YEAR(B1272),$Z$13:$AB$35,3,FALSE)-1</f>
        <v>-0.6068717344193858</v>
      </c>
      <c r="L1272" s="21">
        <f>MAX(F1272:$F$5741)</f>
        <v>4981.87</v>
      </c>
      <c r="M1272" s="28">
        <f ca="1">IF(OFFSET($O1272,M$12,)&lt;&gt;"",_xlfn.STDEV.S(OFFSET($O1272,,,M$12))*SQRT($J$12/$G$12),"")</f>
        <v>0.74138290881314883</v>
      </c>
      <c r="N1272" s="30">
        <f ca="1">IF(OFFSET($O1272,N$12,)&lt;&gt;"",_xlfn.STDEV.S(OFFSET($O1272,,,N$12))*SQRT($J$12/$G$12),"")</f>
        <v>0.84736447153844585</v>
      </c>
      <c r="O1272" s="4">
        <f t="shared" ca="1" si="19"/>
        <v>6.5112096039586648E-2</v>
      </c>
    </row>
    <row r="1273" spans="2:15" x14ac:dyDescent="0.2">
      <c r="B1273" s="14">
        <v>39790</v>
      </c>
      <c r="C1273" s="25">
        <v>1762.42</v>
      </c>
      <c r="D1273" s="25">
        <v>1763.78</v>
      </c>
      <c r="E1273" s="25">
        <v>1659.46</v>
      </c>
      <c r="F1273" s="16">
        <v>1662.34</v>
      </c>
      <c r="G1273" s="28">
        <f ca="1">IFERROR($F1273/OFFSET($F1273,G$12,)-1,"")</f>
        <v>0</v>
      </c>
      <c r="H1273" s="29">
        <f ca="1">IFERROR($F1273/OFFSET($F1273,H$12,)-1,"")</f>
        <v>-2.8155510084770574E-2</v>
      </c>
      <c r="I1273" s="29">
        <f ca="1">IFERROR($F1273/OFFSET($F1273,I$12,)-1,"")</f>
        <v>-0.2074395808203372</v>
      </c>
      <c r="J1273" s="29">
        <f ca="1">IFERROR($F1273/OFFSET($F1273,J$12,)-1,"")</f>
        <v>-0.62870244421066268</v>
      </c>
      <c r="K1273" s="30">
        <f>F1273/VLOOKUP(YEAR(B1273),$Z$13:$AB$35,3,FALSE)-1</f>
        <v>-0.63165358587895359</v>
      </c>
      <c r="L1273" s="21">
        <f>MAX(F1273:$F$5741)</f>
        <v>4981.87</v>
      </c>
      <c r="M1273" s="28">
        <f ca="1">IF(OFFSET($O1273,M$12,)&lt;&gt;"",_xlfn.STDEV.S(OFFSET($O1273,,,M$12))*SQRT($J$12/$G$12),"")</f>
        <v>0.72266858022143521</v>
      </c>
      <c r="N1273" s="30">
        <f ca="1">IF(OFFSET($O1273,N$12,)&lt;&gt;"",_xlfn.STDEV.S(OFFSET($O1273,,,N$12))*SQRT($J$12/$G$12),"")</f>
        <v>0.83466592590552768</v>
      </c>
      <c r="O1273" s="4">
        <f t="shared" ca="1" si="19"/>
        <v>0</v>
      </c>
    </row>
    <row r="1274" spans="2:15" x14ac:dyDescent="0.2">
      <c r="B1274" s="14">
        <v>39787</v>
      </c>
      <c r="C1274" s="25">
        <v>1762.42</v>
      </c>
      <c r="D1274" s="25">
        <v>1763.78</v>
      </c>
      <c r="E1274" s="25">
        <v>1659.46</v>
      </c>
      <c r="F1274" s="16">
        <v>1662.34</v>
      </c>
      <c r="G1274" s="28">
        <f ca="1">IFERROR($F1274/OFFSET($F1274,G$12,)-1,"")</f>
        <v>-5.7079814177212418E-2</v>
      </c>
      <c r="H1274" s="29">
        <f ca="1">IFERROR($F1274/OFFSET($F1274,H$12,)-1,"")</f>
        <v>-7.7041807784131944E-2</v>
      </c>
      <c r="I1274" s="29">
        <f ca="1">IFERROR($F1274/OFFSET($F1274,I$12,)-1,"")</f>
        <v>-0.16943216168278008</v>
      </c>
      <c r="J1274" s="29">
        <f ca="1">IFERROR($F1274/OFFSET($F1274,J$12,)-1,"")</f>
        <v>-0.62870244421066268</v>
      </c>
      <c r="K1274" s="30">
        <f>F1274/VLOOKUP(YEAR(B1274),$Z$13:$AB$35,3,FALSE)-1</f>
        <v>-0.63165358587895359</v>
      </c>
      <c r="L1274" s="21">
        <f>MAX(F1274:$F$5741)</f>
        <v>4981.87</v>
      </c>
      <c r="M1274" s="28">
        <f ca="1">IF(OFFSET($O1274,M$12,)&lt;&gt;"",_xlfn.STDEV.S(OFFSET($O1274,,,M$12))*SQRT($J$12/$G$12),"")</f>
        <v>0.77831253203105411</v>
      </c>
      <c r="N1274" s="30">
        <f ca="1">IF(OFFSET($O1274,N$12,)&lt;&gt;"",_xlfn.STDEV.S(OFFSET($O1274,,,N$12))*SQRT($J$12/$G$12),"")</f>
        <v>0.83606175178966591</v>
      </c>
      <c r="O1274" s="4">
        <f t="shared" ca="1" si="19"/>
        <v>-5.8773638506773057E-2</v>
      </c>
    </row>
    <row r="1275" spans="2:15" x14ac:dyDescent="0.2">
      <c r="B1275" s="14">
        <v>39786</v>
      </c>
      <c r="C1275" s="25">
        <v>1710.05</v>
      </c>
      <c r="D1275" s="25">
        <v>1773.98</v>
      </c>
      <c r="E1275" s="25">
        <v>1704.89</v>
      </c>
      <c r="F1275" s="16">
        <v>1762.97</v>
      </c>
      <c r="G1275" s="28">
        <f ca="1">IFERROR($F1275/OFFSET($F1275,G$12,)-1,"")</f>
        <v>3.110926551954063E-2</v>
      </c>
      <c r="H1275" s="29">
        <f ca="1">IFERROR($F1275/OFFSET($F1275,H$12,)-1,"")</f>
        <v>-3.2563065559646831E-2</v>
      </c>
      <c r="I1275" s="29">
        <f ca="1">IFERROR($F1275/OFFSET($F1275,I$12,)-1,"")</f>
        <v>-0.15933355904077517</v>
      </c>
      <c r="J1275" s="29">
        <f ca="1">IFERROR($F1275/OFFSET($F1275,J$12,)-1,"")</f>
        <v>-0.60148963584167814</v>
      </c>
      <c r="K1275" s="30">
        <f>F1275/VLOOKUP(YEAR(B1275),$Z$13:$AB$35,3,FALSE)-1</f>
        <v>-0.60935568072537438</v>
      </c>
      <c r="L1275" s="21">
        <f>MAX(F1275:$F$5741)</f>
        <v>4981.87</v>
      </c>
      <c r="M1275" s="28">
        <f ca="1">IF(OFFSET($O1275,M$12,)&lt;&gt;"",_xlfn.STDEV.S(OFFSET($O1275,,,M$12))*SQRT($J$12/$G$12),"")</f>
        <v>0.76707231186987801</v>
      </c>
      <c r="N1275" s="30">
        <f ca="1">IF(OFFSET($O1275,N$12,)&lt;&gt;"",_xlfn.STDEV.S(OFFSET($O1275,,,N$12))*SQRT($J$12/$G$12),"")</f>
        <v>0.83265261940111179</v>
      </c>
      <c r="O1275" s="4">
        <f t="shared" ca="1" si="19"/>
        <v>3.0635179554670017E-2</v>
      </c>
    </row>
    <row r="1276" spans="2:15" x14ac:dyDescent="0.2">
      <c r="B1276" s="14">
        <v>39785</v>
      </c>
      <c r="C1276" s="25">
        <v>1736.47</v>
      </c>
      <c r="D1276" s="25">
        <v>1736.47</v>
      </c>
      <c r="E1276" s="25">
        <v>1663.94</v>
      </c>
      <c r="F1276" s="16">
        <v>1709.78</v>
      </c>
      <c r="G1276" s="28">
        <f ca="1">IFERROR($F1276/OFFSET($F1276,G$12,)-1,"")</f>
        <v>-1.5426962345312822E-2</v>
      </c>
      <c r="H1276" s="29">
        <f ca="1">IFERROR($F1276/OFFSET($F1276,H$12,)-1,"")</f>
        <v>-2.5683106818246593E-2</v>
      </c>
      <c r="I1276" s="29">
        <f ca="1">IFERROR($F1276/OFFSET($F1276,I$12,)-1,"")</f>
        <v>-0.22634389140271494</v>
      </c>
      <c r="J1276" s="29">
        <f ca="1">IFERROR($F1276/OFFSET($F1276,J$12,)-1,"")</f>
        <v>-0.61260312087204971</v>
      </c>
      <c r="K1276" s="30">
        <f>F1276/VLOOKUP(YEAR(B1276),$Z$13:$AB$35,3,FALSE)-1</f>
        <v>-0.62114168465182651</v>
      </c>
      <c r="L1276" s="21">
        <f>MAX(F1276:$F$5741)</f>
        <v>4981.87</v>
      </c>
      <c r="M1276" s="28">
        <f ca="1">IF(OFFSET($O1276,M$12,)&lt;&gt;"",_xlfn.STDEV.S(OFFSET($O1276,,,M$12))*SQRT($J$12/$G$12),"")</f>
        <v>0.76294819604404407</v>
      </c>
      <c r="N1276" s="30">
        <f ca="1">IF(OFFSET($O1276,N$12,)&lt;&gt;"",_xlfn.STDEV.S(OFFSET($O1276,,,N$12))*SQRT($J$12/$G$12),"")</f>
        <v>0.82833735614238124</v>
      </c>
      <c r="O1276" s="4">
        <f t="shared" ca="1" si="19"/>
        <v>-1.5547196092821319E-2</v>
      </c>
    </row>
    <row r="1277" spans="2:15" x14ac:dyDescent="0.2">
      <c r="B1277" s="14">
        <v>39784</v>
      </c>
      <c r="C1277" s="25">
        <v>1708.18</v>
      </c>
      <c r="D1277" s="25">
        <v>1736.57</v>
      </c>
      <c r="E1277" s="25">
        <v>1632.95</v>
      </c>
      <c r="F1277" s="16">
        <v>1736.57</v>
      </c>
      <c r="G1277" s="28">
        <f ca="1">IFERROR($F1277/OFFSET($F1277,G$12,)-1,"")</f>
        <v>1.5241157556270091E-2</v>
      </c>
      <c r="H1277" s="29">
        <f ca="1">IFERROR($F1277/OFFSET($F1277,H$12,)-1,"")</f>
        <v>-3.4090529852157547E-2</v>
      </c>
      <c r="I1277" s="29">
        <f ca="1">IFERROR($F1277/OFFSET($F1277,I$12,)-1,"")</f>
        <v>-0.15101663676318899</v>
      </c>
      <c r="J1277" s="29">
        <f ca="1">IFERROR($F1277/OFFSET($F1277,J$12,)-1,"")</f>
        <v>-0.60806409750042323</v>
      </c>
      <c r="K1277" s="30">
        <f>F1277/VLOOKUP(YEAR(B1277),$Z$13:$AB$35,3,FALSE)-1</f>
        <v>-0.61520547398836245</v>
      </c>
      <c r="L1277" s="21">
        <f>MAX(F1277:$F$5741)</f>
        <v>4981.87</v>
      </c>
      <c r="M1277" s="28">
        <f ca="1">IF(OFFSET($O1277,M$12,)&lt;&gt;"",_xlfn.STDEV.S(OFFSET($O1277,,,M$12))*SQRT($J$12/$G$12),"")</f>
        <v>0.77969195645363709</v>
      </c>
      <c r="N1277" s="30">
        <f ca="1">IF(OFFSET($O1277,N$12,)&lt;&gt;"",_xlfn.STDEV.S(OFFSET($O1277,,,N$12))*SQRT($J$12/$G$12),"")</f>
        <v>0.82920293532022293</v>
      </c>
      <c r="O1277" s="4">
        <f t="shared" ca="1" si="19"/>
        <v>1.5126177924346649E-2</v>
      </c>
    </row>
    <row r="1278" spans="2:15" x14ac:dyDescent="0.2">
      <c r="B1278" s="14">
        <v>39783</v>
      </c>
      <c r="C1278" s="25">
        <v>1801.3</v>
      </c>
      <c r="D1278" s="25">
        <v>1805.09</v>
      </c>
      <c r="E1278" s="25">
        <v>1704.95</v>
      </c>
      <c r="F1278" s="16">
        <v>1710.5</v>
      </c>
      <c r="G1278" s="28">
        <f ca="1">IFERROR($F1278/OFFSET($F1278,G$12,)-1,"")</f>
        <v>-5.0302592859918893E-2</v>
      </c>
      <c r="H1278" s="29">
        <f ca="1">IFERROR($F1278/OFFSET($F1278,H$12,)-1,"")</f>
        <v>3.336615778694707E-2</v>
      </c>
      <c r="I1278" s="29">
        <f ca="1">IFERROR($F1278/OFFSET($F1278,I$12,)-1,"")</f>
        <v>-0.14385104359577561</v>
      </c>
      <c r="J1278" s="29">
        <f ca="1">IFERROR($F1278/OFFSET($F1278,J$12,)-1,"")</f>
        <v>-0.60809606400601202</v>
      </c>
      <c r="K1278" s="30">
        <f>F1278/VLOOKUP(YEAR(B1278),$Z$13:$AB$35,3,FALSE)-1</f>
        <v>-0.62098214483556324</v>
      </c>
      <c r="L1278" s="21">
        <f>MAX(F1278:$F$5741)</f>
        <v>4981.87</v>
      </c>
      <c r="M1278" s="28">
        <f ca="1">IF(OFFSET($O1278,M$12,)&lt;&gt;"",_xlfn.STDEV.S(OFFSET($O1278,,,M$12))*SQRT($J$12/$G$12),"")</f>
        <v>0.77962329580949319</v>
      </c>
      <c r="N1278" s="30">
        <f ca="1">IF(OFFSET($O1278,N$12,)&lt;&gt;"",_xlfn.STDEV.S(OFFSET($O1278,,,N$12))*SQRT($J$12/$G$12),"")</f>
        <v>0.82752417686829516</v>
      </c>
      <c r="O1278" s="4">
        <f t="shared" ca="1" si="19"/>
        <v>-5.1611863925352372E-2</v>
      </c>
    </row>
    <row r="1279" spans="2:15" x14ac:dyDescent="0.2">
      <c r="B1279" s="14">
        <v>39780</v>
      </c>
      <c r="C1279" s="25">
        <v>1821.79</v>
      </c>
      <c r="D1279" s="25">
        <v>1832.44</v>
      </c>
      <c r="E1279" s="25">
        <v>1759.35</v>
      </c>
      <c r="F1279" s="16">
        <v>1801.1</v>
      </c>
      <c r="G1279" s="28">
        <f ca="1">IFERROR($F1279/OFFSET($F1279,G$12,)-1,"")</f>
        <v>-1.1639073483655338E-2</v>
      </c>
      <c r="H1279" s="29">
        <f ca="1">IFERROR($F1279/OFFSET($F1279,H$12,)-1,"")</f>
        <v>0.18290304148797132</v>
      </c>
      <c r="I1279" s="29">
        <f ca="1">IFERROR($F1279/OFFSET($F1279,I$12,)-1,"")</f>
        <v>-6.2678892971262612E-2</v>
      </c>
      <c r="J1279" s="29">
        <f ca="1">IFERROR($F1279/OFFSET($F1279,J$12,)-1,"")</f>
        <v>-0.59510192703696707</v>
      </c>
      <c r="K1279" s="30">
        <f>F1279/VLOOKUP(YEAR(B1279),$Z$13:$AB$35,3,FALSE)-1</f>
        <v>-0.60090671795576311</v>
      </c>
      <c r="L1279" s="21">
        <f>MAX(F1279:$F$5741)</f>
        <v>4981.87</v>
      </c>
      <c r="M1279" s="28">
        <f ca="1">IF(OFFSET($O1279,M$12,)&lt;&gt;"",_xlfn.STDEV.S(OFFSET($O1279,,,M$12))*SQRT($J$12/$G$12),"")</f>
        <v>0.77344728400012019</v>
      </c>
      <c r="N1279" s="30">
        <f ca="1">IF(OFFSET($O1279,N$12,)&lt;&gt;"",_xlfn.STDEV.S(OFFSET($O1279,,,N$12))*SQRT($J$12/$G$12),"")</f>
        <v>0.82837517198338351</v>
      </c>
      <c r="O1279" s="4">
        <f t="shared" ca="1" si="19"/>
        <v>-1.1707337704593472E-2</v>
      </c>
    </row>
    <row r="1280" spans="2:15" x14ac:dyDescent="0.2">
      <c r="B1280" s="14">
        <v>39779</v>
      </c>
      <c r="C1280" s="25">
        <v>1756.03</v>
      </c>
      <c r="D1280" s="25">
        <v>1840.02</v>
      </c>
      <c r="E1280" s="25">
        <v>1756.03</v>
      </c>
      <c r="F1280" s="16">
        <v>1822.31</v>
      </c>
      <c r="G1280" s="28">
        <f ca="1">IFERROR($F1280/OFFSET($F1280,G$12,)-1,"")</f>
        <v>3.8442032082514288E-2</v>
      </c>
      <c r="H1280" s="29">
        <f ca="1">IFERROR($F1280/OFFSET($F1280,H$12,)-1,"")</f>
        <v>0.16630079297522515</v>
      </c>
      <c r="I1280" s="29">
        <f ca="1">IFERROR($F1280/OFFSET($F1280,I$12,)-1,"")</f>
        <v>4.501808958599085E-4</v>
      </c>
      <c r="J1280" s="29">
        <f ca="1">IFERROR($F1280/OFFSET($F1280,J$12,)-1,"")</f>
        <v>-0.58517397193230059</v>
      </c>
      <c r="K1280" s="30">
        <f>F1280/VLOOKUP(YEAR(B1280),$Z$13:$AB$35,3,FALSE)-1</f>
        <v>-0.5962069408683397</v>
      </c>
      <c r="L1280" s="21">
        <f>MAX(F1280:$F$5741)</f>
        <v>4981.87</v>
      </c>
      <c r="M1280" s="28">
        <f ca="1">IF(OFFSET($O1280,M$12,)&lt;&gt;"",_xlfn.STDEV.S(OFFSET($O1280,,,M$12))*SQRT($J$12/$G$12),"")</f>
        <v>0.7780574416985292</v>
      </c>
      <c r="N1280" s="30">
        <f ca="1">IF(OFFSET($O1280,N$12,)&lt;&gt;"",_xlfn.STDEV.S(OFFSET($O1280,,,N$12))*SQRT($J$12/$G$12),"")</f>
        <v>0.82896081235150054</v>
      </c>
      <c r="O1280" s="4">
        <f t="shared" ca="1" si="19"/>
        <v>3.7721543885885188E-2</v>
      </c>
    </row>
    <row r="1281" spans="2:15" x14ac:dyDescent="0.2">
      <c r="B1281" s="14">
        <v>39778</v>
      </c>
      <c r="C1281" s="25">
        <v>1797.86</v>
      </c>
      <c r="D1281" s="25">
        <v>1798.45</v>
      </c>
      <c r="E1281" s="25">
        <v>1700.26</v>
      </c>
      <c r="F1281" s="16">
        <v>1754.85</v>
      </c>
      <c r="G1281" s="28">
        <f ca="1">IFERROR($F1281/OFFSET($F1281,G$12,)-1,"")</f>
        <v>-2.3922886097916374E-2</v>
      </c>
      <c r="H1281" s="29">
        <f ca="1">IFERROR($F1281/OFFSET($F1281,H$12,)-1,"")</f>
        <v>6.5728583401148954E-2</v>
      </c>
      <c r="I1281" s="29">
        <f ca="1">IFERROR($F1281/OFFSET($F1281,I$12,)-1,"")</f>
        <v>1.1674161189899612E-2</v>
      </c>
      <c r="J1281" s="29">
        <f ca="1">IFERROR($F1281/OFFSET($F1281,J$12,)-1,"")</f>
        <v>-0.60983825245956313</v>
      </c>
      <c r="K1281" s="30">
        <f>F1281/VLOOKUP(YEAR(B1281),$Z$13:$AB$35,3,FALSE)-1</f>
        <v>-0.61115493531989951</v>
      </c>
      <c r="L1281" s="21">
        <f>MAX(F1281:$F$5741)</f>
        <v>4981.87</v>
      </c>
      <c r="M1281" s="28">
        <f ca="1">IF(OFFSET($O1281,M$12,)&lt;&gt;"",_xlfn.STDEV.S(OFFSET($O1281,,,M$12))*SQRT($J$12/$G$12),"")</f>
        <v>0.80290631413481739</v>
      </c>
      <c r="N1281" s="30">
        <f ca="1">IF(OFFSET($O1281,N$12,)&lt;&gt;"",_xlfn.STDEV.S(OFFSET($O1281,,,N$12))*SQRT($J$12/$G$12),"")</f>
        <v>0.82438050458121337</v>
      </c>
      <c r="O1281" s="4">
        <f t="shared" ca="1" si="19"/>
        <v>-2.4213685544604232E-2</v>
      </c>
    </row>
    <row r="1282" spans="2:15" x14ac:dyDescent="0.2">
      <c r="B1282" s="14">
        <v>39777</v>
      </c>
      <c r="C1282" s="25">
        <v>1655.76</v>
      </c>
      <c r="D1282" s="25">
        <v>1797.86</v>
      </c>
      <c r="E1282" s="25">
        <v>1636.89</v>
      </c>
      <c r="F1282" s="16">
        <v>1797.86</v>
      </c>
      <c r="G1282" s="28">
        <f ca="1">IFERROR($F1282/OFFSET($F1282,G$12,)-1,"")</f>
        <v>8.614304614957069E-2</v>
      </c>
      <c r="H1282" s="29">
        <f ca="1">IFERROR($F1282/OFFSET($F1282,H$12,)-1,"")</f>
        <v>3.446569541301292E-2</v>
      </c>
      <c r="I1282" s="29">
        <f ca="1">IFERROR($F1282/OFFSET($F1282,I$12,)-1,"")</f>
        <v>7.0568970137255382E-2</v>
      </c>
      <c r="J1282" s="29">
        <f ca="1">IFERROR($F1282/OFFSET($F1282,J$12,)-1,"")</f>
        <v>-0.6004471429079401</v>
      </c>
      <c r="K1282" s="30">
        <f>F1282/VLOOKUP(YEAR(B1282),$Z$13:$AB$35,3,FALSE)-1</f>
        <v>-0.60162464712894803</v>
      </c>
      <c r="L1282" s="21">
        <f>MAX(F1282:$F$5741)</f>
        <v>4981.87</v>
      </c>
      <c r="M1282" s="28">
        <f ca="1">IF(OFFSET($O1282,M$12,)&lt;&gt;"",_xlfn.STDEV.S(OFFSET($O1282,,,M$12))*SQRT($J$12/$G$12),"")</f>
        <v>0.81209915744962025</v>
      </c>
      <c r="N1282" s="30">
        <f ca="1">IF(OFFSET($O1282,N$12,)&lt;&gt;"",_xlfn.STDEV.S(OFFSET($O1282,,,N$12))*SQRT($J$12/$G$12),"")</f>
        <v>0.82403214967051319</v>
      </c>
      <c r="O1282" s="4">
        <f t="shared" ca="1" si="19"/>
        <v>8.2632931207411345E-2</v>
      </c>
    </row>
    <row r="1283" spans="2:15" x14ac:dyDescent="0.2">
      <c r="B1283" s="14">
        <v>39776</v>
      </c>
      <c r="C1283" s="25">
        <v>1516.36</v>
      </c>
      <c r="D1283" s="25">
        <v>1655.27</v>
      </c>
      <c r="E1283" s="25">
        <v>1516.36</v>
      </c>
      <c r="F1283" s="16">
        <v>1655.27</v>
      </c>
      <c r="G1283" s="28">
        <f ca="1">IFERROR($F1283/OFFSET($F1283,G$12,)-1,"")</f>
        <v>8.7126710057073176E-2</v>
      </c>
      <c r="H1283" s="29">
        <f ca="1">IFERROR($F1283/OFFSET($F1283,H$12,)-1,"")</f>
        <v>-7.1028100323824339E-2</v>
      </c>
      <c r="I1283" s="29">
        <f ca="1">IFERROR($F1283/OFFSET($F1283,I$12,)-1,"")</f>
        <v>-0.10855059429242309</v>
      </c>
      <c r="J1283" s="29">
        <f ca="1">IFERROR($F1283/OFFSET($F1283,J$12,)-1,"")</f>
        <v>-0.63361473624563946</v>
      </c>
      <c r="K1283" s="30">
        <f>F1283/VLOOKUP(YEAR(B1283),$Z$13:$AB$35,3,FALSE)-1</f>
        <v>-0.63322017824142796</v>
      </c>
      <c r="L1283" s="21">
        <f>MAX(F1283:$F$5741)</f>
        <v>4981.87</v>
      </c>
      <c r="M1283" s="28">
        <f ca="1">IF(OFFSET($O1283,M$12,)&lt;&gt;"",_xlfn.STDEV.S(OFFSET($O1283,,,M$12))*SQRT($J$12/$G$12),"")</f>
        <v>0.79137565497071349</v>
      </c>
      <c r="N1283" s="30">
        <f ca="1">IF(OFFSET($O1283,N$12,)&lt;&gt;"",_xlfn.STDEV.S(OFFSET($O1283,,,N$12))*SQRT($J$12/$G$12),"")</f>
        <v>0.80125092280748145</v>
      </c>
      <c r="O1283" s="4">
        <f t="shared" ca="1" si="19"/>
        <v>8.3538169935246001E-2</v>
      </c>
    </row>
    <row r="1284" spans="2:15" x14ac:dyDescent="0.2">
      <c r="B1284" s="14">
        <v>39773</v>
      </c>
      <c r="C1284" s="25">
        <v>1562.26</v>
      </c>
      <c r="D1284" s="25">
        <v>1612.04</v>
      </c>
      <c r="E1284" s="25">
        <v>0.96</v>
      </c>
      <c r="F1284" s="16">
        <v>1522.61</v>
      </c>
      <c r="G1284" s="28">
        <f ca="1">IFERROR($F1284/OFFSET($F1284,G$12,)-1,"")</f>
        <v>-2.5510889809084447E-2</v>
      </c>
      <c r="H1284" s="29">
        <f ca="1">IFERROR($F1284/OFFSET($F1284,H$12,)-1,"")</f>
        <v>-0.15771335003955289</v>
      </c>
      <c r="I1284" s="29">
        <f ca="1">IFERROR($F1284/OFFSET($F1284,I$12,)-1,"")</f>
        <v>-0.20890225907683369</v>
      </c>
      <c r="J1284" s="29">
        <f ca="1">IFERROR($F1284/OFFSET($F1284,J$12,)-1,"")</f>
        <v>-0.66279546174306092</v>
      </c>
      <c r="K1284" s="30">
        <f>F1284/VLOOKUP(YEAR(B1284),$Z$13:$AB$35,3,FALSE)-1</f>
        <v>-0.66261538938794318</v>
      </c>
      <c r="L1284" s="21">
        <f>MAX(F1284:$F$5741)</f>
        <v>4981.87</v>
      </c>
      <c r="M1284" s="28">
        <f ca="1">IF(OFFSET($O1284,M$12,)&lt;&gt;"",_xlfn.STDEV.S(OFFSET($O1284,,,M$12))*SQRT($J$12/$G$12),"")</f>
        <v>0.8608389172586064</v>
      </c>
      <c r="N1284" s="30">
        <f ca="1">IF(OFFSET($O1284,N$12,)&lt;&gt;"",_xlfn.STDEV.S(OFFSET($O1284,,,N$12))*SQRT($J$12/$G$12),"")</f>
        <v>0.77591183831942656</v>
      </c>
      <c r="O1284" s="4">
        <f t="shared" ca="1" si="19"/>
        <v>-2.5841934862567147E-2</v>
      </c>
    </row>
    <row r="1285" spans="2:15" x14ac:dyDescent="0.2">
      <c r="B1285" s="14">
        <v>39772</v>
      </c>
      <c r="C1285" s="25">
        <v>1646.95</v>
      </c>
      <c r="D1285" s="25">
        <v>1646.95</v>
      </c>
      <c r="E1285" s="25">
        <v>1557.62</v>
      </c>
      <c r="F1285" s="16">
        <v>1562.47</v>
      </c>
      <c r="G1285" s="28">
        <f ca="1">IFERROR($F1285/OFFSET($F1285,G$12,)-1,"")</f>
        <v>-5.1104687177369268E-2</v>
      </c>
      <c r="H1285" s="29">
        <f ca="1">IFERROR($F1285/OFFSET($F1285,H$12,)-1,"")</f>
        <v>-0.12167988622374126</v>
      </c>
      <c r="I1285" s="29">
        <f ca="1">IFERROR($F1285/OFFSET($F1285,I$12,)-1,"")</f>
        <v>-0.20843507776483106</v>
      </c>
      <c r="J1285" s="29">
        <f ca="1">IFERROR($F1285/OFFSET($F1285,J$12,)-1,"")</f>
        <v>-0.65115806582689961</v>
      </c>
      <c r="K1285" s="30">
        <f>F1285/VLOOKUP(YEAR(B1285),$Z$13:$AB$35,3,FALSE)-1</f>
        <v>-0.65378308789314366</v>
      </c>
      <c r="L1285" s="21">
        <f>MAX(F1285:$F$5741)</f>
        <v>4981.87</v>
      </c>
      <c r="M1285" s="28">
        <f ca="1">IF(OFFSET($O1285,M$12,)&lt;&gt;"",_xlfn.STDEV.S(OFFSET($O1285,,,M$12))*SQRT($J$12/$G$12),"")</f>
        <v>0.89538818137868148</v>
      </c>
      <c r="N1285" s="30">
        <f ca="1">IF(OFFSET($O1285,N$12,)&lt;&gt;"",_xlfn.STDEV.S(OFFSET($O1285,,,N$12))*SQRT($J$12/$G$12),"")</f>
        <v>0.77736837302490147</v>
      </c>
      <c r="O1285" s="4">
        <f t="shared" ca="1" si="19"/>
        <v>-5.2456799605064816E-2</v>
      </c>
    </row>
    <row r="1286" spans="2:15" x14ac:dyDescent="0.2">
      <c r="B1286" s="14">
        <v>39771</v>
      </c>
      <c r="C1286" s="25">
        <v>1737.96</v>
      </c>
      <c r="D1286" s="25">
        <v>1768.13</v>
      </c>
      <c r="E1286" s="25">
        <v>1646.62</v>
      </c>
      <c r="F1286" s="16">
        <v>1646.62</v>
      </c>
      <c r="G1286" s="28">
        <f ca="1">IFERROR($F1286/OFFSET($F1286,G$12,)-1,"")</f>
        <v>-5.2555870100577717E-2</v>
      </c>
      <c r="H1286" s="29">
        <f ca="1">IFERROR($F1286/OFFSET($F1286,H$12,)-1,"")</f>
        <v>-0.11941216422180756</v>
      </c>
      <c r="I1286" s="29">
        <f ca="1">IFERROR($F1286/OFFSET($F1286,I$12,)-1,"")</f>
        <v>-0.21531980595293698</v>
      </c>
      <c r="J1286" s="29">
        <f ca="1">IFERROR($F1286/OFFSET($F1286,J$12,)-1,"")</f>
        <v>-0.62988903099355142</v>
      </c>
      <c r="K1286" s="30">
        <f>F1286/VLOOKUP(YEAR(B1286),$Z$13:$AB$35,3,FALSE)-1</f>
        <v>-0.63513687186736922</v>
      </c>
      <c r="L1286" s="21">
        <f>MAX(F1286:$F$5741)</f>
        <v>4981.87</v>
      </c>
      <c r="M1286" s="28">
        <f ca="1">IF(OFFSET($O1286,M$12,)&lt;&gt;"",_xlfn.STDEV.S(OFFSET($O1286,,,M$12))*SQRT($J$12/$G$12),"")</f>
        <v>0.8916713887713823</v>
      </c>
      <c r="N1286" s="30">
        <f ca="1">IF(OFFSET($O1286,N$12,)&lt;&gt;"",_xlfn.STDEV.S(OFFSET($O1286,,,N$12))*SQRT($J$12/$G$12),"")</f>
        <v>0.77408864300639069</v>
      </c>
      <c r="O1286" s="4">
        <f t="shared" ca="1" si="19"/>
        <v>-5.3987309569466152E-2</v>
      </c>
    </row>
    <row r="1287" spans="2:15" x14ac:dyDescent="0.2">
      <c r="B1287" s="14">
        <v>39770</v>
      </c>
      <c r="C1287" s="25">
        <v>1781.89</v>
      </c>
      <c r="D1287" s="25">
        <v>1783.04</v>
      </c>
      <c r="E1287" s="25">
        <v>1709.42</v>
      </c>
      <c r="F1287" s="16">
        <v>1737.96</v>
      </c>
      <c r="G1287" s="28">
        <f ca="1">IFERROR($F1287/OFFSET($F1287,G$12,)-1,"")</f>
        <v>-2.4620755066420363E-2</v>
      </c>
      <c r="H1287" s="29">
        <f ca="1">IFERROR($F1287/OFFSET($F1287,H$12,)-1,"")</f>
        <v>-0.12805538832028895</v>
      </c>
      <c r="I1287" s="29">
        <f ca="1">IFERROR($F1287/OFFSET($F1287,I$12,)-1,"")</f>
        <v>-0.15941496256456877</v>
      </c>
      <c r="J1287" s="29">
        <f ca="1">IFERROR($F1287/OFFSET($F1287,J$12,)-1,"")</f>
        <v>-0.60226562768185099</v>
      </c>
      <c r="K1287" s="30">
        <f>F1287/VLOOKUP(YEAR(B1287),$Z$13:$AB$35,3,FALSE)-1</f>
        <v>-0.614897473509743</v>
      </c>
      <c r="L1287" s="21">
        <f>MAX(F1287:$F$5741)</f>
        <v>4981.87</v>
      </c>
      <c r="M1287" s="28">
        <f ca="1">IF(OFFSET($O1287,M$12,)&lt;&gt;"",_xlfn.STDEV.S(OFFSET($O1287,,,M$12))*SQRT($J$12/$G$12),"")</f>
        <v>0.91346630965780817</v>
      </c>
      <c r="N1287" s="30">
        <f ca="1">IF(OFFSET($O1287,N$12,)&lt;&gt;"",_xlfn.STDEV.S(OFFSET($O1287,,,N$12))*SQRT($J$12/$G$12),"")</f>
        <v>0.76965587711158268</v>
      </c>
      <c r="O1287" s="4">
        <f t="shared" ca="1" si="19"/>
        <v>-2.4928914450537937E-2</v>
      </c>
    </row>
    <row r="1288" spans="2:15" x14ac:dyDescent="0.2">
      <c r="B1288" s="14">
        <v>39769</v>
      </c>
      <c r="C1288" s="25">
        <v>1807.47</v>
      </c>
      <c r="D1288" s="25">
        <v>1814.69</v>
      </c>
      <c r="E1288" s="25">
        <v>1748.32</v>
      </c>
      <c r="F1288" s="16">
        <v>1781.83</v>
      </c>
      <c r="G1288" s="28">
        <f ca="1">IFERROR($F1288/OFFSET($F1288,G$12,)-1,"")</f>
        <v>-1.4316455626179003E-2</v>
      </c>
      <c r="H1288" s="29">
        <f ca="1">IFERROR($F1288/OFFSET($F1288,H$12,)-1,"")</f>
        <v>-0.13986908543237531</v>
      </c>
      <c r="I1288" s="29">
        <f ca="1">IFERROR($F1288/OFFSET($F1288,I$12,)-1,"")</f>
        <v>-0.11411681648238003</v>
      </c>
      <c r="J1288" s="29">
        <f ca="1">IFERROR($F1288/OFFSET($F1288,J$12,)-1,"")</f>
        <v>-0.60092767411807135</v>
      </c>
      <c r="K1288" s="30">
        <f>F1288/VLOOKUP(YEAR(B1288),$Z$13:$AB$35,3,FALSE)-1</f>
        <v>-0.6051766238715881</v>
      </c>
      <c r="L1288" s="21">
        <f>MAX(F1288:$F$5741)</f>
        <v>4981.87</v>
      </c>
      <c r="M1288" s="28">
        <f ca="1">IF(OFFSET($O1288,M$12,)&lt;&gt;"",_xlfn.STDEV.S(OFFSET($O1288,,,M$12))*SQRT($J$12/$G$12),"")</f>
        <v>0.91811353319369593</v>
      </c>
      <c r="N1288" s="30">
        <f ca="1">IF(OFFSET($O1288,N$12,)&lt;&gt;"",_xlfn.STDEV.S(OFFSET($O1288,,,N$12))*SQRT($J$12/$G$12),"")</f>
        <v>0.77001931383007105</v>
      </c>
      <c r="O1288" s="4">
        <f t="shared" ca="1" si="19"/>
        <v>-1.4419924805558178E-2</v>
      </c>
    </row>
    <row r="1289" spans="2:15" x14ac:dyDescent="0.2">
      <c r="B1289" s="14">
        <v>39766</v>
      </c>
      <c r="C1289" s="25">
        <v>1778.5</v>
      </c>
      <c r="D1289" s="25">
        <v>1875.87</v>
      </c>
      <c r="E1289" s="25">
        <v>1778.5</v>
      </c>
      <c r="F1289" s="16">
        <v>1807.71</v>
      </c>
      <c r="G1289" s="28">
        <f ca="1">IFERROR($F1289/OFFSET($F1289,G$12,)-1,"")</f>
        <v>1.6178264462345382E-2</v>
      </c>
      <c r="H1289" s="29">
        <f ca="1">IFERROR($F1289/OFFSET($F1289,H$12,)-1,"")</f>
        <v>-0.13813095073494697</v>
      </c>
      <c r="I1289" s="29">
        <f ca="1">IFERROR($F1289/OFFSET($F1289,I$12,)-1,"")</f>
        <v>-0.13116763272486076</v>
      </c>
      <c r="J1289" s="29">
        <f ca="1">IFERROR($F1289/OFFSET($F1289,J$12,)-1,"")</f>
        <v>-0.59575609985173861</v>
      </c>
      <c r="K1289" s="30">
        <f>F1289/VLOOKUP(YEAR(B1289),$Z$13:$AB$35,3,FALSE)-1</f>
        <v>-0.59944205380923465</v>
      </c>
      <c r="L1289" s="21">
        <f>MAX(F1289:$F$5741)</f>
        <v>4981.87</v>
      </c>
      <c r="M1289" s="28">
        <f ca="1">IF(OFFSET($O1289,M$12,)&lt;&gt;"",_xlfn.STDEV.S(OFFSET($O1289,,,M$12))*SQRT($J$12/$G$12),"")</f>
        <v>0.94222870799540925</v>
      </c>
      <c r="N1289" s="30">
        <f ca="1">IF(OFFSET($O1289,N$12,)&lt;&gt;"",_xlfn.STDEV.S(OFFSET($O1289,,,N$12))*SQRT($J$12/$G$12),"")</f>
        <v>0.77056648360646418</v>
      </c>
      <c r="O1289" s="4">
        <f t="shared" ca="1" si="19"/>
        <v>1.6048790913462757E-2</v>
      </c>
    </row>
    <row r="1290" spans="2:15" x14ac:dyDescent="0.2">
      <c r="B1290" s="14">
        <v>39765</v>
      </c>
      <c r="C1290" s="25">
        <v>1869.88</v>
      </c>
      <c r="D1290" s="25">
        <v>1872.21</v>
      </c>
      <c r="E1290" s="25">
        <v>1770.88</v>
      </c>
      <c r="F1290" s="16">
        <v>1778.93</v>
      </c>
      <c r="G1290" s="28">
        <f ca="1">IFERROR($F1290/OFFSET($F1290,G$12,)-1,"")</f>
        <v>-4.8654748089480226E-2</v>
      </c>
      <c r="H1290" s="29">
        <f ca="1">IFERROR($F1290/OFFSET($F1290,H$12,)-1,"")</f>
        <v>-0.11117939493866946</v>
      </c>
      <c r="I1290" s="29">
        <f ca="1">IFERROR($F1290/OFFSET($F1290,I$12,)-1,"")</f>
        <v>-0.21639943617302426</v>
      </c>
      <c r="J1290" s="29">
        <f ca="1">IFERROR($F1290/OFFSET($F1290,J$12,)-1,"")</f>
        <v>-0.59606310655361727</v>
      </c>
      <c r="K1290" s="30">
        <f>F1290/VLOOKUP(YEAR(B1290),$Z$13:$AB$35,3,FALSE)-1</f>
        <v>-0.60581921479820422</v>
      </c>
      <c r="L1290" s="21">
        <f>MAX(F1290:$F$5741)</f>
        <v>4981.87</v>
      </c>
      <c r="M1290" s="28">
        <f ca="1">IF(OFFSET($O1290,M$12,)&lt;&gt;"",_xlfn.STDEV.S(OFFSET($O1290,,,M$12))*SQRT($J$12/$G$12),"")</f>
        <v>0.96488030286448834</v>
      </c>
      <c r="N1290" s="30">
        <f ca="1">IF(OFFSET($O1290,N$12,)&lt;&gt;"",_xlfn.STDEV.S(OFFSET($O1290,,,N$12))*SQRT($J$12/$G$12),"")</f>
        <v>0.77014736233182002</v>
      </c>
      <c r="O1290" s="4">
        <f t="shared" ca="1" si="19"/>
        <v>-4.9878241404781712E-2</v>
      </c>
    </row>
    <row r="1291" spans="2:15" x14ac:dyDescent="0.2">
      <c r="B1291" s="14">
        <v>39764</v>
      </c>
      <c r="C1291" s="25">
        <v>1994.52</v>
      </c>
      <c r="D1291" s="25">
        <v>2013.7</v>
      </c>
      <c r="E1291" s="25">
        <v>1867.58</v>
      </c>
      <c r="F1291" s="16">
        <v>1869.91</v>
      </c>
      <c r="G1291" s="28">
        <f ca="1">IFERROR($F1291/OFFSET($F1291,G$12,)-1,"")</f>
        <v>-6.1855308047361057E-2</v>
      </c>
      <c r="H1291" s="29">
        <f ca="1">IFERROR($F1291/OFFSET($F1291,H$12,)-1,"")</f>
        <v>-0.10833957207776412</v>
      </c>
      <c r="I1291" s="29">
        <f ca="1">IFERROR($F1291/OFFSET($F1291,I$12,)-1,"")</f>
        <v>-0.21903230521853523</v>
      </c>
      <c r="J1291" s="29">
        <f ca="1">IFERROR($F1291/OFFSET($F1291,J$12,)-1,"")</f>
        <v>-0.57244834264312805</v>
      </c>
      <c r="K1291" s="30">
        <f>F1291/VLOOKUP(YEAR(B1291),$Z$13:$AB$35,3,FALSE)-1</f>
        <v>-0.58565958634870974</v>
      </c>
      <c r="L1291" s="21">
        <f>MAX(F1291:$F$5741)</f>
        <v>4981.87</v>
      </c>
      <c r="M1291" s="28">
        <f ca="1">IF(OFFSET($O1291,M$12,)&lt;&gt;"",_xlfn.STDEV.S(OFFSET($O1291,,,M$12))*SQRT($J$12/$G$12),"")</f>
        <v>0.9634675569511667</v>
      </c>
      <c r="N1291" s="30">
        <f ca="1">IF(OFFSET($O1291,N$12,)&lt;&gt;"",_xlfn.STDEV.S(OFFSET($O1291,,,N$12))*SQRT($J$12/$G$12),"")</f>
        <v>0.76606209606105968</v>
      </c>
      <c r="O1291" s="4">
        <f t="shared" ca="1" si="19"/>
        <v>-6.3851086059069043E-2</v>
      </c>
    </row>
    <row r="1292" spans="2:15" x14ac:dyDescent="0.2">
      <c r="B1292" s="14">
        <v>39763</v>
      </c>
      <c r="C1292" s="25">
        <v>2071.5500000000002</v>
      </c>
      <c r="D1292" s="25">
        <v>2077.3000000000002</v>
      </c>
      <c r="E1292" s="25">
        <v>1966.84</v>
      </c>
      <c r="F1292" s="16">
        <v>1993.2</v>
      </c>
      <c r="G1292" s="28">
        <f ca="1">IFERROR($F1292/OFFSET($F1292,G$12,)-1,"")</f>
        <v>-3.7835854758203835E-2</v>
      </c>
      <c r="H1292" s="29">
        <f ca="1">IFERROR($F1292/OFFSET($F1292,H$12,)-1,"")</f>
        <v>-9.8099547511312224E-2</v>
      </c>
      <c r="I1292" s="29">
        <f ca="1">IFERROR($F1292/OFFSET($F1292,I$12,)-1,"")</f>
        <v>-0.11718590828158637</v>
      </c>
      <c r="J1292" s="29">
        <f ca="1">IFERROR($F1292/OFFSET($F1292,J$12,)-1,"")</f>
        <v>-0.52638594840429698</v>
      </c>
      <c r="K1292" s="30">
        <f>F1292/VLOOKUP(YEAR(B1292),$Z$13:$AB$35,3,FALSE)-1</f>
        <v>-0.55834060864439894</v>
      </c>
      <c r="L1292" s="21">
        <f>MAX(F1292:$F$5741)</f>
        <v>4981.87</v>
      </c>
      <c r="M1292" s="28">
        <f ca="1">IF(OFFSET($O1292,M$12,)&lt;&gt;"",_xlfn.STDEV.S(OFFSET($O1292,,,M$12))*SQRT($J$12/$G$12),"")</f>
        <v>0.95200392500904474</v>
      </c>
      <c r="N1292" s="30">
        <f ca="1">IF(OFFSET($O1292,N$12,)&lt;&gt;"",_xlfn.STDEV.S(OFFSET($O1292,,,N$12))*SQRT($J$12/$G$12),"")</f>
        <v>0.76091214539866836</v>
      </c>
      <c r="O1292" s="4">
        <f t="shared" ca="1" si="19"/>
        <v>-3.8570213722451924E-2</v>
      </c>
    </row>
    <row r="1293" spans="2:15" x14ac:dyDescent="0.2">
      <c r="B1293" s="14">
        <v>39762</v>
      </c>
      <c r="C1293" s="25">
        <v>2097.64</v>
      </c>
      <c r="D1293" s="25">
        <v>2162.21</v>
      </c>
      <c r="E1293" s="25">
        <v>2062.21</v>
      </c>
      <c r="F1293" s="16">
        <v>2071.58</v>
      </c>
      <c r="G1293" s="28">
        <f ca="1">IFERROR($F1293/OFFSET($F1293,G$12,)-1,"")</f>
        <v>-1.2324606780679148E-2</v>
      </c>
      <c r="H1293" s="29">
        <f ca="1">IFERROR($F1293/OFFSET($F1293,H$12,)-1,"")</f>
        <v>1.2764792443790363E-2</v>
      </c>
      <c r="I1293" s="29">
        <f ca="1">IFERROR($F1293/OFFSET($F1293,I$12,)-1,"")</f>
        <v>5.4088984775706228E-2</v>
      </c>
      <c r="J1293" s="29">
        <f ca="1">IFERROR($F1293/OFFSET($F1293,J$12,)-1,"")</f>
        <v>-0.51564421624604273</v>
      </c>
      <c r="K1293" s="30">
        <f>F1293/VLOOKUP(YEAR(B1293),$Z$13:$AB$35,3,FALSE)-1</f>
        <v>-0.54097292697951238</v>
      </c>
      <c r="L1293" s="21">
        <f>MAX(F1293:$F$5741)</f>
        <v>4981.87</v>
      </c>
      <c r="M1293" s="28">
        <f ca="1">IF(OFFSET($O1293,M$12,)&lt;&gt;"",_xlfn.STDEV.S(OFFSET($O1293,,,M$12))*SQRT($J$12/$G$12),"")</f>
        <v>0.94928231569552668</v>
      </c>
      <c r="N1293" s="30">
        <f ca="1">IF(OFFSET($O1293,N$12,)&lt;&gt;"",_xlfn.STDEV.S(OFFSET($O1293,,,N$12))*SQRT($J$12/$G$12),"")</f>
        <v>0.76057917702368016</v>
      </c>
      <c r="O1293" s="4">
        <f t="shared" ca="1" si="19"/>
        <v>-1.2401184591596205E-2</v>
      </c>
    </row>
    <row r="1294" spans="2:15" x14ac:dyDescent="0.2">
      <c r="B1294" s="14">
        <v>39759</v>
      </c>
      <c r="C1294" s="25">
        <v>2001.45</v>
      </c>
      <c r="D1294" s="25">
        <v>2097.4299999999998</v>
      </c>
      <c r="E1294" s="25">
        <v>2000.91</v>
      </c>
      <c r="F1294" s="16">
        <v>2097.4299999999998</v>
      </c>
      <c r="G1294" s="28">
        <f ca="1">IFERROR($F1294/OFFSET($F1294,G$12,)-1,"")</f>
        <v>4.7955232456468933E-2</v>
      </c>
      <c r="H1294" s="29">
        <f ca="1">IFERROR($F1294/OFFSET($F1294,H$12,)-1,"")</f>
        <v>4.9817308173582209E-2</v>
      </c>
      <c r="I1294" s="29">
        <f ca="1">IFERROR($F1294/OFFSET($F1294,I$12,)-1,"")</f>
        <v>-2.9578598660103039E-2</v>
      </c>
      <c r="J1294" s="29">
        <f ca="1">IFERROR($F1294/OFFSET($F1294,J$12,)-1,"")</f>
        <v>-0.50553186272776363</v>
      </c>
      <c r="K1294" s="30">
        <f>F1294/VLOOKUP(YEAR(B1294),$Z$13:$AB$35,3,FALSE)-1</f>
        <v>-0.53524500440950318</v>
      </c>
      <c r="L1294" s="21">
        <f>MAX(F1294:$F$5741)</f>
        <v>4981.87</v>
      </c>
      <c r="M1294" s="28">
        <f ca="1">IF(OFFSET($O1294,M$12,)&lt;&gt;"",_xlfn.STDEV.S(OFFSET($O1294,,,M$12))*SQRT($J$12/$G$12),"")</f>
        <v>0.97330939915919634</v>
      </c>
      <c r="N1294" s="30">
        <f ca="1">IF(OFFSET($O1294,N$12,)&lt;&gt;"",_xlfn.STDEV.S(OFFSET($O1294,,,N$12))*SQRT($J$12/$G$12),"")</f>
        <v>0.76128094000679614</v>
      </c>
      <c r="O1294" s="4">
        <f t="shared" ca="1" si="19"/>
        <v>4.6840867864758245E-2</v>
      </c>
    </row>
    <row r="1295" spans="2:15" x14ac:dyDescent="0.2">
      <c r="B1295" s="14">
        <v>39758</v>
      </c>
      <c r="C1295" s="25">
        <v>2096.86</v>
      </c>
      <c r="D1295" s="25">
        <v>2096.86</v>
      </c>
      <c r="E1295" s="25">
        <v>1965.54</v>
      </c>
      <c r="F1295" s="16">
        <v>2001.45</v>
      </c>
      <c r="G1295" s="28">
        <f ca="1">IFERROR($F1295/OFFSET($F1295,G$12,)-1,"")</f>
        <v>-4.5615156095769938E-2</v>
      </c>
      <c r="H1295" s="29">
        <f ca="1">IFERROR($F1295/OFFSET($F1295,H$12,)-1,"")</f>
        <v>4.1586435879555017E-2</v>
      </c>
      <c r="I1295" s="29">
        <f ca="1">IFERROR($F1295/OFFSET($F1295,I$12,)-1,"")</f>
        <v>-0.11199797682219104</v>
      </c>
      <c r="J1295" s="29">
        <f ca="1">IFERROR($F1295/OFFSET($F1295,J$12,)-1,"")</f>
        <v>-0.52105015040094949</v>
      </c>
      <c r="K1295" s="30">
        <f>F1295/VLOOKUP(YEAR(B1295),$Z$13:$AB$35,3,FALSE)-1</f>
        <v>-0.55651254824971519</v>
      </c>
      <c r="L1295" s="21">
        <f>MAX(F1295:$F$5741)</f>
        <v>4981.87</v>
      </c>
      <c r="M1295" s="28">
        <f ca="1">IF(OFFSET($O1295,M$12,)&lt;&gt;"",_xlfn.STDEV.S(OFFSET($O1295,,,M$12))*SQRT($J$12/$G$12),"")</f>
        <v>0.95928064671277569</v>
      </c>
      <c r="N1295" s="30">
        <f ca="1">IF(OFFSET($O1295,N$12,)&lt;&gt;"",_xlfn.STDEV.S(OFFSET($O1295,,,N$12))*SQRT($J$12/$G$12),"")</f>
        <v>0.75278091679035919</v>
      </c>
      <c r="O1295" s="4">
        <f t="shared" ref="O1295:O1358" ca="1" si="20">IFERROR(LN(1+G1295),"")</f>
        <v>-4.6688288558984332E-2</v>
      </c>
    </row>
    <row r="1296" spans="2:15" x14ac:dyDescent="0.2">
      <c r="B1296" s="14">
        <v>39757</v>
      </c>
      <c r="C1296" s="25">
        <v>2210.9699999999998</v>
      </c>
      <c r="D1296" s="25">
        <v>2235.04</v>
      </c>
      <c r="E1296" s="25">
        <v>2080.35</v>
      </c>
      <c r="F1296" s="16">
        <v>2097.11</v>
      </c>
      <c r="G1296" s="28">
        <f ca="1">IFERROR($F1296/OFFSET($F1296,G$12,)-1,"")</f>
        <v>-5.1081447963800874E-2</v>
      </c>
      <c r="H1296" s="29">
        <f ca="1">IFERROR($F1296/OFFSET($F1296,H$12,)-1,"")</f>
        <v>0.15131568111820548</v>
      </c>
      <c r="I1296" s="29">
        <f ca="1">IFERROR($F1296/OFFSET($F1296,I$12,)-1,"")</f>
        <v>-0.15058245034185536</v>
      </c>
      <c r="J1296" s="29">
        <f ca="1">IFERROR($F1296/OFFSET($F1296,J$12,)-1,"")</f>
        <v>-0.49732495985042779</v>
      </c>
      <c r="K1296" s="30">
        <f>F1296/VLOOKUP(YEAR(B1296),$Z$13:$AB$35,3,FALSE)-1</f>
        <v>-0.53531591099450915</v>
      </c>
      <c r="L1296" s="21">
        <f>MAX(F1296:$F$5741)</f>
        <v>4981.87</v>
      </c>
      <c r="M1296" s="28">
        <f ca="1">IF(OFFSET($O1296,M$12,)&lt;&gt;"",_xlfn.STDEV.S(OFFSET($O1296,,,M$12))*SQRT($J$12/$G$12),"")</f>
        <v>0.95472892222932426</v>
      </c>
      <c r="N1296" s="30">
        <f ca="1">IF(OFFSET($O1296,N$12,)&lt;&gt;"",_xlfn.STDEV.S(OFFSET($O1296,,,N$12))*SQRT($J$12/$G$12),"")</f>
        <v>0.74900871037694383</v>
      </c>
      <c r="O1296" s="4">
        <f t="shared" ca="1" si="20"/>
        <v>-5.2432309096274811E-2</v>
      </c>
    </row>
    <row r="1297" spans="2:17" x14ac:dyDescent="0.2">
      <c r="B1297" s="14">
        <v>39756</v>
      </c>
      <c r="C1297" s="25">
        <v>2045.47</v>
      </c>
      <c r="D1297" s="25">
        <v>2225.4499999999998</v>
      </c>
      <c r="E1297" s="25">
        <v>2042.22</v>
      </c>
      <c r="F1297" s="16">
        <v>2210</v>
      </c>
      <c r="G1297" s="28">
        <f ca="1">IFERROR($F1297/OFFSET($F1297,G$12,)-1,"")</f>
        <v>8.0436281148098088E-2</v>
      </c>
      <c r="H1297" s="29">
        <f ca="1">IFERROR($F1297/OFFSET($F1297,H$12,)-1,"")</f>
        <v>0.27406894961374384</v>
      </c>
      <c r="I1297" s="29">
        <f ca="1">IFERROR($F1297/OFFSET($F1297,I$12,)-1,"")</f>
        <v>-0.14511069075829841</v>
      </c>
      <c r="J1297" s="29">
        <f ca="1">IFERROR($F1297/OFFSET($F1297,J$12,)-1,"")</f>
        <v>-0.48869578093043486</v>
      </c>
      <c r="K1297" s="30">
        <f>F1297/VLOOKUP(YEAR(B1297),$Z$13:$AB$35,3,FALSE)-1</f>
        <v>-0.5103013973028907</v>
      </c>
      <c r="L1297" s="21">
        <f>MAX(F1297:$F$5741)</f>
        <v>4981.87</v>
      </c>
      <c r="M1297" s="28">
        <f ca="1">IF(OFFSET($O1297,M$12,)&lt;&gt;"",_xlfn.STDEV.S(OFFSET($O1297,,,M$12))*SQRT($J$12/$G$12),"")</f>
        <v>0.94872615341224098</v>
      </c>
      <c r="N1297" s="30">
        <f ca="1">IF(OFFSET($O1297,N$12,)&lt;&gt;"",_xlfn.STDEV.S(OFFSET($O1297,,,N$12))*SQRT($J$12/$G$12),"")</f>
        <v>0.74412518528153471</v>
      </c>
      <c r="O1297" s="4">
        <f t="shared" ca="1" si="20"/>
        <v>7.7364923590645146E-2</v>
      </c>
    </row>
    <row r="1298" spans="2:17" x14ac:dyDescent="0.2">
      <c r="B1298" s="14">
        <v>39755</v>
      </c>
      <c r="C1298" s="25">
        <v>1997.91</v>
      </c>
      <c r="D1298" s="25">
        <v>2092.25</v>
      </c>
      <c r="E1298" s="25">
        <v>1995.44</v>
      </c>
      <c r="F1298" s="16">
        <v>2045.47</v>
      </c>
      <c r="G1298" s="28">
        <f ca="1">IFERROR($F1298/OFFSET($F1298,G$12,)-1,"")</f>
        <v>2.3810000500525508E-2</v>
      </c>
      <c r="H1298" s="29">
        <f ca="1">IFERROR($F1298/OFFSET($F1298,H$12,)-1,"")</f>
        <v>0.21801292166612085</v>
      </c>
      <c r="I1298" s="29">
        <f ca="1">IFERROR($F1298/OFFSET($F1298,I$12,)-1,"")</f>
        <v>-0.27376755250217466</v>
      </c>
      <c r="J1298" s="29">
        <f ca="1">IFERROR($F1298/OFFSET($F1298,J$12,)-1,"")</f>
        <v>-0.52066636671259703</v>
      </c>
      <c r="K1298" s="30">
        <f>F1298/VLOOKUP(YEAR(B1298),$Z$13:$AB$35,3,FALSE)-1</f>
        <v>-0.54675846114983884</v>
      </c>
      <c r="L1298" s="21">
        <f>MAX(F1298:$F$5741)</f>
        <v>4981.87</v>
      </c>
      <c r="M1298" s="28">
        <f ca="1">IF(OFFSET($O1298,M$12,)&lt;&gt;"",_xlfn.STDEV.S(OFFSET($O1298,,,M$12))*SQRT($J$12/$G$12),"")</f>
        <v>0.91286526676100277</v>
      </c>
      <c r="N1298" s="30">
        <f ca="1">IF(OFFSET($O1298,N$12,)&lt;&gt;"",_xlfn.STDEV.S(OFFSET($O1298,,,N$12))*SQRT($J$12/$G$12),"")</f>
        <v>0.72266311240602743</v>
      </c>
      <c r="O1298" s="4">
        <f t="shared" ca="1" si="20"/>
        <v>2.3530963015250175E-2</v>
      </c>
    </row>
    <row r="1299" spans="2:17" x14ac:dyDescent="0.2">
      <c r="B1299" s="14">
        <v>39752</v>
      </c>
      <c r="C1299" s="25">
        <v>1909.3</v>
      </c>
      <c r="D1299" s="25">
        <v>1997.9</v>
      </c>
      <c r="E1299" s="25">
        <v>1908.87</v>
      </c>
      <c r="F1299" s="16">
        <v>1997.9</v>
      </c>
      <c r="G1299" s="28">
        <f ca="1">IFERROR($F1299/OFFSET($F1299,G$12,)-1,"")</f>
        <v>3.9738959376333538E-2</v>
      </c>
      <c r="H1299" s="29">
        <f ca="1">IFERROR($F1299/OFFSET($F1299,H$12,)-1,"")</f>
        <v>7.597356785489251E-2</v>
      </c>
      <c r="I1299" s="29">
        <f ca="1">IFERROR($F1299/OFFSET($F1299,I$12,)-1,"")</f>
        <v>-0.2446045885573418</v>
      </c>
      <c r="J1299" s="29">
        <f ca="1">IFERROR($F1299/OFFSET($F1299,J$12,)-1,"")</f>
        <v>-0.54707853298693765</v>
      </c>
      <c r="K1299" s="30">
        <f>F1299/VLOOKUP(YEAR(B1299),$Z$13:$AB$35,3,FALSE)-1</f>
        <v>-0.55729916817712466</v>
      </c>
      <c r="L1299" s="21">
        <f>MAX(F1299:$F$5741)</f>
        <v>4981.87</v>
      </c>
      <c r="M1299" s="28">
        <f ca="1">IF(OFFSET($O1299,M$12,)&lt;&gt;"",_xlfn.STDEV.S(OFFSET($O1299,,,M$12))*SQRT($J$12/$G$12),"")</f>
        <v>0.90715270332211684</v>
      </c>
      <c r="N1299" s="30">
        <f ca="1">IF(OFFSET($O1299,N$12,)&lt;&gt;"",_xlfn.STDEV.S(OFFSET($O1299,,,N$12))*SQRT($J$12/$G$12),"")</f>
        <v>0.71969130420930527</v>
      </c>
      <c r="O1299" s="4">
        <f t="shared" ca="1" si="20"/>
        <v>3.8969681047679373E-2</v>
      </c>
    </row>
    <row r="1300" spans="2:17" x14ac:dyDescent="0.2">
      <c r="B1300" s="14">
        <v>39751</v>
      </c>
      <c r="C1300" s="25">
        <v>1821.6</v>
      </c>
      <c r="D1300" s="25">
        <v>1979.12</v>
      </c>
      <c r="E1300" s="25">
        <v>1821.6</v>
      </c>
      <c r="F1300" s="16">
        <v>1921.54</v>
      </c>
      <c r="G1300" s="28">
        <f ca="1">IFERROR($F1300/OFFSET($F1300,G$12,)-1,"")</f>
        <v>5.4927559305842921E-2</v>
      </c>
      <c r="H1300" s="29">
        <f ca="1">IFERROR($F1300/OFFSET($F1300,H$12,)-1,"")</f>
        <v>-1.6314400315897704E-3</v>
      </c>
      <c r="I1300" s="29">
        <f ca="1">IFERROR($F1300/OFFSET($F1300,I$12,)-1,"")</f>
        <v>-0.30564649596369131</v>
      </c>
      <c r="J1300" s="29">
        <f ca="1">IFERROR($F1300/OFFSET($F1300,J$12,)-1,"")</f>
        <v>-0.56659012888121008</v>
      </c>
      <c r="K1300" s="30">
        <f>F1300/VLOOKUP(YEAR(B1300),$Z$13:$AB$35,3,FALSE)-1</f>
        <v>-0.57421925202416135</v>
      </c>
      <c r="L1300" s="21">
        <f>MAX(F1300:$F$5741)</f>
        <v>4981.87</v>
      </c>
      <c r="M1300" s="28">
        <f ca="1">IF(OFFSET($O1300,M$12,)&lt;&gt;"",_xlfn.STDEV.S(OFFSET($O1300,,,M$12))*SQRT($J$12/$G$12),"")</f>
        <v>0.96423767963773244</v>
      </c>
      <c r="N1300" s="30">
        <f ca="1">IF(OFFSET($O1300,N$12,)&lt;&gt;"",_xlfn.STDEV.S(OFFSET($O1300,,,N$12))*SQRT($J$12/$G$12),"")</f>
        <v>0.71249852527601476</v>
      </c>
      <c r="O1300" s="4">
        <f t="shared" ca="1" si="20"/>
        <v>5.347210040546032E-2</v>
      </c>
    </row>
    <row r="1301" spans="2:17" x14ac:dyDescent="0.2">
      <c r="B1301" s="14">
        <v>39750</v>
      </c>
      <c r="C1301" s="25">
        <v>1734.44</v>
      </c>
      <c r="D1301" s="25">
        <v>1860.83</v>
      </c>
      <c r="E1301" s="25">
        <v>1734.44</v>
      </c>
      <c r="F1301" s="16">
        <v>1821.49</v>
      </c>
      <c r="G1301" s="28">
        <f ca="1">IFERROR($F1301/OFFSET($F1301,G$12,)-1,"")</f>
        <v>5.0092240285944944E-2</v>
      </c>
      <c r="H1301" s="29">
        <f ca="1">IFERROR($F1301/OFFSET($F1301,H$12,)-1,"")</f>
        <v>-7.7212624753027037E-2</v>
      </c>
      <c r="I1301" s="29">
        <f ca="1">IFERROR($F1301/OFFSET($F1301,I$12,)-1,"")</f>
        <v>-0.34189019279128252</v>
      </c>
      <c r="J1301" s="29">
        <f ca="1">IFERROR($F1301/OFFSET($F1301,J$12,)-1,"")</f>
        <v>-0.59525592453920262</v>
      </c>
      <c r="K1301" s="30">
        <f>F1301/VLOOKUP(YEAR(B1301),$Z$13:$AB$35,3,FALSE)-1</f>
        <v>-0.59638863899241734</v>
      </c>
      <c r="L1301" s="21">
        <f>MAX(F1301:$F$5741)</f>
        <v>4981.87</v>
      </c>
      <c r="M1301" s="28">
        <f ca="1">IF(OFFSET($O1301,M$12,)&lt;&gt;"",_xlfn.STDEV.S(OFFSET($O1301,,,M$12))*SQRT($J$12/$G$12),"")</f>
        <v>0.9434903575525565</v>
      </c>
      <c r="N1301" s="30">
        <f ca="1">IF(OFFSET($O1301,N$12,)&lt;&gt;"",_xlfn.STDEV.S(OFFSET($O1301,,,N$12))*SQRT($J$12/$G$12),"")</f>
        <v>0.70036966280046242</v>
      </c>
      <c r="O1301" s="4">
        <f t="shared" ca="1" si="20"/>
        <v>4.8878008202408098E-2</v>
      </c>
    </row>
    <row r="1302" spans="2:17" x14ac:dyDescent="0.2">
      <c r="B1302" s="14">
        <v>39749</v>
      </c>
      <c r="C1302" s="25">
        <v>1676.22</v>
      </c>
      <c r="D1302" s="25">
        <v>1766.57</v>
      </c>
      <c r="E1302" s="25">
        <v>1676.22</v>
      </c>
      <c r="F1302" s="16">
        <v>1734.6</v>
      </c>
      <c r="G1302" s="28">
        <f ca="1">IFERROR($F1302/OFFSET($F1302,G$12,)-1,"")</f>
        <v>3.2899633786881877E-2</v>
      </c>
      <c r="H1302" s="29">
        <f ca="1">IFERROR($F1302/OFFSET($F1302,H$12,)-1,"")</f>
        <v>-0.17339382213623333</v>
      </c>
      <c r="I1302" s="29">
        <f ca="1">IFERROR($F1302/OFFSET($F1302,I$12,)-1,"")</f>
        <v>-0.37076939819349219</v>
      </c>
      <c r="J1302" s="29">
        <f ca="1">IFERROR($F1302/OFFSET($F1302,J$12,)-1,"")</f>
        <v>-0.61750405186385737</v>
      </c>
      <c r="K1302" s="30">
        <f>F1302/VLOOKUP(YEAR(B1302),$Z$13:$AB$35,3,FALSE)-1</f>
        <v>-0.61564199265230513</v>
      </c>
      <c r="L1302" s="21">
        <f>MAX(F1302:$F$5741)</f>
        <v>4981.87</v>
      </c>
      <c r="M1302" s="28">
        <f ca="1">IF(OFFSET($O1302,M$12,)&lt;&gt;"",_xlfn.STDEV.S(OFFSET($O1302,,,M$12))*SQRT($J$12/$G$12),"")</f>
        <v>0.92705669358046017</v>
      </c>
      <c r="N1302" s="30">
        <f ca="1">IF(OFFSET($O1302,N$12,)&lt;&gt;"",_xlfn.STDEV.S(OFFSET($O1302,,,N$12))*SQRT($J$12/$G$12),"")</f>
        <v>0.69213952487401442</v>
      </c>
      <c r="O1302" s="4">
        <f t="shared" ca="1" si="20"/>
        <v>3.2370025481914512E-2</v>
      </c>
    </row>
    <row r="1303" spans="2:17" x14ac:dyDescent="0.2">
      <c r="B1303" s="14">
        <v>39748</v>
      </c>
      <c r="C1303" s="25">
        <v>1856.79</v>
      </c>
      <c r="D1303" s="25">
        <v>1856.79</v>
      </c>
      <c r="E1303" s="25">
        <v>1678.51</v>
      </c>
      <c r="F1303" s="16">
        <v>1679.35</v>
      </c>
      <c r="G1303" s="28">
        <f ca="1">IFERROR($F1303/OFFSET($F1303,G$12,)-1,"")</f>
        <v>-9.5582255780012226E-2</v>
      </c>
      <c r="H1303" s="29">
        <f ca="1">IFERROR($F1303/OFFSET($F1303,H$12,)-1,"")</f>
        <v>-0.18776238658128419</v>
      </c>
      <c r="I1303" s="29">
        <f ca="1">IFERROR($F1303/OFFSET($F1303,I$12,)-1,"")</f>
        <v>-0.43985817589924214</v>
      </c>
      <c r="J1303" s="29">
        <f ca="1">IFERROR($F1303/OFFSET($F1303,J$12,)-1,"")</f>
        <v>-0.63251770287184783</v>
      </c>
      <c r="K1303" s="30">
        <f>F1303/VLOOKUP(YEAR(B1303),$Z$13:$AB$35,3,FALSE)-1</f>
        <v>-0.62788445771973289</v>
      </c>
      <c r="L1303" s="21">
        <f>MAX(F1303:$F$5741)</f>
        <v>4981.87</v>
      </c>
      <c r="M1303" s="28">
        <f ca="1">IF(OFFSET($O1303,M$12,)&lt;&gt;"",_xlfn.STDEV.S(OFFSET($O1303,,,M$12))*SQRT($J$12/$G$12),"")</f>
        <v>0.91502066119240133</v>
      </c>
      <c r="N1303" s="30">
        <f ca="1">IF(OFFSET($O1303,N$12,)&lt;&gt;"",_xlfn.STDEV.S(OFFSET($O1303,,,N$12))*SQRT($J$12/$G$12),"")</f>
        <v>0.68680194654369719</v>
      </c>
      <c r="O1303" s="4">
        <f t="shared" ca="1" si="20"/>
        <v>-0.10046391889021931</v>
      </c>
    </row>
    <row r="1304" spans="2:17" x14ac:dyDescent="0.2">
      <c r="B1304" s="14">
        <v>39745</v>
      </c>
      <c r="C1304" s="25">
        <v>1924.9</v>
      </c>
      <c r="D1304" s="25">
        <v>1924.9</v>
      </c>
      <c r="E1304" s="25">
        <v>1735.1</v>
      </c>
      <c r="F1304" s="16">
        <v>1856.83</v>
      </c>
      <c r="G1304" s="28">
        <f ca="1">IFERROR($F1304/OFFSET($F1304,G$12,)-1,"")</f>
        <v>-3.5252613421451917E-2</v>
      </c>
      <c r="H1304" s="29">
        <f ca="1">IFERROR($F1304/OFFSET($F1304,H$12,)-1,"")</f>
        <v>-7.6828613475459329E-2</v>
      </c>
      <c r="I1304" s="29">
        <f ca="1">IFERROR($F1304/OFFSET($F1304,I$12,)-1,"")</f>
        <v>-0.40191199538750444</v>
      </c>
      <c r="J1304" s="29">
        <f ca="1">IFERROR($F1304/OFFSET($F1304,J$12,)-1,"")</f>
        <v>-0.59523435831033567</v>
      </c>
      <c r="K1304" s="30">
        <f>F1304/VLOOKUP(YEAR(B1304),$Z$13:$AB$35,3,FALSE)-1</f>
        <v>-0.5885578930108265</v>
      </c>
      <c r="L1304" s="21">
        <f>MAX(F1304:$F$5741)</f>
        <v>4981.87</v>
      </c>
      <c r="M1304" s="28">
        <f ca="1">IF(OFFSET($O1304,M$12,)&lt;&gt;"",_xlfn.STDEV.S(OFFSET($O1304,,,M$12))*SQRT($J$12/$G$12),"")</f>
        <v>0.88571067849757845</v>
      </c>
      <c r="N1304" s="30">
        <f ca="1">IF(OFFSET($O1304,N$12,)&lt;&gt;"",_xlfn.STDEV.S(OFFSET($O1304,,,N$12))*SQRT($J$12/$G$12),"")</f>
        <v>0.6622313257271385</v>
      </c>
      <c r="O1304" s="4">
        <f t="shared" ca="1" si="20"/>
        <v>-3.5888987478626781E-2</v>
      </c>
    </row>
    <row r="1305" spans="2:17" x14ac:dyDescent="0.2">
      <c r="B1305" s="14">
        <v>39744</v>
      </c>
      <c r="C1305" s="25">
        <v>1972.27</v>
      </c>
      <c r="D1305" s="25">
        <v>2002.17</v>
      </c>
      <c r="E1305" s="25">
        <v>1893.36</v>
      </c>
      <c r="F1305" s="16">
        <v>1924.68</v>
      </c>
      <c r="G1305" s="28">
        <f ca="1">IFERROR($F1305/OFFSET($F1305,G$12,)-1,"")</f>
        <v>-2.4935407062161241E-2</v>
      </c>
      <c r="H1305" s="29">
        <f ca="1">IFERROR($F1305/OFFSET($F1305,H$12,)-1,"")</f>
        <v>-7.4948813334486775E-2</v>
      </c>
      <c r="I1305" s="29">
        <f ca="1">IFERROR($F1305/OFFSET($F1305,I$12,)-1,"")</f>
        <v>-0.38387172157255678</v>
      </c>
      <c r="J1305" s="29">
        <f ca="1">IFERROR($F1305/OFFSET($F1305,J$12,)-1,"")</f>
        <v>-0.58693510691038331</v>
      </c>
      <c r="K1305" s="30">
        <f>F1305/VLOOKUP(YEAR(B1305),$Z$13:$AB$35,3,FALSE)-1</f>
        <v>-0.57352348115879082</v>
      </c>
      <c r="L1305" s="21">
        <f>MAX(F1305:$F$5741)</f>
        <v>4981.87</v>
      </c>
      <c r="M1305" s="28">
        <f ca="1">IF(OFFSET($O1305,M$12,)&lt;&gt;"",_xlfn.STDEV.S(OFFSET($O1305,,,M$12))*SQRT($J$12/$G$12),"")</f>
        <v>0.89139453786463829</v>
      </c>
      <c r="N1305" s="30">
        <f ca="1">IF(OFFSET($O1305,N$12,)&lt;&gt;"",_xlfn.STDEV.S(OFFSET($O1305,,,N$12))*SQRT($J$12/$G$12),"")</f>
        <v>0.66030023639159585</v>
      </c>
      <c r="O1305" s="4">
        <f t="shared" ca="1" si="20"/>
        <v>-2.5251561011654912E-2</v>
      </c>
    </row>
    <row r="1306" spans="2:17" x14ac:dyDescent="0.2">
      <c r="B1306" s="14">
        <v>39743</v>
      </c>
      <c r="C1306" s="25">
        <v>2098.2399999999998</v>
      </c>
      <c r="D1306" s="25">
        <v>2098.2399999999998</v>
      </c>
      <c r="E1306" s="25">
        <v>1958.63</v>
      </c>
      <c r="F1306" s="16">
        <v>1973.9</v>
      </c>
      <c r="G1306" s="28">
        <f ca="1">IFERROR($F1306/OFFSET($F1306,G$12,)-1,"")</f>
        <v>-5.9357814778456586E-2</v>
      </c>
      <c r="H1306" s="29">
        <f ca="1">IFERROR($F1306/OFFSET($F1306,H$12,)-1,"")</f>
        <v>-0.13051713505418017</v>
      </c>
      <c r="I1306" s="29">
        <f ca="1">IFERROR($F1306/OFFSET($F1306,I$12,)-1,"")</f>
        <v>-0.36528505739734396</v>
      </c>
      <c r="J1306" s="29">
        <f ca="1">IFERROR($F1306/OFFSET($F1306,J$12,)-1,"")</f>
        <v>-0.57499354060804397</v>
      </c>
      <c r="K1306" s="30">
        <f>F1306/VLOOKUP(YEAR(B1306),$Z$13:$AB$35,3,FALSE)-1</f>
        <v>-0.56261716205256829</v>
      </c>
      <c r="L1306" s="21">
        <f>MAX(F1306:$F$5741)</f>
        <v>4981.87</v>
      </c>
      <c r="M1306" s="28">
        <f ca="1">IF(OFFSET($O1306,M$12,)&lt;&gt;"",_xlfn.STDEV.S(OFFSET($O1306,,,M$12))*SQRT($J$12/$G$12),"")</f>
        <v>0.89116466138273132</v>
      </c>
      <c r="N1306" s="30">
        <f ca="1">IF(OFFSET($O1306,N$12,)&lt;&gt;"",_xlfn.STDEV.S(OFFSET($O1306,,,N$12))*SQRT($J$12/$G$12),"")</f>
        <v>0.66035671586428879</v>
      </c>
      <c r="O1306" s="4">
        <f t="shared" ca="1" si="20"/>
        <v>-6.1192461208821235E-2</v>
      </c>
    </row>
    <row r="1307" spans="2:17" x14ac:dyDescent="0.2">
      <c r="B1307" s="14">
        <v>39742</v>
      </c>
      <c r="C1307" s="25">
        <v>2067.56</v>
      </c>
      <c r="D1307" s="25">
        <v>2162.11</v>
      </c>
      <c r="E1307" s="25">
        <v>2067.56</v>
      </c>
      <c r="F1307" s="16">
        <v>2098.46</v>
      </c>
      <c r="G1307" s="28">
        <f ca="1">IFERROR($F1307/OFFSET($F1307,G$12,)-1,"")</f>
        <v>1.4945152740428291E-2</v>
      </c>
      <c r="H1307" s="29">
        <f ca="1">IFERROR($F1307/OFFSET($F1307,H$12,)-1,"")</f>
        <v>-0.12357842420698728</v>
      </c>
      <c r="I1307" s="29">
        <f ca="1">IFERROR($F1307/OFFSET($F1307,I$12,)-1,"")</f>
        <v>-0.34837720006458905</v>
      </c>
      <c r="J1307" s="29">
        <f ca="1">IFERROR($F1307/OFFSET($F1307,J$12,)-1,"")</f>
        <v>-0.55381344219769946</v>
      </c>
      <c r="K1307" s="30">
        <f>F1307/VLOOKUP(YEAR(B1307),$Z$13:$AB$35,3,FALSE)-1</f>
        <v>-0.53501677383901547</v>
      </c>
      <c r="L1307" s="21">
        <f>MAX(F1307:$F$5741)</f>
        <v>4981.87</v>
      </c>
      <c r="M1307" s="28">
        <f ca="1">IF(OFFSET($O1307,M$12,)&lt;&gt;"",_xlfn.STDEV.S(OFFSET($O1307,,,M$12))*SQRT($J$12/$G$12),"")</f>
        <v>0.88237539779438334</v>
      </c>
      <c r="N1307" s="30">
        <f ca="1">IF(OFFSET($O1307,N$12,)&lt;&gt;"",_xlfn.STDEV.S(OFFSET($O1307,,,N$12))*SQRT($J$12/$G$12),"")</f>
        <v>0.65229698134603731</v>
      </c>
      <c r="O1307" s="4">
        <f t="shared" ca="1" si="20"/>
        <v>1.4834574324777456E-2</v>
      </c>
      <c r="Q1307" s="2"/>
    </row>
    <row r="1308" spans="2:17" x14ac:dyDescent="0.2">
      <c r="B1308" s="14">
        <v>39741</v>
      </c>
      <c r="C1308" s="25">
        <v>2011.36</v>
      </c>
      <c r="D1308" s="25">
        <v>2082.3200000000002</v>
      </c>
      <c r="E1308" s="25">
        <v>2011.36</v>
      </c>
      <c r="F1308" s="16">
        <v>2067.56</v>
      </c>
      <c r="G1308" s="28">
        <f ca="1">IFERROR($F1308/OFFSET($F1308,G$12,)-1,"")</f>
        <v>2.7941293453185967E-2</v>
      </c>
      <c r="H1308" s="29">
        <f ca="1">IFERROR($F1308/OFFSET($F1308,H$12,)-1,"")</f>
        <v>-8.4250901327853178E-2</v>
      </c>
      <c r="I1308" s="29">
        <f ca="1">IFERROR($F1308/OFFSET($F1308,I$12,)-1,"")</f>
        <v>-0.3564977061793102</v>
      </c>
      <c r="J1308" s="29">
        <f ca="1">IFERROR($F1308/OFFSET($F1308,J$12,)-1,"")</f>
        <v>-0.55930411503160982</v>
      </c>
      <c r="K1308" s="30">
        <f>F1308/VLOOKUP(YEAR(B1308),$Z$13:$AB$35,3,FALSE)-1</f>
        <v>-0.54186369095364917</v>
      </c>
      <c r="L1308" s="21">
        <f>MAX(F1308:$F$5741)</f>
        <v>4981.87</v>
      </c>
      <c r="M1308" s="28">
        <f ca="1">IF(OFFSET($O1308,M$12,)&lt;&gt;"",_xlfn.STDEV.S(OFFSET($O1308,,,M$12))*SQRT($J$12/$G$12),"")</f>
        <v>0.87754139161938849</v>
      </c>
      <c r="N1308" s="30">
        <f ca="1">IF(OFFSET($O1308,N$12,)&lt;&gt;"",_xlfn.STDEV.S(OFFSET($O1308,,,N$12))*SQRT($J$12/$G$12),"")</f>
        <v>0.65301125665609616</v>
      </c>
      <c r="O1308" s="4">
        <f t="shared" ca="1" si="20"/>
        <v>2.7558057866464643E-2</v>
      </c>
    </row>
    <row r="1309" spans="2:17" x14ac:dyDescent="0.2">
      <c r="B1309" s="14">
        <v>39738</v>
      </c>
      <c r="C1309" s="25">
        <v>2082.0300000000002</v>
      </c>
      <c r="D1309" s="25">
        <v>2171.48</v>
      </c>
      <c r="E1309" s="25">
        <v>1960.13</v>
      </c>
      <c r="F1309" s="16">
        <v>2011.36</v>
      </c>
      <c r="G1309" s="28">
        <f ca="1">IFERROR($F1309/OFFSET($F1309,G$12,)-1,"")</f>
        <v>-3.328815449241096E-2</v>
      </c>
      <c r="H1309" s="29">
        <f ca="1">IFERROR($F1309/OFFSET($F1309,H$12,)-1,"")</f>
        <v>2.3447040625254489E-2</v>
      </c>
      <c r="I1309" s="29">
        <f ca="1">IFERROR($F1309/OFFSET($F1309,I$12,)-1,"")</f>
        <v>-0.30196739858475008</v>
      </c>
      <c r="J1309" s="29">
        <f ca="1">IFERROR($F1309/OFFSET($F1309,J$12,)-1,"")</f>
        <v>-0.57777889734159582</v>
      </c>
      <c r="K1309" s="30">
        <f>F1309/VLOOKUP(YEAR(B1309),$Z$13:$AB$35,3,FALSE)-1</f>
        <v>-0.55431665994531332</v>
      </c>
      <c r="L1309" s="21">
        <f>MAX(F1309:$F$5741)</f>
        <v>4981.87</v>
      </c>
      <c r="M1309" s="28">
        <f ca="1">IF(OFFSET($O1309,M$12,)&lt;&gt;"",_xlfn.STDEV.S(OFFSET($O1309,,,M$12))*SQRT($J$12/$G$12),"")</f>
        <v>0.88027708863075282</v>
      </c>
      <c r="N1309" s="30">
        <f ca="1">IF(OFFSET($O1309,N$12,)&lt;&gt;"",_xlfn.STDEV.S(OFFSET($O1309,,,N$12))*SQRT($J$12/$G$12),"")</f>
        <v>0.64857022913277973</v>
      </c>
      <c r="O1309" s="4">
        <f t="shared" ca="1" si="20"/>
        <v>-3.3854816035819718E-2</v>
      </c>
    </row>
    <row r="1310" spans="2:17" x14ac:dyDescent="0.2">
      <c r="B1310" s="14">
        <v>39737</v>
      </c>
      <c r="C1310" s="25">
        <v>2270.1999999999998</v>
      </c>
      <c r="D1310" s="25">
        <v>2270.1999999999998</v>
      </c>
      <c r="E1310" s="25">
        <v>2057.8200000000002</v>
      </c>
      <c r="F1310" s="16">
        <v>2080.62</v>
      </c>
      <c r="G1310" s="28">
        <f ca="1">IFERROR($F1310/OFFSET($F1310,G$12,)-1,"")</f>
        <v>-8.3508060963791708E-2</v>
      </c>
      <c r="H1310" s="29">
        <f ca="1">IFERROR($F1310/OFFSET($F1310,H$12,)-1,"")</f>
        <v>-3.735610911648235E-2</v>
      </c>
      <c r="I1310" s="29">
        <f ca="1">IFERROR($F1310/OFFSET($F1310,I$12,)-1,"")</f>
        <v>-0.29432473774000223</v>
      </c>
      <c r="J1310" s="29">
        <f ca="1">IFERROR($F1310/OFFSET($F1310,J$12,)-1,"")</f>
        <v>-0.56323996171091739</v>
      </c>
      <c r="K1310" s="30">
        <f>F1310/VLOOKUP(YEAR(B1310),$Z$13:$AB$35,3,FALSE)-1</f>
        <v>-0.53896981595309534</v>
      </c>
      <c r="L1310" s="21">
        <f>MAX(F1310:$F$5741)</f>
        <v>4981.87</v>
      </c>
      <c r="M1310" s="28">
        <f ca="1">IF(OFFSET($O1310,M$12,)&lt;&gt;"",_xlfn.STDEV.S(OFFSET($O1310,,,M$12))*SQRT($J$12/$G$12),"")</f>
        <v>0.87924101956253486</v>
      </c>
      <c r="N1310" s="30">
        <f ca="1">IF(OFFSET($O1310,N$12,)&lt;&gt;"",_xlfn.STDEV.S(OFFSET($O1310,,,N$12))*SQRT($J$12/$G$12),"")</f>
        <v>0.64666625071689532</v>
      </c>
      <c r="O1310" s="4">
        <f t="shared" ca="1" si="20"/>
        <v>-8.7202007118898375E-2</v>
      </c>
    </row>
    <row r="1311" spans="2:17" x14ac:dyDescent="0.2">
      <c r="B1311" s="14">
        <v>39736</v>
      </c>
      <c r="C1311" s="25">
        <v>2394.56</v>
      </c>
      <c r="D1311" s="25">
        <v>2395.62</v>
      </c>
      <c r="E1311" s="25">
        <v>2205.9299999999998</v>
      </c>
      <c r="F1311" s="16">
        <v>2270.1999999999998</v>
      </c>
      <c r="G1311" s="28">
        <f ca="1">IFERROR($F1311/OFFSET($F1311,G$12,)-1,"")</f>
        <v>-5.1851233111282813E-2</v>
      </c>
      <c r="H1311" s="29">
        <f ca="1">IFERROR($F1311/OFFSET($F1311,H$12,)-1,"")</f>
        <v>7.240846895131714E-3</v>
      </c>
      <c r="I1311" s="29">
        <f ca="1">IFERROR($F1311/OFFSET($F1311,I$12,)-1,"")</f>
        <v>-0.26536450243346799</v>
      </c>
      <c r="J1311" s="29">
        <f ca="1">IFERROR($F1311/OFFSET($F1311,J$12,)-1,"")</f>
        <v>-0.5340034607971329</v>
      </c>
      <c r="K1311" s="30">
        <f>F1311/VLOOKUP(YEAR(B1311),$Z$13:$AB$35,3,FALSE)-1</f>
        <v>-0.49696209599865282</v>
      </c>
      <c r="L1311" s="21">
        <f>MAX(F1311:$F$5741)</f>
        <v>4981.87</v>
      </c>
      <c r="M1311" s="28">
        <f ca="1">IF(OFFSET($O1311,M$12,)&lt;&gt;"",_xlfn.STDEV.S(OFFSET($O1311,,,M$12))*SQRT($J$12/$G$12),"")</f>
        <v>0.85593532599428712</v>
      </c>
      <c r="N1311" s="30">
        <f ca="1">IF(OFFSET($O1311,N$12,)&lt;&gt;"",_xlfn.STDEV.S(OFFSET($O1311,,,N$12))*SQRT($J$12/$G$12),"")</f>
        <v>0.6274102140450003</v>
      </c>
      <c r="O1311" s="4">
        <f t="shared" ca="1" si="20"/>
        <v>-5.3243861941081307E-2</v>
      </c>
    </row>
    <row r="1312" spans="2:17" x14ac:dyDescent="0.2">
      <c r="B1312" s="14">
        <v>39735</v>
      </c>
      <c r="C1312" s="25">
        <v>2258.34</v>
      </c>
      <c r="D1312" s="25">
        <v>2552.16</v>
      </c>
      <c r="E1312" s="25">
        <v>2258.34</v>
      </c>
      <c r="F1312" s="16">
        <v>2394.35</v>
      </c>
      <c r="G1312" s="28">
        <f ca="1">IFERROR($F1312/OFFSET($F1312,G$12,)-1,"")</f>
        <v>6.048862156631718E-2</v>
      </c>
      <c r="H1312" s="29">
        <f ca="1">IFERROR($F1312/OFFSET($F1312,H$12,)-1,"")</f>
        <v>-3.0187777453744236E-2</v>
      </c>
      <c r="I1312" s="29">
        <f ca="1">IFERROR($F1312/OFFSET($F1312,I$12,)-1,"")</f>
        <v>-0.25172353444881279</v>
      </c>
      <c r="J1312" s="29">
        <f ca="1">IFERROR($F1312/OFFSET($F1312,J$12,)-1,"")</f>
        <v>-0.50851959578874772</v>
      </c>
      <c r="K1312" s="30">
        <f>F1312/VLOOKUP(YEAR(B1312),$Z$13:$AB$35,3,FALSE)-1</f>
        <v>-0.46945255684713871</v>
      </c>
      <c r="L1312" s="21">
        <f>MAX(F1312:$F$5741)</f>
        <v>4981.87</v>
      </c>
      <c r="M1312" s="28">
        <f ca="1">IF(OFFSET($O1312,M$12,)&lt;&gt;"",_xlfn.STDEV.S(OFFSET($O1312,,,M$12))*SQRT($J$12/$G$12),"")</f>
        <v>0.84851330158065941</v>
      </c>
      <c r="N1312" s="30">
        <f ca="1">IF(OFFSET($O1312,N$12,)&lt;&gt;"",_xlfn.STDEV.S(OFFSET($O1312,,,N$12))*SQRT($J$12/$G$12),"")</f>
        <v>0.62225982914735078</v>
      </c>
      <c r="O1312" s="4">
        <f t="shared" ca="1" si="20"/>
        <v>5.8729765654637209E-2</v>
      </c>
    </row>
    <row r="1313" spans="2:15" x14ac:dyDescent="0.2">
      <c r="B1313" s="14">
        <v>39734</v>
      </c>
      <c r="C1313" s="25">
        <v>2002.13</v>
      </c>
      <c r="D1313" s="25">
        <v>2271.96</v>
      </c>
      <c r="E1313" s="25">
        <v>2002.13</v>
      </c>
      <c r="F1313" s="16">
        <v>2257.7800000000002</v>
      </c>
      <c r="G1313" s="28">
        <f ca="1">IFERROR($F1313/OFFSET($F1313,G$12,)-1,"")</f>
        <v>0.1488337539689002</v>
      </c>
      <c r="H1313" s="29">
        <f ca="1">IFERROR($F1313/OFFSET($F1313,H$12,)-1,"")</f>
        <v>-0.12662806125804116</v>
      </c>
      <c r="I1313" s="29">
        <f ca="1">IFERROR($F1313/OFFSET($F1313,I$12,)-1,"")</f>
        <v>-0.3201914970492592</v>
      </c>
      <c r="J1313" s="29">
        <f ca="1">IFERROR($F1313/OFFSET($F1313,J$12,)-1,"")</f>
        <v>-0.53303605776191199</v>
      </c>
      <c r="K1313" s="30">
        <f>F1313/VLOOKUP(YEAR(B1313),$Z$13:$AB$35,3,FALSE)-1</f>
        <v>-0.49971415782919482</v>
      </c>
      <c r="L1313" s="21">
        <f>MAX(F1313:$F$5741)</f>
        <v>4981.87</v>
      </c>
      <c r="M1313" s="28">
        <f ca="1">IF(OFFSET($O1313,M$12,)&lt;&gt;"",_xlfn.STDEV.S(OFFSET($O1313,,,M$12))*SQRT($J$12/$G$12),"")</f>
        <v>0.82260581133849764</v>
      </c>
      <c r="N1313" s="30">
        <f ca="1">IF(OFFSET($O1313,N$12,)&lt;&gt;"",_xlfn.STDEV.S(OFFSET($O1313,,,N$12))*SQRT($J$12/$G$12),"")</f>
        <v>0.60729056898798528</v>
      </c>
      <c r="O1313" s="4">
        <f t="shared" ca="1" si="20"/>
        <v>0.13874730081689879</v>
      </c>
    </row>
    <row r="1314" spans="2:15" x14ac:dyDescent="0.2">
      <c r="B1314" s="14">
        <v>39731</v>
      </c>
      <c r="C1314" s="25">
        <v>2098.92</v>
      </c>
      <c r="D1314" s="25">
        <v>2098.92</v>
      </c>
      <c r="E1314" s="25">
        <v>1904.64</v>
      </c>
      <c r="F1314" s="16">
        <v>1965.28</v>
      </c>
      <c r="G1314" s="28">
        <f ca="1">IFERROR($F1314/OFFSET($F1314,G$12,)-1,"")</f>
        <v>-9.0720657363882018E-2</v>
      </c>
      <c r="H1314" s="29">
        <f ca="1">IFERROR($F1314/OFFSET($F1314,H$12,)-1,"")</f>
        <v>-0.30223855425964397</v>
      </c>
      <c r="I1314" s="29">
        <f ca="1">IFERROR($F1314/OFFSET($F1314,I$12,)-1,"")</f>
        <v>-0.39632934527192032</v>
      </c>
      <c r="J1314" s="29">
        <f ca="1">IFERROR($F1314/OFFSET($F1314,J$12,)-1,"")</f>
        <v>-0.59626770314188393</v>
      </c>
      <c r="K1314" s="30">
        <f>F1314/VLOOKUP(YEAR(B1314),$Z$13:$AB$35,3,FALSE)-1</f>
        <v>-0.5645272081861652</v>
      </c>
      <c r="L1314" s="21">
        <f>MAX(F1314:$F$5741)</f>
        <v>4981.87</v>
      </c>
      <c r="M1314" s="28">
        <f ca="1">IF(OFFSET($O1314,M$12,)&lt;&gt;"",_xlfn.STDEV.S(OFFSET($O1314,,,M$12))*SQRT($J$12/$G$12),"")</f>
        <v>0.68250387056088646</v>
      </c>
      <c r="N1314" s="30">
        <f ca="1">IF(OFFSET($O1314,N$12,)&lt;&gt;"",_xlfn.STDEV.S(OFFSET($O1314,,,N$12))*SQRT($J$12/$G$12),"")</f>
        <v>0.52832178129891516</v>
      </c>
      <c r="O1314" s="4">
        <f t="shared" ca="1" si="20"/>
        <v>-9.5102924383483667E-2</v>
      </c>
    </row>
    <row r="1315" spans="2:15" x14ac:dyDescent="0.2">
      <c r="B1315" s="14">
        <v>39730</v>
      </c>
      <c r="C1315" s="25">
        <v>2254.0700000000002</v>
      </c>
      <c r="D1315" s="25">
        <v>2370.0500000000002</v>
      </c>
      <c r="E1315" s="25">
        <v>2155.39</v>
      </c>
      <c r="F1315" s="16">
        <v>2161.36</v>
      </c>
      <c r="G1315" s="28">
        <f ca="1">IFERROR($F1315/OFFSET($F1315,G$12,)-1,"")</f>
        <v>-4.104921291284358E-2</v>
      </c>
      <c r="H1315" s="29">
        <f ca="1">IFERROR($F1315/OFFSET($F1315,H$12,)-1,"")</f>
        <v>-0.18280122805160237</v>
      </c>
      <c r="I1315" s="29">
        <f ca="1">IFERROR($F1315/OFFSET($F1315,I$12,)-1,"")</f>
        <v>-0.34494118788055117</v>
      </c>
      <c r="J1315" s="29">
        <f ca="1">IFERROR($F1315/OFFSET($F1315,J$12,)-1,"")</f>
        <v>-0.54840421642063908</v>
      </c>
      <c r="K1315" s="30">
        <f>F1315/VLOOKUP(YEAR(B1315),$Z$13:$AB$35,3,FALSE)-1</f>
        <v>-0.5210791982237899</v>
      </c>
      <c r="L1315" s="21">
        <f>MAX(F1315:$F$5741)</f>
        <v>4981.87</v>
      </c>
      <c r="M1315" s="28">
        <f ca="1">IF(OFFSET($O1315,M$12,)&lt;&gt;"",_xlfn.STDEV.S(OFFSET($O1315,,,M$12))*SQRT($J$12/$G$12),"")</f>
        <v>0.65053060319373979</v>
      </c>
      <c r="N1315" s="30">
        <f ca="1">IF(OFFSET($O1315,N$12,)&lt;&gt;"",_xlfn.STDEV.S(OFFSET($O1315,,,N$12))*SQRT($J$12/$G$12),"")</f>
        <v>0.50165020273431904</v>
      </c>
      <c r="O1315" s="4">
        <f t="shared" ca="1" si="20"/>
        <v>-4.1915522321445436E-2</v>
      </c>
    </row>
    <row r="1316" spans="2:15" x14ac:dyDescent="0.2">
      <c r="B1316" s="14">
        <v>39729</v>
      </c>
      <c r="C1316" s="25">
        <v>2468.88</v>
      </c>
      <c r="D1316" s="25">
        <v>2469.9899999999998</v>
      </c>
      <c r="E1316" s="25">
        <v>2215.06</v>
      </c>
      <c r="F1316" s="16">
        <v>2253.88</v>
      </c>
      <c r="G1316" s="28">
        <f ca="1">IFERROR($F1316/OFFSET($F1316,G$12,)-1,"")</f>
        <v>-8.7084021904669351E-2</v>
      </c>
      <c r="H1316" s="29">
        <f ca="1">IFERROR($F1316/OFFSET($F1316,H$12,)-1,"")</f>
        <v>-0.18555456785840763</v>
      </c>
      <c r="I1316" s="29">
        <f ca="1">IFERROR($F1316/OFFSET($F1316,I$12,)-1,"")</f>
        <v>-0.33709801707048781</v>
      </c>
      <c r="J1316" s="29">
        <f ca="1">IFERROR($F1316/OFFSET($F1316,J$12,)-1,"")</f>
        <v>-0.52907303517514448</v>
      </c>
      <c r="K1316" s="30">
        <f>F1316/VLOOKUP(YEAR(B1316),$Z$13:$AB$35,3,FALSE)-1</f>
        <v>-0.5005783318339545</v>
      </c>
      <c r="L1316" s="21">
        <f>MAX(F1316:$F$5741)</f>
        <v>4981.87</v>
      </c>
      <c r="M1316" s="28">
        <f ca="1">IF(OFFSET($O1316,M$12,)&lt;&gt;"",_xlfn.STDEV.S(OFFSET($O1316,,,M$12))*SQRT($J$12/$G$12),"")</f>
        <v>0.64895585953441637</v>
      </c>
      <c r="N1316" s="30">
        <f ca="1">IF(OFFSET($O1316,N$12,)&lt;&gt;"",_xlfn.STDEV.S(OFFSET($O1316,,,N$12))*SQRT($J$12/$G$12),"")</f>
        <v>0.5014711703945629</v>
      </c>
      <c r="O1316" s="4">
        <f t="shared" ca="1" si="20"/>
        <v>-9.1111430995170953E-2</v>
      </c>
    </row>
    <row r="1317" spans="2:15" x14ac:dyDescent="0.2">
      <c r="B1317" s="14">
        <v>39728</v>
      </c>
      <c r="C1317" s="25">
        <v>2585</v>
      </c>
      <c r="D1317" s="25">
        <v>2601.83</v>
      </c>
      <c r="E1317" s="25">
        <v>2385.37</v>
      </c>
      <c r="F1317" s="16">
        <v>2468.88</v>
      </c>
      <c r="G1317" s="28">
        <f ca="1">IFERROR($F1317/OFFSET($F1317,G$12,)-1,"")</f>
        <v>-4.4968724977080488E-2</v>
      </c>
      <c r="H1317" s="29">
        <f ca="1">IFERROR($F1317/OFFSET($F1317,H$12,)-1,"")</f>
        <v>-0.10798624158164005</v>
      </c>
      <c r="I1317" s="29">
        <f ca="1">IFERROR($F1317/OFFSET($F1317,I$12,)-1,"")</f>
        <v>-0.28728305677763533</v>
      </c>
      <c r="J1317" s="29">
        <f ca="1">IFERROR($F1317/OFFSET($F1317,J$12,)-1,"")</f>
        <v>-0.47938746504831031</v>
      </c>
      <c r="K1317" s="30">
        <f>F1317/VLOOKUP(YEAR(B1317),$Z$13:$AB$35,3,FALSE)-1</f>
        <v>-0.45293797003310443</v>
      </c>
      <c r="L1317" s="21">
        <f>MAX(F1317:$F$5741)</f>
        <v>4981.87</v>
      </c>
      <c r="M1317" s="28">
        <f ca="1">IF(OFFSET($O1317,M$12,)&lt;&gt;"",_xlfn.STDEV.S(OFFSET($O1317,,,M$12))*SQRT($J$12/$G$12),"")</f>
        <v>0.60886400714990907</v>
      </c>
      <c r="N1317" s="30">
        <f ca="1">IF(OFFSET($O1317,N$12,)&lt;&gt;"",_xlfn.STDEV.S(OFFSET($O1317,,,N$12))*SQRT($J$12/$G$12),"")</f>
        <v>0.4719083939034589</v>
      </c>
      <c r="O1317" s="4">
        <f t="shared" ca="1" si="20"/>
        <v>-4.6011190322535304E-2</v>
      </c>
    </row>
    <row r="1318" spans="2:15" x14ac:dyDescent="0.2">
      <c r="B1318" s="14">
        <v>39727</v>
      </c>
      <c r="C1318" s="25">
        <v>2816.55</v>
      </c>
      <c r="D1318" s="25">
        <v>2816.63</v>
      </c>
      <c r="E1318" s="25">
        <v>2494.4299999999998</v>
      </c>
      <c r="F1318" s="16">
        <v>2585.13</v>
      </c>
      <c r="G1318" s="28">
        <f ca="1">IFERROR($F1318/OFFSET($F1318,G$12,)-1,"")</f>
        <v>-8.2164350002662867E-2</v>
      </c>
      <c r="H1318" s="29">
        <f ca="1">IFERROR($F1318/OFFSET($F1318,H$12,)-1,"")</f>
        <v>-6.2237457830013998E-2</v>
      </c>
      <c r="I1318" s="29">
        <f ca="1">IFERROR($F1318/OFFSET($F1318,I$12,)-1,"")</f>
        <v>-0.22836316746214391</v>
      </c>
      <c r="J1318" s="29">
        <f ca="1">IFERROR($F1318/OFFSET($F1318,J$12,)-1,"")</f>
        <v>-0.45857410040903346</v>
      </c>
      <c r="K1318" s="30">
        <f>F1318/VLOOKUP(YEAR(B1318),$Z$13:$AB$35,3,FALSE)-1</f>
        <v>-0.42717893719892386</v>
      </c>
      <c r="L1318" s="21">
        <f>MAX(F1318:$F$5741)</f>
        <v>4981.87</v>
      </c>
      <c r="M1318" s="28">
        <f ca="1">IF(OFFSET($O1318,M$12,)&lt;&gt;"",_xlfn.STDEV.S(OFFSET($O1318,,,M$12))*SQRT($J$12/$G$12),"")</f>
        <v>0.60239912575630949</v>
      </c>
      <c r="N1318" s="30">
        <f ca="1">IF(OFFSET($O1318,N$12,)&lt;&gt;"",_xlfn.STDEV.S(OFFSET($O1318,,,N$12))*SQRT($J$12/$G$12),"")</f>
        <v>0.47197638765327943</v>
      </c>
      <c r="O1318" s="4">
        <f t="shared" ca="1" si="20"/>
        <v>-8.5736934893510336E-2</v>
      </c>
    </row>
    <row r="1319" spans="2:15" x14ac:dyDescent="0.2">
      <c r="B1319" s="14">
        <v>39724</v>
      </c>
      <c r="C1319" s="25">
        <v>2645.93</v>
      </c>
      <c r="D1319" s="25">
        <v>2816.55</v>
      </c>
      <c r="E1319" s="25">
        <v>2603.7600000000002</v>
      </c>
      <c r="F1319" s="16">
        <v>2816.55</v>
      </c>
      <c r="G1319" s="28">
        <f ca="1">IFERROR($F1319/OFFSET($F1319,G$12,)-1,"")</f>
        <v>6.4922641823323968E-2</v>
      </c>
      <c r="H1319" s="29">
        <f ca="1">IFERROR($F1319/OFFSET($F1319,H$12,)-1,"")</f>
        <v>-6.0548751200768414E-2</v>
      </c>
      <c r="I1319" s="29">
        <f ca="1">IFERROR($F1319/OFFSET($F1319,I$12,)-1,"")</f>
        <v>-0.18057325396686852</v>
      </c>
      <c r="J1319" s="29">
        <f ca="1">IFERROR($F1319/OFFSET($F1319,J$12,)-1,"")</f>
        <v>-0.40175487784673813</v>
      </c>
      <c r="K1319" s="30">
        <f>F1319/VLOOKUP(YEAR(B1319),$Z$13:$AB$35,3,FALSE)-1</f>
        <v>-0.37590018125495783</v>
      </c>
      <c r="L1319" s="21">
        <f>MAX(F1319:$F$5741)</f>
        <v>4981.87</v>
      </c>
      <c r="M1319" s="28">
        <f ca="1">IF(OFFSET($O1319,M$12,)&lt;&gt;"",_xlfn.STDEV.S(OFFSET($O1319,,,M$12))*SQRT($J$12/$G$12),"")</f>
        <v>0.559790605907865</v>
      </c>
      <c r="N1319" s="30">
        <f ca="1">IF(OFFSET($O1319,N$12,)&lt;&gt;"",_xlfn.STDEV.S(OFFSET($O1319,,,N$12))*SQRT($J$12/$G$12),"")</f>
        <v>0.44150810545620583</v>
      </c>
      <c r="O1319" s="4">
        <f t="shared" ca="1" si="20"/>
        <v>6.2902159737598065E-2</v>
      </c>
    </row>
    <row r="1320" spans="2:15" x14ac:dyDescent="0.2">
      <c r="B1320" s="14">
        <v>39723</v>
      </c>
      <c r="C1320" s="25">
        <v>2767.77</v>
      </c>
      <c r="D1320" s="25">
        <v>2814.84</v>
      </c>
      <c r="E1320" s="25">
        <v>2638.49</v>
      </c>
      <c r="F1320" s="16">
        <v>2644.84</v>
      </c>
      <c r="G1320" s="28">
        <f ca="1">IFERROR($F1320/OFFSET($F1320,G$12,)-1,"")</f>
        <v>-4.4280149455441564E-2</v>
      </c>
      <c r="H1320" s="29">
        <f ca="1">IFERROR($F1320/OFFSET($F1320,H$12,)-1,"")</f>
        <v>-0.14809267508640378</v>
      </c>
      <c r="I1320" s="29">
        <f ca="1">IFERROR($F1320/OFFSET($F1320,I$12,)-1,"")</f>
        <v>-0.25757835197686973</v>
      </c>
      <c r="J1320" s="29">
        <f ca="1">IFERROR($F1320/OFFSET($F1320,J$12,)-1,"")</f>
        <v>-0.44858729735139091</v>
      </c>
      <c r="K1320" s="30">
        <f>F1320/VLOOKUP(YEAR(B1320),$Z$13:$AB$35,3,FALSE)-1</f>
        <v>-0.41394821160297623</v>
      </c>
      <c r="L1320" s="21">
        <f>MAX(F1320:$F$5741)</f>
        <v>4981.87</v>
      </c>
      <c r="M1320" s="28">
        <f ca="1">IF(OFFSET($O1320,M$12,)&lt;&gt;"",_xlfn.STDEV.S(OFFSET($O1320,,,M$12))*SQRT($J$12/$G$12),"")</f>
        <v>0.52304851809563624</v>
      </c>
      <c r="N1320" s="30">
        <f ca="1">IF(OFFSET($O1320,N$12,)&lt;&gt;"",_xlfn.STDEV.S(OFFSET($O1320,,,N$12))*SQRT($J$12/$G$12),"")</f>
        <v>0.42399103601934174</v>
      </c>
      <c r="O1320" s="4">
        <f t="shared" ca="1" si="20"/>
        <v>-4.5290452239764946E-2</v>
      </c>
    </row>
    <row r="1321" spans="2:15" x14ac:dyDescent="0.2">
      <c r="B1321" s="14">
        <v>39722</v>
      </c>
      <c r="C1321" s="25">
        <v>2767.88</v>
      </c>
      <c r="D1321" s="25">
        <v>2874.58</v>
      </c>
      <c r="E1321" s="25">
        <v>2755.81</v>
      </c>
      <c r="F1321" s="16">
        <v>2767.38</v>
      </c>
      <c r="G1321" s="28">
        <f ca="1">IFERROR($F1321/OFFSET($F1321,G$12,)-1,"")</f>
        <v>-1.3729514119720232E-4</v>
      </c>
      <c r="H1321" s="29">
        <f ca="1">IFERROR($F1321/OFFSET($F1321,H$12,)-1,"")</f>
        <v>-0.11410672155655077</v>
      </c>
      <c r="I1321" s="29">
        <f ca="1">IFERROR($F1321/OFFSET($F1321,I$12,)-1,"")</f>
        <v>-0.22856187104507564</v>
      </c>
      <c r="J1321" s="29">
        <f ca="1">IFERROR($F1321/OFFSET($F1321,J$12,)-1,"")</f>
        <v>-0.42214788644165469</v>
      </c>
      <c r="K1321" s="30">
        <f>F1321/VLOOKUP(YEAR(B1321),$Z$13:$AB$35,3,FALSE)-1</f>
        <v>-0.38679542120727317</v>
      </c>
      <c r="L1321" s="21">
        <f>MAX(F1321:$F$5741)</f>
        <v>4981.87</v>
      </c>
      <c r="M1321" s="28">
        <f ca="1">IF(OFFSET($O1321,M$12,)&lt;&gt;"",_xlfn.STDEV.S(OFFSET($O1321,,,M$12))*SQRT($J$12/$G$12),"")</f>
        <v>0.51191846614995729</v>
      </c>
      <c r="N1321" s="30">
        <f ca="1">IF(OFFSET($O1321,N$12,)&lt;&gt;"",_xlfn.STDEV.S(OFFSET($O1321,,,N$12))*SQRT($J$12/$G$12),"")</f>
        <v>0.41932921334348444</v>
      </c>
      <c r="O1321" s="4">
        <f t="shared" ca="1" si="20"/>
        <v>-1.3730456703785847E-4</v>
      </c>
    </row>
    <row r="1322" spans="2:15" x14ac:dyDescent="0.2">
      <c r="B1322" s="14">
        <v>39721</v>
      </c>
      <c r="C1322" s="25">
        <v>2754.38</v>
      </c>
      <c r="D1322" s="25">
        <v>2798.65</v>
      </c>
      <c r="E1322" s="25">
        <v>2615.73</v>
      </c>
      <c r="F1322" s="16">
        <v>2767.76</v>
      </c>
      <c r="G1322" s="28">
        <f ca="1">IFERROR($F1322/OFFSET($F1322,G$12,)-1,"")</f>
        <v>4.0120433852071091E-3</v>
      </c>
      <c r="H1322" s="29">
        <f ca="1">IFERROR($F1322/OFFSET($F1322,H$12,)-1,"")</f>
        <v>-0.11001639924113316</v>
      </c>
      <c r="I1322" s="29">
        <f ca="1">IFERROR($F1322/OFFSET($F1322,I$12,)-1,"")</f>
        <v>-0.22564761113395937</v>
      </c>
      <c r="J1322" s="29">
        <f ca="1">IFERROR($F1322/OFFSET($F1322,J$12,)-1,"")</f>
        <v>-0.42866343541768148</v>
      </c>
      <c r="K1322" s="30">
        <f>F1322/VLOOKUP(YEAR(B1322),$Z$13:$AB$35,3,FALSE)-1</f>
        <v>-0.3867112196375786</v>
      </c>
      <c r="L1322" s="21">
        <f>MAX(F1322:$F$5741)</f>
        <v>4981.87</v>
      </c>
      <c r="M1322" s="28">
        <f ca="1">IF(OFFSET($O1322,M$12,)&lt;&gt;"",_xlfn.STDEV.S(OFFSET($O1322,,,M$12))*SQRT($J$12/$G$12),"")</f>
        <v>0.51925670845943406</v>
      </c>
      <c r="N1322" s="30">
        <f ca="1">IF(OFFSET($O1322,N$12,)&lt;&gt;"",_xlfn.STDEV.S(OFFSET($O1322,,,N$12))*SQRT($J$12/$G$12),"")</f>
        <v>0.42271513020557894</v>
      </c>
      <c r="O1322" s="4">
        <f t="shared" ca="1" si="20"/>
        <v>4.0040166011859127E-3</v>
      </c>
    </row>
    <row r="1323" spans="2:15" x14ac:dyDescent="0.2">
      <c r="B1323" s="14">
        <v>39720</v>
      </c>
      <c r="C1323" s="25">
        <v>2997.64</v>
      </c>
      <c r="D1323" s="25">
        <v>3001.97</v>
      </c>
      <c r="E1323" s="25">
        <v>2742.23</v>
      </c>
      <c r="F1323" s="16">
        <v>2756.7</v>
      </c>
      <c r="G1323" s="28">
        <f ca="1">IFERROR($F1323/OFFSET($F1323,G$12,)-1,"")</f>
        <v>-8.0511527377521652E-2</v>
      </c>
      <c r="H1323" s="29">
        <f ca="1">IFERROR($F1323/OFFSET($F1323,H$12,)-1,"")</f>
        <v>-0.14397769193506327</v>
      </c>
      <c r="I1323" s="29">
        <f ca="1">IFERROR($F1323/OFFSET($F1323,I$12,)-1,"")</f>
        <v>-0.23707283052704997</v>
      </c>
      <c r="J1323" s="29">
        <f ca="1">IFERROR($F1323/OFFSET($F1323,J$12,)-1,"")</f>
        <v>-0.42348231987351626</v>
      </c>
      <c r="K1323" s="30">
        <f>F1323/VLOOKUP(YEAR(B1323),$Z$13:$AB$35,3,FALSE)-1</f>
        <v>-0.38916192848184572</v>
      </c>
      <c r="L1323" s="21">
        <f>MAX(F1323:$F$5741)</f>
        <v>4981.87</v>
      </c>
      <c r="M1323" s="28">
        <f ca="1">IF(OFFSET($O1323,M$12,)&lt;&gt;"",_xlfn.STDEV.S(OFFSET($O1323,,,M$12))*SQRT($J$12/$G$12),"")</f>
        <v>0.52497294380135118</v>
      </c>
      <c r="N1323" s="30">
        <f ca="1">IF(OFFSET($O1323,N$12,)&lt;&gt;"",_xlfn.STDEV.S(OFFSET($O1323,,,N$12))*SQRT($J$12/$G$12),"")</f>
        <v>0.4240181786175356</v>
      </c>
      <c r="O1323" s="4">
        <f t="shared" ca="1" si="20"/>
        <v>-8.3937771587874535E-2</v>
      </c>
    </row>
    <row r="1324" spans="2:15" x14ac:dyDescent="0.2">
      <c r="B1324" s="14">
        <v>39717</v>
      </c>
      <c r="C1324" s="25">
        <v>3104.56</v>
      </c>
      <c r="D1324" s="25">
        <v>3104.56</v>
      </c>
      <c r="E1324" s="25">
        <v>2992.33</v>
      </c>
      <c r="F1324" s="16">
        <v>2998.08</v>
      </c>
      <c r="G1324" s="28">
        <f ca="1">IFERROR($F1324/OFFSET($F1324,G$12,)-1,"")</f>
        <v>-3.4313488650748458E-2</v>
      </c>
      <c r="H1324" s="29">
        <f ca="1">IFERROR($F1324/OFFSET($F1324,H$12,)-1,"")</f>
        <v>-6.6884947929959138E-2</v>
      </c>
      <c r="I1324" s="29">
        <f ca="1">IFERROR($F1324/OFFSET($F1324,I$12,)-1,"")</f>
        <v>-0.16039217992556309</v>
      </c>
      <c r="J1324" s="29">
        <f ca="1">IFERROR($F1324/OFFSET($F1324,J$12,)-1,"")</f>
        <v>-0.37693818385859912</v>
      </c>
      <c r="K1324" s="30">
        <f>F1324/VLOOKUP(YEAR(B1324),$Z$13:$AB$35,3,FALSE)-1</f>
        <v>-0.33567620507957041</v>
      </c>
      <c r="L1324" s="21">
        <f>MAX(F1324:$F$5741)</f>
        <v>4981.87</v>
      </c>
      <c r="M1324" s="28">
        <f ca="1">IF(OFFSET($O1324,M$12,)&lt;&gt;"",_xlfn.STDEV.S(OFFSET($O1324,,,M$12))*SQRT($J$12/$G$12),"")</f>
        <v>0.47552266425803064</v>
      </c>
      <c r="N1324" s="30">
        <f ca="1">IF(OFFSET($O1324,N$12,)&lt;&gt;"",_xlfn.STDEV.S(OFFSET($O1324,,,N$12))*SQRT($J$12/$G$12),"")</f>
        <v>0.39434076233799581</v>
      </c>
      <c r="O1324" s="4">
        <f t="shared" ca="1" si="20"/>
        <v>-3.4916019851195447E-2</v>
      </c>
    </row>
    <row r="1325" spans="2:15" x14ac:dyDescent="0.2">
      <c r="B1325" s="14">
        <v>39716</v>
      </c>
      <c r="C1325" s="25">
        <v>3123.83</v>
      </c>
      <c r="D1325" s="25">
        <v>3131.65</v>
      </c>
      <c r="E1325" s="25">
        <v>3081.07</v>
      </c>
      <c r="F1325" s="16">
        <v>3104.61</v>
      </c>
      <c r="G1325" s="28">
        <f ca="1">IFERROR($F1325/OFFSET($F1325,G$12,)-1,"")</f>
        <v>-6.1527035722174217E-3</v>
      </c>
      <c r="H1325" s="29">
        <f ca="1">IFERROR($F1325/OFFSET($F1325,H$12,)-1,"")</f>
        <v>7.7439640183656344E-2</v>
      </c>
      <c r="I1325" s="29">
        <f ca="1">IFERROR($F1325/OFFSET($F1325,I$12,)-1,"")</f>
        <v>-0.12625203689058628</v>
      </c>
      <c r="J1325" s="29">
        <f ca="1">IFERROR($F1325/OFFSET($F1325,J$12,)-1,"")</f>
        <v>-0.36094283579416675</v>
      </c>
      <c r="K1325" s="30">
        <f>F1325/VLOOKUP(YEAR(B1325),$Z$13:$AB$35,3,FALSE)-1</f>
        <v>-0.31207095976494459</v>
      </c>
      <c r="L1325" s="21">
        <f>MAX(F1325:$F$5741)</f>
        <v>4981.87</v>
      </c>
      <c r="M1325" s="28">
        <f ca="1">IF(OFFSET($O1325,M$12,)&lt;&gt;"",_xlfn.STDEV.S(OFFSET($O1325,,,M$12))*SQRT($J$12/$G$12),"")</f>
        <v>0.46739593346680131</v>
      </c>
      <c r="N1325" s="30">
        <f ca="1">IF(OFFSET($O1325,N$12,)&lt;&gt;"",_xlfn.STDEV.S(OFFSET($O1325,,,N$12))*SQRT($J$12/$G$12),"")</f>
        <v>0.39470841167882353</v>
      </c>
      <c r="O1325" s="4">
        <f t="shared" ca="1" si="20"/>
        <v>-6.1717094513042206E-3</v>
      </c>
    </row>
    <row r="1326" spans="2:15" x14ac:dyDescent="0.2">
      <c r="B1326" s="14">
        <v>39715</v>
      </c>
      <c r="C1326" s="25">
        <v>3105.84</v>
      </c>
      <c r="D1326" s="25">
        <v>3125.77</v>
      </c>
      <c r="E1326" s="25">
        <v>3072.84</v>
      </c>
      <c r="F1326" s="16">
        <v>3123.83</v>
      </c>
      <c r="G1326" s="28">
        <f ca="1">IFERROR($F1326/OFFSET($F1326,G$12,)-1,"")</f>
        <v>4.4792437055853895E-3</v>
      </c>
      <c r="H1326" s="29">
        <f ca="1">IFERROR($F1326/OFFSET($F1326,H$12,)-1,"")</f>
        <v>5.9496474370932084E-2</v>
      </c>
      <c r="I1326" s="29">
        <f ca="1">IFERROR($F1326/OFFSET($F1326,I$12,)-1,"")</f>
        <v>-0.12225831286843836</v>
      </c>
      <c r="J1326" s="29">
        <f ca="1">IFERROR($F1326/OFFSET($F1326,J$12,)-1,"")</f>
        <v>-0.3535949443573051</v>
      </c>
      <c r="K1326" s="30">
        <f>F1326/VLOOKUP(YEAR(B1326),$Z$13:$AB$35,3,FALSE)-1</f>
        <v>-0.30781213300302679</v>
      </c>
      <c r="L1326" s="21">
        <f>MAX(F1326:$F$5741)</f>
        <v>4981.87</v>
      </c>
      <c r="M1326" s="28">
        <f ca="1">IF(OFFSET($O1326,M$12,)&lt;&gt;"",_xlfn.STDEV.S(OFFSET($O1326,,,M$12))*SQRT($J$12/$G$12),"")</f>
        <v>0.4675148907358016</v>
      </c>
      <c r="N1326" s="30">
        <f ca="1">IF(OFFSET($O1326,N$12,)&lt;&gt;"",_xlfn.STDEV.S(OFFSET($O1326,,,N$12))*SQRT($J$12/$G$12),"")</f>
        <v>0.39686626232816857</v>
      </c>
      <c r="O1326" s="4">
        <f t="shared" ca="1" si="20"/>
        <v>4.4692417498411689E-3</v>
      </c>
    </row>
    <row r="1327" spans="2:15" x14ac:dyDescent="0.2">
      <c r="B1327" s="14">
        <v>39714</v>
      </c>
      <c r="C1327" s="25">
        <v>3219.18</v>
      </c>
      <c r="D1327" s="25">
        <v>3219.18</v>
      </c>
      <c r="E1327" s="25">
        <v>3086.34</v>
      </c>
      <c r="F1327" s="16">
        <v>3109.9</v>
      </c>
      <c r="G1327" s="28">
        <f ca="1">IFERROR($F1327/OFFSET($F1327,G$12,)-1,"")</f>
        <v>-3.4300512986125797E-2</v>
      </c>
      <c r="H1327" s="29">
        <f ca="1">IFERROR($F1327/OFFSET($F1327,H$12,)-1,"")</f>
        <v>6.3619654136897186E-3</v>
      </c>
      <c r="I1327" s="29">
        <f ca="1">IFERROR($F1327/OFFSET($F1327,I$12,)-1,"")</f>
        <v>-0.12105273570534247</v>
      </c>
      <c r="J1327" s="29">
        <f ca="1">IFERROR($F1327/OFFSET($F1327,J$12,)-1,"")</f>
        <v>-0.35154893043835456</v>
      </c>
      <c r="K1327" s="30">
        <f>F1327/VLOOKUP(YEAR(B1327),$Z$13:$AB$35,3,FALSE)-1</f>
        <v>-0.31089878528156556</v>
      </c>
      <c r="L1327" s="21">
        <f>MAX(F1327:$F$5741)</f>
        <v>4981.87</v>
      </c>
      <c r="M1327" s="28">
        <f ca="1">IF(OFFSET($O1327,M$12,)&lt;&gt;"",_xlfn.STDEV.S(OFFSET($O1327,,,M$12))*SQRT($J$12/$G$12),"")</f>
        <v>0.47005251131206033</v>
      </c>
      <c r="N1327" s="30">
        <f ca="1">IF(OFFSET($O1327,N$12,)&lt;&gt;"",_xlfn.STDEV.S(OFFSET($O1327,,,N$12))*SQRT($J$12/$G$12),"")</f>
        <v>0.39662023904272925</v>
      </c>
      <c r="O1327" s="4">
        <f t="shared" ca="1" si="20"/>
        <v>-3.490258321591503E-2</v>
      </c>
    </row>
    <row r="1328" spans="2:15" x14ac:dyDescent="0.2">
      <c r="B1328" s="14">
        <v>39713</v>
      </c>
      <c r="C1328" s="25">
        <v>3214.47</v>
      </c>
      <c r="D1328" s="25">
        <v>3293.55</v>
      </c>
      <c r="E1328" s="25">
        <v>3200.22</v>
      </c>
      <c r="F1328" s="16">
        <v>3220.36</v>
      </c>
      <c r="G1328" s="28">
        <f ca="1">IFERROR($F1328/OFFSET($F1328,G$12,)-1,"")</f>
        <v>2.2969330652540254E-3</v>
      </c>
      <c r="H1328" s="29">
        <f ca="1">IFERROR($F1328/OFFSET($F1328,H$12,)-1,"")</f>
        <v>6.4191110749980407E-3</v>
      </c>
      <c r="I1328" s="29">
        <f ca="1">IFERROR($F1328/OFFSET($F1328,I$12,)-1,"")</f>
        <v>-8.6951097804391142E-2</v>
      </c>
      <c r="J1328" s="29">
        <f ca="1">IFERROR($F1328/OFFSET($F1328,J$12,)-1,"")</f>
        <v>-0.32713334433758245</v>
      </c>
      <c r="K1328" s="30">
        <f>F1328/VLOOKUP(YEAR(B1328),$Z$13:$AB$35,3,FALSE)-1</f>
        <v>-0.2864227184698358</v>
      </c>
      <c r="L1328" s="21">
        <f>MAX(F1328:$F$5741)</f>
        <v>4981.87</v>
      </c>
      <c r="M1328" s="28">
        <f ca="1">IF(OFFSET($O1328,M$12,)&lt;&gt;"",_xlfn.STDEV.S(OFFSET($O1328,,,M$12))*SQRT($J$12/$G$12),"")</f>
        <v>0.46190923920241489</v>
      </c>
      <c r="N1328" s="30">
        <f ca="1">IF(OFFSET($O1328,N$12,)&lt;&gt;"",_xlfn.STDEV.S(OFFSET($O1328,,,N$12))*SQRT($J$12/$G$12),"")</f>
        <v>0.39495669662965238</v>
      </c>
      <c r="O1328" s="4">
        <f t="shared" ca="1" si="20"/>
        <v>2.2942991470190814E-3</v>
      </c>
    </row>
    <row r="1329" spans="2:15" x14ac:dyDescent="0.2">
      <c r="B1329" s="14">
        <v>39710</v>
      </c>
      <c r="C1329" s="25">
        <v>2884.27</v>
      </c>
      <c r="D1329" s="25">
        <v>3222.12</v>
      </c>
      <c r="E1329" s="25">
        <v>2884.27</v>
      </c>
      <c r="F1329" s="16">
        <v>3212.98</v>
      </c>
      <c r="G1329" s="28">
        <f ca="1">IFERROR($F1329/OFFSET($F1329,G$12,)-1,"")</f>
        <v>0.11504891600467815</v>
      </c>
      <c r="H1329" s="29">
        <f ca="1">IFERROR($F1329/OFFSET($F1329,H$12,)-1,"")</f>
        <v>-3.2584607973021762E-2</v>
      </c>
      <c r="I1329" s="29">
        <f ca="1">IFERROR($F1329/OFFSET($F1329,I$12,)-1,"")</f>
        <v>-7.704284179502352E-2</v>
      </c>
      <c r="J1329" s="29">
        <f ca="1">IFERROR($F1329/OFFSET($F1329,J$12,)-1,"")</f>
        <v>-0.32859817614951892</v>
      </c>
      <c r="K1329" s="30">
        <f>F1329/VLOOKUP(YEAR(B1329),$Z$13:$AB$35,3,FALSE)-1</f>
        <v>-0.28805800158653472</v>
      </c>
      <c r="L1329" s="21">
        <f>MAX(F1329:$F$5741)</f>
        <v>4981.87</v>
      </c>
      <c r="M1329" s="28">
        <f ca="1">IF(OFFSET($O1329,M$12,)&lt;&gt;"",_xlfn.STDEV.S(OFFSET($O1329,,,M$12))*SQRT($J$12/$G$12),"")</f>
        <v>0.46169643134701183</v>
      </c>
      <c r="N1329" s="30">
        <f ca="1">IF(OFFSET($O1329,N$12,)&lt;&gt;"",_xlfn.STDEV.S(OFFSET($O1329,,,N$12))*SQRT($J$12/$G$12),"")</f>
        <v>0.39539046516598142</v>
      </c>
      <c r="O1329" s="4">
        <f t="shared" ca="1" si="20"/>
        <v>0.1088982748059978</v>
      </c>
    </row>
    <row r="1330" spans="2:15" x14ac:dyDescent="0.2">
      <c r="B1330" s="14">
        <v>39709</v>
      </c>
      <c r="C1330" s="25">
        <v>2939.11</v>
      </c>
      <c r="D1330" s="25">
        <v>2956.24</v>
      </c>
      <c r="E1330" s="25">
        <v>2853.88</v>
      </c>
      <c r="F1330" s="16">
        <v>2881.47</v>
      </c>
      <c r="G1330" s="28">
        <f ca="1">IFERROR($F1330/OFFSET($F1330,G$12,)-1,"")</f>
        <v>-2.2703762366835023E-2</v>
      </c>
      <c r="H1330" s="29">
        <f ca="1">IFERROR($F1330/OFFSET($F1330,H$12,)-1,"")</f>
        <v>-0.11490531553808125</v>
      </c>
      <c r="I1330" s="29">
        <f ca="1">IFERROR($F1330/OFFSET($F1330,I$12,)-1,"")</f>
        <v>-0.17563233649084364</v>
      </c>
      <c r="J1330" s="29">
        <f ca="1">IFERROR($F1330/OFFSET($F1330,J$12,)-1,"")</f>
        <v>-0.40513306454110243</v>
      </c>
      <c r="K1330" s="30">
        <f>F1330/VLOOKUP(YEAR(B1330),$Z$13:$AB$35,3,FALSE)-1</f>
        <v>-0.36151500782188262</v>
      </c>
      <c r="L1330" s="21">
        <f>MAX(F1330:$F$5741)</f>
        <v>4981.87</v>
      </c>
      <c r="M1330" s="28">
        <f ca="1">IF(OFFSET($O1330,M$12,)&lt;&gt;"",_xlfn.STDEV.S(OFFSET($O1330,,,M$12))*SQRT($J$12/$G$12),"")</f>
        <v>0.31497168948337184</v>
      </c>
      <c r="N1330" s="30">
        <f ca="1">IF(OFFSET($O1330,N$12,)&lt;&gt;"",_xlfn.STDEV.S(OFFSET($O1330,,,N$12))*SQRT($J$12/$G$12),"")</f>
        <v>0.31952684831238348</v>
      </c>
      <c r="O1330" s="4">
        <f t="shared" ca="1" si="20"/>
        <v>-2.2965461401060417E-2</v>
      </c>
    </row>
    <row r="1331" spans="2:15" x14ac:dyDescent="0.2">
      <c r="B1331" s="14">
        <v>39708</v>
      </c>
      <c r="C1331" s="25">
        <v>3078.11</v>
      </c>
      <c r="D1331" s="25">
        <v>3173.38</v>
      </c>
      <c r="E1331" s="25">
        <v>2943.65</v>
      </c>
      <c r="F1331" s="16">
        <v>2948.41</v>
      </c>
      <c r="G1331" s="28">
        <f ca="1">IFERROR($F1331/OFFSET($F1331,G$12,)-1,"")</f>
        <v>-4.5896111628870195E-2</v>
      </c>
      <c r="H1331" s="29">
        <f ca="1">IFERROR($F1331/OFFSET($F1331,H$12,)-1,"")</f>
        <v>-0.1064043230923567</v>
      </c>
      <c r="I1331" s="29">
        <f ca="1">IFERROR($F1331/OFFSET($F1331,I$12,)-1,"")</f>
        <v>-0.13676354767781296</v>
      </c>
      <c r="J1331" s="29">
        <f ca="1">IFERROR($F1331/OFFSET($F1331,J$12,)-1,"")</f>
        <v>-0.37971173650250667</v>
      </c>
      <c r="K1331" s="30">
        <f>F1331/VLOOKUP(YEAR(B1331),$Z$13:$AB$35,3,FALSE)-1</f>
        <v>-0.34668223657095754</v>
      </c>
      <c r="L1331" s="21">
        <f>MAX(F1331:$F$5741)</f>
        <v>4981.87</v>
      </c>
      <c r="M1331" s="28">
        <f ca="1">IF(OFFSET($O1331,M$12,)&lt;&gt;"",_xlfn.STDEV.S(OFFSET($O1331,,,M$12))*SQRT($J$12/$G$12),"")</f>
        <v>0.31269578827149069</v>
      </c>
      <c r="N1331" s="30">
        <f ca="1">IF(OFFSET($O1331,N$12,)&lt;&gt;"",_xlfn.STDEV.S(OFFSET($O1331,,,N$12))*SQRT($J$12/$G$12),"")</f>
        <v>0.32119716885529731</v>
      </c>
      <c r="O1331" s="4">
        <f t="shared" ca="1" si="20"/>
        <v>-4.6982715799112597E-2</v>
      </c>
    </row>
    <row r="1332" spans="2:15" x14ac:dyDescent="0.2">
      <c r="B1332" s="14">
        <v>39707</v>
      </c>
      <c r="C1332" s="25">
        <v>3199.65</v>
      </c>
      <c r="D1332" s="25">
        <v>3199.65</v>
      </c>
      <c r="E1332" s="25">
        <v>2993.73</v>
      </c>
      <c r="F1332" s="16">
        <v>3090.24</v>
      </c>
      <c r="G1332" s="28">
        <f ca="1">IFERROR($F1332/OFFSET($F1332,G$12,)-1,"")</f>
        <v>-3.4245676319293095E-2</v>
      </c>
      <c r="H1332" s="29">
        <f ca="1">IFERROR($F1332/OFFSET($F1332,H$12,)-1,"")</f>
        <v>-9.1111228757477902E-2</v>
      </c>
      <c r="I1332" s="29">
        <f ca="1">IFERROR($F1332/OFFSET($F1332,I$12,)-1,"")</f>
        <v>-0.1276472016305239</v>
      </c>
      <c r="J1332" s="29">
        <f ca="1">IFERROR($F1332/OFFSET($F1332,J$12,)-1,"")</f>
        <v>-0.34069113245105176</v>
      </c>
      <c r="K1332" s="30">
        <f>F1332/VLOOKUP(YEAR(B1332),$Z$13:$AB$35,3,FALSE)-1</f>
        <v>-0.31525510859786654</v>
      </c>
      <c r="L1332" s="21">
        <f>MAX(F1332:$F$5741)</f>
        <v>4981.87</v>
      </c>
      <c r="M1332" s="28">
        <f ca="1">IF(OFFSET($O1332,M$12,)&lt;&gt;"",_xlfn.STDEV.S(OFFSET($O1332,,,M$12))*SQRT($J$12/$G$12),"")</f>
        <v>0.29850221214783279</v>
      </c>
      <c r="N1332" s="30">
        <f ca="1">IF(OFFSET($O1332,N$12,)&lt;&gt;"",_xlfn.STDEV.S(OFFSET($O1332,,,N$12))*SQRT($J$12/$G$12),"")</f>
        <v>0.31037473967725182</v>
      </c>
      <c r="O1332" s="4">
        <f t="shared" ca="1" si="20"/>
        <v>-3.4845800427174445E-2</v>
      </c>
    </row>
    <row r="1333" spans="2:15" x14ac:dyDescent="0.2">
      <c r="B1333" s="14">
        <v>39706</v>
      </c>
      <c r="C1333" s="25">
        <v>3320.6</v>
      </c>
      <c r="D1333" s="25">
        <v>3321.11</v>
      </c>
      <c r="E1333" s="25">
        <v>3126.99</v>
      </c>
      <c r="F1333" s="16">
        <v>3199.82</v>
      </c>
      <c r="G1333" s="28">
        <f ca="1">IFERROR($F1333/OFFSET($F1333,G$12,)-1,"")</f>
        <v>-3.654703119354441E-2</v>
      </c>
      <c r="H1333" s="29">
        <f ca="1">IFERROR($F1333/OFFSET($F1333,H$12,)-1,"")</f>
        <v>-7.6275100749413904E-2</v>
      </c>
      <c r="I1333" s="29">
        <f ca="1">IFERROR($F1333/OFFSET($F1333,I$12,)-1,"")</f>
        <v>-8.9905344831509248E-2</v>
      </c>
      <c r="J1333" s="29">
        <f ca="1">IFERROR($F1333/OFFSET($F1333,J$12,)-1,"")</f>
        <v>-0.31007285609250712</v>
      </c>
      <c r="K1333" s="30">
        <f>F1333/VLOOKUP(YEAR(B1333),$Z$13:$AB$35,3,FALSE)-1</f>
        <v>-0.29097403489490303</v>
      </c>
      <c r="L1333" s="21">
        <f>MAX(F1333:$F$5741)</f>
        <v>4981.87</v>
      </c>
      <c r="M1333" s="28">
        <f ca="1">IF(OFFSET($O1333,M$12,)&lt;&gt;"",_xlfn.STDEV.S(OFFSET($O1333,,,M$12))*SQRT($J$12/$G$12),"")</f>
        <v>0.28584547133728178</v>
      </c>
      <c r="N1333" s="30">
        <f ca="1">IF(OFFSET($O1333,N$12,)&lt;&gt;"",_xlfn.STDEV.S(OFFSET($O1333,,,N$12))*SQRT($J$12/$G$12),"")</f>
        <v>0.30411778767848469</v>
      </c>
      <c r="O1333" s="4">
        <f t="shared" ca="1" si="20"/>
        <v>-3.7231605182148117E-2</v>
      </c>
    </row>
    <row r="1334" spans="2:15" x14ac:dyDescent="0.2">
      <c r="B1334" s="14">
        <v>39703</v>
      </c>
      <c r="C1334" s="25">
        <v>3255.34</v>
      </c>
      <c r="D1334" s="25">
        <v>3322.63</v>
      </c>
      <c r="E1334" s="25">
        <v>3252.92</v>
      </c>
      <c r="F1334" s="16">
        <v>3321.2</v>
      </c>
      <c r="G1334" s="28">
        <f ca="1">IFERROR($F1334/OFFSET($F1334,G$12,)-1,"")</f>
        <v>2.0165563422463118E-2</v>
      </c>
      <c r="H1334" s="29">
        <f ca="1">IFERROR($F1334/OFFSET($F1334,H$12,)-1,"")</f>
        <v>-8.6532405624756281E-3</v>
      </c>
      <c r="I1334" s="29">
        <f ca="1">IFERROR($F1334/OFFSET($F1334,I$12,)-1,"")</f>
        <v>-5.5382375025597952E-2</v>
      </c>
      <c r="J1334" s="29">
        <f ca="1">IFERROR($F1334/OFFSET($F1334,J$12,)-1,"")</f>
        <v>-0.27221250728620205</v>
      </c>
      <c r="K1334" s="30">
        <f>F1334/VLOOKUP(YEAR(B1334),$Z$13:$AB$35,3,FALSE)-1</f>
        <v>-0.26407828086984653</v>
      </c>
      <c r="L1334" s="21">
        <f>MAX(F1334:$F$5741)</f>
        <v>4981.87</v>
      </c>
      <c r="M1334" s="28">
        <f ca="1">IF(OFFSET($O1334,M$12,)&lt;&gt;"",_xlfn.STDEV.S(OFFSET($O1334,,,M$12))*SQRT($J$12/$G$12),"")</f>
        <v>0.26798213779889984</v>
      </c>
      <c r="N1334" s="30">
        <f ca="1">IF(OFFSET($O1334,N$12,)&lt;&gt;"",_xlfn.STDEV.S(OFFSET($O1334,,,N$12))*SQRT($J$12/$G$12),"")</f>
        <v>0.29622679546083391</v>
      </c>
      <c r="O1334" s="4">
        <f t="shared" ca="1" si="20"/>
        <v>1.996493120503388E-2</v>
      </c>
    </row>
    <row r="1335" spans="2:15" x14ac:dyDescent="0.2">
      <c r="B1335" s="14">
        <v>39702</v>
      </c>
      <c r="C1335" s="25">
        <v>3300.51</v>
      </c>
      <c r="D1335" s="25">
        <v>3334.14</v>
      </c>
      <c r="E1335" s="25">
        <v>3237.99</v>
      </c>
      <c r="F1335" s="16">
        <v>3255.55</v>
      </c>
      <c r="G1335" s="28">
        <f ca="1">IFERROR($F1335/OFFSET($F1335,G$12,)-1,"")</f>
        <v>-1.3317209629366888E-2</v>
      </c>
      <c r="H1335" s="29">
        <f ca="1">IFERROR($F1335/OFFSET($F1335,H$12,)-1,"")</f>
        <v>-5.2853759724428406E-2</v>
      </c>
      <c r="I1335" s="29">
        <f ca="1">IFERROR($F1335/OFFSET($F1335,I$12,)-1,"")</f>
        <v>-7.3930791221607395E-2</v>
      </c>
      <c r="J1335" s="29">
        <f ca="1">IFERROR($F1335/OFFSET($F1335,J$12,)-1,"")</f>
        <v>-0.28090694232765667</v>
      </c>
      <c r="K1335" s="30">
        <f>F1335/VLOOKUP(YEAR(B1335),$Z$13:$AB$35,3,FALSE)-1</f>
        <v>-0.27862520994996642</v>
      </c>
      <c r="L1335" s="21">
        <f>MAX(F1335:$F$5741)</f>
        <v>4981.87</v>
      </c>
      <c r="M1335" s="28">
        <f ca="1">IF(OFFSET($O1335,M$12,)&lt;&gt;"",_xlfn.STDEV.S(OFFSET($O1335,,,M$12))*SQRT($J$12/$G$12),"")</f>
        <v>0.26164623141458188</v>
      </c>
      <c r="N1335" s="30">
        <f ca="1">IF(OFFSET($O1335,N$12,)&lt;&gt;"",_xlfn.STDEV.S(OFFSET($O1335,,,N$12))*SQRT($J$12/$G$12),"")</f>
        <v>0.29479206805474661</v>
      </c>
      <c r="O1335" s="4">
        <f t="shared" ca="1" si="20"/>
        <v>-1.3406678873805162E-2</v>
      </c>
    </row>
    <row r="1336" spans="2:15" x14ac:dyDescent="0.2">
      <c r="B1336" s="14">
        <v>39701</v>
      </c>
      <c r="C1336" s="25">
        <v>3400.1</v>
      </c>
      <c r="D1336" s="25">
        <v>3400.58</v>
      </c>
      <c r="E1336" s="25">
        <v>3288.66</v>
      </c>
      <c r="F1336" s="16">
        <v>3299.49</v>
      </c>
      <c r="G1336" s="28">
        <f ca="1">IFERROR($F1336/OFFSET($F1336,G$12,)-1,"")</f>
        <v>-2.9567473132511068E-2</v>
      </c>
      <c r="H1336" s="29">
        <f ca="1">IFERROR($F1336/OFFSET($F1336,H$12,)-1,"")</f>
        <v>-7.381436932448171E-2</v>
      </c>
      <c r="I1336" s="29">
        <f ca="1">IFERROR($F1336/OFFSET($F1336,I$12,)-1,"")</f>
        <v>-8.2983377199443153E-2</v>
      </c>
      <c r="J1336" s="29">
        <f ca="1">IFERROR($F1336/OFFSET($F1336,J$12,)-1,"")</f>
        <v>-0.27418173338994134</v>
      </c>
      <c r="K1336" s="30">
        <f>F1336/VLOOKUP(YEAR(B1336),$Z$13:$AB$35,3,FALSE)-1</f>
        <v>-0.26888884949634162</v>
      </c>
      <c r="L1336" s="21">
        <f>MAX(F1336:$F$5741)</f>
        <v>4981.87</v>
      </c>
      <c r="M1336" s="28">
        <f ca="1">IF(OFFSET($O1336,M$12,)&lt;&gt;"",_xlfn.STDEV.S(OFFSET($O1336,,,M$12))*SQRT($J$12/$G$12),"")</f>
        <v>0.261253937709156</v>
      </c>
      <c r="N1336" s="30">
        <f ca="1">IF(OFFSET($O1336,N$12,)&lt;&gt;"",_xlfn.STDEV.S(OFFSET($O1336,,,N$12))*SQRT($J$12/$G$12),"")</f>
        <v>0.29440167867463363</v>
      </c>
      <c r="O1336" s="4">
        <f t="shared" ca="1" si="20"/>
        <v>-3.0013402883246207E-2</v>
      </c>
    </row>
    <row r="1337" spans="2:15" x14ac:dyDescent="0.2">
      <c r="B1337" s="14">
        <v>39700</v>
      </c>
      <c r="C1337" s="25">
        <v>3464.04</v>
      </c>
      <c r="D1337" s="25">
        <v>3495.7</v>
      </c>
      <c r="E1337" s="25">
        <v>3378.66</v>
      </c>
      <c r="F1337" s="16">
        <v>3400.02</v>
      </c>
      <c r="G1337" s="28">
        <f ca="1">IFERROR($F1337/OFFSET($F1337,G$12,)-1,"")</f>
        <v>-1.8481310839366771E-2</v>
      </c>
      <c r="H1337" s="29">
        <f ca="1">IFERROR($F1337/OFFSET($F1337,H$12,)-1,"")</f>
        <v>-5.2206394781590615E-2</v>
      </c>
      <c r="I1337" s="29">
        <f ca="1">IFERROR($F1337/OFFSET($F1337,I$12,)-1,"")</f>
        <v>-6.5615398567651861E-2</v>
      </c>
      <c r="J1337" s="29">
        <f ca="1">IFERROR($F1337/OFFSET($F1337,J$12,)-1,"")</f>
        <v>-0.24981300595953859</v>
      </c>
      <c r="K1337" s="30">
        <f>F1337/VLOOKUP(YEAR(B1337),$Z$13:$AB$35,3,FALSE)-1</f>
        <v>-0.24661310265057668</v>
      </c>
      <c r="L1337" s="21">
        <f>MAX(F1337:$F$5741)</f>
        <v>4981.87</v>
      </c>
      <c r="M1337" s="28">
        <f ca="1">IF(OFFSET($O1337,M$12,)&lt;&gt;"",_xlfn.STDEV.S(OFFSET($O1337,,,M$12))*SQRT($J$12/$G$12),"")</f>
        <v>0.24922649396121166</v>
      </c>
      <c r="N1337" s="30">
        <f ca="1">IF(OFFSET($O1337,N$12,)&lt;&gt;"",_xlfn.STDEV.S(OFFSET($O1337,,,N$12))*SQRT($J$12/$G$12),"")</f>
        <v>0.29086953232544382</v>
      </c>
      <c r="O1337" s="4">
        <f t="shared" ca="1" si="20"/>
        <v>-1.8654224019873621E-2</v>
      </c>
    </row>
    <row r="1338" spans="2:15" x14ac:dyDescent="0.2">
      <c r="B1338" s="14">
        <v>39699</v>
      </c>
      <c r="C1338" s="25">
        <v>3350.32</v>
      </c>
      <c r="D1338" s="25">
        <v>3513.42</v>
      </c>
      <c r="E1338" s="25">
        <v>3350.32</v>
      </c>
      <c r="F1338" s="16">
        <v>3464.04</v>
      </c>
      <c r="G1338" s="28">
        <f ca="1">IFERROR($F1338/OFFSET($F1338,G$12,)-1,"")</f>
        <v>3.398314722448581E-2</v>
      </c>
      <c r="H1338" s="29">
        <f ca="1">IFERROR($F1338/OFFSET($F1338,H$12,)-1,"")</f>
        <v>-3.0845286756250867E-2</v>
      </c>
      <c r="I1338" s="29">
        <f ca="1">IFERROR($F1338/OFFSET($F1338,I$12,)-1,"")</f>
        <v>-4.7872442767184942E-2</v>
      </c>
      <c r="J1338" s="29">
        <f ca="1">IFERROR($F1338/OFFSET($F1338,J$12,)-1,"")</f>
        <v>-0.23649948755248462</v>
      </c>
      <c r="K1338" s="30">
        <f>F1338/VLOOKUP(YEAR(B1338),$Z$13:$AB$35,3,FALSE)-1</f>
        <v>-0.23242735398783054</v>
      </c>
      <c r="L1338" s="21">
        <f>MAX(F1338:$F$5741)</f>
        <v>4981.87</v>
      </c>
      <c r="M1338" s="28">
        <f ca="1">IF(OFFSET($O1338,M$12,)&lt;&gt;"",_xlfn.STDEV.S(OFFSET($O1338,,,M$12))*SQRT($J$12/$G$12),"")</f>
        <v>0.25152131225149815</v>
      </c>
      <c r="N1338" s="30">
        <f ca="1">IF(OFFSET($O1338,N$12,)&lt;&gt;"",_xlfn.STDEV.S(OFFSET($O1338,,,N$12))*SQRT($J$12/$G$12),"")</f>
        <v>0.29060151390041605</v>
      </c>
      <c r="O1338" s="4">
        <f t="shared" ca="1" si="20"/>
        <v>3.3418477331059251E-2</v>
      </c>
    </row>
    <row r="1339" spans="2:15" x14ac:dyDescent="0.2">
      <c r="B1339" s="14">
        <v>39696</v>
      </c>
      <c r="C1339" s="25">
        <v>3436.06</v>
      </c>
      <c r="D1339" s="25">
        <v>3436.06</v>
      </c>
      <c r="E1339" s="25">
        <v>3336.89</v>
      </c>
      <c r="F1339" s="16">
        <v>3350.19</v>
      </c>
      <c r="G1339" s="28">
        <f ca="1">IFERROR($F1339/OFFSET($F1339,G$12,)-1,"")</f>
        <v>-2.5319880601183398E-2</v>
      </c>
      <c r="H1339" s="29">
        <f ca="1">IFERROR($F1339/OFFSET($F1339,H$12,)-1,"")</f>
        <v>-7.2822224436252525E-2</v>
      </c>
      <c r="I1339" s="29">
        <f ca="1">IFERROR($F1339/OFFSET($F1339,I$12,)-1,"")</f>
        <v>-8.6723622802808986E-2</v>
      </c>
      <c r="J1339" s="29">
        <f ca="1">IFERROR($F1339/OFFSET($F1339,J$12,)-1,"")</f>
        <v>-0.27099893593640856</v>
      </c>
      <c r="K1339" s="30">
        <f>F1339/VLOOKUP(YEAR(B1339),$Z$13:$AB$35,3,FALSE)-1</f>
        <v>-0.25765458743446668</v>
      </c>
      <c r="L1339" s="21">
        <f>MAX(F1339:$F$5741)</f>
        <v>4981.87</v>
      </c>
      <c r="M1339" s="28">
        <f ca="1">IF(OFFSET($O1339,M$12,)&lt;&gt;"",_xlfn.STDEV.S(OFFSET($O1339,,,M$12))*SQRT($J$12/$G$12),"")</f>
        <v>0.23079627944176109</v>
      </c>
      <c r="N1339" s="30">
        <f ca="1">IF(OFFSET($O1339,N$12,)&lt;&gt;"",_xlfn.STDEV.S(OFFSET($O1339,,,N$12))*SQRT($J$12/$G$12),"")</f>
        <v>0.28103325070316326</v>
      </c>
      <c r="O1339" s="4">
        <f t="shared" ca="1" si="20"/>
        <v>-2.5645944483063076E-2</v>
      </c>
    </row>
    <row r="1340" spans="2:15" x14ac:dyDescent="0.2">
      <c r="B1340" s="14">
        <v>39695</v>
      </c>
      <c r="C1340" s="25">
        <v>3561.87</v>
      </c>
      <c r="D1340" s="25">
        <v>3567.15</v>
      </c>
      <c r="E1340" s="25">
        <v>3431.69</v>
      </c>
      <c r="F1340" s="16">
        <v>3437.22</v>
      </c>
      <c r="G1340" s="28">
        <f ca="1">IFERROR($F1340/OFFSET($F1340,G$12,)-1,"")</f>
        <v>-3.5152774074022064E-2</v>
      </c>
      <c r="H1340" s="29">
        <f ca="1">IFERROR($F1340/OFFSET($F1340,H$12,)-1,"")</f>
        <v>-3.7411679702924583E-2</v>
      </c>
      <c r="I1340" s="29">
        <f ca="1">IFERROR($F1340/OFFSET($F1340,I$12,)-1,"")</f>
        <v>-6.2403334433536406E-2</v>
      </c>
      <c r="J1340" s="29">
        <f ca="1">IFERROR($F1340/OFFSET($F1340,J$12,)-1,"")</f>
        <v>-0.2499165293674781</v>
      </c>
      <c r="K1340" s="30">
        <f>F1340/VLOOKUP(YEAR(B1340),$Z$13:$AB$35,3,FALSE)-1</f>
        <v>-0.23837021214363896</v>
      </c>
      <c r="L1340" s="21">
        <f>MAX(F1340:$F$5741)</f>
        <v>4981.87</v>
      </c>
      <c r="M1340" s="28">
        <f ca="1">IF(OFFSET($O1340,M$12,)&lt;&gt;"",_xlfn.STDEV.S(OFFSET($O1340,,,M$12))*SQRT($J$12/$G$12),"")</f>
        <v>0.22044438044738332</v>
      </c>
      <c r="N1340" s="30">
        <f ca="1">IF(OFFSET($O1340,N$12,)&lt;&gt;"",_xlfn.STDEV.S(OFFSET($O1340,,,N$12))*SQRT($J$12/$G$12),"")</f>
        <v>0.27755077437155617</v>
      </c>
      <c r="O1340" s="4">
        <f t="shared" ca="1" si="20"/>
        <v>-3.5785505278923331E-2</v>
      </c>
    </row>
    <row r="1341" spans="2:15" x14ac:dyDescent="0.2">
      <c r="B1341" s="14">
        <v>39694</v>
      </c>
      <c r="C1341" s="25">
        <v>3587.18</v>
      </c>
      <c r="D1341" s="25">
        <v>3589.69</v>
      </c>
      <c r="E1341" s="25">
        <v>3550.99</v>
      </c>
      <c r="F1341" s="16">
        <v>3562.45</v>
      </c>
      <c r="G1341" s="28">
        <f ca="1">IFERROR($F1341/OFFSET($F1341,G$12,)-1,"")</f>
        <v>-6.9272154545202413E-3</v>
      </c>
      <c r="H1341" s="29">
        <f ca="1">IFERROR($F1341/OFFSET($F1341,H$12,)-1,"")</f>
        <v>2.600465494580817E-3</v>
      </c>
      <c r="I1341" s="29">
        <f ca="1">IFERROR($F1341/OFFSET($F1341,I$12,)-1,"")</f>
        <v>-9.0542420027817094E-3</v>
      </c>
      <c r="J1341" s="29">
        <f ca="1">IFERROR($F1341/OFFSET($F1341,J$12,)-1,"")</f>
        <v>-0.2242963588776582</v>
      </c>
      <c r="K1341" s="30">
        <f>F1341/VLOOKUP(YEAR(B1341),$Z$13:$AB$35,3,FALSE)-1</f>
        <v>-0.21062136326772996</v>
      </c>
      <c r="L1341" s="21">
        <f>MAX(F1341:$F$5741)</f>
        <v>4981.87</v>
      </c>
      <c r="M1341" s="28">
        <f ca="1">IF(OFFSET($O1341,M$12,)&lt;&gt;"",_xlfn.STDEV.S(OFFSET($O1341,,,M$12))*SQRT($J$12/$G$12),"")</f>
        <v>0.21090144137976394</v>
      </c>
      <c r="N1341" s="30">
        <f ca="1">IF(OFFSET($O1341,N$12,)&lt;&gt;"",_xlfn.STDEV.S(OFFSET($O1341,,,N$12))*SQRT($J$12/$G$12),"")</f>
        <v>0.27462590478128879</v>
      </c>
      <c r="O1341" s="4">
        <f t="shared" ca="1" si="20"/>
        <v>-6.9513199942224701E-3</v>
      </c>
    </row>
    <row r="1342" spans="2:15" x14ac:dyDescent="0.2">
      <c r="B1342" s="14">
        <v>39693</v>
      </c>
      <c r="C1342" s="25">
        <v>3574.44</v>
      </c>
      <c r="D1342" s="25">
        <v>3600.42</v>
      </c>
      <c r="E1342" s="25">
        <v>3549.16</v>
      </c>
      <c r="F1342" s="16">
        <v>3587.3</v>
      </c>
      <c r="G1342" s="28">
        <f ca="1">IFERROR($F1342/OFFSET($F1342,G$12,)-1,"")</f>
        <v>3.6398837251594429E-3</v>
      </c>
      <c r="H1342" s="29">
        <f ca="1">IFERROR($F1342/OFFSET($F1342,H$12,)-1,"")</f>
        <v>7.9686648271677374E-3</v>
      </c>
      <c r="I1342" s="29">
        <f ca="1">IFERROR($F1342/OFFSET($F1342,I$12,)-1,"")</f>
        <v>1.7788675009007271E-3</v>
      </c>
      <c r="J1342" s="29">
        <f ca="1">IFERROR($F1342/OFFSET($F1342,J$12,)-1,"")</f>
        <v>-0.22386412808308087</v>
      </c>
      <c r="K1342" s="30">
        <f>F1342/VLOOKUP(YEAR(B1342),$Z$13:$AB$35,3,FALSE)-1</f>
        <v>-0.20511502377586421</v>
      </c>
      <c r="L1342" s="21">
        <f>MAX(F1342:$F$5741)</f>
        <v>4981.87</v>
      </c>
      <c r="M1342" s="28">
        <f ca="1">IF(OFFSET($O1342,M$12,)&lt;&gt;"",_xlfn.STDEV.S(OFFSET($O1342,,,M$12))*SQRT($J$12/$G$12),"")</f>
        <v>0.21607461072218814</v>
      </c>
      <c r="N1342" s="30">
        <f ca="1">IF(OFFSET($O1342,N$12,)&lt;&gt;"",_xlfn.STDEV.S(OFFSET($O1342,,,N$12))*SQRT($J$12/$G$12),"")</f>
        <v>0.2760197207946643</v>
      </c>
      <c r="O1342" s="4">
        <f t="shared" ca="1" si="20"/>
        <v>3.6332753792789173E-3</v>
      </c>
    </row>
    <row r="1343" spans="2:15" x14ac:dyDescent="0.2">
      <c r="B1343" s="14">
        <v>39692</v>
      </c>
      <c r="C1343" s="25">
        <v>3612.77</v>
      </c>
      <c r="D1343" s="25">
        <v>3612.77</v>
      </c>
      <c r="E1343" s="25">
        <v>3564.89</v>
      </c>
      <c r="F1343" s="16">
        <v>3574.29</v>
      </c>
      <c r="G1343" s="28">
        <f ca="1">IFERROR($F1343/OFFSET($F1343,G$12,)-1,"")</f>
        <v>-1.0801700375278167E-2</v>
      </c>
      <c r="H1343" s="29">
        <f ca="1">IFERROR($F1343/OFFSET($F1343,H$12,)-1,"")</f>
        <v>1.019724663035837E-2</v>
      </c>
      <c r="I1343" s="29">
        <f ca="1">IFERROR($F1343/OFFSET($F1343,I$12,)-1,"")</f>
        <v>-7.9435789403564661E-3</v>
      </c>
      <c r="J1343" s="29">
        <f ca="1">IFERROR($F1343/OFFSET($F1343,J$12,)-1,"")</f>
        <v>-0.19805925443959571</v>
      </c>
      <c r="K1343" s="30">
        <f>F1343/VLOOKUP(YEAR(B1343),$Z$13:$AB$35,3,FALSE)-1</f>
        <v>-0.20799781962251096</v>
      </c>
      <c r="L1343" s="21">
        <f>MAX(F1343:$F$5741)</f>
        <v>4981.87</v>
      </c>
      <c r="M1343" s="28">
        <f ca="1">IF(OFFSET($O1343,M$12,)&lt;&gt;"",_xlfn.STDEV.S(OFFSET($O1343,,,M$12))*SQRT($J$12/$G$12),"")</f>
        <v>0.21569292997865996</v>
      </c>
      <c r="N1343" s="30">
        <f ca="1">IF(OFFSET($O1343,N$12,)&lt;&gt;"",_xlfn.STDEV.S(OFFSET($O1343,,,N$12))*SQRT($J$12/$G$12),"")</f>
        <v>0.27765325818243208</v>
      </c>
      <c r="O1343" s="4">
        <f t="shared" ca="1" si="20"/>
        <v>-1.0860462276181603E-2</v>
      </c>
    </row>
    <row r="1344" spans="2:15" x14ac:dyDescent="0.2">
      <c r="B1344" s="14">
        <v>39689</v>
      </c>
      <c r="C1344" s="25">
        <v>3570.45</v>
      </c>
      <c r="D1344" s="25">
        <v>3614.52</v>
      </c>
      <c r="E1344" s="25">
        <v>3554.78</v>
      </c>
      <c r="F1344" s="16">
        <v>3613.32</v>
      </c>
      <c r="G1344" s="28">
        <f ca="1">IFERROR($F1344/OFFSET($F1344,G$12,)-1,"")</f>
        <v>1.1904861922084953E-2</v>
      </c>
      <c r="H1344" s="29">
        <f ca="1">IFERROR($F1344/OFFSET($F1344,H$12,)-1,"")</f>
        <v>2.4462438758845906E-2</v>
      </c>
      <c r="I1344" s="29">
        <f ca="1">IFERROR($F1344/OFFSET($F1344,I$12,)-1,"")</f>
        <v>-1.2683961155710466E-2</v>
      </c>
      <c r="J1344" s="29">
        <f ca="1">IFERROR($F1344/OFFSET($F1344,J$12,)-1,"")</f>
        <v>-0.17889354739748442</v>
      </c>
      <c r="K1344" s="30">
        <f>F1344/VLOOKUP(YEAR(B1344),$Z$13:$AB$35,3,FALSE)-1</f>
        <v>-0.19934943208257061</v>
      </c>
      <c r="L1344" s="21">
        <f>MAX(F1344:$F$5741)</f>
        <v>4981.87</v>
      </c>
      <c r="M1344" s="28">
        <f ca="1">IF(OFFSET($O1344,M$12,)&lt;&gt;"",_xlfn.STDEV.S(OFFSET($O1344,,,M$12))*SQRT($J$12/$G$12),"")</f>
        <v>0.21961427527252533</v>
      </c>
      <c r="N1344" s="30">
        <f ca="1">IF(OFFSET($O1344,N$12,)&lt;&gt;"",_xlfn.STDEV.S(OFFSET($O1344,,,N$12))*SQRT($J$12/$G$12),"")</f>
        <v>0.27726107391506466</v>
      </c>
      <c r="O1344" s="4">
        <f t="shared" ca="1" si="20"/>
        <v>1.1834556487646614E-2</v>
      </c>
    </row>
    <row r="1345" spans="2:15" x14ac:dyDescent="0.2">
      <c r="B1345" s="14">
        <v>39688</v>
      </c>
      <c r="C1345" s="25">
        <v>3553.99</v>
      </c>
      <c r="D1345" s="25">
        <v>3583.62</v>
      </c>
      <c r="E1345" s="25">
        <v>3519.16</v>
      </c>
      <c r="F1345" s="16">
        <v>3570.81</v>
      </c>
      <c r="G1345" s="28">
        <f ca="1">IFERROR($F1345/OFFSET($F1345,G$12,)-1,"")</f>
        <v>4.9532676087256089E-3</v>
      </c>
      <c r="H1345" s="29">
        <f ca="1">IFERROR($F1345/OFFSET($F1345,H$12,)-1,"")</f>
        <v>2.5747016816137114E-2</v>
      </c>
      <c r="I1345" s="29">
        <f ca="1">IFERROR($F1345/OFFSET($F1345,I$12,)-1,"")</f>
        <v>-1.9490415427578234E-2</v>
      </c>
      <c r="J1345" s="29">
        <f ca="1">IFERROR($F1345/OFFSET($F1345,J$12,)-1,"")</f>
        <v>-0.20194484611310148</v>
      </c>
      <c r="K1345" s="30">
        <f>F1345/VLOOKUP(YEAR(B1345),$Z$13:$AB$35,3,FALSE)-1</f>
        <v>-0.2087689287344503</v>
      </c>
      <c r="L1345" s="21">
        <f>MAX(F1345:$F$5741)</f>
        <v>4981.87</v>
      </c>
      <c r="M1345" s="28">
        <f ca="1">IF(OFFSET($O1345,M$12,)&lt;&gt;"",_xlfn.STDEV.S(OFFSET($O1345,,,M$12))*SQRT($J$12/$G$12),"")</f>
        <v>0.22535684439818898</v>
      </c>
      <c r="N1345" s="30">
        <f ca="1">IF(OFFSET($O1345,N$12,)&lt;&gt;"",_xlfn.STDEV.S(OFFSET($O1345,,,N$12))*SQRT($J$12/$G$12),"")</f>
        <v>0.27626040154414078</v>
      </c>
      <c r="O1345" s="4">
        <f t="shared" ca="1" si="20"/>
        <v>4.9410405380702739E-3</v>
      </c>
    </row>
    <row r="1346" spans="2:15" x14ac:dyDescent="0.2">
      <c r="B1346" s="14">
        <v>39687</v>
      </c>
      <c r="C1346" s="25">
        <v>3558.78</v>
      </c>
      <c r="D1346" s="25">
        <v>3568.36</v>
      </c>
      <c r="E1346" s="25">
        <v>3529.76</v>
      </c>
      <c r="F1346" s="16">
        <v>3553.21</v>
      </c>
      <c r="G1346" s="28">
        <f ca="1">IFERROR($F1346/OFFSET($F1346,G$12,)-1,"")</f>
        <v>-1.6100299527387341E-3</v>
      </c>
      <c r="H1346" s="29">
        <f ca="1">IFERROR($F1346/OFFSET($F1346,H$12,)-1,"")</f>
        <v>1.6547604402395111E-2</v>
      </c>
      <c r="I1346" s="29">
        <f ca="1">IFERROR($F1346/OFFSET($F1346,I$12,)-1,"")</f>
        <v>-2.1518168174370356E-2</v>
      </c>
      <c r="J1346" s="29">
        <f ca="1">IFERROR($F1346/OFFSET($F1346,J$12,)-1,"")</f>
        <v>-0.21256410142762805</v>
      </c>
      <c r="K1346" s="30">
        <f>F1346/VLOOKUP(YEAR(B1346),$Z$13:$AB$35,3,FALSE)-1</f>
        <v>-0.21266879090977575</v>
      </c>
      <c r="L1346" s="21">
        <f>MAX(F1346:$F$5741)</f>
        <v>4981.87</v>
      </c>
      <c r="M1346" s="28">
        <f ca="1">IF(OFFSET($O1346,M$12,)&lt;&gt;"",_xlfn.STDEV.S(OFFSET($O1346,,,M$12))*SQRT($J$12/$G$12),"")</f>
        <v>0.23700171231110512</v>
      </c>
      <c r="N1346" s="30">
        <f ca="1">IF(OFFSET($O1346,N$12,)&lt;&gt;"",_xlfn.STDEV.S(OFFSET($O1346,,,N$12))*SQRT($J$12/$G$12),"")</f>
        <v>0.276104512475084</v>
      </c>
      <c r="O1346" s="4">
        <f t="shared" ca="1" si="20"/>
        <v>-1.6113274438164379E-3</v>
      </c>
    </row>
    <row r="1347" spans="2:15" x14ac:dyDescent="0.2">
      <c r="B1347" s="14">
        <v>39686</v>
      </c>
      <c r="C1347" s="25">
        <v>3537.35</v>
      </c>
      <c r="D1347" s="25">
        <v>3566.99</v>
      </c>
      <c r="E1347" s="25">
        <v>3494.25</v>
      </c>
      <c r="F1347" s="16">
        <v>3558.94</v>
      </c>
      <c r="G1347" s="28">
        <f ca="1">IFERROR($F1347/OFFSET($F1347,G$12,)-1,"")</f>
        <v>5.8588947518660728E-3</v>
      </c>
      <c r="H1347" s="29">
        <f ca="1">IFERROR($F1347/OFFSET($F1347,H$12,)-1,"")</f>
        <v>4.198762710326065E-2</v>
      </c>
      <c r="I1347" s="29">
        <f ca="1">IFERROR($F1347/OFFSET($F1347,I$12,)-1,"")</f>
        <v>-1.0834175367688825E-3</v>
      </c>
      <c r="J1347" s="29">
        <f ca="1">IFERROR($F1347/OFFSET($F1347,J$12,)-1,"")</f>
        <v>-0.20430963362748367</v>
      </c>
      <c r="K1347" s="30">
        <f>F1347/VLOOKUP(YEAR(B1347),$Z$13:$AB$35,3,FALSE)-1</f>
        <v>-0.21139911987201354</v>
      </c>
      <c r="L1347" s="21">
        <f>MAX(F1347:$F$5741)</f>
        <v>4981.87</v>
      </c>
      <c r="M1347" s="28">
        <f ca="1">IF(OFFSET($O1347,M$12,)&lt;&gt;"",_xlfn.STDEV.S(OFFSET($O1347,,,M$12))*SQRT($J$12/$G$12),"")</f>
        <v>0.2399620695841933</v>
      </c>
      <c r="N1347" s="30">
        <f ca="1">IF(OFFSET($O1347,N$12,)&lt;&gt;"",_xlfn.STDEV.S(OFFSET($O1347,,,N$12))*SQRT($J$12/$G$12),"")</f>
        <v>0.27796894023259344</v>
      </c>
      <c r="O1347" s="4">
        <f t="shared" ca="1" si="20"/>
        <v>5.8417981735423988E-3</v>
      </c>
    </row>
    <row r="1348" spans="2:15" x14ac:dyDescent="0.2">
      <c r="B1348" s="14">
        <v>39685</v>
      </c>
      <c r="C1348" s="25">
        <v>3527.45</v>
      </c>
      <c r="D1348" s="25">
        <v>3562.47</v>
      </c>
      <c r="E1348" s="25">
        <v>3501.2</v>
      </c>
      <c r="F1348" s="16">
        <v>3538.21</v>
      </c>
      <c r="G1348" s="28">
        <f ca="1">IFERROR($F1348/OFFSET($F1348,G$12,)-1,"")</f>
        <v>3.1669615314824373E-3</v>
      </c>
      <c r="H1348" s="29">
        <f ca="1">IFERROR($F1348/OFFSET($F1348,H$12,)-1,"")</f>
        <v>-1.1884530913894853E-3</v>
      </c>
      <c r="I1348" s="29">
        <f ca="1">IFERROR($F1348/OFFSET($F1348,I$12,)-1,"")</f>
        <v>-1.6877144722766357E-2</v>
      </c>
      <c r="J1348" s="29">
        <f ca="1">IFERROR($F1348/OFFSET($F1348,J$12,)-1,"")</f>
        <v>-0.21364723348268266</v>
      </c>
      <c r="K1348" s="30">
        <f>F1348/VLOOKUP(YEAR(B1348),$Z$13:$AB$35,3,FALSE)-1</f>
        <v>-0.215992537081928</v>
      </c>
      <c r="L1348" s="21">
        <f>MAX(F1348:$F$5741)</f>
        <v>4981.87</v>
      </c>
      <c r="M1348" s="28">
        <f ca="1">IF(OFFSET($O1348,M$12,)&lt;&gt;"",_xlfn.STDEV.S(OFFSET($O1348,,,M$12))*SQRT($J$12/$G$12),"")</f>
        <v>0.27638678254037763</v>
      </c>
      <c r="N1348" s="30">
        <f ca="1">IF(OFFSET($O1348,N$12,)&lt;&gt;"",_xlfn.STDEV.S(OFFSET($O1348,,,N$12))*SQRT($J$12/$G$12),"")</f>
        <v>0.27761733819355872</v>
      </c>
      <c r="O1348" s="4">
        <f t="shared" ca="1" si="20"/>
        <v>3.1619572715602512E-3</v>
      </c>
    </row>
    <row r="1349" spans="2:15" x14ac:dyDescent="0.2">
      <c r="B1349" s="14">
        <v>39682</v>
      </c>
      <c r="C1349" s="25">
        <v>3481.48</v>
      </c>
      <c r="D1349" s="25">
        <v>3527.04</v>
      </c>
      <c r="E1349" s="25">
        <v>3478.46</v>
      </c>
      <c r="F1349" s="16">
        <v>3527.04</v>
      </c>
      <c r="G1349" s="28">
        <f ca="1">IFERROR($F1349/OFFSET($F1349,G$12,)-1,"")</f>
        <v>1.3173693977329481E-2</v>
      </c>
      <c r="H1349" s="29">
        <f ca="1">IFERROR($F1349/OFFSET($F1349,H$12,)-1,"")</f>
        <v>3.162756831782243E-3</v>
      </c>
      <c r="I1349" s="29">
        <f ca="1">IFERROR($F1349/OFFSET($F1349,I$12,)-1,"")</f>
        <v>-2.5717237454905062E-2</v>
      </c>
      <c r="J1349" s="29">
        <f ca="1">IFERROR($F1349/OFFSET($F1349,J$12,)-1,"")</f>
        <v>-0.20331590300757818</v>
      </c>
      <c r="K1349" s="30">
        <f>F1349/VLOOKUP(YEAR(B1349),$Z$13:$AB$35,3,FALSE)-1</f>
        <v>-0.21846762006479081</v>
      </c>
      <c r="L1349" s="21">
        <f>MAX(F1349:$F$5741)</f>
        <v>4981.87</v>
      </c>
      <c r="M1349" s="28">
        <f ca="1">IF(OFFSET($O1349,M$12,)&lt;&gt;"",_xlfn.STDEV.S(OFFSET($O1349,,,M$12))*SQRT($J$12/$G$12),"")</f>
        <v>0.27621840597281461</v>
      </c>
      <c r="N1349" s="30">
        <f ca="1">IF(OFFSET($O1349,N$12,)&lt;&gt;"",_xlfn.STDEV.S(OFFSET($O1349,,,N$12))*SQRT($J$12/$G$12),"")</f>
        <v>0.27726773546908545</v>
      </c>
      <c r="O1349" s="4">
        <f t="shared" ca="1" si="20"/>
        <v>1.3087675501312733E-2</v>
      </c>
    </row>
    <row r="1350" spans="2:15" x14ac:dyDescent="0.2">
      <c r="B1350" s="14">
        <v>39681</v>
      </c>
      <c r="C1350" s="25">
        <v>3495.24</v>
      </c>
      <c r="D1350" s="25">
        <v>3517.23</v>
      </c>
      <c r="E1350" s="25">
        <v>3456.99</v>
      </c>
      <c r="F1350" s="16">
        <v>3481.18</v>
      </c>
      <c r="G1350" s="28">
        <f ca="1">IFERROR($F1350/OFFSET($F1350,G$12,)-1,"")</f>
        <v>-4.0596560593013642E-3</v>
      </c>
      <c r="H1350" s="29">
        <f ca="1">IFERROR($F1350/OFFSET($F1350,H$12,)-1,"")</f>
        <v>-9.8807708935357841E-3</v>
      </c>
      <c r="I1350" s="29">
        <f ca="1">IFERROR($F1350/OFFSET($F1350,I$12,)-1,"")</f>
        <v>-6.4834937529046233E-2</v>
      </c>
      <c r="J1350" s="29">
        <f ca="1">IFERROR($F1350/OFFSET($F1350,J$12,)-1,"")</f>
        <v>-0.22417869933520396</v>
      </c>
      <c r="K1350" s="30">
        <f>F1350/VLOOKUP(YEAR(B1350),$Z$13:$AB$35,3,FALSE)-1</f>
        <v>-0.22862942002845121</v>
      </c>
      <c r="L1350" s="21">
        <f>MAX(F1350:$F$5741)</f>
        <v>4981.87</v>
      </c>
      <c r="M1350" s="28">
        <f ca="1">IF(OFFSET($O1350,M$12,)&lt;&gt;"",_xlfn.STDEV.S(OFFSET($O1350,,,M$12))*SQRT($J$12/$G$12),"")</f>
        <v>0.29188580080523668</v>
      </c>
      <c r="N1350" s="30">
        <f ca="1">IF(OFFSET($O1350,N$12,)&lt;&gt;"",_xlfn.STDEV.S(OFFSET($O1350,,,N$12))*SQRT($J$12/$G$12),"")</f>
        <v>0.27525223821506256</v>
      </c>
      <c r="O1350" s="4">
        <f t="shared" ca="1" si="20"/>
        <v>-4.0679188332232432E-3</v>
      </c>
    </row>
    <row r="1351" spans="2:15" x14ac:dyDescent="0.2">
      <c r="B1351" s="14">
        <v>39680</v>
      </c>
      <c r="C1351" s="25">
        <v>3415.95</v>
      </c>
      <c r="D1351" s="25">
        <v>3509.33</v>
      </c>
      <c r="E1351" s="25">
        <v>3414.99</v>
      </c>
      <c r="F1351" s="16">
        <v>3495.37</v>
      </c>
      <c r="G1351" s="28">
        <f ca="1">IFERROR($F1351/OFFSET($F1351,G$12,)-1,"")</f>
        <v>2.3375581534930134E-2</v>
      </c>
      <c r="H1351" s="29">
        <f ca="1">IFERROR($F1351/OFFSET($F1351,H$12,)-1,"")</f>
        <v>-5.7119287715654554E-3</v>
      </c>
      <c r="I1351" s="29">
        <f ca="1">IFERROR($F1351/OFFSET($F1351,I$12,)-1,"")</f>
        <v>-4.5911501622734163E-2</v>
      </c>
      <c r="J1351" s="29">
        <f ca="1">IFERROR($F1351/OFFSET($F1351,J$12,)-1,"")</f>
        <v>-0.23479884673734819</v>
      </c>
      <c r="K1351" s="30">
        <f>F1351/VLOOKUP(YEAR(B1351),$Z$13:$AB$35,3,FALSE)-1</f>
        <v>-0.22548515614959508</v>
      </c>
      <c r="L1351" s="21">
        <f>MAX(F1351:$F$5741)</f>
        <v>4981.87</v>
      </c>
      <c r="M1351" s="28">
        <f ca="1">IF(OFFSET($O1351,M$12,)&lt;&gt;"",_xlfn.STDEV.S(OFFSET($O1351,,,M$12))*SQRT($J$12/$G$12),"")</f>
        <v>0.30392159441860656</v>
      </c>
      <c r="N1351" s="30">
        <f ca="1">IF(OFFSET($O1351,N$12,)&lt;&gt;"",_xlfn.STDEV.S(OFFSET($O1351,,,N$12))*SQRT($J$12/$G$12),"")</f>
        <v>0.27539657094363612</v>
      </c>
      <c r="O1351" s="4">
        <f t="shared" ca="1" si="20"/>
        <v>2.3106556966352457E-2</v>
      </c>
    </row>
    <row r="1352" spans="2:15" x14ac:dyDescent="0.2">
      <c r="B1352" s="14">
        <v>39679</v>
      </c>
      <c r="C1352" s="25">
        <v>3542.4</v>
      </c>
      <c r="D1352" s="25">
        <v>3542.97</v>
      </c>
      <c r="E1352" s="25">
        <v>3415.53</v>
      </c>
      <c r="F1352" s="16">
        <v>3415.53</v>
      </c>
      <c r="G1352" s="28">
        <f ca="1">IFERROR($F1352/OFFSET($F1352,G$12,)-1,"")</f>
        <v>-3.5820145550217064E-2</v>
      </c>
      <c r="H1352" s="29">
        <f ca="1">IFERROR($F1352/OFFSET($F1352,H$12,)-1,"")</f>
        <v>-5.0732753948644627E-2</v>
      </c>
      <c r="I1352" s="29">
        <f ca="1">IFERROR($F1352/OFFSET($F1352,I$12,)-1,"")</f>
        <v>-6.7961403489622207E-2</v>
      </c>
      <c r="J1352" s="29">
        <f ca="1">IFERROR($F1352/OFFSET($F1352,J$12,)-1,"")</f>
        <v>-0.25433086853153253</v>
      </c>
      <c r="K1352" s="30">
        <f>F1352/VLOOKUP(YEAR(B1352),$Z$13:$AB$35,3,FALSE)-1</f>
        <v>-0.24317634910857111</v>
      </c>
      <c r="L1352" s="21">
        <f>MAX(F1352:$F$5741)</f>
        <v>4981.87</v>
      </c>
      <c r="M1352" s="28">
        <f ca="1">IF(OFFSET($O1352,M$12,)&lt;&gt;"",_xlfn.STDEV.S(OFFSET($O1352,,,M$12))*SQRT($J$12/$G$12),"")</f>
        <v>0.30265976698944869</v>
      </c>
      <c r="N1352" s="30">
        <f ca="1">IF(OFFSET($O1352,N$12,)&lt;&gt;"",_xlfn.STDEV.S(OFFSET($O1352,,,N$12))*SQRT($J$12/$G$12),"")</f>
        <v>0.27185673129929372</v>
      </c>
      <c r="O1352" s="4">
        <f t="shared" ca="1" si="20"/>
        <v>-3.6477430767798219E-2</v>
      </c>
    </row>
    <row r="1353" spans="2:15" x14ac:dyDescent="0.2">
      <c r="B1353" s="14">
        <v>39678</v>
      </c>
      <c r="C1353" s="25">
        <v>3532.43</v>
      </c>
      <c r="D1353" s="25">
        <v>3542.67</v>
      </c>
      <c r="E1353" s="25">
        <v>3484.77</v>
      </c>
      <c r="F1353" s="16">
        <v>3542.42</v>
      </c>
      <c r="G1353" s="28">
        <f ca="1">IFERROR($F1353/OFFSET($F1353,G$12,)-1,"")</f>
        <v>7.5371453275387967E-3</v>
      </c>
      <c r="H1353" s="29">
        <f ca="1">IFERROR($F1353/OFFSET($F1353,H$12,)-1,"")</f>
        <v>-2.6481403107635026E-2</v>
      </c>
      <c r="I1353" s="29">
        <f ca="1">IFERROR($F1353/OFFSET($F1353,I$12,)-1,"")</f>
        <v>-1.6573573340144088E-2</v>
      </c>
      <c r="J1353" s="29">
        <f ca="1">IFERROR($F1353/OFFSET($F1353,J$12,)-1,"")</f>
        <v>-0.24215935443568737</v>
      </c>
      <c r="K1353" s="30">
        <f>F1353/VLOOKUP(YEAR(B1353),$Z$13:$AB$35,3,FALSE)-1</f>
        <v>-0.21505967232294398</v>
      </c>
      <c r="L1353" s="21">
        <f>MAX(F1353:$F$5741)</f>
        <v>4981.87</v>
      </c>
      <c r="M1353" s="28">
        <f ca="1">IF(OFFSET($O1353,M$12,)&lt;&gt;"",_xlfn.STDEV.S(OFFSET($O1353,,,M$12))*SQRT($J$12/$G$12),"")</f>
        <v>0.29245521000617508</v>
      </c>
      <c r="N1353" s="30">
        <f ca="1">IF(OFFSET($O1353,N$12,)&lt;&gt;"",_xlfn.STDEV.S(OFFSET($O1353,,,N$12))*SQRT($J$12/$G$12),"")</f>
        <v>0.26335419264409016</v>
      </c>
      <c r="O1353" s="4">
        <f t="shared" ca="1" si="20"/>
        <v>7.5088829705159711E-3</v>
      </c>
    </row>
    <row r="1354" spans="2:15" x14ac:dyDescent="0.2">
      <c r="B1354" s="14">
        <v>39675</v>
      </c>
      <c r="C1354" s="25">
        <v>3514.92</v>
      </c>
      <c r="D1354" s="25">
        <v>3565.78</v>
      </c>
      <c r="E1354" s="25">
        <v>3490.72</v>
      </c>
      <c r="F1354" s="16">
        <v>3515.92</v>
      </c>
      <c r="G1354" s="28">
        <f ca="1">IFERROR($F1354/OFFSET($F1354,G$12,)-1,"")</f>
        <v>0</v>
      </c>
      <c r="H1354" s="29">
        <f ca="1">IFERROR($F1354/OFFSET($F1354,H$12,)-1,"")</f>
        <v>-3.3612683160125445E-2</v>
      </c>
      <c r="I1354" s="29">
        <f ca="1">IFERROR($F1354/OFFSET($F1354,I$12,)-1,"")</f>
        <v>-3.2121340988021663E-3</v>
      </c>
      <c r="J1354" s="29">
        <f ca="1">IFERROR($F1354/OFFSET($F1354,J$12,)-1,"")</f>
        <v>-0.23297999288810545</v>
      </c>
      <c r="K1354" s="30">
        <f>F1354/VLOOKUP(YEAR(B1354),$Z$13:$AB$35,3,FALSE)-1</f>
        <v>-0.22093162389374643</v>
      </c>
      <c r="L1354" s="21">
        <f>MAX(F1354:$F$5741)</f>
        <v>4981.87</v>
      </c>
      <c r="M1354" s="28">
        <f ca="1">IF(OFFSET($O1354,M$12,)&lt;&gt;"",_xlfn.STDEV.S(OFFSET($O1354,,,M$12))*SQRT($J$12/$G$12),"")</f>
        <v>0.29798450325377046</v>
      </c>
      <c r="N1354" s="30">
        <f ca="1">IF(OFFSET($O1354,N$12,)&lt;&gt;"",_xlfn.STDEV.S(OFFSET($O1354,,,N$12))*SQRT($J$12/$G$12),"")</f>
        <v>0.26242837488191495</v>
      </c>
      <c r="O1354" s="4">
        <f t="shared" ca="1" si="20"/>
        <v>0</v>
      </c>
    </row>
    <row r="1355" spans="2:15" x14ac:dyDescent="0.2">
      <c r="B1355" s="14">
        <v>39674</v>
      </c>
      <c r="C1355" s="25">
        <v>3514.92</v>
      </c>
      <c r="D1355" s="25">
        <v>3565.78</v>
      </c>
      <c r="E1355" s="25">
        <v>3490.72</v>
      </c>
      <c r="F1355" s="16">
        <v>3515.92</v>
      </c>
      <c r="G1355" s="28">
        <f ca="1">IFERROR($F1355/OFFSET($F1355,G$12,)-1,"")</f>
        <v>1.3369554395614713E-4</v>
      </c>
      <c r="H1355" s="29">
        <f ca="1">IFERROR($F1355/OFFSET($F1355,H$12,)-1,"")</f>
        <v>-4.1544903389017285E-2</v>
      </c>
      <c r="I1355" s="29">
        <f ca="1">IFERROR($F1355/OFFSET($F1355,I$12,)-1,"")</f>
        <v>2.3146450625367354E-2</v>
      </c>
      <c r="J1355" s="29">
        <f ca="1">IFERROR($F1355/OFFSET($F1355,J$12,)-1,"")</f>
        <v>-0.23226650304283547</v>
      </c>
      <c r="K1355" s="30">
        <f>F1355/VLOOKUP(YEAR(B1355),$Z$13:$AB$35,3,FALSE)-1</f>
        <v>-0.22093162389374643</v>
      </c>
      <c r="L1355" s="21">
        <f>MAX(F1355:$F$5741)</f>
        <v>4981.87</v>
      </c>
      <c r="M1355" s="28">
        <f ca="1">IF(OFFSET($O1355,M$12,)&lt;&gt;"",_xlfn.STDEV.S(OFFSET($O1355,,,M$12))*SQRT($J$12/$G$12),"")</f>
        <v>0.31364918668195402</v>
      </c>
      <c r="N1355" s="30">
        <f ca="1">IF(OFFSET($O1355,N$12,)&lt;&gt;"",_xlfn.STDEV.S(OFFSET($O1355,,,N$12))*SQRT($J$12/$G$12),"")</f>
        <v>0.26281630485492746</v>
      </c>
      <c r="O1355" s="4">
        <f t="shared" ca="1" si="20"/>
        <v>1.3368660750341066E-4</v>
      </c>
    </row>
    <row r="1356" spans="2:15" x14ac:dyDescent="0.2">
      <c r="B1356" s="14">
        <v>39673</v>
      </c>
      <c r="C1356" s="25">
        <v>3598.24</v>
      </c>
      <c r="D1356" s="25">
        <v>3602.28</v>
      </c>
      <c r="E1356" s="25">
        <v>3515.45</v>
      </c>
      <c r="F1356" s="16">
        <v>3515.45</v>
      </c>
      <c r="G1356" s="28">
        <f ca="1">IFERROR($F1356/OFFSET($F1356,G$12,)-1,"")</f>
        <v>-2.2962310349715409E-2</v>
      </c>
      <c r="H1356" s="29">
        <f ca="1">IFERROR($F1356/OFFSET($F1356,H$12,)-1,"")</f>
        <v>-4.1063941800168591E-2</v>
      </c>
      <c r="I1356" s="29">
        <f ca="1">IFERROR($F1356/OFFSET($F1356,I$12,)-1,"")</f>
        <v>3.7979579664700225E-2</v>
      </c>
      <c r="J1356" s="29">
        <f ca="1">IFERROR($F1356/OFFSET($F1356,J$12,)-1,"")</f>
        <v>-0.22112206102608178</v>
      </c>
      <c r="K1356" s="30">
        <f>F1356/VLOOKUP(YEAR(B1356),$Z$13:$AB$35,3,FALSE)-1</f>
        <v>-0.22103576794047386</v>
      </c>
      <c r="L1356" s="21">
        <f>MAX(F1356:$F$5741)</f>
        <v>4981.87</v>
      </c>
      <c r="M1356" s="28">
        <f ca="1">IF(OFFSET($O1356,M$12,)&lt;&gt;"",_xlfn.STDEV.S(OFFSET($O1356,,,M$12))*SQRT($J$12/$G$12),"")</f>
        <v>0.31880368490624855</v>
      </c>
      <c r="N1356" s="30">
        <f ca="1">IF(OFFSET($O1356,N$12,)&lt;&gt;"",_xlfn.STDEV.S(OFFSET($O1356,,,N$12))*SQRT($J$12/$G$12),"")</f>
        <v>0.26280791761871386</v>
      </c>
      <c r="O1356" s="4">
        <f t="shared" ca="1" si="20"/>
        <v>-2.3230050763993017E-2</v>
      </c>
    </row>
    <row r="1357" spans="2:15" x14ac:dyDescent="0.2">
      <c r="B1357" s="14">
        <v>39672</v>
      </c>
      <c r="C1357" s="25">
        <v>3638.86</v>
      </c>
      <c r="D1357" s="25">
        <v>3643.07</v>
      </c>
      <c r="E1357" s="25">
        <v>3596.35</v>
      </c>
      <c r="F1357" s="16">
        <v>3598.07</v>
      </c>
      <c r="G1357" s="28">
        <f ca="1">IFERROR($F1357/OFFSET($F1357,G$12,)-1,"")</f>
        <v>-1.1187815696469761E-2</v>
      </c>
      <c r="H1357" s="29">
        <f ca="1">IFERROR($F1357/OFFSET($F1357,H$12,)-1,"")</f>
        <v>8.5396383866487291E-4</v>
      </c>
      <c r="I1357" s="29">
        <f ca="1">IFERROR($F1357/OFFSET($F1357,I$12,)-1,"")</f>
        <v>1.4412382469445761E-2</v>
      </c>
      <c r="J1357" s="29">
        <f ca="1">IFERROR($F1357/OFFSET($F1357,J$12,)-1,"")</f>
        <v>-0.19741294508921303</v>
      </c>
      <c r="K1357" s="30">
        <f>F1357/VLOOKUP(YEAR(B1357),$Z$13:$AB$35,3,FALSE)-1</f>
        <v>-0.20272857402425881</v>
      </c>
      <c r="L1357" s="21">
        <f>MAX(F1357:$F$5741)</f>
        <v>4981.87</v>
      </c>
      <c r="M1357" s="28">
        <f ca="1">IF(OFFSET($O1357,M$12,)&lt;&gt;"",_xlfn.STDEV.S(OFFSET($O1357,,,M$12))*SQRT($J$12/$G$12),"")</f>
        <v>0.31318206345064359</v>
      </c>
      <c r="N1357" s="30">
        <f ca="1">IF(OFFSET($O1357,N$12,)&lt;&gt;"",_xlfn.STDEV.S(OFFSET($O1357,,,N$12))*SQRT($J$12/$G$12),"")</f>
        <v>0.26004556833943521</v>
      </c>
      <c r="O1357" s="4">
        <f t="shared" ca="1" si="20"/>
        <v>-1.1250870041189031E-2</v>
      </c>
    </row>
    <row r="1358" spans="2:15" x14ac:dyDescent="0.2">
      <c r="B1358" s="14">
        <v>39671</v>
      </c>
      <c r="C1358" s="25">
        <v>3640.77</v>
      </c>
      <c r="D1358" s="25">
        <v>3673.66</v>
      </c>
      <c r="E1358" s="25">
        <v>3617.14</v>
      </c>
      <c r="F1358" s="16">
        <v>3638.78</v>
      </c>
      <c r="G1358" s="28">
        <f ca="1">IFERROR($F1358/OFFSET($F1358,G$12,)-1,"")</f>
        <v>1.5667045057865536E-4</v>
      </c>
      <c r="H1358" s="29">
        <f ca="1">IFERROR($F1358/OFFSET($F1358,H$12,)-1,"")</f>
        <v>1.6155021181648355E-2</v>
      </c>
      <c r="I1358" s="29">
        <f ca="1">IFERROR($F1358/OFFSET($F1358,I$12,)-1,"")</f>
        <v>2.6011340662563054E-2</v>
      </c>
      <c r="J1358" s="29">
        <f ca="1">IFERROR($F1358/OFFSET($F1358,J$12,)-1,"")</f>
        <v>-0.19088236732914998</v>
      </c>
      <c r="K1358" s="30">
        <f>F1358/VLOOKUP(YEAR(B1358),$Z$13:$AB$35,3,FALSE)-1</f>
        <v>-0.1937079269130374</v>
      </c>
      <c r="L1358" s="21">
        <f>MAX(F1358:$F$5741)</f>
        <v>4981.87</v>
      </c>
      <c r="M1358" s="28">
        <f ca="1">IF(OFFSET($O1358,M$12,)&lt;&gt;"",_xlfn.STDEV.S(OFFSET($O1358,,,M$12))*SQRT($J$12/$G$12),"")</f>
        <v>0.32210107880618627</v>
      </c>
      <c r="N1358" s="30">
        <f ca="1">IF(OFFSET($O1358,N$12,)&lt;&gt;"",_xlfn.STDEV.S(OFFSET($O1358,,,N$12))*SQRT($J$12/$G$12),"")</f>
        <v>0.26422121704499224</v>
      </c>
      <c r="O1358" s="4">
        <f t="shared" ca="1" si="20"/>
        <v>1.5665817904532081E-4</v>
      </c>
    </row>
    <row r="1359" spans="2:15" x14ac:dyDescent="0.2">
      <c r="B1359" s="14">
        <v>39668</v>
      </c>
      <c r="C1359" s="25">
        <v>3667.29</v>
      </c>
      <c r="D1359" s="25">
        <v>3690.71</v>
      </c>
      <c r="E1359" s="25">
        <v>3586.37</v>
      </c>
      <c r="F1359" s="16">
        <v>3638.21</v>
      </c>
      <c r="G1359" s="28">
        <f ca="1">IFERROR($F1359/OFFSET($F1359,G$12,)-1,"")</f>
        <v>-8.2081170672133608E-3</v>
      </c>
      <c r="H1359" s="29">
        <f ca="1">IFERROR($F1359/OFFSET($F1359,H$12,)-1,"")</f>
        <v>9.7976357999507435E-3</v>
      </c>
      <c r="I1359" s="29">
        <f ca="1">IFERROR($F1359/OFFSET($F1359,I$12,)-1,"")</f>
        <v>-1.0511686602155179E-2</v>
      </c>
      <c r="J1359" s="29">
        <f ca="1">IFERROR($F1359/OFFSET($F1359,J$12,)-1,"")</f>
        <v>-0.19792371676304399</v>
      </c>
      <c r="K1359" s="30">
        <f>F1359/VLOOKUP(YEAR(B1359),$Z$13:$AB$35,3,FALSE)-1</f>
        <v>-0.19383422926757921</v>
      </c>
      <c r="L1359" s="21">
        <f>MAX(F1359:$F$5741)</f>
        <v>4981.87</v>
      </c>
      <c r="M1359" s="28">
        <f ca="1">IF(OFFSET($O1359,M$12,)&lt;&gt;"",_xlfn.STDEV.S(OFFSET($O1359,,,M$12))*SQRT($J$12/$G$12),"")</f>
        <v>0.32329483878470078</v>
      </c>
      <c r="N1359" s="30">
        <f ca="1">IF(OFFSET($O1359,N$12,)&lt;&gt;"",_xlfn.STDEV.S(OFFSET($O1359,,,N$12))*SQRT($J$12/$G$12),"")</f>
        <v>0.26509376950074476</v>
      </c>
      <c r="O1359" s="4">
        <f t="shared" ref="O1359:O1422" ca="1" si="21">IFERROR(LN(1+G1359),"")</f>
        <v>-8.2419891380627226E-3</v>
      </c>
    </row>
    <row r="1360" spans="2:15" x14ac:dyDescent="0.2">
      <c r="B1360" s="14">
        <v>39667</v>
      </c>
      <c r="C1360" s="25">
        <v>3665.79</v>
      </c>
      <c r="D1360" s="25">
        <v>3729.22</v>
      </c>
      <c r="E1360" s="25">
        <v>3657.03</v>
      </c>
      <c r="F1360" s="16">
        <v>3668.32</v>
      </c>
      <c r="G1360" s="28">
        <f ca="1">IFERROR($F1360/OFFSET($F1360,G$12,)-1,"")</f>
        <v>6.3557183734830325E-4</v>
      </c>
      <c r="H1360" s="29">
        <f ca="1">IFERROR($F1360/OFFSET($F1360,H$12,)-1,"")</f>
        <v>2.3444288392071577E-3</v>
      </c>
      <c r="I1360" s="29">
        <f ca="1">IFERROR($F1360/OFFSET($F1360,I$12,)-1,"")</f>
        <v>-3.2942466677914672E-2</v>
      </c>
      <c r="J1360" s="29">
        <f ca="1">IFERROR($F1360/OFFSET($F1360,J$12,)-1,"")</f>
        <v>-0.18639436469774129</v>
      </c>
      <c r="K1360" s="30">
        <f>F1360/VLOOKUP(YEAR(B1360),$Z$13:$AB$35,3,FALSE)-1</f>
        <v>-0.18716236278467879</v>
      </c>
      <c r="L1360" s="21">
        <f>MAX(F1360:$F$5741)</f>
        <v>4981.87</v>
      </c>
      <c r="M1360" s="28">
        <f ca="1">IF(OFFSET($O1360,M$12,)&lt;&gt;"",_xlfn.STDEV.S(OFFSET($O1360,,,M$12))*SQRT($J$12/$G$12),"")</f>
        <v>0.32291224263840251</v>
      </c>
      <c r="N1360" s="30">
        <f ca="1">IF(OFFSET($O1360,N$12,)&lt;&gt;"",_xlfn.STDEV.S(OFFSET($O1360,,,N$12))*SQRT($J$12/$G$12),"")</f>
        <v>0.2690817044039811</v>
      </c>
      <c r="O1360" s="4">
        <f t="shared" ca="1" si="21"/>
        <v>6.3536994710739305E-4</v>
      </c>
    </row>
    <row r="1361" spans="2:15" x14ac:dyDescent="0.2">
      <c r="B1361" s="14">
        <v>39666</v>
      </c>
      <c r="C1361" s="25">
        <v>3592.2</v>
      </c>
      <c r="D1361" s="25">
        <v>3704</v>
      </c>
      <c r="E1361" s="25">
        <v>3592.2</v>
      </c>
      <c r="F1361" s="16">
        <v>3665.99</v>
      </c>
      <c r="G1361" s="28">
        <f ca="1">IFERROR($F1361/OFFSET($F1361,G$12,)-1,"")</f>
        <v>1.9746870653685633E-2</v>
      </c>
      <c r="H1361" s="29">
        <f ca="1">IFERROR($F1361/OFFSET($F1361,H$12,)-1,"")</f>
        <v>6.6450838735896411E-3</v>
      </c>
      <c r="I1361" s="29">
        <f ca="1">IFERROR($F1361/OFFSET($F1361,I$12,)-1,"")</f>
        <v>-1.2722077544348287E-2</v>
      </c>
      <c r="J1361" s="29">
        <f ca="1">IFERROR($F1361/OFFSET($F1361,J$12,)-1,"")</f>
        <v>-0.18247603840990501</v>
      </c>
      <c r="K1361" s="30">
        <f>F1361/VLOOKUP(YEAR(B1361),$Z$13:$AB$35,3,FALSE)-1</f>
        <v>-0.18767865135675321</v>
      </c>
      <c r="L1361" s="21">
        <f>MAX(F1361:$F$5741)</f>
        <v>4981.87</v>
      </c>
      <c r="M1361" s="28">
        <f ca="1">IF(OFFSET($O1361,M$12,)&lt;&gt;"",_xlfn.STDEV.S(OFFSET($O1361,,,M$12))*SQRT($J$12/$G$12),"")</f>
        <v>0.33181200007787742</v>
      </c>
      <c r="N1361" s="30">
        <f ca="1">IF(OFFSET($O1361,N$12,)&lt;&gt;"",_xlfn.STDEV.S(OFFSET($O1361,,,N$12))*SQRT($J$12/$G$12),"")</f>
        <v>0.26916118576750586</v>
      </c>
      <c r="O1361" s="4">
        <f t="shared" ca="1" si="21"/>
        <v>1.9554430472097636E-2</v>
      </c>
    </row>
    <row r="1362" spans="2:15" x14ac:dyDescent="0.2">
      <c r="B1362" s="14">
        <v>39665</v>
      </c>
      <c r="C1362" s="25">
        <v>3581.5</v>
      </c>
      <c r="D1362" s="25">
        <v>3604.31</v>
      </c>
      <c r="E1362" s="25">
        <v>3545.51</v>
      </c>
      <c r="F1362" s="16">
        <v>3595</v>
      </c>
      <c r="G1362" s="28">
        <f ca="1">IFERROR($F1362/OFFSET($F1362,G$12,)-1,"")</f>
        <v>3.929146897593716E-3</v>
      </c>
      <c r="H1362" s="29">
        <f ca="1">IFERROR($F1362/OFFSET($F1362,H$12,)-1,"")</f>
        <v>-1.0010051358310235E-2</v>
      </c>
      <c r="I1362" s="29">
        <f ca="1">IFERROR($F1362/OFFSET($F1362,I$12,)-1,"")</f>
        <v>-5.4487305933190844E-2</v>
      </c>
      <c r="J1362" s="29">
        <f ca="1">IFERROR($F1362/OFFSET($F1362,J$12,)-1,"")</f>
        <v>-0.18951212913698268</v>
      </c>
      <c r="K1362" s="30">
        <f>F1362/VLOOKUP(YEAR(B1362),$Z$13:$AB$35,3,FALSE)-1</f>
        <v>-0.20340883407415933</v>
      </c>
      <c r="L1362" s="21">
        <f>MAX(F1362:$F$5741)</f>
        <v>4981.87</v>
      </c>
      <c r="M1362" s="28">
        <f ca="1">IF(OFFSET($O1362,M$12,)&lt;&gt;"",_xlfn.STDEV.S(OFFSET($O1362,,,M$12))*SQRT($J$12/$G$12),"")</f>
        <v>0.32657290703574854</v>
      </c>
      <c r="N1362" s="30">
        <f ca="1">IF(OFFSET($O1362,N$12,)&lt;&gt;"",_xlfn.STDEV.S(OFFSET($O1362,,,N$12))*SQRT($J$12/$G$12),"")</f>
        <v>0.2672862890596357</v>
      </c>
      <c r="O1362" s="4">
        <f t="shared" ca="1" si="21"/>
        <v>3.9214479601702721E-3</v>
      </c>
    </row>
    <row r="1363" spans="2:15" x14ac:dyDescent="0.2">
      <c r="B1363" s="14">
        <v>39664</v>
      </c>
      <c r="C1363" s="25">
        <v>3602.92</v>
      </c>
      <c r="D1363" s="25">
        <v>3662.35</v>
      </c>
      <c r="E1363" s="25">
        <v>3566.05</v>
      </c>
      <c r="F1363" s="16">
        <v>3580.93</v>
      </c>
      <c r="G1363" s="28">
        <f ca="1">IFERROR($F1363/OFFSET($F1363,G$12,)-1,"")</f>
        <v>-6.1006242176463443E-3</v>
      </c>
      <c r="H1363" s="29">
        <f ca="1">IFERROR($F1363/OFFSET($F1363,H$12,)-1,"")</f>
        <v>5.0886942853933803E-3</v>
      </c>
      <c r="I1363" s="29">
        <f ca="1">IFERROR($F1363/OFFSET($F1363,I$12,)-1,"")</f>
        <v>-3.957376732609541E-2</v>
      </c>
      <c r="J1363" s="29">
        <f ca="1">IFERROR($F1363/OFFSET($F1363,J$12,)-1,"")</f>
        <v>-0.17179228024081172</v>
      </c>
      <c r="K1363" s="30">
        <f>F1363/VLOOKUP(YEAR(B1363),$Z$13:$AB$35,3,FALSE)-1</f>
        <v>-0.20652650798363825</v>
      </c>
      <c r="L1363" s="21">
        <f>MAX(F1363:$F$5741)</f>
        <v>4981.87</v>
      </c>
      <c r="M1363" s="28">
        <f ca="1">IF(OFFSET($O1363,M$12,)&lt;&gt;"",_xlfn.STDEV.S(OFFSET($O1363,,,M$12))*SQRT($J$12/$G$12),"")</f>
        <v>0.3262435054388747</v>
      </c>
      <c r="N1363" s="30">
        <f ca="1">IF(OFFSET($O1363,N$12,)&lt;&gt;"",_xlfn.STDEV.S(OFFSET($O1363,,,N$12))*SQRT($J$12/$G$12),"")</f>
        <v>0.27070403550878108</v>
      </c>
      <c r="O1363" s="4">
        <f t="shared" ca="1" si="21"/>
        <v>-6.1193090571180862E-3</v>
      </c>
    </row>
    <row r="1364" spans="2:15" x14ac:dyDescent="0.2">
      <c r="B1364" s="14">
        <v>39661</v>
      </c>
      <c r="C1364" s="25">
        <v>3660.19</v>
      </c>
      <c r="D1364" s="25">
        <v>3666.66</v>
      </c>
      <c r="E1364" s="25">
        <v>3588.81</v>
      </c>
      <c r="F1364" s="16">
        <v>3602.91</v>
      </c>
      <c r="G1364" s="28">
        <f ca="1">IFERROR($F1364/OFFSET($F1364,G$12,)-1,"")</f>
        <v>-1.5528425516566746E-2</v>
      </c>
      <c r="H1364" s="29">
        <f ca="1">IFERROR($F1364/OFFSET($F1364,H$12,)-1,"")</f>
        <v>1.1003209269371261E-3</v>
      </c>
      <c r="I1364" s="29">
        <f ca="1">IFERROR($F1364/OFFSET($F1364,I$12,)-1,"")</f>
        <v>-6.7840067061307296E-2</v>
      </c>
      <c r="J1364" s="29">
        <f ca="1">IFERROR($F1364/OFFSET($F1364,J$12,)-1,"")</f>
        <v>-0.17268245413818373</v>
      </c>
      <c r="K1364" s="30">
        <f>F1364/VLOOKUP(YEAR(B1364),$Z$13:$AB$35,3,FALSE)-1</f>
        <v>-0.20165611192604438</v>
      </c>
      <c r="L1364" s="21">
        <f>MAX(F1364:$F$5741)</f>
        <v>4981.87</v>
      </c>
      <c r="M1364" s="28">
        <f ca="1">IF(OFFSET($O1364,M$12,)&lt;&gt;"",_xlfn.STDEV.S(OFFSET($O1364,,,M$12))*SQRT($J$12/$G$12),"")</f>
        <v>0.32635165321181059</v>
      </c>
      <c r="N1364" s="30">
        <f ca="1">IF(OFFSET($O1364,N$12,)&lt;&gt;"",_xlfn.STDEV.S(OFFSET($O1364,,,N$12))*SQRT($J$12/$G$12),"")</f>
        <v>0.2706841067122584</v>
      </c>
      <c r="O1364" s="4">
        <f t="shared" ca="1" si="21"/>
        <v>-1.5650254368614828E-2</v>
      </c>
    </row>
    <row r="1365" spans="2:15" x14ac:dyDescent="0.2">
      <c r="B1365" s="14">
        <v>39660</v>
      </c>
      <c r="C1365" s="25">
        <v>3642.36</v>
      </c>
      <c r="D1365" s="25">
        <v>3731.33</v>
      </c>
      <c r="E1365" s="25">
        <v>3639.62</v>
      </c>
      <c r="F1365" s="16">
        <v>3659.74</v>
      </c>
      <c r="G1365" s="28">
        <f ca="1">IFERROR($F1365/OFFSET($F1365,G$12,)-1,"")</f>
        <v>4.9288948566501567E-3</v>
      </c>
      <c r="H1365" s="29">
        <f ca="1">IFERROR($F1365/OFFSET($F1365,H$12,)-1,"")</f>
        <v>1.0938803471688852E-2</v>
      </c>
      <c r="I1365" s="29">
        <f ca="1">IFERROR($F1365/OFFSET($F1365,I$12,)-1,"")</f>
        <v>-3.7095505337132684E-2</v>
      </c>
      <c r="J1365" s="29">
        <f ca="1">IFERROR($F1365/OFFSET($F1365,J$12,)-1,"")</f>
        <v>-0.14552947082102718</v>
      </c>
      <c r="K1365" s="30">
        <f>F1365/VLOOKUP(YEAR(B1365),$Z$13:$AB$35,3,FALSE)-1</f>
        <v>-0.18906354559514993</v>
      </c>
      <c r="L1365" s="21">
        <f>MAX(F1365:$F$5741)</f>
        <v>4981.87</v>
      </c>
      <c r="M1365" s="28">
        <f ca="1">IF(OFFSET($O1365,M$12,)&lt;&gt;"",_xlfn.STDEV.S(OFFSET($O1365,,,M$12))*SQRT($J$12/$G$12),"")</f>
        <v>0.32913536296222806</v>
      </c>
      <c r="N1365" s="30">
        <f ca="1">IF(OFFSET($O1365,N$12,)&lt;&gt;"",_xlfn.STDEV.S(OFFSET($O1365,,,N$12))*SQRT($J$12/$G$12),"")</f>
        <v>0.2695649729557632</v>
      </c>
      <c r="O1365" s="4">
        <f t="shared" ca="1" si="21"/>
        <v>4.9167876216239179E-3</v>
      </c>
    </row>
    <row r="1366" spans="2:15" x14ac:dyDescent="0.2">
      <c r="B1366" s="14">
        <v>39659</v>
      </c>
      <c r="C1366" s="25">
        <v>3632.03</v>
      </c>
      <c r="D1366" s="25">
        <v>3705.42</v>
      </c>
      <c r="E1366" s="25">
        <v>3616.31</v>
      </c>
      <c r="F1366" s="16">
        <v>3641.79</v>
      </c>
      <c r="G1366" s="28">
        <f ca="1">IFERROR($F1366/OFFSET($F1366,G$12,)-1,"")</f>
        <v>2.8749638564169455E-3</v>
      </c>
      <c r="H1366" s="29">
        <f ca="1">IFERROR($F1366/OFFSET($F1366,H$12,)-1,"")</f>
        <v>-2.1689549849161827E-2</v>
      </c>
      <c r="I1366" s="29">
        <f ca="1">IFERROR($F1366/OFFSET($F1366,I$12,)-1,"")</f>
        <v>-4.8770931772412873E-2</v>
      </c>
      <c r="J1366" s="29">
        <f ca="1">IFERROR($F1366/OFFSET($F1366,J$12,)-1,"")</f>
        <v>-0.1525360227865068</v>
      </c>
      <c r="K1366" s="30">
        <f>F1366/VLOOKUP(YEAR(B1366),$Z$13:$AB$35,3,FALSE)-1</f>
        <v>-0.19304096184782549</v>
      </c>
      <c r="L1366" s="21">
        <f>MAX(F1366:$F$5741)</f>
        <v>4981.87</v>
      </c>
      <c r="M1366" s="28">
        <f ca="1">IF(OFFSET($O1366,M$12,)&lt;&gt;"",_xlfn.STDEV.S(OFFSET($O1366,,,M$12))*SQRT($J$12/$G$12),"")</f>
        <v>0.32836166692497776</v>
      </c>
      <c r="N1366" s="30">
        <f ca="1">IF(OFFSET($O1366,N$12,)&lt;&gt;"",_xlfn.STDEV.S(OFFSET($O1366,,,N$12))*SQRT($J$12/$G$12),"")</f>
        <v>0.27076362744708377</v>
      </c>
      <c r="O1366" s="4">
        <f t="shared" ca="1" si="21"/>
        <v>2.8708390517142141E-3</v>
      </c>
    </row>
    <row r="1367" spans="2:15" x14ac:dyDescent="0.2">
      <c r="B1367" s="14">
        <v>39658</v>
      </c>
      <c r="C1367" s="25">
        <v>3563.06</v>
      </c>
      <c r="D1367" s="25">
        <v>3637.68</v>
      </c>
      <c r="E1367" s="25">
        <v>3514.82</v>
      </c>
      <c r="F1367" s="16">
        <v>3631.35</v>
      </c>
      <c r="G1367" s="28">
        <f ca="1">IFERROR($F1367/OFFSET($F1367,G$12,)-1,"")</f>
        <v>1.9240485011788433E-2</v>
      </c>
      <c r="H1367" s="29">
        <f ca="1">IFERROR($F1367/OFFSET($F1367,H$12,)-1,"")</f>
        <v>-8.7947002513941719E-3</v>
      </c>
      <c r="I1367" s="29">
        <f ca="1">IFERROR($F1367/OFFSET($F1367,I$12,)-1,"")</f>
        <v>-7.9073836907041395E-2</v>
      </c>
      <c r="J1367" s="29">
        <f ca="1">IFERROR($F1367/OFFSET($F1367,J$12,)-1,"")</f>
        <v>-0.19828545440094658</v>
      </c>
      <c r="K1367" s="30">
        <f>F1367/VLOOKUP(YEAR(B1367),$Z$13:$AB$35,3,FALSE)-1</f>
        <v>-0.19535428918364361</v>
      </c>
      <c r="L1367" s="21">
        <f>MAX(F1367:$F$5741)</f>
        <v>4981.87</v>
      </c>
      <c r="M1367" s="28">
        <f ca="1">IF(OFFSET($O1367,M$12,)&lt;&gt;"",_xlfn.STDEV.S(OFFSET($O1367,,,M$12))*SQRT($J$12/$G$12),"")</f>
        <v>0.32968121057470068</v>
      </c>
      <c r="N1367" s="30">
        <f ca="1">IF(OFFSET($O1367,N$12,)&lt;&gt;"",_xlfn.STDEV.S(OFFSET($O1367,,,N$12))*SQRT($J$12/$G$12),"")</f>
        <v>0.27311820571925982</v>
      </c>
      <c r="O1367" s="4">
        <f t="shared" ca="1" si="21"/>
        <v>1.9057727389657029E-2</v>
      </c>
    </row>
    <row r="1368" spans="2:15" x14ac:dyDescent="0.2">
      <c r="B1368" s="14">
        <v>39657</v>
      </c>
      <c r="C1368" s="25">
        <v>3599.36</v>
      </c>
      <c r="D1368" s="25">
        <v>3607.26</v>
      </c>
      <c r="E1368" s="25">
        <v>3560.35</v>
      </c>
      <c r="F1368" s="16">
        <v>3562.8</v>
      </c>
      <c r="G1368" s="28">
        <f ca="1">IFERROR($F1368/OFFSET($F1368,G$12,)-1,"")</f>
        <v>-1.0044596340599288E-2</v>
      </c>
      <c r="H1368" s="29">
        <f ca="1">IFERROR($F1368/OFFSET($F1368,H$12,)-1,"")</f>
        <v>-2.7773987742115036E-2</v>
      </c>
      <c r="I1368" s="29">
        <f ca="1">IFERROR($F1368/OFFSET($F1368,I$12,)-1,"")</f>
        <v>-8.9859396713806827E-2</v>
      </c>
      <c r="J1368" s="29">
        <f ca="1">IFERROR($F1368/OFFSET($F1368,J$12,)-1,"")</f>
        <v>-0.21341964198980889</v>
      </c>
      <c r="K1368" s="30">
        <f>F1368/VLOOKUP(YEAR(B1368),$Z$13:$AB$35,3,FALSE)-1</f>
        <v>-0.21054380919037963</v>
      </c>
      <c r="L1368" s="21">
        <f>MAX(F1368:$F$5741)</f>
        <v>4981.87</v>
      </c>
      <c r="M1368" s="28">
        <f ca="1">IF(OFFSET($O1368,M$12,)&lt;&gt;"",_xlfn.STDEV.S(OFFSET($O1368,,,M$12))*SQRT($J$12/$G$12),"")</f>
        <v>0.32500835962032065</v>
      </c>
      <c r="N1368" s="30">
        <f ca="1">IF(OFFSET($O1368,N$12,)&lt;&gt;"",_xlfn.STDEV.S(OFFSET($O1368,,,N$12))*SQRT($J$12/$G$12),"")</f>
        <v>0.26955320178207615</v>
      </c>
      <c r="O1368" s="4">
        <f t="shared" ca="1" si="21"/>
        <v>-1.0095383676825548E-2</v>
      </c>
    </row>
    <row r="1369" spans="2:15" x14ac:dyDescent="0.2">
      <c r="B1369" s="14">
        <v>39654</v>
      </c>
      <c r="C1369" s="25">
        <v>3619.43</v>
      </c>
      <c r="D1369" s="25">
        <v>3626.95</v>
      </c>
      <c r="E1369" s="25">
        <v>3528.5</v>
      </c>
      <c r="F1369" s="16">
        <v>3598.95</v>
      </c>
      <c r="G1369" s="28">
        <f ca="1">IFERROR($F1369/OFFSET($F1369,G$12,)-1,"")</f>
        <v>-5.8533647869971617E-3</v>
      </c>
      <c r="H1369" s="29">
        <f ca="1">IFERROR($F1369/OFFSET($F1369,H$12,)-1,"")</f>
        <v>-8.8003731136110375E-4</v>
      </c>
      <c r="I1369" s="29">
        <f ca="1">IFERROR($F1369/OFFSET($F1369,I$12,)-1,"")</f>
        <v>-8.499099978643565E-2</v>
      </c>
      <c r="J1369" s="29">
        <f ca="1">IFERROR($F1369/OFFSET($F1369,J$12,)-1,"")</f>
        <v>-0.2082615611037415</v>
      </c>
      <c r="K1369" s="30">
        <f>F1369/VLOOKUP(YEAR(B1369),$Z$13:$AB$35,3,FALSE)-1</f>
        <v>-0.20253358091549256</v>
      </c>
      <c r="L1369" s="21">
        <f>MAX(F1369:$F$5741)</f>
        <v>4981.87</v>
      </c>
      <c r="M1369" s="28">
        <f ca="1">IF(OFFSET($O1369,M$12,)&lt;&gt;"",_xlfn.STDEV.S(OFFSET($O1369,,,M$12))*SQRT($J$12/$G$12),"")</f>
        <v>0.32620336201007027</v>
      </c>
      <c r="N1369" s="30">
        <f ca="1">IF(OFFSET($O1369,N$12,)&lt;&gt;"",_xlfn.STDEV.S(OFFSET($O1369,,,N$12))*SQRT($J$12/$G$12),"")</f>
        <v>0.26918571412971959</v>
      </c>
      <c r="O1369" s="4">
        <f t="shared" ca="1" si="21"/>
        <v>-5.8705628706047152E-3</v>
      </c>
    </row>
    <row r="1370" spans="2:15" x14ac:dyDescent="0.2">
      <c r="B1370" s="14">
        <v>39653</v>
      </c>
      <c r="C1370" s="25">
        <v>3722.53</v>
      </c>
      <c r="D1370" s="25">
        <v>3735.86</v>
      </c>
      <c r="E1370" s="25">
        <v>3602.17</v>
      </c>
      <c r="F1370" s="16">
        <v>3620.14</v>
      </c>
      <c r="G1370" s="28">
        <f ca="1">IFERROR($F1370/OFFSET($F1370,G$12,)-1,"")</f>
        <v>-2.75054868597433E-2</v>
      </c>
      <c r="H1370" s="29">
        <f ca="1">IFERROR($F1370/OFFSET($F1370,H$12,)-1,"")</f>
        <v>2.6334963498476194E-2</v>
      </c>
      <c r="I1370" s="29">
        <f ca="1">IFERROR($F1370/OFFSET($F1370,I$12,)-1,"")</f>
        <v>-0.10595283960129998</v>
      </c>
      <c r="J1370" s="29">
        <f ca="1">IFERROR($F1370/OFFSET($F1370,J$12,)-1,"")</f>
        <v>-0.18367503404980756</v>
      </c>
      <c r="K1370" s="30">
        <f>F1370/VLOOKUP(YEAR(B1370),$Z$13:$AB$35,3,FALSE)-1</f>
        <v>-0.19783823548963209</v>
      </c>
      <c r="L1370" s="21">
        <f>MAX(F1370:$F$5741)</f>
        <v>4981.87</v>
      </c>
      <c r="M1370" s="28">
        <f ca="1">IF(OFFSET($O1370,M$12,)&lt;&gt;"",_xlfn.STDEV.S(OFFSET($O1370,,,M$12))*SQRT($J$12/$G$12),"")</f>
        <v>0.32681911548756321</v>
      </c>
      <c r="N1370" s="30">
        <f ca="1">IF(OFFSET($O1370,N$12,)&lt;&gt;"",_xlfn.STDEV.S(OFFSET($O1370,,,N$12))*SQRT($J$12/$G$12),"")</f>
        <v>0.27341888834988326</v>
      </c>
      <c r="O1370" s="4">
        <f t="shared" ca="1" si="21"/>
        <v>-2.7890845520612127E-2</v>
      </c>
    </row>
    <row r="1371" spans="2:15" x14ac:dyDescent="0.2">
      <c r="B1371" s="14">
        <v>39652</v>
      </c>
      <c r="C1371" s="25">
        <v>3663.73</v>
      </c>
      <c r="D1371" s="25">
        <v>3758.68</v>
      </c>
      <c r="E1371" s="25">
        <v>3663.49</v>
      </c>
      <c r="F1371" s="16">
        <v>3722.53</v>
      </c>
      <c r="G1371" s="28">
        <f ca="1">IFERROR($F1371/OFFSET($F1371,G$12,)-1,"")</f>
        <v>1.6093591769776427E-2</v>
      </c>
      <c r="H1371" s="29">
        <f ca="1">IFERROR($F1371/OFFSET($F1371,H$12,)-1,"")</f>
        <v>8.3270767493699882E-2</v>
      </c>
      <c r="I1371" s="29">
        <f ca="1">IFERROR($F1371/OFFSET($F1371,I$12,)-1,"")</f>
        <v>-7.3310563552085872E-2</v>
      </c>
      <c r="J1371" s="29">
        <f ca="1">IFERROR($F1371/OFFSET($F1371,J$12,)-1,"")</f>
        <v>-0.18925270283220208</v>
      </c>
      <c r="K1371" s="30">
        <f>F1371/VLOOKUP(YEAR(B1371),$Z$13:$AB$35,3,FALSE)-1</f>
        <v>-0.17515034411852026</v>
      </c>
      <c r="L1371" s="21">
        <f>MAX(F1371:$F$5741)</f>
        <v>4981.87</v>
      </c>
      <c r="M1371" s="28">
        <f ca="1">IF(OFFSET($O1371,M$12,)&lt;&gt;"",_xlfn.STDEV.S(OFFSET($O1371,,,M$12))*SQRT($J$12/$G$12),"")</f>
        <v>0.32949995766577078</v>
      </c>
      <c r="N1371" s="30">
        <f ca="1">IF(OFFSET($O1371,N$12,)&lt;&gt;"",_xlfn.STDEV.S(OFFSET($O1371,,,N$12))*SQRT($J$12/$G$12),"")</f>
        <v>0.26842569951385647</v>
      </c>
      <c r="O1371" s="4">
        <f t="shared" ca="1" si="21"/>
        <v>1.5965462797336665E-2</v>
      </c>
    </row>
    <row r="1372" spans="2:15" x14ac:dyDescent="0.2">
      <c r="B1372" s="14">
        <v>39651</v>
      </c>
      <c r="C1372" s="25">
        <v>3664.55</v>
      </c>
      <c r="D1372" s="25">
        <v>3670.73</v>
      </c>
      <c r="E1372" s="25">
        <v>3602.67</v>
      </c>
      <c r="F1372" s="16">
        <v>3663.57</v>
      </c>
      <c r="G1372" s="28">
        <f ca="1">IFERROR($F1372/OFFSET($F1372,G$12,)-1,"")</f>
        <v>-2.7561139339293828E-4</v>
      </c>
      <c r="H1372" s="29">
        <f ca="1">IFERROR($F1372/OFFSET($F1372,H$12,)-1,"")</f>
        <v>8.1713820043580743E-2</v>
      </c>
      <c r="I1372" s="29">
        <f ca="1">IFERROR($F1372/OFFSET($F1372,I$12,)-1,"")</f>
        <v>-9.705572096141335E-2</v>
      </c>
      <c r="J1372" s="29">
        <f ca="1">IFERROR($F1372/OFFSET($F1372,J$12,)-1,"")</f>
        <v>-0.21402351770049144</v>
      </c>
      <c r="K1372" s="30">
        <f>F1372/VLOOKUP(YEAR(B1372),$Z$13:$AB$35,3,FALSE)-1</f>
        <v>-0.18821488240586026</v>
      </c>
      <c r="L1372" s="21">
        <f>MAX(F1372:$F$5741)</f>
        <v>4981.87</v>
      </c>
      <c r="M1372" s="28">
        <f ca="1">IF(OFFSET($O1372,M$12,)&lt;&gt;"",_xlfn.STDEV.S(OFFSET($O1372,,,M$12))*SQRT($J$12/$G$12),"")</f>
        <v>0.32657256842485211</v>
      </c>
      <c r="N1372" s="30">
        <f ca="1">IF(OFFSET($O1372,N$12,)&lt;&gt;"",_xlfn.STDEV.S(OFFSET($O1372,,,N$12))*SQRT($J$12/$G$12),"")</f>
        <v>0.2695639469244116</v>
      </c>
      <c r="O1372" s="4">
        <f t="shared" ca="1" si="21"/>
        <v>-2.7564938119309628E-4</v>
      </c>
    </row>
    <row r="1373" spans="2:15" x14ac:dyDescent="0.2">
      <c r="B1373" s="14">
        <v>39650</v>
      </c>
      <c r="C1373" s="25">
        <v>3601.9</v>
      </c>
      <c r="D1373" s="25">
        <v>3704.27</v>
      </c>
      <c r="E1373" s="25">
        <v>3582.58</v>
      </c>
      <c r="F1373" s="16">
        <v>3664.58</v>
      </c>
      <c r="G1373" s="28">
        <f ca="1">IFERROR($F1373/OFFSET($F1373,G$12,)-1,"")</f>
        <v>1.7339788791045363E-2</v>
      </c>
      <c r="H1373" s="29">
        <f ca="1">IFERROR($F1373/OFFSET($F1373,H$12,)-1,"")</f>
        <v>3.3163704027403762E-2</v>
      </c>
      <c r="I1373" s="29">
        <f ca="1">IFERROR($F1373/OFFSET($F1373,I$12,)-1,"")</f>
        <v>-9.7305153217065676E-2</v>
      </c>
      <c r="J1373" s="29">
        <f ca="1">IFERROR($F1373/OFFSET($F1373,J$12,)-1,"")</f>
        <v>-0.20082783226146939</v>
      </c>
      <c r="K1373" s="30">
        <f>F1373/VLOOKUP(YEAR(B1373),$Z$13:$AB$35,3,FALSE)-1</f>
        <v>-0.1879910834969355</v>
      </c>
      <c r="L1373" s="21">
        <f>MAX(F1373:$F$5741)</f>
        <v>4981.87</v>
      </c>
      <c r="M1373" s="28">
        <f ca="1">IF(OFFSET($O1373,M$12,)&lt;&gt;"",_xlfn.STDEV.S(OFFSET($O1373,,,M$12))*SQRT($J$12/$G$12),"")</f>
        <v>0.32890602938854702</v>
      </c>
      <c r="N1373" s="30">
        <f ca="1">IF(OFFSET($O1373,N$12,)&lt;&gt;"",_xlfn.STDEV.S(OFFSET($O1373,,,N$12))*SQRT($J$12/$G$12),"")</f>
        <v>0.27006823255894191</v>
      </c>
      <c r="O1373" s="4">
        <f t="shared" ca="1" si="21"/>
        <v>1.7191170203541242E-2</v>
      </c>
    </row>
    <row r="1374" spans="2:15" x14ac:dyDescent="0.2">
      <c r="B1374" s="14">
        <v>39647</v>
      </c>
      <c r="C1374" s="25">
        <v>3527.25</v>
      </c>
      <c r="D1374" s="25">
        <v>3603.97</v>
      </c>
      <c r="E1374" s="25">
        <v>3479.45</v>
      </c>
      <c r="F1374" s="16">
        <v>3602.12</v>
      </c>
      <c r="G1374" s="28">
        <f ca="1">IFERROR($F1374/OFFSET($F1374,G$12,)-1,"")</f>
        <v>2.1226167694379461E-2</v>
      </c>
      <c r="H1374" s="29">
        <f ca="1">IFERROR($F1374/OFFSET($F1374,H$12,)-1,"")</f>
        <v>1.5674476178123342E-2</v>
      </c>
      <c r="I1374" s="29">
        <f ca="1">IFERROR($F1374/OFFSET($F1374,I$12,)-1,"")</f>
        <v>-0.13258362029522963</v>
      </c>
      <c r="J1374" s="29">
        <f ca="1">IFERROR($F1374/OFFSET($F1374,J$12,)-1,"")</f>
        <v>-0.20873221244458895</v>
      </c>
      <c r="K1374" s="30">
        <f>F1374/VLOOKUP(YEAR(B1374),$Z$13:$AB$35,3,FALSE)-1</f>
        <v>-0.20183116255777778</v>
      </c>
      <c r="L1374" s="21">
        <f>MAX(F1374:$F$5741)</f>
        <v>4981.87</v>
      </c>
      <c r="M1374" s="28">
        <f ca="1">IF(OFFSET($O1374,M$12,)&lt;&gt;"",_xlfn.STDEV.S(OFFSET($O1374,,,M$12))*SQRT($J$12/$G$12),"")</f>
        <v>0.32223137477336689</v>
      </c>
      <c r="N1374" s="30">
        <f ca="1">IF(OFFSET($O1374,N$12,)&lt;&gt;"",_xlfn.STDEV.S(OFFSET($O1374,,,N$12))*SQRT($J$12/$G$12),"")</f>
        <v>0.26880076032039535</v>
      </c>
      <c r="O1374" s="4">
        <f t="shared" ca="1" si="21"/>
        <v>2.1004030512805031E-2</v>
      </c>
    </row>
    <row r="1375" spans="2:15" x14ac:dyDescent="0.2">
      <c r="B1375" s="14">
        <v>39646</v>
      </c>
      <c r="C1375" s="25">
        <v>3437.35</v>
      </c>
      <c r="D1375" s="25">
        <v>3574.35</v>
      </c>
      <c r="E1375" s="25">
        <v>3437.35</v>
      </c>
      <c r="F1375" s="16">
        <v>3527.25</v>
      </c>
      <c r="G1375" s="28">
        <f ca="1">IFERROR($F1375/OFFSET($F1375,G$12,)-1,"")</f>
        <v>2.6443524872103774E-2</v>
      </c>
      <c r="H1375" s="29">
        <f ca="1">IFERROR($F1375/OFFSET($F1375,H$12,)-1,"")</f>
        <v>-4.0689610156492306E-2</v>
      </c>
      <c r="I1375" s="29">
        <f ca="1">IFERROR($F1375/OFFSET($F1375,I$12,)-1,"")</f>
        <v>-0.15892296356703928</v>
      </c>
      <c r="J1375" s="29">
        <f ca="1">IFERROR($F1375/OFFSET($F1375,J$12,)-1,"")</f>
        <v>-0.2362664368627434</v>
      </c>
      <c r="K1375" s="30">
        <f>F1375/VLOOKUP(YEAR(B1375),$Z$13:$AB$35,3,FALSE)-1</f>
        <v>-0.21842108761838064</v>
      </c>
      <c r="L1375" s="21">
        <f>MAX(F1375:$F$5741)</f>
        <v>4981.87</v>
      </c>
      <c r="M1375" s="28">
        <f ca="1">IF(OFFSET($O1375,M$12,)&lt;&gt;"",_xlfn.STDEV.S(OFFSET($O1375,,,M$12))*SQRT($J$12/$G$12),"")</f>
        <v>0.31267123619630238</v>
      </c>
      <c r="N1375" s="30">
        <f ca="1">IF(OFFSET($O1375,N$12,)&lt;&gt;"",_xlfn.STDEV.S(OFFSET($O1375,,,N$12))*SQRT($J$12/$G$12),"")</f>
        <v>0.26537112161537019</v>
      </c>
      <c r="O1375" s="4">
        <f t="shared" ca="1" si="21"/>
        <v>2.6099938790534457E-2</v>
      </c>
    </row>
    <row r="1376" spans="2:15" x14ac:dyDescent="0.2">
      <c r="B1376" s="14">
        <v>39645</v>
      </c>
      <c r="C1376" s="25">
        <v>3386.31</v>
      </c>
      <c r="D1376" s="25">
        <v>3437.17</v>
      </c>
      <c r="E1376" s="25">
        <v>3297.47</v>
      </c>
      <c r="F1376" s="16">
        <v>3436.38</v>
      </c>
      <c r="G1376" s="28">
        <f ca="1">IFERROR($F1376/OFFSET($F1376,G$12,)-1,"")</f>
        <v>1.4633195741137639E-2</v>
      </c>
      <c r="H1376" s="29">
        <f ca="1">IFERROR($F1376/OFFSET($F1376,H$12,)-1,"")</f>
        <v>-9.4087438839210447E-2</v>
      </c>
      <c r="I1376" s="29">
        <f ca="1">IFERROR($F1376/OFFSET($F1376,I$12,)-1,"")</f>
        <v>-0.195074475485982</v>
      </c>
      <c r="J1376" s="29">
        <f ca="1">IFERROR($F1376/OFFSET($F1376,J$12,)-1,"")</f>
        <v>-0.26488727450086957</v>
      </c>
      <c r="K1376" s="30">
        <f>F1376/VLOOKUP(YEAR(B1376),$Z$13:$AB$35,3,FALSE)-1</f>
        <v>-0.23855634192927944</v>
      </c>
      <c r="L1376" s="21">
        <f>MAX(F1376:$F$5741)</f>
        <v>4981.87</v>
      </c>
      <c r="M1376" s="28">
        <f ca="1">IF(OFFSET($O1376,M$12,)&lt;&gt;"",_xlfn.STDEV.S(OFFSET($O1376,,,M$12))*SQRT($J$12/$G$12),"")</f>
        <v>0.29868883271983071</v>
      </c>
      <c r="N1376" s="30">
        <f ca="1">IF(OFFSET($O1376,N$12,)&lt;&gt;"",_xlfn.STDEV.S(OFFSET($O1376,,,N$12))*SQRT($J$12/$G$12),"")</f>
        <v>0.25927946664022816</v>
      </c>
      <c r="O1376" s="4">
        <f t="shared" ca="1" si="21"/>
        <v>1.4527163672726761E-2</v>
      </c>
    </row>
    <row r="1377" spans="2:15" x14ac:dyDescent="0.2">
      <c r="B1377" s="14">
        <v>39644</v>
      </c>
      <c r="C1377" s="25">
        <v>3547.52</v>
      </c>
      <c r="D1377" s="25">
        <v>3547.52</v>
      </c>
      <c r="E1377" s="25">
        <v>3349.22</v>
      </c>
      <c r="F1377" s="16">
        <v>3386.82</v>
      </c>
      <c r="G1377" s="28">
        <f ca="1">IFERROR($F1377/OFFSET($F1377,G$12,)-1,"")</f>
        <v>-4.514582951549917E-2</v>
      </c>
      <c r="H1377" s="29">
        <f ca="1">IFERROR($F1377/OFFSET($F1377,H$12,)-1,"")</f>
        <v>-8.7904600576856229E-2</v>
      </c>
      <c r="I1377" s="29">
        <f ca="1">IFERROR($F1377/OFFSET($F1377,I$12,)-1,"")</f>
        <v>-0.19848824055623659</v>
      </c>
      <c r="J1377" s="29">
        <f ca="1">IFERROR($F1377/OFFSET($F1377,J$12,)-1,"")</f>
        <v>-0.26658235632955518</v>
      </c>
      <c r="K1377" s="30">
        <f>F1377/VLOOKUP(YEAR(B1377),$Z$13:$AB$35,3,FALSE)-1</f>
        <v>-0.24953799928207077</v>
      </c>
      <c r="L1377" s="21">
        <f>MAX(F1377:$F$5741)</f>
        <v>4981.87</v>
      </c>
      <c r="M1377" s="28">
        <f ca="1">IF(OFFSET($O1377,M$12,)&lt;&gt;"",_xlfn.STDEV.S(OFFSET($O1377,,,M$12))*SQRT($J$12/$G$12),"")</f>
        <v>0.29297291950307425</v>
      </c>
      <c r="N1377" s="30">
        <f ca="1">IF(OFFSET($O1377,N$12,)&lt;&gt;"",_xlfn.STDEV.S(OFFSET($O1377,,,N$12))*SQRT($J$12/$G$12),"")</f>
        <v>0.25913568946021137</v>
      </c>
      <c r="O1377" s="4">
        <f t="shared" ca="1" si="21"/>
        <v>-4.6196651224751105E-2</v>
      </c>
    </row>
    <row r="1378" spans="2:15" x14ac:dyDescent="0.2">
      <c r="B1378" s="14">
        <v>39643</v>
      </c>
      <c r="C1378" s="25">
        <v>3546.57</v>
      </c>
      <c r="D1378" s="25">
        <v>3609.98</v>
      </c>
      <c r="E1378" s="25">
        <v>3546.05</v>
      </c>
      <c r="F1378" s="16">
        <v>3546.95</v>
      </c>
      <c r="G1378" s="28">
        <f ca="1">IFERROR($F1378/OFFSET($F1378,G$12,)-1,"")</f>
        <v>1.1842561602448676E-4</v>
      </c>
      <c r="H1378" s="29">
        <f ca="1">IFERROR($F1378/OFFSET($F1378,H$12,)-1,"")</f>
        <v>-6.7124826086156109E-2</v>
      </c>
      <c r="I1378" s="29">
        <f ca="1">IFERROR($F1378/OFFSET($F1378,I$12,)-1,"")</f>
        <v>-0.15625750803434013</v>
      </c>
      <c r="J1378" s="29">
        <f ca="1">IFERROR($F1378/OFFSET($F1378,J$12,)-1,"")</f>
        <v>-0.24295233541931682</v>
      </c>
      <c r="K1378" s="30">
        <f>F1378/VLOOKUP(YEAR(B1378),$Z$13:$AB$35,3,FALSE)-1</f>
        <v>-0.21405590097895399</v>
      </c>
      <c r="L1378" s="21">
        <f>MAX(F1378:$F$5741)</f>
        <v>4981.87</v>
      </c>
      <c r="M1378" s="28">
        <f ca="1">IF(OFFSET($O1378,M$12,)&lt;&gt;"",_xlfn.STDEV.S(OFFSET($O1378,,,M$12))*SQRT($J$12/$G$12),"")</f>
        <v>0.27232572135949373</v>
      </c>
      <c r="N1378" s="30">
        <f ca="1">IF(OFFSET($O1378,N$12,)&lt;&gt;"",_xlfn.STDEV.S(OFFSET($O1378,,,N$12))*SQRT($J$12/$G$12),"")</f>
        <v>0.24315012871953537</v>
      </c>
      <c r="O1378" s="4">
        <f t="shared" ca="1" si="21"/>
        <v>1.1841860426479721E-4</v>
      </c>
    </row>
    <row r="1379" spans="2:15" x14ac:dyDescent="0.2">
      <c r="B1379" s="14">
        <v>39640</v>
      </c>
      <c r="C1379" s="25">
        <v>3675.92</v>
      </c>
      <c r="D1379" s="25">
        <v>3720.07</v>
      </c>
      <c r="E1379" s="25">
        <v>3546.53</v>
      </c>
      <c r="F1379" s="16">
        <v>3546.53</v>
      </c>
      <c r="G1379" s="28">
        <f ca="1">IFERROR($F1379/OFFSET($F1379,G$12,)-1,"")</f>
        <v>-3.5446005559091165E-2</v>
      </c>
      <c r="H1379" s="29">
        <f ca="1">IFERROR($F1379/OFFSET($F1379,H$12,)-1,"")</f>
        <v>-4.8800047204222596E-2</v>
      </c>
      <c r="I1379" s="29">
        <f ca="1">IFERROR($F1379/OFFSET($F1379,I$12,)-1,"")</f>
        <v>-0.15481334080049558</v>
      </c>
      <c r="J1379" s="29">
        <f ca="1">IFERROR($F1379/OFFSET($F1379,J$12,)-1,"")</f>
        <v>-0.21783881418618656</v>
      </c>
      <c r="K1379" s="30">
        <f>F1379/VLOOKUP(YEAR(B1379),$Z$13:$AB$35,3,FALSE)-1</f>
        <v>-0.21414896587177423</v>
      </c>
      <c r="L1379" s="21">
        <f>MAX(F1379:$F$5741)</f>
        <v>4981.87</v>
      </c>
      <c r="M1379" s="28">
        <f ca="1">IF(OFFSET($O1379,M$12,)&lt;&gt;"",_xlfn.STDEV.S(OFFSET($O1379,,,M$12))*SQRT($J$12/$G$12),"")</f>
        <v>0.27173122038945718</v>
      </c>
      <c r="N1379" s="30">
        <f ca="1">IF(OFFSET($O1379,N$12,)&lt;&gt;"",_xlfn.STDEV.S(OFFSET($O1379,,,N$12))*SQRT($J$12/$G$12),"")</f>
        <v>0.24351698867586863</v>
      </c>
      <c r="O1379" s="4">
        <f t="shared" ca="1" si="21"/>
        <v>-3.6089466408657705E-2</v>
      </c>
    </row>
    <row r="1380" spans="2:15" x14ac:dyDescent="0.2">
      <c r="B1380" s="14">
        <v>39639</v>
      </c>
      <c r="C1380" s="25">
        <v>3793.55</v>
      </c>
      <c r="D1380" s="25">
        <v>3793.55</v>
      </c>
      <c r="E1380" s="25">
        <v>3673.41</v>
      </c>
      <c r="F1380" s="16">
        <v>3676.86</v>
      </c>
      <c r="G1380" s="28">
        <f ca="1">IFERROR($F1380/OFFSET($F1380,G$12,)-1,"")</f>
        <v>-3.0691116922557771E-2</v>
      </c>
      <c r="H1380" s="29">
        <f ca="1">IFERROR($F1380/OFFSET($F1380,H$12,)-1,"")</f>
        <v>-4.8707414000082716E-2</v>
      </c>
      <c r="I1380" s="29">
        <f ca="1">IFERROR($F1380/OFFSET($F1380,I$12,)-1,"")</f>
        <v>-0.10271903323262832</v>
      </c>
      <c r="J1380" s="29">
        <f ca="1">IFERROR($F1380/OFFSET($F1380,J$12,)-1,"")</f>
        <v>-0.19492633196923215</v>
      </c>
      <c r="K1380" s="30">
        <f>F1380/VLOOKUP(YEAR(B1380),$Z$13:$AB$35,3,FALSE)-1</f>
        <v>-0.18527004329733332</v>
      </c>
      <c r="L1380" s="21">
        <f>MAX(F1380:$F$5741)</f>
        <v>4981.87</v>
      </c>
      <c r="M1380" s="28">
        <f ca="1">IF(OFFSET($O1380,M$12,)&lt;&gt;"",_xlfn.STDEV.S(OFFSET($O1380,,,M$12))*SQRT($J$12/$G$12),"")</f>
        <v>0.25841032314142925</v>
      </c>
      <c r="N1380" s="30">
        <f ca="1">IF(OFFSET($O1380,N$12,)&lt;&gt;"",_xlfn.STDEV.S(OFFSET($O1380,,,N$12))*SQRT($J$12/$G$12),"")</f>
        <v>0.23684417655221002</v>
      </c>
      <c r="O1380" s="4">
        <f t="shared" ca="1" si="21"/>
        <v>-3.1171953100268972E-2</v>
      </c>
    </row>
    <row r="1381" spans="2:15" x14ac:dyDescent="0.2">
      <c r="B1381" s="14">
        <v>39638</v>
      </c>
      <c r="C1381" s="25">
        <v>3713.83</v>
      </c>
      <c r="D1381" s="25">
        <v>3839.8</v>
      </c>
      <c r="E1381" s="25">
        <v>3713.31</v>
      </c>
      <c r="F1381" s="16">
        <v>3793.28</v>
      </c>
      <c r="G1381" s="28">
        <f ca="1">IFERROR($F1381/OFFSET($F1381,G$12,)-1,"")</f>
        <v>2.1558050538210694E-2</v>
      </c>
      <c r="H1381" s="29">
        <f ca="1">IFERROR($F1381/OFFSET($F1381,H$12,)-1,"")</f>
        <v>-1.9601497607037999E-3</v>
      </c>
      <c r="I1381" s="29">
        <f ca="1">IFERROR($F1381/OFFSET($F1381,I$12,)-1,"")</f>
        <v>-8.9563272242009884E-2</v>
      </c>
      <c r="J1381" s="29">
        <f ca="1">IFERROR($F1381/OFFSET($F1381,J$12,)-1,"")</f>
        <v>-0.18036300777873804</v>
      </c>
      <c r="K1381" s="30">
        <f>F1381/VLOOKUP(YEAR(B1381),$Z$13:$AB$35,3,FALSE)-1</f>
        <v>-0.15947334133986846</v>
      </c>
      <c r="L1381" s="21">
        <f>MAX(F1381:$F$5741)</f>
        <v>4981.87</v>
      </c>
      <c r="M1381" s="28">
        <f ca="1">IF(OFFSET($O1381,M$12,)&lt;&gt;"",_xlfn.STDEV.S(OFFSET($O1381,,,M$12))*SQRT($J$12/$G$12),"")</f>
        <v>0.24767823227987115</v>
      </c>
      <c r="N1381" s="30">
        <f ca="1">IF(OFFSET($O1381,N$12,)&lt;&gt;"",_xlfn.STDEV.S(OFFSET($O1381,,,N$12))*SQRT($J$12/$G$12),"")</f>
        <v>0.22860965786277926</v>
      </c>
      <c r="O1381" s="4">
        <f t="shared" ca="1" si="21"/>
        <v>2.1328962381564436E-2</v>
      </c>
    </row>
    <row r="1382" spans="2:15" x14ac:dyDescent="0.2">
      <c r="B1382" s="14">
        <v>39637</v>
      </c>
      <c r="C1382" s="25">
        <v>3802.19</v>
      </c>
      <c r="D1382" s="25">
        <v>3802.59</v>
      </c>
      <c r="E1382" s="25">
        <v>3673.63</v>
      </c>
      <c r="F1382" s="16">
        <v>3713.23</v>
      </c>
      <c r="G1382" s="28">
        <f ca="1">IFERROR($F1382/OFFSET($F1382,G$12,)-1,"")</f>
        <v>-2.339190514890177E-2</v>
      </c>
      <c r="H1382" s="29">
        <f ca="1">IFERROR($F1382/OFFSET($F1382,H$12,)-1,"")</f>
        <v>-3.0110930884338916E-2</v>
      </c>
      <c r="I1382" s="29">
        <f ca="1">IFERROR($F1382/OFFSET($F1382,I$12,)-1,"")</f>
        <v>-0.12519554072901362</v>
      </c>
      <c r="J1382" s="29">
        <f ca="1">IFERROR($F1382/OFFSET($F1382,J$12,)-1,"")</f>
        <v>-0.22419290137643422</v>
      </c>
      <c r="K1382" s="30">
        <f>F1382/VLOOKUP(YEAR(B1382),$Z$13:$AB$35,3,FALSE)-1</f>
        <v>-0.17721106674525466</v>
      </c>
      <c r="L1382" s="21">
        <f>MAX(F1382:$F$5741)</f>
        <v>4981.87</v>
      </c>
      <c r="M1382" s="28">
        <f ca="1">IF(OFFSET($O1382,M$12,)&lt;&gt;"",_xlfn.STDEV.S(OFFSET($O1382,,,M$12))*SQRT($J$12/$G$12),"")</f>
        <v>0.24090164867022787</v>
      </c>
      <c r="N1382" s="30">
        <f ca="1">IF(OFFSET($O1382,N$12,)&lt;&gt;"",_xlfn.STDEV.S(OFFSET($O1382,,,N$12))*SQRT($J$12/$G$12),"")</f>
        <v>0.22732569267558655</v>
      </c>
      <c r="O1382" s="4">
        <f t="shared" ca="1" si="21"/>
        <v>-2.3669838579694846E-2</v>
      </c>
    </row>
    <row r="1383" spans="2:15" x14ac:dyDescent="0.2">
      <c r="B1383" s="14">
        <v>39636</v>
      </c>
      <c r="C1383" s="25">
        <v>3728.88</v>
      </c>
      <c r="D1383" s="25">
        <v>3802.17</v>
      </c>
      <c r="E1383" s="25">
        <v>3728.88</v>
      </c>
      <c r="F1383" s="16">
        <v>3802.17</v>
      </c>
      <c r="G1383" s="28">
        <f ca="1">IFERROR($F1383/OFFSET($F1383,G$12,)-1,"")</f>
        <v>1.9764086169162809E-2</v>
      </c>
      <c r="H1383" s="29">
        <f ca="1">IFERROR($F1383/OFFSET($F1383,H$12,)-1,"")</f>
        <v>-3.5753141523908516E-2</v>
      </c>
      <c r="I1383" s="29">
        <f ca="1">IFERROR($F1383/OFFSET($F1383,I$12,)-1,"")</f>
        <v>-0.11000601573453994</v>
      </c>
      <c r="J1383" s="29">
        <f ca="1">IFERROR($F1383/OFFSET($F1383,J$12,)-1,"")</f>
        <v>-0.21121059859841584</v>
      </c>
      <c r="K1383" s="30">
        <f>F1383/VLOOKUP(YEAR(B1383),$Z$13:$AB$35,3,FALSE)-1</f>
        <v>-0.15750346777517288</v>
      </c>
      <c r="L1383" s="21">
        <f>MAX(F1383:$F$5741)</f>
        <v>4981.87</v>
      </c>
      <c r="M1383" s="28">
        <f ca="1">IF(OFFSET($O1383,M$12,)&lt;&gt;"",_xlfn.STDEV.S(OFFSET($O1383,,,M$12))*SQRT($J$12/$G$12),"")</f>
        <v>0.23453822744620181</v>
      </c>
      <c r="N1383" s="30">
        <f ca="1">IF(OFFSET($O1383,N$12,)&lt;&gt;"",_xlfn.STDEV.S(OFFSET($O1383,,,N$12))*SQRT($J$12/$G$12),"")</f>
        <v>0.22434762070646211</v>
      </c>
      <c r="O1383" s="4">
        <f t="shared" ca="1" si="21"/>
        <v>1.957131247552105E-2</v>
      </c>
    </row>
    <row r="1384" spans="2:15" x14ac:dyDescent="0.2">
      <c r="B1384" s="14">
        <v>39633</v>
      </c>
      <c r="C1384" s="25">
        <v>3865.78</v>
      </c>
      <c r="D1384" s="25">
        <v>3867.18</v>
      </c>
      <c r="E1384" s="25">
        <v>3728.48</v>
      </c>
      <c r="F1384" s="16">
        <v>3728.48</v>
      </c>
      <c r="G1384" s="28">
        <f ca="1">IFERROR($F1384/OFFSET($F1384,G$12,)-1,"")</f>
        <v>-3.5352071863227974E-2</v>
      </c>
      <c r="H1384" s="29">
        <f ca="1">IFERROR($F1384/OFFSET($F1384,H$12,)-1,"")</f>
        <v>-4.7535355186789863E-2</v>
      </c>
      <c r="I1384" s="29">
        <f ca="1">IFERROR($F1384/OFFSET($F1384,I$12,)-1,"")</f>
        <v>-0.13804128454153075</v>
      </c>
      <c r="J1384" s="29">
        <f ca="1">IFERROR($F1384/OFFSET($F1384,J$12,)-1,"")</f>
        <v>-0.23377530805336577</v>
      </c>
      <c r="K1384" s="30">
        <f>F1384/VLOOKUP(YEAR(B1384),$Z$13:$AB$35,3,FALSE)-1</f>
        <v>-0.17383192480356646</v>
      </c>
      <c r="L1384" s="21">
        <f>MAX(F1384:$F$5741)</f>
        <v>4981.87</v>
      </c>
      <c r="M1384" s="28">
        <f ca="1">IF(OFFSET($O1384,M$12,)&lt;&gt;"",_xlfn.STDEV.S(OFFSET($O1384,,,M$12))*SQRT($J$12/$G$12),"")</f>
        <v>0.22331377668340077</v>
      </c>
      <c r="N1384" s="30">
        <f ca="1">IF(OFFSET($O1384,N$12,)&lt;&gt;"",_xlfn.STDEV.S(OFFSET($O1384,,,N$12))*SQRT($J$12/$G$12),"")</f>
        <v>0.22092204915410726</v>
      </c>
      <c r="O1384" s="4">
        <f t="shared" ca="1" si="21"/>
        <v>-3.599208552297839E-2</v>
      </c>
    </row>
    <row r="1385" spans="2:15" x14ac:dyDescent="0.2">
      <c r="B1385" s="14">
        <v>39632</v>
      </c>
      <c r="C1385" s="25">
        <v>3800.39</v>
      </c>
      <c r="D1385" s="25">
        <v>3865.78</v>
      </c>
      <c r="E1385" s="25">
        <v>3725.77</v>
      </c>
      <c r="F1385" s="16">
        <v>3865.12</v>
      </c>
      <c r="G1385" s="28">
        <f ca="1">IFERROR($F1385/OFFSET($F1385,G$12,)-1,"")</f>
        <v>1.6941482294190902E-2</v>
      </c>
      <c r="H1385" s="29">
        <f ca="1">IFERROR($F1385/OFFSET($F1385,H$12,)-1,"")</f>
        <v>-1.7319055028424346E-2</v>
      </c>
      <c r="I1385" s="29">
        <f ca="1">IFERROR($F1385/OFFSET($F1385,I$12,)-1,"")</f>
        <v>-0.10324746585369815</v>
      </c>
      <c r="J1385" s="29">
        <f ca="1">IFERROR($F1385/OFFSET($F1385,J$12,)-1,"")</f>
        <v>-0.20046832691038696</v>
      </c>
      <c r="K1385" s="30">
        <f>F1385/VLOOKUP(YEAR(B1385),$Z$13:$AB$35,3,FALSE)-1</f>
        <v>-0.14355481300604034</v>
      </c>
      <c r="L1385" s="21">
        <f>MAX(F1385:$F$5741)</f>
        <v>4981.87</v>
      </c>
      <c r="M1385" s="28">
        <f ca="1">IF(OFFSET($O1385,M$12,)&lt;&gt;"",_xlfn.STDEV.S(OFFSET($O1385,,,M$12))*SQRT($J$12/$G$12),"")</f>
        <v>0.20474561685370146</v>
      </c>
      <c r="N1385" s="30">
        <f ca="1">IF(OFFSET($O1385,N$12,)&lt;&gt;"",_xlfn.STDEV.S(OFFSET($O1385,,,N$12))*SQRT($J$12/$G$12),"")</f>
        <v>0.20843472734294072</v>
      </c>
      <c r="O1385" s="4">
        <f t="shared" ca="1" si="21"/>
        <v>1.6799575877224832E-2</v>
      </c>
    </row>
    <row r="1386" spans="2:15" x14ac:dyDescent="0.2">
      <c r="B1386" s="14">
        <v>39631</v>
      </c>
      <c r="C1386" s="25">
        <v>3829.09</v>
      </c>
      <c r="D1386" s="25">
        <v>3897.53</v>
      </c>
      <c r="E1386" s="25">
        <v>3786.23</v>
      </c>
      <c r="F1386" s="16">
        <v>3800.73</v>
      </c>
      <c r="G1386" s="28">
        <f ca="1">IFERROR($F1386/OFFSET($F1386,G$12,)-1,"")</f>
        <v>-7.2560865715383116E-3</v>
      </c>
      <c r="H1386" s="29">
        <f ca="1">IFERROR($F1386/OFFSET($F1386,H$12,)-1,"")</f>
        <v>-6.1353465904039339E-2</v>
      </c>
      <c r="I1386" s="29">
        <f ca="1">IFERROR($F1386/OFFSET($F1386,I$12,)-1,"")</f>
        <v>-0.1348488780234639</v>
      </c>
      <c r="J1386" s="29">
        <f ca="1">IFERROR($F1386/OFFSET($F1386,J$12,)-1,"")</f>
        <v>-0.22244612382008411</v>
      </c>
      <c r="K1386" s="30">
        <f>F1386/VLOOKUP(YEAR(B1386),$Z$13:$AB$35,3,FALSE)-1</f>
        <v>-0.15782254740769952</v>
      </c>
      <c r="L1386" s="21">
        <f>MAX(F1386:$F$5741)</f>
        <v>4981.87</v>
      </c>
      <c r="M1386" s="28">
        <f ca="1">IF(OFFSET($O1386,M$12,)&lt;&gt;"",_xlfn.STDEV.S(OFFSET($O1386,,,M$12))*SQRT($J$12/$G$12),"")</f>
        <v>0.19520787478696641</v>
      </c>
      <c r="N1386" s="30">
        <f ca="1">IF(OFFSET($O1386,N$12,)&lt;&gt;"",_xlfn.STDEV.S(OFFSET($O1386,,,N$12))*SQRT($J$12/$G$12),"")</f>
        <v>0.20775681815539654</v>
      </c>
      <c r="O1386" s="4">
        <f t="shared" ca="1" si="21"/>
        <v>-7.2825400110147747E-3</v>
      </c>
    </row>
    <row r="1387" spans="2:15" x14ac:dyDescent="0.2">
      <c r="B1387" s="14">
        <v>39630</v>
      </c>
      <c r="C1387" s="25">
        <v>3943.58</v>
      </c>
      <c r="D1387" s="25">
        <v>3944.71</v>
      </c>
      <c r="E1387" s="25">
        <v>3828.51</v>
      </c>
      <c r="F1387" s="16">
        <v>3828.51</v>
      </c>
      <c r="G1387" s="28">
        <f ca="1">IFERROR($F1387/OFFSET($F1387,G$12,)-1,"")</f>
        <v>-2.9073202896161665E-2</v>
      </c>
      <c r="H1387" s="29">
        <f ca="1">IFERROR($F1387/OFFSET($F1387,H$12,)-1,"")</f>
        <v>-4.6927822116892615E-2</v>
      </c>
      <c r="I1387" s="29">
        <f ca="1">IFERROR($F1387/OFFSET($F1387,I$12,)-1,"")</f>
        <v>-0.12596683317048218</v>
      </c>
      <c r="J1387" s="29">
        <f ca="1">IFERROR($F1387/OFFSET($F1387,J$12,)-1,"")</f>
        <v>-0.20737572383580694</v>
      </c>
      <c r="K1387" s="30">
        <f>F1387/VLOOKUP(YEAR(B1387),$Z$13:$AB$35,3,FALSE)-1</f>
        <v>-0.15166696949687331</v>
      </c>
      <c r="L1387" s="21">
        <f>MAX(F1387:$F$5741)</f>
        <v>4981.87</v>
      </c>
      <c r="M1387" s="28">
        <f ca="1">IF(OFFSET($O1387,M$12,)&lt;&gt;"",_xlfn.STDEV.S(OFFSET($O1387,,,M$12))*SQRT($J$12/$G$12),"")</f>
        <v>0.19646183921860888</v>
      </c>
      <c r="N1387" s="30">
        <f ca="1">IF(OFFSET($O1387,N$12,)&lt;&gt;"",_xlfn.STDEV.S(OFFSET($O1387,,,N$12))*SQRT($J$12/$G$12),"")</f>
        <v>0.20736368980257311</v>
      </c>
      <c r="O1387" s="4">
        <f t="shared" ca="1" si="21"/>
        <v>-2.9504202715172186E-2</v>
      </c>
    </row>
    <row r="1388" spans="2:15" x14ac:dyDescent="0.2">
      <c r="B1388" s="14">
        <v>39629</v>
      </c>
      <c r="C1388" s="25">
        <v>3914.55</v>
      </c>
      <c r="D1388" s="25">
        <v>3955.29</v>
      </c>
      <c r="E1388" s="25">
        <v>3909.7</v>
      </c>
      <c r="F1388" s="16">
        <v>3943.15</v>
      </c>
      <c r="G1388" s="28">
        <f ca="1">IFERROR($F1388/OFFSET($F1388,G$12,)-1,"")</f>
        <v>7.3035028202403929E-3</v>
      </c>
      <c r="H1388" s="29">
        <f ca="1">IFERROR($F1388/OFFSET($F1388,H$12,)-1,"")</f>
        <v>-2.814884555474495E-2</v>
      </c>
      <c r="I1388" s="29">
        <f ca="1">IFERROR($F1388/OFFSET($F1388,I$12,)-1,"")</f>
        <v>-0.10275080722049923</v>
      </c>
      <c r="J1388" s="29">
        <f ca="1">IFERROR($F1388/OFFSET($F1388,J$12,)-1,"")</f>
        <v>-0.19937178557868207</v>
      </c>
      <c r="K1388" s="30">
        <f>F1388/VLOOKUP(YEAR(B1388),$Z$13:$AB$35,3,FALSE)-1</f>
        <v>-0.12626468541850389</v>
      </c>
      <c r="L1388" s="21">
        <f>MAX(F1388:$F$5741)</f>
        <v>4981.87</v>
      </c>
      <c r="M1388" s="28">
        <f ca="1">IF(OFFSET($O1388,M$12,)&lt;&gt;"",_xlfn.STDEV.S(OFFSET($O1388,,,M$12))*SQRT($J$12/$G$12),"")</f>
        <v>0.19438602514062844</v>
      </c>
      <c r="N1388" s="30">
        <f ca="1">IF(OFFSET($O1388,N$12,)&lt;&gt;"",_xlfn.STDEV.S(OFFSET($O1388,,,N$12))*SQRT($J$12/$G$12),"")</f>
        <v>0.19965956171583349</v>
      </c>
      <c r="O1388" s="4">
        <f t="shared" ca="1" si="21"/>
        <v>7.2769613954172703E-3</v>
      </c>
    </row>
    <row r="1389" spans="2:15" x14ac:dyDescent="0.2">
      <c r="B1389" s="14">
        <v>39626</v>
      </c>
      <c r="C1389" s="25">
        <v>3930.94</v>
      </c>
      <c r="D1389" s="25">
        <v>3951.3</v>
      </c>
      <c r="E1389" s="25">
        <v>3864.5</v>
      </c>
      <c r="F1389" s="16">
        <v>3914.56</v>
      </c>
      <c r="G1389" s="28">
        <f ca="1">IFERROR($F1389/OFFSET($F1389,G$12,)-1,"")</f>
        <v>-4.7492652368021915E-3</v>
      </c>
      <c r="H1389" s="29">
        <f ca="1">IFERROR($F1389/OFFSET($F1389,H$12,)-1,"")</f>
        <v>-3.572765789732979E-2</v>
      </c>
      <c r="I1389" s="29">
        <f ca="1">IFERROR($F1389/OFFSET($F1389,I$12,)-1,"")</f>
        <v>-0.10850172740088226</v>
      </c>
      <c r="J1389" s="29">
        <f ca="1">IFERROR($F1389/OFFSET($F1389,J$12,)-1,"")</f>
        <v>-0.20517677921329036</v>
      </c>
      <c r="K1389" s="30">
        <f>F1389/VLOOKUP(YEAR(B1389),$Z$13:$AB$35,3,FALSE)-1</f>
        <v>-0.13259974562262622</v>
      </c>
      <c r="L1389" s="21">
        <f>MAX(F1389:$F$5741)</f>
        <v>4981.87</v>
      </c>
      <c r="M1389" s="28">
        <f ca="1">IF(OFFSET($O1389,M$12,)&lt;&gt;"",_xlfn.STDEV.S(OFFSET($O1389,,,M$12))*SQRT($J$12/$G$12),"")</f>
        <v>0.19450330618991163</v>
      </c>
      <c r="N1389" s="30">
        <f ca="1">IF(OFFSET($O1389,N$12,)&lt;&gt;"",_xlfn.STDEV.S(OFFSET($O1389,,,N$12))*SQRT($J$12/$G$12),"")</f>
        <v>0.20406938271839192</v>
      </c>
      <c r="O1389" s="4">
        <f t="shared" ca="1" si="21"/>
        <v>-4.7605788320027771E-3</v>
      </c>
    </row>
    <row r="1390" spans="2:15" x14ac:dyDescent="0.2">
      <c r="B1390" s="14">
        <v>39625</v>
      </c>
      <c r="C1390" s="25">
        <v>4048.69</v>
      </c>
      <c r="D1390" s="25">
        <v>4048.69</v>
      </c>
      <c r="E1390" s="25">
        <v>3927.22</v>
      </c>
      <c r="F1390" s="16">
        <v>3933.24</v>
      </c>
      <c r="G1390" s="28">
        <f ca="1">IFERROR($F1390/OFFSET($F1390,G$12,)-1,"")</f>
        <v>-2.8628159914648954E-2</v>
      </c>
      <c r="H1390" s="29">
        <f ca="1">IFERROR($F1390/OFFSET($F1390,H$12,)-1,"")</f>
        <v>-5.2847544970741955E-2</v>
      </c>
      <c r="I1390" s="29">
        <f ca="1">IFERROR($F1390/OFFSET($F1390,I$12,)-1,"")</f>
        <v>-0.10379445721694247</v>
      </c>
      <c r="J1390" s="29">
        <f ca="1">IFERROR($F1390/OFFSET($F1390,J$12,)-1,"")</f>
        <v>-0.20154606004380771</v>
      </c>
      <c r="K1390" s="30">
        <f>F1390/VLOOKUP(YEAR(B1390),$Z$13:$AB$35,3,FALSE)-1</f>
        <v>-0.12846057372290587</v>
      </c>
      <c r="L1390" s="21">
        <f>MAX(F1390:$F$5741)</f>
        <v>4981.87</v>
      </c>
      <c r="M1390" s="28">
        <f ca="1">IF(OFFSET($O1390,M$12,)&lt;&gt;"",_xlfn.STDEV.S(OFFSET($O1390,,,M$12))*SQRT($J$12/$G$12),"")</f>
        <v>0.20674972438690584</v>
      </c>
      <c r="N1390" s="30">
        <f ca="1">IF(OFFSET($O1390,N$12,)&lt;&gt;"",_xlfn.STDEV.S(OFFSET($O1390,,,N$12))*SQRT($J$12/$G$12),"")</f>
        <v>0.20399717236106005</v>
      </c>
      <c r="O1390" s="4">
        <f t="shared" ca="1" si="21"/>
        <v>-2.9045938490732184E-2</v>
      </c>
    </row>
    <row r="1391" spans="2:15" x14ac:dyDescent="0.2">
      <c r="B1391" s="14">
        <v>39624</v>
      </c>
      <c r="C1391" s="25">
        <v>4017.12</v>
      </c>
      <c r="D1391" s="25">
        <v>4051.22</v>
      </c>
      <c r="E1391" s="25">
        <v>4011.01</v>
      </c>
      <c r="F1391" s="16">
        <v>4049.16</v>
      </c>
      <c r="G1391" s="28">
        <f ca="1">IFERROR($F1391/OFFSET($F1391,G$12,)-1,"")</f>
        <v>8.0009559325071589E-3</v>
      </c>
      <c r="H1391" s="29">
        <f ca="1">IFERROR($F1391/OFFSET($F1391,H$12,)-1,"")</f>
        <v>-3.4472891673999029E-2</v>
      </c>
      <c r="I1391" s="29">
        <f ca="1">IFERROR($F1391/OFFSET($F1391,I$12,)-1,"")</f>
        <v>-6.5696327540218036E-2</v>
      </c>
      <c r="J1391" s="29">
        <f ca="1">IFERROR($F1391/OFFSET($F1391,J$12,)-1,"")</f>
        <v>-0.17669544424970218</v>
      </c>
      <c r="K1391" s="30">
        <f>F1391/VLOOKUP(YEAR(B1391),$Z$13:$AB$35,3,FALSE)-1</f>
        <v>-0.10277466330451268</v>
      </c>
      <c r="L1391" s="21">
        <f>MAX(F1391:$F$5741)</f>
        <v>4981.87</v>
      </c>
      <c r="M1391" s="28">
        <f ca="1">IF(OFFSET($O1391,M$12,)&lt;&gt;"",_xlfn.STDEV.S(OFFSET($O1391,,,M$12))*SQRT($J$12/$G$12),"")</f>
        <v>0.19302607669756044</v>
      </c>
      <c r="N1391" s="30">
        <f ca="1">IF(OFFSET($O1391,N$12,)&lt;&gt;"",_xlfn.STDEV.S(OFFSET($O1391,,,N$12))*SQRT($J$12/$G$12),"")</f>
        <v>0.19553000237156648</v>
      </c>
      <c r="O1391" s="4">
        <f t="shared" ca="1" si="21"/>
        <v>7.9691179944684238E-3</v>
      </c>
    </row>
    <row r="1392" spans="2:15" x14ac:dyDescent="0.2">
      <c r="B1392" s="14">
        <v>39623</v>
      </c>
      <c r="C1392" s="25">
        <v>4057.4</v>
      </c>
      <c r="D1392" s="25">
        <v>4086.76</v>
      </c>
      <c r="E1392" s="25">
        <v>4000.56</v>
      </c>
      <c r="F1392" s="16">
        <v>4017.02</v>
      </c>
      <c r="G1392" s="28">
        <f ca="1">IFERROR($F1392/OFFSET($F1392,G$12,)-1,"")</f>
        <v>-9.9424256166571467E-3</v>
      </c>
      <c r="H1392" s="29">
        <f ca="1">IFERROR($F1392/OFFSET($F1392,H$12,)-1,"")</f>
        <v>-5.9067410914014018E-2</v>
      </c>
      <c r="I1392" s="29">
        <f ca="1">IFERROR($F1392/OFFSET($F1392,I$12,)-1,"")</f>
        <v>-7.545893097162637E-2</v>
      </c>
      <c r="J1392" s="29">
        <f ca="1">IFERROR($F1392/OFFSET($F1392,J$12,)-1,"")</f>
        <v>-0.17482626656450484</v>
      </c>
      <c r="K1392" s="30">
        <f>F1392/VLOOKUP(YEAR(B1392),$Z$13:$AB$35,3,FALSE)-1</f>
        <v>-0.10989634343604437</v>
      </c>
      <c r="L1392" s="21">
        <f>MAX(F1392:$F$5741)</f>
        <v>4981.87</v>
      </c>
      <c r="M1392" s="28">
        <f ca="1">IF(OFFSET($O1392,M$12,)&lt;&gt;"",_xlfn.STDEV.S(OFFSET($O1392,,,M$12))*SQRT($J$12/$G$12),"")</f>
        <v>0.19632307673243279</v>
      </c>
      <c r="N1392" s="30">
        <f ca="1">IF(OFFSET($O1392,N$12,)&lt;&gt;"",_xlfn.STDEV.S(OFFSET($O1392,,,N$12))*SQRT($J$12/$G$12),"")</f>
        <v>0.19685986857263091</v>
      </c>
      <c r="O1392" s="4">
        <f t="shared" ca="1" si="21"/>
        <v>-9.992181601722161E-3</v>
      </c>
    </row>
    <row r="1393" spans="2:15" x14ac:dyDescent="0.2">
      <c r="B1393" s="14">
        <v>39622</v>
      </c>
      <c r="C1393" s="25">
        <v>4059.56</v>
      </c>
      <c r="D1393" s="25">
        <v>4094.61</v>
      </c>
      <c r="E1393" s="25">
        <v>4048.94</v>
      </c>
      <c r="F1393" s="16">
        <v>4057.36</v>
      </c>
      <c r="G1393" s="28">
        <f ca="1">IFERROR($F1393/OFFSET($F1393,G$12,)-1,"")</f>
        <v>-5.517785003448239E-4</v>
      </c>
      <c r="H1393" s="29">
        <f ca="1">IFERROR($F1393/OFFSET($F1393,H$12,)-1,"")</f>
        <v>-3.9800830189750891E-2</v>
      </c>
      <c r="I1393" s="29">
        <f ca="1">IFERROR($F1393/OFFSET($F1393,I$12,)-1,"")</f>
        <v>-7.1854547783697487E-2</v>
      </c>
      <c r="J1393" s="29">
        <f ca="1">IFERROR($F1393/OFFSET($F1393,J$12,)-1,"")</f>
        <v>-0.17816299165069849</v>
      </c>
      <c r="K1393" s="30">
        <f>F1393/VLOOKUP(YEAR(B1393),$Z$13:$AB$35,3,FALSE)-1</f>
        <v>-0.10095768206373601</v>
      </c>
      <c r="L1393" s="21">
        <f>MAX(F1393:$F$5741)</f>
        <v>4981.87</v>
      </c>
      <c r="M1393" s="28">
        <f ca="1">IF(OFFSET($O1393,M$12,)&lt;&gt;"",_xlfn.STDEV.S(OFFSET($O1393,,,M$12))*SQRT($J$12/$G$12),"")</f>
        <v>0.20452598816242712</v>
      </c>
      <c r="N1393" s="30">
        <f ca="1">IF(OFFSET($O1393,N$12,)&lt;&gt;"",_xlfn.STDEV.S(OFFSET($O1393,,,N$12))*SQRT($J$12/$G$12),"")</f>
        <v>0.20425682869161493</v>
      </c>
      <c r="O1393" s="4">
        <f t="shared" ca="1" si="21"/>
        <v>-5.5193078612280071E-4</v>
      </c>
    </row>
    <row r="1394" spans="2:15" x14ac:dyDescent="0.2">
      <c r="B1394" s="14">
        <v>39619</v>
      </c>
      <c r="C1394" s="25">
        <v>4152.6400000000003</v>
      </c>
      <c r="D1394" s="25">
        <v>4213.71</v>
      </c>
      <c r="E1394" s="25">
        <v>4059.6</v>
      </c>
      <c r="F1394" s="16">
        <v>4059.6</v>
      </c>
      <c r="G1394" s="28">
        <f ca="1">IFERROR($F1394/OFFSET($F1394,G$12,)-1,"")</f>
        <v>-2.2419148987405713E-2</v>
      </c>
      <c r="H1394" s="29">
        <f ca="1">IFERROR($F1394/OFFSET($F1394,H$12,)-1,"")</f>
        <v>-3.4309189477214841E-2</v>
      </c>
      <c r="I1394" s="29">
        <f ca="1">IFERROR($F1394/OFFSET($F1394,I$12,)-1,"")</f>
        <v>-8.2051432796604651E-2</v>
      </c>
      <c r="J1394" s="29">
        <f ca="1">IFERROR($F1394/OFFSET($F1394,J$12,)-1,"")</f>
        <v>-0.18512526420801823</v>
      </c>
      <c r="K1394" s="30">
        <f>F1394/VLOOKUP(YEAR(B1394),$Z$13:$AB$35,3,FALSE)-1</f>
        <v>-0.10046133596869466</v>
      </c>
      <c r="L1394" s="21">
        <f>MAX(F1394:$F$5741)</f>
        <v>4981.87</v>
      </c>
      <c r="M1394" s="28">
        <f ca="1">IF(OFFSET($O1394,M$12,)&lt;&gt;"",_xlfn.STDEV.S(OFFSET($O1394,,,M$12))*SQRT($J$12/$G$12),"")</f>
        <v>0.2045575397705042</v>
      </c>
      <c r="N1394" s="30">
        <f ca="1">IF(OFFSET($O1394,N$12,)&lt;&gt;"",_xlfn.STDEV.S(OFFSET($O1394,,,N$12))*SQRT($J$12/$G$12),"")</f>
        <v>0.20735490454845201</v>
      </c>
      <c r="O1394" s="4">
        <f t="shared" ca="1" si="21"/>
        <v>-2.2674278509723301E-2</v>
      </c>
    </row>
    <row r="1395" spans="2:15" x14ac:dyDescent="0.2">
      <c r="B1395" s="14">
        <v>39618</v>
      </c>
      <c r="C1395" s="25">
        <v>4194.29</v>
      </c>
      <c r="D1395" s="25">
        <v>4194.29</v>
      </c>
      <c r="E1395" s="25">
        <v>4142.49</v>
      </c>
      <c r="F1395" s="16">
        <v>4152.7</v>
      </c>
      <c r="G1395" s="28">
        <f ca="1">IFERROR($F1395/OFFSET($F1395,G$12,)-1,"")</f>
        <v>-9.7836532156337919E-3</v>
      </c>
      <c r="H1395" s="29">
        <f ca="1">IFERROR($F1395/OFFSET($F1395,H$12,)-1,"")</f>
        <v>-1.0354729931008166E-2</v>
      </c>
      <c r="I1395" s="29">
        <f ca="1">IFERROR($F1395/OFFSET($F1395,I$12,)-1,"")</f>
        <v>-6.0999848500950971E-2</v>
      </c>
      <c r="J1395" s="29">
        <f ca="1">IFERROR($F1395/OFFSET($F1395,J$12,)-1,"")</f>
        <v>-0.16467694015935253</v>
      </c>
      <c r="K1395" s="30">
        <f>F1395/VLOOKUP(YEAR(B1395),$Z$13:$AB$35,3,FALSE)-1</f>
        <v>-7.9831951393535938E-2</v>
      </c>
      <c r="L1395" s="21">
        <f>MAX(F1395:$F$5741)</f>
        <v>4981.87</v>
      </c>
      <c r="M1395" s="28">
        <f ca="1">IF(OFFSET($O1395,M$12,)&lt;&gt;"",_xlfn.STDEV.S(OFFSET($O1395,,,M$12))*SQRT($J$12/$G$12),"")</f>
        <v>0.19563105364871042</v>
      </c>
      <c r="N1395" s="30">
        <f ca="1">IF(OFFSET($O1395,N$12,)&lt;&gt;"",_xlfn.STDEV.S(OFFSET($O1395,,,N$12))*SQRT($J$12/$G$12),"")</f>
        <v>0.20421273047859412</v>
      </c>
      <c r="O1395" s="4">
        <f t="shared" ca="1" si="21"/>
        <v>-9.8318276227433877E-3</v>
      </c>
    </row>
    <row r="1396" spans="2:15" x14ac:dyDescent="0.2">
      <c r="B1396" s="14">
        <v>39617</v>
      </c>
      <c r="C1396" s="25">
        <v>4269.1899999999996</v>
      </c>
      <c r="D1396" s="25">
        <v>4270.83</v>
      </c>
      <c r="E1396" s="25">
        <v>4181.83</v>
      </c>
      <c r="F1396" s="16">
        <v>4193.7299999999996</v>
      </c>
      <c r="G1396" s="28">
        <f ca="1">IFERROR($F1396/OFFSET($F1396,G$12,)-1,"")</f>
        <v>-1.7675484108226613E-2</v>
      </c>
      <c r="H1396" s="29">
        <f ca="1">IFERROR($F1396/OFFSET($F1396,H$12,)-1,"")</f>
        <v>2.3415117453840839E-2</v>
      </c>
      <c r="I1396" s="29">
        <f ca="1">IFERROR($F1396/OFFSET($F1396,I$12,)-1,"")</f>
        <v>-4.883160241595097E-2</v>
      </c>
      <c r="J1396" s="29">
        <f ca="1">IFERROR($F1396/OFFSET($F1396,J$12,)-1,"")</f>
        <v>-0.14996037352262159</v>
      </c>
      <c r="K1396" s="30">
        <f>F1396/VLOOKUP(YEAR(B1396),$Z$13:$AB$35,3,FALSE)-1</f>
        <v>-7.0740397697308666E-2</v>
      </c>
      <c r="L1396" s="21">
        <f>MAX(F1396:$F$5741)</f>
        <v>4981.87</v>
      </c>
      <c r="M1396" s="28">
        <f ca="1">IF(OFFSET($O1396,M$12,)&lt;&gt;"",_xlfn.STDEV.S(OFFSET($O1396,,,M$12))*SQRT($J$12/$G$12),"")</f>
        <v>0.19975186975536005</v>
      </c>
      <c r="N1396" s="30">
        <f ca="1">IF(OFFSET($O1396,N$12,)&lt;&gt;"",_xlfn.STDEV.S(OFFSET($O1396,,,N$12))*SQRT($J$12/$G$12),"")</f>
        <v>0.20774644164258571</v>
      </c>
      <c r="O1396" s="4">
        <f t="shared" ca="1" si="21"/>
        <v>-1.7833560970712464E-2</v>
      </c>
    </row>
    <row r="1397" spans="2:15" x14ac:dyDescent="0.2">
      <c r="B1397" s="14">
        <v>39616</v>
      </c>
      <c r="C1397" s="25">
        <v>4225.7</v>
      </c>
      <c r="D1397" s="25">
        <v>4297.57</v>
      </c>
      <c r="E1397" s="25">
        <v>4222.92</v>
      </c>
      <c r="F1397" s="16">
        <v>4269.1899999999996</v>
      </c>
      <c r="G1397" s="28">
        <f ca="1">IFERROR($F1397/OFFSET($F1397,G$12,)-1,"")</f>
        <v>1.0330040657525297E-2</v>
      </c>
      <c r="H1397" s="29">
        <f ca="1">IFERROR($F1397/OFFSET($F1397,H$12,)-1,"")</f>
        <v>2.4661341576981854E-2</v>
      </c>
      <c r="I1397" s="29">
        <f ca="1">IFERROR($F1397/OFFSET($F1397,I$12,)-1,"")</f>
        <v>-5.801063524635397E-2</v>
      </c>
      <c r="J1397" s="29">
        <f ca="1">IFERROR($F1397/OFFSET($F1397,J$12,)-1,"")</f>
        <v>-0.13445287854090138</v>
      </c>
      <c r="K1397" s="30">
        <f>F1397/VLOOKUP(YEAR(B1397),$Z$13:$AB$35,3,FALSE)-1</f>
        <v>-5.4019738620601054E-2</v>
      </c>
      <c r="L1397" s="21">
        <f>MAX(F1397:$F$5741)</f>
        <v>4981.87</v>
      </c>
      <c r="M1397" s="28">
        <f ca="1">IF(OFFSET($O1397,M$12,)&lt;&gt;"",_xlfn.STDEV.S(OFFSET($O1397,,,M$12))*SQRT($J$12/$G$12),"")</f>
        <v>0.19918076049998173</v>
      </c>
      <c r="N1397" s="30">
        <f ca="1">IF(OFFSET($O1397,N$12,)&lt;&gt;"",_xlfn.STDEV.S(OFFSET($O1397,,,N$12))*SQRT($J$12/$G$12),"")</f>
        <v>0.20414780731156409</v>
      </c>
      <c r="O1397" s="4">
        <f t="shared" ca="1" si="21"/>
        <v>1.0277050402765782E-2</v>
      </c>
    </row>
    <row r="1398" spans="2:15" x14ac:dyDescent="0.2">
      <c r="B1398" s="14">
        <v>39615</v>
      </c>
      <c r="C1398" s="25">
        <v>4203.47</v>
      </c>
      <c r="D1398" s="25">
        <v>4258.63</v>
      </c>
      <c r="E1398" s="25">
        <v>4194.83</v>
      </c>
      <c r="F1398" s="16">
        <v>4225.54</v>
      </c>
      <c r="G1398" s="28">
        <f ca="1">IFERROR($F1398/OFFSET($F1398,G$12,)-1,"")</f>
        <v>5.1643382344195299E-3</v>
      </c>
      <c r="H1398" s="29">
        <f ca="1">IFERROR($F1398/OFFSET($F1398,H$12,)-1,"")</f>
        <v>-4.4997926797091248E-3</v>
      </c>
      <c r="I1398" s="29">
        <f ca="1">IFERROR($F1398/OFFSET($F1398,I$12,)-1,"")</f>
        <v>-6.0625798921802976E-2</v>
      </c>
      <c r="J1398" s="29">
        <f ca="1">IFERROR($F1398/OFFSET($F1398,J$12,)-1,"")</f>
        <v>-0.13852746777790925</v>
      </c>
      <c r="K1398" s="30">
        <f>F1398/VLOOKUP(YEAR(B1398),$Z$13:$AB$35,3,FALSE)-1</f>
        <v>-6.3691839981564247E-2</v>
      </c>
      <c r="L1398" s="21">
        <f>MAX(F1398:$F$5741)</f>
        <v>4981.87</v>
      </c>
      <c r="M1398" s="28">
        <f ca="1">IF(OFFSET($O1398,M$12,)&lt;&gt;"",_xlfn.STDEV.S(OFFSET($O1398,,,M$12))*SQRT($J$12/$G$12),"")</f>
        <v>0.19807950140411126</v>
      </c>
      <c r="N1398" s="30">
        <f ca="1">IF(OFFSET($O1398,N$12,)&lt;&gt;"",_xlfn.STDEV.S(OFFSET($O1398,,,N$12))*SQRT($J$12/$G$12),"")</f>
        <v>0.21321566131520531</v>
      </c>
      <c r="O1398" s="4">
        <f t="shared" ca="1" si="21"/>
        <v>5.1510487742611431E-3</v>
      </c>
    </row>
    <row r="1399" spans="2:15" x14ac:dyDescent="0.2">
      <c r="B1399" s="14">
        <v>39612</v>
      </c>
      <c r="C1399" s="25">
        <v>4196.1099999999997</v>
      </c>
      <c r="D1399" s="25">
        <v>4213.2700000000004</v>
      </c>
      <c r="E1399" s="25">
        <v>4130.22</v>
      </c>
      <c r="F1399" s="16">
        <v>4203.83</v>
      </c>
      <c r="G1399" s="28">
        <f ca="1">IFERROR($F1399/OFFSET($F1399,G$12,)-1,"")</f>
        <v>1.8302491569652801E-3</v>
      </c>
      <c r="H1399" s="29">
        <f ca="1">IFERROR($F1399/OFFSET($F1399,H$12,)-1,"")</f>
        <v>-1.5987341209186101E-2</v>
      </c>
      <c r="I1399" s="29">
        <f ca="1">IFERROR($F1399/OFFSET($F1399,I$12,)-1,"")</f>
        <v>-4.6901852313691705E-2</v>
      </c>
      <c r="J1399" s="29">
        <f ca="1">IFERROR($F1399/OFFSET($F1399,J$12,)-1,"")</f>
        <v>-0.13734145135242171</v>
      </c>
      <c r="K1399" s="30">
        <f>F1399/VLOOKUP(YEAR(B1399),$Z$13:$AB$35,3,FALSE)-1</f>
        <v>-6.850240860805934E-2</v>
      </c>
      <c r="L1399" s="21">
        <f>MAX(F1399:$F$5741)</f>
        <v>4981.87</v>
      </c>
      <c r="M1399" s="28">
        <f ca="1">IF(OFFSET($O1399,M$12,)&lt;&gt;"",_xlfn.STDEV.S(OFFSET($O1399,,,M$12))*SQRT($J$12/$G$12),"")</f>
        <v>0.19730088221574629</v>
      </c>
      <c r="N1399" s="30">
        <f ca="1">IF(OFFSET($O1399,N$12,)&lt;&gt;"",_xlfn.STDEV.S(OFFSET($O1399,,,N$12))*SQRT($J$12/$G$12),"")</f>
        <v>0.21323556240332908</v>
      </c>
      <c r="O1399" s="4">
        <f t="shared" ca="1" si="21"/>
        <v>1.8285762918393007E-3</v>
      </c>
    </row>
    <row r="1400" spans="2:15" x14ac:dyDescent="0.2">
      <c r="B1400" s="14">
        <v>39611</v>
      </c>
      <c r="C1400" s="25">
        <v>4097.07</v>
      </c>
      <c r="D1400" s="25">
        <v>4197.75</v>
      </c>
      <c r="E1400" s="25">
        <v>4087.82</v>
      </c>
      <c r="F1400" s="16">
        <v>4196.1499999999996</v>
      </c>
      <c r="G1400" s="28">
        <f ca="1">IFERROR($F1400/OFFSET($F1400,G$12,)-1,"")</f>
        <v>2.4005681124901646E-2</v>
      </c>
      <c r="H1400" s="29">
        <f ca="1">IFERROR($F1400/OFFSET($F1400,H$12,)-1,"")</f>
        <v>-2.9924241548551889E-2</v>
      </c>
      <c r="I1400" s="29">
        <f ca="1">IFERROR($F1400/OFFSET($F1400,I$12,)-1,"")</f>
        <v>-4.6916558210738479E-2</v>
      </c>
      <c r="J1400" s="29">
        <f ca="1">IFERROR($F1400/OFFSET($F1400,J$12,)-1,"")</f>
        <v>-0.13823661090186201</v>
      </c>
      <c r="K1400" s="30">
        <f>F1400/VLOOKUP(YEAR(B1400),$Z$13:$AB$35,3,FALSE)-1</f>
        <v>-7.0204166648201394E-2</v>
      </c>
      <c r="L1400" s="21">
        <f>MAX(F1400:$F$5741)</f>
        <v>4981.87</v>
      </c>
      <c r="M1400" s="28">
        <f ca="1">IF(OFFSET($O1400,M$12,)&lt;&gt;"",_xlfn.STDEV.S(OFFSET($O1400,,,M$12))*SQRT($J$12/$G$12),"")</f>
        <v>0.20688415983796846</v>
      </c>
      <c r="N1400" s="30">
        <f ca="1">IF(OFFSET($O1400,N$12,)&lt;&gt;"",_xlfn.STDEV.S(OFFSET($O1400,,,N$12))*SQRT($J$12/$G$12),"")</f>
        <v>0.21330086661250033</v>
      </c>
      <c r="O1400" s="4">
        <f t="shared" ca="1" si="21"/>
        <v>2.3722074575462857E-2</v>
      </c>
    </row>
    <row r="1401" spans="2:15" x14ac:dyDescent="0.2">
      <c r="B1401" s="14">
        <v>39610</v>
      </c>
      <c r="C1401" s="25">
        <v>4166.54</v>
      </c>
      <c r="D1401" s="25">
        <v>4205.91</v>
      </c>
      <c r="E1401" s="25">
        <v>4090.5</v>
      </c>
      <c r="F1401" s="16">
        <v>4097.78</v>
      </c>
      <c r="G1401" s="28">
        <f ca="1">IFERROR($F1401/OFFSET($F1401,G$12,)-1,"")</f>
        <v>-1.6479296473728144E-2</v>
      </c>
      <c r="H1401" s="29">
        <f ca="1">IFERROR($F1401/OFFSET($F1401,H$12,)-1,"")</f>
        <v>-4.9267655499950158E-2</v>
      </c>
      <c r="I1401" s="29">
        <f ca="1">IFERROR($F1401/OFFSET($F1401,I$12,)-1,"")</f>
        <v>-5.6600124780425642E-2</v>
      </c>
      <c r="J1401" s="29">
        <f ca="1">IFERROR($F1401/OFFSET($F1401,J$12,)-1,"")</f>
        <v>-0.14931752836279477</v>
      </c>
      <c r="K1401" s="30">
        <f>F1401/VLOOKUP(YEAR(B1401),$Z$13:$AB$35,3,FALSE)-1</f>
        <v>-9.2001294045176318E-2</v>
      </c>
      <c r="L1401" s="21">
        <f>MAX(F1401:$F$5741)</f>
        <v>4981.87</v>
      </c>
      <c r="M1401" s="28">
        <f ca="1">IF(OFFSET($O1401,M$12,)&lt;&gt;"",_xlfn.STDEV.S(OFFSET($O1401,,,M$12))*SQRT($J$12/$G$12),"")</f>
        <v>0.19382198459836869</v>
      </c>
      <c r="N1401" s="30">
        <f ca="1">IF(OFFSET($O1401,N$12,)&lt;&gt;"",_xlfn.STDEV.S(OFFSET($O1401,,,N$12))*SQRT($J$12/$G$12),"")</f>
        <v>0.20986855444865549</v>
      </c>
      <c r="O1401" s="4">
        <f t="shared" ca="1" si="21"/>
        <v>-1.6616590509036164E-2</v>
      </c>
    </row>
    <row r="1402" spans="2:15" x14ac:dyDescent="0.2">
      <c r="B1402" s="14">
        <v>39609</v>
      </c>
      <c r="C1402" s="25">
        <v>4244.29</v>
      </c>
      <c r="D1402" s="25">
        <v>4246.8100000000004</v>
      </c>
      <c r="E1402" s="25">
        <v>4164.3100000000004</v>
      </c>
      <c r="F1402" s="16">
        <v>4166.4399999999996</v>
      </c>
      <c r="G1402" s="28">
        <f ca="1">IFERROR($F1402/OFFSET($F1402,G$12,)-1,"")</f>
        <v>-1.8423234950431744E-2</v>
      </c>
      <c r="H1402" s="29">
        <f ca="1">IFERROR($F1402/OFFSET($F1402,H$12,)-1,"")</f>
        <v>-5.1603181323609193E-2</v>
      </c>
      <c r="I1402" s="29">
        <f ca="1">IFERROR($F1402/OFFSET($F1402,I$12,)-1,"")</f>
        <v>-2.2460389895288202E-2</v>
      </c>
      <c r="J1402" s="29">
        <f ca="1">IFERROR($F1402/OFFSET($F1402,J$12,)-1,"")</f>
        <v>-0.1254379170576172</v>
      </c>
      <c r="K1402" s="30">
        <f>F1402/VLOOKUP(YEAR(B1402),$Z$13:$AB$35,3,FALSE)-1</f>
        <v>-7.67873998998444E-2</v>
      </c>
      <c r="L1402" s="21">
        <f>MAX(F1402:$F$5741)</f>
        <v>4981.87</v>
      </c>
      <c r="M1402" s="28">
        <f ca="1">IF(OFFSET($O1402,M$12,)&lt;&gt;"",_xlfn.STDEV.S(OFFSET($O1402,,,M$12))*SQRT($J$12/$G$12),"")</f>
        <v>0.19734532979283656</v>
      </c>
      <c r="N1402" s="30">
        <f ca="1">IF(OFFSET($O1402,N$12,)&lt;&gt;"",_xlfn.STDEV.S(OFFSET($O1402,,,N$12))*SQRT($J$12/$G$12),"")</f>
        <v>0.20631022374738625</v>
      </c>
      <c r="O1402" s="4">
        <f t="shared" ca="1" si="21"/>
        <v>-1.8595056352985681E-2</v>
      </c>
    </row>
    <row r="1403" spans="2:15" x14ac:dyDescent="0.2">
      <c r="B1403" s="14">
        <v>39608</v>
      </c>
      <c r="C1403" s="25">
        <v>4272.0200000000004</v>
      </c>
      <c r="D1403" s="25">
        <v>4272.0200000000004</v>
      </c>
      <c r="E1403" s="25">
        <v>4225.3100000000004</v>
      </c>
      <c r="F1403" s="16">
        <v>4244.6400000000003</v>
      </c>
      <c r="G1403" s="28">
        <f ca="1">IFERROR($F1403/OFFSET($F1403,G$12,)-1,"")</f>
        <v>-6.4347292802419132E-3</v>
      </c>
      <c r="H1403" s="29">
        <f ca="1">IFERROR($F1403/OFFSET($F1403,H$12,)-1,"")</f>
        <v>-3.0966056964394806E-2</v>
      </c>
      <c r="I1403" s="29">
        <f ca="1">IFERROR($F1403/OFFSET($F1403,I$12,)-1,"")</f>
        <v>-4.1129283909369097E-3</v>
      </c>
      <c r="J1403" s="29">
        <f ca="1">IFERROR($F1403/OFFSET($F1403,J$12,)-1,"")</f>
        <v>-0.11664224826851355</v>
      </c>
      <c r="K1403" s="30">
        <f>F1403/VLOOKUP(YEAR(B1403),$Z$13:$AB$35,3,FALSE)-1</f>
        <v>-5.9459603189023547E-2</v>
      </c>
      <c r="L1403" s="21">
        <f>MAX(F1403:$F$5741)</f>
        <v>4981.87</v>
      </c>
      <c r="M1403" s="28">
        <f ca="1">IF(OFFSET($O1403,M$12,)&lt;&gt;"",_xlfn.STDEV.S(OFFSET($O1403,,,M$12))*SQRT($J$12/$G$12),"")</f>
        <v>0.19016066098040235</v>
      </c>
      <c r="N1403" s="30">
        <f ca="1">IF(OFFSET($O1403,N$12,)&lt;&gt;"",_xlfn.STDEV.S(OFFSET($O1403,,,N$12))*SQRT($J$12/$G$12),"")</f>
        <v>0.20513614470334038</v>
      </c>
      <c r="O1403" s="4">
        <f t="shared" ca="1" si="21"/>
        <v>-6.4555213931018433E-3</v>
      </c>
    </row>
    <row r="1404" spans="2:15" x14ac:dyDescent="0.2">
      <c r="B1404" s="14">
        <v>39605</v>
      </c>
      <c r="C1404" s="25">
        <v>4325.8</v>
      </c>
      <c r="D1404" s="25">
        <v>4389.93</v>
      </c>
      <c r="E1404" s="25">
        <v>4272.13</v>
      </c>
      <c r="F1404" s="16">
        <v>4272.13</v>
      </c>
      <c r="G1404" s="28">
        <f ca="1">IFERROR($F1404/OFFSET($F1404,G$12,)-1,"")</f>
        <v>-1.2359007672941735E-2</v>
      </c>
      <c r="H1404" s="29">
        <f ca="1">IFERROR($F1404/OFFSET($F1404,H$12,)-1,"")</f>
        <v>-2.7892625451963804E-2</v>
      </c>
      <c r="I1404" s="29">
        <f ca="1">IFERROR($F1404/OFFSET($F1404,I$12,)-1,"")</f>
        <v>-5.2993208207894327E-3</v>
      </c>
      <c r="J1404" s="29">
        <f ca="1">IFERROR($F1404/OFFSET($F1404,J$12,)-1,"")</f>
        <v>-0.11627863681026007</v>
      </c>
      <c r="K1404" s="30">
        <f>F1404/VLOOKUP(YEAR(B1404),$Z$13:$AB$35,3,FALSE)-1</f>
        <v>-5.3368284370859054E-2</v>
      </c>
      <c r="L1404" s="21">
        <f>MAX(F1404:$F$5741)</f>
        <v>4981.87</v>
      </c>
      <c r="M1404" s="28">
        <f ca="1">IF(OFFSET($O1404,M$12,)&lt;&gt;"",_xlfn.STDEV.S(OFFSET($O1404,,,M$12))*SQRT($J$12/$G$12),"")</f>
        <v>0.19184805579348307</v>
      </c>
      <c r="N1404" s="30">
        <f ca="1">IF(OFFSET($O1404,N$12,)&lt;&gt;"",_xlfn.STDEV.S(OFFSET($O1404,,,N$12))*SQRT($J$12/$G$12),"")</f>
        <v>0.23471081393779086</v>
      </c>
      <c r="O1404" s="4">
        <f t="shared" ca="1" si="21"/>
        <v>-1.243601535847262E-2</v>
      </c>
    </row>
    <row r="1405" spans="2:15" x14ac:dyDescent="0.2">
      <c r="B1405" s="14">
        <v>39604</v>
      </c>
      <c r="C1405" s="25">
        <v>4310.8</v>
      </c>
      <c r="D1405" s="25">
        <v>4332.3999999999996</v>
      </c>
      <c r="E1405" s="25">
        <v>4277.22</v>
      </c>
      <c r="F1405" s="16">
        <v>4325.59</v>
      </c>
      <c r="G1405" s="28">
        <f ca="1">IFERROR($F1405/OFFSET($F1405,G$12,)-1,"")</f>
        <v>3.5868987710347966E-3</v>
      </c>
      <c r="H1405" s="29">
        <f ca="1">IFERROR($F1405/OFFSET($F1405,H$12,)-1,"")</f>
        <v>-1.4894135491085092E-2</v>
      </c>
      <c r="I1405" s="29">
        <f ca="1">IFERROR($F1405/OFFSET($F1405,I$12,)-1,"")</f>
        <v>-1.0280241252757172E-2</v>
      </c>
      <c r="J1405" s="29">
        <f ca="1">IFERROR($F1405/OFFSET($F1405,J$12,)-1,"")</f>
        <v>-0.11847326128556956</v>
      </c>
      <c r="K1405" s="30">
        <f>F1405/VLOOKUP(YEAR(B1405),$Z$13:$AB$35,3,FALSE)-1</f>
        <v>-4.1522453013308147E-2</v>
      </c>
      <c r="L1405" s="21">
        <f>MAX(F1405:$F$5741)</f>
        <v>4981.87</v>
      </c>
      <c r="M1405" s="28">
        <f ca="1">IF(OFFSET($O1405,M$12,)&lt;&gt;"",_xlfn.STDEV.S(OFFSET($O1405,,,M$12))*SQRT($J$12/$G$12),"")</f>
        <v>0.18830345063381249</v>
      </c>
      <c r="N1405" s="30">
        <f ca="1">IF(OFFSET($O1405,N$12,)&lt;&gt;"",_xlfn.STDEV.S(OFFSET($O1405,,,N$12))*SQRT($J$12/$G$12),"")</f>
        <v>0.23328892227533721</v>
      </c>
      <c r="O1405" s="4">
        <f t="shared" ca="1" si="21"/>
        <v>3.5804811911991224E-3</v>
      </c>
    </row>
    <row r="1406" spans="2:15" x14ac:dyDescent="0.2">
      <c r="B1406" s="14">
        <v>39603</v>
      </c>
      <c r="C1406" s="25">
        <v>4393.62</v>
      </c>
      <c r="D1406" s="25">
        <v>4395</v>
      </c>
      <c r="E1406" s="25">
        <v>4295.25</v>
      </c>
      <c r="F1406" s="16">
        <v>4310.13</v>
      </c>
      <c r="G1406" s="28">
        <f ca="1">IFERROR($F1406/OFFSET($F1406,G$12,)-1,"")</f>
        <v>-1.8895368688455205E-2</v>
      </c>
      <c r="H1406" s="29">
        <f ca="1">IFERROR($F1406/OFFSET($F1406,H$12,)-1,"")</f>
        <v>-1.79184600696779E-2</v>
      </c>
      <c r="I1406" s="29">
        <f ca="1">IFERROR($F1406/OFFSET($F1406,I$12,)-1,"")</f>
        <v>1.4801011208802617E-3</v>
      </c>
      <c r="J1406" s="29">
        <f ca="1">IFERROR($F1406/OFFSET($F1406,J$12,)-1,"")</f>
        <v>-0.12095032397408212</v>
      </c>
      <c r="K1406" s="30">
        <f>F1406/VLOOKUP(YEAR(B1406),$Z$13:$AB$35,3,FALSE)-1</f>
        <v>-4.4948127401406524E-2</v>
      </c>
      <c r="L1406" s="21">
        <f>MAX(F1406:$F$5741)</f>
        <v>4981.87</v>
      </c>
      <c r="M1406" s="28">
        <f ca="1">IF(OFFSET($O1406,M$12,)&lt;&gt;"",_xlfn.STDEV.S(OFFSET($O1406,,,M$12))*SQRT($J$12/$G$12),"")</f>
        <v>0.18854512469417165</v>
      </c>
      <c r="N1406" s="30">
        <f ca="1">IF(OFFSET($O1406,N$12,)&lt;&gt;"",_xlfn.STDEV.S(OFFSET($O1406,,,N$12))*SQRT($J$12/$G$12),"")</f>
        <v>0.23466427905042606</v>
      </c>
      <c r="O1406" s="4">
        <f t="shared" ca="1" si="21"/>
        <v>-1.9076167294380237E-2</v>
      </c>
    </row>
    <row r="1407" spans="2:15" x14ac:dyDescent="0.2">
      <c r="B1407" s="14">
        <v>39602</v>
      </c>
      <c r="C1407" s="25">
        <v>4380.7</v>
      </c>
      <c r="D1407" s="25">
        <v>4411.25</v>
      </c>
      <c r="E1407" s="25">
        <v>4358</v>
      </c>
      <c r="F1407" s="16">
        <v>4393.1400000000003</v>
      </c>
      <c r="G1407" s="28">
        <f ca="1">IFERROR($F1407/OFFSET($F1407,G$12,)-1,"")</f>
        <v>2.9358853771905835E-3</v>
      </c>
      <c r="H1407" s="29">
        <f ca="1">IFERROR($F1407/OFFSET($F1407,H$12,)-1,"")</f>
        <v>1.3673659630631274E-2</v>
      </c>
      <c r="I1407" s="29">
        <f ca="1">IFERROR($F1407/OFFSET($F1407,I$12,)-1,"")</f>
        <v>1.183624114700299E-2</v>
      </c>
      <c r="J1407" s="29">
        <f ca="1">IFERROR($F1407/OFFSET($F1407,J$12,)-1,"")</f>
        <v>-0.11361614123581332</v>
      </c>
      <c r="K1407" s="30">
        <f>F1407/VLOOKUP(YEAR(B1407),$Z$13:$AB$35,3,FALSE)-1</f>
        <v>-2.6554516084715485E-2</v>
      </c>
      <c r="L1407" s="21">
        <f>MAX(F1407:$F$5741)</f>
        <v>4981.87</v>
      </c>
      <c r="M1407" s="28">
        <f ca="1">IF(OFFSET($O1407,M$12,)&lt;&gt;"",_xlfn.STDEV.S(OFFSET($O1407,,,M$12))*SQRT($J$12/$G$12),"")</f>
        <v>0.18055736832965061</v>
      </c>
      <c r="N1407" s="30">
        <f ca="1">IF(OFFSET($O1407,N$12,)&lt;&gt;"",_xlfn.STDEV.S(OFFSET($O1407,,,N$12))*SQRT($J$12/$G$12),"")</f>
        <v>0.23138836164027426</v>
      </c>
      <c r="O1407" s="4">
        <f t="shared" ca="1" si="21"/>
        <v>2.9315840823990851E-3</v>
      </c>
    </row>
    <row r="1408" spans="2:15" x14ac:dyDescent="0.2">
      <c r="B1408" s="14">
        <v>39601</v>
      </c>
      <c r="C1408" s="25">
        <v>4394.67</v>
      </c>
      <c r="D1408" s="25">
        <v>4399.1400000000003</v>
      </c>
      <c r="E1408" s="25">
        <v>4367.3900000000003</v>
      </c>
      <c r="F1408" s="16">
        <v>4380.28</v>
      </c>
      <c r="G1408" s="28">
        <f ca="1">IFERROR($F1408/OFFSET($F1408,G$12,)-1,"")</f>
        <v>-3.2834931087604158E-3</v>
      </c>
      <c r="H1408" s="29">
        <f ca="1">IFERROR($F1408/OFFSET($F1408,H$12,)-1,"")</f>
        <v>8.147520760066973E-3</v>
      </c>
      <c r="I1408" s="29">
        <f ca="1">IFERROR($F1408/OFFSET($F1408,I$12,)-1,"")</f>
        <v>6.2253341235600779E-3</v>
      </c>
      <c r="J1408" s="29">
        <f ca="1">IFERROR($F1408/OFFSET($F1408,J$12,)-1,"")</f>
        <v>-0.11029413258207421</v>
      </c>
      <c r="K1408" s="30">
        <f>F1408/VLOOKUP(YEAR(B1408),$Z$13:$AB$35,3,FALSE)-1</f>
        <v>-2.9404074469640884E-2</v>
      </c>
      <c r="L1408" s="21">
        <f>MAX(F1408:$F$5741)</f>
        <v>4981.87</v>
      </c>
      <c r="M1408" s="28">
        <f ca="1">IF(OFFSET($O1408,M$12,)&lt;&gt;"",_xlfn.STDEV.S(OFFSET($O1408,,,M$12))*SQRT($J$12/$G$12),"")</f>
        <v>0.18297754818265949</v>
      </c>
      <c r="N1408" s="30">
        <f ca="1">IF(OFFSET($O1408,N$12,)&lt;&gt;"",_xlfn.STDEV.S(OFFSET($O1408,,,N$12))*SQRT($J$12/$G$12),"")</f>
        <v>0.23289375037758284</v>
      </c>
      <c r="O1408" s="4">
        <f t="shared" ca="1" si="21"/>
        <v>-3.28889560153148E-3</v>
      </c>
    </row>
    <row r="1409" spans="2:15" x14ac:dyDescent="0.2">
      <c r="B1409" s="14">
        <v>39598</v>
      </c>
      <c r="C1409" s="25">
        <v>4391.12</v>
      </c>
      <c r="D1409" s="25">
        <v>4400.21</v>
      </c>
      <c r="E1409" s="25">
        <v>4364.92</v>
      </c>
      <c r="F1409" s="16">
        <v>4394.71</v>
      </c>
      <c r="G1409" s="28">
        <f ca="1">IFERROR($F1409/OFFSET($F1409,G$12,)-1,"")</f>
        <v>8.4718935820848884E-4</v>
      </c>
      <c r="H1409" s="29">
        <f ca="1">IFERROR($F1409/OFFSET($F1409,H$12,)-1,"")</f>
        <v>5.3162894861453758E-3</v>
      </c>
      <c r="I1409" s="29">
        <f ca="1">IFERROR($F1409/OFFSET($F1409,I$12,)-1,"")</f>
        <v>3.046339913571372E-2</v>
      </c>
      <c r="J1409" s="29">
        <f ca="1">IFERROR($F1409/OFFSET($F1409,J$12,)-1,"")</f>
        <v>-0.11134320390509045</v>
      </c>
      <c r="K1409" s="30">
        <f>F1409/VLOOKUP(YEAR(B1409),$Z$13:$AB$35,3,FALSE)-1</f>
        <v>-2.6206630652030216E-2</v>
      </c>
      <c r="L1409" s="21">
        <f>MAX(F1409:$F$5741)</f>
        <v>4981.87</v>
      </c>
      <c r="M1409" s="28">
        <f ca="1">IF(OFFSET($O1409,M$12,)&lt;&gt;"",_xlfn.STDEV.S(OFFSET($O1409,,,M$12))*SQRT($J$12/$G$12),"")</f>
        <v>0.18538387093114725</v>
      </c>
      <c r="N1409" s="30">
        <f ca="1">IF(OFFSET($O1409,N$12,)&lt;&gt;"",_xlfn.STDEV.S(OFFSET($O1409,,,N$12))*SQRT($J$12/$G$12),"")</f>
        <v>0.23310025112714827</v>
      </c>
      <c r="O1409" s="4">
        <f t="shared" ca="1" si="21"/>
        <v>8.4683069585981315E-4</v>
      </c>
    </row>
    <row r="1410" spans="2:15" x14ac:dyDescent="0.2">
      <c r="B1410" s="14">
        <v>39597</v>
      </c>
      <c r="C1410" s="25">
        <v>4388.25</v>
      </c>
      <c r="D1410" s="25">
        <v>4432.2700000000004</v>
      </c>
      <c r="E1410" s="25">
        <v>4372.8999999999996</v>
      </c>
      <c r="F1410" s="16">
        <v>4390.99</v>
      </c>
      <c r="G1410" s="28">
        <f ca="1">IFERROR($F1410/OFFSET($F1410,G$12,)-1,"")</f>
        <v>5.0583648721613805E-4</v>
      </c>
      <c r="H1410" s="29">
        <f ca="1">IFERROR($F1410/OFFSET($F1410,H$12,)-1,"")</f>
        <v>-7.1181941313339658E-3</v>
      </c>
      <c r="I1410" s="29">
        <f ca="1">IFERROR($F1410/OFFSET($F1410,I$12,)-1,"")</f>
        <v>2.9591140478194555E-2</v>
      </c>
      <c r="J1410" s="29">
        <f ca="1">IFERROR($F1410/OFFSET($F1410,J$12,)-1,"")</f>
        <v>-0.11607593993892429</v>
      </c>
      <c r="K1410" s="30">
        <f>F1410/VLOOKUP(YEAR(B1410),$Z$13:$AB$35,3,FALSE)-1</f>
        <v>-2.7030919702724088E-2</v>
      </c>
      <c r="L1410" s="21">
        <f>MAX(F1410:$F$5741)</f>
        <v>4981.87</v>
      </c>
      <c r="M1410" s="28">
        <f ca="1">IF(OFFSET($O1410,M$12,)&lt;&gt;"",_xlfn.STDEV.S(OFFSET($O1410,,,M$12))*SQRT($J$12/$G$12),"")</f>
        <v>0.1909665071850826</v>
      </c>
      <c r="N1410" s="30">
        <f ca="1">IF(OFFSET($O1410,N$12,)&lt;&gt;"",_xlfn.STDEV.S(OFFSET($O1410,,,N$12))*SQRT($J$12/$G$12),"")</f>
        <v>0.23611004754880013</v>
      </c>
      <c r="O1410" s="4">
        <f t="shared" ca="1" si="21"/>
        <v>5.0570859506676464E-4</v>
      </c>
    </row>
    <row r="1411" spans="2:15" x14ac:dyDescent="0.2">
      <c r="B1411" s="14">
        <v>39596</v>
      </c>
      <c r="C1411" s="25">
        <v>4333.63</v>
      </c>
      <c r="D1411" s="25">
        <v>4401.2</v>
      </c>
      <c r="E1411" s="25">
        <v>4333.63</v>
      </c>
      <c r="F1411" s="16">
        <v>4388.7700000000004</v>
      </c>
      <c r="G1411" s="28">
        <f ca="1">IFERROR($F1411/OFFSET($F1411,G$12,)-1,"")</f>
        <v>1.2665325297424035E-2</v>
      </c>
      <c r="H1411" s="29">
        <f ca="1">IFERROR($F1411/OFFSET($F1411,H$12,)-1,"")</f>
        <v>-7.6201760554621689E-3</v>
      </c>
      <c r="I1411" s="29">
        <f ca="1">IFERROR($F1411/OFFSET($F1411,I$12,)-1,"")</f>
        <v>4.9415247327306178E-2</v>
      </c>
      <c r="J1411" s="29">
        <f ca="1">IFERROR($F1411/OFFSET($F1411,J$12,)-1,"")</f>
        <v>-0.10568325386151511</v>
      </c>
      <c r="K1411" s="30">
        <f>F1411/VLOOKUP(YEAR(B1411),$Z$13:$AB$35,3,FALSE)-1</f>
        <v>-2.752283413620249E-2</v>
      </c>
      <c r="L1411" s="21">
        <f>MAX(F1411:$F$5741)</f>
        <v>4981.87</v>
      </c>
      <c r="M1411" s="28">
        <f ca="1">IF(OFFSET($O1411,M$12,)&lt;&gt;"",_xlfn.STDEV.S(OFFSET($O1411,,,M$12))*SQRT($J$12/$G$12),"")</f>
        <v>0.19100225543016916</v>
      </c>
      <c r="N1411" s="30">
        <f ca="1">IF(OFFSET($O1411,N$12,)&lt;&gt;"",_xlfn.STDEV.S(OFFSET($O1411,,,N$12))*SQRT($J$12/$G$12),"")</f>
        <v>0.23683343736452597</v>
      </c>
      <c r="O1411" s="4">
        <f t="shared" ca="1" si="21"/>
        <v>1.2585790913505311E-2</v>
      </c>
    </row>
    <row r="1412" spans="2:15" x14ac:dyDescent="0.2">
      <c r="B1412" s="14">
        <v>39595</v>
      </c>
      <c r="C1412" s="25">
        <v>4344.6099999999997</v>
      </c>
      <c r="D1412" s="25">
        <v>4358.53</v>
      </c>
      <c r="E1412" s="25">
        <v>4304.6400000000003</v>
      </c>
      <c r="F1412" s="16">
        <v>4333.88</v>
      </c>
      <c r="G1412" s="28">
        <f ca="1">IFERROR($F1412/OFFSET($F1412,G$12,)-1,"")</f>
        <v>-2.5317154904163086E-3</v>
      </c>
      <c r="H1412" s="29">
        <f ca="1">IFERROR($F1412/OFFSET($F1412,H$12,)-1,"")</f>
        <v>-1.70445653579131E-2</v>
      </c>
      <c r="I1412" s="29">
        <f ca="1">IFERROR($F1412/OFFSET($F1412,I$12,)-1,"")</f>
        <v>4.2607601575261445E-2</v>
      </c>
      <c r="J1412" s="29">
        <f ca="1">IFERROR($F1412/OFFSET($F1412,J$12,)-1,"")</f>
        <v>-9.5117592035812049E-2</v>
      </c>
      <c r="K1412" s="30">
        <f>F1412/VLOOKUP(YEAR(B1412),$Z$13:$AB$35,3,FALSE)-1</f>
        <v>-3.9685529295498623E-2</v>
      </c>
      <c r="L1412" s="21">
        <f>MAX(F1412:$F$5741)</f>
        <v>4981.87</v>
      </c>
      <c r="M1412" s="28">
        <f ca="1">IF(OFFSET($O1412,M$12,)&lt;&gt;"",_xlfn.STDEV.S(OFFSET($O1412,,,M$12))*SQRT($J$12/$G$12),"")</f>
        <v>0.19387295562870391</v>
      </c>
      <c r="N1412" s="30">
        <f ca="1">IF(OFFSET($O1412,N$12,)&lt;&gt;"",_xlfn.STDEV.S(OFFSET($O1412,,,N$12))*SQRT($J$12/$G$12),"")</f>
        <v>0.23971047444926441</v>
      </c>
      <c r="O1412" s="4">
        <f t="shared" ca="1" si="21"/>
        <v>-2.5349257014505144E-3</v>
      </c>
    </row>
    <row r="1413" spans="2:15" x14ac:dyDescent="0.2">
      <c r="B1413" s="14">
        <v>39594</v>
      </c>
      <c r="C1413" s="25">
        <v>4371.3100000000004</v>
      </c>
      <c r="D1413" s="25">
        <v>4375.84</v>
      </c>
      <c r="E1413" s="25">
        <v>4316.82</v>
      </c>
      <c r="F1413" s="16">
        <v>4344.88</v>
      </c>
      <c r="G1413" s="28">
        <f ca="1">IFERROR($F1413/OFFSET($F1413,G$12,)-1,"")</f>
        <v>-6.0826220927971963E-3</v>
      </c>
      <c r="H1413" s="29">
        <f ca="1">IFERROR($F1413/OFFSET($F1413,H$12,)-1,"")</f>
        <v>-4.1309768098673927E-2</v>
      </c>
      <c r="I1413" s="29">
        <f ca="1">IFERROR($F1413/OFFSET($F1413,I$12,)-1,"")</f>
        <v>5.8335505274772936E-2</v>
      </c>
      <c r="J1413" s="29">
        <f ca="1">IFERROR($F1413/OFFSET($F1413,J$12,)-1,"")</f>
        <v>-9.4477095577508163E-2</v>
      </c>
      <c r="K1413" s="30">
        <f>F1413/VLOOKUP(YEAR(B1413),$Z$13:$AB$35,3,FALSE)-1</f>
        <v>-3.7248115435920326E-2</v>
      </c>
      <c r="L1413" s="21">
        <f>MAX(F1413:$F$5741)</f>
        <v>4981.87</v>
      </c>
      <c r="M1413" s="28">
        <f ca="1">IF(OFFSET($O1413,M$12,)&lt;&gt;"",_xlfn.STDEV.S(OFFSET($O1413,,,M$12))*SQRT($J$12/$G$12),"")</f>
        <v>0.1954452255445096</v>
      </c>
      <c r="N1413" s="30">
        <f ca="1">IF(OFFSET($O1413,N$12,)&lt;&gt;"",_xlfn.STDEV.S(OFFSET($O1413,,,N$12))*SQRT($J$12/$G$12),"")</f>
        <v>0.24341919219962285</v>
      </c>
      <c r="O1413" s="4">
        <f t="shared" ca="1" si="21"/>
        <v>-6.1011965979930419E-3</v>
      </c>
    </row>
    <row r="1414" spans="2:15" x14ac:dyDescent="0.2">
      <c r="B1414" s="14">
        <v>39591</v>
      </c>
      <c r="C1414" s="25">
        <v>4422.08</v>
      </c>
      <c r="D1414" s="25">
        <v>4426.6099999999997</v>
      </c>
      <c r="E1414" s="25">
        <v>4369.4399999999996</v>
      </c>
      <c r="F1414" s="16">
        <v>4371.47</v>
      </c>
      <c r="G1414" s="28">
        <f ca="1">IFERROR($F1414/OFFSET($F1414,G$12,)-1,"")</f>
        <v>-1.1532017175922005E-2</v>
      </c>
      <c r="H1414" s="29">
        <f ca="1">IFERROR($F1414/OFFSET($F1414,H$12,)-1,"")</f>
        <v>-2.8184293892069112E-2</v>
      </c>
      <c r="I1414" s="29">
        <f ca="1">IFERROR($F1414/OFFSET($F1414,I$12,)-1,"")</f>
        <v>7.3585897284765611E-2</v>
      </c>
      <c r="J1414" s="29">
        <f ca="1">IFERROR($F1414/OFFSET($F1414,J$12,)-1,"")</f>
        <v>-9.5764969675908529E-2</v>
      </c>
      <c r="K1414" s="30">
        <f>F1414/VLOOKUP(YEAR(B1414),$Z$13:$AB$35,3,FALSE)-1</f>
        <v>-3.1356221388084915E-2</v>
      </c>
      <c r="L1414" s="21">
        <f>MAX(F1414:$F$5741)</f>
        <v>4981.87</v>
      </c>
      <c r="M1414" s="28">
        <f ca="1">IF(OFFSET($O1414,M$12,)&lt;&gt;"",_xlfn.STDEV.S(OFFSET($O1414,,,M$12))*SQRT($J$12/$G$12),"")</f>
        <v>0.19579113727098285</v>
      </c>
      <c r="N1414" s="30">
        <f ca="1">IF(OFFSET($O1414,N$12,)&lt;&gt;"",_xlfn.STDEV.S(OFFSET($O1414,,,N$12))*SQRT($J$12/$G$12),"")</f>
        <v>0.25204049289851327</v>
      </c>
      <c r="O1414" s="4">
        <f t="shared" ca="1" si="21"/>
        <v>-1.1599026552998961E-2</v>
      </c>
    </row>
    <row r="1415" spans="2:15" x14ac:dyDescent="0.2">
      <c r="B1415" s="14">
        <v>39590</v>
      </c>
      <c r="C1415" s="25">
        <v>4408.99</v>
      </c>
      <c r="D1415" s="25">
        <v>4438.75</v>
      </c>
      <c r="E1415" s="25">
        <v>4384.53</v>
      </c>
      <c r="F1415" s="16">
        <v>4422.47</v>
      </c>
      <c r="G1415" s="28">
        <f ca="1">IFERROR($F1415/OFFSET($F1415,G$12,)-1,"")</f>
        <v>0</v>
      </c>
      <c r="H1415" s="29">
        <f ca="1">IFERROR($F1415/OFFSET($F1415,H$12,)-1,"")</f>
        <v>2.668510667241053E-3</v>
      </c>
      <c r="I1415" s="29">
        <f ca="1">IFERROR($F1415/OFFSET($F1415,I$12,)-1,"")</f>
        <v>9.2256472697725078E-2</v>
      </c>
      <c r="J1415" s="29">
        <f ca="1">IFERROR($F1415/OFFSET($F1415,J$12,)-1,"")</f>
        <v>-7.2262289854707507E-2</v>
      </c>
      <c r="K1415" s="30">
        <f>F1415/VLOOKUP(YEAR(B1415),$Z$13:$AB$35,3,FALSE)-1</f>
        <v>-2.0055484402766943E-2</v>
      </c>
      <c r="L1415" s="21">
        <f>MAX(F1415:$F$5741)</f>
        <v>4981.87</v>
      </c>
      <c r="M1415" s="28">
        <f ca="1">IF(OFFSET($O1415,M$12,)&lt;&gt;"",_xlfn.STDEV.S(OFFSET($O1415,,,M$12))*SQRT($J$12/$G$12),"")</f>
        <v>0.1910954716886703</v>
      </c>
      <c r="N1415" s="30">
        <f ca="1">IF(OFFSET($O1415,N$12,)&lt;&gt;"",_xlfn.STDEV.S(OFFSET($O1415,,,N$12))*SQRT($J$12/$G$12),"")</f>
        <v>0.25110578361518793</v>
      </c>
      <c r="O1415" s="4">
        <f t="shared" ca="1" si="21"/>
        <v>0</v>
      </c>
    </row>
    <row r="1416" spans="2:15" x14ac:dyDescent="0.2">
      <c r="B1416" s="14">
        <v>39589</v>
      </c>
      <c r="C1416" s="25">
        <v>4408.99</v>
      </c>
      <c r="D1416" s="25">
        <v>4438.75</v>
      </c>
      <c r="E1416" s="25">
        <v>4384.53</v>
      </c>
      <c r="F1416" s="16">
        <v>4422.47</v>
      </c>
      <c r="G1416" s="28">
        <f ca="1">IFERROR($F1416/OFFSET($F1416,G$12,)-1,"")</f>
        <v>3.0482895330721238E-3</v>
      </c>
      <c r="H1416" s="29">
        <f ca="1">IFERROR($F1416/OFFSET($F1416,H$12,)-1,"")</f>
        <v>4.4881448017244363E-3</v>
      </c>
      <c r="I1416" s="29">
        <f ca="1">IFERROR($F1416/OFFSET($F1416,I$12,)-1,"")</f>
        <v>0.10766668336422391</v>
      </c>
      <c r="J1416" s="29">
        <f ca="1">IFERROR($F1416/OFFSET($F1416,J$12,)-1,"")</f>
        <v>-7.4915125893975754E-2</v>
      </c>
      <c r="K1416" s="30">
        <f>F1416/VLOOKUP(YEAR(B1416),$Z$13:$AB$35,3,FALSE)-1</f>
        <v>-2.0055484402766943E-2</v>
      </c>
      <c r="L1416" s="21">
        <f>MAX(F1416:$F$5741)</f>
        <v>4981.87</v>
      </c>
      <c r="M1416" s="28">
        <f ca="1">IF(OFFSET($O1416,M$12,)&lt;&gt;"",_xlfn.STDEV.S(OFFSET($O1416,,,M$12))*SQRT($J$12/$G$12),"")</f>
        <v>0.19914406627235134</v>
      </c>
      <c r="N1416" s="30">
        <f ca="1">IF(OFFSET($O1416,N$12,)&lt;&gt;"",_xlfn.STDEV.S(OFFSET($O1416,,,N$12))*SQRT($J$12/$G$12),"")</f>
        <v>0.25357125959806659</v>
      </c>
      <c r="O1416" s="4">
        <f t="shared" ca="1" si="21"/>
        <v>3.0436529186392441E-3</v>
      </c>
    </row>
    <row r="1417" spans="2:15" x14ac:dyDescent="0.2">
      <c r="B1417" s="14">
        <v>39588</v>
      </c>
      <c r="C1417" s="25">
        <v>4532.37</v>
      </c>
      <c r="D1417" s="25">
        <v>4534.3999999999996</v>
      </c>
      <c r="E1417" s="25">
        <v>4407.51</v>
      </c>
      <c r="F1417" s="16">
        <v>4409.03</v>
      </c>
      <c r="G1417" s="28">
        <f ca="1">IFERROR($F1417/OFFSET($F1417,G$12,)-1,"")</f>
        <v>-2.7155181924494287E-2</v>
      </c>
      <c r="H1417" s="29">
        <f ca="1">IFERROR($F1417/OFFSET($F1417,H$12,)-1,"")</f>
        <v>1.5056531058124101E-2</v>
      </c>
      <c r="I1417" s="29">
        <f ca="1">IFERROR($F1417/OFFSET($F1417,I$12,)-1,"")</f>
        <v>9.6506324328894832E-2</v>
      </c>
      <c r="J1417" s="29">
        <f ca="1">IFERROR($F1417/OFFSET($F1417,J$12,)-1,"")</f>
        <v>-7.7726482603684421E-2</v>
      </c>
      <c r="K1417" s="30">
        <f>F1417/VLOOKUP(YEAR(B1417),$Z$13:$AB$35,3,FALSE)-1</f>
        <v>-2.3033560973015565E-2</v>
      </c>
      <c r="L1417" s="21">
        <f>MAX(F1417:$F$5741)</f>
        <v>4981.87</v>
      </c>
      <c r="M1417" s="28">
        <f ca="1">IF(OFFSET($O1417,M$12,)&lt;&gt;"",_xlfn.STDEV.S(OFFSET($O1417,,,M$12))*SQRT($J$12/$G$12),"")</f>
        <v>0.20011368665376877</v>
      </c>
      <c r="N1417" s="30">
        <f ca="1">IF(OFFSET($O1417,N$12,)&lt;&gt;"",_xlfn.STDEV.S(OFFSET($O1417,,,N$12))*SQRT($J$12/$G$12),"")</f>
        <v>0.2564979133381311</v>
      </c>
      <c r="O1417" s="4">
        <f t="shared" ca="1" si="21"/>
        <v>-2.7530697618994893E-2</v>
      </c>
    </row>
    <row r="1418" spans="2:15" x14ac:dyDescent="0.2">
      <c r="B1418" s="14">
        <v>39587</v>
      </c>
      <c r="C1418" s="25">
        <v>4497.55</v>
      </c>
      <c r="D1418" s="25">
        <v>4539.93</v>
      </c>
      <c r="E1418" s="25">
        <v>4490.29</v>
      </c>
      <c r="F1418" s="16">
        <v>4532.1000000000004</v>
      </c>
      <c r="G1418" s="28">
        <f ca="1">IFERROR($F1418/OFFSET($F1418,G$12,)-1,"")</f>
        <v>7.5251486689269509E-3</v>
      </c>
      <c r="H1418" s="29">
        <f ca="1">IFERROR($F1418/OFFSET($F1418,H$12,)-1,"")</f>
        <v>6.3331589307793923E-2</v>
      </c>
      <c r="I1418" s="29">
        <f ca="1">IFERROR($F1418/OFFSET($F1418,I$12,)-1,"")</f>
        <v>0.11696031822315556</v>
      </c>
      <c r="J1418" s="29">
        <f ca="1">IFERROR($F1418/OFFSET($F1418,J$12,)-1,"")</f>
        <v>-6.9825195851659694E-2</v>
      </c>
      <c r="K1418" s="30">
        <f>F1418/VLOOKUP(YEAR(B1418),$Z$13:$AB$35,3,FALSE)-1</f>
        <v>4.2366684541037536E-3</v>
      </c>
      <c r="L1418" s="21">
        <f>MAX(F1418:$F$5741)</f>
        <v>4981.87</v>
      </c>
      <c r="M1418" s="28">
        <f ca="1">IF(OFFSET($O1418,M$12,)&lt;&gt;"",_xlfn.STDEV.S(OFFSET($O1418,,,M$12))*SQRT($J$12/$G$12),"")</f>
        <v>0.18272320317741708</v>
      </c>
      <c r="N1418" s="30">
        <f ca="1">IF(OFFSET($O1418,N$12,)&lt;&gt;"",_xlfn.STDEV.S(OFFSET($O1418,,,N$12))*SQRT($J$12/$G$12),"")</f>
        <v>0.24964392192144447</v>
      </c>
      <c r="O1418" s="4">
        <f t="shared" ca="1" si="21"/>
        <v>7.4969759851609974E-3</v>
      </c>
    </row>
    <row r="1419" spans="2:15" x14ac:dyDescent="0.2">
      <c r="B1419" s="14">
        <v>39584</v>
      </c>
      <c r="C1419" s="25">
        <v>4411.5</v>
      </c>
      <c r="D1419" s="25">
        <v>4512.75</v>
      </c>
      <c r="E1419" s="25">
        <v>4411.5</v>
      </c>
      <c r="F1419" s="16">
        <v>4498.25</v>
      </c>
      <c r="G1419" s="28">
        <f ca="1">IFERROR($F1419/OFFSET($F1419,G$12,)-1,"")</f>
        <v>1.9849457002290016E-2</v>
      </c>
      <c r="H1419" s="29">
        <f ca="1">IFERROR($F1419/OFFSET($F1419,H$12,)-1,"")</f>
        <v>5.5389625472470616E-2</v>
      </c>
      <c r="I1419" s="29">
        <f ca="1">IFERROR($F1419/OFFSET($F1419,I$12,)-1,"")</f>
        <v>0.1295579701228684</v>
      </c>
      <c r="J1419" s="29">
        <f ca="1">IFERROR($F1419/OFFSET($F1419,J$12,)-1,"")</f>
        <v>-8.4778420038535751E-2</v>
      </c>
      <c r="K1419" s="30">
        <f>F1419/VLOOKUP(YEAR(B1419),$Z$13:$AB$35,3,FALSE)-1</f>
        <v>-3.2639187410534731E-3</v>
      </c>
      <c r="L1419" s="21">
        <f>MAX(F1419:$F$5741)</f>
        <v>4981.87</v>
      </c>
      <c r="M1419" s="28">
        <f ca="1">IF(OFFSET($O1419,M$12,)&lt;&gt;"",_xlfn.STDEV.S(OFFSET($O1419,,,M$12))*SQRT($J$12/$G$12),"")</f>
        <v>0.18942855594330346</v>
      </c>
      <c r="N1419" s="30">
        <f ca="1">IF(OFFSET($O1419,N$12,)&lt;&gt;"",_xlfn.STDEV.S(OFFSET($O1419,,,N$12))*SQRT($J$12/$G$12),"")</f>
        <v>0.25050126719052818</v>
      </c>
      <c r="O1419" s="4">
        <f t="shared" ca="1" si="21"/>
        <v>1.9655025229305099E-2</v>
      </c>
    </row>
    <row r="1420" spans="2:15" x14ac:dyDescent="0.2">
      <c r="B1420" s="14">
        <v>39583</v>
      </c>
      <c r="C1420" s="25">
        <v>4403.17</v>
      </c>
      <c r="D1420" s="25">
        <v>4417</v>
      </c>
      <c r="E1420" s="25">
        <v>4385.1000000000004</v>
      </c>
      <c r="F1420" s="16">
        <v>4410.7</v>
      </c>
      <c r="G1420" s="28">
        <f ca="1">IFERROR($F1420/OFFSET($F1420,G$12,)-1,"")</f>
        <v>1.8147913444219732E-3</v>
      </c>
      <c r="H1420" s="29">
        <f ca="1">IFERROR($F1420/OFFSET($F1420,H$12,)-1,"")</f>
        <v>2.6964602120193915E-2</v>
      </c>
      <c r="I1420" s="29">
        <f ca="1">IFERROR($F1420/OFFSET($F1420,I$12,)-1,"")</f>
        <v>0.10782917523779378</v>
      </c>
      <c r="J1420" s="29">
        <f ca="1">IFERROR($F1420/OFFSET($F1420,J$12,)-1,"")</f>
        <v>-0.1029583440107058</v>
      </c>
      <c r="K1420" s="30">
        <f>F1420/VLOOKUP(YEAR(B1420),$Z$13:$AB$35,3,FALSE)-1</f>
        <v>-2.2663517232515917E-2</v>
      </c>
      <c r="L1420" s="21">
        <f>MAX(F1420:$F$5741)</f>
        <v>4981.87</v>
      </c>
      <c r="M1420" s="28">
        <f ca="1">IF(OFFSET($O1420,M$12,)&lt;&gt;"",_xlfn.STDEV.S(OFFSET($O1420,,,M$12))*SQRT($J$12/$G$12),"")</f>
        <v>0.18401196842746764</v>
      </c>
      <c r="N1420" s="30">
        <f ca="1">IF(OFFSET($O1420,N$12,)&lt;&gt;"",_xlfn.STDEV.S(OFFSET($O1420,,,N$12))*SQRT($J$12/$G$12),"")</f>
        <v>0.24789098008461319</v>
      </c>
      <c r="O1420" s="4">
        <f t="shared" ca="1" si="21"/>
        <v>1.8131466002211231E-3</v>
      </c>
    </row>
    <row r="1421" spans="2:15" x14ac:dyDescent="0.2">
      <c r="B1421" s="14">
        <v>39582</v>
      </c>
      <c r="C1421" s="25">
        <v>4343.63</v>
      </c>
      <c r="D1421" s="25">
        <v>4402.71</v>
      </c>
      <c r="E1421" s="25">
        <v>4343.63</v>
      </c>
      <c r="F1421" s="16">
        <v>4402.71</v>
      </c>
      <c r="G1421" s="28">
        <f ca="1">IFERROR($F1421/OFFSET($F1421,G$12,)-1,"")</f>
        <v>1.3601526833546984E-2</v>
      </c>
      <c r="H1421" s="29">
        <f ca="1">IFERROR($F1421/OFFSET($F1421,H$12,)-1,"")</f>
        <v>7.365256308173862E-3</v>
      </c>
      <c r="I1421" s="29">
        <f ca="1">IFERROR($F1421/OFFSET($F1421,I$12,)-1,"")</f>
        <v>0.12585729848051685</v>
      </c>
      <c r="J1421" s="29">
        <f ca="1">IFERROR($F1421/OFFSET($F1421,J$12,)-1,"")</f>
        <v>-9.879886518551273E-2</v>
      </c>
      <c r="K1421" s="30">
        <f>F1421/VLOOKUP(YEAR(B1421),$Z$13:$AB$35,3,FALSE)-1</f>
        <v>-2.4433966026882303E-2</v>
      </c>
      <c r="L1421" s="21">
        <f>MAX(F1421:$F$5741)</f>
        <v>4981.87</v>
      </c>
      <c r="M1421" s="28">
        <f ca="1">IF(OFFSET($O1421,M$12,)&lt;&gt;"",_xlfn.STDEV.S(OFFSET($O1421,,,M$12))*SQRT($J$12/$G$12),"")</f>
        <v>0.18701499616511183</v>
      </c>
      <c r="N1421" s="30">
        <f ca="1">IF(OFFSET($O1421,N$12,)&lt;&gt;"",_xlfn.STDEV.S(OFFSET($O1421,,,N$12))*SQRT($J$12/$G$12),"")</f>
        <v>0.24803495603639383</v>
      </c>
      <c r="O1421" s="4">
        <f t="shared" ca="1" si="21"/>
        <v>1.3509856370882431E-2</v>
      </c>
    </row>
    <row r="1422" spans="2:15" x14ac:dyDescent="0.2">
      <c r="B1422" s="14">
        <v>39581</v>
      </c>
      <c r="C1422" s="25">
        <v>4262.71</v>
      </c>
      <c r="D1422" s="25">
        <v>4363.92</v>
      </c>
      <c r="E1422" s="25">
        <v>4262.6899999999996</v>
      </c>
      <c r="F1422" s="16">
        <v>4343.63</v>
      </c>
      <c r="G1422" s="28">
        <f ca="1">IFERROR($F1422/OFFSET($F1422,G$12,)-1,"")</f>
        <v>1.9112330104148922E-2</v>
      </c>
      <c r="H1422" s="29">
        <f ca="1">IFERROR($F1422/OFFSET($F1422,H$12,)-1,"")</f>
        <v>9.2639924159338971E-3</v>
      </c>
      <c r="I1422" s="29">
        <f ca="1">IFERROR($F1422/OFFSET($F1422,I$12,)-1,"")</f>
        <v>0.12662367978752109</v>
      </c>
      <c r="J1422" s="29">
        <f ca="1">IFERROR($F1422/OFFSET($F1422,J$12,)-1,"")</f>
        <v>-9.9541854969111498E-2</v>
      </c>
      <c r="K1422" s="30">
        <f>F1422/VLOOKUP(YEAR(B1422),$Z$13:$AB$35,3,FALSE)-1</f>
        <v>-3.7525094283599625E-2</v>
      </c>
      <c r="L1422" s="21">
        <f>MAX(F1422:$F$5741)</f>
        <v>4981.87</v>
      </c>
      <c r="M1422" s="28">
        <f ca="1">IF(OFFSET($O1422,M$12,)&lt;&gt;"",_xlfn.STDEV.S(OFFSET($O1422,,,M$12))*SQRT($J$12/$G$12),"")</f>
        <v>0.18718989245936785</v>
      </c>
      <c r="N1422" s="30">
        <f ca="1">IF(OFFSET($O1422,N$12,)&lt;&gt;"",_xlfn.STDEV.S(OFFSET($O1422,,,N$12))*SQRT($J$12/$G$12),"")</f>
        <v>0.24739221185398574</v>
      </c>
      <c r="O1422" s="4">
        <f t="shared" ca="1" si="21"/>
        <v>1.8931983792319015E-2</v>
      </c>
    </row>
    <row r="1423" spans="2:15" x14ac:dyDescent="0.2">
      <c r="B1423" s="14">
        <v>39580</v>
      </c>
      <c r="C1423" s="25">
        <v>4295.0200000000004</v>
      </c>
      <c r="D1423" s="25">
        <v>4303.3999999999996</v>
      </c>
      <c r="E1423" s="25">
        <v>4261.2299999999996</v>
      </c>
      <c r="F1423" s="16">
        <v>4262.17</v>
      </c>
      <c r="G1423" s="28">
        <f ca="1">IFERROR($F1423/OFFSET($F1423,G$12,)-1,"")</f>
        <v>0</v>
      </c>
      <c r="H1423" s="29">
        <f ca="1">IFERROR($F1423/OFFSET($F1423,H$12,)-1,"")</f>
        <v>-1.8329014798180387E-2</v>
      </c>
      <c r="I1423" s="29">
        <f ca="1">IFERROR($F1423/OFFSET($F1423,I$12,)-1,"")</f>
        <v>9.794562011360286E-2</v>
      </c>
      <c r="J1423" s="29">
        <f ca="1">IFERROR($F1423/OFFSET($F1423,J$12,)-1,"")</f>
        <v>-0.12742701551815916</v>
      </c>
      <c r="K1423" s="30">
        <f>F1423/VLOOKUP(YEAR(B1423),$Z$13:$AB$35,3,FALSE)-1</f>
        <v>-5.5575251829168226E-2</v>
      </c>
      <c r="L1423" s="21">
        <f>MAX(F1423:$F$5741)</f>
        <v>4981.87</v>
      </c>
      <c r="M1423" s="28">
        <f ca="1">IF(OFFSET($O1423,M$12,)&lt;&gt;"",_xlfn.STDEV.S(OFFSET($O1423,,,M$12))*SQRT($J$12/$G$12),"")</f>
        <v>0.19684410297968605</v>
      </c>
      <c r="N1423" s="30">
        <f ca="1">IF(OFFSET($O1423,N$12,)&lt;&gt;"",_xlfn.STDEV.S(OFFSET($O1423,,,N$12))*SQRT($J$12/$G$12),"")</f>
        <v>0.24718883308498238</v>
      </c>
      <c r="O1423" s="4">
        <f t="shared" ref="O1423:O1486" ca="1" si="22">IFERROR(LN(1+G1423),"")</f>
        <v>0</v>
      </c>
    </row>
    <row r="1424" spans="2:15" x14ac:dyDescent="0.2">
      <c r="B1424" s="14">
        <v>39577</v>
      </c>
      <c r="C1424" s="25">
        <v>4295.0200000000004</v>
      </c>
      <c r="D1424" s="25">
        <v>4303.3999999999996</v>
      </c>
      <c r="E1424" s="25">
        <v>4261.2299999999996</v>
      </c>
      <c r="F1424" s="16">
        <v>4262.17</v>
      </c>
      <c r="G1424" s="28">
        <f ca="1">IFERROR($F1424/OFFSET($F1424,G$12,)-1,"")</f>
        <v>-7.6183557669696755E-3</v>
      </c>
      <c r="H1424" s="29">
        <f ca="1">IFERROR($F1424/OFFSET($F1424,H$12,)-1,"")</f>
        <v>-2.0906555667351223E-2</v>
      </c>
      <c r="I1424" s="29">
        <f ca="1">IFERROR($F1424/OFFSET($F1424,I$12,)-1,"")</f>
        <v>9.5850999004980286E-2</v>
      </c>
      <c r="J1424" s="29">
        <f ca="1">IFERROR($F1424/OFFSET($F1424,J$12,)-1,"")</f>
        <v>-0.12252280073291744</v>
      </c>
      <c r="K1424" s="30">
        <f>F1424/VLOOKUP(YEAR(B1424),$Z$13:$AB$35,3,FALSE)-1</f>
        <v>-5.5575251829168226E-2</v>
      </c>
      <c r="L1424" s="21">
        <f>MAX(F1424:$F$5741)</f>
        <v>4981.87</v>
      </c>
      <c r="M1424" s="28">
        <f ca="1">IF(OFFSET($O1424,M$12,)&lt;&gt;"",_xlfn.STDEV.S(OFFSET($O1424,,,M$12))*SQRT($J$12/$G$12),"")</f>
        <v>0.20524845730312954</v>
      </c>
      <c r="N1424" s="30">
        <f ca="1">IF(OFFSET($O1424,N$12,)&lt;&gt;"",_xlfn.STDEV.S(OFFSET($O1424,,,N$12))*SQRT($J$12/$G$12),"")</f>
        <v>0.24830792630033671</v>
      </c>
      <c r="O1424" s="4">
        <f t="shared" ca="1" si="22"/>
        <v>-7.647523674697696E-3</v>
      </c>
    </row>
    <row r="1425" spans="2:15" x14ac:dyDescent="0.2">
      <c r="B1425" s="14">
        <v>39576</v>
      </c>
      <c r="C1425" s="25">
        <v>4369.83</v>
      </c>
      <c r="D1425" s="25">
        <v>4370.08</v>
      </c>
      <c r="E1425" s="25">
        <v>4267.51</v>
      </c>
      <c r="F1425" s="16">
        <v>4294.8900000000003</v>
      </c>
      <c r="G1425" s="28">
        <f ca="1">IFERROR($F1425/OFFSET($F1425,G$12,)-1,"")</f>
        <v>-1.7304577029735646E-2</v>
      </c>
      <c r="H1425" s="29">
        <f ca="1">IFERROR($F1425/OFFSET($F1425,H$12,)-1,"")</f>
        <v>7.0577918256233829E-3</v>
      </c>
      <c r="I1425" s="29">
        <f ca="1">IFERROR($F1425/OFFSET($F1425,I$12,)-1,"")</f>
        <v>8.7297408140635913E-2</v>
      </c>
      <c r="J1425" s="29">
        <f ca="1">IFERROR($F1425/OFFSET($F1425,J$12,)-1,"")</f>
        <v>-0.11578654808226785</v>
      </c>
      <c r="K1425" s="30">
        <f>F1425/VLOOKUP(YEAR(B1425),$Z$13:$AB$35,3,FALSE)-1</f>
        <v>-4.8325053512313199E-2</v>
      </c>
      <c r="L1425" s="21">
        <f>MAX(F1425:$F$5741)</f>
        <v>4981.87</v>
      </c>
      <c r="M1425" s="28">
        <f ca="1">IF(OFFSET($O1425,M$12,)&lt;&gt;"",_xlfn.STDEV.S(OFFSET($O1425,,,M$12))*SQRT($J$12/$G$12),"")</f>
        <v>0.2063659099644693</v>
      </c>
      <c r="N1425" s="30">
        <f ca="1">IF(OFFSET($O1425,N$12,)&lt;&gt;"",_xlfn.STDEV.S(OFFSET($O1425,,,N$12))*SQRT($J$12/$G$12),"")</f>
        <v>0.25082629356670455</v>
      </c>
      <c r="O1425" s="4">
        <f t="shared" ca="1" si="22"/>
        <v>-1.7456051230927628E-2</v>
      </c>
    </row>
    <row r="1426" spans="2:15" x14ac:dyDescent="0.2">
      <c r="B1426" s="14">
        <v>39575</v>
      </c>
      <c r="C1426" s="25">
        <v>4303.7700000000004</v>
      </c>
      <c r="D1426" s="25">
        <v>4387.05</v>
      </c>
      <c r="E1426" s="25">
        <v>4303.7700000000004</v>
      </c>
      <c r="F1426" s="16">
        <v>4370.5200000000004</v>
      </c>
      <c r="G1426" s="28">
        <f ca="1">IFERROR($F1426/OFFSET($F1426,G$12,)-1,"")</f>
        <v>1.5512017398739752E-2</v>
      </c>
      <c r="H1426" s="29">
        <f ca="1">IFERROR($F1426/OFFSET($F1426,H$12,)-1,"")</f>
        <v>2.4791373080503387E-2</v>
      </c>
      <c r="I1426" s="29">
        <f ca="1">IFERROR($F1426/OFFSET($F1426,I$12,)-1,"")</f>
        <v>0.10305664291717465</v>
      </c>
      <c r="J1426" s="29">
        <f ca="1">IFERROR($F1426/OFFSET($F1426,J$12,)-1,"")</f>
        <v>-0.10215149853012773</v>
      </c>
      <c r="K1426" s="30">
        <f>F1426/VLOOKUP(YEAR(B1426),$Z$13:$AB$35,3,FALSE)-1</f>
        <v>-3.1566725312321187E-2</v>
      </c>
      <c r="L1426" s="21">
        <f>MAX(F1426:$F$5741)</f>
        <v>4981.87</v>
      </c>
      <c r="M1426" s="28">
        <f ca="1">IF(OFFSET($O1426,M$12,)&lt;&gt;"",_xlfn.STDEV.S(OFFSET($O1426,,,M$12))*SQRT($J$12/$G$12),"")</f>
        <v>0.20305454564914546</v>
      </c>
      <c r="N1426" s="30">
        <f ca="1">IF(OFFSET($O1426,N$12,)&lt;&gt;"",_xlfn.STDEV.S(OFFSET($O1426,,,N$12))*SQRT($J$12/$G$12),"")</f>
        <v>0.24772452925651275</v>
      </c>
      <c r="O1426" s="4">
        <f t="shared" ca="1" si="22"/>
        <v>1.5392935940452527E-2</v>
      </c>
    </row>
    <row r="1427" spans="2:15" x14ac:dyDescent="0.2">
      <c r="B1427" s="14">
        <v>39574</v>
      </c>
      <c r="C1427" s="25">
        <v>4341.58</v>
      </c>
      <c r="D1427" s="25">
        <v>4363.75</v>
      </c>
      <c r="E1427" s="25">
        <v>4286.32</v>
      </c>
      <c r="F1427" s="16">
        <v>4303.76</v>
      </c>
      <c r="G1427" s="28">
        <f ca="1">IFERROR($F1427/OFFSET($F1427,G$12,)-1,"")</f>
        <v>-8.7499280244140998E-3</v>
      </c>
      <c r="H1427" s="29">
        <f ca="1">IFERROR($F1427/OFFSET($F1427,H$12,)-1,"")</f>
        <v>2.9088187541695509E-2</v>
      </c>
      <c r="I1427" s="29">
        <f ca="1">IFERROR($F1427/OFFSET($F1427,I$12,)-1,"")</f>
        <v>7.4628952677733285E-2</v>
      </c>
      <c r="J1427" s="29">
        <f ca="1">IFERROR($F1427/OFFSET($F1427,J$12,)-1,"")</f>
        <v>-0.11870140454557554</v>
      </c>
      <c r="K1427" s="30">
        <f>F1427/VLOOKUP(YEAR(B1427),$Z$13:$AB$35,3,FALSE)-1</f>
        <v>-4.6359611609180451E-2</v>
      </c>
      <c r="L1427" s="21">
        <f>MAX(F1427:$F$5741)</f>
        <v>4981.87</v>
      </c>
      <c r="M1427" s="28">
        <f ca="1">IF(OFFSET($O1427,M$12,)&lt;&gt;"",_xlfn.STDEV.S(OFFSET($O1427,,,M$12))*SQRT($J$12/$G$12),"")</f>
        <v>0.20337080005257552</v>
      </c>
      <c r="N1427" s="30">
        <f ca="1">IF(OFFSET($O1427,N$12,)&lt;&gt;"",_xlfn.STDEV.S(OFFSET($O1427,,,N$12))*SQRT($J$12/$G$12),"")</f>
        <v>0.24683830740073376</v>
      </c>
      <c r="O1427" s="4">
        <f t="shared" ca="1" si="22"/>
        <v>-8.7884334221503962E-3</v>
      </c>
    </row>
    <row r="1428" spans="2:15" x14ac:dyDescent="0.2">
      <c r="B1428" s="14">
        <v>39573</v>
      </c>
      <c r="C1428" s="25">
        <v>4352.01</v>
      </c>
      <c r="D1428" s="25">
        <v>4370.59</v>
      </c>
      <c r="E1428" s="25">
        <v>4324.66</v>
      </c>
      <c r="F1428" s="16">
        <v>4341.75</v>
      </c>
      <c r="G1428" s="28">
        <f ca="1">IFERROR($F1428/OFFSET($F1428,G$12,)-1,"")</f>
        <v>-2.6256667539592549E-3</v>
      </c>
      <c r="H1428" s="29">
        <f ca="1">IFERROR($F1428/OFFSET($F1428,H$12,)-1,"")</f>
        <v>4.4500898534198363E-2</v>
      </c>
      <c r="I1428" s="29">
        <f ca="1">IFERROR($F1428/OFFSET($F1428,I$12,)-1,"")</f>
        <v>0.10785211797696892</v>
      </c>
      <c r="J1428" s="29">
        <f ca="1">IFERROR($F1428/OFFSET($F1428,J$12,)-1,"")</f>
        <v>-0.10020206206932281</v>
      </c>
      <c r="K1428" s="30">
        <f>F1428/VLOOKUP(YEAR(B1428),$Z$13:$AB$35,3,FALSE)-1</f>
        <v>-3.7941670470509448E-2</v>
      </c>
      <c r="L1428" s="21">
        <f>MAX(F1428:$F$5741)</f>
        <v>4981.87</v>
      </c>
      <c r="M1428" s="28">
        <f ca="1">IF(OFFSET($O1428,M$12,)&lt;&gt;"",_xlfn.STDEV.S(OFFSET($O1428,,,M$12))*SQRT($J$12/$G$12),"")</f>
        <v>0.21472515194846953</v>
      </c>
      <c r="N1428" s="30">
        <f ca="1">IF(OFFSET($O1428,N$12,)&lt;&gt;"",_xlfn.STDEV.S(OFFSET($O1428,,,N$12))*SQRT($J$12/$G$12),"")</f>
        <v>0.25228342642351093</v>
      </c>
      <c r="O1428" s="4">
        <f t="shared" ca="1" si="22"/>
        <v>-2.6291198627103286E-3</v>
      </c>
    </row>
    <row r="1429" spans="2:15" x14ac:dyDescent="0.2">
      <c r="B1429" s="14">
        <v>39570</v>
      </c>
      <c r="C1429" s="25">
        <v>4265.6000000000004</v>
      </c>
      <c r="D1429" s="25">
        <v>4374.3999999999996</v>
      </c>
      <c r="E1429" s="25">
        <v>4265.37</v>
      </c>
      <c r="F1429" s="16">
        <v>4353.18</v>
      </c>
      <c r="G1429" s="28">
        <f ca="1">IFERROR($F1429/OFFSET($F1429,G$12,)-1,"")</f>
        <v>2.0725522241423544E-2</v>
      </c>
      <c r="H1429" s="29">
        <f ca="1">IFERROR($F1429/OFFSET($F1429,H$12,)-1,"")</f>
        <v>6.0357237680220388E-2</v>
      </c>
      <c r="I1429" s="29">
        <f ca="1">IFERROR($F1429/OFFSET($F1429,I$12,)-1,"")</f>
        <v>0.11531346878122517</v>
      </c>
      <c r="J1429" s="29">
        <f ca="1">IFERROR($F1429/OFFSET($F1429,J$12,)-1,"")</f>
        <v>-9.6376313708232741E-2</v>
      </c>
      <c r="K1429" s="30">
        <f>F1429/VLOOKUP(YEAR(B1429),$Z$13:$AB$35,3,FALSE)-1</f>
        <v>-3.5408975887329275E-2</v>
      </c>
      <c r="L1429" s="21">
        <f>MAX(F1429:$F$5741)</f>
        <v>4981.87</v>
      </c>
      <c r="M1429" s="28">
        <f ca="1">IF(OFFSET($O1429,M$12,)&lt;&gt;"",_xlfn.STDEV.S(OFFSET($O1429,,,M$12))*SQRT($J$12/$G$12),"")</f>
        <v>0.21389088293636035</v>
      </c>
      <c r="N1429" s="30">
        <f ca="1">IF(OFFSET($O1429,N$12,)&lt;&gt;"",_xlfn.STDEV.S(OFFSET($O1429,,,N$12))*SQRT($J$12/$G$12),"")</f>
        <v>0.25211288879004273</v>
      </c>
      <c r="O1429" s="4">
        <f t="shared" ca="1" si="22"/>
        <v>2.0513670759971257E-2</v>
      </c>
    </row>
    <row r="1430" spans="2:15" x14ac:dyDescent="0.2">
      <c r="B1430" s="14">
        <v>39569</v>
      </c>
      <c r="C1430" s="25">
        <v>4181.8900000000003</v>
      </c>
      <c r="D1430" s="25">
        <v>4269.7299999999996</v>
      </c>
      <c r="E1430" s="25">
        <v>4170.99</v>
      </c>
      <c r="F1430" s="16">
        <v>4264.79</v>
      </c>
      <c r="G1430" s="28">
        <f ca="1">IFERROR($F1430/OFFSET($F1430,G$12,)-1,"")</f>
        <v>0</v>
      </c>
      <c r="H1430" s="29">
        <f ca="1">IFERROR($F1430/OFFSET($F1430,H$12,)-1,"")</f>
        <v>4.7386439545758163E-2</v>
      </c>
      <c r="I1430" s="29">
        <f ca="1">IFERROR($F1430/OFFSET($F1430,I$12,)-1,"")</f>
        <v>8.4346753791586515E-2</v>
      </c>
      <c r="J1430" s="29">
        <f ca="1">IFERROR($F1430/OFFSET($F1430,J$12,)-1,"")</f>
        <v>-0.1149721301065405</v>
      </c>
      <c r="K1430" s="30">
        <f>F1430/VLOOKUP(YEAR(B1430),$Z$13:$AB$35,3,FALSE)-1</f>
        <v>-5.4994704164432306E-2</v>
      </c>
      <c r="L1430" s="21">
        <f>MAX(F1430:$F$5741)</f>
        <v>4981.87</v>
      </c>
      <c r="M1430" s="28">
        <f ca="1">IF(OFFSET($O1430,M$12,)&lt;&gt;"",_xlfn.STDEV.S(OFFSET($O1430,,,M$12))*SQRT($J$12/$G$12),"")</f>
        <v>0.21057371473395933</v>
      </c>
      <c r="N1430" s="30">
        <f ca="1">IF(OFFSET($O1430,N$12,)&lt;&gt;"",_xlfn.STDEV.S(OFFSET($O1430,,,N$12))*SQRT($J$12/$G$12),"")</f>
        <v>0.24960804906796891</v>
      </c>
      <c r="O1430" s="4">
        <f t="shared" ca="1" si="22"/>
        <v>0</v>
      </c>
    </row>
    <row r="1431" spans="2:15" x14ac:dyDescent="0.2">
      <c r="B1431" s="14">
        <v>39568</v>
      </c>
      <c r="C1431" s="25">
        <v>4181.8900000000003</v>
      </c>
      <c r="D1431" s="25">
        <v>4269.7299999999996</v>
      </c>
      <c r="E1431" s="25">
        <v>4170.99</v>
      </c>
      <c r="F1431" s="16">
        <v>4264.79</v>
      </c>
      <c r="G1431" s="28">
        <f ca="1">IFERROR($F1431/OFFSET($F1431,G$12,)-1,"")</f>
        <v>1.9769924750903334E-2</v>
      </c>
      <c r="H1431" s="29">
        <f ca="1">IFERROR($F1431/OFFSET($F1431,H$12,)-1,"")</f>
        <v>5.3312850555578883E-2</v>
      </c>
      <c r="I1431" s="29">
        <f ca="1">IFERROR($F1431/OFFSET($F1431,I$12,)-1,"")</f>
        <v>9.9515570577422441E-2</v>
      </c>
      <c r="J1431" s="29">
        <f ca="1">IFERROR($F1431/OFFSET($F1431,J$12,)-1,"")</f>
        <v>-0.10539829041900473</v>
      </c>
      <c r="K1431" s="30">
        <f>F1431/VLOOKUP(YEAR(B1431),$Z$13:$AB$35,3,FALSE)-1</f>
        <v>-5.4994704164432306E-2</v>
      </c>
      <c r="L1431" s="21">
        <f>MAX(F1431:$F$5741)</f>
        <v>4981.87</v>
      </c>
      <c r="M1431" s="28">
        <f ca="1">IF(OFFSET($O1431,M$12,)&lt;&gt;"",_xlfn.STDEV.S(OFFSET($O1431,,,M$12))*SQRT($J$12/$G$12),"")</f>
        <v>0.21380412098364174</v>
      </c>
      <c r="N1431" s="30">
        <f ca="1">IF(OFFSET($O1431,N$12,)&lt;&gt;"",_xlfn.STDEV.S(OFFSET($O1431,,,N$12))*SQRT($J$12/$G$12),"")</f>
        <v>0.2577399386522804</v>
      </c>
      <c r="O1431" s="4">
        <f t="shared" ca="1" si="22"/>
        <v>1.9577037883098738E-2</v>
      </c>
    </row>
    <row r="1432" spans="2:15" x14ac:dyDescent="0.2">
      <c r="B1432" s="14">
        <v>39567</v>
      </c>
      <c r="C1432" s="25">
        <v>4157.16</v>
      </c>
      <c r="D1432" s="25">
        <v>4182.1099999999997</v>
      </c>
      <c r="E1432" s="25">
        <v>4128.62</v>
      </c>
      <c r="F1432" s="16">
        <v>4182.1099999999997</v>
      </c>
      <c r="G1432" s="28">
        <f ca="1">IFERROR($F1432/OFFSET($F1432,G$12,)-1,"")</f>
        <v>6.0960794078093183E-3</v>
      </c>
      <c r="H1432" s="29">
        <f ca="1">IFERROR($F1432/OFFSET($F1432,H$12,)-1,"")</f>
        <v>4.7465310825026252E-2</v>
      </c>
      <c r="I1432" s="29">
        <f ca="1">IFERROR($F1432/OFFSET($F1432,I$12,)-1,"")</f>
        <v>0.11051777657989703</v>
      </c>
      <c r="J1432" s="29">
        <f ca="1">IFERROR($F1432/OFFSET($F1432,J$12,)-1,"")</f>
        <v>-0.12274162252871157</v>
      </c>
      <c r="K1432" s="30">
        <f>F1432/VLOOKUP(YEAR(B1432),$Z$13:$AB$35,3,FALSE)-1</f>
        <v>-7.331519306533596E-2</v>
      </c>
      <c r="L1432" s="21">
        <f>MAX(F1432:$F$5741)</f>
        <v>4981.87</v>
      </c>
      <c r="M1432" s="28">
        <f ca="1">IF(OFFSET($O1432,M$12,)&lt;&gt;"",_xlfn.STDEV.S(OFFSET($O1432,,,M$12))*SQRT($J$12/$G$12),"")</f>
        <v>0.21038982708177051</v>
      </c>
      <c r="N1432" s="30">
        <f ca="1">IF(OFFSET($O1432,N$12,)&lt;&gt;"",_xlfn.STDEV.S(OFFSET($O1432,,,N$12))*SQRT($J$12/$G$12),"")</f>
        <v>0.25573913865498099</v>
      </c>
      <c r="O1432" s="4">
        <f t="shared" ca="1" si="22"/>
        <v>6.0775734866962807E-3</v>
      </c>
    </row>
    <row r="1433" spans="2:15" x14ac:dyDescent="0.2">
      <c r="B1433" s="14">
        <v>39566</v>
      </c>
      <c r="C1433" s="25">
        <v>4105.8599999999997</v>
      </c>
      <c r="D1433" s="25">
        <v>4171.21</v>
      </c>
      <c r="E1433" s="25">
        <v>4100.6899999999996</v>
      </c>
      <c r="F1433" s="16">
        <v>4156.7700000000004</v>
      </c>
      <c r="G1433" s="28">
        <f ca="1">IFERROR($F1433/OFFSET($F1433,G$12,)-1,"")</f>
        <v>1.2515254336372461E-2</v>
      </c>
      <c r="H1433" s="29">
        <f ca="1">IFERROR($F1433/OFFSET($F1433,H$12,)-1,"")</f>
        <v>3.3770374386343782E-2</v>
      </c>
      <c r="I1433" s="29">
        <f ca="1">IFERROR($F1433/OFFSET($F1433,I$12,)-1,"")</f>
        <v>8.5925295073487673E-2</v>
      </c>
      <c r="J1433" s="29">
        <f ca="1">IFERROR($F1433/OFFSET($F1433,J$12,)-1,"")</f>
        <v>-0.11886355301843554</v>
      </c>
      <c r="K1433" s="30">
        <f>F1433/VLOOKUP(YEAR(B1433),$Z$13:$AB$35,3,FALSE)-1</f>
        <v>-7.893010826549185E-2</v>
      </c>
      <c r="L1433" s="21">
        <f>MAX(F1433:$F$5741)</f>
        <v>4981.87</v>
      </c>
      <c r="M1433" s="28">
        <f ca="1">IF(OFFSET($O1433,M$12,)&lt;&gt;"",_xlfn.STDEV.S(OFFSET($O1433,,,M$12))*SQRT($J$12/$G$12),"")</f>
        <v>0.21557050035400385</v>
      </c>
      <c r="N1433" s="30">
        <f ca="1">IF(OFFSET($O1433,N$12,)&lt;&gt;"",_xlfn.STDEV.S(OFFSET($O1433,,,N$12))*SQRT($J$12/$G$12),"")</f>
        <v>0.2609905243591974</v>
      </c>
      <c r="O1433" s="4">
        <f t="shared" ca="1" si="22"/>
        <v>1.2437585896298006E-2</v>
      </c>
    </row>
    <row r="1434" spans="2:15" x14ac:dyDescent="0.2">
      <c r="B1434" s="14">
        <v>39563</v>
      </c>
      <c r="C1434" s="25">
        <v>4073.65</v>
      </c>
      <c r="D1434" s="25">
        <v>4112.63</v>
      </c>
      <c r="E1434" s="25">
        <v>4073.65</v>
      </c>
      <c r="F1434" s="16">
        <v>4105.3900000000003</v>
      </c>
      <c r="G1434" s="28">
        <f ca="1">IFERROR($F1434/OFFSET($F1434,G$12,)-1,"")</f>
        <v>8.239518252190603E-3</v>
      </c>
      <c r="H1434" s="29">
        <f ca="1">IFERROR($F1434/OFFSET($F1434,H$12,)-1,"")</f>
        <v>1.1795353330720904E-2</v>
      </c>
      <c r="I1434" s="29">
        <f ca="1">IFERROR($F1434/OFFSET($F1434,I$12,)-1,"")</f>
        <v>9.1719674084159486E-2</v>
      </c>
      <c r="J1434" s="29">
        <f ca="1">IFERROR($F1434/OFFSET($F1434,J$12,)-1,"")</f>
        <v>-0.12311905011096136</v>
      </c>
      <c r="K1434" s="30">
        <f>F1434/VLOOKUP(YEAR(B1434),$Z$13:$AB$35,3,FALSE)-1</f>
        <v>-9.0315046820504286E-2</v>
      </c>
      <c r="L1434" s="21">
        <f>MAX(F1434:$F$5741)</f>
        <v>4981.87</v>
      </c>
      <c r="M1434" s="28">
        <f ca="1">IF(OFFSET($O1434,M$12,)&lt;&gt;"",_xlfn.STDEV.S(OFFSET($O1434,,,M$12))*SQRT($J$12/$G$12),"")</f>
        <v>0.27343695074985985</v>
      </c>
      <c r="N1434" s="30">
        <f ca="1">IF(OFFSET($O1434,N$12,)&lt;&gt;"",_xlfn.STDEV.S(OFFSET($O1434,,,N$12))*SQRT($J$12/$G$12),"")</f>
        <v>0.26100147798910656</v>
      </c>
      <c r="O1434" s="4">
        <f t="shared" ca="1" si="22"/>
        <v>8.2057587363354653E-3</v>
      </c>
    </row>
    <row r="1435" spans="2:15" x14ac:dyDescent="0.2">
      <c r="B1435" s="14">
        <v>39562</v>
      </c>
      <c r="C1435" s="25">
        <v>4049.53</v>
      </c>
      <c r="D1435" s="25">
        <v>4073.22</v>
      </c>
      <c r="E1435" s="25">
        <v>4029.47</v>
      </c>
      <c r="F1435" s="16">
        <v>4071.84</v>
      </c>
      <c r="G1435" s="28">
        <f ca="1">IFERROR($F1435/OFFSET($F1435,G$12,)-1,"")</f>
        <v>5.6582850283903863E-3</v>
      </c>
      <c r="H1435" s="29">
        <f ca="1">IFERROR($F1435/OFFSET($F1435,H$12,)-1,"")</f>
        <v>2.2481926319146472E-2</v>
      </c>
      <c r="I1435" s="29">
        <f ca="1">IFERROR($F1435/OFFSET($F1435,I$12,)-1,"")</f>
        <v>0.10897647145335565</v>
      </c>
      <c r="J1435" s="29">
        <f ca="1">IFERROR($F1435/OFFSET($F1435,J$12,)-1,"")</f>
        <v>-0.12765788791505894</v>
      </c>
      <c r="K1435" s="30">
        <f>F1435/VLOOKUP(YEAR(B1435),$Z$13:$AB$35,3,FALSE)-1</f>
        <v>-9.7749159092218374E-2</v>
      </c>
      <c r="L1435" s="21">
        <f>MAX(F1435:$F$5741)</f>
        <v>4981.87</v>
      </c>
      <c r="M1435" s="28">
        <f ca="1">IF(OFFSET($O1435,M$12,)&lt;&gt;"",_xlfn.STDEV.S(OFFSET($O1435,,,M$12))*SQRT($J$12/$G$12),"")</f>
        <v>0.27418406751293894</v>
      </c>
      <c r="N1435" s="30">
        <f ca="1">IF(OFFSET($O1435,N$12,)&lt;&gt;"",_xlfn.STDEV.S(OFFSET($O1435,,,N$12))*SQRT($J$12/$G$12),"")</f>
        <v>0.26131256694361299</v>
      </c>
      <c r="O1435" s="4">
        <f t="shared" ca="1" si="22"/>
        <v>5.64233706412975E-3</v>
      </c>
    </row>
    <row r="1436" spans="2:15" x14ac:dyDescent="0.2">
      <c r="B1436" s="14">
        <v>39561</v>
      </c>
      <c r="C1436" s="25">
        <v>3990.47</v>
      </c>
      <c r="D1436" s="25">
        <v>4048.93</v>
      </c>
      <c r="E1436" s="25">
        <v>3989.68</v>
      </c>
      <c r="F1436" s="16">
        <v>4048.93</v>
      </c>
      <c r="G1436" s="28">
        <f ca="1">IFERROR($F1436/OFFSET($F1436,G$12,)-1,"")</f>
        <v>1.4108600911686642E-2</v>
      </c>
      <c r="H1436" s="29">
        <f ca="1">IFERROR($F1436/OFFSET($F1436,H$12,)-1,"")</f>
        <v>1.6963924659478158E-2</v>
      </c>
      <c r="I1436" s="29">
        <f ca="1">IFERROR($F1436/OFFSET($F1436,I$12,)-1,"")</f>
        <v>9.7030191204640737E-2</v>
      </c>
      <c r="J1436" s="29">
        <f ca="1">IFERROR($F1436/OFFSET($F1436,J$12,)-1,"")</f>
        <v>-0.13467575960282885</v>
      </c>
      <c r="K1436" s="30">
        <f>F1436/VLOOKUP(YEAR(B1436),$Z$13:$AB$35,3,FALSE)-1</f>
        <v>-0.10282562741248569</v>
      </c>
      <c r="L1436" s="21">
        <f>MAX(F1436:$F$5741)</f>
        <v>4981.87</v>
      </c>
      <c r="M1436" s="28">
        <f ca="1">IF(OFFSET($O1436,M$12,)&lt;&gt;"",_xlfn.STDEV.S(OFFSET($O1436,,,M$12))*SQRT($J$12/$G$12),"")</f>
        <v>0.27654471960180194</v>
      </c>
      <c r="N1436" s="30">
        <f ca="1">IF(OFFSET($O1436,N$12,)&lt;&gt;"",_xlfn.STDEV.S(OFFSET($O1436,,,N$12))*SQRT($J$12/$G$12),"")</f>
        <v>0.26114586654121236</v>
      </c>
      <c r="O1436" s="4">
        <f t="shared" ca="1" si="22"/>
        <v>1.4010000924851459E-2</v>
      </c>
    </row>
    <row r="1437" spans="2:15" x14ac:dyDescent="0.2">
      <c r="B1437" s="14">
        <v>39560</v>
      </c>
      <c r="C1437" s="25">
        <v>4024.06</v>
      </c>
      <c r="D1437" s="25">
        <v>4025.41</v>
      </c>
      <c r="E1437" s="25">
        <v>3986.09</v>
      </c>
      <c r="F1437" s="16">
        <v>3992.6</v>
      </c>
      <c r="G1437" s="28">
        <f ca="1">IFERROR($F1437/OFFSET($F1437,G$12,)-1,"")</f>
        <v>-7.0579808902307972E-3</v>
      </c>
      <c r="H1437" s="29">
        <f ca="1">IFERROR($F1437/OFFSET($F1437,H$12,)-1,"")</f>
        <v>2.0984314186787589E-2</v>
      </c>
      <c r="I1437" s="29">
        <f ca="1">IFERROR($F1437/OFFSET($F1437,I$12,)-1,"")</f>
        <v>0.11858841459997982</v>
      </c>
      <c r="J1437" s="29">
        <f ca="1">IFERROR($F1437/OFFSET($F1437,J$12,)-1,"")</f>
        <v>-0.15486577678431579</v>
      </c>
      <c r="K1437" s="30">
        <f>F1437/VLOOKUP(YEAR(B1437),$Z$13:$AB$35,3,FALSE)-1</f>
        <v>-0.11530740220430835</v>
      </c>
      <c r="L1437" s="21">
        <f>MAX(F1437:$F$5741)</f>
        <v>4981.87</v>
      </c>
      <c r="M1437" s="28">
        <f ca="1">IF(OFFSET($O1437,M$12,)&lt;&gt;"",_xlfn.STDEV.S(OFFSET($O1437,,,M$12))*SQRT($J$12/$G$12),"")</f>
        <v>0.27607811649695002</v>
      </c>
      <c r="N1437" s="30">
        <f ca="1">IF(OFFSET($O1437,N$12,)&lt;&gt;"",_xlfn.STDEV.S(OFFSET($O1437,,,N$12))*SQRT($J$12/$G$12),"")</f>
        <v>0.2609113430332729</v>
      </c>
      <c r="O1437" s="4">
        <f t="shared" ca="1" si="22"/>
        <v>-7.0830062592582115E-3</v>
      </c>
    </row>
    <row r="1438" spans="2:15" x14ac:dyDescent="0.2">
      <c r="B1438" s="14">
        <v>39559</v>
      </c>
      <c r="C1438" s="25">
        <v>4061.97</v>
      </c>
      <c r="D1438" s="25">
        <v>4076.54</v>
      </c>
      <c r="E1438" s="25">
        <v>4016.81</v>
      </c>
      <c r="F1438" s="16">
        <v>4020.98</v>
      </c>
      <c r="G1438" s="28">
        <f ca="1">IFERROR($F1438/OFFSET($F1438,G$12,)-1,"")</f>
        <v>-9.0079432561188666E-3</v>
      </c>
      <c r="H1438" s="29">
        <f ca="1">IFERROR($F1438/OFFSET($F1438,H$12,)-1,"")</f>
        <v>4.2936733550515527E-2</v>
      </c>
      <c r="I1438" s="29">
        <f ca="1">IFERROR($F1438/OFFSET($F1438,I$12,)-1,"")</f>
        <v>0.12653950892606991</v>
      </c>
      <c r="J1438" s="29">
        <f ca="1">IFERROR($F1438/OFFSET($F1438,J$12,)-1,"")</f>
        <v>-0.14159027543539804</v>
      </c>
      <c r="K1438" s="30">
        <f>F1438/VLOOKUP(YEAR(B1438),$Z$13:$AB$35,3,FALSE)-1</f>
        <v>-0.10901887444659619</v>
      </c>
      <c r="L1438" s="21">
        <f>MAX(F1438:$F$5741)</f>
        <v>4981.87</v>
      </c>
      <c r="M1438" s="28">
        <f ca="1">IF(OFFSET($O1438,M$12,)&lt;&gt;"",_xlfn.STDEV.S(OFFSET($O1438,,,M$12))*SQRT($J$12/$G$12),"")</f>
        <v>0.27724406290156678</v>
      </c>
      <c r="N1438" s="30">
        <f ca="1">IF(OFFSET($O1438,N$12,)&lt;&gt;"",_xlfn.STDEV.S(OFFSET($O1438,,,N$12))*SQRT($J$12/$G$12),"")</f>
        <v>0.26516581244286563</v>
      </c>
      <c r="O1438" s="4">
        <f t="shared" ca="1" si="22"/>
        <v>-9.0487600789434137E-3</v>
      </c>
    </row>
    <row r="1439" spans="2:15" x14ac:dyDescent="0.2">
      <c r="B1439" s="14">
        <v>39556</v>
      </c>
      <c r="C1439" s="25">
        <v>3984.84</v>
      </c>
      <c r="D1439" s="25">
        <v>4066.29</v>
      </c>
      <c r="E1439" s="25">
        <v>3983.23</v>
      </c>
      <c r="F1439" s="16">
        <v>4057.53</v>
      </c>
      <c r="G1439" s="28">
        <f ca="1">IFERROR($F1439/OFFSET($F1439,G$12,)-1,"")</f>
        <v>1.8888534544021063E-2</v>
      </c>
      <c r="H1439" s="29">
        <f ca="1">IFERROR($F1439/OFFSET($F1439,H$12,)-1,"")</f>
        <v>4.5229845824907633E-2</v>
      </c>
      <c r="I1439" s="29">
        <f ca="1">IFERROR($F1439/OFFSET($F1439,I$12,)-1,"")</f>
        <v>0.13677955464906488</v>
      </c>
      <c r="J1439" s="29">
        <f ca="1">IFERROR($F1439/OFFSET($F1439,J$12,)-1,"")</f>
        <v>-0.14102534247590326</v>
      </c>
      <c r="K1439" s="30">
        <f>F1439/VLOOKUP(YEAR(B1439),$Z$13:$AB$35,3,FALSE)-1</f>
        <v>-0.10092001294045161</v>
      </c>
      <c r="L1439" s="21">
        <f>MAX(F1439:$F$5741)</f>
        <v>4981.87</v>
      </c>
      <c r="M1439" s="28">
        <f ca="1">IF(OFFSET($O1439,M$12,)&lt;&gt;"",_xlfn.STDEV.S(OFFSET($O1439,,,M$12))*SQRT($J$12/$G$12),"")</f>
        <v>0.27594209043380435</v>
      </c>
      <c r="N1439" s="30">
        <f ca="1">IF(OFFSET($O1439,N$12,)&lt;&gt;"",_xlfn.STDEV.S(OFFSET($O1439,,,N$12))*SQRT($J$12/$G$12),"")</f>
        <v>0.27244689765933944</v>
      </c>
      <c r="O1439" s="4">
        <f t="shared" ca="1" si="22"/>
        <v>1.8712361156323676E-2</v>
      </c>
    </row>
    <row r="1440" spans="2:15" x14ac:dyDescent="0.2">
      <c r="B1440" s="14">
        <v>39555</v>
      </c>
      <c r="C1440" s="25">
        <v>3981.49</v>
      </c>
      <c r="D1440" s="25">
        <v>4038.71</v>
      </c>
      <c r="E1440" s="25">
        <v>3973.9</v>
      </c>
      <c r="F1440" s="16">
        <v>3982.31</v>
      </c>
      <c r="G1440" s="28">
        <f ca="1">IFERROR($F1440/OFFSET($F1440,G$12,)-1,"")</f>
        <v>2.3107507679487327E-4</v>
      </c>
      <c r="H1440" s="29">
        <f ca="1">IFERROR($F1440/OFFSET($F1440,H$12,)-1,"")</f>
        <v>2.3895900878548426E-2</v>
      </c>
      <c r="I1440" s="29">
        <f ca="1">IFERROR($F1440/OFFSET($F1440,I$12,)-1,"")</f>
        <v>0.10672599130695759</v>
      </c>
      <c r="J1440" s="29">
        <f ca="1">IFERROR($F1440/OFFSET($F1440,J$12,)-1,"")</f>
        <v>-0.15751827844159361</v>
      </c>
      <c r="K1440" s="30">
        <f>F1440/VLOOKUP(YEAR(B1440),$Z$13:$AB$35,3,FALSE)-1</f>
        <v>-0.11758749207840491</v>
      </c>
      <c r="L1440" s="21">
        <f>MAX(F1440:$F$5741)</f>
        <v>4981.87</v>
      </c>
      <c r="M1440" s="28">
        <f ca="1">IF(OFFSET($O1440,M$12,)&lt;&gt;"",_xlfn.STDEV.S(OFFSET($O1440,,,M$12))*SQRT($J$12/$G$12),"")</f>
        <v>0.27704778716183187</v>
      </c>
      <c r="N1440" s="30">
        <f ca="1">IF(OFFSET($O1440,N$12,)&lt;&gt;"",_xlfn.STDEV.S(OFFSET($O1440,,,N$12))*SQRT($J$12/$G$12),"")</f>
        <v>0.26992965433712368</v>
      </c>
      <c r="O1440" s="4">
        <f t="shared" ca="1" si="22"/>
        <v>2.3104838306140722E-4</v>
      </c>
    </row>
    <row r="1441" spans="2:15" x14ac:dyDescent="0.2">
      <c r="B1441" s="14">
        <v>39554</v>
      </c>
      <c r="C1441" s="25">
        <v>3910.42</v>
      </c>
      <c r="D1441" s="25">
        <v>3984.91</v>
      </c>
      <c r="E1441" s="25">
        <v>3909.71</v>
      </c>
      <c r="F1441" s="16">
        <v>3981.39</v>
      </c>
      <c r="G1441" s="28">
        <f ca="1">IFERROR($F1441/OFFSET($F1441,G$12,)-1,"")</f>
        <v>1.8117702414500281E-2</v>
      </c>
      <c r="H1441" s="29">
        <f ca="1">IFERROR($F1441/OFFSET($F1441,H$12,)-1,"")</f>
        <v>7.9315250907581181E-3</v>
      </c>
      <c r="I1441" s="29">
        <f ca="1">IFERROR($F1441/OFFSET($F1441,I$12,)-1,"")</f>
        <v>0.10581879791134319</v>
      </c>
      <c r="J1441" s="29">
        <f ca="1">IFERROR($F1441/OFFSET($F1441,J$12,)-1,"")</f>
        <v>-0.15867048725133448</v>
      </c>
      <c r="K1441" s="30">
        <f>F1441/VLOOKUP(YEAR(B1441),$Z$13:$AB$35,3,FALSE)-1</f>
        <v>-0.11779134851029693</v>
      </c>
      <c r="L1441" s="21">
        <f>MAX(F1441:$F$5741)</f>
        <v>4981.87</v>
      </c>
      <c r="M1441" s="28">
        <f ca="1">IF(OFFSET($O1441,M$12,)&lt;&gt;"",_xlfn.STDEV.S(OFFSET($O1441,,,M$12))*SQRT($J$12/$G$12),"")</f>
        <v>0.27814001667897537</v>
      </c>
      <c r="N1441" s="30">
        <f ca="1">IF(OFFSET($O1441,N$12,)&lt;&gt;"",_xlfn.STDEV.S(OFFSET($O1441,,,N$12))*SQRT($J$12/$G$12),"")</f>
        <v>0.29094183501096249</v>
      </c>
      <c r="O1441" s="4">
        <f t="shared" ca="1" si="22"/>
        <v>1.7955532677030039E-2</v>
      </c>
    </row>
    <row r="1442" spans="2:15" x14ac:dyDescent="0.2">
      <c r="B1442" s="14">
        <v>39553</v>
      </c>
      <c r="C1442" s="25">
        <v>3856.52</v>
      </c>
      <c r="D1442" s="25">
        <v>3929.73</v>
      </c>
      <c r="E1442" s="25">
        <v>3854.23</v>
      </c>
      <c r="F1442" s="16">
        <v>3910.54</v>
      </c>
      <c r="G1442" s="28">
        <f ca="1">IFERROR($F1442/OFFSET($F1442,G$12,)-1,"")</f>
        <v>1.4291494615400469E-2</v>
      </c>
      <c r="H1442" s="29">
        <f ca="1">IFERROR($F1442/OFFSET($F1442,H$12,)-1,"")</f>
        <v>-1.3035720144667473E-2</v>
      </c>
      <c r="I1442" s="29">
        <f ca="1">IFERROR($F1442/OFFSET($F1442,I$12,)-1,"")</f>
        <v>0.10948635889055347</v>
      </c>
      <c r="J1442" s="29">
        <f ca="1">IFERROR($F1442/OFFSET($F1442,J$12,)-1,"")</f>
        <v>-0.17149049676163197</v>
      </c>
      <c r="K1442" s="30">
        <f>F1442/VLOOKUP(YEAR(B1442),$Z$13:$AB$35,3,FALSE)-1</f>
        <v>-0.13349050959676301</v>
      </c>
      <c r="L1442" s="21">
        <f>MAX(F1442:$F$5741)</f>
        <v>4981.87</v>
      </c>
      <c r="M1442" s="28">
        <f ca="1">IF(OFFSET($O1442,M$12,)&lt;&gt;"",_xlfn.STDEV.S(OFFSET($O1442,,,M$12))*SQRT($J$12/$G$12),"")</f>
        <v>0.28114860904407724</v>
      </c>
      <c r="N1442" s="30">
        <f ca="1">IF(OFFSET($O1442,N$12,)&lt;&gt;"",_xlfn.STDEV.S(OFFSET($O1442,,,N$12))*SQRT($J$12/$G$12),"")</f>
        <v>0.29276447157215207</v>
      </c>
      <c r="O1442" s="4">
        <f t="shared" ca="1" si="22"/>
        <v>1.419033389230968E-2</v>
      </c>
    </row>
    <row r="1443" spans="2:15" x14ac:dyDescent="0.2">
      <c r="B1443" s="14">
        <v>39552</v>
      </c>
      <c r="C1443" s="25">
        <v>3878.87</v>
      </c>
      <c r="D1443" s="25">
        <v>3880.7</v>
      </c>
      <c r="E1443" s="25">
        <v>3817.96</v>
      </c>
      <c r="F1443" s="16">
        <v>3855.44</v>
      </c>
      <c r="G1443" s="28">
        <f ca="1">IFERROR($F1443/OFFSET($F1443,G$12,)-1,"")</f>
        <v>-6.8290421051274697E-3</v>
      </c>
      <c r="H1443" s="29">
        <f ca="1">IFERROR($F1443/OFFSET($F1443,H$12,)-1,"")</f>
        <v>-3.7314476338866642E-2</v>
      </c>
      <c r="I1443" s="29">
        <f ca="1">IFERROR($F1443/OFFSET($F1443,I$12,)-1,"")</f>
        <v>3.6918699252589393E-2</v>
      </c>
      <c r="J1443" s="29">
        <f ca="1">IFERROR($F1443/OFFSET($F1443,J$12,)-1,"")</f>
        <v>-0.18636026936737504</v>
      </c>
      <c r="K1443" s="30">
        <f>F1443/VLOOKUP(YEAR(B1443),$Z$13:$AB$35,3,FALSE)-1</f>
        <v>-0.1456997372024692</v>
      </c>
      <c r="L1443" s="21">
        <f>MAX(F1443:$F$5741)</f>
        <v>4981.87</v>
      </c>
      <c r="M1443" s="28">
        <f ca="1">IF(OFFSET($O1443,M$12,)&lt;&gt;"",_xlfn.STDEV.S(OFFSET($O1443,,,M$12))*SQRT($J$12/$G$12),"")</f>
        <v>0.2847902104128448</v>
      </c>
      <c r="N1443" s="30">
        <f ca="1">IF(OFFSET($O1443,N$12,)&lt;&gt;"",_xlfn.STDEV.S(OFFSET($O1443,,,N$12))*SQRT($J$12/$G$12),"")</f>
        <v>0.29290403136991083</v>
      </c>
      <c r="O1443" s="4">
        <f t="shared" ca="1" si="22"/>
        <v>-6.852466719193798E-3</v>
      </c>
    </row>
    <row r="1444" spans="2:15" x14ac:dyDescent="0.2">
      <c r="B1444" s="14">
        <v>39549</v>
      </c>
      <c r="C1444" s="25">
        <v>3889.85</v>
      </c>
      <c r="D1444" s="25">
        <v>3938.97</v>
      </c>
      <c r="E1444" s="25">
        <v>3857.36</v>
      </c>
      <c r="F1444" s="16">
        <v>3881.95</v>
      </c>
      <c r="G1444" s="28">
        <f ca="1">IFERROR($F1444/OFFSET($F1444,G$12,)-1,"")</f>
        <v>-1.9077639823416037E-3</v>
      </c>
      <c r="H1444" s="29">
        <f ca="1">IFERROR($F1444/OFFSET($F1444,H$12,)-1,"")</f>
        <v>-9.4716348521460825E-3</v>
      </c>
      <c r="I1444" s="29">
        <f ca="1">IFERROR($F1444/OFFSET($F1444,I$12,)-1,"")</f>
        <v>3.8304348523834353E-2</v>
      </c>
      <c r="J1444" s="29">
        <f ca="1">IFERROR($F1444/OFFSET($F1444,J$12,)-1,"")</f>
        <v>-0.18076568372758528</v>
      </c>
      <c r="K1444" s="30">
        <f>F1444/VLOOKUP(YEAR(B1444),$Z$13:$AB$35,3,FALSE)-1</f>
        <v>-0.13982556980088545</v>
      </c>
      <c r="L1444" s="21">
        <f>MAX(F1444:$F$5741)</f>
        <v>4981.87</v>
      </c>
      <c r="M1444" s="28">
        <f ca="1">IF(OFFSET($O1444,M$12,)&lt;&gt;"",_xlfn.STDEV.S(OFFSET($O1444,,,M$12))*SQRT($J$12/$G$12),"")</f>
        <v>0.29827759262228193</v>
      </c>
      <c r="N1444" s="30">
        <f ca="1">IF(OFFSET($O1444,N$12,)&lt;&gt;"",_xlfn.STDEV.S(OFFSET($O1444,,,N$12))*SQRT($J$12/$G$12),"")</f>
        <v>0.31256304698862847</v>
      </c>
      <c r="O1444" s="4">
        <f t="shared" ca="1" si="22"/>
        <v>-1.9095860818404279E-3</v>
      </c>
    </row>
    <row r="1445" spans="2:15" x14ac:dyDescent="0.2">
      <c r="B1445" s="14">
        <v>39548</v>
      </c>
      <c r="C1445" s="25">
        <v>3950.49</v>
      </c>
      <c r="D1445" s="25">
        <v>3951.01</v>
      </c>
      <c r="E1445" s="25">
        <v>3866.23</v>
      </c>
      <c r="F1445" s="16">
        <v>3889.37</v>
      </c>
      <c r="G1445" s="28">
        <f ca="1">IFERROR($F1445/OFFSET($F1445,G$12,)-1,"")</f>
        <v>-1.5364323579895034E-2</v>
      </c>
      <c r="H1445" s="29">
        <f ca="1">IFERROR($F1445/OFFSET($F1445,H$12,)-1,"")</f>
        <v>-3.517716686736172E-3</v>
      </c>
      <c r="I1445" s="29">
        <f ca="1">IFERROR($F1445/OFFSET($F1445,I$12,)-1,"")</f>
        <v>2.9862918664721239E-2</v>
      </c>
      <c r="J1445" s="29">
        <f ca="1">IFERROR($F1445/OFFSET($F1445,J$12,)-1,"")</f>
        <v>-0.19131510552032438</v>
      </c>
      <c r="K1445" s="30">
        <f>F1445/VLOOKUP(YEAR(B1445),$Z$13:$AB$35,3,FALSE)-1</f>
        <v>-0.13818142336106065</v>
      </c>
      <c r="L1445" s="21">
        <f>MAX(F1445:$F$5741)</f>
        <v>4981.87</v>
      </c>
      <c r="M1445" s="28">
        <f ca="1">IF(OFFSET($O1445,M$12,)&lt;&gt;"",_xlfn.STDEV.S(OFFSET($O1445,,,M$12))*SQRT($J$12/$G$12),"")</f>
        <v>0.29886234506185805</v>
      </c>
      <c r="N1445" s="30">
        <f ca="1">IF(OFFSET($O1445,N$12,)&lt;&gt;"",_xlfn.STDEV.S(OFFSET($O1445,,,N$12))*SQRT($J$12/$G$12),"")</f>
        <v>0.31290621214862985</v>
      </c>
      <c r="O1445" s="4">
        <f t="shared" ca="1" si="22"/>
        <v>-1.5483577884155872E-2</v>
      </c>
    </row>
    <row r="1446" spans="2:15" x14ac:dyDescent="0.2">
      <c r="B1446" s="14">
        <v>39547</v>
      </c>
      <c r="C1446" s="25">
        <v>3961.33</v>
      </c>
      <c r="D1446" s="25">
        <v>3967.16</v>
      </c>
      <c r="E1446" s="25">
        <v>3923.83</v>
      </c>
      <c r="F1446" s="16">
        <v>3950.06</v>
      </c>
      <c r="G1446" s="28">
        <f ca="1">IFERROR($F1446/OFFSET($F1446,G$12,)-1,"")</f>
        <v>-3.0614382450110389E-3</v>
      </c>
      <c r="H1446" s="29">
        <f ca="1">IFERROR($F1446/OFFSET($F1446,H$12,)-1,"")</f>
        <v>4.3248878097150723E-3</v>
      </c>
      <c r="I1446" s="29">
        <f ca="1">IFERROR($F1446/OFFSET($F1446,I$12,)-1,"")</f>
        <v>5.9252902845190469E-2</v>
      </c>
      <c r="J1446" s="29">
        <f ca="1">IFERROR($F1446/OFFSET($F1446,J$12,)-1,"")</f>
        <v>-0.1804106598942643</v>
      </c>
      <c r="K1446" s="30">
        <f>F1446/VLOOKUP(YEAR(B1446),$Z$13:$AB$35,3,FALSE)-1</f>
        <v>-0.1247335463485324</v>
      </c>
      <c r="L1446" s="21">
        <f>MAX(F1446:$F$5741)</f>
        <v>4981.87</v>
      </c>
      <c r="M1446" s="28">
        <f ca="1">IF(OFFSET($O1446,M$12,)&lt;&gt;"",_xlfn.STDEV.S(OFFSET($O1446,,,M$12))*SQRT($J$12/$G$12),"")</f>
        <v>0.29876818214368517</v>
      </c>
      <c r="N1446" s="30">
        <f ca="1">IF(OFFSET($O1446,N$12,)&lt;&gt;"",_xlfn.STDEV.S(OFFSET($O1446,,,N$12))*SQRT($J$12/$G$12),"")</f>
        <v>0.31145704530241142</v>
      </c>
      <c r="O1446" s="4">
        <f t="shared" ca="1" si="22"/>
        <v>-3.0661340334349409E-3</v>
      </c>
    </row>
    <row r="1447" spans="2:15" x14ac:dyDescent="0.2">
      <c r="B1447" s="14">
        <v>39546</v>
      </c>
      <c r="C1447" s="25">
        <v>4004.62</v>
      </c>
      <c r="D1447" s="25">
        <v>4004.62</v>
      </c>
      <c r="E1447" s="25">
        <v>3925.19</v>
      </c>
      <c r="F1447" s="16">
        <v>3962.19</v>
      </c>
      <c r="G1447" s="28">
        <f ca="1">IFERROR($F1447/OFFSET($F1447,G$12,)-1,"")</f>
        <v>-1.0659495415592968E-2</v>
      </c>
      <c r="H1447" s="29">
        <f ca="1">IFERROR($F1447/OFFSET($F1447,H$12,)-1,"")</f>
        <v>2.1501550741339415E-2</v>
      </c>
      <c r="I1447" s="29">
        <f ca="1">IFERROR($F1447/OFFSET($F1447,I$12,)-1,"")</f>
        <v>7.9298190178367145E-2</v>
      </c>
      <c r="J1447" s="29">
        <f ca="1">IFERROR($F1447/OFFSET($F1447,J$12,)-1,"")</f>
        <v>-0.16760889157795889</v>
      </c>
      <c r="K1447" s="30">
        <f>F1447/VLOOKUP(YEAR(B1447),$Z$13:$AB$35,3,FALSE)-1</f>
        <v>-0.12204574361065179</v>
      </c>
      <c r="L1447" s="21">
        <f>MAX(F1447:$F$5741)</f>
        <v>4981.87</v>
      </c>
      <c r="M1447" s="28">
        <f ca="1">IF(OFFSET($O1447,M$12,)&lt;&gt;"",_xlfn.STDEV.S(OFFSET($O1447,,,M$12))*SQRT($J$12/$G$12),"")</f>
        <v>0.30272223020292166</v>
      </c>
      <c r="N1447" s="30">
        <f ca="1">IF(OFFSET($O1447,N$12,)&lt;&gt;"",_xlfn.STDEV.S(OFFSET($O1447,,,N$12))*SQRT($J$12/$G$12),"")</f>
        <v>0.31609634676373743</v>
      </c>
      <c r="O1447" s="4">
        <f t="shared" ca="1" si="22"/>
        <v>-1.0716714820101851E-2</v>
      </c>
    </row>
    <row r="1448" spans="2:15" x14ac:dyDescent="0.2">
      <c r="B1448" s="14">
        <v>39545</v>
      </c>
      <c r="C1448" s="25">
        <v>3919.74</v>
      </c>
      <c r="D1448" s="25">
        <v>4009.6</v>
      </c>
      <c r="E1448" s="25">
        <v>3919.74</v>
      </c>
      <c r="F1448" s="16">
        <v>4004.88</v>
      </c>
      <c r="G1448" s="28">
        <f ca="1">IFERROR($F1448/OFFSET($F1448,G$12,)-1,"")</f>
        <v>2.1895500718282612E-2</v>
      </c>
      <c r="H1448" s="29">
        <f ca="1">IFERROR($F1448/OFFSET($F1448,H$12,)-1,"")</f>
        <v>6.3456110209750172E-2</v>
      </c>
      <c r="I1448" s="29">
        <f ca="1">IFERROR($F1448/OFFSET($F1448,I$12,)-1,"")</f>
        <v>8.5589285278642846E-2</v>
      </c>
      <c r="J1448" s="29">
        <f ca="1">IFERROR($F1448/OFFSET($F1448,J$12,)-1,"")</f>
        <v>-0.15159115848879134</v>
      </c>
      <c r="K1448" s="30">
        <f>F1448/VLOOKUP(YEAR(B1448),$Z$13:$AB$35,3,FALSE)-1</f>
        <v>-0.11258636200470629</v>
      </c>
      <c r="L1448" s="21">
        <f>MAX(F1448:$F$5741)</f>
        <v>4981.87</v>
      </c>
      <c r="M1448" s="28">
        <f ca="1">IF(OFFSET($O1448,M$12,)&lt;&gt;"",_xlfn.STDEV.S(OFFSET($O1448,,,M$12))*SQRT($J$12/$G$12),"")</f>
        <v>0.30218991658356537</v>
      </c>
      <c r="N1448" s="30">
        <f ca="1">IF(OFFSET($O1448,N$12,)&lt;&gt;"",_xlfn.STDEV.S(OFFSET($O1448,,,N$12))*SQRT($J$12/$G$12),"")</f>
        <v>0.32203156987148629</v>
      </c>
      <c r="O1448" s="4">
        <f t="shared" ca="1" si="22"/>
        <v>2.165923676723068E-2</v>
      </c>
    </row>
    <row r="1449" spans="2:15" x14ac:dyDescent="0.2">
      <c r="B1449" s="14">
        <v>39542</v>
      </c>
      <c r="C1449" s="25">
        <v>3902.8</v>
      </c>
      <c r="D1449" s="25">
        <v>3930.54</v>
      </c>
      <c r="E1449" s="25">
        <v>3887.3</v>
      </c>
      <c r="F1449" s="16">
        <v>3919.07</v>
      </c>
      <c r="G1449" s="28">
        <f ca="1">IFERROR($F1449/OFFSET($F1449,G$12,)-1,"")</f>
        <v>4.0916194819502483E-3</v>
      </c>
      <c r="H1449" s="29">
        <f ca="1">IFERROR($F1449/OFFSET($F1449,H$12,)-1,"")</f>
        <v>2.3827935190942284E-2</v>
      </c>
      <c r="I1449" s="29">
        <f ca="1">IFERROR($F1449/OFFSET($F1449,I$12,)-1,"")</f>
        <v>4.590811438331488E-2</v>
      </c>
      <c r="J1449" s="29">
        <f ca="1">IFERROR($F1449/OFFSET($F1449,J$12,)-1,"")</f>
        <v>-0.17328267784968743</v>
      </c>
      <c r="K1449" s="30">
        <f>F1449/VLOOKUP(YEAR(B1449),$Z$13:$AB$35,3,FALSE)-1</f>
        <v>-0.13160040594019906</v>
      </c>
      <c r="L1449" s="21">
        <f>MAX(F1449:$F$5741)</f>
        <v>4981.87</v>
      </c>
      <c r="M1449" s="28">
        <f ca="1">IF(OFFSET($O1449,M$12,)&lt;&gt;"",_xlfn.STDEV.S(OFFSET($O1449,,,M$12))*SQRT($J$12/$G$12),"")</f>
        <v>0.29808250823444599</v>
      </c>
      <c r="N1449" s="30">
        <f ca="1">IF(OFFSET($O1449,N$12,)&lt;&gt;"",_xlfn.STDEV.S(OFFSET($O1449,,,N$12))*SQRT($J$12/$G$12),"")</f>
        <v>0.31901570581717492</v>
      </c>
      <c r="O1449" s="4">
        <f t="shared" ca="1" si="22"/>
        <v>4.0832715701960036E-3</v>
      </c>
    </row>
    <row r="1450" spans="2:15" x14ac:dyDescent="0.2">
      <c r="B1450" s="14">
        <v>39541</v>
      </c>
      <c r="C1450" s="25">
        <v>3934.32</v>
      </c>
      <c r="D1450" s="25">
        <v>3955.39</v>
      </c>
      <c r="E1450" s="25">
        <v>3901.98</v>
      </c>
      <c r="F1450" s="16">
        <v>3903.1</v>
      </c>
      <c r="G1450" s="28">
        <f ca="1">IFERROR($F1450/OFFSET($F1450,G$12,)-1,"")</f>
        <v>-7.6149553145777871E-3</v>
      </c>
      <c r="H1450" s="29">
        <f ca="1">IFERROR($F1450/OFFSET($F1450,H$12,)-1,"")</f>
        <v>3.7926009445602649E-2</v>
      </c>
      <c r="I1450" s="29">
        <f ca="1">IFERROR($F1450/OFFSET($F1450,I$12,)-1,"")</f>
        <v>3.4753354312422102E-2</v>
      </c>
      <c r="J1450" s="29">
        <f ca="1">IFERROR($F1450/OFFSET($F1450,J$12,)-1,"")</f>
        <v>-0.17260925602455612</v>
      </c>
      <c r="K1450" s="30">
        <f>F1450/VLOOKUP(YEAR(B1450),$Z$13:$AB$35,3,FALSE)-1</f>
        <v>-0.13513908769815064</v>
      </c>
      <c r="L1450" s="21">
        <f>MAX(F1450:$F$5741)</f>
        <v>4981.87</v>
      </c>
      <c r="M1450" s="28">
        <f ca="1">IF(OFFSET($O1450,M$12,)&lt;&gt;"",_xlfn.STDEV.S(OFFSET($O1450,,,M$12))*SQRT($J$12/$G$12),"")</f>
        <v>0.29781931479814233</v>
      </c>
      <c r="N1450" s="30">
        <f ca="1">IF(OFFSET($O1450,N$12,)&lt;&gt;"",_xlfn.STDEV.S(OFFSET($O1450,,,N$12))*SQRT($J$12/$G$12),"")</f>
        <v>0.31945685255541467</v>
      </c>
      <c r="O1450" s="4">
        <f t="shared" ca="1" si="22"/>
        <v>-7.6440971234452209E-3</v>
      </c>
    </row>
    <row r="1451" spans="2:15" x14ac:dyDescent="0.2">
      <c r="B1451" s="14">
        <v>39540</v>
      </c>
      <c r="C1451" s="25">
        <v>3879.69</v>
      </c>
      <c r="D1451" s="25">
        <v>3940.63</v>
      </c>
      <c r="E1451" s="25">
        <v>3879.69</v>
      </c>
      <c r="F1451" s="16">
        <v>3933.05</v>
      </c>
      <c r="G1451" s="28">
        <f ca="1">IFERROR($F1451/OFFSET($F1451,G$12,)-1,"")</f>
        <v>1.3988898599821109E-2</v>
      </c>
      <c r="H1451" s="29">
        <f ca="1">IFERROR($F1451/OFFSET($F1451,H$12,)-1,"")</f>
        <v>7.1176645214355183E-2</v>
      </c>
      <c r="I1451" s="29">
        <f ca="1">IFERROR($F1451/OFFSET($F1451,I$12,)-1,"")</f>
        <v>6.7145469641141986E-2</v>
      </c>
      <c r="J1451" s="29">
        <f ca="1">IFERROR($F1451/OFFSET($F1451,J$12,)-1,"")</f>
        <v>-0.15768068515476596</v>
      </c>
      <c r="K1451" s="30">
        <f>F1451/VLOOKUP(YEAR(B1451),$Z$13:$AB$35,3,FALSE)-1</f>
        <v>-0.1285026745077531</v>
      </c>
      <c r="L1451" s="21">
        <f>MAX(F1451:$F$5741)</f>
        <v>4981.87</v>
      </c>
      <c r="M1451" s="28">
        <f ca="1">IF(OFFSET($O1451,M$12,)&lt;&gt;"",_xlfn.STDEV.S(OFFSET($O1451,,,M$12))*SQRT($J$12/$G$12),"")</f>
        <v>0.29707662776124399</v>
      </c>
      <c r="N1451" s="30">
        <f ca="1">IF(OFFSET($O1451,N$12,)&lt;&gt;"",_xlfn.STDEV.S(OFFSET($O1451,,,N$12))*SQRT($J$12/$G$12),"")</f>
        <v>0.32406608318665403</v>
      </c>
      <c r="O1451" s="4">
        <f t="shared" ca="1" si="22"/>
        <v>1.3891956982651084E-2</v>
      </c>
    </row>
    <row r="1452" spans="2:15" x14ac:dyDescent="0.2">
      <c r="B1452" s="14">
        <v>39539</v>
      </c>
      <c r="C1452" s="25">
        <v>3767.69</v>
      </c>
      <c r="D1452" s="25">
        <v>3878.79</v>
      </c>
      <c r="E1452" s="25">
        <v>3767.69</v>
      </c>
      <c r="F1452" s="16">
        <v>3878.79</v>
      </c>
      <c r="G1452" s="28">
        <f ca="1">IFERROR($F1452/OFFSET($F1452,G$12,)-1,"")</f>
        <v>2.9974162951318606E-2</v>
      </c>
      <c r="H1452" s="29">
        <f ca="1">IFERROR($F1452/OFFSET($F1452,H$12,)-1,"")</f>
        <v>5.093190925569191E-2</v>
      </c>
      <c r="I1452" s="29">
        <f ca="1">IFERROR($F1452/OFFSET($F1452,I$12,)-1,"")</f>
        <v>3.300797635058661E-2</v>
      </c>
      <c r="J1452" s="29">
        <f ca="1">IFERROR($F1452/OFFSET($F1452,J$12,)-1,"")</f>
        <v>-0.1681646518390798</v>
      </c>
      <c r="K1452" s="30">
        <f>F1452/VLOOKUP(YEAR(B1452),$Z$13:$AB$35,3,FALSE)-1</f>
        <v>-0.14052577232781882</v>
      </c>
      <c r="L1452" s="21">
        <f>MAX(F1452:$F$5741)</f>
        <v>4981.87</v>
      </c>
      <c r="M1452" s="28">
        <f ca="1">IF(OFFSET($O1452,M$12,)&lt;&gt;"",_xlfn.STDEV.S(OFFSET($O1452,,,M$12))*SQRT($J$12/$G$12),"")</f>
        <v>0.29460081901887158</v>
      </c>
      <c r="N1452" s="30">
        <f ca="1">IF(OFFSET($O1452,N$12,)&lt;&gt;"",_xlfn.STDEV.S(OFFSET($O1452,,,N$12))*SQRT($J$12/$G$12),"")</f>
        <v>0.32494200466615236</v>
      </c>
      <c r="O1452" s="4">
        <f t="shared" ca="1" si="22"/>
        <v>2.9533717413639832E-2</v>
      </c>
    </row>
    <row r="1453" spans="2:15" x14ac:dyDescent="0.2">
      <c r="B1453" s="14">
        <v>39538</v>
      </c>
      <c r="C1453" s="25">
        <v>3827.89</v>
      </c>
      <c r="D1453" s="25">
        <v>3827.89</v>
      </c>
      <c r="E1453" s="25">
        <v>3746.57</v>
      </c>
      <c r="F1453" s="16">
        <v>3765.91</v>
      </c>
      <c r="G1453" s="28">
        <f ca="1">IFERROR($F1453/OFFSET($F1453,G$12,)-1,"")</f>
        <v>-1.6183977470440425E-2</v>
      </c>
      <c r="H1453" s="29">
        <f ca="1">IFERROR($F1453/OFFSET($F1453,H$12,)-1,"")</f>
        <v>5.507771788463911E-2</v>
      </c>
      <c r="I1453" s="29">
        <f ca="1">IFERROR($F1453/OFFSET($F1453,I$12,)-1,"")</f>
        <v>-2.7276179061916483E-2</v>
      </c>
      <c r="J1453" s="29">
        <f ca="1">IFERROR($F1453/OFFSET($F1453,J$12,)-1,"")</f>
        <v>-0.20000892204680243</v>
      </c>
      <c r="K1453" s="30">
        <f>F1453/VLOOKUP(YEAR(B1453),$Z$13:$AB$35,3,FALSE)-1</f>
        <v>-0.16553807018865574</v>
      </c>
      <c r="L1453" s="21">
        <f>MAX(F1453:$F$5741)</f>
        <v>4981.87</v>
      </c>
      <c r="M1453" s="28">
        <f ca="1">IF(OFFSET($O1453,M$12,)&lt;&gt;"",_xlfn.STDEV.S(OFFSET($O1453,,,M$12))*SQRT($J$12/$G$12),"")</f>
        <v>0.28626581351464558</v>
      </c>
      <c r="N1453" s="30">
        <f ca="1">IF(OFFSET($O1453,N$12,)&lt;&gt;"",_xlfn.STDEV.S(OFFSET($O1453,,,N$12))*SQRT($J$12/$G$12),"")</f>
        <v>0.3192321061919372</v>
      </c>
      <c r="O1453" s="4">
        <f t="shared" ca="1" si="22"/>
        <v>-1.6316368384786031E-2</v>
      </c>
    </row>
    <row r="1454" spans="2:15" x14ac:dyDescent="0.2">
      <c r="B1454" s="14">
        <v>39535</v>
      </c>
      <c r="C1454" s="25">
        <v>3759.95</v>
      </c>
      <c r="D1454" s="25">
        <v>3840.03</v>
      </c>
      <c r="E1454" s="25">
        <v>3759.95</v>
      </c>
      <c r="F1454" s="16">
        <v>3827.86</v>
      </c>
      <c r="G1454" s="28">
        <f ca="1">IFERROR($F1454/OFFSET($F1454,G$12,)-1,"")</f>
        <v>1.791792537122916E-2</v>
      </c>
      <c r="H1454" s="29">
        <f ca="1">IFERROR($F1454/OFFSET($F1454,H$12,)-1,"")</f>
        <v>7.2433965012943524E-2</v>
      </c>
      <c r="I1454" s="29">
        <f ca="1">IFERROR($F1454/OFFSET($F1454,I$12,)-1,"")</f>
        <v>-1.7814943204123801E-2</v>
      </c>
      <c r="J1454" s="29">
        <f ca="1">IFERROR($F1454/OFFSET($F1454,J$12,)-1,"")</f>
        <v>-0.19278200943054036</v>
      </c>
      <c r="K1454" s="30">
        <f>F1454/VLOOKUP(YEAR(B1454),$Z$13:$AB$35,3,FALSE)-1</f>
        <v>-0.15181099849766666</v>
      </c>
      <c r="L1454" s="21">
        <f>MAX(F1454:$F$5741)</f>
        <v>4981.87</v>
      </c>
      <c r="M1454" s="28">
        <f ca="1">IF(OFFSET($O1454,M$12,)&lt;&gt;"",_xlfn.STDEV.S(OFFSET($O1454,,,M$12))*SQRT($J$12/$G$12),"")</f>
        <v>0.28545149067615011</v>
      </c>
      <c r="N1454" s="30">
        <f ca="1">IF(OFFSET($O1454,N$12,)&lt;&gt;"",_xlfn.STDEV.S(OFFSET($O1454,,,N$12))*SQRT($J$12/$G$12),"")</f>
        <v>0.3180149358110903</v>
      </c>
      <c r="O1454" s="4">
        <f t="shared" ca="1" si="22"/>
        <v>1.7759291470652413E-2</v>
      </c>
    </row>
    <row r="1455" spans="2:15" x14ac:dyDescent="0.2">
      <c r="B1455" s="14">
        <v>39534</v>
      </c>
      <c r="C1455" s="25">
        <v>3671.71</v>
      </c>
      <c r="D1455" s="25">
        <v>3782.74</v>
      </c>
      <c r="E1455" s="25">
        <v>3662.82</v>
      </c>
      <c r="F1455" s="16">
        <v>3760.48</v>
      </c>
      <c r="G1455" s="28">
        <f ca="1">IFERROR($F1455/OFFSET($F1455,G$12,)-1,"")</f>
        <v>2.4176745984840764E-2</v>
      </c>
      <c r="H1455" s="29">
        <f ca="1">IFERROR($F1455/OFFSET($F1455,H$12,)-1,"")</f>
        <v>5.3556419710196757E-2</v>
      </c>
      <c r="I1455" s="29">
        <f ca="1">IFERROR($F1455/OFFSET($F1455,I$12,)-1,"")</f>
        <v>-4.9726325791077719E-2</v>
      </c>
      <c r="J1455" s="29">
        <f ca="1">IFERROR($F1455/OFFSET($F1455,J$12,)-1,"")</f>
        <v>-0.2032931994076308</v>
      </c>
      <c r="K1455" s="30">
        <f>F1455/VLOOKUP(YEAR(B1455),$Z$13:$AB$35,3,FALSE)-1</f>
        <v>-0.16674126630297492</v>
      </c>
      <c r="L1455" s="21">
        <f>MAX(F1455:$F$5741)</f>
        <v>4981.87</v>
      </c>
      <c r="M1455" s="28">
        <f ca="1">IF(OFFSET($O1455,M$12,)&lt;&gt;"",_xlfn.STDEV.S(OFFSET($O1455,,,M$12))*SQRT($J$12/$G$12),"")</f>
        <v>0.28471314548152182</v>
      </c>
      <c r="N1455" s="30">
        <f ca="1">IF(OFFSET($O1455,N$12,)&lt;&gt;"",_xlfn.STDEV.S(OFFSET($O1455,,,N$12))*SQRT($J$12/$G$12),"")</f>
        <v>0.31846341776721859</v>
      </c>
      <c r="O1455" s="4">
        <f t="shared" ca="1" si="22"/>
        <v>2.3889115223866698E-2</v>
      </c>
    </row>
    <row r="1456" spans="2:15" x14ac:dyDescent="0.2">
      <c r="B1456" s="14">
        <v>39533</v>
      </c>
      <c r="C1456" s="25">
        <v>3690.12</v>
      </c>
      <c r="D1456" s="25">
        <v>3720.53</v>
      </c>
      <c r="E1456" s="25">
        <v>3662.31</v>
      </c>
      <c r="F1456" s="16">
        <v>3671.71</v>
      </c>
      <c r="G1456" s="28">
        <f ca="1">IFERROR($F1456/OFFSET($F1456,G$12,)-1,"")</f>
        <v>-5.1750157824433929E-3</v>
      </c>
      <c r="H1456" s="29">
        <f ca="1">IFERROR($F1456/OFFSET($F1456,H$12,)-1,"")</f>
        <v>2.0406972220060604E-2</v>
      </c>
      <c r="I1456" s="29">
        <f ca="1">IFERROR($F1456/OFFSET($F1456,I$12,)-1,"")</f>
        <v>-8.7921205271198399E-2</v>
      </c>
      <c r="J1456" s="29">
        <f ca="1">IFERROR($F1456/OFFSET($F1456,J$12,)-1,"")</f>
        <v>-0.21420912847796636</v>
      </c>
      <c r="K1456" s="30">
        <f>F1456/VLOOKUP(YEAR(B1456),$Z$13:$AB$35,3,FALSE)-1</f>
        <v>-0.18641119614977231</v>
      </c>
      <c r="L1456" s="21">
        <f>MAX(F1456:$F$5741)</f>
        <v>4981.87</v>
      </c>
      <c r="M1456" s="28">
        <f ca="1">IF(OFFSET($O1456,M$12,)&lt;&gt;"",_xlfn.STDEV.S(OFFSET($O1456,,,M$12))*SQRT($J$12/$G$12),"")</f>
        <v>0.27497775841459382</v>
      </c>
      <c r="N1456" s="30">
        <f ca="1">IF(OFFSET($O1456,N$12,)&lt;&gt;"",_xlfn.STDEV.S(OFFSET($O1456,,,N$12))*SQRT($J$12/$G$12),"")</f>
        <v>0.31383853161937075</v>
      </c>
      <c r="O1456" s="4">
        <f t="shared" ca="1" si="22"/>
        <v>-5.1884525536666391E-3</v>
      </c>
    </row>
    <row r="1457" spans="2:15" x14ac:dyDescent="0.2">
      <c r="B1457" s="14">
        <v>39532</v>
      </c>
      <c r="C1457" s="25">
        <v>3570.13</v>
      </c>
      <c r="D1457" s="25">
        <v>3698.42</v>
      </c>
      <c r="E1457" s="25">
        <v>3566.68</v>
      </c>
      <c r="F1457" s="16">
        <v>3690.81</v>
      </c>
      <c r="G1457" s="28">
        <f ca="1">IFERROR($F1457/OFFSET($F1457,G$12,)-1,"")</f>
        <v>3.4037295619333552E-2</v>
      </c>
      <c r="H1457" s="29">
        <f ca="1">IFERROR($F1457/OFFSET($F1457,H$12,)-1,"")</f>
        <v>2.511109876680373E-2</v>
      </c>
      <c r="I1457" s="29">
        <f ca="1">IFERROR($F1457/OFFSET($F1457,I$12,)-1,"")</f>
        <v>-7.5506293443546868E-2</v>
      </c>
      <c r="J1457" s="29">
        <f ca="1">IFERROR($F1457/OFFSET($F1457,J$12,)-1,"")</f>
        <v>-0.22020802565776543</v>
      </c>
      <c r="K1457" s="30">
        <f>F1457/VLOOKUP(YEAR(B1457),$Z$13:$AB$35,3,FALSE)-1</f>
        <v>-0.18217895935723172</v>
      </c>
      <c r="L1457" s="21">
        <f>MAX(F1457:$F$5741)</f>
        <v>4981.87</v>
      </c>
      <c r="M1457" s="28">
        <f ca="1">IF(OFFSET($O1457,M$12,)&lt;&gt;"",_xlfn.STDEV.S(OFFSET($O1457,,,M$12))*SQRT($J$12/$G$12),"")</f>
        <v>0.27727457756217355</v>
      </c>
      <c r="N1457" s="30">
        <f ca="1">IF(OFFSET($O1457,N$12,)&lt;&gt;"",_xlfn.STDEV.S(OFFSET($O1457,,,N$12))*SQRT($J$12/$G$12),"")</f>
        <v>0.31386086353681125</v>
      </c>
      <c r="O1457" s="4">
        <f t="shared" ca="1" si="22"/>
        <v>3.3470844700102913E-2</v>
      </c>
    </row>
    <row r="1458" spans="2:15" x14ac:dyDescent="0.2">
      <c r="B1458" s="14">
        <v>39531</v>
      </c>
      <c r="C1458" s="25">
        <v>3597.22</v>
      </c>
      <c r="D1458" s="25">
        <v>3598.17</v>
      </c>
      <c r="E1458" s="25">
        <v>3546.7</v>
      </c>
      <c r="F1458" s="16">
        <v>3569.32</v>
      </c>
      <c r="G1458" s="28">
        <f ca="1">IFERROR($F1458/OFFSET($F1458,G$12,)-1,"")</f>
        <v>0</v>
      </c>
      <c r="H1458" s="29">
        <f ca="1">IFERROR($F1458/OFFSET($F1458,H$12,)-1,"")</f>
        <v>1.2676471923373844E-2</v>
      </c>
      <c r="I1458" s="29">
        <f ca="1">IFERROR($F1458/OFFSET($F1458,I$12,)-1,"")</f>
        <v>-9.3740796035058804E-2</v>
      </c>
      <c r="J1458" s="29">
        <f ca="1">IFERROR($F1458/OFFSET($F1458,J$12,)-1,"")</f>
        <v>-0.24593530286641418</v>
      </c>
      <c r="K1458" s="30">
        <f>F1458/VLOOKUP(YEAR(B1458),$Z$13:$AB$35,3,FALSE)-1</f>
        <v>-0.20909908752088413</v>
      </c>
      <c r="L1458" s="21">
        <f>MAX(F1458:$F$5741)</f>
        <v>4981.87</v>
      </c>
      <c r="M1458" s="28">
        <f ca="1">IF(OFFSET($O1458,M$12,)&lt;&gt;"",_xlfn.STDEV.S(OFFSET($O1458,,,M$12))*SQRT($J$12/$G$12),"")</f>
        <v>0.2733485105423083</v>
      </c>
      <c r="N1458" s="30">
        <f ca="1">IF(OFFSET($O1458,N$12,)&lt;&gt;"",_xlfn.STDEV.S(OFFSET($O1458,,,N$12))*SQRT($J$12/$G$12),"")</f>
        <v>0.30451886913886195</v>
      </c>
      <c r="O1458" s="4">
        <f t="shared" ca="1" si="22"/>
        <v>0</v>
      </c>
    </row>
    <row r="1459" spans="2:15" x14ac:dyDescent="0.2">
      <c r="B1459" s="14">
        <v>39528</v>
      </c>
      <c r="C1459" s="25">
        <v>3597.22</v>
      </c>
      <c r="D1459" s="25">
        <v>3598.17</v>
      </c>
      <c r="E1459" s="25">
        <v>3546.7</v>
      </c>
      <c r="F1459" s="16">
        <v>3569.32</v>
      </c>
      <c r="G1459" s="28">
        <f ca="1">IFERROR($F1459/OFFSET($F1459,G$12,)-1,"")</f>
        <v>0</v>
      </c>
      <c r="H1459" s="29">
        <f ca="1">IFERROR($F1459/OFFSET($F1459,H$12,)-1,"")</f>
        <v>-4.0033134579645302E-2</v>
      </c>
      <c r="I1459" s="29">
        <f ca="1">IFERROR($F1459/OFFSET($F1459,I$12,)-1,"")</f>
        <v>-9.3386301175012232E-2</v>
      </c>
      <c r="J1459" s="29">
        <f ca="1">IFERROR($F1459/OFFSET($F1459,J$12,)-1,"")</f>
        <v>-0.23795493897140607</v>
      </c>
      <c r="K1459" s="30">
        <f>F1459/VLOOKUP(YEAR(B1459),$Z$13:$AB$35,3,FALSE)-1</f>
        <v>-0.20909908752088413</v>
      </c>
      <c r="L1459" s="21">
        <f>MAX(F1459:$F$5741)</f>
        <v>4981.87</v>
      </c>
      <c r="M1459" s="28">
        <f ca="1">IF(OFFSET($O1459,M$12,)&lt;&gt;"",_xlfn.STDEV.S(OFFSET($O1459,,,M$12))*SQRT($J$12/$G$12),"")</f>
        <v>0.27335351237173805</v>
      </c>
      <c r="N1459" s="30">
        <f ca="1">IF(OFFSET($O1459,N$12,)&lt;&gt;"",_xlfn.STDEV.S(OFFSET($O1459,,,N$12))*SQRT($J$12/$G$12),"")</f>
        <v>0.30451886913886195</v>
      </c>
      <c r="O1459" s="4">
        <f t="shared" ca="1" si="22"/>
        <v>0</v>
      </c>
    </row>
    <row r="1460" spans="2:15" x14ac:dyDescent="0.2">
      <c r="B1460" s="14">
        <v>39527</v>
      </c>
      <c r="C1460" s="25">
        <v>3597.22</v>
      </c>
      <c r="D1460" s="25">
        <v>3598.17</v>
      </c>
      <c r="E1460" s="25">
        <v>3546.7</v>
      </c>
      <c r="F1460" s="16">
        <v>3569.32</v>
      </c>
      <c r="G1460" s="28">
        <f ca="1">IFERROR($F1460/OFFSET($F1460,G$12,)-1,"")</f>
        <v>-8.0482897384306362E-3</v>
      </c>
      <c r="H1460" s="29">
        <f ca="1">IFERROR($F1460/OFFSET($F1460,H$12,)-1,"")</f>
        <v>-4.5314731701054267E-2</v>
      </c>
      <c r="I1460" s="29">
        <f ca="1">IFERROR($F1460/OFFSET($F1460,I$12,)-1,"")</f>
        <v>-9.5419721579490191E-2</v>
      </c>
      <c r="J1460" s="29">
        <f ca="1">IFERROR($F1460/OFFSET($F1460,J$12,)-1,"")</f>
        <v>-0.23795493897140607</v>
      </c>
      <c r="K1460" s="30">
        <f>F1460/VLOOKUP(YEAR(B1460),$Z$13:$AB$35,3,FALSE)-1</f>
        <v>-0.20909908752088413</v>
      </c>
      <c r="L1460" s="21">
        <f>MAX(F1460:$F$5741)</f>
        <v>4981.87</v>
      </c>
      <c r="M1460" s="28">
        <f ca="1">IF(OFFSET($O1460,M$12,)&lt;&gt;"",_xlfn.STDEV.S(OFFSET($O1460,,,M$12))*SQRT($J$12/$G$12),"")</f>
        <v>0.27336975980165223</v>
      </c>
      <c r="N1460" s="30">
        <f ca="1">IF(OFFSET($O1460,N$12,)&lt;&gt;"",_xlfn.STDEV.S(OFFSET($O1460,,,N$12))*SQRT($J$12/$G$12),"")</f>
        <v>0.30443381201704989</v>
      </c>
      <c r="O1460" s="4">
        <f t="shared" ca="1" si="22"/>
        <v>-8.0808520539386725E-3</v>
      </c>
    </row>
    <row r="1461" spans="2:15" x14ac:dyDescent="0.2">
      <c r="B1461" s="14">
        <v>39526</v>
      </c>
      <c r="C1461" s="25">
        <v>3600.47</v>
      </c>
      <c r="D1461" s="25">
        <v>3664.75</v>
      </c>
      <c r="E1461" s="25">
        <v>3564.74</v>
      </c>
      <c r="F1461" s="16">
        <v>3598.28</v>
      </c>
      <c r="G1461" s="28">
        <f ca="1">IFERROR($F1461/OFFSET($F1461,G$12,)-1,"")</f>
        <v>-5.8882346405952912E-4</v>
      </c>
      <c r="H1461" s="29">
        <f ca="1">IFERROR($F1461/OFFSET($F1461,H$12,)-1,"")</f>
        <v>-4.7214550692555979E-2</v>
      </c>
      <c r="I1461" s="29">
        <f ca="1">IFERROR($F1461/OFFSET($F1461,I$12,)-1,"")</f>
        <v>-9.3915250652189086E-2</v>
      </c>
      <c r="J1461" s="29">
        <f ca="1">IFERROR($F1461/OFFSET($F1461,J$12,)-1,"")</f>
        <v>-0.2317720175837501</v>
      </c>
      <c r="K1461" s="30">
        <f>F1461/VLOOKUP(YEAR(B1461),$Z$13:$AB$35,3,FALSE)-1</f>
        <v>-0.20268204157784864</v>
      </c>
      <c r="L1461" s="21">
        <f>MAX(F1461:$F$5741)</f>
        <v>4981.87</v>
      </c>
      <c r="M1461" s="28">
        <f ca="1">IF(OFFSET($O1461,M$12,)&lt;&gt;"",_xlfn.STDEV.S(OFFSET($O1461,,,M$12))*SQRT($J$12/$G$12),"")</f>
        <v>0.28433643178196238</v>
      </c>
      <c r="N1461" s="30">
        <f ca="1">IF(OFFSET($O1461,N$12,)&lt;&gt;"",_xlfn.STDEV.S(OFFSET($O1461,,,N$12))*SQRT($J$12/$G$12),"")</f>
        <v>0.30565036638271875</v>
      </c>
      <c r="O1461" s="4">
        <f t="shared" ca="1" si="22"/>
        <v>-5.8899688867644E-4</v>
      </c>
    </row>
    <row r="1462" spans="2:15" x14ac:dyDescent="0.2">
      <c r="B1462" s="14">
        <v>39525</v>
      </c>
      <c r="C1462" s="25">
        <v>3524.15</v>
      </c>
      <c r="D1462" s="25">
        <v>3628.97</v>
      </c>
      <c r="E1462" s="25">
        <v>3523.85</v>
      </c>
      <c r="F1462" s="16">
        <v>3600.4</v>
      </c>
      <c r="G1462" s="28">
        <f ca="1">IFERROR($F1462/OFFSET($F1462,G$12,)-1,"")</f>
        <v>2.1494393753688446E-2</v>
      </c>
      <c r="H1462" s="29">
        <f ca="1">IFERROR($F1462/OFFSET($F1462,H$12,)-1,"")</f>
        <v>-3.4512348824113026E-2</v>
      </c>
      <c r="I1462" s="29">
        <f ca="1">IFERROR($F1462/OFFSET($F1462,I$12,)-1,"")</f>
        <v>-7.6695038043631536E-2</v>
      </c>
      <c r="J1462" s="29">
        <f ca="1">IFERROR($F1462/OFFSET($F1462,J$12,)-1,"")</f>
        <v>-0.23322329890320515</v>
      </c>
      <c r="K1462" s="30">
        <f>F1462/VLOOKUP(YEAR(B1462),$Z$13:$AB$35,3,FALSE)-1</f>
        <v>-0.2022122854521845</v>
      </c>
      <c r="L1462" s="21">
        <f>MAX(F1462:$F$5741)</f>
        <v>4981.87</v>
      </c>
      <c r="M1462" s="28">
        <f ca="1">IF(OFFSET($O1462,M$12,)&lt;&gt;"",_xlfn.STDEV.S(OFFSET($O1462,,,M$12))*SQRT($J$12/$G$12),"")</f>
        <v>0.28683007296818253</v>
      </c>
      <c r="N1462" s="30">
        <f ca="1">IF(OFFSET($O1462,N$12,)&lt;&gt;"",_xlfn.STDEV.S(OFFSET($O1462,,,N$12))*SQRT($J$12/$G$12),"")</f>
        <v>0.30567765893225418</v>
      </c>
      <c r="O1462" s="4">
        <f t="shared" ca="1" si="22"/>
        <v>2.1266647011520267E-2</v>
      </c>
    </row>
    <row r="1463" spans="2:15" x14ac:dyDescent="0.2">
      <c r="B1463" s="14">
        <v>39524</v>
      </c>
      <c r="C1463" s="25">
        <v>3718.17</v>
      </c>
      <c r="D1463" s="25">
        <v>3718.17</v>
      </c>
      <c r="E1463" s="25">
        <v>3517.23</v>
      </c>
      <c r="F1463" s="16">
        <v>3524.64</v>
      </c>
      <c r="G1463" s="28">
        <f ca="1">IFERROR($F1463/OFFSET($F1463,G$12,)-1,"")</f>
        <v>-5.2049798691291782E-2</v>
      </c>
      <c r="H1463" s="29">
        <f ca="1">IFERROR($F1463/OFFSET($F1463,H$12,)-1,"")</f>
        <v>-3.9890168560750561E-2</v>
      </c>
      <c r="I1463" s="29">
        <f ca="1">IFERROR($F1463/OFFSET($F1463,I$12,)-1,"")</f>
        <v>-8.4166545409191995E-2</v>
      </c>
      <c r="J1463" s="29">
        <f ca="1">IFERROR($F1463/OFFSET($F1463,J$12,)-1,"")</f>
        <v>-0.24846639502082124</v>
      </c>
      <c r="K1463" s="30">
        <f>F1463/VLOOKUP(YEAR(B1463),$Z$13:$AB$35,3,FALSE)-1</f>
        <v>-0.21899941945233525</v>
      </c>
      <c r="L1463" s="21">
        <f>MAX(F1463:$F$5741)</f>
        <v>4981.87</v>
      </c>
      <c r="M1463" s="28">
        <f ca="1">IF(OFFSET($O1463,M$12,)&lt;&gt;"",_xlfn.STDEV.S(OFFSET($O1463,,,M$12))*SQRT($J$12/$G$12),"")</f>
        <v>0.28515215805714872</v>
      </c>
      <c r="N1463" s="30">
        <f ca="1">IF(OFFSET($O1463,N$12,)&lt;&gt;"",_xlfn.STDEV.S(OFFSET($O1463,,,N$12))*SQRT($J$12/$G$12),"")</f>
        <v>0.30138990208434835</v>
      </c>
      <c r="O1463" s="4">
        <f t="shared" ca="1" si="22"/>
        <v>-5.345330837195366E-2</v>
      </c>
    </row>
    <row r="1464" spans="2:15" x14ac:dyDescent="0.2">
      <c r="B1464" s="14">
        <v>39521</v>
      </c>
      <c r="C1464" s="25">
        <v>3738.29</v>
      </c>
      <c r="D1464" s="25">
        <v>3795.93</v>
      </c>
      <c r="E1464" s="25">
        <v>3713.68</v>
      </c>
      <c r="F1464" s="16">
        <v>3718.17</v>
      </c>
      <c r="G1464" s="28">
        <f ca="1">IFERROR($F1464/OFFSET($F1464,G$12,)-1,"")</f>
        <v>-5.5018535656397027E-3</v>
      </c>
      <c r="H1464" s="29">
        <f ca="1">IFERROR($F1464/OFFSET($F1464,H$12,)-1,"")</f>
        <v>7.8717746460548188E-3</v>
      </c>
      <c r="I1464" s="29">
        <f ca="1">IFERROR($F1464/OFFSET($F1464,I$12,)-1,"")</f>
        <v>-5.1058768882888406E-2</v>
      </c>
      <c r="J1464" s="29">
        <f ca="1">IFERROR($F1464/OFFSET($F1464,J$12,)-1,"")</f>
        <v>-0.20452658873466034</v>
      </c>
      <c r="K1464" s="30">
        <f>F1464/VLOOKUP(YEAR(B1464),$Z$13:$AB$35,3,FALSE)-1</f>
        <v>-0.17611644633922585</v>
      </c>
      <c r="L1464" s="21">
        <f>MAX(F1464:$F$5741)</f>
        <v>4981.87</v>
      </c>
      <c r="M1464" s="28">
        <f ca="1">IF(OFFSET($O1464,M$12,)&lt;&gt;"",_xlfn.STDEV.S(OFFSET($O1464,,,M$12))*SQRT($J$12/$G$12),"")</f>
        <v>0.24680974850146303</v>
      </c>
      <c r="N1464" s="30">
        <f ca="1">IF(OFFSET($O1464,N$12,)&lt;&gt;"",_xlfn.STDEV.S(OFFSET($O1464,,,N$12))*SQRT($J$12/$G$12),"")</f>
        <v>0.28343077497522501</v>
      </c>
      <c r="O1464" s="4">
        <f t="shared" ca="1" si="22"/>
        <v>-5.5170445064782452E-3</v>
      </c>
    </row>
    <row r="1465" spans="2:15" x14ac:dyDescent="0.2">
      <c r="B1465" s="14">
        <v>39520</v>
      </c>
      <c r="C1465" s="25">
        <v>3776.48</v>
      </c>
      <c r="D1465" s="25">
        <v>3776.87</v>
      </c>
      <c r="E1465" s="25">
        <v>3694.53</v>
      </c>
      <c r="F1465" s="16">
        <v>3738.74</v>
      </c>
      <c r="G1465" s="28">
        <f ca="1">IFERROR($F1465/OFFSET($F1465,G$12,)-1,"")</f>
        <v>-1.0022268766268105E-2</v>
      </c>
      <c r="H1465" s="29">
        <f ca="1">IFERROR($F1465/OFFSET($F1465,H$12,)-1,"")</f>
        <v>-2.2177446257723998E-3</v>
      </c>
      <c r="I1465" s="29">
        <f ca="1">IFERROR($F1465/OFFSET($F1465,I$12,)-1,"")</f>
        <v>-4.2811498325635799E-2</v>
      </c>
      <c r="J1465" s="29">
        <f ca="1">IFERROR($F1465/OFFSET($F1465,J$12,)-1,"")</f>
        <v>-0.19519104509740615</v>
      </c>
      <c r="K1465" s="30">
        <f>F1465/VLOOKUP(YEAR(B1465),$Z$13:$AB$35,3,FALSE)-1</f>
        <v>-0.17155848242181437</v>
      </c>
      <c r="L1465" s="21">
        <f>MAX(F1465:$F$5741)</f>
        <v>4981.87</v>
      </c>
      <c r="M1465" s="28">
        <f ca="1">IF(OFFSET($O1465,M$12,)&lt;&gt;"",_xlfn.STDEV.S(OFFSET($O1465,,,M$12))*SQRT($J$12/$G$12),"")</f>
        <v>0.2488477799299027</v>
      </c>
      <c r="N1465" s="30">
        <f ca="1">IF(OFFSET($O1465,N$12,)&lt;&gt;"",_xlfn.STDEV.S(OFFSET($O1465,,,N$12))*SQRT($J$12/$G$12),"")</f>
        <v>0.28503788283583237</v>
      </c>
      <c r="O1465" s="4">
        <f t="shared" ca="1" si="22"/>
        <v>-1.0072829809789696E-2</v>
      </c>
    </row>
    <row r="1466" spans="2:15" x14ac:dyDescent="0.2">
      <c r="B1466" s="14">
        <v>39519</v>
      </c>
      <c r="C1466" s="25">
        <v>3729.19</v>
      </c>
      <c r="D1466" s="25">
        <v>3821.96</v>
      </c>
      <c r="E1466" s="25">
        <v>3729.19</v>
      </c>
      <c r="F1466" s="16">
        <v>3776.59</v>
      </c>
      <c r="G1466" s="28">
        <f ca="1">IFERROR($F1466/OFFSET($F1466,G$12,)-1,"")</f>
        <v>1.2734976267732234E-2</v>
      </c>
      <c r="H1466" s="29">
        <f ca="1">IFERROR($F1466/OFFSET($F1466,H$12,)-1,"")</f>
        <v>1.2142067491867081E-3</v>
      </c>
      <c r="I1466" s="29">
        <f ca="1">IFERROR($F1466/OFFSET($F1466,I$12,)-1,"")</f>
        <v>-2.2621635610766022E-2</v>
      </c>
      <c r="J1466" s="29">
        <f ca="1">IFERROR($F1466/OFFSET($F1466,J$12,)-1,"")</f>
        <v>-0.18613411603966123</v>
      </c>
      <c r="K1466" s="30">
        <f>F1466/VLOOKUP(YEAR(B1466),$Z$13:$AB$35,3,FALSE)-1</f>
        <v>-0.1631715629140833</v>
      </c>
      <c r="L1466" s="21">
        <f>MAX(F1466:$F$5741)</f>
        <v>4981.87</v>
      </c>
      <c r="M1466" s="28">
        <f ca="1">IF(OFFSET($O1466,M$12,)&lt;&gt;"",_xlfn.STDEV.S(OFFSET($O1466,,,M$12))*SQRT($J$12/$G$12),"")</f>
        <v>0.24746829631013581</v>
      </c>
      <c r="N1466" s="30">
        <f ca="1">IF(OFFSET($O1466,N$12,)&lt;&gt;"",_xlfn.STDEV.S(OFFSET($O1466,,,N$12))*SQRT($J$12/$G$12),"")</f>
        <v>0.28482360931158174</v>
      </c>
      <c r="O1466" s="4">
        <f t="shared" ca="1" si="22"/>
        <v>1.2654568399399661E-2</v>
      </c>
    </row>
    <row r="1467" spans="2:15" x14ac:dyDescent="0.2">
      <c r="B1467" s="14">
        <v>39518</v>
      </c>
      <c r="C1467" s="25">
        <v>3671.15</v>
      </c>
      <c r="D1467" s="25">
        <v>3751.09</v>
      </c>
      <c r="E1467" s="25">
        <v>3653.81</v>
      </c>
      <c r="F1467" s="16">
        <v>3729.1</v>
      </c>
      <c r="G1467" s="28">
        <f ca="1">IFERROR($F1467/OFFSET($F1467,G$12,)-1,"")</f>
        <v>1.5804613356287467E-2</v>
      </c>
      <c r="H1467" s="29">
        <f ca="1">IFERROR($F1467/OFFSET($F1467,H$12,)-1,"")</f>
        <v>1.1808182158574709E-2</v>
      </c>
      <c r="I1467" s="29">
        <f ca="1">IFERROR($F1467/OFFSET($F1467,I$12,)-1,"")</f>
        <v>-5.8278414059333983E-3</v>
      </c>
      <c r="J1467" s="29">
        <f ca="1">IFERROR($F1467/OFFSET($F1467,J$12,)-1,"")</f>
        <v>-0.19103019942772714</v>
      </c>
      <c r="K1467" s="30">
        <f>F1467/VLOOKUP(YEAR(B1467),$Z$13:$AB$35,3,FALSE)-1</f>
        <v>-0.17369454329511758</v>
      </c>
      <c r="L1467" s="21">
        <f>MAX(F1467:$F$5741)</f>
        <v>4981.87</v>
      </c>
      <c r="M1467" s="28">
        <f ca="1">IF(OFFSET($O1467,M$12,)&lt;&gt;"",_xlfn.STDEV.S(OFFSET($O1467,,,M$12))*SQRT($J$12/$G$12),"")</f>
        <v>0.24621332156891901</v>
      </c>
      <c r="N1467" s="30">
        <f ca="1">IF(OFFSET($O1467,N$12,)&lt;&gt;"",_xlfn.STDEV.S(OFFSET($O1467,,,N$12))*SQRT($J$12/$G$12),"")</f>
        <v>0.28306644398803071</v>
      </c>
      <c r="O1467" s="4">
        <f t="shared" ca="1" si="22"/>
        <v>1.5681020973717454E-2</v>
      </c>
    </row>
    <row r="1468" spans="2:15" x14ac:dyDescent="0.2">
      <c r="B1468" s="14">
        <v>39517</v>
      </c>
      <c r="C1468" s="25">
        <v>3689.05</v>
      </c>
      <c r="D1468" s="25">
        <v>3719.44</v>
      </c>
      <c r="E1468" s="25">
        <v>3661.3</v>
      </c>
      <c r="F1468" s="16">
        <v>3671.08</v>
      </c>
      <c r="G1468" s="28">
        <f ca="1">IFERROR($F1468/OFFSET($F1468,G$12,)-1,"")</f>
        <v>-4.8927524917800058E-3</v>
      </c>
      <c r="H1468" s="29">
        <f ca="1">IFERROR($F1468/OFFSET($F1468,H$12,)-1,"")</f>
        <v>-2.2309812642315907E-2</v>
      </c>
      <c r="I1468" s="29">
        <f ca="1">IFERROR($F1468/OFFSET($F1468,I$12,)-1,"")</f>
        <v>-2.120455072641525E-2</v>
      </c>
      <c r="J1468" s="29">
        <f ca="1">IFERROR($F1468/OFFSET($F1468,J$12,)-1,"")</f>
        <v>-0.20932506563686615</v>
      </c>
      <c r="K1468" s="30">
        <f>F1468/VLOOKUP(YEAR(B1468),$Z$13:$AB$35,3,FALSE)-1</f>
        <v>-0.18655079348900272</v>
      </c>
      <c r="L1468" s="21">
        <f>MAX(F1468:$F$5741)</f>
        <v>4981.87</v>
      </c>
      <c r="M1468" s="28">
        <f ca="1">IF(OFFSET($O1468,M$12,)&lt;&gt;"",_xlfn.STDEV.S(OFFSET($O1468,,,M$12))*SQRT($J$12/$G$12),"")</f>
        <v>0.25315963086787591</v>
      </c>
      <c r="N1468" s="30">
        <f ca="1">IF(OFFSET($O1468,N$12,)&lt;&gt;"",_xlfn.STDEV.S(OFFSET($O1468,,,N$12))*SQRT($J$12/$G$12),"")</f>
        <v>0.28289261263732968</v>
      </c>
      <c r="O1468" s="4">
        <f t="shared" ca="1" si="22"/>
        <v>-4.9047611916631624E-3</v>
      </c>
    </row>
    <row r="1469" spans="2:15" x14ac:dyDescent="0.2">
      <c r="B1469" s="14">
        <v>39514</v>
      </c>
      <c r="C1469" s="25">
        <v>3744.28</v>
      </c>
      <c r="D1469" s="25">
        <v>3744.28</v>
      </c>
      <c r="E1469" s="25">
        <v>3649.86</v>
      </c>
      <c r="F1469" s="16">
        <v>3689.13</v>
      </c>
      <c r="G1469" s="28">
        <f ca="1">IFERROR($F1469/OFFSET($F1469,G$12,)-1,"")</f>
        <v>-1.5457493228006047E-2</v>
      </c>
      <c r="H1469" s="29">
        <f ca="1">IFERROR($F1469/OFFSET($F1469,H$12,)-1,"")</f>
        <v>-4.7108234254851444E-2</v>
      </c>
      <c r="I1469" s="29">
        <f ca="1">IFERROR($F1469/OFFSET($F1469,I$12,)-1,"")</f>
        <v>-2.0029060732681181E-2</v>
      </c>
      <c r="J1469" s="29">
        <f ca="1">IFERROR($F1469/OFFSET($F1469,J$12,)-1,"")</f>
        <v>-0.21318534601349193</v>
      </c>
      <c r="K1469" s="30">
        <f>F1469/VLOOKUP(YEAR(B1469),$Z$13:$AB$35,3,FALSE)-1</f>
        <v>-0.18255121892851278</v>
      </c>
      <c r="L1469" s="21">
        <f>MAX(F1469:$F$5741)</f>
        <v>4981.87</v>
      </c>
      <c r="M1469" s="28">
        <f ca="1">IF(OFFSET($O1469,M$12,)&lt;&gt;"",_xlfn.STDEV.S(OFFSET($O1469,,,M$12))*SQRT($J$12/$G$12),"")</f>
        <v>0.26755831062323238</v>
      </c>
      <c r="N1469" s="30">
        <f ca="1">IF(OFFSET($O1469,N$12,)&lt;&gt;"",_xlfn.STDEV.S(OFFSET($O1469,,,N$12))*SQRT($J$12/$G$12),"")</f>
        <v>0.28477451267650056</v>
      </c>
      <c r="O1469" s="4">
        <f t="shared" ca="1" si="22"/>
        <v>-1.5578205835019624E-2</v>
      </c>
    </row>
    <row r="1470" spans="2:15" x14ac:dyDescent="0.2">
      <c r="B1470" s="14">
        <v>39513</v>
      </c>
      <c r="C1470" s="25">
        <v>3772.39</v>
      </c>
      <c r="D1470" s="25">
        <v>3788.18</v>
      </c>
      <c r="E1470" s="25">
        <v>3732.73</v>
      </c>
      <c r="F1470" s="16">
        <v>3747.05</v>
      </c>
      <c r="G1470" s="28">
        <f ca="1">IFERROR($F1470/OFFSET($F1470,G$12,)-1,"")</f>
        <v>-6.6171616724239879E-3</v>
      </c>
      <c r="H1470" s="29">
        <f ca="1">IFERROR($F1470/OFFSET($F1470,H$12,)-1,"")</f>
        <v>-3.8549864136361411E-2</v>
      </c>
      <c r="I1470" s="29">
        <f ca="1">IFERROR($F1470/OFFSET($F1470,I$12,)-1,"")</f>
        <v>-3.3503226771629091E-2</v>
      </c>
      <c r="J1470" s="29">
        <f ca="1">IFERROR($F1470/OFFSET($F1470,J$12,)-1,"")</f>
        <v>-0.19501720796937361</v>
      </c>
      <c r="K1470" s="30">
        <f>F1470/VLOOKUP(YEAR(B1470),$Z$13:$AB$35,3,FALSE)-1</f>
        <v>-0.16971712704244191</v>
      </c>
      <c r="L1470" s="21">
        <f>MAX(F1470:$F$5741)</f>
        <v>4981.87</v>
      </c>
      <c r="M1470" s="28">
        <f ca="1">IF(OFFSET($O1470,M$12,)&lt;&gt;"",_xlfn.STDEV.S(OFFSET($O1470,,,M$12))*SQRT($J$12/$G$12),"")</f>
        <v>0.26477474685323377</v>
      </c>
      <c r="N1470" s="30">
        <f ca="1">IF(OFFSET($O1470,N$12,)&lt;&gt;"",_xlfn.STDEV.S(OFFSET($O1470,,,N$12))*SQRT($J$12/$G$12),"")</f>
        <v>0.28533989261093945</v>
      </c>
      <c r="O1470" s="4">
        <f t="shared" ca="1" si="22"/>
        <v>-6.6391521501045344E-3</v>
      </c>
    </row>
    <row r="1471" spans="2:15" x14ac:dyDescent="0.2">
      <c r="B1471" s="14">
        <v>39512</v>
      </c>
      <c r="C1471" s="25">
        <v>3685.59</v>
      </c>
      <c r="D1471" s="25">
        <v>3783.66</v>
      </c>
      <c r="E1471" s="25">
        <v>3685.15</v>
      </c>
      <c r="F1471" s="16">
        <v>3772.01</v>
      </c>
      <c r="G1471" s="28">
        <f ca="1">IFERROR($F1471/OFFSET($F1471,G$12,)-1,"")</f>
        <v>2.3450854410974831E-2</v>
      </c>
      <c r="H1471" s="29">
        <f ca="1">IFERROR($F1471/OFFSET($F1471,H$12,)-1,"")</f>
        <v>-4.6812693631452018E-2</v>
      </c>
      <c r="I1471" s="29">
        <f ca="1">IFERROR($F1471/OFFSET($F1471,I$12,)-1,"")</f>
        <v>-1.6630168413368729E-2</v>
      </c>
      <c r="J1471" s="29">
        <f ca="1">IFERROR($F1471/OFFSET($F1471,J$12,)-1,"")</f>
        <v>-0.18597032640949551</v>
      </c>
      <c r="K1471" s="30">
        <f>F1471/VLOOKUP(YEAR(B1471),$Z$13:$AB$35,3,FALSE)-1</f>
        <v>-0.16418641341198037</v>
      </c>
      <c r="L1471" s="21">
        <f>MAX(F1471:$F$5741)</f>
        <v>4981.87</v>
      </c>
      <c r="M1471" s="28">
        <f ca="1">IF(OFFSET($O1471,M$12,)&lt;&gt;"",_xlfn.STDEV.S(OFFSET($O1471,,,M$12))*SQRT($J$12/$G$12),"")</f>
        <v>0.30775881283078071</v>
      </c>
      <c r="N1471" s="30">
        <f ca="1">IF(OFFSET($O1471,N$12,)&lt;&gt;"",_xlfn.STDEV.S(OFFSET($O1471,,,N$12))*SQRT($J$12/$G$12),"")</f>
        <v>0.28842093908643401</v>
      </c>
      <c r="O1471" s="4">
        <f t="shared" ca="1" si="22"/>
        <v>2.3180107781171636E-2</v>
      </c>
    </row>
    <row r="1472" spans="2:15" x14ac:dyDescent="0.2">
      <c r="B1472" s="14">
        <v>39511</v>
      </c>
      <c r="C1472" s="25">
        <v>3754.95</v>
      </c>
      <c r="D1472" s="25">
        <v>3778.85</v>
      </c>
      <c r="E1472" s="25">
        <v>3678.32</v>
      </c>
      <c r="F1472" s="16">
        <v>3685.58</v>
      </c>
      <c r="G1472" s="28">
        <f ca="1">IFERROR($F1472/OFFSET($F1472,G$12,)-1,"")</f>
        <v>-1.8448140405076141E-2</v>
      </c>
      <c r="H1472" s="29">
        <f ca="1">IFERROR($F1472/OFFSET($F1472,H$12,)-1,"")</f>
        <v>-8.4475798939301794E-2</v>
      </c>
      <c r="I1472" s="29">
        <f ca="1">IFERROR($F1472/OFFSET($F1472,I$12,)-1,"")</f>
        <v>-6.2501112866260145E-2</v>
      </c>
      <c r="J1472" s="29">
        <f ca="1">IFERROR($F1472/OFFSET($F1472,J$12,)-1,"")</f>
        <v>-0.18836271064013466</v>
      </c>
      <c r="K1472" s="30">
        <f>F1472/VLOOKUP(YEAR(B1472),$Z$13:$AB$35,3,FALSE)-1</f>
        <v>-0.18333783885592214</v>
      </c>
      <c r="L1472" s="21">
        <f>MAX(F1472:$F$5741)</f>
        <v>4981.87</v>
      </c>
      <c r="M1472" s="28">
        <f ca="1">IF(OFFSET($O1472,M$12,)&lt;&gt;"",_xlfn.STDEV.S(OFFSET($O1472,,,M$12))*SQRT($J$12/$G$12),"")</f>
        <v>0.30721357707129532</v>
      </c>
      <c r="N1472" s="30">
        <f ca="1">IF(OFFSET($O1472,N$12,)&lt;&gt;"",_xlfn.STDEV.S(OFFSET($O1472,,,N$12))*SQRT($J$12/$G$12),"")</f>
        <v>0.28334518660953845</v>
      </c>
      <c r="O1472" s="4">
        <f t="shared" ca="1" si="22"/>
        <v>-1.8620429580529795E-2</v>
      </c>
    </row>
    <row r="1473" spans="2:15" x14ac:dyDescent="0.2">
      <c r="B1473" s="14">
        <v>39510</v>
      </c>
      <c r="C1473" s="25">
        <v>3871.47</v>
      </c>
      <c r="D1473" s="25">
        <v>3871.47</v>
      </c>
      <c r="E1473" s="25">
        <v>3742.56</v>
      </c>
      <c r="F1473" s="16">
        <v>3754.85</v>
      </c>
      <c r="G1473" s="28">
        <f ca="1">IFERROR($F1473/OFFSET($F1473,G$12,)-1,"")</f>
        <v>-3.0132945543211886E-2</v>
      </c>
      <c r="H1473" s="29">
        <f ca="1">IFERROR($F1473/OFFSET($F1473,H$12,)-1,"")</f>
        <v>-5.9465213851838006E-2</v>
      </c>
      <c r="I1473" s="29">
        <f ca="1">IFERROR($F1473/OFFSET($F1473,I$12,)-1,"")</f>
        <v>-3.2870827076577513E-2</v>
      </c>
      <c r="J1473" s="29">
        <f ca="1">IFERROR($F1473/OFFSET($F1473,J$12,)-1,"")</f>
        <v>-0.16681274838514981</v>
      </c>
      <c r="K1473" s="30">
        <f>F1473/VLOOKUP(YEAR(B1473),$Z$13:$AB$35,3,FALSE)-1</f>
        <v>-0.16798877903292275</v>
      </c>
      <c r="L1473" s="21">
        <f>MAX(F1473:$F$5741)</f>
        <v>4981.87</v>
      </c>
      <c r="M1473" s="28">
        <f ca="1">IF(OFFSET($O1473,M$12,)&lt;&gt;"",_xlfn.STDEV.S(OFFSET($O1473,,,M$12))*SQRT($J$12/$G$12),"")</f>
        <v>0.30562327815558132</v>
      </c>
      <c r="N1473" s="30">
        <f ca="1">IF(OFFSET($O1473,N$12,)&lt;&gt;"",_xlfn.STDEV.S(OFFSET($O1473,,,N$12))*SQRT($J$12/$G$12),"")</f>
        <v>0.28156774646792487</v>
      </c>
      <c r="O1473" s="4">
        <f t="shared" ca="1" si="22"/>
        <v>-3.0596274138956412E-2</v>
      </c>
    </row>
    <row r="1474" spans="2:15" x14ac:dyDescent="0.2">
      <c r="B1474" s="14">
        <v>39507</v>
      </c>
      <c r="C1474" s="25">
        <v>3896.94</v>
      </c>
      <c r="D1474" s="25">
        <v>3940.59</v>
      </c>
      <c r="E1474" s="25">
        <v>3851.81</v>
      </c>
      <c r="F1474" s="16">
        <v>3871.51</v>
      </c>
      <c r="G1474" s="28">
        <f ca="1">IFERROR($F1474/OFFSET($F1474,G$12,)-1,"")</f>
        <v>-6.6148528849533372E-3</v>
      </c>
      <c r="H1474" s="29">
        <f ca="1">IFERROR($F1474/OFFSET($F1474,H$12,)-1,"")</f>
        <v>-1.7014005260859388E-2</v>
      </c>
      <c r="I1474" s="29">
        <f ca="1">IFERROR($F1474/OFFSET($F1474,I$12,)-1,"")</f>
        <v>7.691386688044588E-3</v>
      </c>
      <c r="J1474" s="29">
        <f ca="1">IFERROR($F1474/OFFSET($F1474,J$12,)-1,"")</f>
        <v>-0.14098160598193865</v>
      </c>
      <c r="K1474" s="30">
        <f>F1474/VLOOKUP(YEAR(B1474),$Z$13:$AB$35,3,FALSE)-1</f>
        <v>-0.14213889713670336</v>
      </c>
      <c r="L1474" s="21">
        <f>MAX(F1474:$F$5741)</f>
        <v>4981.87</v>
      </c>
      <c r="M1474" s="28">
        <f ca="1">IF(OFFSET($O1474,M$12,)&lt;&gt;"",_xlfn.STDEV.S(OFFSET($O1474,,,M$12))*SQRT($J$12/$G$12),"")</f>
        <v>0.33130407685882352</v>
      </c>
      <c r="N1474" s="30">
        <f ca="1">IF(OFFSET($O1474,N$12,)&lt;&gt;"",_xlfn.STDEV.S(OFFSET($O1474,,,N$12))*SQRT($J$12/$G$12),"")</f>
        <v>0.27578994822569364</v>
      </c>
      <c r="O1474" s="4">
        <f t="shared" ca="1" si="22"/>
        <v>-6.6368279859468984E-3</v>
      </c>
    </row>
    <row r="1475" spans="2:15" x14ac:dyDescent="0.2">
      <c r="B1475" s="14">
        <v>39506</v>
      </c>
      <c r="C1475" s="25">
        <v>3956.71</v>
      </c>
      <c r="D1475" s="25">
        <v>3987.87</v>
      </c>
      <c r="E1475" s="25">
        <v>3896.14</v>
      </c>
      <c r="F1475" s="16">
        <v>3897.29</v>
      </c>
      <c r="G1475" s="28">
        <f ca="1">IFERROR($F1475/OFFSET($F1475,G$12,)-1,"")</f>
        <v>-1.5154425031461249E-2</v>
      </c>
      <c r="H1475" s="29">
        <f ca="1">IFERROR($F1475/OFFSET($F1475,H$12,)-1,"")</f>
        <v>-1.0081331375826119E-2</v>
      </c>
      <c r="I1475" s="29">
        <f ca="1">IFERROR($F1475/OFFSET($F1475,I$12,)-1,"")</f>
        <v>1.6624234393096682E-2</v>
      </c>
      <c r="J1475" s="29">
        <f ca="1">IFERROR($F1475/OFFSET($F1475,J$12,)-1,"")</f>
        <v>-0.12151970065819129</v>
      </c>
      <c r="K1475" s="30">
        <f>F1475/VLOOKUP(YEAR(B1475),$Z$13:$AB$35,3,FALSE)-1</f>
        <v>-0.13642648538216429</v>
      </c>
      <c r="L1475" s="21">
        <f>MAX(F1475:$F$5741)</f>
        <v>4981.87</v>
      </c>
      <c r="M1475" s="28">
        <f ca="1">IF(OFFSET($O1475,M$12,)&lt;&gt;"",_xlfn.STDEV.S(OFFSET($O1475,,,M$12))*SQRT($J$12/$G$12),"")</f>
        <v>0.33147401907845353</v>
      </c>
      <c r="N1475" s="30">
        <f ca="1">IF(OFFSET($O1475,N$12,)&lt;&gt;"",_xlfn.STDEV.S(OFFSET($O1475,,,N$12))*SQRT($J$12/$G$12),"")</f>
        <v>0.27650539172052147</v>
      </c>
      <c r="O1475" s="4">
        <f t="shared" ca="1" si="22"/>
        <v>-1.5270426782483297E-2</v>
      </c>
    </row>
    <row r="1476" spans="2:15" x14ac:dyDescent="0.2">
      <c r="B1476" s="14">
        <v>39505</v>
      </c>
      <c r="C1476" s="25">
        <v>4026.41</v>
      </c>
      <c r="D1476" s="25">
        <v>4056.74</v>
      </c>
      <c r="E1476" s="25">
        <v>3930.73</v>
      </c>
      <c r="F1476" s="16">
        <v>3957.26</v>
      </c>
      <c r="G1476" s="28">
        <f ca="1">IFERROR($F1476/OFFSET($F1476,G$12,)-1,"")</f>
        <v>-1.6988560853526735E-2</v>
      </c>
      <c r="H1476" s="29">
        <f ca="1">IFERROR($F1476/OFFSET($F1476,H$12,)-1,"")</f>
        <v>2.8967289518302408E-3</v>
      </c>
      <c r="I1476" s="29">
        <f ca="1">IFERROR($F1476/OFFSET($F1476,I$12,)-1,"")</f>
        <v>2.0485736831518775E-2</v>
      </c>
      <c r="J1476" s="29">
        <f ca="1">IFERROR($F1476/OFFSET($F1476,J$12,)-1,"")</f>
        <v>-0.10267027056443923</v>
      </c>
      <c r="K1476" s="30">
        <f>F1476/VLOOKUP(YEAR(B1476),$Z$13:$AB$35,3,FALSE)-1</f>
        <v>-0.12313814818589919</v>
      </c>
      <c r="L1476" s="21">
        <f>MAX(F1476:$F$5741)</f>
        <v>4981.87</v>
      </c>
      <c r="M1476" s="28">
        <f ca="1">IF(OFFSET($O1476,M$12,)&lt;&gt;"",_xlfn.STDEV.S(OFFSET($O1476,,,M$12))*SQRT($J$12/$G$12),"")</f>
        <v>0.32873063171155548</v>
      </c>
      <c r="N1476" s="30">
        <f ca="1">IF(OFFSET($O1476,N$12,)&lt;&gt;"",_xlfn.STDEV.S(OFFSET($O1476,,,N$12))*SQRT($J$12/$G$12),"")</f>
        <v>0.27578432746402098</v>
      </c>
      <c r="O1476" s="4">
        <f t="shared" ca="1" si="22"/>
        <v>-1.7134521927630469E-2</v>
      </c>
    </row>
    <row r="1477" spans="2:15" x14ac:dyDescent="0.2">
      <c r="B1477" s="14">
        <v>39504</v>
      </c>
      <c r="C1477" s="25">
        <v>3993.29</v>
      </c>
      <c r="D1477" s="25">
        <v>4067.05</v>
      </c>
      <c r="E1477" s="25">
        <v>3990.97</v>
      </c>
      <c r="F1477" s="16">
        <v>4025.65</v>
      </c>
      <c r="G1477" s="28">
        <f ca="1">IFERROR($F1477/OFFSET($F1477,G$12,)-1,"")</f>
        <v>8.3662095309662288E-3</v>
      </c>
      <c r="H1477" s="29">
        <f ca="1">IFERROR($F1477/OFFSET($F1477,H$12,)-1,"")</f>
        <v>1.3701010263796887E-2</v>
      </c>
      <c r="I1477" s="29">
        <f ca="1">IFERROR($F1477/OFFSET($F1477,I$12,)-1,"")</f>
        <v>6.4440472350169475E-2</v>
      </c>
      <c r="J1477" s="29">
        <f ca="1">IFERROR($F1477/OFFSET($F1477,J$12,)-1,"")</f>
        <v>-6.9297797424047403E-2</v>
      </c>
      <c r="K1477" s="30">
        <f>F1477/VLOOKUP(YEAR(B1477),$Z$13:$AB$35,3,FALSE)-1</f>
        <v>-0.10798408147166605</v>
      </c>
      <c r="L1477" s="21">
        <f>MAX(F1477:$F$5741)</f>
        <v>4981.87</v>
      </c>
      <c r="M1477" s="28">
        <f ca="1">IF(OFFSET($O1477,M$12,)&lt;&gt;"",_xlfn.STDEV.S(OFFSET($O1477,,,M$12))*SQRT($J$12/$G$12),"")</f>
        <v>0.33404426738365456</v>
      </c>
      <c r="N1477" s="30">
        <f ca="1">IF(OFFSET($O1477,N$12,)&lt;&gt;"",_xlfn.STDEV.S(OFFSET($O1477,,,N$12))*SQRT($J$12/$G$12),"")</f>
        <v>0.27690963637403537</v>
      </c>
      <c r="O1477" s="4">
        <f t="shared" ca="1" si="22"/>
        <v>8.3314067767003754E-3</v>
      </c>
    </row>
    <row r="1478" spans="2:15" x14ac:dyDescent="0.2">
      <c r="B1478" s="14">
        <v>39503</v>
      </c>
      <c r="C1478" s="25">
        <v>3938.8</v>
      </c>
      <c r="D1478" s="25">
        <v>4021.77</v>
      </c>
      <c r="E1478" s="25">
        <v>3938.8</v>
      </c>
      <c r="F1478" s="16">
        <v>3992.25</v>
      </c>
      <c r="G1478" s="28">
        <f ca="1">IFERROR($F1478/OFFSET($F1478,G$12,)-1,"")</f>
        <v>1.3642180311385976E-2</v>
      </c>
      <c r="H1478" s="29">
        <f ca="1">IFERROR($F1478/OFFSET($F1478,H$12,)-1,"")</f>
        <v>2.3792976994309489E-2</v>
      </c>
      <c r="I1478" s="29">
        <f ca="1">IFERROR($F1478/OFFSET($F1478,I$12,)-1,"")</f>
        <v>2.3260284505959294E-2</v>
      </c>
      <c r="J1478" s="29">
        <f ca="1">IFERROR($F1478/OFFSET($F1478,J$12,)-1,"")</f>
        <v>-0.10533203952248527</v>
      </c>
      <c r="K1478" s="30">
        <f>F1478/VLOOKUP(YEAR(B1478),$Z$13:$AB$35,3,FALSE)-1</f>
        <v>-0.11538495628165857</v>
      </c>
      <c r="L1478" s="21">
        <f>MAX(F1478:$F$5741)</f>
        <v>4981.87</v>
      </c>
      <c r="M1478" s="28">
        <f ca="1">IF(OFFSET($O1478,M$12,)&lt;&gt;"",_xlfn.STDEV.S(OFFSET($O1478,,,M$12))*SQRT($J$12/$G$12),"")</f>
        <v>0.34559167287480302</v>
      </c>
      <c r="N1478" s="30">
        <f ca="1">IF(OFFSET($O1478,N$12,)&lt;&gt;"",_xlfn.STDEV.S(OFFSET($O1478,,,N$12))*SQRT($J$12/$G$12),"")</f>
        <v>0.27918980767524454</v>
      </c>
      <c r="O1478" s="4">
        <f t="shared" ca="1" si="22"/>
        <v>1.3549963515081385E-2</v>
      </c>
    </row>
    <row r="1479" spans="2:15" x14ac:dyDescent="0.2">
      <c r="B1479" s="14">
        <v>39500</v>
      </c>
      <c r="C1479" s="25">
        <v>3936.75</v>
      </c>
      <c r="D1479" s="25">
        <v>3959.05</v>
      </c>
      <c r="E1479" s="25">
        <v>3911.58</v>
      </c>
      <c r="F1479" s="16">
        <v>3938.52</v>
      </c>
      <c r="G1479" s="28">
        <f ca="1">IFERROR($F1479/OFFSET($F1479,G$12,)-1,"")</f>
        <v>3.9116276943240713E-4</v>
      </c>
      <c r="H1479" s="29">
        <f ca="1">IFERROR($F1479/OFFSET($F1479,H$12,)-1,"")</f>
        <v>2.3374976614629839E-2</v>
      </c>
      <c r="I1479" s="29">
        <f ca="1">IFERROR($F1479/OFFSET($F1479,I$12,)-1,"")</f>
        <v>1.2972984094977491E-2</v>
      </c>
      <c r="J1479" s="29">
        <f ca="1">IFERROR($F1479/OFFSET($F1479,J$12,)-1,"")</f>
        <v>-0.12148573773855942</v>
      </c>
      <c r="K1479" s="30">
        <f>F1479/VLOOKUP(YEAR(B1479),$Z$13:$AB$35,3,FALSE)-1</f>
        <v>-0.12729061507030826</v>
      </c>
      <c r="L1479" s="21">
        <f>MAX(F1479:$F$5741)</f>
        <v>4981.87</v>
      </c>
      <c r="M1479" s="28">
        <f ca="1">IF(OFFSET($O1479,M$12,)&lt;&gt;"",_xlfn.STDEV.S(OFFSET($O1479,,,M$12))*SQRT($J$12/$G$12),"")</f>
        <v>0.3434692891882517</v>
      </c>
      <c r="N1479" s="30">
        <f ca="1">IF(OFFSET($O1479,N$12,)&lt;&gt;"",_xlfn.STDEV.S(OFFSET($O1479,,,N$12))*SQRT($J$12/$G$12),"")</f>
        <v>0.27735253543797084</v>
      </c>
      <c r="O1479" s="4">
        <f t="shared" ca="1" si="22"/>
        <v>3.9108628522084609E-4</v>
      </c>
    </row>
    <row r="1480" spans="2:15" x14ac:dyDescent="0.2">
      <c r="B1480" s="14">
        <v>39499</v>
      </c>
      <c r="C1480" s="25">
        <v>3948.1</v>
      </c>
      <c r="D1480" s="25">
        <v>4017.72</v>
      </c>
      <c r="E1480" s="25">
        <v>3936.44</v>
      </c>
      <c r="F1480" s="16">
        <v>3936.98</v>
      </c>
      <c r="G1480" s="28">
        <f ca="1">IFERROR($F1480/OFFSET($F1480,G$12,)-1,"")</f>
        <v>-2.2428741228081028E-3</v>
      </c>
      <c r="H1480" s="29">
        <f ca="1">IFERROR($F1480/OFFSET($F1480,H$12,)-1,"")</f>
        <v>4.785323985575074E-3</v>
      </c>
      <c r="I1480" s="29">
        <f ca="1">IFERROR($F1480/OFFSET($F1480,I$12,)-1,"")</f>
        <v>6.831613852090257E-2</v>
      </c>
      <c r="J1480" s="29">
        <f ca="1">IFERROR($F1480/OFFSET($F1480,J$12,)-1,"")</f>
        <v>-0.13253909322663171</v>
      </c>
      <c r="K1480" s="30">
        <f>F1480/VLOOKUP(YEAR(B1480),$Z$13:$AB$35,3,FALSE)-1</f>
        <v>-0.12763185301064917</v>
      </c>
      <c r="L1480" s="21">
        <f>MAX(F1480:$F$5741)</f>
        <v>4981.87</v>
      </c>
      <c r="M1480" s="28">
        <f ca="1">IF(OFFSET($O1480,M$12,)&lt;&gt;"",_xlfn.STDEV.S(OFFSET($O1480,,,M$12))*SQRT($J$12/$G$12),"")</f>
        <v>0.34439937571713214</v>
      </c>
      <c r="N1480" s="30">
        <f ca="1">IF(OFFSET($O1480,N$12,)&lt;&gt;"",_xlfn.STDEV.S(OFFSET($O1480,,,N$12))*SQRT($J$12/$G$12),"")</f>
        <v>0.27958149991338133</v>
      </c>
      <c r="O1480" s="4">
        <f t="shared" ca="1" si="22"/>
        <v>-2.2453931322256766E-3</v>
      </c>
    </row>
    <row r="1481" spans="2:15" x14ac:dyDescent="0.2">
      <c r="B1481" s="14">
        <v>39498</v>
      </c>
      <c r="C1481" s="25">
        <v>3971.4</v>
      </c>
      <c r="D1481" s="25">
        <v>3980.5</v>
      </c>
      <c r="E1481" s="25">
        <v>3928.39</v>
      </c>
      <c r="F1481" s="16">
        <v>3945.83</v>
      </c>
      <c r="G1481" s="28">
        <f ca="1">IFERROR($F1481/OFFSET($F1481,G$12,)-1,"")</f>
        <v>-6.3985052527673059E-3</v>
      </c>
      <c r="H1481" s="29">
        <f ca="1">IFERROR($F1481/OFFSET($F1481,H$12,)-1,"")</f>
        <v>1.020747780315201E-2</v>
      </c>
      <c r="I1481" s="29">
        <f ca="1">IFERROR($F1481/OFFSET($F1481,I$12,)-1,"")</f>
        <v>4.7116987060409343E-2</v>
      </c>
      <c r="J1481" s="29">
        <f ca="1">IFERROR($F1481/OFFSET($F1481,J$12,)-1,"")</f>
        <v>-0.12294424254548286</v>
      </c>
      <c r="K1481" s="30">
        <f>F1481/VLOOKUP(YEAR(B1481),$Z$13:$AB$35,3,FALSE)-1</f>
        <v>-0.12567084276907936</v>
      </c>
      <c r="L1481" s="21">
        <f>MAX(F1481:$F$5741)</f>
        <v>4981.87</v>
      </c>
      <c r="M1481" s="28">
        <f ca="1">IF(OFFSET($O1481,M$12,)&lt;&gt;"",_xlfn.STDEV.S(OFFSET($O1481,,,M$12))*SQRT($J$12/$G$12),"")</f>
        <v>0.3528693983117866</v>
      </c>
      <c r="N1481" s="30">
        <f ca="1">IF(OFFSET($O1481,N$12,)&lt;&gt;"",_xlfn.STDEV.S(OFFSET($O1481,,,N$12))*SQRT($J$12/$G$12),"")</f>
        <v>0.28015687353764679</v>
      </c>
      <c r="O1481" s="4">
        <f t="shared" ca="1" si="22"/>
        <v>-6.4190634288201114E-3</v>
      </c>
    </row>
    <row r="1482" spans="2:15" x14ac:dyDescent="0.2">
      <c r="B1482" s="14">
        <v>39497</v>
      </c>
      <c r="C1482" s="25">
        <v>3899.47</v>
      </c>
      <c r="D1482" s="25">
        <v>3980.24</v>
      </c>
      <c r="E1482" s="25">
        <v>3873.55</v>
      </c>
      <c r="F1482" s="16">
        <v>3971.24</v>
      </c>
      <c r="G1482" s="28">
        <f ca="1">IFERROR($F1482/OFFSET($F1482,G$12,)-1,"")</f>
        <v>1.8405065303746415E-2</v>
      </c>
      <c r="H1482" s="29">
        <f ca="1">IFERROR($F1482/OFFSET($F1482,H$12,)-1,"")</f>
        <v>2.7753623188405685E-2</v>
      </c>
      <c r="I1482" s="29">
        <f ca="1">IFERROR($F1482/OFFSET($F1482,I$12,)-1,"")</f>
        <v>6.9662582388131167E-2</v>
      </c>
      <c r="J1482" s="29">
        <f ca="1">IFERROR($F1482/OFFSET($F1482,J$12,)-1,"")</f>
        <v>-9.0843740341800205E-2</v>
      </c>
      <c r="K1482" s="30">
        <f>F1482/VLOOKUP(YEAR(B1482),$Z$13:$AB$35,3,FALSE)-1</f>
        <v>-0.12004041675345334</v>
      </c>
      <c r="L1482" s="21">
        <f>MAX(F1482:$F$5741)</f>
        <v>4981.87</v>
      </c>
      <c r="M1482" s="28">
        <f ca="1">IF(OFFSET($O1482,M$12,)&lt;&gt;"",_xlfn.STDEV.S(OFFSET($O1482,,,M$12))*SQRT($J$12/$G$12),"")</f>
        <v>0.35673518336086851</v>
      </c>
      <c r="N1482" s="30">
        <f ca="1">IF(OFFSET($O1482,N$12,)&lt;&gt;"",_xlfn.STDEV.S(OFFSET($O1482,,,N$12))*SQRT($J$12/$G$12),"")</f>
        <v>0.29170745862983349</v>
      </c>
      <c r="O1482" s="4">
        <f t="shared" ca="1" si="22"/>
        <v>1.8237742034772977E-2</v>
      </c>
    </row>
    <row r="1483" spans="2:15" x14ac:dyDescent="0.2">
      <c r="B1483" s="14">
        <v>39496</v>
      </c>
      <c r="C1483" s="25">
        <v>3848.14</v>
      </c>
      <c r="D1483" s="25">
        <v>3900.11</v>
      </c>
      <c r="E1483" s="25">
        <v>3848.14</v>
      </c>
      <c r="F1483" s="16">
        <v>3899.47</v>
      </c>
      <c r="G1483" s="28">
        <f ca="1">IFERROR($F1483/OFFSET($F1483,G$12,)-1,"")</f>
        <v>1.3228324360280208E-2</v>
      </c>
      <c r="H1483" s="29">
        <f ca="1">IFERROR($F1483/OFFSET($F1483,H$12,)-1,"")</f>
        <v>3.959253097873594E-2</v>
      </c>
      <c r="I1483" s="29">
        <f ca="1">IFERROR($F1483/OFFSET($F1483,I$12,)-1,"")</f>
        <v>-4.1168763838911326E-3</v>
      </c>
      <c r="J1483" s="29">
        <f ca="1">IFERROR($F1483/OFFSET($F1483,J$12,)-1,"")</f>
        <v>-9.6625553681635501E-2</v>
      </c>
      <c r="K1483" s="30">
        <f>F1483/VLOOKUP(YEAR(B1483),$Z$13:$AB$35,3,FALSE)-1</f>
        <v>-0.13594343427181144</v>
      </c>
      <c r="L1483" s="21">
        <f>MAX(F1483:$F$5741)</f>
        <v>4981.87</v>
      </c>
      <c r="M1483" s="28">
        <f ca="1">IF(OFFSET($O1483,M$12,)&lt;&gt;"",_xlfn.STDEV.S(OFFSET($O1483,,,M$12))*SQRT($J$12/$G$12),"")</f>
        <v>0.35308894637512617</v>
      </c>
      <c r="N1483" s="30">
        <f ca="1">IF(OFFSET($O1483,N$12,)&lt;&gt;"",_xlfn.STDEV.S(OFFSET($O1483,,,N$12))*SQRT($J$12/$G$12),"")</f>
        <v>0.29055611427650696</v>
      </c>
      <c r="O1483" s="4">
        <f t="shared" ca="1" si="22"/>
        <v>1.3141594104304233E-2</v>
      </c>
    </row>
    <row r="1484" spans="2:15" x14ac:dyDescent="0.2">
      <c r="B1484" s="14">
        <v>39493</v>
      </c>
      <c r="C1484" s="25">
        <v>3918.63</v>
      </c>
      <c r="D1484" s="25">
        <v>3933.98</v>
      </c>
      <c r="E1484" s="25">
        <v>3827.93</v>
      </c>
      <c r="F1484" s="16">
        <v>3848.56</v>
      </c>
      <c r="G1484" s="28">
        <f ca="1">IFERROR($F1484/OFFSET($F1484,G$12,)-1,"")</f>
        <v>-1.7780987844001062E-2</v>
      </c>
      <c r="H1484" s="29">
        <f ca="1">IFERROR($F1484/OFFSET($F1484,H$12,)-1,"")</f>
        <v>2.6115751837701096E-2</v>
      </c>
      <c r="I1484" s="29">
        <f ca="1">IFERROR($F1484/OFFSET($F1484,I$12,)-1,"")</f>
        <v>-9.932675957058712E-3</v>
      </c>
      <c r="J1484" s="29">
        <f ca="1">IFERROR($F1484/OFFSET($F1484,J$12,)-1,"")</f>
        <v>-0.10545412284269862</v>
      </c>
      <c r="K1484" s="30">
        <f>F1484/VLOOKUP(YEAR(B1484),$Z$13:$AB$35,3,FALSE)-1</f>
        <v>-0.14722422878009644</v>
      </c>
      <c r="L1484" s="21">
        <f>MAX(F1484:$F$5741)</f>
        <v>4981.87</v>
      </c>
      <c r="M1484" s="28">
        <f ca="1">IF(OFFSET($O1484,M$12,)&lt;&gt;"",_xlfn.STDEV.S(OFFSET($O1484,,,M$12))*SQRT($J$12/$G$12),"")</f>
        <v>0.34961866417569842</v>
      </c>
      <c r="N1484" s="30">
        <f ca="1">IF(OFFSET($O1484,N$12,)&lt;&gt;"",_xlfn.STDEV.S(OFFSET($O1484,,,N$12))*SQRT($J$12/$G$12),"")</f>
        <v>0.28968072807631495</v>
      </c>
      <c r="O1484" s="4">
        <f t="shared" ca="1" si="22"/>
        <v>-1.7940968858977193E-2</v>
      </c>
    </row>
    <row r="1485" spans="2:15" x14ac:dyDescent="0.2">
      <c r="B1485" s="14">
        <v>39492</v>
      </c>
      <c r="C1485" s="25">
        <v>3909.93</v>
      </c>
      <c r="D1485" s="25">
        <v>3960.64</v>
      </c>
      <c r="E1485" s="25">
        <v>3906.08</v>
      </c>
      <c r="F1485" s="16">
        <v>3918.23</v>
      </c>
      <c r="G1485" s="28">
        <f ca="1">IFERROR($F1485/OFFSET($F1485,G$12,)-1,"")</f>
        <v>3.1413532140625033E-3</v>
      </c>
      <c r="H1485" s="29">
        <f ca="1">IFERROR($F1485/OFFSET($F1485,H$12,)-1,"")</f>
        <v>4.0828469955080715E-2</v>
      </c>
      <c r="I1485" s="29">
        <f ca="1">IFERROR($F1485/OFFSET($F1485,I$12,)-1,"")</f>
        <v>2.6587577792334116E-3</v>
      </c>
      <c r="J1485" s="29">
        <f ca="1">IFERROR($F1485/OFFSET($F1485,J$12,)-1,"")</f>
        <v>-9.8523856195616655E-2</v>
      </c>
      <c r="K1485" s="30">
        <f>F1485/VLOOKUP(YEAR(B1485),$Z$13:$AB$35,3,FALSE)-1</f>
        <v>-0.13178653572583965</v>
      </c>
      <c r="L1485" s="21">
        <f>MAX(F1485:$F$5741)</f>
        <v>4981.87</v>
      </c>
      <c r="M1485" s="28">
        <f ca="1">IF(OFFSET($O1485,M$12,)&lt;&gt;"",_xlfn.STDEV.S(OFFSET($O1485,,,M$12))*SQRT($J$12/$G$12),"")</f>
        <v>0.35229706735936028</v>
      </c>
      <c r="N1485" s="30">
        <f ca="1">IF(OFFSET($O1485,N$12,)&lt;&gt;"",_xlfn.STDEV.S(OFFSET($O1485,,,N$12))*SQRT($J$12/$G$12),"")</f>
        <v>0.28961039760533891</v>
      </c>
      <c r="O1485" s="4">
        <f t="shared" ca="1" si="22"/>
        <v>3.1364294728334912E-3</v>
      </c>
    </row>
    <row r="1486" spans="2:15" x14ac:dyDescent="0.2">
      <c r="B1486" s="14">
        <v>39491</v>
      </c>
      <c r="C1486" s="25">
        <v>3864.36</v>
      </c>
      <c r="D1486" s="25">
        <v>3917.31</v>
      </c>
      <c r="E1486" s="25">
        <v>3817.9</v>
      </c>
      <c r="F1486" s="16">
        <v>3905.96</v>
      </c>
      <c r="G1486" s="28">
        <f ca="1">IFERROR($F1486/OFFSET($F1486,G$12,)-1,"")</f>
        <v>1.0859213250517641E-2</v>
      </c>
      <c r="H1486" s="29">
        <f ca="1">IFERROR($F1486/OFFSET($F1486,H$12,)-1,"")</f>
        <v>7.4852847864552707E-3</v>
      </c>
      <c r="I1486" s="29">
        <f ca="1">IFERROR($F1486/OFFSET($F1486,I$12,)-1,"")</f>
        <v>-2.6527763931811443E-2</v>
      </c>
      <c r="J1486" s="29">
        <f ca="1">IFERROR($F1486/OFFSET($F1486,J$12,)-1,"")</f>
        <v>-9.2346445568114111E-2</v>
      </c>
      <c r="K1486" s="30">
        <f>F1486/VLOOKUP(YEAR(B1486),$Z$13:$AB$35,3,FALSE)-1</f>
        <v>-0.13450536009466019</v>
      </c>
      <c r="L1486" s="21">
        <f>MAX(F1486:$F$5741)</f>
        <v>4981.87</v>
      </c>
      <c r="M1486" s="28">
        <f ca="1">IF(OFFSET($O1486,M$12,)&lt;&gt;"",_xlfn.STDEV.S(OFFSET($O1486,,,M$12))*SQRT($J$12/$G$12),"")</f>
        <v>0.35186923225069555</v>
      </c>
      <c r="N1486" s="30">
        <f ca="1">IF(OFFSET($O1486,N$12,)&lt;&gt;"",_xlfn.STDEV.S(OFFSET($O1486,,,N$12))*SQRT($J$12/$G$12),"")</f>
        <v>0.28953512341097426</v>
      </c>
      <c r="O1486" s="4">
        <f t="shared" ca="1" si="22"/>
        <v>1.0800675396377855E-2</v>
      </c>
    </row>
    <row r="1487" spans="2:15" x14ac:dyDescent="0.2">
      <c r="B1487" s="14">
        <v>39490</v>
      </c>
      <c r="C1487" s="25">
        <v>3753.96</v>
      </c>
      <c r="D1487" s="25">
        <v>3887.9</v>
      </c>
      <c r="E1487" s="25">
        <v>3731.39</v>
      </c>
      <c r="F1487" s="16">
        <v>3864</v>
      </c>
      <c r="G1487" s="28">
        <f ca="1">IFERROR($F1487/OFFSET($F1487,G$12,)-1,"")</f>
        <v>3.0136285111011629E-2</v>
      </c>
      <c r="H1487" s="29">
        <f ca="1">IFERROR($F1487/OFFSET($F1487,H$12,)-1,"")</f>
        <v>7.3517910214295767E-3</v>
      </c>
      <c r="I1487" s="29">
        <f ca="1">IFERROR($F1487/OFFSET($F1487,I$12,)-1,"")</f>
        <v>-6.7331249471994536E-2</v>
      </c>
      <c r="J1487" s="29">
        <f ca="1">IFERROR($F1487/OFFSET($F1487,J$12,)-1,"")</f>
        <v>-0.10874920424036083</v>
      </c>
      <c r="K1487" s="30">
        <f>F1487/VLOOKUP(YEAR(B1487),$Z$13:$AB$35,3,FALSE)-1</f>
        <v>-0.14380298605356101</v>
      </c>
      <c r="L1487" s="21">
        <f>MAX(F1487:$F$5741)</f>
        <v>4981.87</v>
      </c>
      <c r="M1487" s="28">
        <f ca="1">IF(OFFSET($O1487,M$12,)&lt;&gt;"",_xlfn.STDEV.S(OFFSET($O1487,,,M$12))*SQRT($J$12/$G$12),"")</f>
        <v>0.34901779151376894</v>
      </c>
      <c r="N1487" s="30">
        <f ca="1">IF(OFFSET($O1487,N$12,)&lt;&gt;"",_xlfn.STDEV.S(OFFSET($O1487,,,N$12))*SQRT($J$12/$G$12),"")</f>
        <v>0.29676419102287893</v>
      </c>
      <c r="O1487" s="4">
        <f t="shared" ref="O1487:O1550" ca="1" si="23">IFERROR(LN(1+G1487),"")</f>
        <v>2.969110913036083E-2</v>
      </c>
    </row>
    <row r="1488" spans="2:15" x14ac:dyDescent="0.2">
      <c r="B1488" s="14">
        <v>39489</v>
      </c>
      <c r="C1488" s="25">
        <v>3750.59</v>
      </c>
      <c r="D1488" s="25">
        <v>3779.05</v>
      </c>
      <c r="E1488" s="25">
        <v>3728.92</v>
      </c>
      <c r="F1488" s="16">
        <v>3750.96</v>
      </c>
      <c r="G1488" s="28">
        <f ca="1">IFERROR($F1488/OFFSET($F1488,G$12,)-1,"")</f>
        <v>9.3318153580268515E-5</v>
      </c>
      <c r="H1488" s="29">
        <f ca="1">IFERROR($F1488/OFFSET($F1488,H$12,)-1,"")</f>
        <v>-4.5870439474065772E-2</v>
      </c>
      <c r="I1488" s="29">
        <f ca="1">IFERROR($F1488/OFFSET($F1488,I$12,)-1,"")</f>
        <v>-8.9258919336276055E-2</v>
      </c>
      <c r="J1488" s="29">
        <f ca="1">IFERROR($F1488/OFFSET($F1488,J$12,)-1,"")</f>
        <v>-0.14213770311838891</v>
      </c>
      <c r="K1488" s="30">
        <f>F1488/VLOOKUP(YEAR(B1488),$Z$13:$AB$35,3,FALSE)-1</f>
        <v>-0.16885073720690091</v>
      </c>
      <c r="L1488" s="21">
        <f>MAX(F1488:$F$5741)</f>
        <v>4981.87</v>
      </c>
      <c r="M1488" s="28">
        <f ca="1">IF(OFFSET($O1488,M$12,)&lt;&gt;"",_xlfn.STDEV.S(OFFSET($O1488,,,M$12))*SQRT($J$12/$G$12),"")</f>
        <v>0.33363330057117846</v>
      </c>
      <c r="N1488" s="30">
        <f ca="1">IF(OFFSET($O1488,N$12,)&lt;&gt;"",_xlfn.STDEV.S(OFFSET($O1488,,,N$12))*SQRT($J$12/$G$12),"")</f>
        <v>0.29110113688782691</v>
      </c>
      <c r="O1488" s="4">
        <f t="shared" ca="1" si="23"/>
        <v>9.3313799712235878E-5</v>
      </c>
    </row>
    <row r="1489" spans="2:15" x14ac:dyDescent="0.2">
      <c r="B1489" s="14">
        <v>39486</v>
      </c>
      <c r="C1489" s="25">
        <v>3764.85</v>
      </c>
      <c r="D1489" s="25">
        <v>3822.23</v>
      </c>
      <c r="E1489" s="25">
        <v>3715.28</v>
      </c>
      <c r="F1489" s="16">
        <v>3750.61</v>
      </c>
      <c r="G1489" s="28">
        <f ca="1">IFERROR($F1489/OFFSET($F1489,G$12,)-1,"")</f>
        <v>-3.6976727506488061E-3</v>
      </c>
      <c r="H1489" s="29">
        <f ca="1">IFERROR($F1489/OFFSET($F1489,H$12,)-1,"")</f>
        <v>-3.3962915360582269E-2</v>
      </c>
      <c r="I1489" s="29">
        <f ca="1">IFERROR($F1489/OFFSET($F1489,I$12,)-1,"")</f>
        <v>-9.8883277513226231E-2</v>
      </c>
      <c r="J1489" s="29">
        <f ca="1">IFERROR($F1489/OFFSET($F1489,J$12,)-1,"")</f>
        <v>-0.18415872166500247</v>
      </c>
      <c r="K1489" s="30">
        <f>F1489/VLOOKUP(YEAR(B1489),$Z$13:$AB$35,3,FALSE)-1</f>
        <v>-0.16892829128425113</v>
      </c>
      <c r="L1489" s="21">
        <f>MAX(F1489:$F$5741)</f>
        <v>4981.87</v>
      </c>
      <c r="M1489" s="28">
        <f ca="1">IF(OFFSET($O1489,M$12,)&lt;&gt;"",_xlfn.STDEV.S(OFFSET($O1489,,,M$12))*SQRT($J$12/$G$12),"")</f>
        <v>0.3336183197772507</v>
      </c>
      <c r="N1489" s="30">
        <f ca="1">IF(OFFSET($O1489,N$12,)&lt;&gt;"",_xlfn.STDEV.S(OFFSET($O1489,,,N$12))*SQRT($J$12/$G$12),"")</f>
        <v>0.29784547375966719</v>
      </c>
      <c r="O1489" s="4">
        <f t="shared" ca="1" si="23"/>
        <v>-3.7045260419025102E-3</v>
      </c>
    </row>
    <row r="1490" spans="2:15" x14ac:dyDescent="0.2">
      <c r="B1490" s="14">
        <v>39485</v>
      </c>
      <c r="C1490" s="25">
        <v>3876.53</v>
      </c>
      <c r="D1490" s="25">
        <v>3877.26</v>
      </c>
      <c r="E1490" s="25">
        <v>3762.66</v>
      </c>
      <c r="F1490" s="16">
        <v>3764.53</v>
      </c>
      <c r="G1490" s="28">
        <f ca="1">IFERROR($F1490/OFFSET($F1490,G$12,)-1,"")</f>
        <v>-2.8994516293778028E-2</v>
      </c>
      <c r="H1490" s="29">
        <f ca="1">IFERROR($F1490/OFFSET($F1490,H$12,)-1,"")</f>
        <v>-2.0153775676998165E-2</v>
      </c>
      <c r="I1490" s="29">
        <f ca="1">IFERROR($F1490/OFFSET($F1490,I$12,)-1,"")</f>
        <v>-0.12092164133795369</v>
      </c>
      <c r="J1490" s="29">
        <f ca="1">IFERROR($F1490/OFFSET($F1490,J$12,)-1,"")</f>
        <v>-0.17852194045777203</v>
      </c>
      <c r="K1490" s="30">
        <f>F1490/VLOOKUP(YEAR(B1490),$Z$13:$AB$35,3,FALSE)-1</f>
        <v>-0.16584385483649378</v>
      </c>
      <c r="L1490" s="21">
        <f>MAX(F1490:$F$5741)</f>
        <v>4981.87</v>
      </c>
      <c r="M1490" s="28">
        <f ca="1">IF(OFFSET($O1490,M$12,)&lt;&gt;"",_xlfn.STDEV.S(OFFSET($O1490,,,M$12))*SQRT($J$12/$G$12),"")</f>
        <v>0.3337486399726643</v>
      </c>
      <c r="N1490" s="30">
        <f ca="1">IF(OFFSET($O1490,N$12,)&lt;&gt;"",_xlfn.STDEV.S(OFFSET($O1490,,,N$12))*SQRT($J$12/$G$12),"")</f>
        <v>0.29787779821018501</v>
      </c>
      <c r="O1490" s="4">
        <f t="shared" ca="1" si="23"/>
        <v>-2.9423163223523303E-2</v>
      </c>
    </row>
    <row r="1491" spans="2:15" x14ac:dyDescent="0.2">
      <c r="B1491" s="14">
        <v>39484</v>
      </c>
      <c r="C1491" s="25">
        <v>3835.63</v>
      </c>
      <c r="D1491" s="25">
        <v>3876.94</v>
      </c>
      <c r="E1491" s="25">
        <v>3780.08</v>
      </c>
      <c r="F1491" s="16">
        <v>3876.94</v>
      </c>
      <c r="G1491" s="28">
        <f ca="1">IFERROR($F1491/OFFSET($F1491,G$12,)-1,"")</f>
        <v>1.0725272433390609E-2</v>
      </c>
      <c r="H1491" s="29">
        <f ca="1">IFERROR($F1491/OFFSET($F1491,H$12,)-1,"")</f>
        <v>1.1315852627844736E-2</v>
      </c>
      <c r="I1491" s="29">
        <f ca="1">IFERROR($F1491/OFFSET($F1491,I$12,)-1,"")</f>
        <v>-0.11361131814918624</v>
      </c>
      <c r="J1491" s="29">
        <f ca="1">IFERROR($F1491/OFFSET($F1491,J$12,)-1,"")</f>
        <v>-0.1515595832357659</v>
      </c>
      <c r="K1491" s="30">
        <f>F1491/VLOOKUP(YEAR(B1491),$Z$13:$AB$35,3,FALSE)-1</f>
        <v>-0.14093570102238417</v>
      </c>
      <c r="L1491" s="21">
        <f>MAX(F1491:$F$5741)</f>
        <v>4981.87</v>
      </c>
      <c r="M1491" s="28">
        <f ca="1">IF(OFFSET($O1491,M$12,)&lt;&gt;"",_xlfn.STDEV.S(OFFSET($O1491,,,M$12))*SQRT($J$12/$G$12),"")</f>
        <v>0.32943543141620452</v>
      </c>
      <c r="N1491" s="30">
        <f ca="1">IF(OFFSET($O1491,N$12,)&lt;&gt;"",_xlfn.STDEV.S(OFFSET($O1491,,,N$12))*SQRT($J$12/$G$12),"")</f>
        <v>0.29382005303687253</v>
      </c>
      <c r="O1491" s="4">
        <f t="shared" ca="1" si="23"/>
        <v>1.0668164667025172E-2</v>
      </c>
    </row>
    <row r="1492" spans="2:15" x14ac:dyDescent="0.2">
      <c r="B1492" s="14">
        <v>39483</v>
      </c>
      <c r="C1492" s="25">
        <v>3931</v>
      </c>
      <c r="D1492" s="25">
        <v>3941.44</v>
      </c>
      <c r="E1492" s="25">
        <v>3812.34</v>
      </c>
      <c r="F1492" s="16">
        <v>3835.8</v>
      </c>
      <c r="G1492" s="28">
        <f ca="1">IFERROR($F1492/OFFSET($F1492,G$12,)-1,"")</f>
        <v>-2.4289736956571439E-2</v>
      </c>
      <c r="H1492" s="29">
        <f ca="1">IFERROR($F1492/OFFSET($F1492,H$12,)-1,"")</f>
        <v>-1.0835985166923634E-2</v>
      </c>
      <c r="I1492" s="29">
        <f ca="1">IFERROR($F1492/OFFSET($F1492,I$12,)-1,"")</f>
        <v>-0.11461447020670079</v>
      </c>
      <c r="J1492" s="29">
        <f ca="1">IFERROR($F1492/OFFSET($F1492,J$12,)-1,"")</f>
        <v>-0.15397899835242279</v>
      </c>
      <c r="K1492" s="30">
        <f>F1492/VLOOKUP(YEAR(B1492),$Z$13:$AB$35,3,FALSE)-1</f>
        <v>-0.15005162885720735</v>
      </c>
      <c r="L1492" s="21">
        <f>MAX(F1492:$F$5741)</f>
        <v>4981.87</v>
      </c>
      <c r="M1492" s="28">
        <f ca="1">IF(OFFSET($O1492,M$12,)&lt;&gt;"",_xlfn.STDEV.S(OFFSET($O1492,,,M$12))*SQRT($J$12/$G$12),"")</f>
        <v>0.32654466475822919</v>
      </c>
      <c r="N1492" s="30">
        <f ca="1">IF(OFFSET($O1492,N$12,)&lt;&gt;"",_xlfn.STDEV.S(OFFSET($O1492,,,N$12))*SQRT($J$12/$G$12),"")</f>
        <v>0.2927231339183976</v>
      </c>
      <c r="O1492" s="4">
        <f t="shared" ca="1" si="23"/>
        <v>-2.4589598277013805E-2</v>
      </c>
    </row>
    <row r="1493" spans="2:15" x14ac:dyDescent="0.2">
      <c r="B1493" s="14">
        <v>39482</v>
      </c>
      <c r="C1493" s="25">
        <v>3883.07</v>
      </c>
      <c r="D1493" s="25">
        <v>3942.74</v>
      </c>
      <c r="E1493" s="25">
        <v>3881.76</v>
      </c>
      <c r="F1493" s="16">
        <v>3931.29</v>
      </c>
      <c r="G1493" s="28">
        <f ca="1">IFERROR($F1493/OFFSET($F1493,G$12,)-1,"")</f>
        <v>1.2574469345545625E-2</v>
      </c>
      <c r="H1493" s="29">
        <f ca="1">IFERROR($F1493/OFFSET($F1493,H$12,)-1,"")</f>
        <v>3.9490314494677214E-2</v>
      </c>
      <c r="I1493" s="29">
        <f ca="1">IFERROR($F1493/OFFSET($F1493,I$12,)-1,"")</f>
        <v>-9.8090092570288112E-2</v>
      </c>
      <c r="J1493" s="29">
        <f ca="1">IFERROR($F1493/OFFSET($F1493,J$12,)-1,"")</f>
        <v>-0.14046679420606722</v>
      </c>
      <c r="K1493" s="30">
        <f>F1493/VLOOKUP(YEAR(B1493),$Z$13:$AB$35,3,FALSE)-1</f>
        <v>-0.1288926607252856</v>
      </c>
      <c r="L1493" s="21">
        <f>MAX(F1493:$F$5741)</f>
        <v>4981.87</v>
      </c>
      <c r="M1493" s="28">
        <f ca="1">IF(OFFSET($O1493,M$12,)&lt;&gt;"",_xlfn.STDEV.S(OFFSET($O1493,,,M$12))*SQRT($J$12/$G$12),"")</f>
        <v>0.32160531552783478</v>
      </c>
      <c r="N1493" s="30">
        <f ca="1">IF(OFFSET($O1493,N$12,)&lt;&gt;"",_xlfn.STDEV.S(OFFSET($O1493,,,N$12))*SQRT($J$12/$G$12),"")</f>
        <v>0.28940297596326153</v>
      </c>
      <c r="O1493" s="4">
        <f t="shared" ca="1" si="23"/>
        <v>1.2496067264799919E-2</v>
      </c>
    </row>
    <row r="1494" spans="2:15" x14ac:dyDescent="0.2">
      <c r="B1494" s="14">
        <v>39479</v>
      </c>
      <c r="C1494" s="25">
        <v>3841.99</v>
      </c>
      <c r="D1494" s="25">
        <v>3909.1</v>
      </c>
      <c r="E1494" s="25">
        <v>3841.99</v>
      </c>
      <c r="F1494" s="16">
        <v>3882.47</v>
      </c>
      <c r="G1494" s="28">
        <f ca="1">IFERROR($F1494/OFFSET($F1494,G$12,)-1,"")</f>
        <v>1.0544097283678111E-2</v>
      </c>
      <c r="H1494" s="29">
        <f ca="1">IFERROR($F1494/OFFSET($F1494,H$12,)-1,"")</f>
        <v>-4.8776111751890339E-3</v>
      </c>
      <c r="I1494" s="29">
        <f ca="1">IFERROR($F1494/OFFSET($F1494,I$12,)-1,"")</f>
        <v>-0.13075202564889066</v>
      </c>
      <c r="J1494" s="29">
        <f ca="1">IFERROR($F1494/OFFSET($F1494,J$12,)-1,"")</f>
        <v>-0.15814067453347735</v>
      </c>
      <c r="K1494" s="30">
        <f>F1494/VLOOKUP(YEAR(B1494),$Z$13:$AB$35,3,FALSE)-1</f>
        <v>-0.13971034660025083</v>
      </c>
      <c r="L1494" s="21">
        <f>MAX(F1494:$F$5741)</f>
        <v>4981.87</v>
      </c>
      <c r="M1494" s="28">
        <f ca="1">IF(OFFSET($O1494,M$12,)&lt;&gt;"",_xlfn.STDEV.S(OFFSET($O1494,,,M$12))*SQRT($J$12/$G$12),"")</f>
        <v>0.31797057330578327</v>
      </c>
      <c r="N1494" s="30">
        <f ca="1">IF(OFFSET($O1494,N$12,)&lt;&gt;"",_xlfn.STDEV.S(OFFSET($O1494,,,N$12))*SQRT($J$12/$G$12),"")</f>
        <v>0.28773021079775823</v>
      </c>
      <c r="O1494" s="4">
        <f t="shared" ca="1" si="23"/>
        <v>1.048889598278932E-2</v>
      </c>
    </row>
    <row r="1495" spans="2:15" x14ac:dyDescent="0.2">
      <c r="B1495" s="14">
        <v>39478</v>
      </c>
      <c r="C1495" s="25">
        <v>3833.56</v>
      </c>
      <c r="D1495" s="25">
        <v>3862.41</v>
      </c>
      <c r="E1495" s="25">
        <v>3739.44</v>
      </c>
      <c r="F1495" s="16">
        <v>3841.96</v>
      </c>
      <c r="G1495" s="28">
        <f ca="1">IFERROR($F1495/OFFSET($F1495,G$12,)-1,"")</f>
        <v>2.1911747827085826E-3</v>
      </c>
      <c r="H1495" s="29">
        <f ca="1">IFERROR($F1495/OFFSET($F1495,H$12,)-1,"")</f>
        <v>-1.186189584576447E-2</v>
      </c>
      <c r="I1495" s="29">
        <f ca="1">IFERROR($F1495/OFFSET($F1495,I$12,)-1,"")</f>
        <v>-0.14798059096433092</v>
      </c>
      <c r="J1495" s="29">
        <f ca="1">IFERROR($F1495/OFFSET($F1495,J$12,)-1,"")</f>
        <v>-0.15244837315602655</v>
      </c>
      <c r="K1495" s="30">
        <f>F1495/VLOOKUP(YEAR(B1495),$Z$13:$AB$35,3,FALSE)-1</f>
        <v>-0.14868667709584349</v>
      </c>
      <c r="L1495" s="21">
        <f>MAX(F1495:$F$5741)</f>
        <v>4981.87</v>
      </c>
      <c r="M1495" s="28">
        <f ca="1">IF(OFFSET($O1495,M$12,)&lt;&gt;"",_xlfn.STDEV.S(OFFSET($O1495,,,M$12))*SQRT($J$12/$G$12),"")</f>
        <v>0.31860433015783063</v>
      </c>
      <c r="N1495" s="30">
        <f ca="1">IF(OFFSET($O1495,N$12,)&lt;&gt;"",_xlfn.STDEV.S(OFFSET($O1495,,,N$12))*SQRT($J$12/$G$12),"")</f>
        <v>0.28755873830662493</v>
      </c>
      <c r="O1495" s="4">
        <f t="shared" ca="1" si="23"/>
        <v>2.1887776602818828E-3</v>
      </c>
    </row>
    <row r="1496" spans="2:15" x14ac:dyDescent="0.2">
      <c r="B1496" s="14">
        <v>39477</v>
      </c>
      <c r="C1496" s="25">
        <v>3873.38</v>
      </c>
      <c r="D1496" s="25">
        <v>3889.49</v>
      </c>
      <c r="E1496" s="25">
        <v>3812.17</v>
      </c>
      <c r="F1496" s="16">
        <v>3833.56</v>
      </c>
      <c r="G1496" s="28">
        <f ca="1">IFERROR($F1496/OFFSET($F1496,G$12,)-1,"")</f>
        <v>-1.1413629307188145E-2</v>
      </c>
      <c r="H1496" s="29">
        <f ca="1">IFERROR($F1496/OFFSET($F1496,H$12,)-1,"")</f>
        <v>4.0252685050010673E-2</v>
      </c>
      <c r="I1496" s="29">
        <f ca="1">IFERROR($F1496/OFFSET($F1496,I$12,)-1,"")</f>
        <v>-0.15054797495224881</v>
      </c>
      <c r="J1496" s="29">
        <f ca="1">IFERROR($F1496/OFFSET($F1496,J$12,)-1,"")</f>
        <v>-0.16602091495874227</v>
      </c>
      <c r="K1496" s="30">
        <f>F1496/VLOOKUP(YEAR(B1496),$Z$13:$AB$35,3,FALSE)-1</f>
        <v>-0.15054797495224881</v>
      </c>
      <c r="L1496" s="21">
        <f>MAX(F1496:$F$5741)</f>
        <v>4981.87</v>
      </c>
      <c r="M1496" s="28">
        <f ca="1">IF(OFFSET($O1496,M$12,)&lt;&gt;"",_xlfn.STDEV.S(OFFSET($O1496,,,M$12))*SQRT($J$12/$G$12),"")</f>
        <v>0.31863498616892477</v>
      </c>
      <c r="N1496" s="30">
        <f ca="1">IF(OFFSET($O1496,N$12,)&lt;&gt;"",_xlfn.STDEV.S(OFFSET($O1496,,,N$12))*SQRT($J$12/$G$12),"")</f>
        <v>0.28765121093120549</v>
      </c>
      <c r="O1496" s="4">
        <f t="shared" ca="1" si="23"/>
        <v>-1.1479264677292541E-2</v>
      </c>
    </row>
    <row r="1497" spans="2:15" x14ac:dyDescent="0.2">
      <c r="B1497" s="14">
        <v>39476</v>
      </c>
      <c r="C1497" s="25">
        <v>3781.82</v>
      </c>
      <c r="D1497" s="25">
        <v>3889.94</v>
      </c>
      <c r="E1497" s="25">
        <v>3781.82</v>
      </c>
      <c r="F1497" s="16">
        <v>3877.82</v>
      </c>
      <c r="G1497" s="28">
        <f ca="1">IFERROR($F1497/OFFSET($F1497,G$12,)-1,"")</f>
        <v>2.5352067986271543E-2</v>
      </c>
      <c r="H1497" s="29">
        <f ca="1">IFERROR($F1497/OFFSET($F1497,H$12,)-1,"")</f>
        <v>2.9068965151209492E-2</v>
      </c>
      <c r="I1497" s="29">
        <f ca="1">IFERROR($F1497/OFFSET($F1497,I$12,)-1,"")</f>
        <v>-0.14074070791361792</v>
      </c>
      <c r="J1497" s="29">
        <f ca="1">IFERROR($F1497/OFFSET($F1497,J$12,)-1,"")</f>
        <v>-0.15303517098432007</v>
      </c>
      <c r="K1497" s="30">
        <f>F1497/VLOOKUP(YEAR(B1497),$Z$13:$AB$35,3,FALSE)-1</f>
        <v>-0.14074070791361792</v>
      </c>
      <c r="L1497" s="21">
        <f>MAX(F1497:$F$5741)</f>
        <v>4981.87</v>
      </c>
      <c r="M1497" s="28">
        <f ca="1">IF(OFFSET($O1497,M$12,)&lt;&gt;"",_xlfn.STDEV.S(OFFSET($O1497,,,M$12))*SQRT($J$12/$G$12),"")</f>
        <v>0.31799456920870134</v>
      </c>
      <c r="N1497" s="30">
        <f ca="1">IF(OFFSET($O1497,N$12,)&lt;&gt;"",_xlfn.STDEV.S(OFFSET($O1497,,,N$12))*SQRT($J$12/$G$12),"")</f>
        <v>0.28779143123063389</v>
      </c>
      <c r="O1497" s="4">
        <f t="shared" ca="1" si="23"/>
        <v>2.5036034576506324E-2</v>
      </c>
    </row>
    <row r="1498" spans="2:15" x14ac:dyDescent="0.2">
      <c r="B1498" s="14">
        <v>39475</v>
      </c>
      <c r="C1498" s="25">
        <v>3901.92</v>
      </c>
      <c r="D1498" s="25">
        <v>3905.38</v>
      </c>
      <c r="E1498" s="25">
        <v>3754.29</v>
      </c>
      <c r="F1498" s="16">
        <v>3781.94</v>
      </c>
      <c r="G1498" s="28">
        <f ca="1">IFERROR($F1498/OFFSET($F1498,G$12,)-1,"")</f>
        <v>-3.0644623862616904E-2</v>
      </c>
      <c r="H1498" s="29">
        <f ca="1">IFERROR($F1498/OFFSET($F1498,H$12,)-1,"")</f>
        <v>1.8674194165290814E-2</v>
      </c>
      <c r="I1498" s="29">
        <f ca="1">IFERROR($F1498/OFFSET($F1498,I$12,)-1,"")</f>
        <v>-0.16198609344601567</v>
      </c>
      <c r="J1498" s="29">
        <f ca="1">IFERROR($F1498/OFFSET($F1498,J$12,)-1,"")</f>
        <v>-0.16618199215554852</v>
      </c>
      <c r="K1498" s="30">
        <f>F1498/VLOOKUP(YEAR(B1498),$Z$13:$AB$35,3,FALSE)-1</f>
        <v>-0.16198609344601567</v>
      </c>
      <c r="L1498" s="21">
        <f>MAX(F1498:$F$5741)</f>
        <v>4981.87</v>
      </c>
      <c r="M1498" s="28">
        <f ca="1">IF(OFFSET($O1498,M$12,)&lt;&gt;"",_xlfn.STDEV.S(OFFSET($O1498,,,M$12))*SQRT($J$12/$G$12),"")</f>
        <v>0.3112461816760807</v>
      </c>
      <c r="N1498" s="30">
        <f ca="1">IF(OFFSET($O1498,N$12,)&lt;&gt;"",_xlfn.STDEV.S(OFFSET($O1498,,,N$12))*SQRT($J$12/$G$12),"")</f>
        <v>0.28203185561093447</v>
      </c>
      <c r="O1498" s="4">
        <f t="shared" ca="1" si="23"/>
        <v>-3.1123989086150706E-2</v>
      </c>
    </row>
    <row r="1499" spans="2:15" x14ac:dyDescent="0.2">
      <c r="B1499" s="14">
        <v>39472</v>
      </c>
      <c r="C1499" s="25">
        <v>3888.09</v>
      </c>
      <c r="D1499" s="25">
        <v>3989.69</v>
      </c>
      <c r="E1499" s="25">
        <v>3888.08</v>
      </c>
      <c r="F1499" s="16">
        <v>3901.5</v>
      </c>
      <c r="G1499" s="28">
        <f ca="1">IFERROR($F1499/OFFSET($F1499,G$12,)-1,"")</f>
        <v>3.4515750704717796E-3</v>
      </c>
      <c r="H1499" s="29">
        <f ca="1">IFERROR($F1499/OFFSET($F1499,H$12,)-1,"")</f>
        <v>-3.5984359955971712E-3</v>
      </c>
      <c r="I1499" s="29">
        <f ca="1">IFERROR($F1499/OFFSET($F1499,I$12,)-1,"")</f>
        <v>-0.13734013761873598</v>
      </c>
      <c r="J1499" s="29">
        <f ca="1">IFERROR($F1499/OFFSET($F1499,J$12,)-1,"")</f>
        <v>-0.13961540157897068</v>
      </c>
      <c r="K1499" s="30">
        <f>F1499/VLOOKUP(YEAR(B1499),$Z$13:$AB$35,3,FALSE)-1</f>
        <v>-0.13549362062318016</v>
      </c>
      <c r="L1499" s="21">
        <f>MAX(F1499:$F$5741)</f>
        <v>4981.87</v>
      </c>
      <c r="M1499" s="28">
        <f ca="1">IF(OFFSET($O1499,M$12,)&lt;&gt;"",_xlfn.STDEV.S(OFFSET($O1499,,,M$12))*SQRT($J$12/$G$12),"")</f>
        <v>0.3042857632487313</v>
      </c>
      <c r="N1499" s="30">
        <f ca="1">IF(OFFSET($O1499,N$12,)&lt;&gt;"",_xlfn.STDEV.S(OFFSET($O1499,,,N$12))*SQRT($J$12/$G$12),"")</f>
        <v>0.27729042971360351</v>
      </c>
      <c r="O1499" s="4">
        <f t="shared" ca="1" si="23"/>
        <v>3.4456320564846604E-3</v>
      </c>
    </row>
    <row r="1500" spans="2:15" x14ac:dyDescent="0.2">
      <c r="B1500" s="14">
        <v>39471</v>
      </c>
      <c r="C1500" s="25">
        <v>3685.22</v>
      </c>
      <c r="D1500" s="25">
        <v>3889.4</v>
      </c>
      <c r="E1500" s="25">
        <v>3684.69</v>
      </c>
      <c r="F1500" s="16">
        <v>3888.08</v>
      </c>
      <c r="G1500" s="28">
        <f ca="1">IFERROR($F1500/OFFSET($F1500,G$12,)-1,"")</f>
        <v>5.5046917144702334E-2</v>
      </c>
      <c r="H1500" s="29">
        <f ca="1">IFERROR($F1500/OFFSET($F1500,H$12,)-1,"")</f>
        <v>2.3410347373542528E-4</v>
      </c>
      <c r="I1500" s="29">
        <f ca="1">IFERROR($F1500/OFFSET($F1500,I$12,)-1,"")</f>
        <v>-0.1315647817453669</v>
      </c>
      <c r="J1500" s="29">
        <f ca="1">IFERROR($F1500/OFFSET($F1500,J$12,)-1,"")</f>
        <v>-0.14630997444252192</v>
      </c>
      <c r="K1500" s="30">
        <f>F1500/VLOOKUP(YEAR(B1500),$Z$13:$AB$35,3,FALSE)-1</f>
        <v>-0.13846726553186584</v>
      </c>
      <c r="L1500" s="21">
        <f>MAX(F1500:$F$5741)</f>
        <v>4981.87</v>
      </c>
      <c r="M1500" s="28">
        <f ca="1">IF(OFFSET($O1500,M$12,)&lt;&gt;"",_xlfn.STDEV.S(OFFSET($O1500,,,M$12))*SQRT($J$12/$G$12),"")</f>
        <v>0.30740546199996227</v>
      </c>
      <c r="N1500" s="30">
        <f ca="1">IF(OFFSET($O1500,N$12,)&lt;&gt;"",_xlfn.STDEV.S(OFFSET($O1500,,,N$12))*SQRT($J$12/$G$12),"")</f>
        <v>0.27702285217254635</v>
      </c>
      <c r="O1500" s="4">
        <f t="shared" ca="1" si="23"/>
        <v>5.3585237166420115E-2</v>
      </c>
    </row>
    <row r="1501" spans="2:15" x14ac:dyDescent="0.2">
      <c r="B1501" s="14">
        <v>39470</v>
      </c>
      <c r="C1501" s="25">
        <v>3768.8</v>
      </c>
      <c r="D1501" s="25">
        <v>3861.93</v>
      </c>
      <c r="E1501" s="25">
        <v>3643.46</v>
      </c>
      <c r="F1501" s="16">
        <v>3685.22</v>
      </c>
      <c r="G1501" s="28">
        <f ca="1">IFERROR($F1501/OFFSET($F1501,G$12,)-1,"")</f>
        <v>-2.2041886484019391E-2</v>
      </c>
      <c r="H1501" s="29">
        <f ca="1">IFERROR($F1501/OFFSET($F1501,H$12,)-1,"")</f>
        <v>-5.6967531935800952E-2</v>
      </c>
      <c r="I1501" s="29">
        <f ca="1">IFERROR($F1501/OFFSET($F1501,I$12,)-1,"")</f>
        <v>-0.17687526105009699</v>
      </c>
      <c r="J1501" s="29">
        <f ca="1">IFERROR($F1501/OFFSET($F1501,J$12,)-1,"")</f>
        <v>-0.1896055802825326</v>
      </c>
      <c r="K1501" s="30">
        <f>F1501/VLOOKUP(YEAR(B1501),$Z$13:$AB$35,3,FALSE)-1</f>
        <v>-0.18341760876405389</v>
      </c>
      <c r="L1501" s="21">
        <f>MAX(F1501:$F$5741)</f>
        <v>4981.87</v>
      </c>
      <c r="M1501" s="28">
        <f ca="1">IF(OFFSET($O1501,M$12,)&lt;&gt;"",_xlfn.STDEV.S(OFFSET($O1501,,,M$12))*SQRT($J$12/$G$12),"")</f>
        <v>0.2596377073140444</v>
      </c>
      <c r="N1501" s="30">
        <f ca="1">IF(OFFSET($O1501,N$12,)&lt;&gt;"",_xlfn.STDEV.S(OFFSET($O1501,,,N$12))*SQRT($J$12/$G$12),"")</f>
        <v>0.25320809615771506</v>
      </c>
      <c r="O1501" s="4">
        <f t="shared" ca="1" si="23"/>
        <v>-2.22884385802616E-2</v>
      </c>
    </row>
    <row r="1502" spans="2:15" x14ac:dyDescent="0.2">
      <c r="B1502" s="14">
        <v>39469</v>
      </c>
      <c r="C1502" s="25">
        <v>3712.13</v>
      </c>
      <c r="D1502" s="25">
        <v>3787.95</v>
      </c>
      <c r="E1502" s="25">
        <v>3450.29</v>
      </c>
      <c r="F1502" s="16">
        <v>3768.28</v>
      </c>
      <c r="G1502" s="28">
        <f ca="1">IFERROR($F1502/OFFSET($F1502,G$12,)-1,"")</f>
        <v>1.4994841903674283E-2</v>
      </c>
      <c r="H1502" s="29">
        <f ca="1">IFERROR($F1502/OFFSET($F1502,H$12,)-1,"")</f>
        <v>-6.0841391685774071E-2</v>
      </c>
      <c r="I1502" s="29">
        <f ca="1">IFERROR($F1502/OFFSET($F1502,I$12,)-1,"")</f>
        <v>-0.15832311468782312</v>
      </c>
      <c r="J1502" s="29">
        <f ca="1">IFERROR($F1502/OFFSET($F1502,J$12,)-1,"")</f>
        <v>-0.17575752273169709</v>
      </c>
      <c r="K1502" s="30">
        <f>F1502/VLOOKUP(YEAR(B1502),$Z$13:$AB$35,3,FALSE)-1</f>
        <v>-0.16501291829345566</v>
      </c>
      <c r="L1502" s="21">
        <f>MAX(F1502:$F$5741)</f>
        <v>4981.87</v>
      </c>
      <c r="M1502" s="28">
        <f ca="1">IF(OFFSET($O1502,M$12,)&lt;&gt;"",_xlfn.STDEV.S(OFFSET($O1502,,,M$12))*SQRT($J$12/$G$12),"")</f>
        <v>0.25592302894173996</v>
      </c>
      <c r="N1502" s="30">
        <f ca="1">IF(OFFSET($O1502,N$12,)&lt;&gt;"",_xlfn.STDEV.S(OFFSET($O1502,,,N$12))*SQRT($J$12/$G$12),"")</f>
        <v>0.25070492070948969</v>
      </c>
      <c r="O1502" s="4">
        <f t="shared" ca="1" si="23"/>
        <v>1.488353061253672E-2</v>
      </c>
    </row>
    <row r="1503" spans="2:15" x14ac:dyDescent="0.2">
      <c r="B1503" s="14">
        <v>39468</v>
      </c>
      <c r="C1503" s="25">
        <v>3897.99</v>
      </c>
      <c r="D1503" s="25">
        <v>3897.99</v>
      </c>
      <c r="E1503" s="25">
        <v>3650.38</v>
      </c>
      <c r="F1503" s="16">
        <v>3712.61</v>
      </c>
      <c r="G1503" s="28">
        <f ca="1">IFERROR($F1503/OFFSET($F1503,G$12,)-1,"")</f>
        <v>-5.1838931042320624E-2</v>
      </c>
      <c r="H1503" s="29">
        <f ca="1">IFERROR($F1503/OFFSET($F1503,H$12,)-1,"")</f>
        <v>-0.10387284422935339</v>
      </c>
      <c r="I1503" s="29">
        <f ca="1">IFERROR($F1503/OFFSET($F1503,I$12,)-1,"")</f>
        <v>-0.17075747524630835</v>
      </c>
      <c r="J1503" s="29">
        <f ca="1">IFERROR($F1503/OFFSET($F1503,J$12,)-1,"")</f>
        <v>-0.18515031199313448</v>
      </c>
      <c r="K1503" s="30">
        <f>F1503/VLOOKUP(YEAR(B1503),$Z$13:$AB$35,3,FALSE)-1</f>
        <v>-0.17734844825370366</v>
      </c>
      <c r="L1503" s="21">
        <f>MAX(F1503:$F$5741)</f>
        <v>4981.87</v>
      </c>
      <c r="M1503" s="28">
        <f ca="1">IF(OFFSET($O1503,M$12,)&lt;&gt;"",_xlfn.STDEV.S(OFFSET($O1503,,,M$12))*SQRT($J$12/$G$12),"")</f>
        <v>0.24838696237422694</v>
      </c>
      <c r="N1503" s="30">
        <f ca="1">IF(OFFSET($O1503,N$12,)&lt;&gt;"",_xlfn.STDEV.S(OFFSET($O1503,,,N$12))*SQRT($J$12/$G$12),"")</f>
        <v>0.24877101345155955</v>
      </c>
      <c r="O1503" s="4">
        <f t="shared" ca="1" si="23"/>
        <v>-5.323088719536221E-2</v>
      </c>
    </row>
    <row r="1504" spans="2:15" x14ac:dyDescent="0.2">
      <c r="B1504" s="14">
        <v>39465</v>
      </c>
      <c r="C1504" s="25">
        <v>3887.08</v>
      </c>
      <c r="D1504" s="25">
        <v>3944.11</v>
      </c>
      <c r="E1504" s="25">
        <v>3819.48</v>
      </c>
      <c r="F1504" s="16">
        <v>3915.59</v>
      </c>
      <c r="G1504" s="28">
        <f ca="1">IFERROR($F1504/OFFSET($F1504,G$12,)-1,"")</f>
        <v>7.3112315643515391E-3</v>
      </c>
      <c r="H1504" s="29">
        <f ca="1">IFERROR($F1504/OFFSET($F1504,H$12,)-1,"")</f>
        <v>-4.9286404537486117E-2</v>
      </c>
      <c r="I1504" s="29">
        <f ca="1">IFERROR($F1504/OFFSET($F1504,I$12,)-1,"")</f>
        <v>-0.11490087931463178</v>
      </c>
      <c r="J1504" s="29">
        <f ca="1">IFERROR($F1504/OFFSET($F1504,J$12,)-1,"")</f>
        <v>-0.14206679258016019</v>
      </c>
      <c r="K1504" s="30">
        <f>F1504/VLOOKUP(YEAR(B1504),$Z$13:$AB$35,3,FALSE)-1</f>
        <v>-0.1323715150521384</v>
      </c>
      <c r="L1504" s="21">
        <f>MAX(F1504:$F$5741)</f>
        <v>4981.87</v>
      </c>
      <c r="M1504" s="28">
        <f ca="1">IF(OFFSET($O1504,M$12,)&lt;&gt;"",_xlfn.STDEV.S(OFFSET($O1504,,,M$12))*SQRT($J$12/$G$12),"")</f>
        <v>0.20617276843859089</v>
      </c>
      <c r="N1504" s="30">
        <f ca="1">IF(OFFSET($O1504,N$12,)&lt;&gt;"",_xlfn.STDEV.S(OFFSET($O1504,,,N$12))*SQRT($J$12/$G$12),"")</f>
        <v>0.22727796663298525</v>
      </c>
      <c r="O1504" s="4">
        <f t="shared" ca="1" si="23"/>
        <v>7.2846340724599555E-3</v>
      </c>
    </row>
    <row r="1505" spans="2:15" x14ac:dyDescent="0.2">
      <c r="B1505" s="14">
        <v>39464</v>
      </c>
      <c r="C1505" s="25">
        <v>3908.04</v>
      </c>
      <c r="D1505" s="25">
        <v>3999.47</v>
      </c>
      <c r="E1505" s="25">
        <v>3898.14</v>
      </c>
      <c r="F1505" s="16">
        <v>3887.17</v>
      </c>
      <c r="G1505" s="28">
        <f ca="1">IFERROR($F1505/OFFSET($F1505,G$12,)-1,"")</f>
        <v>-5.2893670160497619E-3</v>
      </c>
      <c r="H1505" s="29">
        <f ca="1">IFERROR($F1505/OFFSET($F1505,H$12,)-1,"")</f>
        <v>-6.6073547996482684E-2</v>
      </c>
      <c r="I1505" s="29">
        <f ca="1">IFERROR($F1505/OFFSET($F1505,I$12,)-1,"")</f>
        <v>-0.11925655544000124</v>
      </c>
      <c r="J1505" s="29">
        <f ca="1">IFERROR($F1505/OFFSET($F1505,J$12,)-1,"")</f>
        <v>-0.14758595584833079</v>
      </c>
      <c r="K1505" s="30">
        <f>F1505/VLOOKUP(YEAR(B1505),$Z$13:$AB$35,3,FALSE)-1</f>
        <v>-0.13866890613297633</v>
      </c>
      <c r="L1505" s="21">
        <f>MAX(F1505:$F$5741)</f>
        <v>4981.87</v>
      </c>
      <c r="M1505" s="28">
        <f ca="1">IF(OFFSET($O1505,M$12,)&lt;&gt;"",_xlfn.STDEV.S(OFFSET($O1505,,,M$12))*SQRT($J$12/$G$12),"")</f>
        <v>0.20658929530809347</v>
      </c>
      <c r="N1505" s="30">
        <f ca="1">IF(OFFSET($O1505,N$12,)&lt;&gt;"",_xlfn.STDEV.S(OFFSET($O1505,,,N$12))*SQRT($J$12/$G$12),"")</f>
        <v>0.23007682156320935</v>
      </c>
      <c r="O1505" s="4">
        <f t="shared" ca="1" si="23"/>
        <v>-5.3034052418654432E-3</v>
      </c>
    </row>
    <row r="1506" spans="2:15" x14ac:dyDescent="0.2">
      <c r="B1506" s="14">
        <v>39463</v>
      </c>
      <c r="C1506" s="25">
        <v>4012.28</v>
      </c>
      <c r="D1506" s="25">
        <v>4012.28</v>
      </c>
      <c r="E1506" s="25">
        <v>3818.87</v>
      </c>
      <c r="F1506" s="16">
        <v>3907.84</v>
      </c>
      <c r="G1506" s="28">
        <f ca="1">IFERROR($F1506/OFFSET($F1506,G$12,)-1,"")</f>
        <v>-2.6059216429069831E-2</v>
      </c>
      <c r="H1506" s="29">
        <f ca="1">IFERROR($F1506/OFFSET($F1506,H$12,)-1,"")</f>
        <v>-8.7456449247610979E-2</v>
      </c>
      <c r="I1506" s="29">
        <f ca="1">IFERROR($F1506/OFFSET($F1506,I$12,)-1,"")</f>
        <v>-0.11801839417705806</v>
      </c>
      <c r="J1506" s="29">
        <f ca="1">IFERROR($F1506/OFFSET($F1506,J$12,)-1,"")</f>
        <v>-0.14416241431418497</v>
      </c>
      <c r="K1506" s="30">
        <f>F1506/VLOOKUP(YEAR(B1506),$Z$13:$AB$35,3,FALSE)-1</f>
        <v>-0.13408878390775036</v>
      </c>
      <c r="L1506" s="21">
        <f>MAX(F1506:$F$5741)</f>
        <v>4981.87</v>
      </c>
      <c r="M1506" s="28">
        <f ca="1">IF(OFFSET($O1506,M$12,)&lt;&gt;"",_xlfn.STDEV.S(OFFSET($O1506,,,M$12))*SQRT($J$12/$G$12),"")</f>
        <v>0.20920109233368891</v>
      </c>
      <c r="N1506" s="30">
        <f ca="1">IF(OFFSET($O1506,N$12,)&lt;&gt;"",_xlfn.STDEV.S(OFFSET($O1506,,,N$12))*SQRT($J$12/$G$12),"")</f>
        <v>0.23015213091419637</v>
      </c>
      <c r="O1506" s="4">
        <f t="shared" ca="1" si="23"/>
        <v>-2.6404774342926395E-2</v>
      </c>
    </row>
    <row r="1507" spans="2:15" x14ac:dyDescent="0.2">
      <c r="B1507" s="14">
        <v>39462</v>
      </c>
      <c r="C1507" s="25">
        <v>4144.1099999999997</v>
      </c>
      <c r="D1507" s="25">
        <v>4154.7700000000004</v>
      </c>
      <c r="E1507" s="25">
        <v>4006.29</v>
      </c>
      <c r="F1507" s="16">
        <v>4012.4</v>
      </c>
      <c r="G1507" s="28">
        <f ca="1">IFERROR($F1507/OFFSET($F1507,G$12,)-1,"")</f>
        <v>-3.1511362676353794E-2</v>
      </c>
      <c r="H1507" s="29">
        <f ca="1">IFERROR($F1507/OFFSET($F1507,H$12,)-1,"")</f>
        <v>-8.2640962445071353E-2</v>
      </c>
      <c r="I1507" s="29">
        <f ca="1">IFERROR($F1507/OFFSET($F1507,I$12,)-1,"")</f>
        <v>-8.0692573643801557E-2</v>
      </c>
      <c r="J1507" s="29">
        <f ca="1">IFERROR($F1507/OFFSET($F1507,J$12,)-1,"")</f>
        <v>-0.11269546064692471</v>
      </c>
      <c r="K1507" s="30">
        <f>F1507/VLOOKUP(YEAR(B1507),$Z$13:$AB$35,3,FALSE)-1</f>
        <v>-0.11092005725706733</v>
      </c>
      <c r="L1507" s="21">
        <f>MAX(F1507:$F$5741)</f>
        <v>4981.87</v>
      </c>
      <c r="M1507" s="28">
        <f ca="1">IF(OFFSET($O1507,M$12,)&lt;&gt;"",_xlfn.STDEV.S(OFFSET($O1507,,,M$12))*SQRT($J$12/$G$12),"")</f>
        <v>0.20805961859796293</v>
      </c>
      <c r="N1507" s="30">
        <f ca="1">IF(OFFSET($O1507,N$12,)&lt;&gt;"",_xlfn.STDEV.S(OFFSET($O1507,,,N$12))*SQRT($J$12/$G$12),"")</f>
        <v>0.22650264406113929</v>
      </c>
      <c r="O1507" s="4">
        <f t="shared" ca="1" si="23"/>
        <v>-3.2018528445885812E-2</v>
      </c>
    </row>
    <row r="1508" spans="2:15" x14ac:dyDescent="0.2">
      <c r="B1508" s="14">
        <v>39461</v>
      </c>
      <c r="C1508" s="25">
        <v>4117.1400000000003</v>
      </c>
      <c r="D1508" s="25">
        <v>4170.97</v>
      </c>
      <c r="E1508" s="25">
        <v>4037.99</v>
      </c>
      <c r="F1508" s="16">
        <v>4142.95</v>
      </c>
      <c r="G1508" s="28">
        <f ca="1">IFERROR($F1508/OFFSET($F1508,G$12,)-1,"")</f>
        <v>5.9170879283636513E-3</v>
      </c>
      <c r="H1508" s="29">
        <f ca="1">IFERROR($F1508/OFFSET($F1508,H$12,)-1,"")</f>
        <v>-4.3717612842914422E-2</v>
      </c>
      <c r="I1508" s="29">
        <f ca="1">IFERROR($F1508/OFFSET($F1508,I$12,)-1,"")</f>
        <v>-6.864001366820438E-2</v>
      </c>
      <c r="J1508" s="29">
        <f ca="1">IFERROR($F1508/OFFSET($F1508,J$12,)-1,"")</f>
        <v>-7.5310744425125642E-2</v>
      </c>
      <c r="K1508" s="30">
        <f>F1508/VLOOKUP(YEAR(B1508),$Z$13:$AB$35,3,FALSE)-1</f>
        <v>-8.1992386405434936E-2</v>
      </c>
      <c r="L1508" s="21">
        <f>MAX(F1508:$F$5741)</f>
        <v>4981.87</v>
      </c>
      <c r="M1508" s="28">
        <f ca="1">IF(OFFSET($O1508,M$12,)&lt;&gt;"",_xlfn.STDEV.S(OFFSET($O1508,,,M$12))*SQRT($J$12/$G$12),"")</f>
        <v>0.19733957809364669</v>
      </c>
      <c r="N1508" s="30">
        <f ca="1">IF(OFFSET($O1508,N$12,)&lt;&gt;"",_xlfn.STDEV.S(OFFSET($O1508,,,N$12))*SQRT($J$12/$G$12),"")</f>
        <v>0.21841739727084364</v>
      </c>
      <c r="O1508" s="4">
        <f t="shared" ca="1" si="23"/>
        <v>5.8996507147943134E-3</v>
      </c>
    </row>
    <row r="1509" spans="2:15" x14ac:dyDescent="0.2">
      <c r="B1509" s="14">
        <v>39458</v>
      </c>
      <c r="C1509" s="25">
        <v>4161.1099999999997</v>
      </c>
      <c r="D1509" s="25">
        <v>4174.0200000000004</v>
      </c>
      <c r="E1509" s="25">
        <v>4100.0200000000004</v>
      </c>
      <c r="F1509" s="16">
        <v>4118.58</v>
      </c>
      <c r="G1509" s="28">
        <f ca="1">IFERROR($F1509/OFFSET($F1509,G$12,)-1,"")</f>
        <v>-1.0475279781268609E-2</v>
      </c>
      <c r="H1509" s="29">
        <f ca="1">IFERROR($F1509/OFFSET($F1509,H$12,)-1,"")</f>
        <v>-5.5122337313741054E-2</v>
      </c>
      <c r="I1509" s="29">
        <f ca="1">IFERROR($F1509/OFFSET($F1509,I$12,)-1,"")</f>
        <v>-6.2456891155146299E-2</v>
      </c>
      <c r="J1509" s="29">
        <f ca="1">IFERROR($F1509/OFFSET($F1509,J$12,)-1,"")</f>
        <v>-7.7025473467658978E-2</v>
      </c>
      <c r="K1509" s="30">
        <f>F1509/VLOOKUP(YEAR(B1509),$Z$13:$AB$35,3,FALSE)-1</f>
        <v>-8.7392366019791723E-2</v>
      </c>
      <c r="L1509" s="21">
        <f>MAX(F1509:$F$5741)</f>
        <v>4981.87</v>
      </c>
      <c r="M1509" s="28">
        <f ca="1">IF(OFFSET($O1509,M$12,)&lt;&gt;"",_xlfn.STDEV.S(OFFSET($O1509,,,M$12))*SQRT($J$12/$G$12),"")</f>
        <v>0.19577358894793573</v>
      </c>
      <c r="N1509" s="30">
        <f ca="1">IF(OFFSET($O1509,N$12,)&lt;&gt;"",_xlfn.STDEV.S(OFFSET($O1509,,,N$12))*SQRT($J$12/$G$12),"")</f>
        <v>0.22035161225100269</v>
      </c>
      <c r="O1509" s="4">
        <f t="shared" ca="1" si="23"/>
        <v>-1.0530531716222381E-2</v>
      </c>
    </row>
    <row r="1510" spans="2:15" x14ac:dyDescent="0.2">
      <c r="B1510" s="14">
        <v>39457</v>
      </c>
      <c r="C1510" s="25">
        <v>4284.67</v>
      </c>
      <c r="D1510" s="25">
        <v>4307.91</v>
      </c>
      <c r="E1510" s="25">
        <v>4162.18</v>
      </c>
      <c r="F1510" s="16">
        <v>4162.18</v>
      </c>
      <c r="G1510" s="28">
        <f ca="1">IFERROR($F1510/OFFSET($F1510,G$12,)-1,"")</f>
        <v>-2.8063964729728275E-2</v>
      </c>
      <c r="H1510" s="29">
        <f ca="1">IFERROR($F1510/OFFSET($F1510,H$12,)-1,"")</f>
        <v>-6.8127626514898787E-2</v>
      </c>
      <c r="I1510" s="29">
        <f ca="1">IFERROR($F1510/OFFSET($F1510,I$12,)-1,"")</f>
        <v>-7.4608415318770382E-2</v>
      </c>
      <c r="J1510" s="29">
        <f ca="1">IFERROR($F1510/OFFSET($F1510,J$12,)-1,"")</f>
        <v>-6.4460008631230581E-2</v>
      </c>
      <c r="K1510" s="30">
        <f>F1510/VLOOKUP(YEAR(B1510),$Z$13:$AB$35,3,FALSE)-1</f>
        <v>-7.7731343812735609E-2</v>
      </c>
      <c r="L1510" s="21">
        <f>MAX(F1510:$F$5741)</f>
        <v>4981.87</v>
      </c>
      <c r="M1510" s="28">
        <f ca="1">IF(OFFSET($O1510,M$12,)&lt;&gt;"",_xlfn.STDEV.S(OFFSET($O1510,,,M$12))*SQRT($J$12/$G$12),"")</f>
        <v>0.20103723690066511</v>
      </c>
      <c r="N1510" s="30">
        <f ca="1">IF(OFFSET($O1510,N$12,)&lt;&gt;"",_xlfn.STDEV.S(OFFSET($O1510,,,N$12))*SQRT($J$12/$G$12),"")</f>
        <v>0.2222518399841053</v>
      </c>
      <c r="O1510" s="4">
        <f t="shared" ca="1" si="23"/>
        <v>-2.8465284022207046E-2</v>
      </c>
    </row>
    <row r="1511" spans="2:15" x14ac:dyDescent="0.2">
      <c r="B1511" s="14">
        <v>39456</v>
      </c>
      <c r="C1511" s="25">
        <v>4373.03</v>
      </c>
      <c r="D1511" s="25">
        <v>4373.04</v>
      </c>
      <c r="E1511" s="25">
        <v>4256.2700000000004</v>
      </c>
      <c r="F1511" s="16">
        <v>4282.3599999999997</v>
      </c>
      <c r="G1511" s="28">
        <f ca="1">IFERROR($F1511/OFFSET($F1511,G$12,)-1,"")</f>
        <v>-2.0919736799989042E-2</v>
      </c>
      <c r="H1511" s="29">
        <f ca="1">IFERROR($F1511/OFFSET($F1511,H$12,)-1,"")</f>
        <v>-5.031446540880502E-2</v>
      </c>
      <c r="I1511" s="29">
        <f ca="1">IFERROR($F1511/OFFSET($F1511,I$12,)-1,"")</f>
        <v>-4.8296767770152682E-2</v>
      </c>
      <c r="J1511" s="29">
        <f ca="1">IFERROR($F1511/OFFSET($F1511,J$12,)-1,"")</f>
        <v>-4.6801198409836653E-2</v>
      </c>
      <c r="K1511" s="30">
        <f>F1511/VLOOKUP(YEAR(B1511),$Z$13:$AB$35,3,FALSE)-1</f>
        <v>-5.1101489481451212E-2</v>
      </c>
      <c r="L1511" s="21">
        <f>MAX(F1511:$F$5741)</f>
        <v>4981.87</v>
      </c>
      <c r="M1511" s="28">
        <f ca="1">IF(OFFSET($O1511,M$12,)&lt;&gt;"",_xlfn.STDEV.S(OFFSET($O1511,,,M$12))*SQRT($J$12/$G$12),"")</f>
        <v>0.18610389255577151</v>
      </c>
      <c r="N1511" s="30">
        <f ca="1">IF(OFFSET($O1511,N$12,)&lt;&gt;"",_xlfn.STDEV.S(OFFSET($O1511,,,N$12))*SQRT($J$12/$G$12),"")</f>
        <v>0.21566233404182422</v>
      </c>
      <c r="O1511" s="4">
        <f t="shared" ca="1" si="23"/>
        <v>-2.1141654929659085E-2</v>
      </c>
    </row>
    <row r="1512" spans="2:15" x14ac:dyDescent="0.2">
      <c r="B1512" s="14">
        <v>39455</v>
      </c>
      <c r="C1512" s="25">
        <v>4332.54</v>
      </c>
      <c r="D1512" s="25">
        <v>4420.8500000000004</v>
      </c>
      <c r="E1512" s="25">
        <v>4328.8500000000004</v>
      </c>
      <c r="F1512" s="16">
        <v>4373.8599999999997</v>
      </c>
      <c r="G1512" s="28">
        <f ca="1">IFERROR($F1512/OFFSET($F1512,G$12,)-1,"")</f>
        <v>9.581405011136912E-3</v>
      </c>
      <c r="H1512" s="29">
        <f ca="1">IFERROR($F1512/OFFSET($F1512,H$12,)-1,"")</f>
        <v>-3.0826637831322112E-2</v>
      </c>
      <c r="I1512" s="29">
        <f ca="1">IFERROR($F1512/OFFSET($F1512,I$12,)-1,"")</f>
        <v>-3.1869211835744649E-2</v>
      </c>
      <c r="J1512" s="29">
        <f ca="1">IFERROR($F1512/OFFSET($F1512,J$12,)-1,"")</f>
        <v>-1.9858912532941253E-2</v>
      </c>
      <c r="K1512" s="30">
        <f>F1512/VLOOKUP(YEAR(B1512),$Z$13:$AB$35,3,FALSE)-1</f>
        <v>-3.0826637831322112E-2</v>
      </c>
      <c r="L1512" s="21">
        <f>MAX(F1512:$F$5741)</f>
        <v>4981.87</v>
      </c>
      <c r="M1512" s="28">
        <f ca="1">IF(OFFSET($O1512,M$12,)&lt;&gt;"",_xlfn.STDEV.S(OFFSET($O1512,,,M$12))*SQRT($J$12/$G$12),"")</f>
        <v>0.20793738578043164</v>
      </c>
      <c r="N1512" s="30">
        <f ca="1">IF(OFFSET($O1512,N$12,)&lt;&gt;"",_xlfn.STDEV.S(OFFSET($O1512,,,N$12))*SQRT($J$12/$G$12),"")</f>
        <v>0.21288610686125251</v>
      </c>
      <c r="O1512" s="4">
        <f t="shared" ca="1" si="23"/>
        <v>9.535794460806048E-3</v>
      </c>
    </row>
    <row r="1513" spans="2:15" x14ac:dyDescent="0.2">
      <c r="B1513" s="14">
        <v>39454</v>
      </c>
      <c r="C1513" s="25">
        <v>4358.9399999999996</v>
      </c>
      <c r="D1513" s="25">
        <v>4374.8599999999997</v>
      </c>
      <c r="E1513" s="25">
        <v>4289.2700000000004</v>
      </c>
      <c r="F1513" s="16">
        <v>4332.3500000000004</v>
      </c>
      <c r="G1513" s="28">
        <f ca="1">IFERROR($F1513/OFFSET($F1513,G$12,)-1,"")</f>
        <v>-6.079585211695715E-3</v>
      </c>
      <c r="H1513" s="29">
        <f ca="1">IFERROR($F1513/OFFSET($F1513,H$12,)-1,"")</f>
        <v>-4.0024551405058117E-2</v>
      </c>
      <c r="I1513" s="29">
        <f ca="1">IFERROR($F1513/OFFSET($F1513,I$12,)-1,"")</f>
        <v>-4.0536919291578322E-2</v>
      </c>
      <c r="J1513" s="29">
        <f ca="1">IFERROR($F1513/OFFSET($F1513,J$12,)-1,"")</f>
        <v>-2.3052915946944141E-2</v>
      </c>
      <c r="K1513" s="30">
        <f>F1513/VLOOKUP(YEAR(B1513),$Z$13:$AB$35,3,FALSE)-1</f>
        <v>-4.0024551405058117E-2</v>
      </c>
      <c r="L1513" s="21">
        <f>MAX(F1513:$F$5741)</f>
        <v>4981.87</v>
      </c>
      <c r="M1513" s="28">
        <f ca="1">IF(OFFSET($O1513,M$12,)&lt;&gt;"",_xlfn.STDEV.S(OFFSET($O1513,,,M$12))*SQRT($J$12/$G$12),"")</f>
        <v>0.21232044639213526</v>
      </c>
      <c r="N1513" s="30">
        <f ca="1">IF(OFFSET($O1513,N$12,)&lt;&gt;"",_xlfn.STDEV.S(OFFSET($O1513,,,N$12))*SQRT($J$12/$G$12),"")</f>
        <v>0.21378577572331195</v>
      </c>
      <c r="O1513" s="4">
        <f t="shared" ca="1" si="23"/>
        <v>-6.0981411363123725E-3</v>
      </c>
    </row>
    <row r="1514" spans="2:15" x14ac:dyDescent="0.2">
      <c r="B1514" s="14">
        <v>39451</v>
      </c>
      <c r="C1514" s="25">
        <v>4465.57</v>
      </c>
      <c r="D1514" s="25">
        <v>4513.7299999999996</v>
      </c>
      <c r="E1514" s="25">
        <v>4358.8500000000004</v>
      </c>
      <c r="F1514" s="16">
        <v>4358.8500000000004</v>
      </c>
      <c r="G1514" s="28">
        <f ca="1">IFERROR($F1514/OFFSET($F1514,G$12,)-1,"")</f>
        <v>-2.4095090753995851E-2</v>
      </c>
      <c r="H1514" s="29">
        <f ca="1">IFERROR($F1514/OFFSET($F1514,H$12,)-1,"")</f>
        <v>-3.415259983425567E-2</v>
      </c>
      <c r="I1514" s="29">
        <f ca="1">IFERROR($F1514/OFFSET($F1514,I$12,)-1,"")</f>
        <v>-2.6829529673901842E-2</v>
      </c>
      <c r="J1514" s="29">
        <f ca="1">IFERROR($F1514/OFFSET($F1514,J$12,)-1,"")</f>
        <v>-1.3227597073311892E-2</v>
      </c>
      <c r="K1514" s="30">
        <f>F1514/VLOOKUP(YEAR(B1514),$Z$13:$AB$35,3,FALSE)-1</f>
        <v>-3.415259983425567E-2</v>
      </c>
      <c r="L1514" s="21">
        <f>MAX(F1514:$F$5741)</f>
        <v>4981.87</v>
      </c>
      <c r="M1514" s="28">
        <f ca="1">IF(OFFSET($O1514,M$12,)&lt;&gt;"",_xlfn.STDEV.S(OFFSET($O1514,,,M$12))*SQRT($J$12/$G$12),"")</f>
        <v>0.21256153496128549</v>
      </c>
      <c r="N1514" s="30">
        <f ca="1">IF(OFFSET($O1514,N$12,)&lt;&gt;"",_xlfn.STDEV.S(OFFSET($O1514,,,N$12))*SQRT($J$12/$G$12),"")</f>
        <v>0.21380380982256891</v>
      </c>
      <c r="O1514" s="4">
        <f t="shared" ca="1" si="23"/>
        <v>-2.4390126366788136E-2</v>
      </c>
    </row>
    <row r="1515" spans="2:15" x14ac:dyDescent="0.2">
      <c r="B1515" s="14">
        <v>39450</v>
      </c>
      <c r="C1515" s="25">
        <v>4509.63</v>
      </c>
      <c r="D1515" s="25">
        <v>4509.63</v>
      </c>
      <c r="E1515" s="25">
        <v>4450.62</v>
      </c>
      <c r="F1515" s="16">
        <v>4466.47</v>
      </c>
      <c r="G1515" s="28">
        <f ca="1">IFERROR($F1515/OFFSET($F1515,G$12,)-1,"")</f>
        <v>-9.4849686421657475E-3</v>
      </c>
      <c r="H1515" s="29">
        <f ca="1">IFERROR($F1515/OFFSET($F1515,H$12,)-1,"")</f>
        <v>-1.241973714467659E-2</v>
      </c>
      <c r="I1515" s="29">
        <f ca="1">IFERROR($F1515/OFFSET($F1515,I$12,)-1,"")</f>
        <v>3.92898163403399E-3</v>
      </c>
      <c r="J1515" s="29">
        <f ca="1">IFERROR($F1515/OFFSET($F1515,J$12,)-1,"")</f>
        <v>1.6448992874682489E-2</v>
      </c>
      <c r="K1515" s="30">
        <f>F1515/VLOOKUP(YEAR(B1515),$Z$13:$AB$35,3,FALSE)-1</f>
        <v>-1.0305828964453534E-2</v>
      </c>
      <c r="L1515" s="21">
        <f>MAX(F1515:$F$5741)</f>
        <v>4981.87</v>
      </c>
      <c r="M1515" s="28">
        <f ca="1">IF(OFFSET($O1515,M$12,)&lt;&gt;"",_xlfn.STDEV.S(OFFSET($O1515,,,M$12))*SQRT($J$12/$G$12),"")</f>
        <v>0.20229078961364619</v>
      </c>
      <c r="N1515" s="30">
        <f ca="1">IF(OFFSET($O1515,N$12,)&lt;&gt;"",_xlfn.STDEV.S(OFFSET($O1515,,,N$12))*SQRT($J$12/$G$12),"")</f>
        <v>0.20921466390737375</v>
      </c>
      <c r="O1515" s="4">
        <f t="shared" ca="1" si="23"/>
        <v>-9.5302374333537127E-3</v>
      </c>
    </row>
    <row r="1516" spans="2:15" x14ac:dyDescent="0.2">
      <c r="B1516" s="14">
        <v>39449</v>
      </c>
      <c r="C1516" s="25">
        <v>4512.2</v>
      </c>
      <c r="D1516" s="25">
        <v>4549.2299999999996</v>
      </c>
      <c r="E1516" s="25">
        <v>4498.67</v>
      </c>
      <c r="F1516" s="16">
        <v>4509.24</v>
      </c>
      <c r="G1516" s="28">
        <f ca="1">IFERROR($F1516/OFFSET($F1516,G$12,)-1,"")</f>
        <v>-8.2872071225659205E-4</v>
      </c>
      <c r="H1516" s="29">
        <f ca="1">IFERROR($F1516/OFFSET($F1516,H$12,)-1,"")</f>
        <v>7.1765044861529237E-3</v>
      </c>
      <c r="I1516" s="29">
        <f ca="1">IFERROR($F1516/OFFSET($F1516,I$12,)-1,"")</f>
        <v>3.1945350314098508E-2</v>
      </c>
      <c r="J1516" s="29">
        <f ca="1">IFERROR($F1516/OFFSET($F1516,J$12,)-1,"")</f>
        <v>3.4991358316558641E-2</v>
      </c>
      <c r="K1516" s="30">
        <f>F1516/VLOOKUP(YEAR(B1516),$Z$13:$AB$35,3,FALSE)-1</f>
        <v>-8.2872071225659205E-4</v>
      </c>
      <c r="L1516" s="21">
        <f>MAX(F1516:$F$5741)</f>
        <v>4981.87</v>
      </c>
      <c r="M1516" s="28">
        <f ca="1">IF(OFFSET($O1516,M$12,)&lt;&gt;"",_xlfn.STDEV.S(OFFSET($O1516,,,M$12))*SQRT($J$12/$G$12),"")</f>
        <v>0.19924421626494418</v>
      </c>
      <c r="N1516" s="30">
        <f ca="1">IF(OFFSET($O1516,N$12,)&lt;&gt;"",_xlfn.STDEV.S(OFFSET($O1516,,,N$12))*SQRT($J$12/$G$12),"")</f>
        <v>0.2089577274428282</v>
      </c>
      <c r="O1516" s="4">
        <f t="shared" ca="1" si="23"/>
        <v>-8.2906429109977082E-4</v>
      </c>
    </row>
    <row r="1517" spans="2:15" x14ac:dyDescent="0.2">
      <c r="B1517" s="14">
        <v>39448</v>
      </c>
      <c r="C1517" s="25">
        <v>4522.54</v>
      </c>
      <c r="D1517" s="25">
        <v>4526.51</v>
      </c>
      <c r="E1517" s="25">
        <v>4486.66</v>
      </c>
      <c r="F1517" s="16">
        <v>4512.9799999999996</v>
      </c>
      <c r="G1517" s="28">
        <f ca="1">IFERROR($F1517/OFFSET($F1517,G$12,)-1,"")</f>
        <v>0</v>
      </c>
      <c r="H1517" s="29">
        <f ca="1">IFERROR($F1517/OFFSET($F1517,H$12,)-1,"")</f>
        <v>8.011864796710455E-3</v>
      </c>
      <c r="I1517" s="29">
        <f ca="1">IFERROR($F1517/OFFSET($F1517,I$12,)-1,"")</f>
        <v>1.0761646879122289E-2</v>
      </c>
      <c r="J1517" s="29">
        <f ca="1">IFERROR($F1517/OFFSET($F1517,J$12,)-1,"")</f>
        <v>3.375702364617994E-2</v>
      </c>
      <c r="K1517" s="30">
        <f>F1517/VLOOKUP(YEAR(B1517),$Z$13:$AB$35,3,FALSE)-1</f>
        <v>0</v>
      </c>
      <c r="L1517" s="21">
        <f>MAX(F1517:$F$5741)</f>
        <v>4981.87</v>
      </c>
      <c r="M1517" s="28">
        <f ca="1">IF(OFFSET($O1517,M$12,)&lt;&gt;"",_xlfn.STDEV.S(OFFSET($O1517,,,M$12))*SQRT($J$12/$G$12),"")</f>
        <v>0.22738556507750865</v>
      </c>
      <c r="N1517" s="30">
        <f ca="1">IF(OFFSET($O1517,N$12,)&lt;&gt;"",_xlfn.STDEV.S(OFFSET($O1517,,,N$12))*SQRT($J$12/$G$12),"")</f>
        <v>0.2097254377749086</v>
      </c>
      <c r="O1517" s="4">
        <f t="shared" ca="1" si="23"/>
        <v>0</v>
      </c>
    </row>
    <row r="1518" spans="2:15" x14ac:dyDescent="0.2">
      <c r="B1518" s="14">
        <v>39447</v>
      </c>
      <c r="C1518" s="25">
        <v>4522.54</v>
      </c>
      <c r="D1518" s="25">
        <v>4526.51</v>
      </c>
      <c r="E1518" s="25">
        <v>4486.66</v>
      </c>
      <c r="F1518" s="16">
        <v>4512.9799999999996</v>
      </c>
      <c r="G1518" s="28">
        <f ca="1">IFERROR($F1518/OFFSET($F1518,G$12,)-1,"")</f>
        <v>0</v>
      </c>
      <c r="H1518" s="29">
        <f ca="1">IFERROR($F1518/OFFSET($F1518,H$12,)-1,"")</f>
        <v>8.011864796710455E-3</v>
      </c>
      <c r="I1518" s="29">
        <f ca="1">IFERROR($F1518/OFFSET($F1518,I$12,)-1,"")</f>
        <v>9.2020492728925873E-3</v>
      </c>
      <c r="J1518" s="29">
        <f ca="1">IFERROR($F1518/OFFSET($F1518,J$12,)-1,"")</f>
        <v>2.9949221201574616E-2</v>
      </c>
      <c r="K1518" s="30">
        <f>F1518/VLOOKUP(YEAR(B1518),$Z$13:$AB$35,3,FALSE)-1</f>
        <v>1.1092266778985671E-2</v>
      </c>
      <c r="L1518" s="21">
        <f>MAX(F1518:$F$5741)</f>
        <v>4981.87</v>
      </c>
      <c r="M1518" s="28">
        <f ca="1">IF(OFFSET($O1518,M$12,)&lt;&gt;"",_xlfn.STDEV.S(OFFSET($O1518,,,M$12))*SQRT($J$12/$G$12),"")</f>
        <v>0.22967665309481641</v>
      </c>
      <c r="N1518" s="30">
        <f ca="1">IF(OFFSET($O1518,N$12,)&lt;&gt;"",_xlfn.STDEV.S(OFFSET($O1518,,,N$12))*SQRT($J$12/$G$12),"")</f>
        <v>0.20980963134496927</v>
      </c>
      <c r="O1518" s="4">
        <f t="shared" ca="1" si="23"/>
        <v>0</v>
      </c>
    </row>
    <row r="1519" spans="2:15" x14ac:dyDescent="0.2">
      <c r="B1519" s="14">
        <v>39444</v>
      </c>
      <c r="C1519" s="25">
        <v>4522.54</v>
      </c>
      <c r="D1519" s="25">
        <v>4526.51</v>
      </c>
      <c r="E1519" s="25">
        <v>4486.66</v>
      </c>
      <c r="F1519" s="16">
        <v>4512.9799999999996</v>
      </c>
      <c r="G1519" s="28">
        <f ca="1">IFERROR($F1519/OFFSET($F1519,G$12,)-1,"")</f>
        <v>-2.1359206127395947E-3</v>
      </c>
      <c r="H1519" s="29">
        <f ca="1">IFERROR($F1519/OFFSET($F1519,H$12,)-1,"")</f>
        <v>8.011864796710455E-3</v>
      </c>
      <c r="I1519" s="29">
        <f ca="1">IFERROR($F1519/OFFSET($F1519,I$12,)-1,"")</f>
        <v>2.4750339465665183E-2</v>
      </c>
      <c r="J1519" s="29">
        <f ca="1">IFERROR($F1519/OFFSET($F1519,J$12,)-1,"")</f>
        <v>2.0629794470979679E-2</v>
      </c>
      <c r="K1519" s="30">
        <f>F1519/VLOOKUP(YEAR(B1519),$Z$13:$AB$35,3,FALSE)-1</f>
        <v>1.1092266778985671E-2</v>
      </c>
      <c r="L1519" s="21">
        <f>MAX(F1519:$F$5741)</f>
        <v>4981.87</v>
      </c>
      <c r="M1519" s="28">
        <f ca="1">IF(OFFSET($O1519,M$12,)&lt;&gt;"",_xlfn.STDEV.S(OFFSET($O1519,,,M$12))*SQRT($J$12/$G$12),"")</f>
        <v>0.25094571454020498</v>
      </c>
      <c r="N1519" s="30">
        <f ca="1">IF(OFFSET($O1519,N$12,)&lt;&gt;"",_xlfn.STDEV.S(OFFSET($O1519,,,N$12))*SQRT($J$12/$G$12),"")</f>
        <v>0.20981203487331859</v>
      </c>
      <c r="O1519" s="4">
        <f t="shared" ca="1" si="23"/>
        <v>-2.1382049445187448E-3</v>
      </c>
    </row>
    <row r="1520" spans="2:15" x14ac:dyDescent="0.2">
      <c r="B1520" s="14">
        <v>39443</v>
      </c>
      <c r="C1520" s="25">
        <v>4477.1099999999997</v>
      </c>
      <c r="D1520" s="25">
        <v>4526</v>
      </c>
      <c r="E1520" s="25">
        <v>4476.7299999999996</v>
      </c>
      <c r="F1520" s="16">
        <v>4522.6400000000003</v>
      </c>
      <c r="G1520" s="28">
        <f ca="1">IFERROR($F1520/OFFSET($F1520,G$12,)-1,"")</f>
        <v>1.0169506668364248E-2</v>
      </c>
      <c r="H1520" s="29">
        <f ca="1">IFERROR($F1520/OFFSET($F1520,H$12,)-1,"")</f>
        <v>2.2319672686995862E-2</v>
      </c>
      <c r="I1520" s="29">
        <f ca="1">IFERROR($F1520/OFFSET($F1520,I$12,)-1,"")</f>
        <v>3.4093741211332906E-2</v>
      </c>
      <c r="J1520" s="29">
        <f ca="1">IFERROR($F1520/OFFSET($F1520,J$12,)-1,"")</f>
        <v>2.8564670778523871E-2</v>
      </c>
      <c r="K1520" s="30">
        <f>F1520/VLOOKUP(YEAR(B1520),$Z$13:$AB$35,3,FALSE)-1</f>
        <v>1.3256502228087053E-2</v>
      </c>
      <c r="L1520" s="21">
        <f>MAX(F1520:$F$5741)</f>
        <v>4981.87</v>
      </c>
      <c r="M1520" s="28">
        <f ca="1">IF(OFFSET($O1520,M$12,)&lt;&gt;"",_xlfn.STDEV.S(OFFSET($O1520,,,M$12))*SQRT($J$12/$G$12),"")</f>
        <v>0.25137908921408353</v>
      </c>
      <c r="N1520" s="30">
        <f ca="1">IF(OFFSET($O1520,N$12,)&lt;&gt;"",_xlfn.STDEV.S(OFFSET($O1520,,,N$12))*SQRT($J$12/$G$12),"")</f>
        <v>0.2110344841686207</v>
      </c>
      <c r="O1520" s="4">
        <f t="shared" ca="1" si="23"/>
        <v>1.0118145156079322E-2</v>
      </c>
    </row>
    <row r="1521" spans="2:15" x14ac:dyDescent="0.2">
      <c r="B1521" s="14">
        <v>39442</v>
      </c>
      <c r="C1521" s="25">
        <v>4423.8999999999996</v>
      </c>
      <c r="D1521" s="25">
        <v>4493.25</v>
      </c>
      <c r="E1521" s="25">
        <v>4423.4799999999996</v>
      </c>
      <c r="F1521" s="16">
        <v>4477.1099999999997</v>
      </c>
      <c r="G1521" s="28">
        <f ca="1">IFERROR($F1521/OFFSET($F1521,G$12,)-1,"")</f>
        <v>0</v>
      </c>
      <c r="H1521" s="29">
        <f ca="1">IFERROR($F1521/OFFSET($F1521,H$12,)-1,"")</f>
        <v>1.4410299285602557E-2</v>
      </c>
      <c r="I1521" s="29">
        <f ca="1">IFERROR($F1521/OFFSET($F1521,I$12,)-1,"")</f>
        <v>6.3828118873990425E-2</v>
      </c>
      <c r="J1521" s="29">
        <f ca="1">IFERROR($F1521/OFFSET($F1521,J$12,)-1,"")</f>
        <v>2.3961997465887785E-2</v>
      </c>
      <c r="K1521" s="30">
        <f>F1521/VLOOKUP(YEAR(B1521),$Z$13:$AB$35,3,FALSE)-1</f>
        <v>3.0559183774057086E-3</v>
      </c>
      <c r="L1521" s="21">
        <f>MAX(F1521:$F$5741)</f>
        <v>4981.87</v>
      </c>
      <c r="M1521" s="28">
        <f ca="1">IF(OFFSET($O1521,M$12,)&lt;&gt;"",_xlfn.STDEV.S(OFFSET($O1521,,,M$12))*SQRT($J$12/$G$12),"")</f>
        <v>0.25366011434660551</v>
      </c>
      <c r="N1521" s="30">
        <f ca="1">IF(OFFSET($O1521,N$12,)&lt;&gt;"",_xlfn.STDEV.S(OFFSET($O1521,,,N$12))*SQRT($J$12/$G$12),"")</f>
        <v>0.21375650063972804</v>
      </c>
      <c r="O1521" s="4">
        <f t="shared" ca="1" si="23"/>
        <v>0</v>
      </c>
    </row>
    <row r="1522" spans="2:15" x14ac:dyDescent="0.2">
      <c r="B1522" s="14">
        <v>39441</v>
      </c>
      <c r="C1522" s="25">
        <v>4423.8999999999996</v>
      </c>
      <c r="D1522" s="25">
        <v>4493.25</v>
      </c>
      <c r="E1522" s="25">
        <v>4423.4799999999996</v>
      </c>
      <c r="F1522" s="16">
        <v>4477.1099999999997</v>
      </c>
      <c r="G1522" s="28">
        <f ca="1">IFERROR($F1522/OFFSET($F1522,G$12,)-1,"")</f>
        <v>0</v>
      </c>
      <c r="H1522" s="29">
        <f ca="1">IFERROR($F1522/OFFSET($F1522,H$12,)-1,"")</f>
        <v>1.0463239857811724E-2</v>
      </c>
      <c r="I1522" s="29">
        <f ca="1">IFERROR($F1522/OFFSET($F1522,I$12,)-1,"")</f>
        <v>4.6792362835458734E-2</v>
      </c>
      <c r="J1522" s="29">
        <f ca="1">IFERROR($F1522/OFFSET($F1522,J$12,)-1,"")</f>
        <v>3.9479274773802198E-2</v>
      </c>
      <c r="K1522" s="30">
        <f>F1522/VLOOKUP(YEAR(B1522),$Z$13:$AB$35,3,FALSE)-1</f>
        <v>3.0559183774057086E-3</v>
      </c>
      <c r="L1522" s="21">
        <f>MAX(F1522:$F$5741)</f>
        <v>4981.87</v>
      </c>
      <c r="M1522" s="28">
        <f ca="1">IF(OFFSET($O1522,M$12,)&lt;&gt;"",_xlfn.STDEV.S(OFFSET($O1522,,,M$12))*SQRT($J$12/$G$12),"")</f>
        <v>0.25457707195239998</v>
      </c>
      <c r="N1522" s="30">
        <f ca="1">IF(OFFSET($O1522,N$12,)&lt;&gt;"",_xlfn.STDEV.S(OFFSET($O1522,,,N$12))*SQRT($J$12/$G$12),"")</f>
        <v>0.21593984301886604</v>
      </c>
      <c r="O1522" s="4">
        <f t="shared" ca="1" si="23"/>
        <v>0</v>
      </c>
    </row>
    <row r="1523" spans="2:15" x14ac:dyDescent="0.2">
      <c r="B1523" s="14">
        <v>39440</v>
      </c>
      <c r="C1523" s="25">
        <v>4423.8999999999996</v>
      </c>
      <c r="D1523" s="25">
        <v>4493.25</v>
      </c>
      <c r="E1523" s="25">
        <v>4423.4799999999996</v>
      </c>
      <c r="F1523" s="16">
        <v>4477.1099999999997</v>
      </c>
      <c r="G1523" s="28">
        <f ca="1">IFERROR($F1523/OFFSET($F1523,G$12,)-1,"")</f>
        <v>0</v>
      </c>
      <c r="H1523" s="29">
        <f ca="1">IFERROR($F1523/OFFSET($F1523,H$12,)-1,"")</f>
        <v>2.5780199285614369E-2</v>
      </c>
      <c r="I1523" s="29">
        <f ca="1">IFERROR($F1523/OFFSET($F1523,I$12,)-1,"")</f>
        <v>5.5476579462915288E-2</v>
      </c>
      <c r="J1523" s="29">
        <f ca="1">IFERROR($F1523/OFFSET($F1523,J$12,)-1,"")</f>
        <v>1.6333118433836669E-2</v>
      </c>
      <c r="K1523" s="30">
        <f>F1523/VLOOKUP(YEAR(B1523),$Z$13:$AB$35,3,FALSE)-1</f>
        <v>3.0559183774057086E-3</v>
      </c>
      <c r="L1523" s="21">
        <f>MAX(F1523:$F$5741)</f>
        <v>4981.87</v>
      </c>
      <c r="M1523" s="28">
        <f ca="1">IF(OFFSET($O1523,M$12,)&lt;&gt;"",_xlfn.STDEV.S(OFFSET($O1523,,,M$12))*SQRT($J$12/$G$12),"")</f>
        <v>0.2554280550920055</v>
      </c>
      <c r="N1523" s="30">
        <f ca="1">IF(OFFSET($O1523,N$12,)&lt;&gt;"",_xlfn.STDEV.S(OFFSET($O1523,,,N$12))*SQRT($J$12/$G$12),"")</f>
        <v>0.21716789304171441</v>
      </c>
      <c r="O1523" s="4">
        <f t="shared" ca="1" si="23"/>
        <v>0</v>
      </c>
    </row>
    <row r="1524" spans="2:15" x14ac:dyDescent="0.2">
      <c r="B1524" s="14">
        <v>39437</v>
      </c>
      <c r="C1524" s="25">
        <v>4423.8999999999996</v>
      </c>
      <c r="D1524" s="25">
        <v>4493.25</v>
      </c>
      <c r="E1524" s="25">
        <v>4423.4799999999996</v>
      </c>
      <c r="F1524" s="16">
        <v>4477.1099999999997</v>
      </c>
      <c r="G1524" s="28">
        <f ca="1">IFERROR($F1524/OFFSET($F1524,G$12,)-1,"")</f>
        <v>1.2027848730757906E-2</v>
      </c>
      <c r="H1524" s="29">
        <f ca="1">IFERROR($F1524/OFFSET($F1524,H$12,)-1,"")</f>
        <v>6.4811567617146792E-3</v>
      </c>
      <c r="I1524" s="29">
        <f ca="1">IFERROR($F1524/OFFSET($F1524,I$12,)-1,"")</f>
        <v>7.1378830916787761E-2</v>
      </c>
      <c r="J1524" s="29">
        <f ca="1">IFERROR($F1524/OFFSET($F1524,J$12,)-1,"")</f>
        <v>2.1821294077370768E-2</v>
      </c>
      <c r="K1524" s="30">
        <f>F1524/VLOOKUP(YEAR(B1524),$Z$13:$AB$35,3,FALSE)-1</f>
        <v>3.0559183774057086E-3</v>
      </c>
      <c r="L1524" s="21">
        <f>MAX(F1524:$F$5741)</f>
        <v>4981.87</v>
      </c>
      <c r="M1524" s="28">
        <f ca="1">IF(OFFSET($O1524,M$12,)&lt;&gt;"",_xlfn.STDEV.S(OFFSET($O1524,,,M$12))*SQRT($J$12/$G$12),"")</f>
        <v>0.25557901217233137</v>
      </c>
      <c r="N1524" s="30">
        <f ca="1">IF(OFFSET($O1524,N$12,)&lt;&gt;"",_xlfn.STDEV.S(OFFSET($O1524,,,N$12))*SQRT($J$12/$G$12),"")</f>
        <v>0.21985209195483441</v>
      </c>
      <c r="O1524" s="4">
        <f t="shared" ca="1" si="23"/>
        <v>1.1956088995300646E-2</v>
      </c>
    </row>
    <row r="1525" spans="2:15" x14ac:dyDescent="0.2">
      <c r="B1525" s="14">
        <v>39436</v>
      </c>
      <c r="C1525" s="25">
        <v>4413.96</v>
      </c>
      <c r="D1525" s="25">
        <v>4440.24</v>
      </c>
      <c r="E1525" s="25">
        <v>4398.05</v>
      </c>
      <c r="F1525" s="16">
        <v>4423.8999999999996</v>
      </c>
      <c r="G1525" s="28">
        <f ca="1">IFERROR($F1525/OFFSET($F1525,G$12,)-1,"")</f>
        <v>2.354135370713939E-3</v>
      </c>
      <c r="H1525" s="29">
        <f ca="1">IFERROR($F1525/OFFSET($F1525,H$12,)-1,"")</f>
        <v>7.0453795285627674E-3</v>
      </c>
      <c r="I1525" s="29">
        <f ca="1">IFERROR($F1525/OFFSET($F1525,I$12,)-1,"")</f>
        <v>6.0404132409693334E-2</v>
      </c>
      <c r="J1525" s="29">
        <f ca="1">IFERROR($F1525/OFFSET($F1525,J$12,)-1,"")</f>
        <v>5.3148782666689875E-4</v>
      </c>
      <c r="K1525" s="30">
        <f>F1525/VLOOKUP(YEAR(B1525),$Z$13:$AB$35,3,FALSE)-1</f>
        <v>-8.8652998675919914E-3</v>
      </c>
      <c r="L1525" s="21">
        <f>MAX(F1525:$F$5741)</f>
        <v>4981.87</v>
      </c>
      <c r="M1525" s="28">
        <f ca="1">IF(OFFSET($O1525,M$12,)&lt;&gt;"",_xlfn.STDEV.S(OFFSET($O1525,,,M$12))*SQRT($J$12/$G$12),"")</f>
        <v>0.25608747194223075</v>
      </c>
      <c r="N1525" s="30">
        <f ca="1">IF(OFFSET($O1525,N$12,)&lt;&gt;"",_xlfn.STDEV.S(OFFSET($O1525,,,N$12))*SQRT($J$12/$G$12),"")</f>
        <v>0.21905446829275999</v>
      </c>
      <c r="O1525" s="4">
        <f t="shared" ca="1" si="23"/>
        <v>2.3513687352143659E-3</v>
      </c>
    </row>
    <row r="1526" spans="2:15" x14ac:dyDescent="0.2">
      <c r="B1526" s="14">
        <v>39435</v>
      </c>
      <c r="C1526" s="25">
        <v>4430.8</v>
      </c>
      <c r="D1526" s="25">
        <v>4441.63</v>
      </c>
      <c r="E1526" s="25">
        <v>4395.87</v>
      </c>
      <c r="F1526" s="16">
        <v>4413.51</v>
      </c>
      <c r="G1526" s="28">
        <f ca="1">IFERROR($F1526/OFFSET($F1526,G$12,)-1,"")</f>
        <v>-3.8909891101956973E-3</v>
      </c>
      <c r="H1526" s="29">
        <f ca="1">IFERROR($F1526/OFFSET($F1526,H$12,)-1,"")</f>
        <v>-1.8729364682341099E-2</v>
      </c>
      <c r="I1526" s="29">
        <f ca="1">IFERROR($F1526/OFFSET($F1526,I$12,)-1,"")</f>
        <v>2.1106915794441905E-2</v>
      </c>
      <c r="J1526" s="29">
        <f ca="1">IFERROR($F1526/OFFSET($F1526,J$12,)-1,"")</f>
        <v>-2.2515209837060346E-2</v>
      </c>
      <c r="K1526" s="30">
        <f>F1526/VLOOKUP(YEAR(B1526),$Z$13:$AB$35,3,FALSE)-1</f>
        <v>-1.1193085200527864E-2</v>
      </c>
      <c r="L1526" s="21">
        <f>MAX(F1526:$F$5741)</f>
        <v>4981.87</v>
      </c>
      <c r="M1526" s="28">
        <f ca="1">IF(OFFSET($O1526,M$12,)&lt;&gt;"",_xlfn.STDEV.S(OFFSET($O1526,,,M$12))*SQRT($J$12/$G$12),"")</f>
        <v>0.25622371088815388</v>
      </c>
      <c r="N1526" s="30">
        <f ca="1">IF(OFFSET($O1526,N$12,)&lt;&gt;"",_xlfn.STDEV.S(OFFSET($O1526,,,N$12))*SQRT($J$12/$G$12),"")</f>
        <v>0.2191086529463597</v>
      </c>
      <c r="O1526" s="4">
        <f t="shared" ca="1" si="23"/>
        <v>-3.8985787020666264E-3</v>
      </c>
    </row>
    <row r="1527" spans="2:15" x14ac:dyDescent="0.2">
      <c r="B1527" s="14">
        <v>39434</v>
      </c>
      <c r="C1527" s="25">
        <v>4364.7</v>
      </c>
      <c r="D1527" s="25">
        <v>4442.3999999999996</v>
      </c>
      <c r="E1527" s="25">
        <v>4364.7</v>
      </c>
      <c r="F1527" s="16">
        <v>4430.75</v>
      </c>
      <c r="G1527" s="28">
        <f ca="1">IFERROR($F1527/OFFSET($F1527,G$12,)-1,"")</f>
        <v>1.5158353934733748E-2</v>
      </c>
      <c r="H1527" s="29">
        <f ca="1">IFERROR($F1527/OFFSET($F1527,H$12,)-1,"")</f>
        <v>-1.5318867119439639E-2</v>
      </c>
      <c r="I1527" s="29">
        <f ca="1">IFERROR($F1527/OFFSET($F1527,I$12,)-1,"")</f>
        <v>3.8298041862339982E-2</v>
      </c>
      <c r="J1527" s="29">
        <f ca="1">IFERROR($F1527/OFFSET($F1527,J$12,)-1,"")</f>
        <v>-2.9601985146443965E-2</v>
      </c>
      <c r="K1527" s="30">
        <f>F1527/VLOOKUP(YEAR(B1527),$Z$13:$AB$35,3,FALSE)-1</f>
        <v>-7.3306194507860578E-3</v>
      </c>
      <c r="L1527" s="21">
        <f>MAX(F1527:$F$5741)</f>
        <v>4981.87</v>
      </c>
      <c r="M1527" s="28">
        <f ca="1">IF(OFFSET($O1527,M$12,)&lt;&gt;"",_xlfn.STDEV.S(OFFSET($O1527,,,M$12))*SQRT($J$12/$G$12),"")</f>
        <v>0.25807763103939002</v>
      </c>
      <c r="N1527" s="30">
        <f ca="1">IF(OFFSET($O1527,N$12,)&lt;&gt;"",_xlfn.STDEV.S(OFFSET($O1527,,,N$12))*SQRT($J$12/$G$12),"")</f>
        <v>0.21910737256350837</v>
      </c>
      <c r="O1527" s="4">
        <f t="shared" ca="1" si="23"/>
        <v>1.5044614053676247E-2</v>
      </c>
    </row>
    <row r="1528" spans="2:15" x14ac:dyDescent="0.2">
      <c r="B1528" s="14">
        <v>39433</v>
      </c>
      <c r="C1528" s="25">
        <v>4448.28</v>
      </c>
      <c r="D1528" s="25">
        <v>4449.37</v>
      </c>
      <c r="E1528" s="25">
        <v>4350.8599999999997</v>
      </c>
      <c r="F1528" s="16">
        <v>4364.59</v>
      </c>
      <c r="G1528" s="28">
        <f ca="1">IFERROR($F1528/OFFSET($F1528,G$12,)-1,"")</f>
        <v>-1.881401350634393E-2</v>
      </c>
      <c r="H1528" s="29">
        <f ca="1">IFERROR($F1528/OFFSET($F1528,H$12,)-1,"")</f>
        <v>-3.392107732898908E-2</v>
      </c>
      <c r="I1528" s="29">
        <f ca="1">IFERROR($F1528/OFFSET($F1528,I$12,)-1,"")</f>
        <v>-1.0552827613723448E-2</v>
      </c>
      <c r="J1528" s="29">
        <f ca="1">IFERROR($F1528/OFFSET($F1528,J$12,)-1,"")</f>
        <v>-4.2634723708916078E-2</v>
      </c>
      <c r="K1528" s="30">
        <f>F1528/VLOOKUP(YEAR(B1528),$Z$13:$AB$35,3,FALSE)-1</f>
        <v>-2.2153167826825304E-2</v>
      </c>
      <c r="L1528" s="21">
        <f>MAX(F1528:$F$5741)</f>
        <v>4981.87</v>
      </c>
      <c r="M1528" s="28">
        <f ca="1">IF(OFFSET($O1528,M$12,)&lt;&gt;"",_xlfn.STDEV.S(OFFSET($O1528,,,M$12))*SQRT($J$12/$G$12),"")</f>
        <v>0.25343132677437985</v>
      </c>
      <c r="N1528" s="30">
        <f ca="1">IF(OFFSET($O1528,N$12,)&lt;&gt;"",_xlfn.STDEV.S(OFFSET($O1528,,,N$12))*SQRT($J$12/$G$12),"")</f>
        <v>0.21675773566044804</v>
      </c>
      <c r="O1528" s="4">
        <f t="shared" ca="1" si="23"/>
        <v>-1.8993248707887801E-2</v>
      </c>
    </row>
    <row r="1529" spans="2:15" x14ac:dyDescent="0.2">
      <c r="B1529" s="14">
        <v>39430</v>
      </c>
      <c r="C1529" s="25">
        <v>4390.87</v>
      </c>
      <c r="D1529" s="25">
        <v>4448.28</v>
      </c>
      <c r="E1529" s="25">
        <v>4390.87</v>
      </c>
      <c r="F1529" s="16">
        <v>4448.28</v>
      </c>
      <c r="G1529" s="28">
        <f ca="1">IFERROR($F1529/OFFSET($F1529,G$12,)-1,"")</f>
        <v>1.2595180914874993E-2</v>
      </c>
      <c r="H1529" s="29">
        <f ca="1">IFERROR($F1529/OFFSET($F1529,H$12,)-1,"")</f>
        <v>-1.4862503571120178E-2</v>
      </c>
      <c r="I1529" s="29">
        <f ca="1">IFERROR($F1529/OFFSET($F1529,I$12,)-1,"")</f>
        <v>3.3246570460625513E-3</v>
      </c>
      <c r="J1529" s="29">
        <f ca="1">IFERROR($F1529/OFFSET($F1529,J$12,)-1,"")</f>
        <v>-3.4031818293839278E-3</v>
      </c>
      <c r="K1529" s="30">
        <f>F1529/VLOOKUP(YEAR(B1529),$Z$13:$AB$35,3,FALSE)-1</f>
        <v>-3.4031818293839278E-3</v>
      </c>
      <c r="L1529" s="21">
        <f>MAX(F1529:$F$5741)</f>
        <v>4981.87</v>
      </c>
      <c r="M1529" s="28">
        <f ca="1">IF(OFFSET($O1529,M$12,)&lt;&gt;"",_xlfn.STDEV.S(OFFSET($O1529,,,M$12))*SQRT($J$12/$G$12),"")</f>
        <v>0.25155082636984494</v>
      </c>
      <c r="N1529" s="30">
        <f ca="1">IF(OFFSET($O1529,N$12,)&lt;&gt;"",_xlfn.STDEV.S(OFFSET($O1529,,,N$12))*SQRT($J$12/$G$12),"")</f>
        <v>0.21490198185645221</v>
      </c>
      <c r="O1529" s="4">
        <f t="shared" ca="1" si="23"/>
        <v>1.251652142213674E-2</v>
      </c>
    </row>
    <row r="1530" spans="2:15" x14ac:dyDescent="0.2">
      <c r="B1530" s="14">
        <v>39429</v>
      </c>
      <c r="C1530" s="25">
        <v>4497.75</v>
      </c>
      <c r="D1530" s="25">
        <v>4497.75</v>
      </c>
      <c r="E1530" s="25">
        <v>4388.1000000000004</v>
      </c>
      <c r="F1530" s="16">
        <v>4392.95</v>
      </c>
      <c r="G1530" s="28">
        <f ca="1">IFERROR($F1530/OFFSET($F1530,G$12,)-1,"")</f>
        <v>-2.3300539158468192E-2</v>
      </c>
      <c r="H1530" s="29">
        <f ca="1">IFERROR($F1530/OFFSET($F1530,H$12,)-1,"")</f>
        <v>-1.9216257127675385E-2</v>
      </c>
      <c r="I1530" s="29">
        <f ca="1">IFERROR($F1530/OFFSET($F1530,I$12,)-1,"")</f>
        <v>-2.3864810514737878E-2</v>
      </c>
      <c r="J1530" s="29">
        <f ca="1">IFERROR($F1530/OFFSET($F1530,J$12,)-1,"")</f>
        <v>-1.5799366860312802E-2</v>
      </c>
      <c r="K1530" s="30">
        <f>F1530/VLOOKUP(YEAR(B1530),$Z$13:$AB$35,3,FALSE)-1</f>
        <v>-1.5799366860312802E-2</v>
      </c>
      <c r="L1530" s="21">
        <f>MAX(F1530:$F$5741)</f>
        <v>4981.87</v>
      </c>
      <c r="M1530" s="28">
        <f ca="1">IF(OFFSET($O1530,M$12,)&lt;&gt;"",_xlfn.STDEV.S(OFFSET($O1530,,,M$12))*SQRT($J$12/$G$12),"")</f>
        <v>0.24776877119834448</v>
      </c>
      <c r="N1530" s="30">
        <f ca="1">IF(OFFSET($O1530,N$12,)&lt;&gt;"",_xlfn.STDEV.S(OFFSET($O1530,,,N$12))*SQRT($J$12/$G$12),"")</f>
        <v>0.21331379189167374</v>
      </c>
      <c r="O1530" s="4">
        <f t="shared" ca="1" si="23"/>
        <v>-2.3576288549405001E-2</v>
      </c>
    </row>
    <row r="1531" spans="2:15" x14ac:dyDescent="0.2">
      <c r="B1531" s="14">
        <v>39428</v>
      </c>
      <c r="C1531" s="25">
        <v>4499.34</v>
      </c>
      <c r="D1531" s="25">
        <v>4513.1000000000004</v>
      </c>
      <c r="E1531" s="25">
        <v>4415.21</v>
      </c>
      <c r="F1531" s="16">
        <v>4497.75</v>
      </c>
      <c r="G1531" s="28">
        <f ca="1">IFERROR($F1531/OFFSET($F1531,G$12,)-1,"")</f>
        <v>-4.2891938982336786E-4</v>
      </c>
      <c r="H1531" s="29">
        <f ca="1">IFERROR($F1531/OFFSET($F1531,H$12,)-1,"")</f>
        <v>1.0959790873883879E-2</v>
      </c>
      <c r="I1531" s="29">
        <f ca="1">IFERROR($F1531/OFFSET($F1531,I$12,)-1,"")</f>
        <v>-8.2029570337048829E-3</v>
      </c>
      <c r="J1531" s="29">
        <f ca="1">IFERROR($F1531/OFFSET($F1531,J$12,)-1,"")</f>
        <v>7.680123312131526E-3</v>
      </c>
      <c r="K1531" s="30">
        <f>F1531/VLOOKUP(YEAR(B1531),$Z$13:$AB$35,3,FALSE)-1</f>
        <v>7.680123312131526E-3</v>
      </c>
      <c r="L1531" s="21">
        <f>MAX(F1531:$F$5741)</f>
        <v>4981.87</v>
      </c>
      <c r="M1531" s="28">
        <f ca="1">IF(OFFSET($O1531,M$12,)&lt;&gt;"",_xlfn.STDEV.S(OFFSET($O1531,,,M$12))*SQRT($J$12/$G$12),"")</f>
        <v>0.24694161716835702</v>
      </c>
      <c r="N1531" s="30">
        <f ca="1">IF(OFFSET($O1531,N$12,)&lt;&gt;"",_xlfn.STDEV.S(OFFSET($O1531,,,N$12))*SQRT($J$12/$G$12),"")</f>
        <v>0.20799820890125928</v>
      </c>
      <c r="O1531" s="4">
        <f t="shared" ca="1" si="23"/>
        <v>-4.290114020563456E-4</v>
      </c>
    </row>
    <row r="1532" spans="2:15" x14ac:dyDescent="0.2">
      <c r="B1532" s="14">
        <v>39427</v>
      </c>
      <c r="C1532" s="25">
        <v>4517.32</v>
      </c>
      <c r="D1532" s="25">
        <v>4539.51</v>
      </c>
      <c r="E1532" s="25">
        <v>4480.6000000000004</v>
      </c>
      <c r="F1532" s="16">
        <v>4499.68</v>
      </c>
      <c r="G1532" s="28">
        <f ca="1">IFERROR($F1532/OFFSET($F1532,G$12,)-1,"")</f>
        <v>-4.0196199953960177E-3</v>
      </c>
      <c r="H1532" s="29">
        <f ca="1">IFERROR($F1532/OFFSET($F1532,H$12,)-1,"")</f>
        <v>2.9757532067785863E-2</v>
      </c>
      <c r="I1532" s="29">
        <f ca="1">IFERROR($F1532/OFFSET($F1532,I$12,)-1,"")</f>
        <v>-1.5361453692438243E-2</v>
      </c>
      <c r="J1532" s="29">
        <f ca="1">IFERROR($F1532/OFFSET($F1532,J$12,)-1,"")</f>
        <v>9.8931681479486056E-3</v>
      </c>
      <c r="K1532" s="30">
        <f>F1532/VLOOKUP(YEAR(B1532),$Z$13:$AB$35,3,FALSE)-1</f>
        <v>8.1125223200784191E-3</v>
      </c>
      <c r="L1532" s="21">
        <f>MAX(F1532:$F$5741)</f>
        <v>4981.87</v>
      </c>
      <c r="M1532" s="28">
        <f ca="1">IF(OFFSET($O1532,M$12,)&lt;&gt;"",_xlfn.STDEV.S(OFFSET($O1532,,,M$12))*SQRT($J$12/$G$12),"")</f>
        <v>0.24697816666164646</v>
      </c>
      <c r="N1532" s="30">
        <f ca="1">IF(OFFSET($O1532,N$12,)&lt;&gt;"",_xlfn.STDEV.S(OFFSET($O1532,,,N$12))*SQRT($J$12/$G$12),"")</f>
        <v>0.2083641959957632</v>
      </c>
      <c r="O1532" s="4">
        <f t="shared" ca="1" si="23"/>
        <v>-4.0277203821207919E-3</v>
      </c>
    </row>
    <row r="1533" spans="2:15" x14ac:dyDescent="0.2">
      <c r="B1533" s="14">
        <v>39426</v>
      </c>
      <c r="C1533" s="25">
        <v>4515.08</v>
      </c>
      <c r="D1533" s="25">
        <v>4519.3500000000004</v>
      </c>
      <c r="E1533" s="25">
        <v>4456.87</v>
      </c>
      <c r="F1533" s="16">
        <v>4517.84</v>
      </c>
      <c r="G1533" s="28">
        <f ca="1">IFERROR($F1533/OFFSET($F1533,G$12,)-1,"")</f>
        <v>5.4258879077995203E-4</v>
      </c>
      <c r="H1533" s="29">
        <f ca="1">IFERROR($F1533/OFFSET($F1533,H$12,)-1,"")</f>
        <v>1.1850129789268804E-2</v>
      </c>
      <c r="I1533" s="29">
        <f ca="1">IFERROR($F1533/OFFSET($F1533,I$12,)-1,"")</f>
        <v>-1.5167566954846112E-2</v>
      </c>
      <c r="J1533" s="29">
        <f ca="1">IFERROR($F1533/OFFSET($F1533,J$12,)-1,"")</f>
        <v>2.3316496409884868E-2</v>
      </c>
      <c r="K1533" s="30">
        <f>F1533/VLOOKUP(YEAR(B1533),$Z$13:$AB$35,3,FALSE)-1</f>
        <v>1.2181105731639219E-2</v>
      </c>
      <c r="L1533" s="21">
        <f>MAX(F1533:$F$5741)</f>
        <v>4981.87</v>
      </c>
      <c r="M1533" s="28">
        <f ca="1">IF(OFFSET($O1533,M$12,)&lt;&gt;"",_xlfn.STDEV.S(OFFSET($O1533,,,M$12))*SQRT($J$12/$G$12),"")</f>
        <v>0.24867945378428469</v>
      </c>
      <c r="N1533" s="30">
        <f ca="1">IF(OFFSET($O1533,N$12,)&lt;&gt;"",_xlfn.STDEV.S(OFFSET($O1533,,,N$12))*SQRT($J$12/$G$12),"")</f>
        <v>0.22131563207591257</v>
      </c>
      <c r="O1533" s="4">
        <f t="shared" ca="1" si="23"/>
        <v>5.4244164270686934E-4</v>
      </c>
    </row>
    <row r="1534" spans="2:15" x14ac:dyDescent="0.2">
      <c r="B1534" s="14">
        <v>39423</v>
      </c>
      <c r="C1534" s="25">
        <v>4479.5600000000004</v>
      </c>
      <c r="D1534" s="25">
        <v>4519.91</v>
      </c>
      <c r="E1534" s="25">
        <v>4479.5600000000004</v>
      </c>
      <c r="F1534" s="16">
        <v>4515.3900000000003</v>
      </c>
      <c r="G1534" s="28">
        <f ca="1">IFERROR($F1534/OFFSET($F1534,G$12,)-1,"")</f>
        <v>8.1200798388934015E-3</v>
      </c>
      <c r="H1534" s="29">
        <f ca="1">IFERROR($F1534/OFFSET($F1534,H$12,)-1,"")</f>
        <v>9.7409785255702097E-3</v>
      </c>
      <c r="I1534" s="29">
        <f ca="1">IFERROR($F1534/OFFSET($F1534,I$12,)-1,"")</f>
        <v>-3.0930290953340545E-2</v>
      </c>
      <c r="J1534" s="29">
        <f ca="1">IFERROR($F1534/OFFSET($F1534,J$12,)-1,"")</f>
        <v>2.27615574531701E-2</v>
      </c>
      <c r="K1534" s="30">
        <f>F1534/VLOOKUP(YEAR(B1534),$Z$13:$AB$35,3,FALSE)-1</f>
        <v>1.1632205436577392E-2</v>
      </c>
      <c r="L1534" s="21">
        <f>MAX(F1534:$F$5741)</f>
        <v>4981.87</v>
      </c>
      <c r="M1534" s="28">
        <f ca="1">IF(OFFSET($O1534,M$12,)&lt;&gt;"",_xlfn.STDEV.S(OFFSET($O1534,,,M$12))*SQRT($J$12/$G$12),"")</f>
        <v>0.24886193567666545</v>
      </c>
      <c r="N1534" s="30">
        <f ca="1">IF(OFFSET($O1534,N$12,)&lt;&gt;"",_xlfn.STDEV.S(OFFSET($O1534,,,N$12))*SQRT($J$12/$G$12),"")</f>
        <v>0.22278935265324037</v>
      </c>
      <c r="O1534" s="4">
        <f t="shared" ca="1" si="23"/>
        <v>8.0872893784392167E-3</v>
      </c>
    </row>
    <row r="1535" spans="2:15" x14ac:dyDescent="0.2">
      <c r="B1535" s="14">
        <v>39422</v>
      </c>
      <c r="C1535" s="25">
        <v>4449.03</v>
      </c>
      <c r="D1535" s="25">
        <v>4487.9799999999996</v>
      </c>
      <c r="E1535" s="25">
        <v>4433.43</v>
      </c>
      <c r="F1535" s="16">
        <v>4479.0200000000004</v>
      </c>
      <c r="G1535" s="28">
        <f ca="1">IFERROR($F1535/OFFSET($F1535,G$12,)-1,"")</f>
        <v>6.7498465943958141E-3</v>
      </c>
      <c r="H1535" s="29">
        <f ca="1">IFERROR($F1535/OFFSET($F1535,H$12,)-1,"")</f>
        <v>1.703913278443614E-2</v>
      </c>
      <c r="I1535" s="29">
        <f ca="1">IFERROR($F1535/OFFSET($F1535,I$12,)-1,"")</f>
        <v>-3.5608474722245931E-2</v>
      </c>
      <c r="J1535" s="29">
        <f ca="1">IFERROR($F1535/OFFSET($F1535,J$12,)-1,"")</f>
        <v>1.4523545267163707E-2</v>
      </c>
      <c r="K1535" s="30">
        <f>F1535/VLOOKUP(YEAR(B1535),$Z$13:$AB$35,3,FALSE)-1</f>
        <v>3.4838365666174376E-3</v>
      </c>
      <c r="L1535" s="21">
        <f>MAX(F1535:$F$5741)</f>
        <v>4981.87</v>
      </c>
      <c r="M1535" s="28">
        <f ca="1">IF(OFFSET($O1535,M$12,)&lt;&gt;"",_xlfn.STDEV.S(OFFSET($O1535,,,M$12))*SQRT($J$12/$G$12),"")</f>
        <v>0.25337640644843928</v>
      </c>
      <c r="N1535" s="30">
        <f ca="1">IF(OFFSET($O1535,N$12,)&lt;&gt;"",_xlfn.STDEV.S(OFFSET($O1535,,,N$12))*SQRT($J$12/$G$12),"")</f>
        <v>0.22489571961306776</v>
      </c>
      <c r="O1535" s="4">
        <f t="shared" ca="1" si="23"/>
        <v>6.7271683723558488E-3</v>
      </c>
    </row>
    <row r="1536" spans="2:15" x14ac:dyDescent="0.2">
      <c r="B1536" s="14">
        <v>39421</v>
      </c>
      <c r="C1536" s="25">
        <v>4369.8500000000004</v>
      </c>
      <c r="D1536" s="25">
        <v>4453.45</v>
      </c>
      <c r="E1536" s="25">
        <v>4366.4799999999996</v>
      </c>
      <c r="F1536" s="16">
        <v>4448.99</v>
      </c>
      <c r="G1536" s="28">
        <f ca="1">IFERROR($F1536/OFFSET($F1536,G$12,)-1,"")</f>
        <v>1.8157060634147015E-2</v>
      </c>
      <c r="H1536" s="29">
        <f ca="1">IFERROR($F1536/OFFSET($F1536,H$12,)-1,"")</f>
        <v>1.7253797275884608E-2</v>
      </c>
      <c r="I1536" s="29">
        <f ca="1">IFERROR($F1536/OFFSET($F1536,I$12,)-1,"")</f>
        <v>-5.4030320426952549E-2</v>
      </c>
      <c r="J1536" s="29">
        <f ca="1">IFERROR($F1536/OFFSET($F1536,J$12,)-1,"")</f>
        <v>5.1670537626633539E-3</v>
      </c>
      <c r="K1536" s="30">
        <f>F1536/VLOOKUP(YEAR(B1536),$Z$13:$AB$35,3,FALSE)-1</f>
        <v>-3.2441127642843792E-3</v>
      </c>
      <c r="L1536" s="21">
        <f>MAX(F1536:$F$5741)</f>
        <v>4981.87</v>
      </c>
      <c r="M1536" s="28">
        <f ca="1">IF(OFFSET($O1536,M$12,)&lt;&gt;"",_xlfn.STDEV.S(OFFSET($O1536,,,M$12))*SQRT($J$12/$G$12),"")</f>
        <v>0.25207169365815696</v>
      </c>
      <c r="N1536" s="30">
        <f ca="1">IF(OFFSET($O1536,N$12,)&lt;&gt;"",_xlfn.STDEV.S(OFFSET($O1536,,,N$12))*SQRT($J$12/$G$12),"")</f>
        <v>0.22511143255743321</v>
      </c>
      <c r="O1536" s="4">
        <f t="shared" ca="1" si="23"/>
        <v>1.7994189758447392E-2</v>
      </c>
    </row>
    <row r="1537" spans="2:15" x14ac:dyDescent="0.2">
      <c r="B1537" s="14">
        <v>39420</v>
      </c>
      <c r="C1537" s="25">
        <v>4464.95</v>
      </c>
      <c r="D1537" s="25">
        <v>4470.92</v>
      </c>
      <c r="E1537" s="25">
        <v>4351.76</v>
      </c>
      <c r="F1537" s="16">
        <v>4369.6499999999996</v>
      </c>
      <c r="G1537" s="28">
        <f ca="1">IFERROR($F1537/OFFSET($F1537,G$12,)-1,"")</f>
        <v>-2.133964026311741E-2</v>
      </c>
      <c r="H1537" s="29">
        <f ca="1">IFERROR($F1537/OFFSET($F1537,H$12,)-1,"")</f>
        <v>3.8294019945396052E-2</v>
      </c>
      <c r="I1537" s="29">
        <f ca="1">IFERROR($F1537/OFFSET($F1537,I$12,)-1,"")</f>
        <v>-6.8618674305884197E-2</v>
      </c>
      <c r="J1537" s="29">
        <f ca="1">IFERROR($F1537/OFFSET($F1537,J$12,)-1,"")</f>
        <v>-1.7945836610855248E-2</v>
      </c>
      <c r="K1537" s="30">
        <f>F1537/VLOOKUP(YEAR(B1537),$Z$13:$AB$35,3,FALSE)-1</f>
        <v>-2.1019520686820004E-2</v>
      </c>
      <c r="L1537" s="21">
        <f>MAX(F1537:$F$5741)</f>
        <v>4981.87</v>
      </c>
      <c r="M1537" s="28">
        <f ca="1">IF(OFFSET($O1537,M$12,)&lt;&gt;"",_xlfn.STDEV.S(OFFSET($O1537,,,M$12))*SQRT($J$12/$G$12),"")</f>
        <v>0.2471547138056355</v>
      </c>
      <c r="N1537" s="30">
        <f ca="1">IF(OFFSET($O1537,N$12,)&lt;&gt;"",_xlfn.STDEV.S(OFFSET($O1537,,,N$12))*SQRT($J$12/$G$12),"")</f>
        <v>0.22272913338308054</v>
      </c>
      <c r="O1537" s="4">
        <f t="shared" ca="1" si="23"/>
        <v>-2.1570622347148159E-2</v>
      </c>
    </row>
    <row r="1538" spans="2:15" x14ac:dyDescent="0.2">
      <c r="B1538" s="14">
        <v>39419</v>
      </c>
      <c r="C1538" s="25">
        <v>4471.7</v>
      </c>
      <c r="D1538" s="25">
        <v>4519.2299999999996</v>
      </c>
      <c r="E1538" s="25">
        <v>4459.2299999999996</v>
      </c>
      <c r="F1538" s="16">
        <v>4464.93</v>
      </c>
      <c r="G1538" s="28">
        <f ca="1">IFERROR($F1538/OFFSET($F1538,G$12,)-1,"")</f>
        <v>-1.5429924661715111E-3</v>
      </c>
      <c r="H1538" s="29">
        <f ca="1">IFERROR($F1538/OFFSET($F1538,H$12,)-1,"")</f>
        <v>4.3944559011265039E-2</v>
      </c>
      <c r="I1538" s="29">
        <f ca="1">IFERROR($F1538/OFFSET($F1538,I$12,)-1,"")</f>
        <v>-6.2729860446370078E-2</v>
      </c>
      <c r="J1538" s="29">
        <f ca="1">IFERROR($F1538/OFFSET($F1538,J$12,)-1,"")</f>
        <v>1.4814478095346306E-2</v>
      </c>
      <c r="K1538" s="30">
        <f>F1538/VLOOKUP(YEAR(B1538),$Z$13:$AB$35,3,FALSE)-1</f>
        <v>3.2709976766964743E-4</v>
      </c>
      <c r="L1538" s="21">
        <f>MAX(F1538:$F$5741)</f>
        <v>4981.87</v>
      </c>
      <c r="M1538" s="28">
        <f ca="1">IF(OFFSET($O1538,M$12,)&lt;&gt;"",_xlfn.STDEV.S(OFFSET($O1538,,,M$12))*SQRT($J$12/$G$12),"")</f>
        <v>0.24105137688173733</v>
      </c>
      <c r="N1538" s="30">
        <f ca="1">IF(OFFSET($O1538,N$12,)&lt;&gt;"",_xlfn.STDEV.S(OFFSET($O1538,,,N$12))*SQRT($J$12/$G$12),"")</f>
        <v>0.21868142475224608</v>
      </c>
      <c r="O1538" s="4">
        <f t="shared" ca="1" si="23"/>
        <v>-1.5441841049977419E-3</v>
      </c>
    </row>
    <row r="1539" spans="2:15" x14ac:dyDescent="0.2">
      <c r="B1539" s="14">
        <v>39416</v>
      </c>
      <c r="C1539" s="25">
        <v>4404.66</v>
      </c>
      <c r="D1539" s="25">
        <v>4494.88</v>
      </c>
      <c r="E1539" s="25">
        <v>4403.6400000000003</v>
      </c>
      <c r="F1539" s="16">
        <v>4471.83</v>
      </c>
      <c r="G1539" s="28">
        <f ca="1">IFERROR($F1539/OFFSET($F1539,G$12,)-1,"")</f>
        <v>1.5406518649040191E-2</v>
      </c>
      <c r="H1539" s="29">
        <f ca="1">IFERROR($F1539/OFFSET($F1539,H$12,)-1,"")</f>
        <v>5.4231821943094838E-2</v>
      </c>
      <c r="I1539" s="29">
        <f ca="1">IFERROR($F1539/OFFSET($F1539,I$12,)-1,"")</f>
        <v>-6.1281424756914782E-2</v>
      </c>
      <c r="J1539" s="29">
        <f ca="1">IFERROR($F1539/OFFSET($F1539,J$12,)-1,"")</f>
        <v>3.8093228518967237E-3</v>
      </c>
      <c r="K1539" s="30">
        <f>F1539/VLOOKUP(YEAR(B1539),$Z$13:$AB$35,3,FALSE)-1</f>
        <v>1.8729822313132694E-3</v>
      </c>
      <c r="L1539" s="21">
        <f>MAX(F1539:$F$5741)</f>
        <v>4981.87</v>
      </c>
      <c r="M1539" s="28">
        <f ca="1">IF(OFFSET($O1539,M$12,)&lt;&gt;"",_xlfn.STDEV.S(OFFSET($O1539,,,M$12))*SQRT($J$12/$G$12),"")</f>
        <v>0.24560171105731404</v>
      </c>
      <c r="N1539" s="30">
        <f ca="1">IF(OFFSET($O1539,N$12,)&lt;&gt;"",_xlfn.STDEV.S(OFFSET($O1539,,,N$12))*SQRT($J$12/$G$12),"")</f>
        <v>0.22118453324911305</v>
      </c>
      <c r="O1539" s="4">
        <f t="shared" ca="1" si="23"/>
        <v>1.5289043294911207E-2</v>
      </c>
    </row>
    <row r="1540" spans="2:15" x14ac:dyDescent="0.2">
      <c r="B1540" s="14">
        <v>39415</v>
      </c>
      <c r="C1540" s="25">
        <v>4373.07</v>
      </c>
      <c r="D1540" s="25">
        <v>4414.5600000000004</v>
      </c>
      <c r="E1540" s="25">
        <v>4334.68</v>
      </c>
      <c r="F1540" s="16">
        <v>4403.9799999999996</v>
      </c>
      <c r="G1540" s="28">
        <f ca="1">IFERROR($F1540/OFFSET($F1540,G$12,)-1,"")</f>
        <v>6.9623393460203076E-3</v>
      </c>
      <c r="H1540" s="29">
        <f ca="1">IFERROR($F1540/OFFSET($F1540,H$12,)-1,"")</f>
        <v>5.387871724860771E-2</v>
      </c>
      <c r="I1540" s="29">
        <f ca="1">IFERROR($F1540/OFFSET($F1540,I$12,)-1,"")</f>
        <v>-9.6009409427080139E-2</v>
      </c>
      <c r="J1540" s="29">
        <f ca="1">IFERROR($F1540/OFFSET($F1540,J$12,)-1,"")</f>
        <v>-7.4464392768121002E-3</v>
      </c>
      <c r="K1540" s="30">
        <f>F1540/VLOOKUP(YEAR(B1540),$Z$13:$AB$35,3,FALSE)-1</f>
        <v>-1.3328195327850456E-2</v>
      </c>
      <c r="L1540" s="21">
        <f>MAX(F1540:$F$5741)</f>
        <v>4981.87</v>
      </c>
      <c r="M1540" s="28">
        <f ca="1">IF(OFFSET($O1540,M$12,)&lt;&gt;"",_xlfn.STDEV.S(OFFSET($O1540,,,M$12))*SQRT($J$12/$G$12),"")</f>
        <v>0.24486539613850672</v>
      </c>
      <c r="N1540" s="30">
        <f ca="1">IF(OFFSET($O1540,N$12,)&lt;&gt;"",_xlfn.STDEV.S(OFFSET($O1540,,,N$12))*SQRT($J$12/$G$12),"")</f>
        <v>0.22063747590372304</v>
      </c>
      <c r="O1540" s="4">
        <f t="shared" ca="1" si="23"/>
        <v>6.9382141751242977E-3</v>
      </c>
    </row>
    <row r="1541" spans="2:15" x14ac:dyDescent="0.2">
      <c r="B1541" s="14">
        <v>39414</v>
      </c>
      <c r="C1541" s="25">
        <v>4209.59</v>
      </c>
      <c r="D1541" s="25">
        <v>4374.26</v>
      </c>
      <c r="E1541" s="25">
        <v>4209.16</v>
      </c>
      <c r="F1541" s="16">
        <v>4373.53</v>
      </c>
      <c r="G1541" s="28">
        <f ca="1">IFERROR($F1541/OFFSET($F1541,G$12,)-1,"")</f>
        <v>3.9215965821470355E-2</v>
      </c>
      <c r="H1541" s="29">
        <f ca="1">IFERROR($F1541/OFFSET($F1541,H$12,)-1,"")</f>
        <v>4.8330496895898856E-2</v>
      </c>
      <c r="I1541" s="29">
        <f ca="1">IFERROR($F1541/OFFSET($F1541,I$12,)-1,"")</f>
        <v>-0.10225978147303516</v>
      </c>
      <c r="J1541" s="29">
        <f ca="1">IFERROR($F1541/OFFSET($F1541,J$12,)-1,"")</f>
        <v>-4.5480308626189014E-4</v>
      </c>
      <c r="K1541" s="30">
        <f>F1541/VLOOKUP(YEAR(B1541),$Z$13:$AB$35,3,FALSE)-1</f>
        <v>-2.0150241852191386E-2</v>
      </c>
      <c r="L1541" s="21">
        <f>MAX(F1541:$F$5741)</f>
        <v>4981.87</v>
      </c>
      <c r="M1541" s="28">
        <f ca="1">IF(OFFSET($O1541,M$12,)&lt;&gt;"",_xlfn.STDEV.S(OFFSET($O1541,,,M$12))*SQRT($J$12/$G$12),"")</f>
        <v>0.24349865013910069</v>
      </c>
      <c r="N1541" s="30">
        <f ca="1">IF(OFFSET($O1541,N$12,)&lt;&gt;"",_xlfn.STDEV.S(OFFSET($O1541,,,N$12))*SQRT($J$12/$G$12),"")</f>
        <v>0.22297615049927841</v>
      </c>
      <c r="O1541" s="4">
        <f t="shared" ca="1" si="23"/>
        <v>3.8466549825778525E-2</v>
      </c>
    </row>
    <row r="1542" spans="2:15" x14ac:dyDescent="0.2">
      <c r="B1542" s="14">
        <v>39413</v>
      </c>
      <c r="C1542" s="25">
        <v>4276.9799999999996</v>
      </c>
      <c r="D1542" s="25">
        <v>4276.9799999999996</v>
      </c>
      <c r="E1542" s="25">
        <v>4179.7299999999996</v>
      </c>
      <c r="F1542" s="16">
        <v>4208.49</v>
      </c>
      <c r="G1542" s="28">
        <f ca="1">IFERROR($F1542/OFFSET($F1542,G$12,)-1,"")</f>
        <v>-1.6013635789739467E-2</v>
      </c>
      <c r="H1542" s="29">
        <f ca="1">IFERROR($F1542/OFFSET($F1542,H$12,)-1,"")</f>
        <v>-2.6326383297703981E-2</v>
      </c>
      <c r="I1542" s="29">
        <f ca="1">IFERROR($F1542/OFFSET($F1542,I$12,)-1,"")</f>
        <v>-0.12958167701477974</v>
      </c>
      <c r="J1542" s="29">
        <f ca="1">IFERROR($F1542/OFFSET($F1542,J$12,)-1,"")</f>
        <v>-3.4377925439160073E-2</v>
      </c>
      <c r="K1542" s="30">
        <f>F1542/VLOOKUP(YEAR(B1542),$Z$13:$AB$35,3,FALSE)-1</f>
        <v>-5.7125958055055936E-2</v>
      </c>
      <c r="L1542" s="21">
        <f>MAX(F1542:$F$5741)</f>
        <v>4981.87</v>
      </c>
      <c r="M1542" s="28">
        <f ca="1">IF(OFFSET($O1542,M$12,)&lt;&gt;"",_xlfn.STDEV.S(OFFSET($O1542,,,M$12))*SQRT($J$12/$G$12),"")</f>
        <v>0.2105924542835462</v>
      </c>
      <c r="N1542" s="30">
        <f ca="1">IF(OFFSET($O1542,N$12,)&lt;&gt;"",_xlfn.STDEV.S(OFFSET($O1542,,,N$12))*SQRT($J$12/$G$12),"")</f>
        <v>0.20762339833455393</v>
      </c>
      <c r="O1542" s="4">
        <f t="shared" ca="1" si="23"/>
        <v>-1.6143239535797639E-2</v>
      </c>
    </row>
    <row r="1543" spans="2:15" x14ac:dyDescent="0.2">
      <c r="B1543" s="14">
        <v>39412</v>
      </c>
      <c r="C1543" s="25">
        <v>4241.8</v>
      </c>
      <c r="D1543" s="25">
        <v>4344</v>
      </c>
      <c r="E1543" s="25">
        <v>4241.8</v>
      </c>
      <c r="F1543" s="16">
        <v>4276.9799999999996</v>
      </c>
      <c r="G1543" s="28">
        <f ca="1">IFERROR($F1543/OFFSET($F1543,G$12,)-1,"")</f>
        <v>8.2960259701680972E-3</v>
      </c>
      <c r="H1543" s="29">
        <f ca="1">IFERROR($F1543/OFFSET($F1543,H$12,)-1,"")</f>
        <v>2.2637158685077097E-3</v>
      </c>
      <c r="I1543" s="29">
        <f ca="1">IFERROR($F1543/OFFSET($F1543,I$12,)-1,"")</f>
        <v>-0.12136949492376403</v>
      </c>
      <c r="J1543" s="29">
        <f ca="1">IFERROR($F1543/OFFSET($F1543,J$12,)-1,"")</f>
        <v>-4.7818165318218586E-3</v>
      </c>
      <c r="K1543" s="30">
        <f>F1543/VLOOKUP(YEAR(B1543),$Z$13:$AB$35,3,FALSE)-1</f>
        <v>-4.1781394296365959E-2</v>
      </c>
      <c r="L1543" s="21">
        <f>MAX(F1543:$F$5741)</f>
        <v>4981.87</v>
      </c>
      <c r="M1543" s="28">
        <f ca="1">IF(OFFSET($O1543,M$12,)&lt;&gt;"",_xlfn.STDEV.S(OFFSET($O1543,,,M$12))*SQRT($J$12/$G$12),"")</f>
        <v>0.2137318564302344</v>
      </c>
      <c r="N1543" s="30">
        <f ca="1">IF(OFFSET($O1543,N$12,)&lt;&gt;"",_xlfn.STDEV.S(OFFSET($O1543,,,N$12))*SQRT($J$12/$G$12),"")</f>
        <v>0.20903642420332691</v>
      </c>
      <c r="O1543" s="4">
        <f t="shared" ca="1" si="23"/>
        <v>8.2618030923639878E-3</v>
      </c>
    </row>
    <row r="1544" spans="2:15" x14ac:dyDescent="0.2">
      <c r="B1544" s="14">
        <v>39409</v>
      </c>
      <c r="C1544" s="25">
        <v>4178.4799999999996</v>
      </c>
      <c r="D1544" s="25">
        <v>4242.05</v>
      </c>
      <c r="E1544" s="25">
        <v>4178.4799999999996</v>
      </c>
      <c r="F1544" s="16">
        <v>4241.79</v>
      </c>
      <c r="G1544" s="28">
        <f ca="1">IFERROR($F1544/OFFSET($F1544,G$12,)-1,"")</f>
        <v>1.5066418112246849E-2</v>
      </c>
      <c r="H1544" s="29">
        <f ca="1">IFERROR($F1544/OFFSET($F1544,H$12,)-1,"")</f>
        <v>-3.8391436227369846E-2</v>
      </c>
      <c r="I1544" s="29">
        <f ca="1">IFERROR($F1544/OFFSET($F1544,I$12,)-1,"")</f>
        <v>-0.11371799291691487</v>
      </c>
      <c r="J1544" s="29">
        <f ca="1">IFERROR($F1544/OFFSET($F1544,J$12,)-1,"")</f>
        <v>-1.2694555585813894E-2</v>
      </c>
      <c r="K1544" s="30">
        <f>F1544/VLOOKUP(YEAR(B1544),$Z$13:$AB$35,3,FALSE)-1</f>
        <v>-4.9665394860949008E-2</v>
      </c>
      <c r="L1544" s="21">
        <f>MAX(F1544:$F$5741)</f>
        <v>4981.87</v>
      </c>
      <c r="M1544" s="28">
        <f ca="1">IF(OFFSET($O1544,M$12,)&lt;&gt;"",_xlfn.STDEV.S(OFFSET($O1544,,,M$12))*SQRT($J$12/$G$12),"")</f>
        <v>0.21080939346346469</v>
      </c>
      <c r="N1544" s="30">
        <f ca="1">IF(OFFSET($O1544,N$12,)&lt;&gt;"",_xlfn.STDEV.S(OFFSET($O1544,,,N$12))*SQRT($J$12/$G$12),"")</f>
        <v>0.21250627138487183</v>
      </c>
      <c r="O1544" s="4">
        <f t="shared" ca="1" si="23"/>
        <v>1.4954046916662108E-2</v>
      </c>
    </row>
    <row r="1545" spans="2:15" x14ac:dyDescent="0.2">
      <c r="B1545" s="14">
        <v>39408</v>
      </c>
      <c r="C1545" s="25">
        <v>4172</v>
      </c>
      <c r="D1545" s="25">
        <v>4193.71</v>
      </c>
      <c r="E1545" s="25">
        <v>4088.79</v>
      </c>
      <c r="F1545" s="16">
        <v>4178.83</v>
      </c>
      <c r="G1545" s="28">
        <f ca="1">IFERROR($F1545/OFFSET($F1545,G$12,)-1,"")</f>
        <v>1.6611136412665317E-3</v>
      </c>
      <c r="H1545" s="29">
        <f ca="1">IFERROR($F1545/OFFSET($F1545,H$12,)-1,"")</f>
        <v>-5.745070530546692E-2</v>
      </c>
      <c r="I1545" s="29">
        <f ca="1">IFERROR($F1545/OFFSET($F1545,I$12,)-1,"")</f>
        <v>-0.1268728910061534</v>
      </c>
      <c r="J1545" s="29">
        <f ca="1">IFERROR($F1545/OFFSET($F1545,J$12,)-1,"")</f>
        <v>-3.0096321225484557E-2</v>
      </c>
      <c r="K1545" s="30">
        <f>F1545/VLOOKUP(YEAR(B1545),$Z$13:$AB$35,3,FALSE)-1</f>
        <v>-6.3771012239356439E-2</v>
      </c>
      <c r="L1545" s="21">
        <f>MAX(F1545:$F$5741)</f>
        <v>4981.87</v>
      </c>
      <c r="M1545" s="28">
        <f ca="1">IF(OFFSET($O1545,M$12,)&lt;&gt;"",_xlfn.STDEV.S(OFFSET($O1545,,,M$12))*SQRT($J$12/$G$12),"")</f>
        <v>0.20335217495530289</v>
      </c>
      <c r="N1545" s="30">
        <f ca="1">IF(OFFSET($O1545,N$12,)&lt;&gt;"",_xlfn.STDEV.S(OFFSET($O1545,,,N$12))*SQRT($J$12/$G$12),"")</f>
        <v>0.20987496674670447</v>
      </c>
      <c r="O1545" s="4">
        <f t="shared" ca="1" si="23"/>
        <v>1.6597355179371672E-3</v>
      </c>
    </row>
    <row r="1546" spans="2:15" x14ac:dyDescent="0.2">
      <c r="B1546" s="14">
        <v>39407</v>
      </c>
      <c r="C1546" s="25">
        <v>4321.3999999999996</v>
      </c>
      <c r="D1546" s="25">
        <v>4321.3999999999996</v>
      </c>
      <c r="E1546" s="25">
        <v>4155.82</v>
      </c>
      <c r="F1546" s="16">
        <v>4171.8999999999996</v>
      </c>
      <c r="G1546" s="28">
        <f ca="1">IFERROR($F1546/OFFSET($F1546,G$12,)-1,"")</f>
        <v>-3.4791822834244868E-2</v>
      </c>
      <c r="H1546" s="29">
        <f ca="1">IFERROR($F1546/OFFSET($F1546,H$12,)-1,"")</f>
        <v>-7.298321241681216E-2</v>
      </c>
      <c r="I1546" s="29">
        <f ca="1">IFERROR($F1546/OFFSET($F1546,I$12,)-1,"")</f>
        <v>-0.1202717691564783</v>
      </c>
      <c r="J1546" s="29">
        <f ca="1">IFERROR($F1546/OFFSET($F1546,J$12,)-1,"")</f>
        <v>-3.1704769641406561E-2</v>
      </c>
      <c r="K1546" s="30">
        <f>F1546/VLOOKUP(YEAR(B1546),$Z$13:$AB$35,3,FALSE)-1</f>
        <v>-6.532361593110303E-2</v>
      </c>
      <c r="L1546" s="21">
        <f>MAX(F1546:$F$5741)</f>
        <v>4981.87</v>
      </c>
      <c r="M1546" s="28">
        <f ca="1">IF(OFFSET($O1546,M$12,)&lt;&gt;"",_xlfn.STDEV.S(OFFSET($O1546,,,M$12))*SQRT($J$12/$G$12),"")</f>
        <v>0.20463362283499403</v>
      </c>
      <c r="N1546" s="30">
        <f ca="1">IF(OFFSET($O1546,N$12,)&lt;&gt;"",_xlfn.STDEV.S(OFFSET($O1546,,,N$12))*SQRT($J$12/$G$12),"")</f>
        <v>0.21233760173204994</v>
      </c>
      <c r="O1546" s="4">
        <f t="shared" ca="1" si="23"/>
        <v>-3.5411473276104055E-2</v>
      </c>
    </row>
    <row r="1547" spans="2:15" x14ac:dyDescent="0.2">
      <c r="B1547" s="14">
        <v>39406</v>
      </c>
      <c r="C1547" s="25">
        <v>4271.1499999999996</v>
      </c>
      <c r="D1547" s="25">
        <v>4327.83</v>
      </c>
      <c r="E1547" s="25">
        <v>4210.55</v>
      </c>
      <c r="F1547" s="16">
        <v>4322.28</v>
      </c>
      <c r="G1547" s="28">
        <f ca="1">IFERROR($F1547/OFFSET($F1547,G$12,)-1,"")</f>
        <v>1.287927786057752E-2</v>
      </c>
      <c r="H1547" s="29">
        <f ca="1">IFERROR($F1547/OFFSET($F1547,H$12,)-1,"")</f>
        <v>-4.6895776138656475E-2</v>
      </c>
      <c r="I1547" s="29">
        <f ca="1">IFERROR($F1547/OFFSET($F1547,I$12,)-1,"")</f>
        <v>-9.4747909279594311E-2</v>
      </c>
      <c r="J1547" s="29">
        <f ca="1">IFERROR($F1547/OFFSET($F1547,J$12,)-1,"")</f>
        <v>1.5456397172318059E-2</v>
      </c>
      <c r="K1547" s="30">
        <f>F1547/VLOOKUP(YEAR(B1547),$Z$13:$AB$35,3,FALSE)-1</f>
        <v>-3.1632339861139558E-2</v>
      </c>
      <c r="L1547" s="21">
        <f>MAX(F1547:$F$5741)</f>
        <v>4981.87</v>
      </c>
      <c r="M1547" s="28">
        <f ca="1">IF(OFFSET($O1547,M$12,)&lt;&gt;"",_xlfn.STDEV.S(OFFSET($O1547,,,M$12))*SQRT($J$12/$G$12),"")</f>
        <v>0.18620128862973029</v>
      </c>
      <c r="N1547" s="30">
        <f ca="1">IF(OFFSET($O1547,N$12,)&lt;&gt;"",_xlfn.STDEV.S(OFFSET($O1547,,,N$12))*SQRT($J$12/$G$12),"")</f>
        <v>0.20077437859502259</v>
      </c>
      <c r="O1547" s="4">
        <f t="shared" ca="1" si="23"/>
        <v>1.2797045273064326E-2</v>
      </c>
    </row>
    <row r="1548" spans="2:15" x14ac:dyDescent="0.2">
      <c r="B1548" s="14">
        <v>39405</v>
      </c>
      <c r="C1548" s="25">
        <v>4413.7700000000004</v>
      </c>
      <c r="D1548" s="25">
        <v>4437.41</v>
      </c>
      <c r="E1548" s="25">
        <v>4263.2700000000004</v>
      </c>
      <c r="F1548" s="16">
        <v>4267.32</v>
      </c>
      <c r="G1548" s="28">
        <f ca="1">IFERROR($F1548/OFFSET($F1548,G$12,)-1,"")</f>
        <v>-3.2603816700444876E-2</v>
      </c>
      <c r="H1548" s="29">
        <f ca="1">IFERROR($F1548/OFFSET($F1548,H$12,)-1,"")</f>
        <v>-6.6207427766155846E-2</v>
      </c>
      <c r="I1548" s="29">
        <f ca="1">IFERROR($F1548/OFFSET($F1548,I$12,)-1,"")</f>
        <v>-9.3606229370308713E-2</v>
      </c>
      <c r="J1548" s="29">
        <f ca="1">IFERROR($F1548/OFFSET($F1548,J$12,)-1,"")</f>
        <v>1.1733521739851982E-2</v>
      </c>
      <c r="K1548" s="30">
        <f>F1548/VLOOKUP(YEAR(B1548),$Z$13:$AB$35,3,FALSE)-1</f>
        <v>-4.394562974546723E-2</v>
      </c>
      <c r="L1548" s="21">
        <f>MAX(F1548:$F$5741)</f>
        <v>4981.87</v>
      </c>
      <c r="M1548" s="28">
        <f ca="1">IF(OFFSET($O1548,M$12,)&lt;&gt;"",_xlfn.STDEV.S(OFFSET($O1548,,,M$12))*SQRT($J$12/$G$12),"")</f>
        <v>0.18061231085473434</v>
      </c>
      <c r="N1548" s="30">
        <f ca="1">IF(OFFSET($O1548,N$12,)&lt;&gt;"",_xlfn.STDEV.S(OFFSET($O1548,,,N$12))*SQRT($J$12/$G$12),"")</f>
        <v>0.19889238259471992</v>
      </c>
      <c r="O1548" s="4">
        <f t="shared" ca="1" si="23"/>
        <v>-3.3147163918842343E-2</v>
      </c>
    </row>
    <row r="1549" spans="2:15" x14ac:dyDescent="0.2">
      <c r="B1549" s="14">
        <v>39402</v>
      </c>
      <c r="C1549" s="25">
        <v>4433.54</v>
      </c>
      <c r="D1549" s="25">
        <v>4433.75</v>
      </c>
      <c r="E1549" s="25">
        <v>4380.9399999999996</v>
      </c>
      <c r="F1549" s="16">
        <v>4411.1400000000003</v>
      </c>
      <c r="G1549" s="28">
        <f ca="1">IFERROR($F1549/OFFSET($F1549,G$12,)-1,"")</f>
        <v>-5.052396053717767E-3</v>
      </c>
      <c r="H1549" s="29">
        <f ca="1">IFERROR($F1549/OFFSET($F1549,H$12,)-1,"")</f>
        <v>-3.8426828151771564E-2</v>
      </c>
      <c r="I1549" s="29">
        <f ca="1">IFERROR($F1549/OFFSET($F1549,I$12,)-1,"")</f>
        <v>-8.0338081259590188E-2</v>
      </c>
      <c r="J1549" s="29">
        <f ca="1">IFERROR($F1549/OFFSET($F1549,J$12,)-1,"")</f>
        <v>4.9272121788772605E-2</v>
      </c>
      <c r="K1549" s="30">
        <f>F1549/VLOOKUP(YEAR(B1549),$Z$13:$AB$35,3,FALSE)-1</f>
        <v>-1.1724062220648923E-2</v>
      </c>
      <c r="L1549" s="21">
        <f>MAX(F1549:$F$5741)</f>
        <v>4981.87</v>
      </c>
      <c r="M1549" s="28">
        <f ca="1">IF(OFFSET($O1549,M$12,)&lt;&gt;"",_xlfn.STDEV.S(OFFSET($O1549,,,M$12))*SQRT($J$12/$G$12),"")</f>
        <v>0.15818996071532918</v>
      </c>
      <c r="N1549" s="30">
        <f ca="1">IF(OFFSET($O1549,N$12,)&lt;&gt;"",_xlfn.STDEV.S(OFFSET($O1549,,,N$12))*SQRT($J$12/$G$12),"")</f>
        <v>0.18802708871076076</v>
      </c>
      <c r="O1549" s="4">
        <f t="shared" ca="1" si="23"/>
        <v>-5.0652025605666725E-3</v>
      </c>
    </row>
    <row r="1550" spans="2:15" x14ac:dyDescent="0.2">
      <c r="B1550" s="14">
        <v>39401</v>
      </c>
      <c r="C1550" s="25">
        <v>4500.24</v>
      </c>
      <c r="D1550" s="25">
        <v>4537.2299999999996</v>
      </c>
      <c r="E1550" s="25">
        <v>4404.59</v>
      </c>
      <c r="F1550" s="16">
        <v>4433.54</v>
      </c>
      <c r="G1550" s="28">
        <f ca="1">IFERROR($F1550/OFFSET($F1550,G$12,)-1,"")</f>
        <v>-1.4845512015732143E-2</v>
      </c>
      <c r="H1550" s="29">
        <f ca="1">IFERROR($F1550/OFFSET($F1550,H$12,)-1,"")</f>
        <v>-4.8496515728048695E-2</v>
      </c>
      <c r="I1550" s="29">
        <f ca="1">IFERROR($F1550/OFFSET($F1550,I$12,)-1,"")</f>
        <v>-7.4239728716162579E-2</v>
      </c>
      <c r="J1550" s="29">
        <f ca="1">IFERROR($F1550/OFFSET($F1550,J$12,)-1,"")</f>
        <v>6.9381966236441217E-2</v>
      </c>
      <c r="K1550" s="30">
        <f>F1550/VLOOKUP(YEAR(B1550),$Z$13:$AB$35,3,FALSE)-1</f>
        <v>-6.705545237225774E-3</v>
      </c>
      <c r="L1550" s="21">
        <f>MAX(F1550:$F$5741)</f>
        <v>4981.87</v>
      </c>
      <c r="M1550" s="28">
        <f ca="1">IF(OFFSET($O1550,M$12,)&lt;&gt;"",_xlfn.STDEV.S(OFFSET($O1550,,,M$12))*SQRT($J$12/$G$12),"")</f>
        <v>0.16039492476208481</v>
      </c>
      <c r="N1550" s="30">
        <f ca="1">IF(OFFSET($O1550,N$12,)&lt;&gt;"",_xlfn.STDEV.S(OFFSET($O1550,,,N$12))*SQRT($J$12/$G$12),"")</f>
        <v>0.18824078424404425</v>
      </c>
      <c r="O1550" s="4">
        <f t="shared" ca="1" si="23"/>
        <v>-1.4956809515082778E-2</v>
      </c>
    </row>
    <row r="1551" spans="2:15" x14ac:dyDescent="0.2">
      <c r="B1551" s="14">
        <v>39400</v>
      </c>
      <c r="C1551" s="25">
        <v>4533.4399999999996</v>
      </c>
      <c r="D1551" s="25">
        <v>4636.12</v>
      </c>
      <c r="E1551" s="25">
        <v>4499.09</v>
      </c>
      <c r="F1551" s="16">
        <v>4500.3500000000004</v>
      </c>
      <c r="G1551" s="28">
        <f ca="1">IFERROR($F1551/OFFSET($F1551,G$12,)-1,"")</f>
        <v>-7.6296320797361039E-3</v>
      </c>
      <c r="H1551" s="29">
        <f ca="1">IFERROR($F1551/OFFSET($F1551,H$12,)-1,"")</f>
        <v>-3.1015847041598321E-2</v>
      </c>
      <c r="I1551" s="29">
        <f ca="1">IFERROR($F1551/OFFSET($F1551,I$12,)-1,"")</f>
        <v>-7.1012476364266774E-2</v>
      </c>
      <c r="J1551" s="29">
        <f ca="1">IFERROR($F1551/OFFSET($F1551,J$12,)-1,"")</f>
        <v>9.9453736141852822E-2</v>
      </c>
      <c r="K1551" s="30">
        <f>F1551/VLOOKUP(YEAR(B1551),$Z$13:$AB$35,3,FALSE)-1</f>
        <v>8.2626297477075283E-3</v>
      </c>
      <c r="L1551" s="21">
        <f>MAX(F1551:$F$5741)</f>
        <v>4981.87</v>
      </c>
      <c r="M1551" s="28">
        <f ca="1">IF(OFFSET($O1551,M$12,)&lt;&gt;"",_xlfn.STDEV.S(OFFSET($O1551,,,M$12))*SQRT($J$12/$G$12),"")</f>
        <v>0.16811811335309512</v>
      </c>
      <c r="N1551" s="30">
        <f ca="1">IF(OFFSET($O1551,N$12,)&lt;&gt;"",_xlfn.STDEV.S(OFFSET($O1551,,,N$12))*SQRT($J$12/$G$12),"")</f>
        <v>0.18609442516344954</v>
      </c>
      <c r="O1551" s="4">
        <f t="shared" ref="O1551:O1614" ca="1" si="24">IFERROR(LN(1+G1551),"")</f>
        <v>-7.6588866184785828E-3</v>
      </c>
    </row>
    <row r="1552" spans="2:15" x14ac:dyDescent="0.2">
      <c r="B1552" s="14">
        <v>39399</v>
      </c>
      <c r="C1552" s="25">
        <v>4570.46</v>
      </c>
      <c r="D1552" s="25">
        <v>4583.04</v>
      </c>
      <c r="E1552" s="25">
        <v>4520.99</v>
      </c>
      <c r="F1552" s="16">
        <v>4534.95</v>
      </c>
      <c r="G1552" s="28">
        <f ca="1">IFERROR($F1552/OFFSET($F1552,G$12,)-1,"")</f>
        <v>-7.6435267446848254E-3</v>
      </c>
      <c r="H1552" s="29">
        <f ca="1">IFERROR($F1552/OFFSET($F1552,H$12,)-1,"")</f>
        <v>-3.5753013969509584E-2</v>
      </c>
      <c r="I1552" s="29">
        <f ca="1">IFERROR($F1552/OFFSET($F1552,I$12,)-1,"")</f>
        <v>-5.1591085903581302E-2</v>
      </c>
      <c r="J1552" s="29">
        <f ca="1">IFERROR($F1552/OFFSET($F1552,J$12,)-1,"")</f>
        <v>0.10649287908473615</v>
      </c>
      <c r="K1552" s="30">
        <f>F1552/VLOOKUP(YEAR(B1552),$Z$13:$AB$35,3,FALSE)-1</f>
        <v>1.6014446159602125E-2</v>
      </c>
      <c r="L1552" s="21">
        <f>MAX(F1552:$F$5741)</f>
        <v>4981.87</v>
      </c>
      <c r="M1552" s="28">
        <f ca="1">IF(OFFSET($O1552,M$12,)&lt;&gt;"",_xlfn.STDEV.S(OFFSET($O1552,,,M$12))*SQRT($J$12/$G$12),"")</f>
        <v>0.17320529477746396</v>
      </c>
      <c r="N1552" s="30">
        <f ca="1">IF(OFFSET($O1552,N$12,)&lt;&gt;"",_xlfn.STDEV.S(OFFSET($O1552,,,N$12))*SQRT($J$12/$G$12),"")</f>
        <v>0.18669024340888973</v>
      </c>
      <c r="O1552" s="4">
        <f t="shared" ca="1" si="24"/>
        <v>-7.6728882076753293E-3</v>
      </c>
    </row>
    <row r="1553" spans="2:15" x14ac:dyDescent="0.2">
      <c r="B1553" s="14">
        <v>39398</v>
      </c>
      <c r="C1553" s="25">
        <v>4587</v>
      </c>
      <c r="D1553" s="25">
        <v>4623.3999999999996</v>
      </c>
      <c r="E1553" s="25">
        <v>4559.26</v>
      </c>
      <c r="F1553" s="16">
        <v>4569.88</v>
      </c>
      <c r="G1553" s="28">
        <f ca="1">IFERROR($F1553/OFFSET($F1553,G$12,)-1,"")</f>
        <v>-3.8234999193446084E-3</v>
      </c>
      <c r="H1553" s="29">
        <f ca="1">IFERROR($F1553/OFFSET($F1553,H$12,)-1,"")</f>
        <v>-2.5940088413711315E-2</v>
      </c>
      <c r="I1553" s="29">
        <f ca="1">IFERROR($F1553/OFFSET($F1553,I$12,)-1,"")</f>
        <v>-5.028627243160122E-2</v>
      </c>
      <c r="J1553" s="29">
        <f ca="1">IFERROR($F1553/OFFSET($F1553,J$12,)-1,"")</f>
        <v>0.14091550262766983</v>
      </c>
      <c r="K1553" s="30">
        <f>F1553/VLOOKUP(YEAR(B1553),$Z$13:$AB$35,3,FALSE)-1</f>
        <v>2.3840196080627818E-2</v>
      </c>
      <c r="L1553" s="21">
        <f>MAX(F1553:$F$5741)</f>
        <v>4981.87</v>
      </c>
      <c r="M1553" s="28">
        <f ca="1">IF(OFFSET($O1553,M$12,)&lt;&gt;"",_xlfn.STDEV.S(OFFSET($O1553,,,M$12))*SQRT($J$12/$G$12),"")</f>
        <v>0.17521942595551793</v>
      </c>
      <c r="N1553" s="30">
        <f ca="1">IF(OFFSET($O1553,N$12,)&lt;&gt;"",_xlfn.STDEV.S(OFFSET($O1553,,,N$12))*SQRT($J$12/$G$12),"")</f>
        <v>0.1928414055807014</v>
      </c>
      <c r="O1553" s="4">
        <f t="shared" ca="1" si="24"/>
        <v>-3.8308281808634385E-3</v>
      </c>
    </row>
    <row r="1554" spans="2:15" x14ac:dyDescent="0.2">
      <c r="B1554" s="14">
        <v>39395</v>
      </c>
      <c r="C1554" s="25">
        <v>4660.47</v>
      </c>
      <c r="D1554" s="25">
        <v>4714.3599999999997</v>
      </c>
      <c r="E1554" s="25">
        <v>4577.74</v>
      </c>
      <c r="F1554" s="16">
        <v>4587.42</v>
      </c>
      <c r="G1554" s="28">
        <f ca="1">IFERROR($F1554/OFFSET($F1554,G$12,)-1,"")</f>
        <v>-1.5471583921914611E-2</v>
      </c>
      <c r="H1554" s="29">
        <f ca="1">IFERROR($F1554/OFFSET($F1554,H$12,)-1,"")</f>
        <v>-3.7016978185299032E-2</v>
      </c>
      <c r="I1554" s="29">
        <f ca="1">IFERROR($F1554/OFFSET($F1554,I$12,)-1,"")</f>
        <v>-5.5719199441758183E-2</v>
      </c>
      <c r="J1554" s="29">
        <f ca="1">IFERROR($F1554/OFFSET($F1554,J$12,)-1,"")</f>
        <v>0.13224898805410223</v>
      </c>
      <c r="K1554" s="30">
        <f>F1554/VLOOKUP(YEAR(B1554),$Z$13:$AB$35,3,FALSE)-1</f>
        <v>2.7769874111397641E-2</v>
      </c>
      <c r="L1554" s="21">
        <f>MAX(F1554:$F$5741)</f>
        <v>4981.87</v>
      </c>
      <c r="M1554" s="28">
        <f ca="1">IF(OFFSET($O1554,M$12,)&lt;&gt;"",_xlfn.STDEV.S(OFFSET($O1554,,,M$12))*SQRT($J$12/$G$12),"")</f>
        <v>0.18135659338960847</v>
      </c>
      <c r="N1554" s="30">
        <f ca="1">IF(OFFSET($O1554,N$12,)&lt;&gt;"",_xlfn.STDEV.S(OFFSET($O1554,,,N$12))*SQRT($J$12/$G$12),"")</f>
        <v>0.19331443969000242</v>
      </c>
      <c r="O1554" s="4">
        <f t="shared" ca="1" si="24"/>
        <v>-1.5592517857756122E-2</v>
      </c>
    </row>
    <row r="1555" spans="2:15" x14ac:dyDescent="0.2">
      <c r="B1555" s="14">
        <v>39394</v>
      </c>
      <c r="C1555" s="25">
        <v>4644.3999999999996</v>
      </c>
      <c r="D1555" s="25">
        <v>4660.1400000000003</v>
      </c>
      <c r="E1555" s="25">
        <v>4584.8100000000004</v>
      </c>
      <c r="F1555" s="16">
        <v>4659.51</v>
      </c>
      <c r="G1555" s="28">
        <f ca="1">IFERROR($F1555/OFFSET($F1555,G$12,)-1,"")</f>
        <v>3.2533804151237966E-3</v>
      </c>
      <c r="H1555" s="29">
        <f ca="1">IFERROR($F1555/OFFSET($F1555,H$12,)-1,"")</f>
        <v>-2.1883974003728102E-2</v>
      </c>
      <c r="I1555" s="29">
        <f ca="1">IFERROR($F1555/OFFSET($F1555,I$12,)-1,"")</f>
        <v>-3.5821148776440048E-2</v>
      </c>
      <c r="J1555" s="29">
        <f ca="1">IFERROR($F1555/OFFSET($F1555,J$12,)-1,"")</f>
        <v>0.13803967926376237</v>
      </c>
      <c r="K1555" s="30">
        <f>F1555/VLOOKUP(YEAR(B1555),$Z$13:$AB$35,3,FALSE)-1</f>
        <v>4.3920985242423383E-2</v>
      </c>
      <c r="L1555" s="21">
        <f>MAX(F1555:$F$5741)</f>
        <v>4981.87</v>
      </c>
      <c r="M1555" s="28">
        <f ca="1">IF(OFFSET($O1555,M$12,)&lt;&gt;"",_xlfn.STDEV.S(OFFSET($O1555,,,M$12))*SQRT($J$12/$G$12),"")</f>
        <v>0.17637600816662455</v>
      </c>
      <c r="N1555" s="30">
        <f ca="1">IF(OFFSET($O1555,N$12,)&lt;&gt;"",_xlfn.STDEV.S(OFFSET($O1555,,,N$12))*SQRT($J$12/$G$12),"")</f>
        <v>0.19288285430314522</v>
      </c>
      <c r="O1555" s="4">
        <f t="shared" ca="1" si="24"/>
        <v>3.2480996235770333E-3</v>
      </c>
    </row>
    <row r="1556" spans="2:15" x14ac:dyDescent="0.2">
      <c r="B1556" s="14">
        <v>39393</v>
      </c>
      <c r="C1556" s="25">
        <v>4702.87</v>
      </c>
      <c r="D1556" s="25">
        <v>4738.0600000000004</v>
      </c>
      <c r="E1556" s="25">
        <v>4637.45</v>
      </c>
      <c r="F1556" s="16">
        <v>4644.3999999999996</v>
      </c>
      <c r="G1556" s="28">
        <f ca="1">IFERROR($F1556/OFFSET($F1556,G$12,)-1,"")</f>
        <v>-1.2481129467798002E-2</v>
      </c>
      <c r="H1556" s="29">
        <f ca="1">IFERROR($F1556/OFFSET($F1556,H$12,)-1,"")</f>
        <v>-4.6659181273105421E-2</v>
      </c>
      <c r="I1556" s="29">
        <f ca="1">IFERROR($F1556/OFFSET($F1556,I$12,)-1,"")</f>
        <v>-3.1587463432230622E-2</v>
      </c>
      <c r="J1556" s="29">
        <f ca="1">IFERROR($F1556/OFFSET($F1556,J$12,)-1,"")</f>
        <v>0.12831675663594244</v>
      </c>
      <c r="K1556" s="30">
        <f>F1556/VLOOKUP(YEAR(B1556),$Z$13:$AB$35,3,FALSE)-1</f>
        <v>4.0535726687980222E-2</v>
      </c>
      <c r="L1556" s="21">
        <f>MAX(F1556:$F$5741)</f>
        <v>4981.87</v>
      </c>
      <c r="M1556" s="28">
        <f ca="1">IF(OFFSET($O1556,M$12,)&lt;&gt;"",_xlfn.STDEV.S(OFFSET($O1556,,,M$12))*SQRT($J$12/$G$12),"")</f>
        <v>0.17682850479645984</v>
      </c>
      <c r="N1556" s="30">
        <f ca="1">IF(OFFSET($O1556,N$12,)&lt;&gt;"",_xlfn.STDEV.S(OFFSET($O1556,,,N$12))*SQRT($J$12/$G$12),"")</f>
        <v>0.19308231984813123</v>
      </c>
      <c r="O1556" s="4">
        <f t="shared" ca="1" si="24"/>
        <v>-1.2559672989744145E-2</v>
      </c>
    </row>
    <row r="1557" spans="2:15" x14ac:dyDescent="0.2">
      <c r="B1557" s="14">
        <v>39392</v>
      </c>
      <c r="C1557" s="25">
        <v>4692.16</v>
      </c>
      <c r="D1557" s="25">
        <v>4727.88</v>
      </c>
      <c r="E1557" s="25">
        <v>4682.91</v>
      </c>
      <c r="F1557" s="16">
        <v>4703.1000000000004</v>
      </c>
      <c r="G1557" s="28">
        <f ca="1">IFERROR($F1557/OFFSET($F1557,G$12,)-1,"")</f>
        <v>2.4554627652093597E-3</v>
      </c>
      <c r="H1557" s="29">
        <f ca="1">IFERROR($F1557/OFFSET($F1557,H$12,)-1,"")</f>
        <v>-3.4610023995681138E-2</v>
      </c>
      <c r="I1557" s="29">
        <f ca="1">IFERROR($F1557/OFFSET($F1557,I$12,)-1,"")</f>
        <v>-1.7327513617758195E-2</v>
      </c>
      <c r="J1557" s="29">
        <f ca="1">IFERROR($F1557/OFFSET($F1557,J$12,)-1,"")</f>
        <v>0.13533987051172502</v>
      </c>
      <c r="K1557" s="30">
        <f>F1557/VLOOKUP(YEAR(B1557),$Z$13:$AB$35,3,FALSE)-1</f>
        <v>5.3686929675790473E-2</v>
      </c>
      <c r="L1557" s="21">
        <f>MAX(F1557:$F$5741)</f>
        <v>4981.87</v>
      </c>
      <c r="M1557" s="28">
        <f ca="1">IF(OFFSET($O1557,M$12,)&lt;&gt;"",_xlfn.STDEV.S(OFFSET($O1557,,,M$12))*SQRT($J$12/$G$12),"")</f>
        <v>0.17240950865202012</v>
      </c>
      <c r="N1557" s="30">
        <f ca="1">IF(OFFSET($O1557,N$12,)&lt;&gt;"",_xlfn.STDEV.S(OFFSET($O1557,,,N$12))*SQRT($J$12/$G$12),"")</f>
        <v>0.22062013356494442</v>
      </c>
      <c r="O1557" s="4">
        <f t="shared" ca="1" si="24"/>
        <v>2.4524530423484857E-3</v>
      </c>
    </row>
    <row r="1558" spans="2:15" x14ac:dyDescent="0.2">
      <c r="B1558" s="14">
        <v>39391</v>
      </c>
      <c r="C1558" s="25">
        <v>4763.7299999999996</v>
      </c>
      <c r="D1558" s="25">
        <v>4775.7700000000004</v>
      </c>
      <c r="E1558" s="25">
        <v>4672.67</v>
      </c>
      <c r="F1558" s="16">
        <v>4691.58</v>
      </c>
      <c r="G1558" s="28">
        <f ca="1">IFERROR($F1558/OFFSET($F1558,G$12,)-1,"")</f>
        <v>-1.51518968209986E-2</v>
      </c>
      <c r="H1558" s="29">
        <f ca="1">IFERROR($F1558/OFFSET($F1558,H$12,)-1,"")</f>
        <v>-2.9666888658164914E-2</v>
      </c>
      <c r="I1558" s="29">
        <f ca="1">IFERROR($F1558/OFFSET($F1558,I$12,)-1,"")</f>
        <v>-1.9621856114746983E-2</v>
      </c>
      <c r="J1558" s="29">
        <f ca="1">IFERROR($F1558/OFFSET($F1558,J$12,)-1,"")</f>
        <v>0.13467901091246803</v>
      </c>
      <c r="K1558" s="30">
        <f>F1558/VLOOKUP(YEAR(B1558),$Z$13:$AB$35,3,FALSE)-1</f>
        <v>5.1105978084315495E-2</v>
      </c>
      <c r="L1558" s="21">
        <f>MAX(F1558:$F$5741)</f>
        <v>4981.87</v>
      </c>
      <c r="M1558" s="28">
        <f ca="1">IF(OFFSET($O1558,M$12,)&lt;&gt;"",_xlfn.STDEV.S(OFFSET($O1558,,,M$12))*SQRT($J$12/$G$12),"")</f>
        <v>0.17249390157965755</v>
      </c>
      <c r="N1558" s="30">
        <f ca="1">IF(OFFSET($O1558,N$12,)&lt;&gt;"",_xlfn.STDEV.S(OFFSET($O1558,,,N$12))*SQRT($J$12/$G$12),"")</f>
        <v>0.22059093981186184</v>
      </c>
      <c r="O1558" s="4">
        <f t="shared" ca="1" si="24"/>
        <v>-1.5267859672185184E-2</v>
      </c>
    </row>
    <row r="1559" spans="2:15" x14ac:dyDescent="0.2">
      <c r="B1559" s="14">
        <v>39389</v>
      </c>
      <c r="C1559" s="25">
        <v>4871.7</v>
      </c>
      <c r="D1559" s="25">
        <v>4871.7</v>
      </c>
      <c r="E1559" s="25">
        <v>4737.84</v>
      </c>
      <c r="F1559" s="16">
        <v>4763.76</v>
      </c>
      <c r="G1559" s="28">
        <f ca="1">IFERROR($F1559/OFFSET($F1559,G$12,)-1,"")</f>
        <v>0</v>
      </c>
      <c r="H1559" s="29">
        <f ca="1">IFERROR($F1559/OFFSET($F1559,H$12,)-1,"")</f>
        <v>-2.1369084058852184E-2</v>
      </c>
      <c r="I1559" s="29">
        <f ca="1">IFERROR($F1559/OFFSET($F1559,I$12,)-1,"")</f>
        <v>-1.6542489610622879E-2</v>
      </c>
      <c r="J1559" s="29">
        <f ca="1">IFERROR($F1559/OFFSET($F1559,J$12,)-1,"")</f>
        <v>0.16155554851152965</v>
      </c>
      <c r="K1559" s="30">
        <f>F1559/VLOOKUP(YEAR(B1559),$Z$13:$AB$35,3,FALSE)-1</f>
        <v>6.727725289964992E-2</v>
      </c>
      <c r="L1559" s="21">
        <f>MAX(F1559:$F$5741)</f>
        <v>4981.87</v>
      </c>
      <c r="M1559" s="28">
        <f ca="1">IF(OFFSET($O1559,M$12,)&lt;&gt;"",_xlfn.STDEV.S(OFFSET($O1559,,,M$12))*SQRT($J$12/$G$12),"")</f>
        <v>0.17062420859830951</v>
      </c>
      <c r="N1559" s="30">
        <f ca="1">IF(OFFSET($O1559,N$12,)&lt;&gt;"",_xlfn.STDEV.S(OFFSET($O1559,,,N$12))*SQRT($J$12/$G$12),"")</f>
        <v>0.21830818639615446</v>
      </c>
      <c r="O1559" s="4">
        <f t="shared" ca="1" si="24"/>
        <v>0</v>
      </c>
    </row>
    <row r="1560" spans="2:15" x14ac:dyDescent="0.2">
      <c r="B1560" s="14">
        <v>39388</v>
      </c>
      <c r="C1560" s="25">
        <v>4871.7</v>
      </c>
      <c r="D1560" s="25">
        <v>4871.7</v>
      </c>
      <c r="E1560" s="25">
        <v>4737.84</v>
      </c>
      <c r="F1560" s="16">
        <v>4763.76</v>
      </c>
      <c r="G1560" s="28">
        <f ca="1">IFERROR($F1560/OFFSET($F1560,G$12,)-1,"")</f>
        <v>-2.2158543919896689E-2</v>
      </c>
      <c r="H1560" s="29">
        <f ca="1">IFERROR($F1560/OFFSET($F1560,H$12,)-1,"")</f>
        <v>-4.6572852352148031E-3</v>
      </c>
      <c r="I1560" s="29">
        <f ca="1">IFERROR($F1560/OFFSET($F1560,I$12,)-1,"")</f>
        <v>2.2026848772114249E-3</v>
      </c>
      <c r="J1560" s="29">
        <f ca="1">IFERROR($F1560/OFFSET($F1560,J$12,)-1,"")</f>
        <v>0.15394174286925466</v>
      </c>
      <c r="K1560" s="30">
        <f>F1560/VLOOKUP(YEAR(B1560),$Z$13:$AB$35,3,FALSE)-1</f>
        <v>6.727725289964992E-2</v>
      </c>
      <c r="L1560" s="21">
        <f>MAX(F1560:$F$5741)</f>
        <v>4981.87</v>
      </c>
      <c r="M1560" s="28">
        <f ca="1">IF(OFFSET($O1560,M$12,)&lt;&gt;"",_xlfn.STDEV.S(OFFSET($O1560,,,M$12))*SQRT($J$12/$G$12),"")</f>
        <v>0.17065110812649628</v>
      </c>
      <c r="N1560" s="30">
        <f ca="1">IF(OFFSET($O1560,N$12,)&lt;&gt;"",_xlfn.STDEV.S(OFFSET($O1560,,,N$12))*SQRT($J$12/$G$12),"")</f>
        <v>0.22369433069669517</v>
      </c>
      <c r="O1560" s="4">
        <f t="shared" ca="1" si="24"/>
        <v>-2.2407732436164982E-2</v>
      </c>
    </row>
    <row r="1561" spans="2:15" x14ac:dyDescent="0.2">
      <c r="B1561" s="14">
        <v>39387</v>
      </c>
      <c r="C1561" s="25">
        <v>4835.78</v>
      </c>
      <c r="D1561" s="25">
        <v>4874.5600000000004</v>
      </c>
      <c r="E1561" s="25">
        <v>4834.8999999999996</v>
      </c>
      <c r="F1561" s="16">
        <v>4871.71</v>
      </c>
      <c r="G1561" s="28">
        <f ca="1">IFERROR($F1561/OFFSET($F1561,G$12,)-1,"")</f>
        <v>0</v>
      </c>
      <c r="H1561" s="29">
        <f ca="1">IFERROR($F1561/OFFSET($F1561,H$12,)-1,"")</f>
        <v>1.7897848956864193E-2</v>
      </c>
      <c r="I1561" s="29">
        <f ca="1">IFERROR($F1561/OFFSET($F1561,I$12,)-1,"")</f>
        <v>3.9389045228489294E-2</v>
      </c>
      <c r="J1561" s="29">
        <f ca="1">IFERROR($F1561/OFFSET($F1561,J$12,)-1,"")</f>
        <v>0.17363453273459628</v>
      </c>
      <c r="K1561" s="30">
        <f>F1561/VLOOKUP(YEAR(B1561),$Z$13:$AB$35,3,FALSE)-1</f>
        <v>9.1462472022888042E-2</v>
      </c>
      <c r="L1561" s="21">
        <f>MAX(F1561:$F$5741)</f>
        <v>4981.87</v>
      </c>
      <c r="M1561" s="28">
        <f ca="1">IF(OFFSET($O1561,M$12,)&lt;&gt;"",_xlfn.STDEV.S(OFFSET($O1561,,,M$12))*SQRT($J$12/$G$12),"")</f>
        <v>0.15577865559566315</v>
      </c>
      <c r="N1561" s="30">
        <f ca="1">IF(OFFSET($O1561,N$12,)&lt;&gt;"",_xlfn.STDEV.S(OFFSET($O1561,,,N$12))*SQRT($J$12/$G$12),"")</f>
        <v>0.23052435613154959</v>
      </c>
      <c r="O1561" s="4">
        <f t="shared" ca="1" si="24"/>
        <v>0</v>
      </c>
    </row>
    <row r="1562" spans="2:15" x14ac:dyDescent="0.2">
      <c r="B1562" s="14">
        <v>39386</v>
      </c>
      <c r="C1562" s="25">
        <v>4835.78</v>
      </c>
      <c r="D1562" s="25">
        <v>4874.5600000000004</v>
      </c>
      <c r="E1562" s="25">
        <v>4834.8999999999996</v>
      </c>
      <c r="F1562" s="16">
        <v>4871.71</v>
      </c>
      <c r="G1562" s="28">
        <f ca="1">IFERROR($F1562/OFFSET($F1562,G$12,)-1,"")</f>
        <v>7.5883863975743093E-3</v>
      </c>
      <c r="H1562" s="29">
        <f ca="1">IFERROR($F1562/OFFSET($F1562,H$12,)-1,"")</f>
        <v>2.7297111503797655E-2</v>
      </c>
      <c r="I1562" s="29">
        <f ca="1">IFERROR($F1562/OFFSET($F1562,I$12,)-1,"")</f>
        <v>5.0410637550103443E-2</v>
      </c>
      <c r="J1562" s="29">
        <f ca="1">IFERROR($F1562/OFFSET($F1562,J$12,)-1,"")</f>
        <v>0.18561937211000235</v>
      </c>
      <c r="K1562" s="30">
        <f>F1562/VLOOKUP(YEAR(B1562),$Z$13:$AB$35,3,FALSE)-1</f>
        <v>9.1462472022888042E-2</v>
      </c>
      <c r="L1562" s="21">
        <f>MAX(F1562:$F$5741)</f>
        <v>4981.87</v>
      </c>
      <c r="M1562" s="28">
        <f ca="1">IF(OFFSET($O1562,M$12,)&lt;&gt;"",_xlfn.STDEV.S(OFFSET($O1562,,,M$12))*SQRT($J$12/$G$12),"")</f>
        <v>0.15755815275508769</v>
      </c>
      <c r="N1562" s="30">
        <f ca="1">IF(OFFSET($O1562,N$12,)&lt;&gt;"",_xlfn.STDEV.S(OFFSET($O1562,,,N$12))*SQRT($J$12/$G$12),"")</f>
        <v>0.23283697235189121</v>
      </c>
      <c r="O1562" s="4">
        <f t="shared" ca="1" si="24"/>
        <v>7.5597394251038794E-3</v>
      </c>
    </row>
    <row r="1563" spans="2:15" x14ac:dyDescent="0.2">
      <c r="B1563" s="14">
        <v>39385</v>
      </c>
      <c r="C1563" s="25">
        <v>4868.49</v>
      </c>
      <c r="D1563" s="25">
        <v>4874.01</v>
      </c>
      <c r="E1563" s="25">
        <v>4817.62</v>
      </c>
      <c r="F1563" s="16">
        <v>4835.0200000000004</v>
      </c>
      <c r="G1563" s="28">
        <f ca="1">IFERROR($F1563/OFFSET($F1563,G$12,)-1,"")</f>
        <v>-6.7299672540663824E-3</v>
      </c>
      <c r="H1563" s="29">
        <f ca="1">IFERROR($F1563/OFFSET($F1563,H$12,)-1,"")</f>
        <v>1.2639616978765034E-2</v>
      </c>
      <c r="I1563" s="29">
        <f ca="1">IFERROR($F1563/OFFSET($F1563,I$12,)-1,"")</f>
        <v>5.9516765934321203E-2</v>
      </c>
      <c r="J1563" s="29">
        <f ca="1">IFERROR($F1563/OFFSET($F1563,J$12,)-1,"")</f>
        <v>0.17603763304858844</v>
      </c>
      <c r="K1563" s="30">
        <f>F1563/VLOOKUP(YEAR(B1563),$Z$13:$AB$35,3,FALSE)-1</f>
        <v>8.3242410053165017E-2</v>
      </c>
      <c r="L1563" s="21">
        <f>MAX(F1563:$F$5741)</f>
        <v>4981.87</v>
      </c>
      <c r="M1563" s="28">
        <f ca="1">IF(OFFSET($O1563,M$12,)&lt;&gt;"",_xlfn.STDEV.S(OFFSET($O1563,,,M$12))*SQRT($J$12/$G$12),"")</f>
        <v>0.18603291917806883</v>
      </c>
      <c r="N1563" s="30">
        <f ca="1">IF(OFFSET($O1563,N$12,)&lt;&gt;"",_xlfn.STDEV.S(OFFSET($O1563,,,N$12))*SQRT($J$12/$G$12),"")</f>
        <v>0.23461978606087594</v>
      </c>
      <c r="O1563" s="4">
        <f t="shared" ca="1" si="24"/>
        <v>-6.7527156049044393E-3</v>
      </c>
    </row>
    <row r="1564" spans="2:15" x14ac:dyDescent="0.2">
      <c r="B1564" s="14">
        <v>39384</v>
      </c>
      <c r="C1564" s="25">
        <v>4785.49</v>
      </c>
      <c r="D1564" s="25">
        <v>4893.6899999999996</v>
      </c>
      <c r="E1564" s="25">
        <v>4785.49</v>
      </c>
      <c r="F1564" s="16">
        <v>4867.78</v>
      </c>
      <c r="G1564" s="28">
        <f ca="1">IFERROR($F1564/OFFSET($F1564,G$12,)-1,"")</f>
        <v>1.7076712529120908E-2</v>
      </c>
      <c r="H1564" s="29">
        <f ca="1">IFERROR($F1564/OFFSET($F1564,H$12,)-1,"")</f>
        <v>3.3933585668709743E-2</v>
      </c>
      <c r="I1564" s="29">
        <f ca="1">IFERROR($F1564/OFFSET($F1564,I$12,)-1,"")</f>
        <v>7.5205972654783126E-2</v>
      </c>
      <c r="J1564" s="29">
        <f ca="1">IFERROR($F1564/OFFSET($F1564,J$12,)-1,"")</f>
        <v>0.18135376446119511</v>
      </c>
      <c r="K1564" s="30">
        <f>F1564/VLOOKUP(YEAR(B1564),$Z$13:$AB$35,3,FALSE)-1</f>
        <v>9.0581991141421181E-2</v>
      </c>
      <c r="L1564" s="21">
        <f>MAX(F1564:$F$5741)</f>
        <v>4981.87</v>
      </c>
      <c r="M1564" s="28">
        <f ca="1">IF(OFFSET($O1564,M$12,)&lt;&gt;"",_xlfn.STDEV.S(OFFSET($O1564,,,M$12))*SQRT($J$12/$G$12),"")</f>
        <v>0.18600035826853559</v>
      </c>
      <c r="N1564" s="30">
        <f ca="1">IF(OFFSET($O1564,N$12,)&lt;&gt;"",_xlfn.STDEV.S(OFFSET($O1564,,,N$12))*SQRT($J$12/$G$12),"")</f>
        <v>0.23442985719221143</v>
      </c>
      <c r="O1564" s="4">
        <f t="shared" ca="1" si="24"/>
        <v>1.6932544437165367E-2</v>
      </c>
    </row>
    <row r="1565" spans="2:15" x14ac:dyDescent="0.2">
      <c r="B1565" s="14">
        <v>39381</v>
      </c>
      <c r="C1565" s="25">
        <v>4743.66</v>
      </c>
      <c r="D1565" s="25">
        <v>4807.8500000000004</v>
      </c>
      <c r="E1565" s="25">
        <v>4743.2</v>
      </c>
      <c r="F1565" s="16">
        <v>4786.05</v>
      </c>
      <c r="G1565" s="28">
        <f ca="1">IFERROR($F1565/OFFSET($F1565,G$12,)-1,"")</f>
        <v>0</v>
      </c>
      <c r="H1565" s="29">
        <f ca="1">IFERROR($F1565/OFFSET($F1565,H$12,)-1,"")</f>
        <v>-2.1745113082926038E-3</v>
      </c>
      <c r="I1565" s="29">
        <f ca="1">IFERROR($F1565/OFFSET($F1565,I$12,)-1,"")</f>
        <v>5.2830138872695942E-2</v>
      </c>
      <c r="J1565" s="29">
        <f ca="1">IFERROR($F1565/OFFSET($F1565,J$12,)-1,"")</f>
        <v>0.16344449873471278</v>
      </c>
      <c r="K1565" s="30">
        <f>F1565/VLOOKUP(YEAR(B1565),$Z$13:$AB$35,3,FALSE)-1</f>
        <v>7.2271125380029444E-2</v>
      </c>
      <c r="L1565" s="21">
        <f>MAX(F1565:$F$5741)</f>
        <v>4981.87</v>
      </c>
      <c r="M1565" s="28">
        <f ca="1">IF(OFFSET($O1565,M$12,)&lt;&gt;"",_xlfn.STDEV.S(OFFSET($O1565,,,M$12))*SQRT($J$12/$G$12),"")</f>
        <v>0.19009136753298891</v>
      </c>
      <c r="N1565" s="30">
        <f ca="1">IF(OFFSET($O1565,N$12,)&lt;&gt;"",_xlfn.STDEV.S(OFFSET($O1565,,,N$12))*SQRT($J$12/$G$12),"")</f>
        <v>0.23420075754805048</v>
      </c>
      <c r="O1565" s="4">
        <f t="shared" ca="1" si="24"/>
        <v>0</v>
      </c>
    </row>
    <row r="1566" spans="2:15" x14ac:dyDescent="0.2">
      <c r="B1566" s="14">
        <v>39380</v>
      </c>
      <c r="C1566" s="25">
        <v>4743.66</v>
      </c>
      <c r="D1566" s="25">
        <v>4807.8500000000004</v>
      </c>
      <c r="E1566" s="25">
        <v>4743.2</v>
      </c>
      <c r="F1566" s="16">
        <v>4786.05</v>
      </c>
      <c r="G1566" s="28">
        <f ca="1">IFERROR($F1566/OFFSET($F1566,G$12,)-1,"")</f>
        <v>9.2339939185113185E-3</v>
      </c>
      <c r="H1566" s="29">
        <f ca="1">IFERROR($F1566/OFFSET($F1566,H$12,)-1,"")</f>
        <v>-6.3268936831284428E-4</v>
      </c>
      <c r="I1566" s="29">
        <f ca="1">IFERROR($F1566/OFFSET($F1566,I$12,)-1,"")</f>
        <v>5.6003336106067225E-2</v>
      </c>
      <c r="J1566" s="29">
        <f ca="1">IFERROR($F1566/OFFSET($F1566,J$12,)-1,"")</f>
        <v>0.15958269027157601</v>
      </c>
      <c r="K1566" s="30">
        <f>F1566/VLOOKUP(YEAR(B1566),$Z$13:$AB$35,3,FALSE)-1</f>
        <v>7.2271125380029444E-2</v>
      </c>
      <c r="L1566" s="21">
        <f>MAX(F1566:$F$5741)</f>
        <v>4981.87</v>
      </c>
      <c r="M1566" s="28">
        <f ca="1">IF(OFFSET($O1566,M$12,)&lt;&gt;"",_xlfn.STDEV.S(OFFSET($O1566,,,M$12))*SQRT($J$12/$G$12),"")</f>
        <v>0.19250349451531801</v>
      </c>
      <c r="N1566" s="30">
        <f ca="1">IF(OFFSET($O1566,N$12,)&lt;&gt;"",_xlfn.STDEV.S(OFFSET($O1566,,,N$12))*SQRT($J$12/$G$12),"")</f>
        <v>0.23562779161901584</v>
      </c>
      <c r="O1566" s="4">
        <f t="shared" ca="1" si="24"/>
        <v>9.1916212429485125E-3</v>
      </c>
    </row>
    <row r="1567" spans="2:15" x14ac:dyDescent="0.2">
      <c r="B1567" s="14">
        <v>39379</v>
      </c>
      <c r="C1567" s="25">
        <v>4777.09</v>
      </c>
      <c r="D1567" s="25">
        <v>4811.92</v>
      </c>
      <c r="E1567" s="25">
        <v>4732.97</v>
      </c>
      <c r="F1567" s="16">
        <v>4742.26</v>
      </c>
      <c r="G1567" s="28">
        <f ca="1">IFERROR($F1567/OFFSET($F1567,G$12,)-1,"")</f>
        <v>-6.7879036666408377E-3</v>
      </c>
      <c r="H1567" s="29">
        <f ca="1">IFERROR($F1567/OFFSET($F1567,H$12,)-1,"")</f>
        <v>-2.1076055454177567E-2</v>
      </c>
      <c r="I1567" s="29">
        <f ca="1">IFERROR($F1567/OFFSET($F1567,I$12,)-1,"")</f>
        <v>4.5229829955587997E-2</v>
      </c>
      <c r="J1567" s="29">
        <f ca="1">IFERROR($F1567/OFFSET($F1567,J$12,)-1,"")</f>
        <v>0.14926266555187984</v>
      </c>
      <c r="K1567" s="30">
        <f>F1567/VLOOKUP(YEAR(B1567),$Z$13:$AB$35,3,FALSE)-1</f>
        <v>6.246037275931049E-2</v>
      </c>
      <c r="L1567" s="21">
        <f>MAX(F1567:$F$5741)</f>
        <v>4981.87</v>
      </c>
      <c r="M1567" s="28">
        <f ca="1">IF(OFFSET($O1567,M$12,)&lt;&gt;"",_xlfn.STDEV.S(OFFSET($O1567,,,M$12))*SQRT($J$12/$G$12),"")</f>
        <v>0.19238516797693625</v>
      </c>
      <c r="N1567" s="30">
        <f ca="1">IF(OFFSET($O1567,N$12,)&lt;&gt;"",_xlfn.STDEV.S(OFFSET($O1567,,,N$12))*SQRT($J$12/$G$12),"")</f>
        <v>0.23618711162910536</v>
      </c>
      <c r="O1567" s="4">
        <f t="shared" ca="1" si="24"/>
        <v>-6.8110462707007989E-3</v>
      </c>
    </row>
    <row r="1568" spans="2:15" x14ac:dyDescent="0.2">
      <c r="B1568" s="14">
        <v>39378</v>
      </c>
      <c r="C1568" s="25">
        <v>4708.3999999999996</v>
      </c>
      <c r="D1568" s="25">
        <v>4783.76</v>
      </c>
      <c r="E1568" s="25">
        <v>4708.3999999999996</v>
      </c>
      <c r="F1568" s="16">
        <v>4774.67</v>
      </c>
      <c r="G1568" s="28">
        <f ca="1">IFERROR($F1568/OFFSET($F1568,G$12,)-1,"")</f>
        <v>1.4156694321604268E-2</v>
      </c>
      <c r="H1568" s="29">
        <f ca="1">IFERROR($F1568/OFFSET($F1568,H$12,)-1,"")</f>
        <v>-1.4576588785437661E-3</v>
      </c>
      <c r="I1568" s="29">
        <f ca="1">IFERROR($F1568/OFFSET($F1568,I$12,)-1,"")</f>
        <v>3.8967793036367437E-2</v>
      </c>
      <c r="J1568" s="29">
        <f ca="1">IFERROR($F1568/OFFSET($F1568,J$12,)-1,"")</f>
        <v>0.16529262459120431</v>
      </c>
      <c r="K1568" s="30">
        <f>F1568/VLOOKUP(YEAR(B1568),$Z$13:$AB$35,3,FALSE)-1</f>
        <v>6.9721539519701059E-2</v>
      </c>
      <c r="L1568" s="21">
        <f>MAX(F1568:$F$5741)</f>
        <v>4981.87</v>
      </c>
      <c r="M1568" s="28">
        <f ca="1">IF(OFFSET($O1568,M$12,)&lt;&gt;"",_xlfn.STDEV.S(OFFSET($O1568,,,M$12))*SQRT($J$12/$G$12),"")</f>
        <v>0.19206748583765218</v>
      </c>
      <c r="N1568" s="30">
        <f ca="1">IF(OFFSET($O1568,N$12,)&lt;&gt;"",_xlfn.STDEV.S(OFFSET($O1568,,,N$12))*SQRT($J$12/$G$12),"")</f>
        <v>0.23770060437515866</v>
      </c>
      <c r="O1568" s="4">
        <f t="shared" ca="1" si="24"/>
        <v>1.4057424119479566E-2</v>
      </c>
    </row>
    <row r="1569" spans="2:15" x14ac:dyDescent="0.2">
      <c r="B1569" s="14">
        <v>39377</v>
      </c>
      <c r="C1569" s="25">
        <v>4796.16</v>
      </c>
      <c r="D1569" s="25">
        <v>4796.16</v>
      </c>
      <c r="E1569" s="25">
        <v>4698.67</v>
      </c>
      <c r="F1569" s="16">
        <v>4708.0200000000004</v>
      </c>
      <c r="G1569" s="28">
        <f ca="1">IFERROR($F1569/OFFSET($F1569,G$12,)-1,"")</f>
        <v>-1.8442691306958303E-2</v>
      </c>
      <c r="H1569" s="29">
        <f ca="1">IFERROR($F1569/OFFSET($F1569,H$12,)-1,"")</f>
        <v>-2.157797936344652E-2</v>
      </c>
      <c r="I1569" s="29">
        <f ca="1">IFERROR($F1569/OFFSET($F1569,I$12,)-1,"")</f>
        <v>2.7402372093530802E-2</v>
      </c>
      <c r="J1569" s="29">
        <f ca="1">IFERROR($F1569/OFFSET($F1569,J$12,)-1,"")</f>
        <v>0.13598459623013026</v>
      </c>
      <c r="K1569" s="30">
        <f>F1569/VLOOKUP(YEAR(B1569),$Z$13:$AB$35,3,FALSE)-1</f>
        <v>5.4789211084649514E-2</v>
      </c>
      <c r="L1569" s="21">
        <f>MAX(F1569:$F$5741)</f>
        <v>4981.87</v>
      </c>
      <c r="M1569" s="28">
        <f ca="1">IF(OFFSET($O1569,M$12,)&lt;&gt;"",_xlfn.STDEV.S(OFFSET($O1569,,,M$12))*SQRT($J$12/$G$12),"")</f>
        <v>0.19333382473755165</v>
      </c>
      <c r="N1569" s="30">
        <f ca="1">IF(OFFSET($O1569,N$12,)&lt;&gt;"",_xlfn.STDEV.S(OFFSET($O1569,,,N$12))*SQRT($J$12/$G$12),"")</f>
        <v>0.24522485622140575</v>
      </c>
      <c r="O1569" s="4">
        <f t="shared" ca="1" si="24"/>
        <v>-1.8614878082726334E-2</v>
      </c>
    </row>
    <row r="1570" spans="2:15" x14ac:dyDescent="0.2">
      <c r="B1570" s="14">
        <v>39374</v>
      </c>
      <c r="C1570" s="25">
        <v>4789.47</v>
      </c>
      <c r="D1570" s="25">
        <v>4830.92</v>
      </c>
      <c r="E1570" s="25">
        <v>4776.8999999999996</v>
      </c>
      <c r="F1570" s="16">
        <v>4796.4799999999996</v>
      </c>
      <c r="G1570" s="28">
        <f ca="1">IFERROR($F1570/OFFSET($F1570,G$12,)-1,"")</f>
        <v>1.5451819556155932E-3</v>
      </c>
      <c r="H1570" s="29">
        <f ca="1">IFERROR($F1570/OFFSET($F1570,H$12,)-1,"")</f>
        <v>-1.2686003404616231E-2</v>
      </c>
      <c r="I1570" s="29">
        <f ca="1">IFERROR($F1570/OFFSET($F1570,I$12,)-1,"")</f>
        <v>4.4406798852051343E-2</v>
      </c>
      <c r="J1570" s="29">
        <f ca="1">IFERROR($F1570/OFFSET($F1570,J$12,)-1,"")</f>
        <v>0.17181953439737696</v>
      </c>
      <c r="K1570" s="30">
        <f>F1570/VLOOKUP(YEAR(B1570),$Z$13:$AB$35,3,FALSE)-1</f>
        <v>7.4607872350435755E-2</v>
      </c>
      <c r="L1570" s="21">
        <f>MAX(F1570:$F$5741)</f>
        <v>4981.87</v>
      </c>
      <c r="M1570" s="28">
        <f ca="1">IF(OFFSET($O1570,M$12,)&lt;&gt;"",_xlfn.STDEV.S(OFFSET($O1570,,,M$12))*SQRT($J$12/$G$12),"")</f>
        <v>0.18910205671484384</v>
      </c>
      <c r="N1570" s="30">
        <f ca="1">IF(OFFSET($O1570,N$12,)&lt;&gt;"",_xlfn.STDEV.S(OFFSET($O1570,,,N$12))*SQRT($J$12/$G$12),"")</f>
        <v>0.24252403501570605</v>
      </c>
      <c r="O1570" s="4">
        <f t="shared" ca="1" si="24"/>
        <v>1.5439893903064883E-3</v>
      </c>
    </row>
    <row r="1571" spans="2:15" x14ac:dyDescent="0.2">
      <c r="B1571" s="14">
        <v>39373</v>
      </c>
      <c r="C1571" s="25">
        <v>4846.5200000000004</v>
      </c>
      <c r="D1571" s="25">
        <v>4860.1899999999996</v>
      </c>
      <c r="E1571" s="25">
        <v>4782.8</v>
      </c>
      <c r="F1571" s="16">
        <v>4789.08</v>
      </c>
      <c r="G1571" s="28">
        <f ca="1">IFERROR($F1571/OFFSET($F1571,G$12,)-1,"")</f>
        <v>-1.1411208085278512E-2</v>
      </c>
      <c r="H1571" s="29">
        <f ca="1">IFERROR($F1571/OFFSET($F1571,H$12,)-1,"")</f>
        <v>-9.0096055555785037E-3</v>
      </c>
      <c r="I1571" s="29">
        <f ca="1">IFERROR($F1571/OFFSET($F1571,I$12,)-1,"")</f>
        <v>3.6148853310255191E-2</v>
      </c>
      <c r="J1571" s="29">
        <f ca="1">IFERROR($F1571/OFFSET($F1571,J$12,)-1,"")</f>
        <v>0.17087553818056467</v>
      </c>
      <c r="K1571" s="30">
        <f>F1571/VLOOKUP(YEAR(B1571),$Z$13:$AB$35,3,FALSE)-1</f>
        <v>7.2949969418412142E-2</v>
      </c>
      <c r="L1571" s="21">
        <f>MAX(F1571:$F$5741)</f>
        <v>4981.87</v>
      </c>
      <c r="M1571" s="28">
        <f ca="1">IF(OFFSET($O1571,M$12,)&lt;&gt;"",_xlfn.STDEV.S(OFFSET($O1571,,,M$12))*SQRT($J$12/$G$12),"")</f>
        <v>0.19779118902866771</v>
      </c>
      <c r="N1571" s="30">
        <f ca="1">IF(OFFSET($O1571,N$12,)&lt;&gt;"",_xlfn.STDEV.S(OFFSET($O1571,,,N$12))*SQRT($J$12/$G$12),"")</f>
        <v>0.24420886502906353</v>
      </c>
      <c r="O1571" s="4">
        <f t="shared" ca="1" si="24"/>
        <v>-1.1476815504396358E-2</v>
      </c>
    </row>
    <row r="1572" spans="2:15" x14ac:dyDescent="0.2">
      <c r="B1572" s="14">
        <v>39372</v>
      </c>
      <c r="C1572" s="25">
        <v>4781.6400000000003</v>
      </c>
      <c r="D1572" s="25">
        <v>4844.3599999999997</v>
      </c>
      <c r="E1572" s="25">
        <v>4777.28</v>
      </c>
      <c r="F1572" s="16">
        <v>4844.3599999999997</v>
      </c>
      <c r="G1572" s="28">
        <f ca="1">IFERROR($F1572/OFFSET($F1572,G$12,)-1,"")</f>
        <v>1.3116838574212863E-2</v>
      </c>
      <c r="H1572" s="29">
        <f ca="1">IFERROR($F1572/OFFSET($F1572,H$12,)-1,"")</f>
        <v>1.0106570417586669E-2</v>
      </c>
      <c r="I1572" s="29">
        <f ca="1">IFERROR($F1572/OFFSET($F1572,I$12,)-1,"")</f>
        <v>8.689828473990624E-2</v>
      </c>
      <c r="J1572" s="29">
        <f ca="1">IFERROR($F1572/OFFSET($F1572,J$12,)-1,"")</f>
        <v>0.18204710268698077</v>
      </c>
      <c r="K1572" s="30">
        <f>F1572/VLOOKUP(YEAR(B1572),$Z$13:$AB$35,3,FALSE)-1</f>
        <v>8.5334952402502884E-2</v>
      </c>
      <c r="L1572" s="21">
        <f>MAX(F1572:$F$5741)</f>
        <v>4981.87</v>
      </c>
      <c r="M1572" s="28">
        <f ca="1">IF(OFFSET($O1572,M$12,)&lt;&gt;"",_xlfn.STDEV.S(OFFSET($O1572,,,M$12))*SQRT($J$12/$G$12),"")</f>
        <v>0.19440176293421962</v>
      </c>
      <c r="N1572" s="30">
        <f ca="1">IF(OFFSET($O1572,N$12,)&lt;&gt;"",_xlfn.STDEV.S(OFFSET($O1572,,,N$12))*SQRT($J$12/$G$12),"")</f>
        <v>0.25287178149408568</v>
      </c>
      <c r="O1572" s="4">
        <f t="shared" ca="1" si="24"/>
        <v>1.3031557780563235E-2</v>
      </c>
    </row>
    <row r="1573" spans="2:15" x14ac:dyDescent="0.2">
      <c r="B1573" s="14">
        <v>39371</v>
      </c>
      <c r="C1573" s="25">
        <v>4812.0200000000004</v>
      </c>
      <c r="D1573" s="25">
        <v>4819.34</v>
      </c>
      <c r="E1573" s="25">
        <v>4780.7700000000004</v>
      </c>
      <c r="F1573" s="16">
        <v>4781.6400000000003</v>
      </c>
      <c r="G1573" s="28">
        <f ca="1">IFERROR($F1573/OFFSET($F1573,G$12,)-1,"")</f>
        <v>-6.2782505689079615E-3</v>
      </c>
      <c r="H1573" s="29">
        <f ca="1">IFERROR($F1573/OFFSET($F1573,H$12,)-1,"")</f>
        <v>-9.1725292152355919E-4</v>
      </c>
      <c r="I1573" s="29">
        <f ca="1">IFERROR($F1573/OFFSET($F1573,I$12,)-1,"")</f>
        <v>8.6600538569042484E-2</v>
      </c>
      <c r="J1573" s="29">
        <f ca="1">IFERROR($F1573/OFFSET($F1573,J$12,)-1,"")</f>
        <v>0.16674312150463133</v>
      </c>
      <c r="K1573" s="30">
        <f>F1573/VLOOKUP(YEAR(B1573),$Z$13:$AB$35,3,FALSE)-1</f>
        <v>7.1283104848917977E-2</v>
      </c>
      <c r="L1573" s="21">
        <f>MAX(F1573:$F$5741)</f>
        <v>4981.87</v>
      </c>
      <c r="M1573" s="28">
        <f ca="1">IF(OFFSET($O1573,M$12,)&lt;&gt;"",_xlfn.STDEV.S(OFFSET($O1573,,,M$12))*SQRT($J$12/$G$12),"")</f>
        <v>0.20156698812075682</v>
      </c>
      <c r="N1573" s="30">
        <f ca="1">IF(OFFSET($O1573,N$12,)&lt;&gt;"",_xlfn.STDEV.S(OFFSET($O1573,,,N$12))*SQRT($J$12/$G$12),"")</f>
        <v>0.25187759387556891</v>
      </c>
      <c r="O1573" s="4">
        <f t="shared" ca="1" si="24"/>
        <v>-6.2980416631275979E-3</v>
      </c>
    </row>
    <row r="1574" spans="2:15" x14ac:dyDescent="0.2">
      <c r="B1574" s="14">
        <v>39370</v>
      </c>
      <c r="C1574" s="25">
        <v>4859.5200000000004</v>
      </c>
      <c r="D1574" s="25">
        <v>4872.49</v>
      </c>
      <c r="E1574" s="25">
        <v>4807.54</v>
      </c>
      <c r="F1574" s="16">
        <v>4811.8500000000004</v>
      </c>
      <c r="G1574" s="28">
        <f ca="1">IFERROR($F1574/OFFSET($F1574,G$12,)-1,"")</f>
        <v>-9.5222216046979558E-3</v>
      </c>
      <c r="H1574" s="29">
        <f ca="1">IFERROR($F1574/OFFSET($F1574,H$12,)-1,"")</f>
        <v>5.5104190175281342E-3</v>
      </c>
      <c r="I1574" s="29">
        <f ca="1">IFERROR($F1574/OFFSET($F1574,I$12,)-1,"")</f>
        <v>7.5420336626892182E-2</v>
      </c>
      <c r="J1574" s="29">
        <f ca="1">IFERROR($F1574/OFFSET($F1574,J$12,)-1,"")</f>
        <v>0.17859504739510634</v>
      </c>
      <c r="K1574" s="30">
        <f>F1574/VLOOKUP(YEAR(B1574),$Z$13:$AB$35,3,FALSE)-1</f>
        <v>7.8051381548436494E-2</v>
      </c>
      <c r="L1574" s="21">
        <f>MAX(F1574:$F$5741)</f>
        <v>4981.87</v>
      </c>
      <c r="M1574" s="28">
        <f ca="1">IF(OFFSET($O1574,M$12,)&lt;&gt;"",_xlfn.STDEV.S(OFFSET($O1574,,,M$12))*SQRT($J$12/$G$12),"")</f>
        <v>0.20749135518352643</v>
      </c>
      <c r="N1574" s="30">
        <f ca="1">IF(OFFSET($O1574,N$12,)&lt;&gt;"",_xlfn.STDEV.S(OFFSET($O1574,,,N$12))*SQRT($J$12/$G$12),"")</f>
        <v>0.25228668268846993</v>
      </c>
      <c r="O1574" s="4">
        <f t="shared" ca="1" si="24"/>
        <v>-9.5678478298712472E-3</v>
      </c>
    </row>
    <row r="1575" spans="2:15" x14ac:dyDescent="0.2">
      <c r="B1575" s="14">
        <v>39367</v>
      </c>
      <c r="C1575" s="25">
        <v>4831.04</v>
      </c>
      <c r="D1575" s="25">
        <v>4858.1099999999997</v>
      </c>
      <c r="E1575" s="25">
        <v>4785.54</v>
      </c>
      <c r="F1575" s="16">
        <v>4858.1099999999997</v>
      </c>
      <c r="G1575" s="28">
        <f ca="1">IFERROR($F1575/OFFSET($F1575,G$12,)-1,"")</f>
        <v>5.2745715574573637E-3</v>
      </c>
      <c r="H1575" s="29">
        <f ca="1">IFERROR($F1575/OFFSET($F1575,H$12,)-1,"")</f>
        <v>2.9356570855241237E-3</v>
      </c>
      <c r="I1575" s="29">
        <f ca="1">IFERROR($F1575/OFFSET($F1575,I$12,)-1,"")</f>
        <v>7.6618103971739959E-2</v>
      </c>
      <c r="J1575" s="29">
        <f ca="1">IFERROR($F1575/OFFSET($F1575,J$12,)-1,"")</f>
        <v>0.18265494912118396</v>
      </c>
      <c r="K1575" s="30">
        <f>F1575/VLOOKUP(YEAR(B1575),$Z$13:$AB$35,3,FALSE)-1</f>
        <v>8.8415515282952439E-2</v>
      </c>
      <c r="L1575" s="21">
        <f>MAX(F1575:$F$5741)</f>
        <v>4981.87</v>
      </c>
      <c r="M1575" s="28">
        <f ca="1">IF(OFFSET($O1575,M$12,)&lt;&gt;"",_xlfn.STDEV.S(OFFSET($O1575,,,M$12))*SQRT($J$12/$G$12),"")</f>
        <v>0.20480830740167633</v>
      </c>
      <c r="N1575" s="30">
        <f ca="1">IF(OFFSET($O1575,N$12,)&lt;&gt;"",_xlfn.STDEV.S(OFFSET($O1575,,,N$12))*SQRT($J$12/$G$12),"")</f>
        <v>0.25189300003290599</v>
      </c>
      <c r="O1575" s="4">
        <f t="shared" ca="1" si="24"/>
        <v>5.2607097270127127E-3</v>
      </c>
    </row>
    <row r="1576" spans="2:15" x14ac:dyDescent="0.2">
      <c r="B1576" s="14">
        <v>39366</v>
      </c>
      <c r="C1576" s="25">
        <v>4795.82</v>
      </c>
      <c r="D1576" s="25">
        <v>4840.6899999999996</v>
      </c>
      <c r="E1576" s="25">
        <v>4791.99</v>
      </c>
      <c r="F1576" s="16">
        <v>4832.62</v>
      </c>
      <c r="G1576" s="28">
        <f ca="1">IFERROR($F1576/OFFSET($F1576,G$12,)-1,"")</f>
        <v>7.6586410447276876E-3</v>
      </c>
      <c r="H1576" s="29">
        <f ca="1">IFERROR($F1576/OFFSET($F1576,H$12,)-1,"")</f>
        <v>1.6689492961716956E-2</v>
      </c>
      <c r="I1576" s="29">
        <f ca="1">IFERROR($F1576/OFFSET($F1576,I$12,)-1,"")</f>
        <v>8.0453499732827671E-2</v>
      </c>
      <c r="J1576" s="29">
        <f ca="1">IFERROR($F1576/OFFSET($F1576,J$12,)-1,"")</f>
        <v>0.17383214799269364</v>
      </c>
      <c r="K1576" s="30">
        <f>F1576/VLOOKUP(YEAR(B1576),$Z$13:$AB$35,3,FALSE)-1</f>
        <v>8.2704711804940878E-2</v>
      </c>
      <c r="L1576" s="21">
        <f>MAX(F1576:$F$5741)</f>
        <v>4981.87</v>
      </c>
      <c r="M1576" s="28">
        <f ca="1">IF(OFFSET($O1576,M$12,)&lt;&gt;"",_xlfn.STDEV.S(OFFSET($O1576,,,M$12))*SQRT($J$12/$G$12),"")</f>
        <v>0.20782670159698696</v>
      </c>
      <c r="N1576" s="30">
        <f ca="1">IF(OFFSET($O1576,N$12,)&lt;&gt;"",_xlfn.STDEV.S(OFFSET($O1576,,,N$12))*SQRT($J$12/$G$12),"")</f>
        <v>0.25267556553295956</v>
      </c>
      <c r="O1576" s="4">
        <f t="shared" ca="1" si="24"/>
        <v>7.6294625371840941E-3</v>
      </c>
    </row>
    <row r="1577" spans="2:15" x14ac:dyDescent="0.2">
      <c r="B1577" s="14">
        <v>39365</v>
      </c>
      <c r="C1577" s="25">
        <v>4786.6000000000004</v>
      </c>
      <c r="D1577" s="25">
        <v>4819.8599999999997</v>
      </c>
      <c r="E1577" s="25">
        <v>4781.79</v>
      </c>
      <c r="F1577" s="16">
        <v>4795.8900000000003</v>
      </c>
      <c r="G1577" s="28">
        <f ca="1">IFERROR($F1577/OFFSET($F1577,G$12,)-1,"")</f>
        <v>2.0601625982286098E-3</v>
      </c>
      <c r="H1577" s="29">
        <f ca="1">IFERROR($F1577/OFFSET($F1577,H$12,)-1,"")</f>
        <v>2.3212697003897942E-2</v>
      </c>
      <c r="I1577" s="29">
        <f ca="1">IFERROR($F1577/OFFSET($F1577,I$12,)-1,"")</f>
        <v>6.5867025816086944E-2</v>
      </c>
      <c r="J1577" s="29">
        <f ca="1">IFERROR($F1577/OFFSET($F1577,J$12,)-1,"")</f>
        <v>0.1649105164976099</v>
      </c>
      <c r="K1577" s="30">
        <f>F1577/VLOOKUP(YEAR(B1577),$Z$13:$AB$35,3,FALSE)-1</f>
        <v>7.4475688197747525E-2</v>
      </c>
      <c r="L1577" s="21">
        <f>MAX(F1577:$F$5741)</f>
        <v>4981.87</v>
      </c>
      <c r="M1577" s="28">
        <f ca="1">IF(OFFSET($O1577,M$12,)&lt;&gt;"",_xlfn.STDEV.S(OFFSET($O1577,,,M$12))*SQRT($J$12/$G$12),"")</f>
        <v>0.20764799360366562</v>
      </c>
      <c r="N1577" s="30">
        <f ca="1">IF(OFFSET($O1577,N$12,)&lt;&gt;"",_xlfn.STDEV.S(OFFSET($O1577,,,N$12))*SQRT($J$12/$G$12),"")</f>
        <v>0.2533877244845138</v>
      </c>
      <c r="O1577" s="4">
        <f t="shared" ca="1" si="24"/>
        <v>2.0580433733957157E-3</v>
      </c>
    </row>
    <row r="1578" spans="2:15" x14ac:dyDescent="0.2">
      <c r="B1578" s="14">
        <v>39364</v>
      </c>
      <c r="C1578" s="25">
        <v>4785.29</v>
      </c>
      <c r="D1578" s="25">
        <v>4797.8100000000004</v>
      </c>
      <c r="E1578" s="25">
        <v>4768.41</v>
      </c>
      <c r="F1578" s="16">
        <v>4786.03</v>
      </c>
      <c r="G1578" s="28">
        <f ca="1">IFERROR($F1578/OFFSET($F1578,G$12,)-1,"")</f>
        <v>1.1493099960713238E-4</v>
      </c>
      <c r="H1578" s="29">
        <f ca="1">IFERROR($F1578/OFFSET($F1578,H$12,)-1,"")</f>
        <v>3.1936799118568393E-2</v>
      </c>
      <c r="I1578" s="29">
        <f ca="1">IFERROR($F1578/OFFSET($F1578,I$12,)-1,"")</f>
        <v>8.1063438103520458E-2</v>
      </c>
      <c r="J1578" s="29">
        <f ca="1">IFERROR($F1578/OFFSET($F1578,J$12,)-1,"")</f>
        <v>0.17231387245716512</v>
      </c>
      <c r="K1578" s="30">
        <f>F1578/VLOOKUP(YEAR(B1578),$Z$13:$AB$35,3,FALSE)-1</f>
        <v>7.2266644561294058E-2</v>
      </c>
      <c r="L1578" s="21">
        <f>MAX(F1578:$F$5741)</f>
        <v>4981.87</v>
      </c>
      <c r="M1578" s="28">
        <f ca="1">IF(OFFSET($O1578,M$12,)&lt;&gt;"",_xlfn.STDEV.S(OFFSET($O1578,,,M$12))*SQRT($J$12/$G$12),"")</f>
        <v>0.20823188293801073</v>
      </c>
      <c r="N1578" s="30">
        <f ca="1">IF(OFFSET($O1578,N$12,)&lt;&gt;"",_xlfn.STDEV.S(OFFSET($O1578,,,N$12))*SQRT($J$12/$G$12),"")</f>
        <v>0.25639258932651687</v>
      </c>
      <c r="O1578" s="4">
        <f t="shared" ca="1" si="24"/>
        <v>1.1492439554579977E-4</v>
      </c>
    </row>
    <row r="1579" spans="2:15" x14ac:dyDescent="0.2">
      <c r="B1579" s="14">
        <v>39363</v>
      </c>
      <c r="C1579" s="25">
        <v>4844.41</v>
      </c>
      <c r="D1579" s="25">
        <v>4847.33</v>
      </c>
      <c r="E1579" s="25">
        <v>4785.4799999999996</v>
      </c>
      <c r="F1579" s="16">
        <v>4785.4799999999996</v>
      </c>
      <c r="G1579" s="28">
        <f ca="1">IFERROR($F1579/OFFSET($F1579,G$12,)-1,"")</f>
        <v>-1.2058490180413051E-2</v>
      </c>
      <c r="H1579" s="29">
        <f ca="1">IFERROR($F1579/OFFSET($F1579,H$12,)-1,"")</f>
        <v>4.8660872766477681E-2</v>
      </c>
      <c r="I1579" s="29">
        <f ca="1">IFERROR($F1579/OFFSET($F1579,I$12,)-1,"")</f>
        <v>6.6499669050542609E-2</v>
      </c>
      <c r="J1579" s="29">
        <f ca="1">IFERROR($F1579/OFFSET($F1579,J$12,)-1,"")</f>
        <v>0.1812383369042565</v>
      </c>
      <c r="K1579" s="30">
        <f>F1579/VLOOKUP(YEAR(B1579),$Z$13:$AB$35,3,FALSE)-1</f>
        <v>7.2143422046076155E-2</v>
      </c>
      <c r="L1579" s="21">
        <f>MAX(F1579:$F$5741)</f>
        <v>4981.87</v>
      </c>
      <c r="M1579" s="28">
        <f ca="1">IF(OFFSET($O1579,M$12,)&lt;&gt;"",_xlfn.STDEV.S(OFFSET($O1579,,,M$12))*SQRT($J$12/$G$12),"")</f>
        <v>0.21044009460772503</v>
      </c>
      <c r="N1579" s="30">
        <f ca="1">IF(OFFSET($O1579,N$12,)&lt;&gt;"",_xlfn.STDEV.S(OFFSET($O1579,,,N$12))*SQRT($J$12/$G$12),"")</f>
        <v>0.25639157185328026</v>
      </c>
      <c r="O1579" s="4">
        <f t="shared" ca="1" si="24"/>
        <v>-1.213178357415578E-2</v>
      </c>
    </row>
    <row r="1580" spans="2:15" x14ac:dyDescent="0.2">
      <c r="B1580" s="14">
        <v>39360</v>
      </c>
      <c r="C1580" s="25">
        <v>4752.96</v>
      </c>
      <c r="D1580" s="25">
        <v>4843.8900000000003</v>
      </c>
      <c r="E1580" s="25">
        <v>4746.9399999999996</v>
      </c>
      <c r="F1580" s="16">
        <v>4843.8900000000003</v>
      </c>
      <c r="G1580" s="28">
        <f ca="1">IFERROR($F1580/OFFSET($F1580,G$12,)-1,"")</f>
        <v>1.9060482318562499E-2</v>
      </c>
      <c r="H1580" s="29">
        <f ca="1">IFERROR($F1580/OFFSET($F1580,H$12,)-1,"")</f>
        <v>6.9929096812669789E-2</v>
      </c>
      <c r="I1580" s="29">
        <f ca="1">IFERROR($F1580/OFFSET($F1580,I$12,)-1,"")</f>
        <v>6.0417127307674789E-2</v>
      </c>
      <c r="J1580" s="29">
        <f ca="1">IFERROR($F1580/OFFSET($F1580,J$12,)-1,"")</f>
        <v>0.19478024078673783</v>
      </c>
      <c r="K1580" s="30">
        <f>F1580/VLOOKUP(YEAR(B1580),$Z$13:$AB$35,3,FALSE)-1</f>
        <v>8.522965316222586E-2</v>
      </c>
      <c r="L1580" s="21">
        <f>MAX(F1580:$F$5741)</f>
        <v>4981.87</v>
      </c>
      <c r="M1580" s="28">
        <f ca="1">IF(OFFSET($O1580,M$12,)&lt;&gt;"",_xlfn.STDEV.S(OFFSET($O1580,,,M$12))*SQRT($J$12/$G$12),"")</f>
        <v>0.20658180703278148</v>
      </c>
      <c r="N1580" s="30">
        <f ca="1">IF(OFFSET($O1580,N$12,)&lt;&gt;"",_xlfn.STDEV.S(OFFSET($O1580,,,N$12))*SQRT($J$12/$G$12),"")</f>
        <v>0.25524804020048164</v>
      </c>
      <c r="O1580" s="4">
        <f t="shared" ca="1" si="24"/>
        <v>1.8881107060688025E-2</v>
      </c>
    </row>
    <row r="1581" spans="2:15" x14ac:dyDescent="0.2">
      <c r="B1581" s="14">
        <v>39359</v>
      </c>
      <c r="C1581" s="25">
        <v>4687.09</v>
      </c>
      <c r="D1581" s="25">
        <v>4763.32</v>
      </c>
      <c r="E1581" s="25">
        <v>4660.16</v>
      </c>
      <c r="F1581" s="16">
        <v>4753.29</v>
      </c>
      <c r="G1581" s="28">
        <f ca="1">IFERROR($F1581/OFFSET($F1581,G$12,)-1,"")</f>
        <v>1.4123902037298075E-2</v>
      </c>
      <c r="H1581" s="29">
        <f ca="1">IFERROR($F1581/OFFSET($F1581,H$12,)-1,"")</f>
        <v>4.5623629256317244E-2</v>
      </c>
      <c r="I1581" s="29">
        <f ca="1">IFERROR($F1581/OFFSET($F1581,I$12,)-1,"")</f>
        <v>3.772522153743374E-2</v>
      </c>
      <c r="J1581" s="29">
        <f ca="1">IFERROR($F1581/OFFSET($F1581,J$12,)-1,"")</f>
        <v>0.17950862182342453</v>
      </c>
      <c r="K1581" s="30">
        <f>F1581/VLOOKUP(YEAR(B1581),$Z$13:$AB$35,3,FALSE)-1</f>
        <v>6.4931544291772836E-2</v>
      </c>
      <c r="L1581" s="21">
        <f>MAX(F1581:$F$5741)</f>
        <v>4981.87</v>
      </c>
      <c r="M1581" s="28">
        <f ca="1">IF(OFFSET($O1581,M$12,)&lt;&gt;"",_xlfn.STDEV.S(OFFSET($O1581,,,M$12))*SQRT($J$12/$G$12),"")</f>
        <v>0.20089772156103564</v>
      </c>
      <c r="N1581" s="30">
        <f ca="1">IF(OFFSET($O1581,N$12,)&lt;&gt;"",_xlfn.STDEV.S(OFFSET($O1581,,,N$12))*SQRT($J$12/$G$12),"")</f>
        <v>0.25217004902431128</v>
      </c>
      <c r="O1581" s="4">
        <f t="shared" ca="1" si="24"/>
        <v>1.4025089062517607E-2</v>
      </c>
    </row>
    <row r="1582" spans="2:15" x14ac:dyDescent="0.2">
      <c r="B1582" s="14">
        <v>39358</v>
      </c>
      <c r="C1582" s="25">
        <v>4635.04</v>
      </c>
      <c r="D1582" s="25">
        <v>4693.7299999999996</v>
      </c>
      <c r="E1582" s="25">
        <v>4627.8500000000004</v>
      </c>
      <c r="F1582" s="16">
        <v>4687.09</v>
      </c>
      <c r="G1582" s="28">
        <f ca="1">IFERROR($F1582/OFFSET($F1582,G$12,)-1,"")</f>
        <v>1.0603914263105585E-2</v>
      </c>
      <c r="H1582" s="29">
        <f ca="1">IFERROR($F1582/OFFSET($F1582,H$12,)-1,"")</f>
        <v>3.4168610154383217E-2</v>
      </c>
      <c r="I1582" s="29">
        <f ca="1">IFERROR($F1582/OFFSET($F1582,I$12,)-1,"")</f>
        <v>2.7233674770450467E-3</v>
      </c>
      <c r="J1582" s="29">
        <f ca="1">IFERROR($F1582/OFFSET($F1582,J$12,)-1,"")</f>
        <v>0.15875962936226173</v>
      </c>
      <c r="K1582" s="30">
        <f>F1582/VLOOKUP(YEAR(B1582),$Z$13:$AB$35,3,FALSE)-1</f>
        <v>5.0100034278263372E-2</v>
      </c>
      <c r="L1582" s="21">
        <f>MAX(F1582:$F$5741)</f>
        <v>4981.87</v>
      </c>
      <c r="M1582" s="28">
        <f ca="1">IF(OFFSET($O1582,M$12,)&lt;&gt;"",_xlfn.STDEV.S(OFFSET($O1582,,,M$12))*SQRT($J$12/$G$12),"")</f>
        <v>0.19947905832486604</v>
      </c>
      <c r="N1582" s="30">
        <f ca="1">IF(OFFSET($O1582,N$12,)&lt;&gt;"",_xlfn.STDEV.S(OFFSET($O1582,,,N$12))*SQRT($J$12/$G$12),"")</f>
        <v>0.25135836419739355</v>
      </c>
      <c r="O1582" s="4">
        <f t="shared" ca="1" si="24"/>
        <v>1.0548087075280523E-2</v>
      </c>
    </row>
    <row r="1583" spans="2:15" x14ac:dyDescent="0.2">
      <c r="B1583" s="14">
        <v>39357</v>
      </c>
      <c r="C1583" s="25">
        <v>4567.88</v>
      </c>
      <c r="D1583" s="25">
        <v>4648.3100000000004</v>
      </c>
      <c r="E1583" s="25">
        <v>4567.88</v>
      </c>
      <c r="F1583" s="16">
        <v>4637.91</v>
      </c>
      <c r="G1583" s="28">
        <f ca="1">IFERROR($F1583/OFFSET($F1583,G$12,)-1,"")</f>
        <v>1.6323283852899717E-2</v>
      </c>
      <c r="H1583" s="29">
        <f ca="1">IFERROR($F1583/OFFSET($F1583,H$12,)-1,"")</f>
        <v>2.2230303831784815E-2</v>
      </c>
      <c r="I1583" s="29">
        <f ca="1">IFERROR($F1583/OFFSET($F1583,I$12,)-1,"")</f>
        <v>1.1789165050492212E-2</v>
      </c>
      <c r="J1583" s="29">
        <f ca="1">IFERROR($F1583/OFFSET($F1583,J$12,)-1,"")</f>
        <v>0.15376635653515081</v>
      </c>
      <c r="K1583" s="30">
        <f>F1583/VLOOKUP(YEAR(B1583),$Z$13:$AB$35,3,FALSE)-1</f>
        <v>3.9081701008408132E-2</v>
      </c>
      <c r="L1583" s="21">
        <f>MAX(F1583:$F$5741)</f>
        <v>4981.87</v>
      </c>
      <c r="M1583" s="28">
        <f ca="1">IF(OFFSET($O1583,M$12,)&lt;&gt;"",_xlfn.STDEV.S(OFFSET($O1583,,,M$12))*SQRT($J$12/$G$12),"")</f>
        <v>0.20957055280370812</v>
      </c>
      <c r="N1583" s="30">
        <f ca="1">IF(OFFSET($O1583,N$12,)&lt;&gt;"",_xlfn.STDEV.S(OFFSET($O1583,,,N$12))*SQRT($J$12/$G$12),"")</f>
        <v>0.25173597480416215</v>
      </c>
      <c r="O1583" s="4">
        <f t="shared" ca="1" si="24"/>
        <v>1.6191491312309327E-2</v>
      </c>
    </row>
    <row r="1584" spans="2:15" x14ac:dyDescent="0.2">
      <c r="B1584" s="14">
        <v>39356</v>
      </c>
      <c r="C1584" s="25">
        <v>4527.3</v>
      </c>
      <c r="D1584" s="25">
        <v>4563.42</v>
      </c>
      <c r="E1584" s="25">
        <v>4509.3500000000004</v>
      </c>
      <c r="F1584" s="16">
        <v>4563.42</v>
      </c>
      <c r="G1584" s="28">
        <f ca="1">IFERROR($F1584/OFFSET($F1584,G$12,)-1,"")</f>
        <v>7.9782651911735059E-3</v>
      </c>
      <c r="H1584" s="29">
        <f ca="1">IFERROR($F1584/OFFSET($F1584,H$12,)-1,"")</f>
        <v>-7.0001893119273628E-3</v>
      </c>
      <c r="I1584" s="29">
        <f ca="1">IFERROR($F1584/OFFSET($F1584,I$12,)-1,"")</f>
        <v>-3.5352355331567109E-3</v>
      </c>
      <c r="J1584" s="29">
        <f ca="1">IFERROR($F1584/OFFSET($F1584,J$12,)-1,"")</f>
        <v>0.12724074984376199</v>
      </c>
      <c r="K1584" s="30">
        <f>F1584/VLOOKUP(YEAR(B1584),$Z$13:$AB$35,3,FALSE)-1</f>
        <v>2.2392891629158473E-2</v>
      </c>
      <c r="L1584" s="21">
        <f>MAX(F1584:$F$5741)</f>
        <v>4981.87</v>
      </c>
      <c r="M1584" s="28">
        <f ca="1">IF(OFFSET($O1584,M$12,)&lt;&gt;"",_xlfn.STDEV.S(OFFSET($O1584,,,M$12))*SQRT($J$12/$G$12),"")</f>
        <v>0.20710311280561222</v>
      </c>
      <c r="N1584" s="30">
        <f ca="1">IF(OFFSET($O1584,N$12,)&lt;&gt;"",_xlfn.STDEV.S(OFFSET($O1584,,,N$12))*SQRT($J$12/$G$12),"")</f>
        <v>0.24967988240484895</v>
      </c>
      <c r="O1584" s="4">
        <f t="shared" ca="1" si="24"/>
        <v>7.9466071063631731E-3</v>
      </c>
    </row>
    <row r="1585" spans="2:15" x14ac:dyDescent="0.2">
      <c r="B1585" s="14">
        <v>39353</v>
      </c>
      <c r="C1585" s="25">
        <v>4545.8</v>
      </c>
      <c r="D1585" s="25">
        <v>4566.41</v>
      </c>
      <c r="E1585" s="25">
        <v>4510.4399999999996</v>
      </c>
      <c r="F1585" s="16">
        <v>4527.3</v>
      </c>
      <c r="G1585" s="28">
        <f ca="1">IFERROR($F1585/OFFSET($F1585,G$12,)-1,"")</f>
        <v>-4.089408234691172E-3</v>
      </c>
      <c r="H1585" s="29">
        <f ca="1">IFERROR($F1585/OFFSET($F1585,H$12,)-1,"")</f>
        <v>-1.2035046754465317E-2</v>
      </c>
      <c r="I1585" s="29">
        <f ca="1">IFERROR($F1585/OFFSET($F1585,I$12,)-1,"")</f>
        <v>3.0619389030195343E-3</v>
      </c>
      <c r="J1585" s="29">
        <f ca="1">IFERROR($F1585/OFFSET($F1585,J$12,)-1,"")</f>
        <v>0.12887862678409356</v>
      </c>
      <c r="K1585" s="30">
        <f>F1585/VLOOKUP(YEAR(B1585),$Z$13:$AB$35,3,FALSE)-1</f>
        <v>1.4300532993388515E-2</v>
      </c>
      <c r="L1585" s="21">
        <f>MAX(F1585:$F$5741)</f>
        <v>4981.87</v>
      </c>
      <c r="M1585" s="28">
        <f ca="1">IF(OFFSET($O1585,M$12,)&lt;&gt;"",_xlfn.STDEV.S(OFFSET($O1585,,,M$12))*SQRT($J$12/$G$12),"")</f>
        <v>0.21090221201332054</v>
      </c>
      <c r="N1585" s="30">
        <f ca="1">IF(OFFSET($O1585,N$12,)&lt;&gt;"",_xlfn.STDEV.S(OFFSET($O1585,,,N$12))*SQRT($J$12/$G$12),"")</f>
        <v>0.24903131255127198</v>
      </c>
      <c r="O1585" s="4">
        <f t="shared" ca="1" si="24"/>
        <v>-4.0977927307711791E-3</v>
      </c>
    </row>
    <row r="1586" spans="2:15" x14ac:dyDescent="0.2">
      <c r="B1586" s="14">
        <v>39352</v>
      </c>
      <c r="C1586" s="25">
        <v>4532.17</v>
      </c>
      <c r="D1586" s="25">
        <v>4594.3500000000004</v>
      </c>
      <c r="E1586" s="25">
        <v>4532.17</v>
      </c>
      <c r="F1586" s="16">
        <v>4545.8900000000003</v>
      </c>
      <c r="G1586" s="28">
        <f ca="1">IFERROR($F1586/OFFSET($F1586,G$12,)-1,"")</f>
        <v>3.0139688409460685E-3</v>
      </c>
      <c r="H1586" s="29">
        <f ca="1">IFERROR($F1586/OFFSET($F1586,H$12,)-1,"")</f>
        <v>-1.0157777613259644E-2</v>
      </c>
      <c r="I1586" s="29">
        <f ca="1">IFERROR($F1586/OFFSET($F1586,I$12,)-1,"")</f>
        <v>1.4008195240336585E-2</v>
      </c>
      <c r="J1586" s="29">
        <f ca="1">IFERROR($F1586/OFFSET($F1586,J$12,)-1,"")</f>
        <v>0.1503078273939813</v>
      </c>
      <c r="K1586" s="30">
        <f>F1586/VLOOKUP(YEAR(B1586),$Z$13:$AB$35,3,FALSE)-1</f>
        <v>1.8465454007756232E-2</v>
      </c>
      <c r="L1586" s="21">
        <f>MAX(F1586:$F$5741)</f>
        <v>4981.87</v>
      </c>
      <c r="M1586" s="28">
        <f ca="1">IF(OFFSET($O1586,M$12,)&lt;&gt;"",_xlfn.STDEV.S(OFFSET($O1586,,,M$12))*SQRT($J$12/$G$12),"")</f>
        <v>0.21072437588575321</v>
      </c>
      <c r="N1586" s="30">
        <f ca="1">IF(OFFSET($O1586,N$12,)&lt;&gt;"",_xlfn.STDEV.S(OFFSET($O1586,,,N$12))*SQRT($J$12/$G$12),"")</f>
        <v>0.24967499625224018</v>
      </c>
      <c r="O1586" s="4">
        <f t="shared" ca="1" si="24"/>
        <v>3.0094359425846505E-3</v>
      </c>
    </row>
    <row r="1587" spans="2:15" x14ac:dyDescent="0.2">
      <c r="B1587" s="14">
        <v>39351</v>
      </c>
      <c r="C1587" s="25">
        <v>4537.21</v>
      </c>
      <c r="D1587" s="25">
        <v>4563.8999999999996</v>
      </c>
      <c r="E1587" s="25">
        <v>4530.3900000000003</v>
      </c>
      <c r="F1587" s="16">
        <v>4532.2299999999996</v>
      </c>
      <c r="G1587" s="28">
        <f ca="1">IFERROR($F1587/OFFSET($F1587,G$12,)-1,"")</f>
        <v>-1.0623643116123294E-3</v>
      </c>
      <c r="H1587" s="29">
        <f ca="1">IFERROR($F1587/OFFSET($F1587,H$12,)-1,"")</f>
        <v>-1.9422327996538424E-2</v>
      </c>
      <c r="I1587" s="29">
        <f ca="1">IFERROR($F1587/OFFSET($F1587,I$12,)-1,"")</f>
        <v>7.7848092821786175E-3</v>
      </c>
      <c r="J1587" s="29">
        <f ca="1">IFERROR($F1587/OFFSET($F1587,J$12,)-1,"")</f>
        <v>0.15792983280873152</v>
      </c>
      <c r="K1587" s="30">
        <f>F1587/VLOOKUP(YEAR(B1587),$Z$13:$AB$35,3,FALSE)-1</f>
        <v>1.5405054811614916E-2</v>
      </c>
      <c r="L1587" s="21">
        <f>MAX(F1587:$F$5741)</f>
        <v>4981.87</v>
      </c>
      <c r="M1587" s="28">
        <f ca="1">IF(OFFSET($O1587,M$12,)&lt;&gt;"",_xlfn.STDEV.S(OFFSET($O1587,,,M$12))*SQRT($J$12/$G$12),"")</f>
        <v>0.26288678030481277</v>
      </c>
      <c r="N1587" s="30">
        <f ca="1">IF(OFFSET($O1587,N$12,)&lt;&gt;"",_xlfn.STDEV.S(OFFSET($O1587,,,N$12))*SQRT($J$12/$G$12),"")</f>
        <v>0.24953354851545806</v>
      </c>
      <c r="O1587" s="4">
        <f t="shared" ca="1" si="24"/>
        <v>-1.0629290205641422E-3</v>
      </c>
    </row>
    <row r="1588" spans="2:15" x14ac:dyDescent="0.2">
      <c r="B1588" s="14">
        <v>39350</v>
      </c>
      <c r="C1588" s="25">
        <v>4595.8</v>
      </c>
      <c r="D1588" s="25">
        <v>4600.82</v>
      </c>
      <c r="E1588" s="25">
        <v>4532.1400000000003</v>
      </c>
      <c r="F1588" s="16">
        <v>4537.05</v>
      </c>
      <c r="G1588" s="28">
        <f ca="1">IFERROR($F1588/OFFSET($F1588,G$12,)-1,"")</f>
        <v>-1.2738299108493112E-2</v>
      </c>
      <c r="H1588" s="29">
        <f ca="1">IFERROR($F1588/OFFSET($F1588,H$12,)-1,"")</f>
        <v>1.7949091888132207E-2</v>
      </c>
      <c r="I1588" s="29">
        <f ca="1">IFERROR($F1588/OFFSET($F1588,I$12,)-1,"")</f>
        <v>2.3368658220146443E-4</v>
      </c>
      <c r="J1588" s="29">
        <f ca="1">IFERROR($F1588/OFFSET($F1588,J$12,)-1,"")</f>
        <v>0.16478271919983367</v>
      </c>
      <c r="K1588" s="30">
        <f>F1588/VLOOKUP(YEAR(B1588),$Z$13:$AB$35,3,FALSE)-1</f>
        <v>1.6484932126798135E-2</v>
      </c>
      <c r="L1588" s="21">
        <f>MAX(F1588:$F$5741)</f>
        <v>4981.87</v>
      </c>
      <c r="M1588" s="28">
        <f ca="1">IF(OFFSET($O1588,M$12,)&lt;&gt;"",_xlfn.STDEV.S(OFFSET($O1588,,,M$12))*SQRT($J$12/$G$12),"")</f>
        <v>0.26286693214417062</v>
      </c>
      <c r="N1588" s="30">
        <f ca="1">IF(OFFSET($O1588,N$12,)&lt;&gt;"",_xlfn.STDEV.S(OFFSET($O1588,,,N$12))*SQRT($J$12/$G$12),"")</f>
        <v>0.2499382834731956</v>
      </c>
      <c r="O1588" s="4">
        <f t="shared" ca="1" si="24"/>
        <v>-1.2820126881047611E-2</v>
      </c>
    </row>
    <row r="1589" spans="2:15" x14ac:dyDescent="0.2">
      <c r="B1589" s="14">
        <v>39349</v>
      </c>
      <c r="C1589" s="25">
        <v>4582.45</v>
      </c>
      <c r="D1589" s="25">
        <v>4613.13</v>
      </c>
      <c r="E1589" s="25">
        <v>4572.46</v>
      </c>
      <c r="F1589" s="16">
        <v>4595.59</v>
      </c>
      <c r="G1589" s="28">
        <f ca="1">IFERROR($F1589/OFFSET($F1589,G$12,)-1,"")</f>
        <v>2.8674617289878856E-3</v>
      </c>
      <c r="H1589" s="29">
        <f ca="1">IFERROR($F1589/OFFSET($F1589,H$12,)-1,"")</f>
        <v>4.4321732510708811E-2</v>
      </c>
      <c r="I1589" s="29">
        <f ca="1">IFERROR($F1589/OFFSET($F1589,I$12,)-1,"")</f>
        <v>1.9267109068649146E-2</v>
      </c>
      <c r="J1589" s="29">
        <f ca="1">IFERROR($F1589/OFFSET($F1589,J$12,)-1,"")</f>
        <v>0.19821919772641361</v>
      </c>
      <c r="K1589" s="30">
        <f>F1589/VLOOKUP(YEAR(B1589),$Z$13:$AB$35,3,FALSE)-1</f>
        <v>2.9600288564726629E-2</v>
      </c>
      <c r="L1589" s="21">
        <f>MAX(F1589:$F$5741)</f>
        <v>4981.87</v>
      </c>
      <c r="M1589" s="28">
        <f ca="1">IF(OFFSET($O1589,M$12,)&lt;&gt;"",_xlfn.STDEV.S(OFFSET($O1589,,,M$12))*SQRT($J$12/$G$12),"")</f>
        <v>0.26030335672331772</v>
      </c>
      <c r="N1589" s="30">
        <f ca="1">IF(OFFSET($O1589,N$12,)&lt;&gt;"",_xlfn.STDEV.S(OFFSET($O1589,,,N$12))*SQRT($J$12/$G$12),"")</f>
        <v>0.24927874281119788</v>
      </c>
      <c r="O1589" s="4">
        <f t="shared" ca="1" si="24"/>
        <v>2.8633584028199223E-3</v>
      </c>
    </row>
    <row r="1590" spans="2:15" x14ac:dyDescent="0.2">
      <c r="B1590" s="14">
        <v>39346</v>
      </c>
      <c r="C1590" s="25">
        <v>4592.8599999999997</v>
      </c>
      <c r="D1590" s="25">
        <v>4625.4799999999996</v>
      </c>
      <c r="E1590" s="25">
        <v>4574.5600000000004</v>
      </c>
      <c r="F1590" s="16">
        <v>4582.45</v>
      </c>
      <c r="G1590" s="28">
        <f ca="1">IFERROR($F1590/OFFSET($F1590,G$12,)-1,"")</f>
        <v>-2.1970412886986868E-3</v>
      </c>
      <c r="H1590" s="29">
        <f ca="1">IFERROR($F1590/OFFSET($F1590,H$12,)-1,"")</f>
        <v>2.4150778094891079E-2</v>
      </c>
      <c r="I1590" s="29">
        <f ca="1">IFERROR($F1590/OFFSET($F1590,I$12,)-1,"")</f>
        <v>2.1896589403825661E-2</v>
      </c>
      <c r="J1590" s="29">
        <f ca="1">IFERROR($F1590/OFFSET($F1590,J$12,)-1,"")</f>
        <v>0.20123886892263498</v>
      </c>
      <c r="K1590" s="30">
        <f>F1590/VLOOKUP(YEAR(B1590),$Z$13:$AB$35,3,FALSE)-1</f>
        <v>2.6656390655700468E-2</v>
      </c>
      <c r="L1590" s="21">
        <f>MAX(F1590:$F$5741)</f>
        <v>4981.87</v>
      </c>
      <c r="M1590" s="28">
        <f ca="1">IF(OFFSET($O1590,M$12,)&lt;&gt;"",_xlfn.STDEV.S(OFFSET($O1590,,,M$12))*SQRT($J$12/$G$12),"")</f>
        <v>0.26958631020432722</v>
      </c>
      <c r="N1590" s="30">
        <f ca="1">IF(OFFSET($O1590,N$12,)&lt;&gt;"",_xlfn.STDEV.S(OFFSET($O1590,,,N$12))*SQRT($J$12/$G$12),"")</f>
        <v>0.24917930517901427</v>
      </c>
      <c r="O1590" s="4">
        <f t="shared" ca="1" si="24"/>
        <v>-2.1994583247784468E-3</v>
      </c>
    </row>
    <row r="1591" spans="2:15" x14ac:dyDescent="0.2">
      <c r="B1591" s="14">
        <v>39345</v>
      </c>
      <c r="C1591" s="25">
        <v>4622.91</v>
      </c>
      <c r="D1591" s="25">
        <v>4624.3500000000004</v>
      </c>
      <c r="E1591" s="25">
        <v>4573.32</v>
      </c>
      <c r="F1591" s="16">
        <v>4592.54</v>
      </c>
      <c r="G1591" s="28">
        <f ca="1">IFERROR($F1591/OFFSET($F1591,G$12,)-1,"")</f>
        <v>-6.373864128083051E-3</v>
      </c>
      <c r="H1591" s="29">
        <f ca="1">IFERROR($F1591/OFFSET($F1591,H$12,)-1,"")</f>
        <v>1.776446132639542E-2</v>
      </c>
      <c r="I1591" s="29">
        <f ca="1">IFERROR($F1591/OFFSET($F1591,I$12,)-1,"")</f>
        <v>3.5381910000901629E-2</v>
      </c>
      <c r="J1591" s="29">
        <f ca="1">IFERROR($F1591/OFFSET($F1591,J$12,)-1,"")</f>
        <v>0.196999512603246</v>
      </c>
      <c r="K1591" s="30">
        <f>F1591/VLOOKUP(YEAR(B1591),$Z$13:$AB$35,3,FALSE)-1</f>
        <v>2.8916963707608545E-2</v>
      </c>
      <c r="L1591" s="21">
        <f>MAX(F1591:$F$5741)</f>
        <v>4981.87</v>
      </c>
      <c r="M1591" s="28">
        <f ca="1">IF(OFFSET($O1591,M$12,)&lt;&gt;"",_xlfn.STDEV.S(OFFSET($O1591,,,M$12))*SQRT($J$12/$G$12),"")</f>
        <v>0.28870745830195199</v>
      </c>
      <c r="N1591" s="30">
        <f ca="1">IF(OFFSET($O1591,N$12,)&lt;&gt;"",_xlfn.STDEV.S(OFFSET($O1591,,,N$12))*SQRT($J$12/$G$12),"")</f>
        <v>0.25032310881483794</v>
      </c>
      <c r="O1591" s="4">
        <f t="shared" ca="1" si="24"/>
        <v>-6.3942639299546088E-3</v>
      </c>
    </row>
    <row r="1592" spans="2:15" x14ac:dyDescent="0.2">
      <c r="B1592" s="14">
        <v>39344</v>
      </c>
      <c r="C1592" s="25">
        <v>4457.28</v>
      </c>
      <c r="D1592" s="25">
        <v>4624.76</v>
      </c>
      <c r="E1592" s="25">
        <v>4457.18</v>
      </c>
      <c r="F1592" s="16">
        <v>4622</v>
      </c>
      <c r="G1592" s="28">
        <f ca="1">IFERROR($F1592/OFFSET($F1592,G$12,)-1,"")</f>
        <v>3.7008783836842696E-2</v>
      </c>
      <c r="H1592" s="29">
        <f ca="1">IFERROR($F1592/OFFSET($F1592,H$12,)-1,"")</f>
        <v>3.3364112172099114E-2</v>
      </c>
      <c r="I1592" s="29">
        <f ca="1">IFERROR($F1592/OFFSET($F1592,I$12,)-1,"")</f>
        <v>6.8989363301424023E-2</v>
      </c>
      <c r="J1592" s="29">
        <f ca="1">IFERROR($F1592/OFFSET($F1592,J$12,)-1,"")</f>
        <v>0.22492572794563892</v>
      </c>
      <c r="K1592" s="30">
        <f>F1592/VLOOKUP(YEAR(B1592),$Z$13:$AB$35,3,FALSE)-1</f>
        <v>3.5517209704557073E-2</v>
      </c>
      <c r="L1592" s="21">
        <f>MAX(F1592:$F$5741)</f>
        <v>4981.87</v>
      </c>
      <c r="M1592" s="28">
        <f ca="1">IF(OFFSET($O1592,M$12,)&lt;&gt;"",_xlfn.STDEV.S(OFFSET($O1592,,,M$12))*SQRT($J$12/$G$12),"")</f>
        <v>0.29143668068195588</v>
      </c>
      <c r="N1592" s="30">
        <f ca="1">IF(OFFSET($O1592,N$12,)&lt;&gt;"",_xlfn.STDEV.S(OFFSET($O1592,,,N$12))*SQRT($J$12/$G$12),"")</f>
        <v>0.25120438110338272</v>
      </c>
      <c r="O1592" s="4">
        <f t="shared" ca="1" si="24"/>
        <v>3.6340399642415797E-2</v>
      </c>
    </row>
    <row r="1593" spans="2:15" x14ac:dyDescent="0.2">
      <c r="B1593" s="14">
        <v>39343</v>
      </c>
      <c r="C1593" s="25">
        <v>4401.3500000000004</v>
      </c>
      <c r="D1593" s="25">
        <v>4474.1400000000003</v>
      </c>
      <c r="E1593" s="25">
        <v>4401.3500000000004</v>
      </c>
      <c r="F1593" s="16">
        <v>4457.05</v>
      </c>
      <c r="G1593" s="28">
        <f ca="1">IFERROR($F1593/OFFSET($F1593,G$12,)-1,"")</f>
        <v>1.2839304177886923E-2</v>
      </c>
      <c r="H1593" s="29">
        <f ca="1">IFERROR($F1593/OFFSET($F1593,H$12,)-1,"")</f>
        <v>-9.4387845814665194E-3</v>
      </c>
      <c r="I1593" s="29">
        <f ca="1">IFERROR($F1593/OFFSET($F1593,I$12,)-1,"")</f>
        <v>2.3449286211259412E-2</v>
      </c>
      <c r="J1593" s="29">
        <f ca="1">IFERROR($F1593/OFFSET($F1593,J$12,)-1,"")</f>
        <v>0.18620588704955554</v>
      </c>
      <c r="K1593" s="30">
        <f>F1593/VLOOKUP(YEAR(B1593),$Z$13:$AB$35,3,FALSE)-1</f>
        <v>-1.4383428139990162E-3</v>
      </c>
      <c r="L1593" s="21">
        <f>MAX(F1593:$F$5741)</f>
        <v>4981.87</v>
      </c>
      <c r="M1593" s="28">
        <f ca="1">IF(OFFSET($O1593,M$12,)&lt;&gt;"",_xlfn.STDEV.S(OFFSET($O1593,,,M$12))*SQRT($J$12/$G$12),"")</f>
        <v>0.27504634052757171</v>
      </c>
      <c r="N1593" s="30">
        <f ca="1">IF(OFFSET($O1593,N$12,)&lt;&gt;"",_xlfn.STDEV.S(OFFSET($O1593,,,N$12))*SQRT($J$12/$G$12),"")</f>
        <v>0.23976170442720515</v>
      </c>
      <c r="O1593" s="4">
        <f t="shared" ca="1" si="24"/>
        <v>1.2757579097406739E-2</v>
      </c>
    </row>
    <row r="1594" spans="2:15" x14ac:dyDescent="0.2">
      <c r="B1594" s="14">
        <v>39342</v>
      </c>
      <c r="C1594" s="25">
        <v>4473.3900000000003</v>
      </c>
      <c r="D1594" s="25">
        <v>4473.45</v>
      </c>
      <c r="E1594" s="25">
        <v>4386.04</v>
      </c>
      <c r="F1594" s="16">
        <v>4400.55</v>
      </c>
      <c r="G1594" s="28">
        <f ca="1">IFERROR($F1594/OFFSET($F1594,G$12,)-1,"")</f>
        <v>-1.6502808204023389E-2</v>
      </c>
      <c r="H1594" s="29">
        <f ca="1">IFERROR($F1594/OFFSET($F1594,H$12,)-1,"")</f>
        <v>-6.0083801090994315E-3</v>
      </c>
      <c r="I1594" s="29">
        <f ca="1">IFERROR($F1594/OFFSET($F1594,I$12,)-1,"")</f>
        <v>2.7433721296739488E-2</v>
      </c>
      <c r="J1594" s="29">
        <f ca="1">IFERROR($F1594/OFFSET($F1594,J$12,)-1,"")</f>
        <v>0.16479836948609705</v>
      </c>
      <c r="K1594" s="30">
        <f>F1594/VLOOKUP(YEAR(B1594),$Z$13:$AB$35,3,FALSE)-1</f>
        <v>-1.4096655740936992E-2</v>
      </c>
      <c r="L1594" s="21">
        <f>MAX(F1594:$F$5741)</f>
        <v>4981.87</v>
      </c>
      <c r="M1594" s="28">
        <f ca="1">IF(OFFSET($O1594,M$12,)&lt;&gt;"",_xlfn.STDEV.S(OFFSET($O1594,,,M$12))*SQRT($J$12/$G$12),"")</f>
        <v>0.2731338424072825</v>
      </c>
      <c r="N1594" s="30">
        <f ca="1">IF(OFFSET($O1594,N$12,)&lt;&gt;"",_xlfn.STDEV.S(OFFSET($O1594,,,N$12))*SQRT($J$12/$G$12),"")</f>
        <v>0.23817255774254328</v>
      </c>
      <c r="O1594" s="4">
        <f t="shared" ca="1" si="24"/>
        <v>-1.6640496473849475E-2</v>
      </c>
    </row>
    <row r="1595" spans="2:15" x14ac:dyDescent="0.2">
      <c r="B1595" s="14">
        <v>39339</v>
      </c>
      <c r="C1595" s="25">
        <v>4512.93</v>
      </c>
      <c r="D1595" s="25">
        <v>4515.2</v>
      </c>
      <c r="E1595" s="25">
        <v>4465.59</v>
      </c>
      <c r="F1595" s="16">
        <v>4474.3900000000003</v>
      </c>
      <c r="G1595" s="28">
        <f ca="1">IFERROR($F1595/OFFSET($F1595,G$12,)-1,"")</f>
        <v>-8.4190604514690071E-3</v>
      </c>
      <c r="H1595" s="29">
        <f ca="1">IFERROR($F1595/OFFSET($F1595,H$12,)-1,"")</f>
        <v>-2.8303421593950384E-3</v>
      </c>
      <c r="I1595" s="29">
        <f ca="1">IFERROR($F1595/OFFSET($F1595,I$12,)-1,"")</f>
        <v>4.1214442624171621E-2</v>
      </c>
      <c r="J1595" s="29">
        <f ca="1">IFERROR($F1595/OFFSET($F1595,J$12,)-1,"")</f>
        <v>0.15669020001189171</v>
      </c>
      <c r="K1595" s="30">
        <f>F1595/VLOOKUP(YEAR(B1595),$Z$13:$AB$35,3,FALSE)-1</f>
        <v>2.4465270294187214E-3</v>
      </c>
      <c r="L1595" s="21">
        <f>MAX(F1595:$F$5741)</f>
        <v>4981.87</v>
      </c>
      <c r="M1595" s="28">
        <f ca="1">IF(OFFSET($O1595,M$12,)&lt;&gt;"",_xlfn.STDEV.S(OFFSET($O1595,,,M$12))*SQRT($J$12/$G$12),"")</f>
        <v>0.27211739467510526</v>
      </c>
      <c r="N1595" s="30">
        <f ca="1">IF(OFFSET($O1595,N$12,)&lt;&gt;"",_xlfn.STDEV.S(OFFSET($O1595,,,N$12))*SQRT($J$12/$G$12),"")</f>
        <v>0.23773724858739675</v>
      </c>
      <c r="O1595" s="4">
        <f t="shared" ca="1" si="24"/>
        <v>-8.4547009214047085E-3</v>
      </c>
    </row>
    <row r="1596" spans="2:15" x14ac:dyDescent="0.2">
      <c r="B1596" s="14">
        <v>39338</v>
      </c>
      <c r="C1596" s="25">
        <v>4472.3900000000003</v>
      </c>
      <c r="D1596" s="25">
        <v>4513.6400000000003</v>
      </c>
      <c r="E1596" s="25">
        <v>4451.17</v>
      </c>
      <c r="F1596" s="16">
        <v>4512.38</v>
      </c>
      <c r="G1596" s="28">
        <f ca="1">IFERROR($F1596/OFFSET($F1596,G$12,)-1,"")</f>
        <v>8.8558097107607203E-3</v>
      </c>
      <c r="H1596" s="29">
        <f ca="1">IFERROR($F1596/OFFSET($F1596,H$12,)-1,"")</f>
        <v>-1.2156544240144784E-2</v>
      </c>
      <c r="I1596" s="29">
        <f ca="1">IFERROR($F1596/OFFSET($F1596,I$12,)-1,"")</f>
        <v>-3.7752678011603313E-3</v>
      </c>
      <c r="J1596" s="29">
        <f ca="1">IFERROR($F1596/OFFSET($F1596,J$12,)-1,"")</f>
        <v>0.16927087382162864</v>
      </c>
      <c r="K1596" s="30">
        <f>F1596/VLOOKUP(YEAR(B1596),$Z$13:$AB$35,3,FALSE)-1</f>
        <v>1.0957842216929858E-2</v>
      </c>
      <c r="L1596" s="21">
        <f>MAX(F1596:$F$5741)</f>
        <v>4981.87</v>
      </c>
      <c r="M1596" s="28">
        <f ca="1">IF(OFFSET($O1596,M$12,)&lt;&gt;"",_xlfn.STDEV.S(OFFSET($O1596,,,M$12))*SQRT($J$12/$G$12),"")</f>
        <v>0.27317156698641248</v>
      </c>
      <c r="N1596" s="30">
        <f ca="1">IF(OFFSET($O1596,N$12,)&lt;&gt;"",_xlfn.STDEV.S(OFFSET($O1596,,,N$12))*SQRT($J$12/$G$12),"")</f>
        <v>0.23734527891131707</v>
      </c>
      <c r="O1596" s="4">
        <f t="shared" ca="1" si="24"/>
        <v>8.8168270078282842E-3</v>
      </c>
    </row>
    <row r="1597" spans="2:15" x14ac:dyDescent="0.2">
      <c r="B1597" s="14">
        <v>39337</v>
      </c>
      <c r="C1597" s="25">
        <v>4499.58</v>
      </c>
      <c r="D1597" s="25">
        <v>4510.5</v>
      </c>
      <c r="E1597" s="25">
        <v>4460.3999999999996</v>
      </c>
      <c r="F1597" s="16">
        <v>4472.7700000000004</v>
      </c>
      <c r="G1597" s="28">
        <f ca="1">IFERROR($F1597/OFFSET($F1597,G$12,)-1,"")</f>
        <v>-5.945078586160335E-3</v>
      </c>
      <c r="H1597" s="29">
        <f ca="1">IFERROR($F1597/OFFSET($F1597,H$12,)-1,"")</f>
        <v>-2.3517134629701064E-2</v>
      </c>
      <c r="I1597" s="29">
        <f ca="1">IFERROR($F1597/OFFSET($F1597,I$12,)-1,"")</f>
        <v>-1.2520200994374453E-2</v>
      </c>
      <c r="J1597" s="29">
        <f ca="1">IFERROR($F1597/OFFSET($F1597,J$12,)-1,"")</f>
        <v>0.1730378863775841</v>
      </c>
      <c r="K1597" s="30">
        <f>F1597/VLOOKUP(YEAR(B1597),$Z$13:$AB$35,3,FALSE)-1</f>
        <v>2.0835807118677607E-3</v>
      </c>
      <c r="L1597" s="21">
        <f>MAX(F1597:$F$5741)</f>
        <v>4981.87</v>
      </c>
      <c r="M1597" s="28">
        <f ca="1">IF(OFFSET($O1597,M$12,)&lt;&gt;"",_xlfn.STDEV.S(OFFSET($O1597,,,M$12))*SQRT($J$12/$G$12),"")</f>
        <v>0.2744181554484949</v>
      </c>
      <c r="N1597" s="30">
        <f ca="1">IF(OFFSET($O1597,N$12,)&lt;&gt;"",_xlfn.STDEV.S(OFFSET($O1597,,,N$12))*SQRT($J$12/$G$12),"")</f>
        <v>0.23714514472206322</v>
      </c>
      <c r="O1597" s="4">
        <f t="shared" ca="1" si="24"/>
        <v>-5.9628209205217731E-3</v>
      </c>
    </row>
    <row r="1598" spans="2:15" x14ac:dyDescent="0.2">
      <c r="B1598" s="14">
        <v>39336</v>
      </c>
      <c r="C1598" s="25">
        <v>4431.53</v>
      </c>
      <c r="D1598" s="25">
        <v>4524.2299999999996</v>
      </c>
      <c r="E1598" s="25">
        <v>4431.3999999999996</v>
      </c>
      <c r="F1598" s="16">
        <v>4499.5200000000004</v>
      </c>
      <c r="G1598" s="28">
        <f ca="1">IFERROR($F1598/OFFSET($F1598,G$12,)-1,"")</f>
        <v>1.6346859717877305E-2</v>
      </c>
      <c r="H1598" s="29">
        <f ca="1">IFERROR($F1598/OFFSET($F1598,H$12,)-1,"")</f>
        <v>-3.7404051035863528E-2</v>
      </c>
      <c r="I1598" s="29">
        <f ca="1">IFERROR($F1598/OFFSET($F1598,I$12,)-1,"")</f>
        <v>-1.0143808448993763E-2</v>
      </c>
      <c r="J1598" s="29">
        <f ca="1">IFERROR($F1598/OFFSET($F1598,J$12,)-1,"")</f>
        <v>0.20858996226111026</v>
      </c>
      <c r="K1598" s="30">
        <f>F1598/VLOOKUP(YEAR(B1598),$Z$13:$AB$35,3,FALSE)-1</f>
        <v>8.0766757701966618E-3</v>
      </c>
      <c r="L1598" s="21">
        <f>MAX(F1598:$F$5741)</f>
        <v>4981.87</v>
      </c>
      <c r="M1598" s="28">
        <f ca="1">IF(OFFSET($O1598,M$12,)&lt;&gt;"",_xlfn.STDEV.S(OFFSET($O1598,,,M$12))*SQRT($J$12/$G$12),"")</f>
        <v>0.27682216249129765</v>
      </c>
      <c r="N1598" s="30">
        <f ca="1">IF(OFFSET($O1598,N$12,)&lt;&gt;"",_xlfn.STDEV.S(OFFSET($O1598,,,N$12))*SQRT($J$12/$G$12),"")</f>
        <v>0.23758727437098701</v>
      </c>
      <c r="O1598" s="4">
        <f t="shared" ca="1" si="24"/>
        <v>1.6214688253586997E-2</v>
      </c>
    </row>
    <row r="1599" spans="2:15" x14ac:dyDescent="0.2">
      <c r="B1599" s="14">
        <v>39335</v>
      </c>
      <c r="C1599" s="25">
        <v>4487.5200000000004</v>
      </c>
      <c r="D1599" s="25">
        <v>4501.7700000000004</v>
      </c>
      <c r="E1599" s="25">
        <v>4423.4399999999996</v>
      </c>
      <c r="F1599" s="16">
        <v>4427.1499999999996</v>
      </c>
      <c r="G1599" s="28">
        <f ca="1">IFERROR($F1599/OFFSET($F1599,G$12,)-1,"")</f>
        <v>-1.3358323545995421E-2</v>
      </c>
      <c r="H1599" s="29">
        <f ca="1">IFERROR($F1599/OFFSET($F1599,H$12,)-1,"")</f>
        <v>-3.4189451271523952E-2</v>
      </c>
      <c r="I1599" s="29">
        <f ca="1">IFERROR($F1599/OFFSET($F1599,I$12,)-1,"")</f>
        <v>-1.6979804630775641E-3</v>
      </c>
      <c r="J1599" s="29">
        <f ca="1">IFERROR($F1599/OFFSET($F1599,J$12,)-1,"")</f>
        <v>0.20944851344226278</v>
      </c>
      <c r="K1599" s="30">
        <f>F1599/VLOOKUP(YEAR(B1599),$Z$13:$AB$35,3,FALSE)-1</f>
        <v>-8.137166823122044E-3</v>
      </c>
      <c r="L1599" s="21">
        <f>MAX(F1599:$F$5741)</f>
        <v>4981.87</v>
      </c>
      <c r="M1599" s="28">
        <f ca="1">IF(OFFSET($O1599,M$12,)&lt;&gt;"",_xlfn.STDEV.S(OFFSET($O1599,,,M$12))*SQRT($J$12/$G$12),"")</f>
        <v>0.28968564944691855</v>
      </c>
      <c r="N1599" s="30">
        <f ca="1">IF(OFFSET($O1599,N$12,)&lt;&gt;"",_xlfn.STDEV.S(OFFSET($O1599,,,N$12))*SQRT($J$12/$G$12),"")</f>
        <v>0.23478739885612918</v>
      </c>
      <c r="O1599" s="4">
        <f t="shared" ca="1" si="24"/>
        <v>-1.3448348571136427E-2</v>
      </c>
    </row>
    <row r="1600" spans="2:15" x14ac:dyDescent="0.2">
      <c r="B1600" s="14">
        <v>39332</v>
      </c>
      <c r="C1600" s="25">
        <v>4567.71</v>
      </c>
      <c r="D1600" s="25">
        <v>4574.91</v>
      </c>
      <c r="E1600" s="25">
        <v>4485.5600000000004</v>
      </c>
      <c r="F1600" s="16">
        <v>4487.09</v>
      </c>
      <c r="G1600" s="28">
        <f ca="1">IFERROR($F1600/OFFSET($F1600,G$12,)-1,"")</f>
        <v>-1.7692993075607788E-2</v>
      </c>
      <c r="H1600" s="29">
        <f ca="1">IFERROR($F1600/OFFSET($F1600,H$12,)-1,"")</f>
        <v>-2.0202593670639923E-2</v>
      </c>
      <c r="I1600" s="29">
        <f ca="1">IFERROR($F1600/OFFSET($F1600,I$12,)-1,"")</f>
        <v>-2.2735588524832817E-2</v>
      </c>
      <c r="J1600" s="29">
        <f ca="1">IFERROR($F1600/OFFSET($F1600,J$12,)-1,"")</f>
        <v>0.21945379784160735</v>
      </c>
      <c r="K1600" s="30">
        <f>F1600/VLOOKUP(YEAR(B1600),$Z$13:$AB$35,3,FALSE)-1</f>
        <v>5.2918469262703827E-3</v>
      </c>
      <c r="L1600" s="21">
        <f>MAX(F1600:$F$5741)</f>
        <v>4981.87</v>
      </c>
      <c r="M1600" s="28">
        <f ca="1">IF(OFFSET($O1600,M$12,)&lt;&gt;"",_xlfn.STDEV.S(OFFSET($O1600,,,M$12))*SQRT($J$12/$G$12),"")</f>
        <v>0.28789246433331672</v>
      </c>
      <c r="N1600" s="30">
        <f ca="1">IF(OFFSET($O1600,N$12,)&lt;&gt;"",_xlfn.STDEV.S(OFFSET($O1600,,,N$12))*SQRT($J$12/$G$12),"")</f>
        <v>0.23362076422393668</v>
      </c>
      <c r="O1600" s="4">
        <f t="shared" ca="1" si="24"/>
        <v>-1.7851385145045712E-2</v>
      </c>
    </row>
    <row r="1601" spans="2:15" x14ac:dyDescent="0.2">
      <c r="B1601" s="14">
        <v>39331</v>
      </c>
      <c r="C1601" s="25">
        <v>4580.3999999999996</v>
      </c>
      <c r="D1601" s="25">
        <v>4601.93</v>
      </c>
      <c r="E1601" s="25">
        <v>4544.32</v>
      </c>
      <c r="F1601" s="16">
        <v>4567.91</v>
      </c>
      <c r="G1601" s="28">
        <f ca="1">IFERROR($F1601/OFFSET($F1601,G$12,)-1,"")</f>
        <v>-2.7464310586858831E-3</v>
      </c>
      <c r="H1601" s="29">
        <f ca="1">IFERROR($F1601/OFFSET($F1601,H$12,)-1,"")</f>
        <v>1.2059430860444698E-2</v>
      </c>
      <c r="I1601" s="29">
        <f ca="1">IFERROR($F1601/OFFSET($F1601,I$12,)-1,"")</f>
        <v>-2.0007852105801804E-2</v>
      </c>
      <c r="J1601" s="29">
        <f ca="1">IFERROR($F1601/OFFSET($F1601,J$12,)-1,"")</f>
        <v>0.22882137890033372</v>
      </c>
      <c r="K1601" s="30">
        <f>F1601/VLOOKUP(YEAR(B1601),$Z$13:$AB$35,3,FALSE)-1</f>
        <v>2.3398835435210597E-2</v>
      </c>
      <c r="L1601" s="21">
        <f>MAX(F1601:$F$5741)</f>
        <v>4981.87</v>
      </c>
      <c r="M1601" s="28">
        <f ca="1">IF(OFFSET($O1601,M$12,)&lt;&gt;"",_xlfn.STDEV.S(OFFSET($O1601,,,M$12))*SQRT($J$12/$G$12),"")</f>
        <v>0.28581068146560457</v>
      </c>
      <c r="N1601" s="30">
        <f ca="1">IF(OFFSET($O1601,N$12,)&lt;&gt;"",_xlfn.STDEV.S(OFFSET($O1601,,,N$12))*SQRT($J$12/$G$12),"")</f>
        <v>0.23286575000781884</v>
      </c>
      <c r="O1601" s="4">
        <f t="shared" ca="1" si="24"/>
        <v>-2.7502094200575972E-3</v>
      </c>
    </row>
    <row r="1602" spans="2:15" x14ac:dyDescent="0.2">
      <c r="B1602" s="14">
        <v>39330</v>
      </c>
      <c r="C1602" s="25">
        <v>4675.05</v>
      </c>
      <c r="D1602" s="25">
        <v>4675.97</v>
      </c>
      <c r="E1602" s="25">
        <v>4580.49</v>
      </c>
      <c r="F1602" s="16">
        <v>4580.49</v>
      </c>
      <c r="G1602" s="28">
        <f ca="1">IFERROR($F1602/OFFSET($F1602,G$12,)-1,"")</f>
        <v>-2.0081893564038666E-2</v>
      </c>
      <c r="H1602" s="29">
        <f ca="1">IFERROR($F1602/OFFSET($F1602,H$12,)-1,"")</f>
        <v>2.1726086248547327E-2</v>
      </c>
      <c r="I1602" s="29">
        <f ca="1">IFERROR($F1602/OFFSET($F1602,I$12,)-1,"")</f>
        <v>-1.0860391628340071E-3</v>
      </c>
      <c r="J1602" s="29">
        <f ca="1">IFERROR($F1602/OFFSET($F1602,J$12,)-1,"")</f>
        <v>0.22959902716371516</v>
      </c>
      <c r="K1602" s="30">
        <f>F1602/VLOOKUP(YEAR(B1602),$Z$13:$AB$35,3,FALSE)-1</f>
        <v>2.6217270419651051E-2</v>
      </c>
      <c r="L1602" s="21">
        <f>MAX(F1602:$F$5741)</f>
        <v>4981.87</v>
      </c>
      <c r="M1602" s="28">
        <f ca="1">IF(OFFSET($O1602,M$12,)&lt;&gt;"",_xlfn.STDEV.S(OFFSET($O1602,,,M$12))*SQRT($J$12/$G$12),"")</f>
        <v>0.30143932007849517</v>
      </c>
      <c r="N1602" s="30">
        <f ca="1">IF(OFFSET($O1602,N$12,)&lt;&gt;"",_xlfn.STDEV.S(OFFSET($O1602,,,N$12))*SQRT($J$12/$G$12),"")</f>
        <v>0.23859011324455467</v>
      </c>
      <c r="O1602" s="4">
        <f t="shared" ca="1" si="24"/>
        <v>-2.0286275670520937E-2</v>
      </c>
    </row>
    <row r="1603" spans="2:15" x14ac:dyDescent="0.2">
      <c r="B1603" s="14">
        <v>39329</v>
      </c>
      <c r="C1603" s="25">
        <v>4584.3100000000004</v>
      </c>
      <c r="D1603" s="25">
        <v>4680.9799999999996</v>
      </c>
      <c r="E1603" s="25">
        <v>4576.76</v>
      </c>
      <c r="F1603" s="16">
        <v>4674.3599999999997</v>
      </c>
      <c r="G1603" s="28">
        <f ca="1">IFERROR($F1603/OFFSET($F1603,G$12,)-1,"")</f>
        <v>1.9740961240174659E-2</v>
      </c>
      <c r="H1603" s="29">
        <f ca="1">IFERROR($F1603/OFFSET($F1603,H$12,)-1,"")</f>
        <v>3.9388777956159471E-2</v>
      </c>
      <c r="I1603" s="29">
        <f ca="1">IFERROR($F1603/OFFSET($F1603,I$12,)-1,"")</f>
        <v>2.6803797607384272E-2</v>
      </c>
      <c r="J1603" s="29">
        <f ca="1">IFERROR($F1603/OFFSET($F1603,J$12,)-1,"")</f>
        <v>0.25600141873700166</v>
      </c>
      <c r="K1603" s="30">
        <f>F1603/VLOOKUP(YEAR(B1603),$Z$13:$AB$35,3,FALSE)-1</f>
        <v>4.7247993153308743E-2</v>
      </c>
      <c r="L1603" s="21">
        <f>MAX(F1603:$F$5741)</f>
        <v>4981.87</v>
      </c>
      <c r="M1603" s="28">
        <f ca="1">IF(OFFSET($O1603,M$12,)&lt;&gt;"",_xlfn.STDEV.S(OFFSET($O1603,,,M$12))*SQRT($J$12/$G$12),"")</f>
        <v>0.2967034542279699</v>
      </c>
      <c r="N1603" s="30">
        <f ca="1">IF(OFFSET($O1603,N$12,)&lt;&gt;"",_xlfn.STDEV.S(OFFSET($O1603,,,N$12))*SQRT($J$12/$G$12),"")</f>
        <v>0.23513367464669441</v>
      </c>
      <c r="O1603" s="4">
        <f t="shared" ca="1" si="24"/>
        <v>1.9548635474531506E-2</v>
      </c>
    </row>
    <row r="1604" spans="2:15" x14ac:dyDescent="0.2">
      <c r="B1604" s="14">
        <v>39328</v>
      </c>
      <c r="C1604" s="25">
        <v>4579.7</v>
      </c>
      <c r="D1604" s="25">
        <v>4611.3</v>
      </c>
      <c r="E1604" s="25">
        <v>4567.6499999999996</v>
      </c>
      <c r="F1604" s="16">
        <v>4583.87</v>
      </c>
      <c r="G1604" s="28">
        <f ca="1">IFERROR($F1604/OFFSET($F1604,G$12,)-1,"")</f>
        <v>9.3021021440686802E-4</v>
      </c>
      <c r="H1604" s="29">
        <f ca="1">IFERROR($F1604/OFFSET($F1604,H$12,)-1,"")</f>
        <v>1.0555578826231926E-2</v>
      </c>
      <c r="I1604" s="29">
        <f ca="1">IFERROR($F1604/OFFSET($F1604,I$12,)-1,"")</f>
        <v>-7.4830624259759615E-3</v>
      </c>
      <c r="J1604" s="29">
        <f ca="1">IFERROR($F1604/OFFSET($F1604,J$12,)-1,"")</f>
        <v>0.22189286809100484</v>
      </c>
      <c r="K1604" s="30">
        <f>F1604/VLOOKUP(YEAR(B1604),$Z$13:$AB$35,3,FALSE)-1</f>
        <v>2.6974528785899787E-2</v>
      </c>
      <c r="L1604" s="21">
        <f>MAX(F1604:$F$5741)</f>
        <v>4981.87</v>
      </c>
      <c r="M1604" s="28">
        <f ca="1">IF(OFFSET($O1604,M$12,)&lt;&gt;"",_xlfn.STDEV.S(OFFSET($O1604,,,M$12))*SQRT($J$12/$G$12),"")</f>
        <v>0.29112686847060348</v>
      </c>
      <c r="N1604" s="30">
        <f ca="1">IF(OFFSET($O1604,N$12,)&lt;&gt;"",_xlfn.STDEV.S(OFFSET($O1604,,,N$12))*SQRT($J$12/$G$12),"")</f>
        <v>0.23185495848498702</v>
      </c>
      <c r="O1604" s="4">
        <f t="shared" ca="1" si="24"/>
        <v>9.297778369991872E-4</v>
      </c>
    </row>
    <row r="1605" spans="2:15" x14ac:dyDescent="0.2">
      <c r="B1605" s="14">
        <v>39325</v>
      </c>
      <c r="C1605" s="25">
        <v>4513.67</v>
      </c>
      <c r="D1605" s="25">
        <v>4585.34</v>
      </c>
      <c r="E1605" s="25">
        <v>4513.67</v>
      </c>
      <c r="F1605" s="16">
        <v>4579.6099999999997</v>
      </c>
      <c r="G1605" s="28">
        <f ca="1">IFERROR($F1605/OFFSET($F1605,G$12,)-1,"")</f>
        <v>1.4651665677038572E-2</v>
      </c>
      <c r="H1605" s="29">
        <f ca="1">IFERROR($F1605/OFFSET($F1605,H$12,)-1,"")</f>
        <v>1.5722865913163631E-2</v>
      </c>
      <c r="I1605" s="29">
        <f ca="1">IFERROR($F1605/OFFSET($F1605,I$12,)-1,"")</f>
        <v>-2.0326742437369427E-2</v>
      </c>
      <c r="J1605" s="29">
        <f ca="1">IFERROR($F1605/OFFSET($F1605,J$12,)-1,"")</f>
        <v>0.22985471439697069</v>
      </c>
      <c r="K1605" s="30">
        <f>F1605/VLOOKUP(YEAR(B1605),$Z$13:$AB$35,3,FALSE)-1</f>
        <v>2.6020114395302274E-2</v>
      </c>
      <c r="L1605" s="21">
        <f>MAX(F1605:$F$5741)</f>
        <v>4981.87</v>
      </c>
      <c r="M1605" s="28">
        <f ca="1">IF(OFFSET($O1605,M$12,)&lt;&gt;"",_xlfn.STDEV.S(OFFSET($O1605,,,M$12))*SQRT($J$12/$G$12),"")</f>
        <v>0.29206568462663979</v>
      </c>
      <c r="N1605" s="30">
        <f ca="1">IF(OFFSET($O1605,N$12,)&lt;&gt;"",_xlfn.STDEV.S(OFFSET($O1605,,,N$12))*SQRT($J$12/$G$12),"")</f>
        <v>0.2338318129333839</v>
      </c>
      <c r="O1605" s="4">
        <f t="shared" ca="1" si="24"/>
        <v>1.4545367066693377E-2</v>
      </c>
    </row>
    <row r="1606" spans="2:15" x14ac:dyDescent="0.2">
      <c r="B1606" s="14">
        <v>39324</v>
      </c>
      <c r="C1606" s="25">
        <v>4482.37</v>
      </c>
      <c r="D1606" s="25">
        <v>4524.62</v>
      </c>
      <c r="E1606" s="25">
        <v>4475.51</v>
      </c>
      <c r="F1606" s="16">
        <v>4513.4799999999996</v>
      </c>
      <c r="G1606" s="28">
        <f ca="1">IFERROR($F1606/OFFSET($F1606,G$12,)-1,"")</f>
        <v>6.7788065820670873E-3</v>
      </c>
      <c r="H1606" s="29">
        <f ca="1">IFERROR($F1606/OFFSET($F1606,H$12,)-1,"")</f>
        <v>6.5161252915753032E-3</v>
      </c>
      <c r="I1606" s="29">
        <f ca="1">IFERROR($F1606/OFFSET($F1606,I$12,)-1,"")</f>
        <v>-2.2603543632764955E-2</v>
      </c>
      <c r="J1606" s="29">
        <f ca="1">IFERROR($F1606/OFFSET($F1606,J$12,)-1,"")</f>
        <v>0.21027863212568598</v>
      </c>
      <c r="K1606" s="30">
        <f>F1606/VLOOKUP(YEAR(B1606),$Z$13:$AB$35,3,FALSE)-1</f>
        <v>1.1204287247365663E-2</v>
      </c>
      <c r="L1606" s="21">
        <f>MAX(F1606:$F$5741)</f>
        <v>4981.87</v>
      </c>
      <c r="M1606" s="28">
        <f ca="1">IF(OFFSET($O1606,M$12,)&lt;&gt;"",_xlfn.STDEV.S(OFFSET($O1606,,,M$12))*SQRT($J$12/$G$12),"")</f>
        <v>0.28905078411470414</v>
      </c>
      <c r="N1606" s="30">
        <f ca="1">IF(OFFSET($O1606,N$12,)&lt;&gt;"",_xlfn.STDEV.S(OFFSET($O1606,,,N$12))*SQRT($J$12/$G$12),"")</f>
        <v>0.23172312612978868</v>
      </c>
      <c r="O1606" s="4">
        <f t="shared" ca="1" si="24"/>
        <v>6.7559337814078477E-3</v>
      </c>
    </row>
    <row r="1607" spans="2:15" x14ac:dyDescent="0.2">
      <c r="B1607" s="14">
        <v>39323</v>
      </c>
      <c r="C1607" s="25">
        <v>4495.0600000000004</v>
      </c>
      <c r="D1607" s="25">
        <v>4495.0600000000004</v>
      </c>
      <c r="E1607" s="25">
        <v>4416.1000000000004</v>
      </c>
      <c r="F1607" s="16">
        <v>4483.09</v>
      </c>
      <c r="G1607" s="28">
        <f ca="1">IFERROR($F1607/OFFSET($F1607,G$12,)-1,"")</f>
        <v>-3.1419410213421317E-3</v>
      </c>
      <c r="H1607" s="29">
        <f ca="1">IFERROR($F1607/OFFSET($F1607,H$12,)-1,"")</f>
        <v>1.0706556046532478E-2</v>
      </c>
      <c r="I1607" s="29">
        <f ca="1">IFERROR($F1607/OFFSET($F1607,I$12,)-1,"")</f>
        <v>-4.3146135523473683E-2</v>
      </c>
      <c r="J1607" s="29">
        <f ca="1">IFERROR($F1607/OFFSET($F1607,J$12,)-1,"")</f>
        <v>0.21262587875066608</v>
      </c>
      <c r="K1607" s="30">
        <f>F1607/VLOOKUP(YEAR(B1607),$Z$13:$AB$35,3,FALSE)-1</f>
        <v>4.3956831792304474E-3</v>
      </c>
      <c r="L1607" s="21">
        <f>MAX(F1607:$F$5741)</f>
        <v>4981.87</v>
      </c>
      <c r="M1607" s="28">
        <f ca="1">IF(OFFSET($O1607,M$12,)&lt;&gt;"",_xlfn.STDEV.S(OFFSET($O1607,,,M$12))*SQRT($J$12/$G$12),"")</f>
        <v>0.29087659103758601</v>
      </c>
      <c r="N1607" s="30">
        <f ca="1">IF(OFFSET($O1607,N$12,)&lt;&gt;"",_xlfn.STDEV.S(OFFSET($O1607,,,N$12))*SQRT($J$12/$G$12),"")</f>
        <v>0.2311798326214955</v>
      </c>
      <c r="O1607" s="4">
        <f t="shared" ca="1" si="24"/>
        <v>-3.1468872813215959E-3</v>
      </c>
    </row>
    <row r="1608" spans="2:15" x14ac:dyDescent="0.2">
      <c r="B1608" s="14">
        <v>39322</v>
      </c>
      <c r="C1608" s="25">
        <v>4534.3900000000003</v>
      </c>
      <c r="D1608" s="25">
        <v>4539.54</v>
      </c>
      <c r="E1608" s="25">
        <v>4475</v>
      </c>
      <c r="F1608" s="16">
        <v>4497.22</v>
      </c>
      <c r="G1608" s="28">
        <f ca="1">IFERROR($F1608/OFFSET($F1608,G$12,)-1,"")</f>
        <v>-8.5471969735382292E-3</v>
      </c>
      <c r="H1608" s="29">
        <f ca="1">IFERROR($F1608/OFFSET($F1608,H$12,)-1,"")</f>
        <v>4.0129888452278273E-2</v>
      </c>
      <c r="I1608" s="29">
        <f ca="1">IFERROR($F1608/OFFSET($F1608,I$12,)-1,"")</f>
        <v>-8.1711058229880784E-3</v>
      </c>
      <c r="J1608" s="29">
        <f ca="1">IFERROR($F1608/OFFSET($F1608,J$12,)-1,"")</f>
        <v>0.22122442329364156</v>
      </c>
      <c r="K1608" s="30">
        <f>F1608/VLOOKUP(YEAR(B1608),$Z$13:$AB$35,3,FALSE)-1</f>
        <v>7.5613816156487879E-3</v>
      </c>
      <c r="L1608" s="21">
        <f>MAX(F1608:$F$5741)</f>
        <v>4981.87</v>
      </c>
      <c r="M1608" s="28">
        <f ca="1">IF(OFFSET($O1608,M$12,)&lt;&gt;"",_xlfn.STDEV.S(OFFSET($O1608,,,M$12))*SQRT($J$12/$G$12),"")</f>
        <v>0.29497783330056909</v>
      </c>
      <c r="N1608" s="30">
        <f ca="1">IF(OFFSET($O1608,N$12,)&lt;&gt;"",_xlfn.STDEV.S(OFFSET($O1608,,,N$12))*SQRT($J$12/$G$12),"")</f>
        <v>0.23403031677423963</v>
      </c>
      <c r="O1608" s="4">
        <f t="shared" ca="1" si="24"/>
        <v>-8.5839337423058507E-3</v>
      </c>
    </row>
    <row r="1609" spans="2:15" x14ac:dyDescent="0.2">
      <c r="B1609" s="14">
        <v>39321</v>
      </c>
      <c r="C1609" s="25">
        <v>4510.38</v>
      </c>
      <c r="D1609" s="25">
        <v>4560.08</v>
      </c>
      <c r="E1609" s="25">
        <v>4509.95</v>
      </c>
      <c r="F1609" s="16">
        <v>4535.99</v>
      </c>
      <c r="G1609" s="28">
        <f ca="1">IFERROR($F1609/OFFSET($F1609,G$12,)-1,"")</f>
        <v>6.0482797778524944E-3</v>
      </c>
      <c r="H1609" s="29">
        <f ca="1">IFERROR($F1609/OFFSET($F1609,H$12,)-1,"")</f>
        <v>4.1575869187334691E-2</v>
      </c>
      <c r="I1609" s="29">
        <f ca="1">IFERROR($F1609/OFFSET($F1609,I$12,)-1,"")</f>
        <v>-6.8139370411485212E-3</v>
      </c>
      <c r="J1609" s="29">
        <f ca="1">IFERROR($F1609/OFFSET($F1609,J$12,)-1,"")</f>
        <v>0.23354454476231923</v>
      </c>
      <c r="K1609" s="30">
        <f>F1609/VLOOKUP(YEAR(B1609),$Z$13:$AB$35,3,FALSE)-1</f>
        <v>1.6247448733832437E-2</v>
      </c>
      <c r="L1609" s="21">
        <f>MAX(F1609:$F$5741)</f>
        <v>4981.87</v>
      </c>
      <c r="M1609" s="28">
        <f ca="1">IF(OFFSET($O1609,M$12,)&lt;&gt;"",_xlfn.STDEV.S(OFFSET($O1609,,,M$12))*SQRT($J$12/$G$12),"")</f>
        <v>0.29462497456692432</v>
      </c>
      <c r="N1609" s="30">
        <f ca="1">IF(OFFSET($O1609,N$12,)&lt;&gt;"",_xlfn.STDEV.S(OFFSET($O1609,,,N$12))*SQRT($J$12/$G$12),"")</f>
        <v>0.23404691695469684</v>
      </c>
      <c r="O1609" s="4">
        <f t="shared" ca="1" si="24"/>
        <v>6.0300623528677308E-3</v>
      </c>
    </row>
    <row r="1610" spans="2:15" x14ac:dyDescent="0.2">
      <c r="B1610" s="14">
        <v>39318</v>
      </c>
      <c r="C1610" s="25">
        <v>4487.8599999999997</v>
      </c>
      <c r="D1610" s="25">
        <v>4513.29</v>
      </c>
      <c r="E1610" s="25">
        <v>4454.93</v>
      </c>
      <c r="F1610" s="16">
        <v>4508.72</v>
      </c>
      <c r="G1610" s="28">
        <f ca="1">IFERROR($F1610/OFFSET($F1610,G$12,)-1,"")</f>
        <v>5.4546346554391612E-3</v>
      </c>
      <c r="H1610" s="29">
        <f ca="1">IFERROR($F1610/OFFSET($F1610,H$12,)-1,"")</f>
        <v>5.2689088383278238E-2</v>
      </c>
      <c r="I1610" s="29">
        <f ca="1">IFERROR($F1610/OFFSET($F1610,I$12,)-1,"")</f>
        <v>-2.5773552290406121E-2</v>
      </c>
      <c r="J1610" s="29">
        <f ca="1">IFERROR($F1610/OFFSET($F1610,J$12,)-1,"")</f>
        <v>0.21327718202978896</v>
      </c>
      <c r="K1610" s="30">
        <f>F1610/VLOOKUP(YEAR(B1610),$Z$13:$AB$35,3,FALSE)-1</f>
        <v>1.013785238838838E-2</v>
      </c>
      <c r="L1610" s="21">
        <f>MAX(F1610:$F$5741)</f>
        <v>4981.87</v>
      </c>
      <c r="M1610" s="28">
        <f ca="1">IF(OFFSET($O1610,M$12,)&lt;&gt;"",_xlfn.STDEV.S(OFFSET($O1610,,,M$12))*SQRT($J$12/$G$12),"")</f>
        <v>0.29357248507995348</v>
      </c>
      <c r="N1610" s="30">
        <f ca="1">IF(OFFSET($O1610,N$12,)&lt;&gt;"",_xlfn.STDEV.S(OFFSET($O1610,,,N$12))*SQRT($J$12/$G$12),"")</f>
        <v>0.23355662197118326</v>
      </c>
      <c r="O1610" s="4">
        <f t="shared" ca="1" si="24"/>
        <v>5.4398120127971518E-3</v>
      </c>
    </row>
    <row r="1611" spans="2:15" x14ac:dyDescent="0.2">
      <c r="B1611" s="14">
        <v>39317</v>
      </c>
      <c r="C1611" s="25">
        <v>4436.2299999999996</v>
      </c>
      <c r="D1611" s="25">
        <v>4523.3100000000004</v>
      </c>
      <c r="E1611" s="25">
        <v>4436.2299999999996</v>
      </c>
      <c r="F1611" s="16">
        <v>4484.26</v>
      </c>
      <c r="G1611" s="28">
        <f ca="1">IFERROR($F1611/OFFSET($F1611,G$12,)-1,"")</f>
        <v>1.0970330958607555E-2</v>
      </c>
      <c r="H1611" s="29">
        <f ca="1">IFERROR($F1611/OFFSET($F1611,H$12,)-1,"")</f>
        <v>4.3511244321989828E-2</v>
      </c>
      <c r="I1611" s="29">
        <f ca="1">IFERROR($F1611/OFFSET($F1611,I$12,)-1,"")</f>
        <v>-6.3101197589777391E-2</v>
      </c>
      <c r="J1611" s="29">
        <f ca="1">IFERROR($F1611/OFFSET($F1611,J$12,)-1,"")</f>
        <v>0.21697478261813519</v>
      </c>
      <c r="K1611" s="30">
        <f>F1611/VLOOKUP(YEAR(B1611),$Z$13:$AB$35,3,FALSE)-1</f>
        <v>4.6578110752395485E-3</v>
      </c>
      <c r="L1611" s="21">
        <f>MAX(F1611:$F$5741)</f>
        <v>4981.87</v>
      </c>
      <c r="M1611" s="28">
        <f ca="1">IF(OFFSET($O1611,M$12,)&lt;&gt;"",_xlfn.STDEV.S(OFFSET($O1611,,,M$12))*SQRT($J$12/$G$12),"")</f>
        <v>0.29283512916901422</v>
      </c>
      <c r="N1611" s="30">
        <f ca="1">IF(OFFSET($O1611,N$12,)&lt;&gt;"",_xlfn.STDEV.S(OFFSET($O1611,,,N$12))*SQRT($J$12/$G$12),"")</f>
        <v>0.23369033185772084</v>
      </c>
      <c r="O1611" s="4">
        <f t="shared" ca="1" si="24"/>
        <v>1.0910593374893947E-2</v>
      </c>
    </row>
    <row r="1612" spans="2:15" x14ac:dyDescent="0.2">
      <c r="B1612" s="14">
        <v>39316</v>
      </c>
      <c r="C1612" s="25">
        <v>4324.33</v>
      </c>
      <c r="D1612" s="25">
        <v>4437.6400000000003</v>
      </c>
      <c r="E1612" s="25">
        <v>4324.33</v>
      </c>
      <c r="F1612" s="16">
        <v>4435.6000000000004</v>
      </c>
      <c r="G1612" s="28">
        <f ca="1">IFERROR($F1612/OFFSET($F1612,G$12,)-1,"")</f>
        <v>2.5878238827303557E-2</v>
      </c>
      <c r="H1612" s="29">
        <f ca="1">IFERROR($F1612/OFFSET($F1612,H$12,)-1,"")</f>
        <v>-2.0726441004265239E-2</v>
      </c>
      <c r="I1612" s="29">
        <f ca="1">IFERROR($F1612/OFFSET($F1612,I$12,)-1,"")</f>
        <v>-7.9800674652404591E-2</v>
      </c>
      <c r="J1612" s="29">
        <f ca="1">IFERROR($F1612/OFFSET($F1612,J$12,)-1,"")</f>
        <v>0.1900941750959193</v>
      </c>
      <c r="K1612" s="30">
        <f>F1612/VLOOKUP(YEAR(B1612),$Z$13:$AB$35,3,FALSE)-1</f>
        <v>-6.2440209075002029E-3</v>
      </c>
      <c r="L1612" s="21">
        <f>MAX(F1612:$F$5741)</f>
        <v>4981.87</v>
      </c>
      <c r="M1612" s="28">
        <f ca="1">IF(OFFSET($O1612,M$12,)&lt;&gt;"",_xlfn.STDEV.S(OFFSET($O1612,,,M$12))*SQRT($J$12/$G$12),"")</f>
        <v>0.29256400614303696</v>
      </c>
      <c r="N1612" s="30">
        <f ca="1">IF(OFFSET($O1612,N$12,)&lt;&gt;"",_xlfn.STDEV.S(OFFSET($O1612,,,N$12))*SQRT($J$12/$G$12),"")</f>
        <v>0.23411500751729247</v>
      </c>
      <c r="O1612" s="4">
        <f t="shared" ca="1" si="24"/>
        <v>2.5549064099154153E-2</v>
      </c>
    </row>
    <row r="1613" spans="2:15" x14ac:dyDescent="0.2">
      <c r="B1613" s="14">
        <v>39315</v>
      </c>
      <c r="C1613" s="25">
        <v>4348.5200000000004</v>
      </c>
      <c r="D1613" s="25">
        <v>4369.92</v>
      </c>
      <c r="E1613" s="25">
        <v>4278.25</v>
      </c>
      <c r="F1613" s="16">
        <v>4323.71</v>
      </c>
      <c r="G1613" s="28">
        <f ca="1">IFERROR($F1613/OFFSET($F1613,G$12,)-1,"")</f>
        <v>-7.1688867559295266E-3</v>
      </c>
      <c r="H1613" s="29">
        <f ca="1">IFERROR($F1613/OFFSET($F1613,H$12,)-1,"")</f>
        <v>-4.5429055873963398E-2</v>
      </c>
      <c r="I1613" s="29">
        <f ca="1">IFERROR($F1613/OFFSET($F1613,I$12,)-1,"")</f>
        <v>-0.11145202258921005</v>
      </c>
      <c r="J1613" s="29">
        <f ca="1">IFERROR($F1613/OFFSET($F1613,J$12,)-1,"")</f>
        <v>0.14547198253594407</v>
      </c>
      <c r="K1613" s="30">
        <f>F1613/VLOOKUP(YEAR(B1613),$Z$13:$AB$35,3,FALSE)-1</f>
        <v>-3.1311961321572768E-2</v>
      </c>
      <c r="L1613" s="21">
        <f>MAX(F1613:$F$5741)</f>
        <v>4981.87</v>
      </c>
      <c r="M1613" s="28">
        <f ca="1">IF(OFFSET($O1613,M$12,)&lt;&gt;"",_xlfn.STDEV.S(OFFSET($O1613,,,M$12))*SQRT($J$12/$G$12),"")</f>
        <v>0.2812459348311509</v>
      </c>
      <c r="N1613" s="30">
        <f ca="1">IF(OFFSET($O1613,N$12,)&lt;&gt;"",_xlfn.STDEV.S(OFFSET($O1613,,,N$12))*SQRT($J$12/$G$12),"")</f>
        <v>0.22837497881335128</v>
      </c>
      <c r="O1613" s="4">
        <f t="shared" ca="1" si="24"/>
        <v>-7.1947066987566363E-3</v>
      </c>
    </row>
    <row r="1614" spans="2:15" x14ac:dyDescent="0.2">
      <c r="B1614" s="14">
        <v>39314</v>
      </c>
      <c r="C1614" s="25">
        <v>4283.12</v>
      </c>
      <c r="D1614" s="25">
        <v>4396.47</v>
      </c>
      <c r="E1614" s="25">
        <v>4283.12</v>
      </c>
      <c r="F1614" s="16">
        <v>4354.93</v>
      </c>
      <c r="G1614" s="28">
        <f ca="1">IFERROR($F1614/OFFSET($F1614,G$12,)-1,"")</f>
        <v>1.6782433079230996E-2</v>
      </c>
      <c r="H1614" s="29">
        <f ca="1">IFERROR($F1614/OFFSET($F1614,H$12,)-1,"")</f>
        <v>-4.1952380638107356E-2</v>
      </c>
      <c r="I1614" s="29">
        <f ca="1">IFERROR($F1614/OFFSET($F1614,I$12,)-1,"")</f>
        <v>-9.9147123740492171E-2</v>
      </c>
      <c r="J1614" s="29">
        <f ca="1">IFERROR($F1614/OFFSET($F1614,J$12,)-1,"")</f>
        <v>0.14918539785411578</v>
      </c>
      <c r="K1614" s="30">
        <f>F1614/VLOOKUP(YEAR(B1614),$Z$13:$AB$35,3,FALSE)-1</f>
        <v>-2.4317403275926575E-2</v>
      </c>
      <c r="L1614" s="21">
        <f>MAX(F1614:$F$5741)</f>
        <v>4981.87</v>
      </c>
      <c r="M1614" s="28">
        <f ca="1">IF(OFFSET($O1614,M$12,)&lt;&gt;"",_xlfn.STDEV.S(OFFSET($O1614,,,M$12))*SQRT($J$12/$G$12),"")</f>
        <v>0.28145593075231967</v>
      </c>
      <c r="N1614" s="30">
        <f ca="1">IF(OFFSET($O1614,N$12,)&lt;&gt;"",_xlfn.STDEV.S(OFFSET($O1614,,,N$12))*SQRT($J$12/$G$12),"")</f>
        <v>0.22864346235124186</v>
      </c>
      <c r="O1614" s="4">
        <f t="shared" ca="1" si="24"/>
        <v>1.6643164071195635E-2</v>
      </c>
    </row>
    <row r="1615" spans="2:15" x14ac:dyDescent="0.2">
      <c r="B1615" s="14">
        <v>39311</v>
      </c>
      <c r="C1615" s="25">
        <v>4298.72</v>
      </c>
      <c r="D1615" s="25">
        <v>4419.91</v>
      </c>
      <c r="E1615" s="25">
        <v>4201.3100000000004</v>
      </c>
      <c r="F1615" s="16">
        <v>4283.05</v>
      </c>
      <c r="G1615" s="28">
        <f ca="1">IFERROR($F1615/OFFSET($F1615,G$12,)-1,"")</f>
        <v>-3.3113969766921381E-3</v>
      </c>
      <c r="H1615" s="29">
        <f ca="1">IFERROR($F1615/OFFSET($F1615,H$12,)-1,"")</f>
        <v>-3.4191869537373631E-2</v>
      </c>
      <c r="I1615" s="29">
        <f ca="1">IFERROR($F1615/OFFSET($F1615,I$12,)-1,"")</f>
        <v>-0.12377303060928058</v>
      </c>
      <c r="J1615" s="29">
        <f ca="1">IFERROR($F1615/OFFSET($F1615,J$12,)-1,"")</f>
        <v>0.13064723056698013</v>
      </c>
      <c r="K1615" s="30">
        <f>F1615/VLOOKUP(YEAR(B1615),$Z$13:$AB$35,3,FALSE)-1</f>
        <v>-4.0421465810232871E-2</v>
      </c>
      <c r="L1615" s="21">
        <f>MAX(F1615:$F$5741)</f>
        <v>4981.87</v>
      </c>
      <c r="M1615" s="28">
        <f ca="1">IF(OFFSET($O1615,M$12,)&lt;&gt;"",_xlfn.STDEV.S(OFFSET($O1615,,,M$12))*SQRT($J$12/$G$12),"")</f>
        <v>0.27510698700552294</v>
      </c>
      <c r="N1615" s="30">
        <f ca="1">IF(OFFSET($O1615,N$12,)&lt;&gt;"",_xlfn.STDEV.S(OFFSET($O1615,,,N$12))*SQRT($J$12/$G$12),"")</f>
        <v>0.2254504931499462</v>
      </c>
      <c r="O1615" s="4">
        <f t="shared" ref="O1615:O1678" ca="1" si="25">IFERROR(LN(1+G1615),"")</f>
        <v>-3.3168917853425481E-3</v>
      </c>
    </row>
    <row r="1616" spans="2:15" x14ac:dyDescent="0.2">
      <c r="B1616" s="14">
        <v>39310</v>
      </c>
      <c r="C1616" s="25">
        <v>4527.79</v>
      </c>
      <c r="D1616" s="25">
        <v>4527.79</v>
      </c>
      <c r="E1616" s="25">
        <v>4297.28</v>
      </c>
      <c r="F1616" s="16">
        <v>4297.28</v>
      </c>
      <c r="G1616" s="28">
        <f ca="1">IFERROR($F1616/OFFSET($F1616,G$12,)-1,"")</f>
        <v>-5.1264162773651645E-2</v>
      </c>
      <c r="H1616" s="29">
        <f ca="1">IFERROR($F1616/OFFSET($F1616,H$12,)-1,"")</f>
        <v>-6.4075200153327461E-2</v>
      </c>
      <c r="I1616" s="29">
        <f ca="1">IFERROR($F1616/OFFSET($F1616,I$12,)-1,"")</f>
        <v>-0.11032530946115771</v>
      </c>
      <c r="J1616" s="29">
        <f ca="1">IFERROR($F1616/OFFSET($F1616,J$12,)-1,"")</f>
        <v>0.15034639312139286</v>
      </c>
      <c r="K1616" s="30">
        <f>F1616/VLOOKUP(YEAR(B1616),$Z$13:$AB$35,3,FALSE)-1</f>
        <v>-3.7233363280138709E-2</v>
      </c>
      <c r="L1616" s="21">
        <f>MAX(F1616:$F$5741)</f>
        <v>4981.87</v>
      </c>
      <c r="M1616" s="28">
        <f ca="1">IF(OFFSET($O1616,M$12,)&lt;&gt;"",_xlfn.STDEV.S(OFFSET($O1616,,,M$12))*SQRT($J$12/$G$12),"")</f>
        <v>0.27747898724709058</v>
      </c>
      <c r="N1616" s="30">
        <f ca="1">IF(OFFSET($O1616,N$12,)&lt;&gt;"",_xlfn.STDEV.S(OFFSET($O1616,,,N$12))*SQRT($J$12/$G$12),"")</f>
        <v>0.22543632474447819</v>
      </c>
      <c r="O1616" s="4">
        <f t="shared" ca="1" si="25"/>
        <v>-5.262487820838422E-2</v>
      </c>
    </row>
    <row r="1617" spans="2:15" x14ac:dyDescent="0.2">
      <c r="B1617" s="14">
        <v>39309</v>
      </c>
      <c r="C1617" s="25">
        <v>4545.05</v>
      </c>
      <c r="D1617" s="25">
        <v>4569.68</v>
      </c>
      <c r="E1617" s="25">
        <v>4501.28</v>
      </c>
      <c r="F1617" s="16">
        <v>4529.4799999999996</v>
      </c>
      <c r="G1617" s="28">
        <f ca="1">IFERROR($F1617/OFFSET($F1617,G$12,)-1,"")</f>
        <v>0</v>
      </c>
      <c r="H1617" s="29">
        <f ca="1">IFERROR($F1617/OFFSET($F1617,H$12,)-1,"")</f>
        <v>-2.8252563197652236E-2</v>
      </c>
      <c r="I1617" s="29">
        <f ca="1">IFERROR($F1617/OFFSET($F1617,I$12,)-1,"")</f>
        <v>-8.0321701011356272E-2</v>
      </c>
      <c r="J1617" s="29">
        <f ca="1">IFERROR($F1617/OFFSET($F1617,J$12,)-1,"")</f>
        <v>0.21010082659642104</v>
      </c>
      <c r="K1617" s="30">
        <f>F1617/VLOOKUP(YEAR(B1617),$Z$13:$AB$35,3,FALSE)-1</f>
        <v>1.4788942235525182E-2</v>
      </c>
      <c r="L1617" s="21">
        <f>MAX(F1617:$F$5741)</f>
        <v>4981.87</v>
      </c>
      <c r="M1617" s="28">
        <f ca="1">IF(OFFSET($O1617,M$12,)&lt;&gt;"",_xlfn.STDEV.S(OFFSET($O1617,,,M$12))*SQRT($J$12/$G$12),"")</f>
        <v>0.23772573810756306</v>
      </c>
      <c r="N1617" s="30">
        <f ca="1">IF(OFFSET($O1617,N$12,)&lt;&gt;"",_xlfn.STDEV.S(OFFSET($O1617,,,N$12))*SQRT($J$12/$G$12),"")</f>
        <v>0.19956991986738584</v>
      </c>
      <c r="O1617" s="4">
        <f t="shared" ca="1" si="25"/>
        <v>0</v>
      </c>
    </row>
    <row r="1618" spans="2:15" x14ac:dyDescent="0.2">
      <c r="B1618" s="14">
        <v>39308</v>
      </c>
      <c r="C1618" s="25">
        <v>4545.05</v>
      </c>
      <c r="D1618" s="25">
        <v>4569.68</v>
      </c>
      <c r="E1618" s="25">
        <v>4501.28</v>
      </c>
      <c r="F1618" s="16">
        <v>4529.4799999999996</v>
      </c>
      <c r="G1618" s="28">
        <f ca="1">IFERROR($F1618/OFFSET($F1618,G$12,)-1,"")</f>
        <v>-3.5528628594937439E-3</v>
      </c>
      <c r="H1618" s="29">
        <f ca="1">IFERROR($F1618/OFFSET($F1618,H$12,)-1,"")</f>
        <v>-1.2210307776520324E-2</v>
      </c>
      <c r="I1618" s="29">
        <f ca="1">IFERROR($F1618/OFFSET($F1618,I$12,)-1,"")</f>
        <v>-8.0321701011356272E-2</v>
      </c>
      <c r="J1618" s="29">
        <f ca="1">IFERROR($F1618/OFFSET($F1618,J$12,)-1,"")</f>
        <v>0.2149077985650103</v>
      </c>
      <c r="K1618" s="30">
        <f>F1618/VLOOKUP(YEAR(B1618),$Z$13:$AB$35,3,FALSE)-1</f>
        <v>1.4788942235525182E-2</v>
      </c>
      <c r="L1618" s="21">
        <f>MAX(F1618:$F$5741)</f>
        <v>4981.87</v>
      </c>
      <c r="M1618" s="28">
        <f ca="1">IF(OFFSET($O1618,M$12,)&lt;&gt;"",_xlfn.STDEV.S(OFFSET($O1618,,,M$12))*SQRT($J$12/$G$12),"")</f>
        <v>0.23883717380867311</v>
      </c>
      <c r="N1618" s="30">
        <f ca="1">IF(OFFSET($O1618,N$12,)&lt;&gt;"",_xlfn.STDEV.S(OFFSET($O1618,,,N$12))*SQRT($J$12/$G$12),"")</f>
        <v>0.20138037054657232</v>
      </c>
      <c r="O1618" s="4">
        <f t="shared" ca="1" si="25"/>
        <v>-3.5591892657570964E-3</v>
      </c>
    </row>
    <row r="1619" spans="2:15" x14ac:dyDescent="0.2">
      <c r="B1619" s="14">
        <v>39307</v>
      </c>
      <c r="C1619" s="25">
        <v>4434.2299999999996</v>
      </c>
      <c r="D1619" s="25">
        <v>4556.1499999999996</v>
      </c>
      <c r="E1619" s="25">
        <v>4431.68</v>
      </c>
      <c r="F1619" s="16">
        <v>4545.63</v>
      </c>
      <c r="G1619" s="28">
        <f ca="1">IFERROR($F1619/OFFSET($F1619,G$12,)-1,"")</f>
        <v>2.5018716119314055E-2</v>
      </c>
      <c r="H1619" s="29">
        <f ca="1">IFERROR($F1619/OFFSET($F1619,H$12,)-1,"")</f>
        <v>-1.473967234433271E-3</v>
      </c>
      <c r="I1619" s="29">
        <f ca="1">IFERROR($F1619/OFFSET($F1619,I$12,)-1,"")</f>
        <v>-7.7229921621089326E-2</v>
      </c>
      <c r="J1619" s="29">
        <f ca="1">IFERROR($F1619/OFFSET($F1619,J$12,)-1,"")</f>
        <v>0.21327450634979117</v>
      </c>
      <c r="K1619" s="30">
        <f>F1619/VLOOKUP(YEAR(B1619),$Z$13:$AB$35,3,FALSE)-1</f>
        <v>1.8407203364198654E-2</v>
      </c>
      <c r="L1619" s="21">
        <f>MAX(F1619:$F$5741)</f>
        <v>4981.87</v>
      </c>
      <c r="M1619" s="28">
        <f ca="1">IF(OFFSET($O1619,M$12,)&lt;&gt;"",_xlfn.STDEV.S(OFFSET($O1619,,,M$12))*SQRT($J$12/$G$12),"")</f>
        <v>0.2402783879707433</v>
      </c>
      <c r="N1619" s="30">
        <f ca="1">IF(OFFSET($O1619,N$12,)&lt;&gt;"",_xlfn.STDEV.S(OFFSET($O1619,,,N$12))*SQRT($J$12/$G$12),"")</f>
        <v>0.20138454806253275</v>
      </c>
      <c r="O1619" s="4">
        <f t="shared" ca="1" si="25"/>
        <v>2.4710872052265589E-2</v>
      </c>
    </row>
    <row r="1620" spans="2:15" x14ac:dyDescent="0.2">
      <c r="B1620" s="14">
        <v>39304</v>
      </c>
      <c r="C1620" s="25">
        <v>4591.07</v>
      </c>
      <c r="D1620" s="25">
        <v>4591.3999999999996</v>
      </c>
      <c r="E1620" s="25">
        <v>4407.22</v>
      </c>
      <c r="F1620" s="16">
        <v>4434.68</v>
      </c>
      <c r="G1620" s="28">
        <f ca="1">IFERROR($F1620/OFFSET($F1620,G$12,)-1,"")</f>
        <v>-3.4150208647320546E-2</v>
      </c>
      <c r="H1620" s="29">
        <f ca="1">IFERROR($F1620/OFFSET($F1620,H$12,)-1,"")</f>
        <v>-3.9786247707554345E-2</v>
      </c>
      <c r="I1620" s="29">
        <f ca="1">IFERROR($F1620/OFFSET($F1620,I$12,)-1,"")</f>
        <v>-9.8308723958862809E-2</v>
      </c>
      <c r="J1620" s="29">
        <f ca="1">IFERROR($F1620/OFFSET($F1620,J$12,)-1,"")</f>
        <v>0.18821824066705783</v>
      </c>
      <c r="K1620" s="30">
        <f>F1620/VLOOKUP(YEAR(B1620),$Z$13:$AB$35,3,FALSE)-1</f>
        <v>-6.4501385693194191E-3</v>
      </c>
      <c r="L1620" s="21">
        <f>MAX(F1620:$F$5741)</f>
        <v>4981.87</v>
      </c>
      <c r="M1620" s="28">
        <f ca="1">IF(OFFSET($O1620,M$12,)&lt;&gt;"",_xlfn.STDEV.S(OFFSET($O1620,,,M$12))*SQRT($J$12/$G$12),"")</f>
        <v>0.22661483969580359</v>
      </c>
      <c r="N1620" s="30">
        <f ca="1">IF(OFFSET($O1620,N$12,)&lt;&gt;"",_xlfn.STDEV.S(OFFSET($O1620,,,N$12))*SQRT($J$12/$G$12),"")</f>
        <v>0.19421518512784144</v>
      </c>
      <c r="O1620" s="4">
        <f t="shared" ca="1" si="25"/>
        <v>-3.4746952354417431E-2</v>
      </c>
    </row>
    <row r="1621" spans="2:15" x14ac:dyDescent="0.2">
      <c r="B1621" s="14">
        <v>39303</v>
      </c>
      <c r="C1621" s="25">
        <v>4661.29</v>
      </c>
      <c r="D1621" s="25">
        <v>4672.1499999999996</v>
      </c>
      <c r="E1621" s="25">
        <v>4549.1499999999996</v>
      </c>
      <c r="F1621" s="16">
        <v>4591.4799999999996</v>
      </c>
      <c r="G1621" s="28">
        <f ca="1">IFERROR($F1621/OFFSET($F1621,G$12,)-1,"")</f>
        <v>-1.4951181784830903E-2</v>
      </c>
      <c r="H1621" s="29">
        <f ca="1">IFERROR($F1621/OFFSET($F1621,H$12,)-1,"")</f>
        <v>-1.7787504037752866E-2</v>
      </c>
      <c r="I1621" s="29">
        <f ca="1">IFERROR($F1621/OFFSET($F1621,I$12,)-1,"")</f>
        <v>-5.6821053020794765E-2</v>
      </c>
      <c r="J1621" s="29">
        <f ca="1">IFERROR($F1621/OFFSET($F1621,J$12,)-1,"")</f>
        <v>0.24263320847857606</v>
      </c>
      <c r="K1621" s="30">
        <f>F1621/VLOOKUP(YEAR(B1621),$Z$13:$AB$35,3,FALSE)-1</f>
        <v>2.8679480314642847E-2</v>
      </c>
      <c r="L1621" s="21">
        <f>MAX(F1621:$F$5741)</f>
        <v>4981.87</v>
      </c>
      <c r="M1621" s="28">
        <f ca="1">IF(OFFSET($O1621,M$12,)&lt;&gt;"",_xlfn.STDEV.S(OFFSET($O1621,,,M$12))*SQRT($J$12/$G$12),"")</f>
        <v>0.20928068667649077</v>
      </c>
      <c r="N1621" s="30">
        <f ca="1">IF(OFFSET($O1621,N$12,)&lt;&gt;"",_xlfn.STDEV.S(OFFSET($O1621,,,N$12))*SQRT($J$12/$G$12),"")</f>
        <v>0.18298056395607712</v>
      </c>
      <c r="O1621" s="4">
        <f t="shared" ca="1" si="25"/>
        <v>-1.5064077398420079E-2</v>
      </c>
    </row>
    <row r="1622" spans="2:15" x14ac:dyDescent="0.2">
      <c r="B1622" s="14">
        <v>39302</v>
      </c>
      <c r="C1622" s="25">
        <v>4585.6099999999997</v>
      </c>
      <c r="D1622" s="25">
        <v>4670.3100000000004</v>
      </c>
      <c r="E1622" s="25">
        <v>4584.6899999999996</v>
      </c>
      <c r="F1622" s="16">
        <v>4661.17</v>
      </c>
      <c r="G1622" s="28">
        <f ca="1">IFERROR($F1622/OFFSET($F1622,G$12,)-1,"")</f>
        <v>1.6508667595688031E-2</v>
      </c>
      <c r="H1622" s="29">
        <f ca="1">IFERROR($F1622/OFFSET($F1622,H$12,)-1,"")</f>
        <v>9.3788031685673179E-3</v>
      </c>
      <c r="I1622" s="29">
        <f ca="1">IFERROR($F1622/OFFSET($F1622,I$12,)-1,"")</f>
        <v>-5.5858487241084442E-2</v>
      </c>
      <c r="J1622" s="29">
        <f ca="1">IFERROR($F1622/OFFSET($F1622,J$12,)-1,"")</f>
        <v>0.25624122401567484</v>
      </c>
      <c r="K1622" s="30">
        <f>F1622/VLOOKUP(YEAR(B1622),$Z$13:$AB$35,3,FALSE)-1</f>
        <v>4.4292893197444894E-2</v>
      </c>
      <c r="L1622" s="21">
        <f>MAX(F1622:$F$5741)</f>
        <v>4981.87</v>
      </c>
      <c r="M1622" s="28">
        <f ca="1">IF(OFFSET($O1622,M$12,)&lt;&gt;"",_xlfn.STDEV.S(OFFSET($O1622,,,M$12))*SQRT($J$12/$G$12),"")</f>
        <v>0.20837988490121639</v>
      </c>
      <c r="N1622" s="30">
        <f ca="1">IF(OFFSET($O1622,N$12,)&lt;&gt;"",_xlfn.STDEV.S(OFFSET($O1622,,,N$12))*SQRT($J$12/$G$12),"")</f>
        <v>0.18051105170627554</v>
      </c>
      <c r="O1622" s="4">
        <f t="shared" ca="1" si="25"/>
        <v>1.6373880951718649E-2</v>
      </c>
    </row>
    <row r="1623" spans="2:15" x14ac:dyDescent="0.2">
      <c r="B1623" s="14">
        <v>39301</v>
      </c>
      <c r="C1623" s="25">
        <v>4559.08</v>
      </c>
      <c r="D1623" s="25">
        <v>4627.87</v>
      </c>
      <c r="E1623" s="25">
        <v>4559.08</v>
      </c>
      <c r="F1623" s="16">
        <v>4585.47</v>
      </c>
      <c r="G1623" s="28">
        <f ca="1">IFERROR($F1623/OFFSET($F1623,G$12,)-1,"")</f>
        <v>7.2775759279843921E-3</v>
      </c>
      <c r="H1623" s="29">
        <f ca="1">IFERROR($F1623/OFFSET($F1623,H$12,)-1,"")</f>
        <v>-2.1294533471070798E-2</v>
      </c>
      <c r="I1623" s="29">
        <f ca="1">IFERROR($F1623/OFFSET($F1623,I$12,)-1,"")</f>
        <v>-7.9568515436974407E-2</v>
      </c>
      <c r="J1623" s="29">
        <f ca="1">IFERROR($F1623/OFFSET($F1623,J$12,)-1,"")</f>
        <v>0.23583250458841709</v>
      </c>
      <c r="K1623" s="30">
        <f>F1623/VLOOKUP(YEAR(B1623),$Z$13:$AB$35,3,FALSE)-1</f>
        <v>2.7332994284715806E-2</v>
      </c>
      <c r="L1623" s="21">
        <f>MAX(F1623:$F$5741)</f>
        <v>4981.87</v>
      </c>
      <c r="M1623" s="28">
        <f ca="1">IF(OFFSET($O1623,M$12,)&lt;&gt;"",_xlfn.STDEV.S(OFFSET($O1623,,,M$12))*SQRT($J$12/$G$12),"")</f>
        <v>0.20311220147212283</v>
      </c>
      <c r="N1623" s="30">
        <f ca="1">IF(OFFSET($O1623,N$12,)&lt;&gt;"",_xlfn.STDEV.S(OFFSET($O1623,,,N$12))*SQRT($J$12/$G$12),"")</f>
        <v>0.17858665127951504</v>
      </c>
      <c r="O1623" s="4">
        <f t="shared" ca="1" si="25"/>
        <v>7.2512221560975584E-3</v>
      </c>
    </row>
    <row r="1624" spans="2:15" x14ac:dyDescent="0.2">
      <c r="B1624" s="14">
        <v>39300</v>
      </c>
      <c r="C1624" s="25">
        <v>4617.9399999999996</v>
      </c>
      <c r="D1624" s="25">
        <v>4617.9399999999996</v>
      </c>
      <c r="E1624" s="25">
        <v>4540.3599999999997</v>
      </c>
      <c r="F1624" s="16">
        <v>4552.34</v>
      </c>
      <c r="G1624" s="28">
        <f ca="1">IFERROR($F1624/OFFSET($F1624,G$12,)-1,"")</f>
        <v>-1.4310057746896754E-2</v>
      </c>
      <c r="H1624" s="29">
        <f ca="1">IFERROR($F1624/OFFSET($F1624,H$12,)-1,"")</f>
        <v>3.9852059978782162E-3</v>
      </c>
      <c r="I1624" s="29">
        <f ca="1">IFERROR($F1624/OFFSET($F1624,I$12,)-1,"")</f>
        <v>-8.4288636733938493E-2</v>
      </c>
      <c r="J1624" s="29">
        <f ca="1">IFERROR($F1624/OFFSET($F1624,J$12,)-1,"")</f>
        <v>0.2203552491193832</v>
      </c>
      <c r="K1624" s="30">
        <f>F1624/VLOOKUP(YEAR(B1624),$Z$13:$AB$35,3,FALSE)-1</f>
        <v>1.9910518049857995E-2</v>
      </c>
      <c r="L1624" s="21">
        <f>MAX(F1624:$F$5741)</f>
        <v>4981.87</v>
      </c>
      <c r="M1624" s="28">
        <f ca="1">IF(OFFSET($O1624,M$12,)&lt;&gt;"",_xlfn.STDEV.S(OFFSET($O1624,,,M$12))*SQRT($J$12/$G$12),"")</f>
        <v>0.20176196852195644</v>
      </c>
      <c r="N1624" s="30">
        <f ca="1">IF(OFFSET($O1624,N$12,)&lt;&gt;"",_xlfn.STDEV.S(OFFSET($O1624,,,N$12))*SQRT($J$12/$G$12),"")</f>
        <v>0.17865127852232884</v>
      </c>
      <c r="O1624" s="4">
        <f t="shared" ca="1" si="25"/>
        <v>-1.4413434022025102E-2</v>
      </c>
    </row>
    <row r="1625" spans="2:15" x14ac:dyDescent="0.2">
      <c r="B1625" s="14">
        <v>39297</v>
      </c>
      <c r="C1625" s="25">
        <v>4674.58</v>
      </c>
      <c r="D1625" s="25">
        <v>4685.1400000000003</v>
      </c>
      <c r="E1625" s="25">
        <v>4609.03</v>
      </c>
      <c r="F1625" s="16">
        <v>4618.43</v>
      </c>
      <c r="G1625" s="28">
        <f ca="1">IFERROR($F1625/OFFSET($F1625,G$12,)-1,"")</f>
        <v>-1.2022341875185805E-2</v>
      </c>
      <c r="H1625" s="29">
        <f ca="1">IFERROR($F1625/OFFSET($F1625,H$12,)-1,"")</f>
        <v>1.123686532621293E-2</v>
      </c>
      <c r="I1625" s="29">
        <f ca="1">IFERROR($F1625/OFFSET($F1625,I$12,)-1,"")</f>
        <v>-6.3876665376187969E-2</v>
      </c>
      <c r="J1625" s="29">
        <f ca="1">IFERROR($F1625/OFFSET($F1625,J$12,)-1,"")</f>
        <v>0.22839406021177067</v>
      </c>
      <c r="K1625" s="30">
        <f>F1625/VLOOKUP(YEAR(B1625),$Z$13:$AB$35,3,FALSE)-1</f>
        <v>3.4717383560324055E-2</v>
      </c>
      <c r="L1625" s="21">
        <f>MAX(F1625:$F$5741)</f>
        <v>4981.87</v>
      </c>
      <c r="M1625" s="28">
        <f ca="1">IF(OFFSET($O1625,M$12,)&lt;&gt;"",_xlfn.STDEV.S(OFFSET($O1625,,,M$12))*SQRT($J$12/$G$12),"")</f>
        <v>0.20203707101564633</v>
      </c>
      <c r="N1625" s="30">
        <f ca="1">IF(OFFSET($O1625,N$12,)&lt;&gt;"",_xlfn.STDEV.S(OFFSET($O1625,,,N$12))*SQRT($J$12/$G$12),"")</f>
        <v>0.17641464508274254</v>
      </c>
      <c r="O1625" s="4">
        <f t="shared" ca="1" si="25"/>
        <v>-1.2095194723945997E-2</v>
      </c>
    </row>
    <row r="1626" spans="2:15" x14ac:dyDescent="0.2">
      <c r="B1626" s="14">
        <v>39296</v>
      </c>
      <c r="C1626" s="25">
        <v>4618.59</v>
      </c>
      <c r="D1626" s="25">
        <v>4677.22</v>
      </c>
      <c r="E1626" s="25">
        <v>4618.59</v>
      </c>
      <c r="F1626" s="16">
        <v>4674.63</v>
      </c>
      <c r="G1626" s="28">
        <f ca="1">IFERROR($F1626/OFFSET($F1626,G$12,)-1,"")</f>
        <v>1.22935732135665E-2</v>
      </c>
      <c r="H1626" s="29">
        <f ca="1">IFERROR($F1626/OFFSET($F1626,H$12,)-1,"")</f>
        <v>1.0075626620570377E-2</v>
      </c>
      <c r="I1626" s="29">
        <f ca="1">IFERROR($F1626/OFFSET($F1626,I$12,)-1,"")</f>
        <v>-5.2252876918959634E-2</v>
      </c>
      <c r="J1626" s="29">
        <f ca="1">IFERROR($F1626/OFFSET($F1626,J$12,)-1,"")</f>
        <v>0.24294522897262127</v>
      </c>
      <c r="K1626" s="30">
        <f>F1626/VLOOKUP(YEAR(B1626),$Z$13:$AB$35,3,FALSE)-1</f>
        <v>4.7308484206234125E-2</v>
      </c>
      <c r="L1626" s="21">
        <f>MAX(F1626:$F$5741)</f>
        <v>4981.87</v>
      </c>
      <c r="M1626" s="28">
        <f ca="1">IF(OFFSET($O1626,M$12,)&lt;&gt;"",_xlfn.STDEV.S(OFFSET($O1626,,,M$12))*SQRT($J$12/$G$12),"")</f>
        <v>0.1999081087296074</v>
      </c>
      <c r="N1626" s="30">
        <f ca="1">IF(OFFSET($O1626,N$12,)&lt;&gt;"",_xlfn.STDEV.S(OFFSET($O1626,,,N$12))*SQRT($J$12/$G$12),"")</f>
        <v>0.17474339694396743</v>
      </c>
      <c r="O1626" s="4">
        <f t="shared" ca="1" si="25"/>
        <v>1.22186209049611E-2</v>
      </c>
    </row>
    <row r="1627" spans="2:15" x14ac:dyDescent="0.2">
      <c r="B1627" s="14">
        <v>39295</v>
      </c>
      <c r="C1627" s="25">
        <v>4684.8999999999996</v>
      </c>
      <c r="D1627" s="25">
        <v>4684.8999999999996</v>
      </c>
      <c r="E1627" s="25">
        <v>4577.7700000000004</v>
      </c>
      <c r="F1627" s="16">
        <v>4617.8599999999997</v>
      </c>
      <c r="G1627" s="28">
        <f ca="1">IFERROR($F1627/OFFSET($F1627,G$12,)-1,"")</f>
        <v>-1.4381333720364431E-2</v>
      </c>
      <c r="H1627" s="29">
        <f ca="1">IFERROR($F1627/OFFSET($F1627,H$12,)-1,"")</f>
        <v>-3.5188079259884542E-2</v>
      </c>
      <c r="I1627" s="29">
        <f ca="1">IFERROR($F1627/OFFSET($F1627,I$12,)-1,"")</f>
        <v>-5.8544103795703295E-2</v>
      </c>
      <c r="J1627" s="29">
        <f ca="1">IFERROR($F1627/OFFSET($F1627,J$12,)-1,"")</f>
        <v>0.22219281483402753</v>
      </c>
      <c r="K1627" s="30">
        <f>F1627/VLOOKUP(YEAR(B1627),$Z$13:$AB$35,3,FALSE)-1</f>
        <v>3.4589680226370767E-2</v>
      </c>
      <c r="L1627" s="21">
        <f>MAX(F1627:$F$5741)</f>
        <v>4981.87</v>
      </c>
      <c r="M1627" s="28">
        <f ca="1">IF(OFFSET($O1627,M$12,)&lt;&gt;"",_xlfn.STDEV.S(OFFSET($O1627,,,M$12))*SQRT($J$12/$G$12),"")</f>
        <v>0.19721387547910282</v>
      </c>
      <c r="N1627" s="30">
        <f ca="1">IF(OFFSET($O1627,N$12,)&lt;&gt;"",_xlfn.STDEV.S(OFFSET($O1627,,,N$12))*SQRT($J$12/$G$12),"")</f>
        <v>0.17394397998662786</v>
      </c>
      <c r="O1627" s="4">
        <f t="shared" ca="1" si="25"/>
        <v>-1.448574738096872E-2</v>
      </c>
    </row>
    <row r="1628" spans="2:15" x14ac:dyDescent="0.2">
      <c r="B1628" s="14">
        <v>39294</v>
      </c>
      <c r="C1628" s="25">
        <v>4534.8599999999997</v>
      </c>
      <c r="D1628" s="25">
        <v>4685.41</v>
      </c>
      <c r="E1628" s="25">
        <v>4534.8599999999997</v>
      </c>
      <c r="F1628" s="16">
        <v>4685.24</v>
      </c>
      <c r="G1628" s="28">
        <f ca="1">IFERROR($F1628/OFFSET($F1628,G$12,)-1,"")</f>
        <v>3.3295326480337284E-2</v>
      </c>
      <c r="H1628" s="29">
        <f ca="1">IFERROR($F1628/OFFSET($F1628,H$12,)-1,"")</f>
        <v>-2.8010937169364425E-2</v>
      </c>
      <c r="I1628" s="29">
        <f ca="1">IFERROR($F1628/OFFSET($F1628,I$12,)-1,"")</f>
        <v>-3.8552382359519854E-2</v>
      </c>
      <c r="J1628" s="29">
        <f ca="1">IFERROR($F1628/OFFSET($F1628,J$12,)-1,"")</f>
        <v>0.25858331341014273</v>
      </c>
      <c r="K1628" s="30">
        <f>F1628/VLOOKUP(YEAR(B1628),$Z$13:$AB$35,3,FALSE)-1</f>
        <v>4.9685558545257358E-2</v>
      </c>
      <c r="L1628" s="21">
        <f>MAX(F1628:$F$5741)</f>
        <v>4981.87</v>
      </c>
      <c r="M1628" s="28">
        <f ca="1">IF(OFFSET($O1628,M$12,)&lt;&gt;"",_xlfn.STDEV.S(OFFSET($O1628,,,M$12))*SQRT($J$12/$G$12),"")</f>
        <v>0.19544681097830172</v>
      </c>
      <c r="N1628" s="30">
        <f ca="1">IF(OFFSET($O1628,N$12,)&lt;&gt;"",_xlfn.STDEV.S(OFFSET($O1628,,,N$12))*SQRT($J$12/$G$12),"")</f>
        <v>0.17236690068399035</v>
      </c>
      <c r="O1628" s="4">
        <f t="shared" ca="1" si="25"/>
        <v>3.2753041321079673E-2</v>
      </c>
    </row>
    <row r="1629" spans="2:15" x14ac:dyDescent="0.2">
      <c r="B1629" s="14">
        <v>39293</v>
      </c>
      <c r="C1629" s="25">
        <v>4562.13</v>
      </c>
      <c r="D1629" s="25">
        <v>4594.78</v>
      </c>
      <c r="E1629" s="25">
        <v>4522.33</v>
      </c>
      <c r="F1629" s="16">
        <v>4534.2700000000004</v>
      </c>
      <c r="G1629" s="28">
        <f ca="1">IFERROR($F1629/OFFSET($F1629,G$12,)-1,"")</f>
        <v>-7.1905428159162454E-3</v>
      </c>
      <c r="H1629" s="29">
        <f ca="1">IFERROR($F1629/OFFSET($F1629,H$12,)-1,"")</f>
        <v>-6.8180697240466492E-2</v>
      </c>
      <c r="I1629" s="29">
        <f ca="1">IFERROR($F1629/OFFSET($F1629,I$12,)-1,"")</f>
        <v>-6.8796901377211284E-2</v>
      </c>
      <c r="J1629" s="29">
        <f ca="1">IFERROR($F1629/OFFSET($F1629,J$12,)-1,"")</f>
        <v>0.21802865178650577</v>
      </c>
      <c r="K1629" s="30">
        <f>F1629/VLOOKUP(YEAR(B1629),$Z$13:$AB$35,3,FALSE)-1</f>
        <v>1.5862098322605656E-2</v>
      </c>
      <c r="L1629" s="21">
        <f>MAX(F1629:$F$5741)</f>
        <v>4981.87</v>
      </c>
      <c r="M1629" s="28">
        <f ca="1">IF(OFFSET($O1629,M$12,)&lt;&gt;"",_xlfn.STDEV.S(OFFSET($O1629,,,M$12))*SQRT($J$12/$G$12),"")</f>
        <v>0.16632908437555793</v>
      </c>
      <c r="N1629" s="30">
        <f ca="1">IF(OFFSET($O1629,N$12,)&lt;&gt;"",_xlfn.STDEV.S(OFFSET($O1629,,,N$12))*SQRT($J$12/$G$12),"")</f>
        <v>0.15920049176506165</v>
      </c>
      <c r="O1629" s="4">
        <f t="shared" ca="1" si="25"/>
        <v>-7.216519367484399E-3</v>
      </c>
    </row>
    <row r="1630" spans="2:15" x14ac:dyDescent="0.2">
      <c r="B1630" s="14">
        <v>39290</v>
      </c>
      <c r="C1630" s="25">
        <v>4626.0600000000004</v>
      </c>
      <c r="D1630" s="25">
        <v>4629.03</v>
      </c>
      <c r="E1630" s="25">
        <v>4531.3900000000003</v>
      </c>
      <c r="F1630" s="16">
        <v>4567.1099999999997</v>
      </c>
      <c r="G1630" s="28">
        <f ca="1">IFERROR($F1630/OFFSET($F1630,G$12,)-1,"")</f>
        <v>-1.3156871218669042E-2</v>
      </c>
      <c r="H1630" s="29">
        <f ca="1">IFERROR($F1630/OFFSET($F1630,H$12,)-1,"")</f>
        <v>-5.5255955964031434E-2</v>
      </c>
      <c r="I1630" s="29">
        <f ca="1">IFERROR($F1630/OFFSET($F1630,I$12,)-1,"")</f>
        <v>-5.1886528061780623E-2</v>
      </c>
      <c r="J1630" s="29">
        <f ca="1">IFERROR($F1630/OFFSET($F1630,J$12,)-1,"")</f>
        <v>0.24114007125445336</v>
      </c>
      <c r="K1630" s="30">
        <f>F1630/VLOOKUP(YEAR(B1630),$Z$13:$AB$35,3,FALSE)-1</f>
        <v>2.3219602685802698E-2</v>
      </c>
      <c r="L1630" s="21">
        <f>MAX(F1630:$F$5741)</f>
        <v>4981.87</v>
      </c>
      <c r="M1630" s="28">
        <f ca="1">IF(OFFSET($O1630,M$12,)&lt;&gt;"",_xlfn.STDEV.S(OFFSET($O1630,,,M$12))*SQRT($J$12/$G$12),"")</f>
        <v>0.16590403002364942</v>
      </c>
      <c r="N1630" s="30">
        <f ca="1">IF(OFFSET($O1630,N$12,)&lt;&gt;"",_xlfn.STDEV.S(OFFSET($O1630,,,N$12))*SQRT($J$12/$G$12),"")</f>
        <v>0.15862171543848183</v>
      </c>
      <c r="O1630" s="4">
        <f t="shared" ca="1" si="25"/>
        <v>-1.3244189585476455E-2</v>
      </c>
    </row>
    <row r="1631" spans="2:15" x14ac:dyDescent="0.2">
      <c r="B1631" s="14">
        <v>39289</v>
      </c>
      <c r="C1631" s="25">
        <v>4786.3999999999996</v>
      </c>
      <c r="D1631" s="25">
        <v>4796.0600000000004</v>
      </c>
      <c r="E1631" s="25">
        <v>4628</v>
      </c>
      <c r="F1631" s="16">
        <v>4628</v>
      </c>
      <c r="G1631" s="28">
        <f ca="1">IFERROR($F1631/OFFSET($F1631,G$12,)-1,"")</f>
        <v>-3.3069523721971916E-2</v>
      </c>
      <c r="H1631" s="29">
        <f ca="1">IFERROR($F1631/OFFSET($F1631,H$12,)-1,"")</f>
        <v>-5.3203111254771951E-2</v>
      </c>
      <c r="I1631" s="29">
        <f ca="1">IFERROR($F1631/OFFSET($F1631,I$12,)-1,"")</f>
        <v>-2.8553556547712744E-2</v>
      </c>
      <c r="J1631" s="29">
        <f ca="1">IFERROR($F1631/OFFSET($F1631,J$12,)-1,"")</f>
        <v>0.24862740019479457</v>
      </c>
      <c r="K1631" s="30">
        <f>F1631/VLOOKUP(YEAR(B1631),$Z$13:$AB$35,3,FALSE)-1</f>
        <v>3.6861455325116976E-2</v>
      </c>
      <c r="L1631" s="21">
        <f>MAX(F1631:$F$5741)</f>
        <v>4981.87</v>
      </c>
      <c r="M1631" s="28">
        <f ca="1">IF(OFFSET($O1631,M$12,)&lt;&gt;"",_xlfn.STDEV.S(OFFSET($O1631,,,M$12))*SQRT($J$12/$G$12),"")</f>
        <v>0.16833578923869821</v>
      </c>
      <c r="N1631" s="30">
        <f ca="1">IF(OFFSET($O1631,N$12,)&lt;&gt;"",_xlfn.STDEV.S(OFFSET($O1631,,,N$12))*SQRT($J$12/$G$12),"")</f>
        <v>0.15643375937640633</v>
      </c>
      <c r="O1631" s="4">
        <f t="shared" ca="1" si="25"/>
        <v>-3.3628682413373127E-2</v>
      </c>
    </row>
    <row r="1632" spans="2:15" x14ac:dyDescent="0.2">
      <c r="B1632" s="14">
        <v>39288</v>
      </c>
      <c r="C1632" s="25">
        <v>4820.03</v>
      </c>
      <c r="D1632" s="25">
        <v>4820.38</v>
      </c>
      <c r="E1632" s="25">
        <v>4774.08</v>
      </c>
      <c r="F1632" s="16">
        <v>4786.28</v>
      </c>
      <c r="G1632" s="28">
        <f ca="1">IFERROR($F1632/OFFSET($F1632,G$12,)-1,"")</f>
        <v>-7.049412272367106E-3</v>
      </c>
      <c r="H1632" s="29">
        <f ca="1">IFERROR($F1632/OFFSET($F1632,H$12,)-1,"")</f>
        <v>-9.0866367022279793E-3</v>
      </c>
      <c r="I1632" s="29">
        <f ca="1">IFERROR($F1632/OFFSET($F1632,I$12,)-1,"")</f>
        <v>-3.9208177943527156E-3</v>
      </c>
      <c r="J1632" s="29">
        <f ca="1">IFERROR($F1632/OFFSET($F1632,J$12,)-1,"")</f>
        <v>0.29192016799917919</v>
      </c>
      <c r="K1632" s="30">
        <f>F1632/VLOOKUP(YEAR(B1632),$Z$13:$AB$35,3,FALSE)-1</f>
        <v>7.2322654795484054E-2</v>
      </c>
      <c r="L1632" s="21">
        <f>MAX(F1632:$F$5741)</f>
        <v>4981.87</v>
      </c>
      <c r="M1632" s="28">
        <f ca="1">IF(OFFSET($O1632,M$12,)&lt;&gt;"",_xlfn.STDEV.S(OFFSET($O1632,,,M$12))*SQRT($J$12/$G$12),"")</f>
        <v>0.15709403111056522</v>
      </c>
      <c r="N1632" s="30">
        <f ca="1">IF(OFFSET($O1632,N$12,)&lt;&gt;"",_xlfn.STDEV.S(OFFSET($O1632,,,N$12))*SQRT($J$12/$G$12),"")</f>
        <v>0.14046202560636137</v>
      </c>
      <c r="O1632" s="4">
        <f t="shared" ca="1" si="25"/>
        <v>-7.0743767716069227E-3</v>
      </c>
    </row>
    <row r="1633" spans="2:15" x14ac:dyDescent="0.2">
      <c r="B1633" s="14">
        <v>39287</v>
      </c>
      <c r="C1633" s="25">
        <v>4865.42</v>
      </c>
      <c r="D1633" s="25">
        <v>4884.21</v>
      </c>
      <c r="E1633" s="25">
        <v>4820.26</v>
      </c>
      <c r="F1633" s="16">
        <v>4820.26</v>
      </c>
      <c r="G1633" s="28">
        <f ca="1">IFERROR($F1633/OFFSET($F1633,G$12,)-1,"")</f>
        <v>-9.4080607639887015E-3</v>
      </c>
      <c r="H1633" s="29">
        <f ca="1">IFERROR($F1633/OFFSET($F1633,H$12,)-1,"")</f>
        <v>-2.1280915804242295E-2</v>
      </c>
      <c r="I1633" s="29">
        <f ca="1">IFERROR($F1633/OFFSET($F1633,I$12,)-1,"")</f>
        <v>-2.8939339090862104E-3</v>
      </c>
      <c r="J1633" s="29">
        <f ca="1">IFERROR($F1633/OFFSET($F1633,J$12,)-1,"")</f>
        <v>0.29773984681034382</v>
      </c>
      <c r="K1633" s="30">
        <f>F1633/VLOOKUP(YEAR(B1633),$Z$13:$AB$35,3,FALSE)-1</f>
        <v>7.9935565826587895E-2</v>
      </c>
      <c r="L1633" s="21">
        <f>MAX(F1633:$F$5741)</f>
        <v>4981.87</v>
      </c>
      <c r="M1633" s="28">
        <f ca="1">IF(OFFSET($O1633,M$12,)&lt;&gt;"",_xlfn.STDEV.S(OFFSET($O1633,,,M$12))*SQRT($J$12/$G$12),"")</f>
        <v>0.15578819588495352</v>
      </c>
      <c r="N1633" s="30">
        <f ca="1">IF(OFFSET($O1633,N$12,)&lt;&gt;"",_xlfn.STDEV.S(OFFSET($O1633,,,N$12))*SQRT($J$12/$G$12),"")</f>
        <v>0.1399132659361593</v>
      </c>
      <c r="O1633" s="4">
        <f t="shared" ca="1" si="25"/>
        <v>-9.4525961152853322E-3</v>
      </c>
    </row>
    <row r="1634" spans="2:15" x14ac:dyDescent="0.2">
      <c r="B1634" s="14">
        <v>39286</v>
      </c>
      <c r="C1634" s="25">
        <v>4834.25</v>
      </c>
      <c r="D1634" s="25">
        <v>4872.7</v>
      </c>
      <c r="E1634" s="25">
        <v>4819.26</v>
      </c>
      <c r="F1634" s="16">
        <v>4866.04</v>
      </c>
      <c r="G1634" s="28">
        <f ca="1">IFERROR($F1634/OFFSET($F1634,G$12,)-1,"")</f>
        <v>6.5801585774778459E-3</v>
      </c>
      <c r="H1634" s="29">
        <f ca="1">IFERROR($F1634/OFFSET($F1634,H$12,)-1,"")</f>
        <v>-1.1985616448091041E-2</v>
      </c>
      <c r="I1634" s="29">
        <f ca="1">IFERROR($F1634/OFFSET($F1634,I$12,)-1,"")</f>
        <v>-8.3331125571386444E-3</v>
      </c>
      <c r="J1634" s="29">
        <f ca="1">IFERROR($F1634/OFFSET($F1634,J$12,)-1,"")</f>
        <v>0.30502319843377057</v>
      </c>
      <c r="K1634" s="30">
        <f>F1634/VLOOKUP(YEAR(B1634),$Z$13:$AB$35,3,FALSE)-1</f>
        <v>9.0192159911459013E-2</v>
      </c>
      <c r="L1634" s="21">
        <f>MAX(F1634:$F$5741)</f>
        <v>4981.87</v>
      </c>
      <c r="M1634" s="28">
        <f ca="1">IF(OFFSET($O1634,M$12,)&lt;&gt;"",_xlfn.STDEV.S(OFFSET($O1634,,,M$12))*SQRT($J$12/$G$12),"")</f>
        <v>0.15485999927598701</v>
      </c>
      <c r="N1634" s="30">
        <f ca="1">IF(OFFSET($O1634,N$12,)&lt;&gt;"",_xlfn.STDEV.S(OFFSET($O1634,,,N$12))*SQRT($J$12/$G$12),"")</f>
        <v>0.13844842438422791</v>
      </c>
      <c r="O1634" s="4">
        <f t="shared" ca="1" si="25"/>
        <v>6.5586038380928482E-3</v>
      </c>
    </row>
    <row r="1635" spans="2:15" x14ac:dyDescent="0.2">
      <c r="B1635" s="14">
        <v>39283</v>
      </c>
      <c r="C1635" s="25">
        <v>4889.16</v>
      </c>
      <c r="D1635" s="25">
        <v>4911.67</v>
      </c>
      <c r="E1635" s="25">
        <v>4831.91</v>
      </c>
      <c r="F1635" s="16">
        <v>4834.2299999999996</v>
      </c>
      <c r="G1635" s="28">
        <f ca="1">IFERROR($F1635/OFFSET($F1635,G$12,)-1,"")</f>
        <v>-1.1012548945798728E-2</v>
      </c>
      <c r="H1635" s="29">
        <f ca="1">IFERROR($F1635/OFFSET($F1635,H$12,)-1,"")</f>
        <v>-1.8643665234152174E-2</v>
      </c>
      <c r="I1635" s="29">
        <f ca="1">IFERROR($F1635/OFFSET($F1635,I$12,)-1,"")</f>
        <v>-1.4060291607266406E-2</v>
      </c>
      <c r="J1635" s="29">
        <f ca="1">IFERROR($F1635/OFFSET($F1635,J$12,)-1,"")</f>
        <v>0.28784702149595187</v>
      </c>
      <c r="K1635" s="30">
        <f>F1635/VLOOKUP(YEAR(B1635),$Z$13:$AB$35,3,FALSE)-1</f>
        <v>8.3065417713124479E-2</v>
      </c>
      <c r="L1635" s="21">
        <f>MAX(F1635:$F$5741)</f>
        <v>4981.87</v>
      </c>
      <c r="M1635" s="28">
        <f ca="1">IF(OFFSET($O1635,M$12,)&lt;&gt;"",_xlfn.STDEV.S(OFFSET($O1635,,,M$12))*SQRT($J$12/$G$12),"")</f>
        <v>0.15896815965820332</v>
      </c>
      <c r="N1635" s="30">
        <f ca="1">IF(OFFSET($O1635,N$12,)&lt;&gt;"",_xlfn.STDEV.S(OFFSET($O1635,,,N$12))*SQRT($J$12/$G$12),"")</f>
        <v>0.14131749931621199</v>
      </c>
      <c r="O1635" s="4">
        <f t="shared" ca="1" si="25"/>
        <v>-1.1073635959438258E-2</v>
      </c>
    </row>
    <row r="1636" spans="2:15" x14ac:dyDescent="0.2">
      <c r="B1636" s="14">
        <v>39282</v>
      </c>
      <c r="C1636" s="25">
        <v>4828.68</v>
      </c>
      <c r="D1636" s="25">
        <v>4906.28</v>
      </c>
      <c r="E1636" s="25">
        <v>4828.68</v>
      </c>
      <c r="F1636" s="16">
        <v>4888.0600000000004</v>
      </c>
      <c r="G1636" s="28">
        <f ca="1">IFERROR($F1636/OFFSET($F1636,G$12,)-1,"")</f>
        <v>1.1985085411072571E-2</v>
      </c>
      <c r="H1636" s="29">
        <f ca="1">IFERROR($F1636/OFFSET($F1636,H$12,)-1,"")</f>
        <v>-6.1242166817806476E-3</v>
      </c>
      <c r="I1636" s="29">
        <f ca="1">IFERROR($F1636/OFFSET($F1636,I$12,)-1,"")</f>
        <v>-1.3758385876418533E-2</v>
      </c>
      <c r="J1636" s="29">
        <f ca="1">IFERROR($F1636/OFFSET($F1636,J$12,)-1,"")</f>
        <v>0.31733754473718268</v>
      </c>
      <c r="K1636" s="30">
        <f>F1636/VLOOKUP(YEAR(B1636),$Z$13:$AB$35,3,FALSE)-1</f>
        <v>9.5125541338913377E-2</v>
      </c>
      <c r="L1636" s="21">
        <f>MAX(F1636:$F$5741)</f>
        <v>4981.87</v>
      </c>
      <c r="M1636" s="28">
        <f ca="1">IF(OFFSET($O1636,M$12,)&lt;&gt;"",_xlfn.STDEV.S(OFFSET($O1636,,,M$12))*SQRT($J$12/$G$12),"")</f>
        <v>0.15556008777573299</v>
      </c>
      <c r="N1636" s="30">
        <f ca="1">IF(OFFSET($O1636,N$12,)&lt;&gt;"",_xlfn.STDEV.S(OFFSET($O1636,,,N$12))*SQRT($J$12/$G$12),"")</f>
        <v>0.13948952774523901</v>
      </c>
      <c r="O1636" s="4">
        <f t="shared" ca="1" si="25"/>
        <v>1.1913833020578005E-2</v>
      </c>
    </row>
    <row r="1637" spans="2:15" x14ac:dyDescent="0.2">
      <c r="B1637" s="14">
        <v>39281</v>
      </c>
      <c r="C1637" s="25">
        <v>4872.7</v>
      </c>
      <c r="D1637" s="25">
        <v>4872.7</v>
      </c>
      <c r="E1637" s="25">
        <v>4825.5</v>
      </c>
      <c r="F1637" s="16">
        <v>4830.17</v>
      </c>
      <c r="G1637" s="28">
        <f ca="1">IFERROR($F1637/OFFSET($F1637,G$12,)-1,"")</f>
        <v>-1.9268761662270761E-2</v>
      </c>
      <c r="H1637" s="29">
        <f ca="1">IFERROR($F1637/OFFSET($F1637,H$12,)-1,"")</f>
        <v>-7.7895026591537908E-3</v>
      </c>
      <c r="I1637" s="29">
        <f ca="1">IFERROR($F1637/OFFSET($F1637,I$12,)-1,"")</f>
        <v>-1.8914181370587535E-2</v>
      </c>
      <c r="J1637" s="29">
        <f ca="1">IFERROR($F1637/OFFSET($F1637,J$12,)-1,"")</f>
        <v>0.29165853280242593</v>
      </c>
      <c r="K1637" s="30">
        <f>F1637/VLOOKUP(YEAR(B1637),$Z$13:$AB$35,3,FALSE)-1</f>
        <v>8.2155811509879051E-2</v>
      </c>
      <c r="L1637" s="21">
        <f>MAX(F1637:$F$5741)</f>
        <v>4981.87</v>
      </c>
      <c r="M1637" s="28">
        <f ca="1">IF(OFFSET($O1637,M$12,)&lt;&gt;"",_xlfn.STDEV.S(OFFSET($O1637,,,M$12))*SQRT($J$12/$G$12),"")</f>
        <v>0.15194317803417945</v>
      </c>
      <c r="N1637" s="30">
        <f ca="1">IF(OFFSET($O1637,N$12,)&lt;&gt;"",_xlfn.STDEV.S(OFFSET($O1637,,,N$12))*SQRT($J$12/$G$12),"")</f>
        <v>0.13967755897689596</v>
      </c>
      <c r="O1637" s="4">
        <f t="shared" ca="1" si="25"/>
        <v>-1.9456823988552124E-2</v>
      </c>
    </row>
    <row r="1638" spans="2:15" x14ac:dyDescent="0.2">
      <c r="B1638" s="14">
        <v>39280</v>
      </c>
      <c r="C1638" s="25">
        <v>4925.74</v>
      </c>
      <c r="D1638" s="25">
        <v>4945.0200000000004</v>
      </c>
      <c r="E1638" s="25">
        <v>4916.68</v>
      </c>
      <c r="F1638" s="16">
        <v>4925.07</v>
      </c>
      <c r="G1638" s="28">
        <f ca="1">IFERROR($F1638/OFFSET($F1638,G$12,)-1,"")</f>
        <v>0</v>
      </c>
      <c r="H1638" s="29">
        <f ca="1">IFERROR($F1638/OFFSET($F1638,H$12,)-1,"")</f>
        <v>-2.404323325784774E-3</v>
      </c>
      <c r="I1638" s="29">
        <f ca="1">IFERROR($F1638/OFFSET($F1638,I$12,)-1,"")</f>
        <v>-4.0988081709246726E-3</v>
      </c>
      <c r="J1638" s="29">
        <f ca="1">IFERROR($F1638/OFFSET($F1638,J$12,)-1,"")</f>
        <v>0.32590389016018295</v>
      </c>
      <c r="K1638" s="30">
        <f>F1638/VLOOKUP(YEAR(B1638),$Z$13:$AB$35,3,FALSE)-1</f>
        <v>0.10341729640839969</v>
      </c>
      <c r="L1638" s="21">
        <f>MAX(F1638:$F$5741)</f>
        <v>4981.87</v>
      </c>
      <c r="M1638" s="28">
        <f ca="1">IF(OFFSET($O1638,M$12,)&lt;&gt;"",_xlfn.STDEV.S(OFFSET($O1638,,,M$12))*SQRT($J$12/$G$12),"")</f>
        <v>0.15143485286715966</v>
      </c>
      <c r="N1638" s="30">
        <f ca="1">IF(OFFSET($O1638,N$12,)&lt;&gt;"",_xlfn.STDEV.S(OFFSET($O1638,,,N$12))*SQRT($J$12/$G$12),"")</f>
        <v>0.13449409075719118</v>
      </c>
      <c r="O1638" s="4">
        <f t="shared" ca="1" si="25"/>
        <v>0</v>
      </c>
    </row>
    <row r="1639" spans="2:15" x14ac:dyDescent="0.2">
      <c r="B1639" s="14">
        <v>39279</v>
      </c>
      <c r="C1639" s="25">
        <v>4925.74</v>
      </c>
      <c r="D1639" s="25">
        <v>4945.0200000000004</v>
      </c>
      <c r="E1639" s="25">
        <v>4916.68</v>
      </c>
      <c r="F1639" s="16">
        <v>4925.07</v>
      </c>
      <c r="G1639" s="28">
        <f ca="1">IFERROR($F1639/OFFSET($F1639,G$12,)-1,"")</f>
        <v>-2.0300158138231161E-4</v>
      </c>
      <c r="H1639" s="29">
        <f ca="1">IFERROR($F1639/OFFSET($F1639,H$12,)-1,"")</f>
        <v>-1.1401341263421183E-2</v>
      </c>
      <c r="I1639" s="29">
        <f ca="1">IFERROR($F1639/OFFSET($F1639,I$12,)-1,"")</f>
        <v>-8.5634741857754104E-3</v>
      </c>
      <c r="J1639" s="29">
        <f ca="1">IFERROR($F1639/OFFSET($F1639,J$12,)-1,"")</f>
        <v>0.32536867599569419</v>
      </c>
      <c r="K1639" s="30">
        <f>F1639/VLOOKUP(YEAR(B1639),$Z$13:$AB$35,3,FALSE)-1</f>
        <v>0.10341729640839969</v>
      </c>
      <c r="L1639" s="21">
        <f>MAX(F1639:$F$5741)</f>
        <v>4981.87</v>
      </c>
      <c r="M1639" s="28">
        <f ca="1">IF(OFFSET($O1639,M$12,)&lt;&gt;"",_xlfn.STDEV.S(OFFSET($O1639,,,M$12))*SQRT($J$12/$G$12),"")</f>
        <v>0.15368321733018231</v>
      </c>
      <c r="N1639" s="30">
        <f ca="1">IF(OFFSET($O1639,N$12,)&lt;&gt;"",_xlfn.STDEV.S(OFFSET($O1639,,,N$12))*SQRT($J$12/$G$12),"")</f>
        <v>0.13486661024098617</v>
      </c>
      <c r="O1639" s="4">
        <f t="shared" ca="1" si="25"/>
        <v>-2.0302218899229894E-4</v>
      </c>
    </row>
    <row r="1640" spans="2:15" x14ac:dyDescent="0.2">
      <c r="B1640" s="14">
        <v>39276</v>
      </c>
      <c r="C1640" s="25">
        <v>4918.21</v>
      </c>
      <c r="D1640" s="25">
        <v>4951.42</v>
      </c>
      <c r="E1640" s="25">
        <v>4912.38</v>
      </c>
      <c r="F1640" s="16">
        <v>4926.07</v>
      </c>
      <c r="G1640" s="28">
        <f ca="1">IFERROR($F1640/OFFSET($F1640,G$12,)-1,"")</f>
        <v>1.6042519793906251E-3</v>
      </c>
      <c r="H1640" s="29">
        <f ca="1">IFERROR($F1640/OFFSET($F1640,H$12,)-1,"")</f>
        <v>-9.1121763216176488E-3</v>
      </c>
      <c r="I1640" s="29">
        <f ca="1">IFERROR($F1640/OFFSET($F1640,I$12,)-1,"")</f>
        <v>3.8044585727676772E-3</v>
      </c>
      <c r="J1640" s="29">
        <f ca="1">IFERROR($F1640/OFFSET($F1640,J$12,)-1,"")</f>
        <v>0.32724862521521003</v>
      </c>
      <c r="K1640" s="30">
        <f>F1640/VLOOKUP(YEAR(B1640),$Z$13:$AB$35,3,FALSE)-1</f>
        <v>0.10364133734515968</v>
      </c>
      <c r="L1640" s="21">
        <f>MAX(F1640:$F$5741)</f>
        <v>4981.87</v>
      </c>
      <c r="M1640" s="28">
        <f ca="1">IF(OFFSET($O1640,M$12,)&lt;&gt;"",_xlfn.STDEV.S(OFFSET($O1640,,,M$12))*SQRT($J$12/$G$12),"")</f>
        <v>0.15368750372830942</v>
      </c>
      <c r="N1640" s="30">
        <f ca="1">IF(OFFSET($O1640,N$12,)&lt;&gt;"",_xlfn.STDEV.S(OFFSET($O1640,,,N$12))*SQRT($J$12/$G$12),"")</f>
        <v>0.13513367781931684</v>
      </c>
      <c r="O1640" s="4">
        <f t="shared" ca="1" si="25"/>
        <v>1.6029665417775256E-3</v>
      </c>
    </row>
    <row r="1641" spans="2:15" x14ac:dyDescent="0.2">
      <c r="B1641" s="14">
        <v>39275</v>
      </c>
      <c r="C1641" s="25">
        <v>4867.83</v>
      </c>
      <c r="D1641" s="25">
        <v>4918.18</v>
      </c>
      <c r="E1641" s="25">
        <v>4865.33</v>
      </c>
      <c r="F1641" s="16">
        <v>4918.18</v>
      </c>
      <c r="G1641" s="28">
        <f ca="1">IFERROR($F1641/OFFSET($F1641,G$12,)-1,"")</f>
        <v>1.028945643979462E-2</v>
      </c>
      <c r="H1641" s="29">
        <f ca="1">IFERROR($F1641/OFFSET($F1641,H$12,)-1,"")</f>
        <v>-3.1194449455463902E-3</v>
      </c>
      <c r="I1641" s="29">
        <f ca="1">IFERROR($F1641/OFFSET($F1641,I$12,)-1,"")</f>
        <v>2.6879969265718007E-2</v>
      </c>
      <c r="J1641" s="29">
        <f ca="1">IFERROR($F1641/OFFSET($F1641,J$12,)-1,"")</f>
        <v>0.32906541854029747</v>
      </c>
      <c r="K1641" s="30">
        <f>F1641/VLOOKUP(YEAR(B1641),$Z$13:$AB$35,3,FALSE)-1</f>
        <v>0.10187365435412365</v>
      </c>
      <c r="L1641" s="21">
        <f>MAX(F1641:$F$5741)</f>
        <v>4981.87</v>
      </c>
      <c r="M1641" s="28">
        <f ca="1">IF(OFFSET($O1641,M$12,)&lt;&gt;"",_xlfn.STDEV.S(OFFSET($O1641,,,M$12))*SQRT($J$12/$G$12),"")</f>
        <v>0.1547361468384498</v>
      </c>
      <c r="N1641" s="30">
        <f ca="1">IF(OFFSET($O1641,N$12,)&lt;&gt;"",_xlfn.STDEV.S(OFFSET($O1641,,,N$12))*SQRT($J$12/$G$12),"")</f>
        <v>0.13651481915563934</v>
      </c>
      <c r="O1641" s="4">
        <f t="shared" ca="1" si="25"/>
        <v>1.0236880328395585E-2</v>
      </c>
    </row>
    <row r="1642" spans="2:15" x14ac:dyDescent="0.2">
      <c r="B1642" s="14">
        <v>39274</v>
      </c>
      <c r="C1642" s="25">
        <v>4936.7</v>
      </c>
      <c r="D1642" s="25">
        <v>4936.7</v>
      </c>
      <c r="E1642" s="25">
        <v>4854.5</v>
      </c>
      <c r="F1642" s="16">
        <v>4868.09</v>
      </c>
      <c r="G1642" s="28">
        <f ca="1">IFERROR($F1642/OFFSET($F1642,G$12,)-1,"")</f>
        <v>-1.3945885508027112E-2</v>
      </c>
      <c r="H1642" s="29">
        <f ca="1">IFERROR($F1642/OFFSET($F1642,H$12,)-1,"")</f>
        <v>-1.3030273540455162E-2</v>
      </c>
      <c r="I1642" s="29">
        <f ca="1">IFERROR($F1642/OFFSET($F1642,I$12,)-1,"")</f>
        <v>1.4565878871243498E-2</v>
      </c>
      <c r="J1642" s="29">
        <f ca="1">IFERROR($F1642/OFFSET($F1642,J$12,)-1,"")</f>
        <v>0.31641869344885598</v>
      </c>
      <c r="K1642" s="30">
        <f>F1642/VLOOKUP(YEAR(B1642),$Z$13:$AB$35,3,FALSE)-1</f>
        <v>9.0651443831816891E-2</v>
      </c>
      <c r="L1642" s="21">
        <f>MAX(F1642:$F$5741)</f>
        <v>4981.87</v>
      </c>
      <c r="M1642" s="28">
        <f ca="1">IF(OFFSET($O1642,M$12,)&lt;&gt;"",_xlfn.STDEV.S(OFFSET($O1642,,,M$12))*SQRT($J$12/$G$12),"")</f>
        <v>0.15625590575239967</v>
      </c>
      <c r="N1642" s="30">
        <f ca="1">IF(OFFSET($O1642,N$12,)&lt;&gt;"",_xlfn.STDEV.S(OFFSET($O1642,,,N$12))*SQRT($J$12/$G$12),"")</f>
        <v>0.13512835836428144</v>
      </c>
      <c r="O1642" s="4">
        <f t="shared" ca="1" si="25"/>
        <v>-1.4044043033610768E-2</v>
      </c>
    </row>
    <row r="1643" spans="2:15" x14ac:dyDescent="0.2">
      <c r="B1643" s="14">
        <v>39273</v>
      </c>
      <c r="C1643" s="25">
        <v>4982.43</v>
      </c>
      <c r="D1643" s="25">
        <v>5008.1400000000003</v>
      </c>
      <c r="E1643" s="25">
        <v>4929.58</v>
      </c>
      <c r="F1643" s="16">
        <v>4936.9399999999996</v>
      </c>
      <c r="G1643" s="28">
        <f ca="1">IFERROR($F1643/OFFSET($F1643,G$12,)-1,"")</f>
        <v>-9.0187018127731999E-3</v>
      </c>
      <c r="H1643" s="29">
        <f ca="1">IFERROR($F1643/OFFSET($F1643,H$12,)-1,"")</f>
        <v>6.5076187253056972E-3</v>
      </c>
      <c r="I1643" s="29">
        <f ca="1">IFERROR($F1643/OFFSET($F1643,I$12,)-1,"")</f>
        <v>2.1202042015207478E-2</v>
      </c>
      <c r="J1643" s="29">
        <f ca="1">IFERROR($F1643/OFFSET($F1643,J$12,)-1,"")</f>
        <v>0.35391796314731461</v>
      </c>
      <c r="K1643" s="30">
        <f>F1643/VLOOKUP(YEAR(B1643),$Z$13:$AB$35,3,FALSE)-1</f>
        <v>0.10607666232774027</v>
      </c>
      <c r="L1643" s="21">
        <f>MAX(F1643:$F$5741)</f>
        <v>4981.87</v>
      </c>
      <c r="M1643" s="28">
        <f ca="1">IF(OFFSET($O1643,M$12,)&lt;&gt;"",_xlfn.STDEV.S(OFFSET($O1643,,,M$12))*SQRT($J$12/$G$12),"")</f>
        <v>0.15511101771706226</v>
      </c>
      <c r="N1643" s="30">
        <f ca="1">IF(OFFSET($O1643,N$12,)&lt;&gt;"",_xlfn.STDEV.S(OFFSET($O1643,,,N$12))*SQRT($J$12/$G$12),"")</f>
        <v>0.13333144109876732</v>
      </c>
      <c r="O1643" s="4">
        <f t="shared" ca="1" si="25"/>
        <v>-9.0596164879134661E-3</v>
      </c>
    </row>
    <row r="1644" spans="2:15" x14ac:dyDescent="0.2">
      <c r="B1644" s="14">
        <v>39272</v>
      </c>
      <c r="C1644" s="25">
        <v>4971.42</v>
      </c>
      <c r="D1644" s="25">
        <v>5010.93</v>
      </c>
      <c r="E1644" s="25">
        <v>4970.92</v>
      </c>
      <c r="F1644" s="16">
        <v>4981.87</v>
      </c>
      <c r="G1644" s="28">
        <f ca="1">IFERROR($F1644/OFFSET($F1644,G$12,)-1,"")</f>
        <v>2.1120938493814911E-3</v>
      </c>
      <c r="H1644" s="29">
        <f ca="1">IFERROR($F1644/OFFSET($F1644,H$12,)-1,"")</f>
        <v>2.2318396260293749E-2</v>
      </c>
      <c r="I1644" s="29">
        <f ca="1">IFERROR($F1644/OFFSET($F1644,I$12,)-1,"")</f>
        <v>4.5087624346016542E-2</v>
      </c>
      <c r="J1644" s="29">
        <f ca="1">IFERROR($F1644/OFFSET($F1644,J$12,)-1,"")</f>
        <v>0.37864074983188556</v>
      </c>
      <c r="K1644" s="30">
        <f>F1644/VLOOKUP(YEAR(B1644),$Z$13:$AB$35,3,FALSE)-1</f>
        <v>0.11614282161636558</v>
      </c>
      <c r="L1644" s="21">
        <f>MAX(F1644:$F$5741)</f>
        <v>4981.87</v>
      </c>
      <c r="M1644" s="28">
        <f ca="1">IF(OFFSET($O1644,M$12,)&lt;&gt;"",_xlfn.STDEV.S(OFFSET($O1644,,,M$12))*SQRT($J$12/$G$12),"")</f>
        <v>0.15320263518939481</v>
      </c>
      <c r="N1644" s="30">
        <f ca="1">IF(OFFSET($O1644,N$12,)&lt;&gt;"",_xlfn.STDEV.S(OFFSET($O1644,,,N$12))*SQRT($J$12/$G$12),"")</f>
        <v>0.13283389997652906</v>
      </c>
      <c r="O1644" s="4">
        <f t="shared" ca="1" si="25"/>
        <v>2.1098665148422016E-3</v>
      </c>
    </row>
    <row r="1645" spans="2:15" x14ac:dyDescent="0.2">
      <c r="B1645" s="14">
        <v>39269</v>
      </c>
      <c r="C1645" s="25">
        <v>4931.9799999999996</v>
      </c>
      <c r="D1645" s="25">
        <v>4971.37</v>
      </c>
      <c r="E1645" s="25">
        <v>4924.07</v>
      </c>
      <c r="F1645" s="16">
        <v>4971.37</v>
      </c>
      <c r="G1645" s="28">
        <f ca="1">IFERROR($F1645/OFFSET($F1645,G$12,)-1,"")</f>
        <v>7.6617946030967943E-3</v>
      </c>
      <c r="H1645" s="29">
        <f ca="1">IFERROR($F1645/OFFSET($F1645,H$12,)-1,"")</f>
        <v>2.0970332247610468E-2</v>
      </c>
      <c r="I1645" s="29">
        <f ca="1">IFERROR($F1645/OFFSET($F1645,I$12,)-1,"")</f>
        <v>3.9902857585119911E-2</v>
      </c>
      <c r="J1645" s="29">
        <f ca="1">IFERROR($F1645/OFFSET($F1645,J$12,)-1,"")</f>
        <v>0.39245870691079787</v>
      </c>
      <c r="K1645" s="30">
        <f>F1645/VLOOKUP(YEAR(B1645),$Z$13:$AB$35,3,FALSE)-1</f>
        <v>0.11379039178038597</v>
      </c>
      <c r="L1645" s="21">
        <f>MAX(F1645:$F$5741)</f>
        <v>4971.37</v>
      </c>
      <c r="M1645" s="28">
        <f ca="1">IF(OFFSET($O1645,M$12,)&lt;&gt;"",_xlfn.STDEV.S(OFFSET($O1645,,,M$12))*SQRT($J$12/$G$12),"")</f>
        <v>0.15317342549178303</v>
      </c>
      <c r="N1645" s="30">
        <f ca="1">IF(OFFSET($O1645,N$12,)&lt;&gt;"",_xlfn.STDEV.S(OFFSET($O1645,,,N$12))*SQRT($J$12/$G$12),"")</f>
        <v>0.13303953975910562</v>
      </c>
      <c r="O1645" s="4">
        <f t="shared" ca="1" si="25"/>
        <v>7.6325921222499008E-3</v>
      </c>
    </row>
    <row r="1646" spans="2:15" x14ac:dyDescent="0.2">
      <c r="B1646" s="14">
        <v>39268</v>
      </c>
      <c r="C1646" s="25">
        <v>4933.5600000000004</v>
      </c>
      <c r="D1646" s="25">
        <v>4964.41</v>
      </c>
      <c r="E1646" s="25">
        <v>4918.71</v>
      </c>
      <c r="F1646" s="16">
        <v>4933.57</v>
      </c>
      <c r="G1646" s="28">
        <f ca="1">IFERROR($F1646/OFFSET($F1646,G$12,)-1,"")</f>
        <v>2.4531867098098736E-4</v>
      </c>
      <c r="H1646" s="29">
        <f ca="1">IFERROR($F1646/OFFSET($F1646,H$12,)-1,"")</f>
        <v>2.4189078377845341E-2</v>
      </c>
      <c r="I1646" s="29">
        <f ca="1">IFERROR($F1646/OFFSET($F1646,I$12,)-1,"")</f>
        <v>3.1995916839064442E-2</v>
      </c>
      <c r="J1646" s="29">
        <f ca="1">IFERROR($F1646/OFFSET($F1646,J$12,)-1,"")</f>
        <v>0.35539499168944633</v>
      </c>
      <c r="K1646" s="30">
        <f>F1646/VLOOKUP(YEAR(B1646),$Z$13:$AB$35,3,FALSE)-1</f>
        <v>0.10532164437085934</v>
      </c>
      <c r="L1646" s="21">
        <f>MAX(F1646:$F$5741)</f>
        <v>4967.6099999999997</v>
      </c>
      <c r="M1646" s="28">
        <f ca="1">IF(OFFSET($O1646,M$12,)&lt;&gt;"",_xlfn.STDEV.S(OFFSET($O1646,,,M$12))*SQRT($J$12/$G$12),"")</f>
        <v>0.15199633632189949</v>
      </c>
      <c r="N1646" s="30">
        <f ca="1">IF(OFFSET($O1646,N$12,)&lt;&gt;"",_xlfn.STDEV.S(OFFSET($O1646,,,N$12))*SQRT($J$12/$G$12),"")</f>
        <v>0.13366325421821104</v>
      </c>
      <c r="O1646" s="4">
        <f t="shared" ca="1" si="25"/>
        <v>2.4528858527611091E-4</v>
      </c>
    </row>
    <row r="1647" spans="2:15" x14ac:dyDescent="0.2">
      <c r="B1647" s="14">
        <v>39267</v>
      </c>
      <c r="C1647" s="25">
        <v>4905.99</v>
      </c>
      <c r="D1647" s="25">
        <v>4932.3599999999997</v>
      </c>
      <c r="E1647" s="25">
        <v>4883.1899999999996</v>
      </c>
      <c r="F1647" s="16">
        <v>4932.3599999999997</v>
      </c>
      <c r="G1647" s="28">
        <f ca="1">IFERROR($F1647/OFFSET($F1647,G$12,)-1,"")</f>
        <v>5.5738814520631674E-3</v>
      </c>
      <c r="H1647" s="29">
        <f ca="1">IFERROR($F1647/OFFSET($F1647,H$12,)-1,"")</f>
        <v>3.5333530645272893E-2</v>
      </c>
      <c r="I1647" s="29">
        <f ca="1">IFERROR($F1647/OFFSET($F1647,I$12,)-1,"")</f>
        <v>1.2324749451491979E-2</v>
      </c>
      <c r="J1647" s="29">
        <f ca="1">IFERROR($F1647/OFFSET($F1647,J$12,)-1,"")</f>
        <v>0.36200364499917148</v>
      </c>
      <c r="K1647" s="30">
        <f>F1647/VLOOKUP(YEAR(B1647),$Z$13:$AB$35,3,FALSE)-1</f>
        <v>0.10505055483737968</v>
      </c>
      <c r="L1647" s="21">
        <f>MAX(F1647:$F$5741)</f>
        <v>4967.6099999999997</v>
      </c>
      <c r="M1647" s="28">
        <f ca="1">IF(OFFSET($O1647,M$12,)&lt;&gt;"",_xlfn.STDEV.S(OFFSET($O1647,,,M$12))*SQRT($J$12/$G$12),"")</f>
        <v>0.15236320244398058</v>
      </c>
      <c r="N1647" s="30">
        <f ca="1">IF(OFFSET($O1647,N$12,)&lt;&gt;"",_xlfn.STDEV.S(OFFSET($O1647,,,N$12))*SQRT($J$12/$G$12),"")</f>
        <v>0.13657930250236658</v>
      </c>
      <c r="O1647" s="4">
        <f t="shared" ca="1" si="25"/>
        <v>5.5584048580090912E-3</v>
      </c>
    </row>
    <row r="1648" spans="2:15" x14ac:dyDescent="0.2">
      <c r="B1648" s="14">
        <v>39266</v>
      </c>
      <c r="C1648" s="25">
        <v>4873.32</v>
      </c>
      <c r="D1648" s="25">
        <v>4915.2700000000004</v>
      </c>
      <c r="E1648" s="25">
        <v>4863.2299999999996</v>
      </c>
      <c r="F1648" s="16">
        <v>4905.0200000000004</v>
      </c>
      <c r="G1648" s="28">
        <f ca="1">IFERROR($F1648/OFFSET($F1648,G$12,)-1,"")</f>
        <v>6.5481797045419121E-3</v>
      </c>
      <c r="H1648" s="29">
        <f ca="1">IFERROR($F1648/OFFSET($F1648,H$12,)-1,"")</f>
        <v>2.0790323654768406E-2</v>
      </c>
      <c r="I1648" s="29">
        <f ca="1">IFERROR($F1648/OFFSET($F1648,I$12,)-1,"")</f>
        <v>-2.0163054204230813E-3</v>
      </c>
      <c r="J1648" s="29">
        <f ca="1">IFERROR($F1648/OFFSET($F1648,J$12,)-1,"")</f>
        <v>0.37667768752771602</v>
      </c>
      <c r="K1648" s="30">
        <f>F1648/VLOOKUP(YEAR(B1648),$Z$13:$AB$35,3,FALSE)-1</f>
        <v>9.8925275626362552E-2</v>
      </c>
      <c r="L1648" s="21">
        <f>MAX(F1648:$F$5741)</f>
        <v>4967.6099999999997</v>
      </c>
      <c r="M1648" s="28">
        <f ca="1">IF(OFFSET($O1648,M$12,)&lt;&gt;"",_xlfn.STDEV.S(OFFSET($O1648,,,M$12))*SQRT($J$12/$G$12),"")</f>
        <v>0.15536359597253313</v>
      </c>
      <c r="N1648" s="30">
        <f ca="1">IF(OFFSET($O1648,N$12,)&lt;&gt;"",_xlfn.STDEV.S(OFFSET($O1648,,,N$12))*SQRT($J$12/$G$12),"")</f>
        <v>0.1362116310713028</v>
      </c>
      <c r="O1648" s="4">
        <f t="shared" ca="1" si="25"/>
        <v>6.526833510955221E-3</v>
      </c>
    </row>
    <row r="1649" spans="2:15" x14ac:dyDescent="0.2">
      <c r="B1649" s="14">
        <v>39265</v>
      </c>
      <c r="C1649" s="25">
        <v>4869.8</v>
      </c>
      <c r="D1649" s="25">
        <v>4883.38</v>
      </c>
      <c r="E1649" s="25">
        <v>4822.54</v>
      </c>
      <c r="F1649" s="16">
        <v>4873.1099999999997</v>
      </c>
      <c r="G1649" s="28">
        <f ca="1">IFERROR($F1649/OFFSET($F1649,G$12,)-1,"")</f>
        <v>7.9067455835168943E-4</v>
      </c>
      <c r="H1649" s="29">
        <f ca="1">IFERROR($F1649/OFFSET($F1649,H$12,)-1,"")</f>
        <v>8.0384754615503429E-3</v>
      </c>
      <c r="I1649" s="29">
        <f ca="1">IFERROR($F1649/OFFSET($F1649,I$12,)-1,"")</f>
        <v>-8.9140807087334517E-3</v>
      </c>
      <c r="J1649" s="29">
        <f ca="1">IFERROR($F1649/OFFSET($F1649,J$12,)-1,"")</f>
        <v>0.35176421636615807</v>
      </c>
      <c r="K1649" s="30">
        <f>F1649/VLOOKUP(YEAR(B1649),$Z$13:$AB$35,3,FALSE)-1</f>
        <v>9.1776129334351753E-2</v>
      </c>
      <c r="L1649" s="21">
        <f>MAX(F1649:$F$5741)</f>
        <v>4967.6099999999997</v>
      </c>
      <c r="M1649" s="28">
        <f ca="1">IF(OFFSET($O1649,M$12,)&lt;&gt;"",_xlfn.STDEV.S(OFFSET($O1649,,,M$12))*SQRT($J$12/$G$12),"")</f>
        <v>0.15437751980603184</v>
      </c>
      <c r="N1649" s="30">
        <f ca="1">IF(OFFSET($O1649,N$12,)&lt;&gt;"",_xlfn.STDEV.S(OFFSET($O1649,,,N$12))*SQRT($J$12/$G$12),"")</f>
        <v>0.13719134135727293</v>
      </c>
      <c r="O1649" s="4">
        <f t="shared" ca="1" si="25"/>
        <v>7.903621398931154E-4</v>
      </c>
    </row>
    <row r="1650" spans="2:15" x14ac:dyDescent="0.2">
      <c r="B1650" s="14">
        <v>39262</v>
      </c>
      <c r="C1650" s="25">
        <v>4817.3100000000004</v>
      </c>
      <c r="D1650" s="25">
        <v>4873.7</v>
      </c>
      <c r="E1650" s="25">
        <v>4817.3100000000004</v>
      </c>
      <c r="F1650" s="16">
        <v>4869.26</v>
      </c>
      <c r="G1650" s="28">
        <f ca="1">IFERROR($F1650/OFFSET($F1650,G$12,)-1,"")</f>
        <v>1.0838583780529598E-2</v>
      </c>
      <c r="H1650" s="29">
        <f ca="1">IFERROR($F1650/OFFSET($F1650,H$12,)-1,"")</f>
        <v>-7.6768977751873191E-3</v>
      </c>
      <c r="I1650" s="29">
        <f ca="1">IFERROR($F1650/OFFSET($F1650,I$12,)-1,"")</f>
        <v>-3.2996409695867923E-3</v>
      </c>
      <c r="J1650" s="29">
        <f ca="1">IFERROR($F1650/OFFSET($F1650,J$12,)-1,"")</f>
        <v>0.33733037080166883</v>
      </c>
      <c r="K1650" s="30">
        <f>F1650/VLOOKUP(YEAR(B1650),$Z$13:$AB$35,3,FALSE)-1</f>
        <v>9.0913571727825992E-2</v>
      </c>
      <c r="L1650" s="21">
        <f>MAX(F1650:$F$5741)</f>
        <v>4967.6099999999997</v>
      </c>
      <c r="M1650" s="28">
        <f ca="1">IF(OFFSET($O1650,M$12,)&lt;&gt;"",_xlfn.STDEV.S(OFFSET($O1650,,,M$12))*SQRT($J$12/$G$12),"")</f>
        <v>0.15438408684631916</v>
      </c>
      <c r="N1650" s="30">
        <f ca="1">IF(OFFSET($O1650,N$12,)&lt;&gt;"",_xlfn.STDEV.S(OFFSET($O1650,,,N$12))*SQRT($J$12/$G$12),"")</f>
        <v>0.13719764806533963</v>
      </c>
      <c r="O1650" s="4">
        <f t="shared" ca="1" si="25"/>
        <v>1.0780267331414779E-2</v>
      </c>
    </row>
    <row r="1651" spans="2:15" x14ac:dyDescent="0.2">
      <c r="B1651" s="14">
        <v>39261</v>
      </c>
      <c r="C1651" s="25">
        <v>4764.0200000000004</v>
      </c>
      <c r="D1651" s="25">
        <v>4828.33</v>
      </c>
      <c r="E1651" s="25">
        <v>4764.0200000000004</v>
      </c>
      <c r="F1651" s="16">
        <v>4817.05</v>
      </c>
      <c r="G1651" s="28">
        <f ca="1">IFERROR($F1651/OFFSET($F1651,G$12,)-1,"")</f>
        <v>1.112923302330171E-2</v>
      </c>
      <c r="H1651" s="29">
        <f ca="1">IFERROR($F1651/OFFSET($F1651,H$12,)-1,"")</f>
        <v>-1.7564147276149855E-2</v>
      </c>
      <c r="I1651" s="29">
        <f ca="1">IFERROR($F1651/OFFSET($F1651,I$12,)-1,"")</f>
        <v>-1.3993117459264459E-3</v>
      </c>
      <c r="J1651" s="29">
        <f ca="1">IFERROR($F1651/OFFSET($F1651,J$12,)-1,"")</f>
        <v>0.29794142214318442</v>
      </c>
      <c r="K1651" s="30">
        <f>F1651/VLOOKUP(YEAR(B1651),$Z$13:$AB$35,3,FALSE)-1</f>
        <v>7.9216394419588276E-2</v>
      </c>
      <c r="L1651" s="21">
        <f>MAX(F1651:$F$5741)</f>
        <v>4967.6099999999997</v>
      </c>
      <c r="M1651" s="28">
        <f ca="1">IF(OFFSET($O1651,M$12,)&lt;&gt;"",_xlfn.STDEV.S(OFFSET($O1651,,,M$12))*SQRT($J$12/$G$12),"")</f>
        <v>0.1543719796501172</v>
      </c>
      <c r="N1651" s="30">
        <f ca="1">IF(OFFSET($O1651,N$12,)&lt;&gt;"",_xlfn.STDEV.S(OFFSET($O1651,,,N$12))*SQRT($J$12/$G$12),"")</f>
        <v>0.13557897750115225</v>
      </c>
      <c r="O1651" s="4">
        <f t="shared" ca="1" si="25"/>
        <v>1.1067758796272441E-2</v>
      </c>
    </row>
    <row r="1652" spans="2:15" x14ac:dyDescent="0.2">
      <c r="B1652" s="14">
        <v>39260</v>
      </c>
      <c r="C1652" s="25">
        <v>4804.62</v>
      </c>
      <c r="D1652" s="25">
        <v>4804.62</v>
      </c>
      <c r="E1652" s="25">
        <v>4745.42</v>
      </c>
      <c r="F1652" s="16">
        <v>4764.03</v>
      </c>
      <c r="G1652" s="28">
        <f ca="1">IFERROR($F1652/OFFSET($F1652,G$12,)-1,"")</f>
        <v>-8.5512952850292923E-3</v>
      </c>
      <c r="H1652" s="29">
        <f ca="1">IFERROR($F1652/OFFSET($F1652,H$12,)-1,"")</f>
        <v>-3.8783354350567567E-2</v>
      </c>
      <c r="I1652" s="29">
        <f ca="1">IFERROR($F1652/OFFSET($F1652,I$12,)-1,"")</f>
        <v>-2.4683699791180569E-2</v>
      </c>
      <c r="J1652" s="29">
        <f ca="1">IFERROR($F1652/OFFSET($F1652,J$12,)-1,"")</f>
        <v>0.25925935715796156</v>
      </c>
      <c r="K1652" s="30">
        <f>F1652/VLOOKUP(YEAR(B1652),$Z$13:$AB$35,3,FALSE)-1</f>
        <v>6.7337743952574858E-2</v>
      </c>
      <c r="L1652" s="21">
        <f>MAX(F1652:$F$5741)</f>
        <v>4967.6099999999997</v>
      </c>
      <c r="M1652" s="28">
        <f ca="1">IF(OFFSET($O1652,M$12,)&lt;&gt;"",_xlfn.STDEV.S(OFFSET($O1652,,,M$12))*SQRT($J$12/$G$12),"")</f>
        <v>0.1510152848962362</v>
      </c>
      <c r="N1652" s="30">
        <f ca="1">IF(OFFSET($O1652,N$12,)&lt;&gt;"",_xlfn.STDEV.S(OFFSET($O1652,,,N$12))*SQRT($J$12/$G$12),"")</f>
        <v>0.13390055212489113</v>
      </c>
      <c r="O1652" s="4">
        <f t="shared" ca="1" si="25"/>
        <v>-8.5880673933975138E-3</v>
      </c>
    </row>
    <row r="1653" spans="2:15" x14ac:dyDescent="0.2">
      <c r="B1653" s="14">
        <v>39259</v>
      </c>
      <c r="C1653" s="25">
        <v>4835.17</v>
      </c>
      <c r="D1653" s="25">
        <v>4835.17</v>
      </c>
      <c r="E1653" s="25">
        <v>4765.96</v>
      </c>
      <c r="F1653" s="16">
        <v>4805.12</v>
      </c>
      <c r="G1653" s="28">
        <f ca="1">IFERROR($F1653/OFFSET($F1653,G$12,)-1,"")</f>
        <v>-6.0257537363603841E-3</v>
      </c>
      <c r="H1653" s="29">
        <f ca="1">IFERROR($F1653/OFFSET($F1653,H$12,)-1,"")</f>
        <v>-2.4002242402946017E-2</v>
      </c>
      <c r="I1653" s="29">
        <f ca="1">IFERROR($F1653/OFFSET($F1653,I$12,)-1,"")</f>
        <v>-1.0742593621971164E-2</v>
      </c>
      <c r="J1653" s="29">
        <f ca="1">IFERROR($F1653/OFFSET($F1653,J$12,)-1,"")</f>
        <v>0.28547542676450832</v>
      </c>
      <c r="K1653" s="30">
        <f>F1653/VLOOKUP(YEAR(B1653),$Z$13:$AB$35,3,FALSE)-1</f>
        <v>7.6543586044041989E-2</v>
      </c>
      <c r="L1653" s="21">
        <f>MAX(F1653:$F$5741)</f>
        <v>4967.6099999999997</v>
      </c>
      <c r="M1653" s="28">
        <f ca="1">IF(OFFSET($O1653,M$12,)&lt;&gt;"",_xlfn.STDEV.S(OFFSET($O1653,,,M$12))*SQRT($J$12/$G$12),"")</f>
        <v>0.15172667166581566</v>
      </c>
      <c r="N1653" s="30">
        <f ca="1">IF(OFFSET($O1653,N$12,)&lt;&gt;"",_xlfn.STDEV.S(OFFSET($O1653,,,N$12))*SQRT($J$12/$G$12),"")</f>
        <v>0.13265011901360441</v>
      </c>
      <c r="O1653" s="4">
        <f t="shared" ca="1" si="25"/>
        <v>-6.0439818527213566E-3</v>
      </c>
    </row>
    <row r="1654" spans="2:15" x14ac:dyDescent="0.2">
      <c r="B1654" s="14">
        <v>39258</v>
      </c>
      <c r="C1654" s="25">
        <v>4906.8900000000003</v>
      </c>
      <c r="D1654" s="25">
        <v>4907.2299999999996</v>
      </c>
      <c r="E1654" s="25">
        <v>4833.55</v>
      </c>
      <c r="F1654" s="16">
        <v>4834.25</v>
      </c>
      <c r="G1654" s="28">
        <f ca="1">IFERROR($F1654/OFFSET($F1654,G$12,)-1,"")</f>
        <v>-1.4811705078328075E-2</v>
      </c>
      <c r="H1654" s="29">
        <f ca="1">IFERROR($F1654/OFFSET($F1654,H$12,)-1,"")</f>
        <v>-2.2463571766552004E-2</v>
      </c>
      <c r="I1654" s="29">
        <f ca="1">IFERROR($F1654/OFFSET($F1654,I$12,)-1,"")</f>
        <v>-4.7454347065242208E-3</v>
      </c>
      <c r="J1654" s="29">
        <f ca="1">IFERROR($F1654/OFFSET($F1654,J$12,)-1,"")</f>
        <v>0.27503652946358392</v>
      </c>
      <c r="K1654" s="30">
        <f>F1654/VLOOKUP(YEAR(B1654),$Z$13:$AB$35,3,FALSE)-1</f>
        <v>8.3069898531859643E-2</v>
      </c>
      <c r="L1654" s="21">
        <f>MAX(F1654:$F$5741)</f>
        <v>4967.6099999999997</v>
      </c>
      <c r="M1654" s="28">
        <f ca="1">IF(OFFSET($O1654,M$12,)&lt;&gt;"",_xlfn.STDEV.S(OFFSET($O1654,,,M$12))*SQRT($J$12/$G$12),"")</f>
        <v>0.15167665439563888</v>
      </c>
      <c r="N1654" s="30">
        <f ca="1">IF(OFFSET($O1654,N$12,)&lt;&gt;"",_xlfn.STDEV.S(OFFSET($O1654,,,N$12))*SQRT($J$12/$G$12),"")</f>
        <v>0.132101568939584</v>
      </c>
      <c r="O1654" s="4">
        <f t="shared" ca="1" si="25"/>
        <v>-1.492249372221599E-2</v>
      </c>
    </row>
    <row r="1655" spans="2:15" x14ac:dyDescent="0.2">
      <c r="B1655" s="14">
        <v>39255</v>
      </c>
      <c r="C1655" s="25">
        <v>4903.29</v>
      </c>
      <c r="D1655" s="25">
        <v>4912.6499999999996</v>
      </c>
      <c r="E1655" s="25">
        <v>4887.55</v>
      </c>
      <c r="F1655" s="16">
        <v>4906.93</v>
      </c>
      <c r="G1655" s="28">
        <f ca="1">IFERROR($F1655/OFFSET($F1655,G$12,)-1,"")</f>
        <v>7.6685083323657643E-4</v>
      </c>
      <c r="H1655" s="29">
        <f ca="1">IFERROR($F1655/OFFSET($F1655,H$12,)-1,"")</f>
        <v>-1.2215129609610909E-2</v>
      </c>
      <c r="I1655" s="29">
        <f ca="1">IFERROR($F1655/OFFSET($F1655,I$12,)-1,"")</f>
        <v>8.0447514981192292E-3</v>
      </c>
      <c r="J1655" s="29">
        <f ca="1">IFERROR($F1655/OFFSET($F1655,J$12,)-1,"")</f>
        <v>0.28742155195936459</v>
      </c>
      <c r="K1655" s="30">
        <f>F1655/VLOOKUP(YEAR(B1655),$Z$13:$AB$35,3,FALSE)-1</f>
        <v>9.9353193815574059E-2</v>
      </c>
      <c r="L1655" s="21">
        <f>MAX(F1655:$F$5741)</f>
        <v>4967.6099999999997</v>
      </c>
      <c r="M1655" s="28">
        <f ca="1">IF(OFFSET($O1655,M$12,)&lt;&gt;"",_xlfn.STDEV.S(OFFSET($O1655,,,M$12))*SQRT($J$12/$G$12),"")</f>
        <v>0.14402003143172651</v>
      </c>
      <c r="N1655" s="30">
        <f ca="1">IF(OFFSET($O1655,N$12,)&lt;&gt;"",_xlfn.STDEV.S(OFFSET($O1655,,,N$12))*SQRT($J$12/$G$12),"")</f>
        <v>0.12859220272478655</v>
      </c>
      <c r="O1655" s="4">
        <f t="shared" ca="1" si="25"/>
        <v>7.6655695336810944E-4</v>
      </c>
    </row>
    <row r="1656" spans="2:15" x14ac:dyDescent="0.2">
      <c r="B1656" s="14">
        <v>39254</v>
      </c>
      <c r="C1656" s="25">
        <v>4952.55</v>
      </c>
      <c r="D1656" s="25">
        <v>4961.8100000000004</v>
      </c>
      <c r="E1656" s="25">
        <v>4876.66</v>
      </c>
      <c r="F1656" s="16">
        <v>4903.17</v>
      </c>
      <c r="G1656" s="28">
        <f ca="1">IFERROR($F1656/OFFSET($F1656,G$12,)-1,"")</f>
        <v>-1.0709709962168912E-2</v>
      </c>
      <c r="H1656" s="29">
        <f ca="1">IFERROR($F1656/OFFSET($F1656,H$12,)-1,"")</f>
        <v>-8.6196356522794115E-4</v>
      </c>
      <c r="I1656" s="29">
        <f ca="1">IFERROR($F1656/OFFSET($F1656,I$12,)-1,"")</f>
        <v>4.0422408020590606E-3</v>
      </c>
      <c r="J1656" s="29">
        <f ca="1">IFERROR($F1656/OFFSET($F1656,J$12,)-1,"")</f>
        <v>0.27504095696268371</v>
      </c>
      <c r="K1656" s="30">
        <f>F1656/VLOOKUP(YEAR(B1656),$Z$13:$AB$35,3,FALSE)-1</f>
        <v>9.8510799893356538E-2</v>
      </c>
      <c r="L1656" s="21">
        <f>MAX(F1656:$F$5741)</f>
        <v>4967.6099999999997</v>
      </c>
      <c r="M1656" s="28">
        <f ca="1">IF(OFFSET($O1656,M$12,)&lt;&gt;"",_xlfn.STDEV.S(OFFSET($O1656,,,M$12))*SQRT($J$12/$G$12),"")</f>
        <v>0.14448819444326902</v>
      </c>
      <c r="N1656" s="30">
        <f ca="1">IF(OFFSET($O1656,N$12,)&lt;&gt;"",_xlfn.STDEV.S(OFFSET($O1656,,,N$12))*SQRT($J$12/$G$12),"")</f>
        <v>0.12859251267221763</v>
      </c>
      <c r="O1656" s="4">
        <f t="shared" ca="1" si="25"/>
        <v>-1.0767471683608882E-2</v>
      </c>
    </row>
    <row r="1657" spans="2:15" x14ac:dyDescent="0.2">
      <c r="B1657" s="14">
        <v>39253</v>
      </c>
      <c r="C1657" s="25">
        <v>4923.7700000000004</v>
      </c>
      <c r="D1657" s="25">
        <v>4972.47</v>
      </c>
      <c r="E1657" s="25">
        <v>4920.05</v>
      </c>
      <c r="F1657" s="16">
        <v>4956.25</v>
      </c>
      <c r="G1657" s="28">
        <f ca="1">IFERROR($F1657/OFFSET($F1657,G$12,)-1,"")</f>
        <v>6.694710244572244E-3</v>
      </c>
      <c r="H1657" s="29">
        <f ca="1">IFERROR($F1657/OFFSET($F1657,H$12,)-1,"")</f>
        <v>3.4828706487606054E-2</v>
      </c>
      <c r="I1657" s="29">
        <f ca="1">IFERROR($F1657/OFFSET($F1657,I$12,)-1,"")</f>
        <v>2.7148852391067901E-2</v>
      </c>
      <c r="J1657" s="29">
        <f ca="1">IFERROR($F1657/OFFSET($F1657,J$12,)-1,"")</f>
        <v>0.31342884097606483</v>
      </c>
      <c r="K1657" s="30">
        <f>F1657/VLOOKUP(YEAR(B1657),$Z$13:$AB$35,3,FALSE)-1</f>
        <v>0.11040289281657545</v>
      </c>
      <c r="L1657" s="21">
        <f>MAX(F1657:$F$5741)</f>
        <v>4967.6099999999997</v>
      </c>
      <c r="M1657" s="28">
        <f ca="1">IF(OFFSET($O1657,M$12,)&lt;&gt;"",_xlfn.STDEV.S(OFFSET($O1657,,,M$12))*SQRT($J$12/$G$12),"")</f>
        <v>0.14366574441855529</v>
      </c>
      <c r="N1657" s="30">
        <f ca="1">IF(OFFSET($O1657,N$12,)&lt;&gt;"",_xlfn.STDEV.S(OFFSET($O1657,,,N$12))*SQRT($J$12/$G$12),"")</f>
        <v>0.12678257777006674</v>
      </c>
      <c r="O1657" s="4">
        <f t="shared" ca="1" si="25"/>
        <v>6.6724001894922355E-3</v>
      </c>
    </row>
    <row r="1658" spans="2:15" x14ac:dyDescent="0.2">
      <c r="B1658" s="14">
        <v>39252</v>
      </c>
      <c r="C1658" s="25">
        <v>4945.8100000000004</v>
      </c>
      <c r="D1658" s="25">
        <v>4955.9799999999996</v>
      </c>
      <c r="E1658" s="25">
        <v>4917.78</v>
      </c>
      <c r="F1658" s="16">
        <v>4923.29</v>
      </c>
      <c r="G1658" s="28">
        <f ca="1">IFERROR($F1658/OFFSET($F1658,G$12,)-1,"")</f>
        <v>-4.4587429782381172E-3</v>
      </c>
      <c r="H1658" s="29">
        <f ca="1">IFERROR($F1658/OFFSET($F1658,H$12,)-1,"")</f>
        <v>2.6070192989037677E-2</v>
      </c>
      <c r="I1658" s="29">
        <f ca="1">IFERROR($F1658/OFFSET($F1658,I$12,)-1,"")</f>
        <v>2.1965886658349643E-2</v>
      </c>
      <c r="J1658" s="29">
        <f ca="1">IFERROR($F1658/OFFSET($F1658,J$12,)-1,"")</f>
        <v>0.29576289698989067</v>
      </c>
      <c r="K1658" s="30">
        <f>F1658/VLOOKUP(YEAR(B1658),$Z$13:$AB$35,3,FALSE)-1</f>
        <v>0.10301850354096698</v>
      </c>
      <c r="L1658" s="21">
        <f>MAX(F1658:$F$5741)</f>
        <v>4967.6099999999997</v>
      </c>
      <c r="M1658" s="28">
        <f ca="1">IF(OFFSET($O1658,M$12,)&lt;&gt;"",_xlfn.STDEV.S(OFFSET($O1658,,,M$12))*SQRT($J$12/$G$12),"")</f>
        <v>0.14431884717215387</v>
      </c>
      <c r="N1658" s="30">
        <f ca="1">IF(OFFSET($O1658,N$12,)&lt;&gt;"",_xlfn.STDEV.S(OFFSET($O1658,,,N$12))*SQRT($J$12/$G$12),"")</f>
        <v>0.12740815013682136</v>
      </c>
      <c r="O1658" s="4">
        <f t="shared" ca="1" si="25"/>
        <v>-4.4687128190538765E-3</v>
      </c>
    </row>
    <row r="1659" spans="2:15" x14ac:dyDescent="0.2">
      <c r="B1659" s="14">
        <v>39251</v>
      </c>
      <c r="C1659" s="25">
        <v>4967.43</v>
      </c>
      <c r="D1659" s="25">
        <v>4985.79</v>
      </c>
      <c r="E1659" s="25">
        <v>4941.26</v>
      </c>
      <c r="F1659" s="16">
        <v>4945.34</v>
      </c>
      <c r="G1659" s="28">
        <f ca="1">IFERROR($F1659/OFFSET($F1659,G$12,)-1,"")</f>
        <v>-4.4830411405081261E-3</v>
      </c>
      <c r="H1659" s="29">
        <f ca="1">IFERROR($F1659/OFFSET($F1659,H$12,)-1,"")</f>
        <v>2.2939575214502739E-2</v>
      </c>
      <c r="I1659" s="29">
        <f ca="1">IFERROR($F1659/OFFSET($F1659,I$12,)-1,"")</f>
        <v>2.6255390323772332E-2</v>
      </c>
      <c r="J1659" s="29">
        <f ca="1">IFERROR($F1659/OFFSET($F1659,J$12,)-1,"")</f>
        <v>0.29873942959189037</v>
      </c>
      <c r="K1659" s="30">
        <f>F1659/VLOOKUP(YEAR(B1659),$Z$13:$AB$35,3,FALSE)-1</f>
        <v>0.10795860619652409</v>
      </c>
      <c r="L1659" s="21">
        <f>MAX(F1659:$F$5741)</f>
        <v>4967.6099999999997</v>
      </c>
      <c r="M1659" s="28">
        <f ca="1">IF(OFFSET($O1659,M$12,)&lt;&gt;"",_xlfn.STDEV.S(OFFSET($O1659,,,M$12))*SQRT($J$12/$G$12),"")</f>
        <v>0.14618658033904489</v>
      </c>
      <c r="N1659" s="30">
        <f ca="1">IF(OFFSET($O1659,N$12,)&lt;&gt;"",_xlfn.STDEV.S(OFFSET($O1659,,,N$12))*SQRT($J$12/$G$12),"")</f>
        <v>0.12883017238499223</v>
      </c>
      <c r="O1659" s="4">
        <f t="shared" ca="1" si="25"/>
        <v>-4.4931201036600282E-3</v>
      </c>
    </row>
    <row r="1660" spans="2:15" x14ac:dyDescent="0.2">
      <c r="B1660" s="14">
        <v>39248</v>
      </c>
      <c r="C1660" s="25">
        <v>4908.29</v>
      </c>
      <c r="D1660" s="25">
        <v>4969.3100000000004</v>
      </c>
      <c r="E1660" s="25">
        <v>4908.29</v>
      </c>
      <c r="F1660" s="16">
        <v>4967.6099999999997</v>
      </c>
      <c r="G1660" s="28">
        <f ca="1">IFERROR($F1660/OFFSET($F1660,G$12,)-1,"")</f>
        <v>1.2269226066756289E-2</v>
      </c>
      <c r="H1660" s="29">
        <f ca="1">IFERROR($F1660/OFFSET($F1660,H$12,)-1,"")</f>
        <v>4.2096187491346582E-2</v>
      </c>
      <c r="I1660" s="29">
        <f ca="1">IFERROR($F1660/OFFSET($F1660,I$12,)-1,"")</f>
        <v>4.2028423095075818E-2</v>
      </c>
      <c r="J1660" s="29">
        <f ca="1">IFERROR($F1660/OFFSET($F1660,J$12,)-1,"")</f>
        <v>0.32620964727742585</v>
      </c>
      <c r="K1660" s="30">
        <f>F1660/VLOOKUP(YEAR(B1660),$Z$13:$AB$35,3,FALSE)-1</f>
        <v>0.11294799785816845</v>
      </c>
      <c r="L1660" s="21">
        <f>MAX(F1660:$F$5741)</f>
        <v>4967.6099999999997</v>
      </c>
      <c r="M1660" s="28">
        <f ca="1">IF(OFFSET($O1660,M$12,)&lt;&gt;"",_xlfn.STDEV.S(OFFSET($O1660,,,M$12))*SQRT($J$12/$G$12),"")</f>
        <v>0.14524324929210702</v>
      </c>
      <c r="N1660" s="30">
        <f ca="1">IF(OFFSET($O1660,N$12,)&lt;&gt;"",_xlfn.STDEV.S(OFFSET($O1660,,,N$12))*SQRT($J$12/$G$12),"")</f>
        <v>0.12898162883240247</v>
      </c>
      <c r="O1660" s="4">
        <f t="shared" ca="1" si="25"/>
        <v>1.2194569147396415E-2</v>
      </c>
    </row>
    <row r="1661" spans="2:15" x14ac:dyDescent="0.2">
      <c r="B1661" s="14">
        <v>39247</v>
      </c>
      <c r="C1661" s="25">
        <v>4789.84</v>
      </c>
      <c r="D1661" s="25">
        <v>4916.4399999999996</v>
      </c>
      <c r="E1661" s="25">
        <v>4789.84</v>
      </c>
      <c r="F1661" s="16">
        <v>4907.3999999999996</v>
      </c>
      <c r="G1661" s="28">
        <f ca="1">IFERROR($F1661/OFFSET($F1661,G$12,)-1,"")</f>
        <v>2.4629184205251509E-2</v>
      </c>
      <c r="H1661" s="29">
        <f ca="1">IFERROR($F1661/OFFSET($F1661,H$12,)-1,"")</f>
        <v>2.6521720031544183E-2</v>
      </c>
      <c r="I1661" s="29">
        <f ca="1">IFERROR($F1661/OFFSET($F1661,I$12,)-1,"")</f>
        <v>2.9398500183543952E-2</v>
      </c>
      <c r="J1661" s="29">
        <f ca="1">IFERROR($F1661/OFFSET($F1661,J$12,)-1,"")</f>
        <v>0.35577393269477797</v>
      </c>
      <c r="K1661" s="30">
        <f>F1661/VLOOKUP(YEAR(B1661),$Z$13:$AB$35,3,FALSE)-1</f>
        <v>9.9458493055851083E-2</v>
      </c>
      <c r="L1661" s="21">
        <f>MAX(F1661:$F$5741)</f>
        <v>4916.9399999999996</v>
      </c>
      <c r="M1661" s="28">
        <f ca="1">IF(OFFSET($O1661,M$12,)&lt;&gt;"",_xlfn.STDEV.S(OFFSET($O1661,,,M$12))*SQRT($J$12/$G$12),"")</f>
        <v>0.14196592244086018</v>
      </c>
      <c r="N1661" s="30">
        <f ca="1">IF(OFFSET($O1661,N$12,)&lt;&gt;"",_xlfn.STDEV.S(OFFSET($O1661,,,N$12))*SQRT($J$12/$G$12),"")</f>
        <v>0.12712025294818893</v>
      </c>
      <c r="O1661" s="4">
        <f t="shared" ca="1" si="25"/>
        <v>2.4330775628201136E-2</v>
      </c>
    </row>
    <row r="1662" spans="2:15" x14ac:dyDescent="0.2">
      <c r="B1662" s="14">
        <v>39246</v>
      </c>
      <c r="C1662" s="25">
        <v>4798.32</v>
      </c>
      <c r="D1662" s="25">
        <v>4807.91</v>
      </c>
      <c r="E1662" s="25">
        <v>4754.07</v>
      </c>
      <c r="F1662" s="16">
        <v>4789.4399999999996</v>
      </c>
      <c r="G1662" s="28">
        <f ca="1">IFERROR($F1662/OFFSET($F1662,G$12,)-1,"")</f>
        <v>-1.8256846317369346E-3</v>
      </c>
      <c r="H1662" s="29">
        <f ca="1">IFERROR($F1662/OFFSET($F1662,H$12,)-1,"")</f>
        <v>1.8470446240124172E-3</v>
      </c>
      <c r="I1662" s="29">
        <f ca="1">IFERROR($F1662/OFFSET($F1662,I$12,)-1,"")</f>
        <v>1.524745045585485E-2</v>
      </c>
      <c r="J1662" s="29">
        <f ca="1">IFERROR($F1662/OFFSET($F1662,J$12,)-1,"")</f>
        <v>0.33971473886494152</v>
      </c>
      <c r="K1662" s="30">
        <f>F1662/VLOOKUP(YEAR(B1662),$Z$13:$AB$35,3,FALSE)-1</f>
        <v>7.303062415564554E-2</v>
      </c>
      <c r="L1662" s="21">
        <f>MAX(F1662:$F$5741)</f>
        <v>4916.9399999999996</v>
      </c>
      <c r="M1662" s="28">
        <f ca="1">IF(OFFSET($O1662,M$12,)&lt;&gt;"",_xlfn.STDEV.S(OFFSET($O1662,,,M$12))*SQRT($J$12/$G$12),"")</f>
        <v>0.12420728865726677</v>
      </c>
      <c r="N1662" s="30">
        <f ca="1">IF(OFFSET($O1662,N$12,)&lt;&gt;"",_xlfn.STDEV.S(OFFSET($O1662,,,N$12))*SQRT($J$12/$G$12),"")</f>
        <v>0.12417097342245045</v>
      </c>
      <c r="O1662" s="4">
        <f t="shared" ca="1" si="25"/>
        <v>-1.8273532251170226E-3</v>
      </c>
    </row>
    <row r="1663" spans="2:15" x14ac:dyDescent="0.2">
      <c r="B1663" s="14">
        <v>39245</v>
      </c>
      <c r="C1663" s="25">
        <v>4832.55</v>
      </c>
      <c r="D1663" s="25">
        <v>4859.0600000000004</v>
      </c>
      <c r="E1663" s="25">
        <v>4795.58</v>
      </c>
      <c r="F1663" s="16">
        <v>4798.2</v>
      </c>
      <c r="G1663" s="28">
        <f ca="1">IFERROR($F1663/OFFSET($F1663,G$12,)-1,"")</f>
        <v>-7.4962146598157586E-3</v>
      </c>
      <c r="H1663" s="29">
        <f ca="1">IFERROR($F1663/OFFSET($F1663,H$12,)-1,"")</f>
        <v>-1.5210444327228845E-2</v>
      </c>
      <c r="I1663" s="29">
        <f ca="1">IFERROR($F1663/OFFSET($F1663,I$12,)-1,"")</f>
        <v>2.4860043444735913E-2</v>
      </c>
      <c r="J1663" s="29">
        <f ca="1">IFERROR($F1663/OFFSET($F1663,J$12,)-1,"")</f>
        <v>0.33093674846676802</v>
      </c>
      <c r="K1663" s="30">
        <f>F1663/VLOOKUP(YEAR(B1663),$Z$13:$AB$35,3,FALSE)-1</f>
        <v>7.4993222761662981E-2</v>
      </c>
      <c r="L1663" s="21">
        <f>MAX(F1663:$F$5741)</f>
        <v>4916.9399999999996</v>
      </c>
      <c r="M1663" s="28">
        <f ca="1">IF(OFFSET($O1663,M$12,)&lt;&gt;"",_xlfn.STDEV.S(OFFSET($O1663,,,M$12))*SQRT($J$12/$G$12),"")</f>
        <v>0.1246894912425508</v>
      </c>
      <c r="N1663" s="30">
        <f ca="1">IF(OFFSET($O1663,N$12,)&lt;&gt;"",_xlfn.STDEV.S(OFFSET($O1663,,,N$12))*SQRT($J$12/$G$12),"")</f>
        <v>0.12478355920544083</v>
      </c>
      <c r="O1663" s="4">
        <f t="shared" ca="1" si="25"/>
        <v>-7.5244524832946257E-3</v>
      </c>
    </row>
    <row r="1664" spans="2:15" x14ac:dyDescent="0.2">
      <c r="B1664" s="14">
        <v>39244</v>
      </c>
      <c r="C1664" s="25">
        <v>4793.3500000000004</v>
      </c>
      <c r="D1664" s="25">
        <v>4834.4399999999996</v>
      </c>
      <c r="E1664" s="25">
        <v>4766.84</v>
      </c>
      <c r="F1664" s="16">
        <v>4834.4399999999996</v>
      </c>
      <c r="G1664" s="28">
        <f ca="1">IFERROR($F1664/OFFSET($F1664,G$12,)-1,"")</f>
        <v>1.4160027187252178E-2</v>
      </c>
      <c r="H1664" s="29">
        <f ca="1">IFERROR($F1664/OFFSET($F1664,H$12,)-1,"")</f>
        <v>-1.6376632017139792E-2</v>
      </c>
      <c r="I1664" s="29">
        <f ca="1">IFERROR($F1664/OFFSET($F1664,I$12,)-1,"")</f>
        <v>3.5719871200224462E-2</v>
      </c>
      <c r="J1664" s="29">
        <f ca="1">IFERROR($F1664/OFFSET($F1664,J$12,)-1,"")</f>
        <v>0.34510447678139156</v>
      </c>
      <c r="K1664" s="30">
        <f>F1664/VLOOKUP(YEAR(B1664),$Z$13:$AB$35,3,FALSE)-1</f>
        <v>8.3112466309843924E-2</v>
      </c>
      <c r="L1664" s="21">
        <f>MAX(F1664:$F$5741)</f>
        <v>4916.9399999999996</v>
      </c>
      <c r="M1664" s="28">
        <f ca="1">IF(OFFSET($O1664,M$12,)&lt;&gt;"",_xlfn.STDEV.S(OFFSET($O1664,,,M$12))*SQRT($J$12/$G$12),"")</f>
        <v>0.12242951310145371</v>
      </c>
      <c r="N1664" s="30">
        <f ca="1">IF(OFFSET($O1664,N$12,)&lt;&gt;"",_xlfn.STDEV.S(OFFSET($O1664,,,N$12))*SQRT($J$12/$G$12),"")</f>
        <v>0.12353565527488691</v>
      </c>
      <c r="O1664" s="4">
        <f t="shared" ca="1" si="25"/>
        <v>1.4060710455989608E-2</v>
      </c>
    </row>
    <row r="1665" spans="2:15" x14ac:dyDescent="0.2">
      <c r="B1665" s="14">
        <v>39241</v>
      </c>
      <c r="C1665" s="25">
        <v>4780.1899999999996</v>
      </c>
      <c r="D1665" s="25">
        <v>4780.1899999999996</v>
      </c>
      <c r="E1665" s="25">
        <v>4671.71</v>
      </c>
      <c r="F1665" s="16">
        <v>4766.9399999999996</v>
      </c>
      <c r="G1665" s="28">
        <f ca="1">IFERROR($F1665/OFFSET($F1665,G$12,)-1,"")</f>
        <v>-2.8594677248301448E-3</v>
      </c>
      <c r="H1665" s="29">
        <f ca="1">IFERROR($F1665/OFFSET($F1665,H$12,)-1,"")</f>
        <v>-3.050677860620632E-2</v>
      </c>
      <c r="I1665" s="29">
        <f ca="1">IFERROR($F1665/OFFSET($F1665,I$12,)-1,"")</f>
        <v>1.8775018219354456E-2</v>
      </c>
      <c r="J1665" s="29">
        <f ca="1">IFERROR($F1665/OFFSET($F1665,J$12,)-1,"")</f>
        <v>0.33330163427302395</v>
      </c>
      <c r="K1665" s="30">
        <f>F1665/VLOOKUP(YEAR(B1665),$Z$13:$AB$35,3,FALSE)-1</f>
        <v>6.7989703078546349E-2</v>
      </c>
      <c r="L1665" s="21">
        <f>MAX(F1665:$F$5741)</f>
        <v>4916.9399999999996</v>
      </c>
      <c r="M1665" s="28">
        <f ca="1">IF(OFFSET($O1665,M$12,)&lt;&gt;"",_xlfn.STDEV.S(OFFSET($O1665,,,M$12))*SQRT($J$12/$G$12),"")</f>
        <v>0.12362707448336917</v>
      </c>
      <c r="N1665" s="30">
        <f ca="1">IF(OFFSET($O1665,N$12,)&lt;&gt;"",_xlfn.STDEV.S(OFFSET($O1665,,,N$12))*SQRT($J$12/$G$12),"")</f>
        <v>0.12433630346593504</v>
      </c>
      <c r="O1665" s="4">
        <f t="shared" ca="1" si="25"/>
        <v>-2.8635638129495045E-3</v>
      </c>
    </row>
    <row r="1666" spans="2:15" x14ac:dyDescent="0.2">
      <c r="B1666" s="14">
        <v>39240</v>
      </c>
      <c r="C1666" s="25">
        <v>4872.4799999999996</v>
      </c>
      <c r="D1666" s="25">
        <v>4875.12</v>
      </c>
      <c r="E1666" s="25">
        <v>4780.54</v>
      </c>
      <c r="F1666" s="16">
        <v>4780.6099999999997</v>
      </c>
      <c r="G1666" s="28">
        <f ca="1">IFERROR($F1666/OFFSET($F1666,G$12,)-1,"")</f>
        <v>0</v>
      </c>
      <c r="H1666" s="29">
        <f ca="1">IFERROR($F1666/OFFSET($F1666,H$12,)-1,"")</f>
        <v>-2.1445619378635983E-2</v>
      </c>
      <c r="I1666" s="29">
        <f ca="1">IFERROR($F1666/OFFSET($F1666,I$12,)-1,"")</f>
        <v>1.1936361981448762E-2</v>
      </c>
      <c r="J1666" s="29">
        <f ca="1">IFERROR($F1666/OFFSET($F1666,J$12,)-1,"")</f>
        <v>0.35313814400307941</v>
      </c>
      <c r="K1666" s="30">
        <f>F1666/VLOOKUP(YEAR(B1666),$Z$13:$AB$35,3,FALSE)-1</f>
        <v>7.1052342684055025E-2</v>
      </c>
      <c r="L1666" s="21">
        <f>MAX(F1666:$F$5741)</f>
        <v>4916.9399999999996</v>
      </c>
      <c r="M1666" s="28">
        <f ca="1">IF(OFFSET($O1666,M$12,)&lt;&gt;"",_xlfn.STDEV.S(OFFSET($O1666,,,M$12))*SQRT($J$12/$G$12),"")</f>
        <v>0.12350864029497559</v>
      </c>
      <c r="N1666" s="30">
        <f ca="1">IF(OFFSET($O1666,N$12,)&lt;&gt;"",_xlfn.STDEV.S(OFFSET($O1666,,,N$12))*SQRT($J$12/$G$12),"")</f>
        <v>0.12441948716859928</v>
      </c>
      <c r="O1666" s="4">
        <f t="shared" ca="1" si="25"/>
        <v>0</v>
      </c>
    </row>
    <row r="1667" spans="2:15" x14ac:dyDescent="0.2">
      <c r="B1667" s="14">
        <v>39239</v>
      </c>
      <c r="C1667" s="25">
        <v>4872.4799999999996</v>
      </c>
      <c r="D1667" s="25">
        <v>4875.12</v>
      </c>
      <c r="E1667" s="25">
        <v>4780.54</v>
      </c>
      <c r="F1667" s="16">
        <v>4780.6099999999997</v>
      </c>
      <c r="G1667" s="28">
        <f ca="1">IFERROR($F1667/OFFSET($F1667,G$12,)-1,"")</f>
        <v>-1.8820641543744299E-2</v>
      </c>
      <c r="H1667" s="29">
        <f ca="1">IFERROR($F1667/OFFSET($F1667,H$12,)-1,"")</f>
        <v>-8.9535221194909642E-3</v>
      </c>
      <c r="I1667" s="29">
        <f ca="1">IFERROR($F1667/OFFSET($F1667,I$12,)-1,"")</f>
        <v>2.0577598831822419E-2</v>
      </c>
      <c r="J1667" s="29">
        <f ca="1">IFERROR($F1667/OFFSET($F1667,J$12,)-1,"")</f>
        <v>0.36118276814441486</v>
      </c>
      <c r="K1667" s="30">
        <f>F1667/VLOOKUP(YEAR(B1667),$Z$13:$AB$35,3,FALSE)-1</f>
        <v>7.1052342684055025E-2</v>
      </c>
      <c r="L1667" s="21">
        <f>MAX(F1667:$F$5741)</f>
        <v>4916.9399999999996</v>
      </c>
      <c r="M1667" s="28">
        <f ca="1">IF(OFFSET($O1667,M$12,)&lt;&gt;"",_xlfn.STDEV.S(OFFSET($O1667,,,M$12))*SQRT($J$12/$G$12),"")</f>
        <v>0.12884292774175801</v>
      </c>
      <c r="N1667" s="30">
        <f ca="1">IF(OFFSET($O1667,N$12,)&lt;&gt;"",_xlfn.STDEV.S(OFFSET($O1667,,,N$12))*SQRT($J$12/$G$12),"")</f>
        <v>0.12970930965279803</v>
      </c>
      <c r="O1667" s="4">
        <f t="shared" ca="1" si="25"/>
        <v>-1.9000003859182591E-2</v>
      </c>
    </row>
    <row r="1668" spans="2:15" x14ac:dyDescent="0.2">
      <c r="B1668" s="14">
        <v>39238</v>
      </c>
      <c r="C1668" s="25">
        <v>4914.91</v>
      </c>
      <c r="D1668" s="25">
        <v>4918.13</v>
      </c>
      <c r="E1668" s="25">
        <v>4865.6000000000004</v>
      </c>
      <c r="F1668" s="16">
        <v>4872.3100000000004</v>
      </c>
      <c r="G1668" s="28">
        <f ca="1">IFERROR($F1668/OFFSET($F1668,G$12,)-1,"")</f>
        <v>-8.6715375397004024E-3</v>
      </c>
      <c r="H1668" s="29">
        <f ca="1">IFERROR($F1668/OFFSET($F1668,H$12,)-1,"")</f>
        <v>-2.5160709167587614E-3</v>
      </c>
      <c r="I1668" s="29">
        <f ca="1">IFERROR($F1668/OFFSET($F1668,I$12,)-1,"")</f>
        <v>3.146269124349832E-2</v>
      </c>
      <c r="J1668" s="29">
        <f ca="1">IFERROR($F1668/OFFSET($F1668,J$12,)-1,"")</f>
        <v>0.3920010742181923</v>
      </c>
      <c r="K1668" s="30">
        <f>F1668/VLOOKUP(YEAR(B1668),$Z$13:$AB$35,3,FALSE)-1</f>
        <v>9.1596896584944076E-2</v>
      </c>
      <c r="L1668" s="21">
        <f>MAX(F1668:$F$5741)</f>
        <v>4916.9399999999996</v>
      </c>
      <c r="M1668" s="28">
        <f ca="1">IF(OFFSET($O1668,M$12,)&lt;&gt;"",_xlfn.STDEV.S(OFFSET($O1668,,,M$12))*SQRT($J$12/$G$12),"")</f>
        <v>0.11749827096968175</v>
      </c>
      <c r="N1668" s="30">
        <f ca="1">IF(OFFSET($O1668,N$12,)&lt;&gt;"",_xlfn.STDEV.S(OFFSET($O1668,,,N$12))*SQRT($J$12/$G$12),"")</f>
        <v>0.13988974574531551</v>
      </c>
      <c r="O1668" s="4">
        <f t="shared" ca="1" si="25"/>
        <v>-8.7093540985392851E-3</v>
      </c>
    </row>
    <row r="1669" spans="2:15" x14ac:dyDescent="0.2">
      <c r="B1669" s="14">
        <v>39237</v>
      </c>
      <c r="C1669" s="25">
        <v>4920.33</v>
      </c>
      <c r="D1669" s="25">
        <v>4932.8</v>
      </c>
      <c r="E1669" s="25">
        <v>4886.6099999999997</v>
      </c>
      <c r="F1669" s="16">
        <v>4914.93</v>
      </c>
      <c r="G1669" s="28">
        <f ca="1">IFERROR($F1669/OFFSET($F1669,G$12,)-1,"")</f>
        <v>-4.0879083332301391E-4</v>
      </c>
      <c r="H1669" s="29">
        <f ca="1">IFERROR($F1669/OFFSET($F1669,H$12,)-1,"")</f>
        <v>1.1864616144771745E-2</v>
      </c>
      <c r="I1669" s="29">
        <f ca="1">IFERROR($F1669/OFFSET($F1669,I$12,)-1,"")</f>
        <v>3.9783112750905403E-2</v>
      </c>
      <c r="J1669" s="29">
        <f ca="1">IFERROR($F1669/OFFSET($F1669,J$12,)-1,"")</f>
        <v>0.40329543572729709</v>
      </c>
      <c r="K1669" s="30">
        <f>F1669/VLOOKUP(YEAR(B1669),$Z$13:$AB$35,3,FALSE)-1</f>
        <v>0.10114552130965371</v>
      </c>
      <c r="L1669" s="21">
        <f>MAX(F1669:$F$5741)</f>
        <v>4916.9399999999996</v>
      </c>
      <c r="M1669" s="28">
        <f ca="1">IF(OFFSET($O1669,M$12,)&lt;&gt;"",_xlfn.STDEV.S(OFFSET($O1669,,,M$12))*SQRT($J$12/$G$12),"")</f>
        <v>0.11497785515301635</v>
      </c>
      <c r="N1669" s="30">
        <f ca="1">IF(OFFSET($O1669,N$12,)&lt;&gt;"",_xlfn.STDEV.S(OFFSET($O1669,,,N$12))*SQRT($J$12/$G$12),"")</f>
        <v>0.13888434816424305</v>
      </c>
      <c r="O1669" s="4">
        <f t="shared" ca="1" si="25"/>
        <v>-4.0887441107370669E-4</v>
      </c>
    </row>
    <row r="1670" spans="2:15" x14ac:dyDescent="0.2">
      <c r="B1670" s="14">
        <v>39234</v>
      </c>
      <c r="C1670" s="25">
        <v>4885.1400000000003</v>
      </c>
      <c r="D1670" s="25">
        <v>4933.3</v>
      </c>
      <c r="E1670" s="25">
        <v>4884.26</v>
      </c>
      <c r="F1670" s="16">
        <v>4916.9399999999996</v>
      </c>
      <c r="G1670" s="28">
        <f ca="1">IFERROR($F1670/OFFSET($F1670,G$12,)-1,"")</f>
        <v>6.4600911290420004E-3</v>
      </c>
      <c r="H1670" s="29">
        <f ca="1">IFERROR($F1670/OFFSET($F1670,H$12,)-1,"")</f>
        <v>1.2278426286208344E-2</v>
      </c>
      <c r="I1670" s="29">
        <f ca="1">IFERROR($F1670/OFFSET($F1670,I$12,)-1,"")</f>
        <v>3.9025750909713164E-2</v>
      </c>
      <c r="J1670" s="29">
        <f ca="1">IFERROR($F1670/OFFSET($F1670,J$12,)-1,"")</f>
        <v>0.43285852498572064</v>
      </c>
      <c r="K1670" s="30">
        <f>F1670/VLOOKUP(YEAR(B1670),$Z$13:$AB$35,3,FALSE)-1</f>
        <v>0.10159584359254104</v>
      </c>
      <c r="L1670" s="21">
        <f>MAX(F1670:$F$5741)</f>
        <v>4916.9399999999996</v>
      </c>
      <c r="M1670" s="28">
        <f ca="1">IF(OFFSET($O1670,M$12,)&lt;&gt;"",_xlfn.STDEV.S(OFFSET($O1670,,,M$12))*SQRT($J$12/$G$12),"")</f>
        <v>0.11535580414655311</v>
      </c>
      <c r="N1670" s="30">
        <f ca="1">IF(OFFSET($O1670,N$12,)&lt;&gt;"",_xlfn.STDEV.S(OFFSET($O1670,,,N$12))*SQRT($J$12/$G$12),"")</f>
        <v>0.14166957107856998</v>
      </c>
      <c r="O1670" s="4">
        <f t="shared" ca="1" si="25"/>
        <v>6.439314173024571E-3</v>
      </c>
    </row>
    <row r="1671" spans="2:15" x14ac:dyDescent="0.2">
      <c r="B1671" s="14">
        <v>39233</v>
      </c>
      <c r="C1671" s="25">
        <v>4824.32</v>
      </c>
      <c r="D1671" s="25">
        <v>4897.18</v>
      </c>
      <c r="E1671" s="25">
        <v>4824.32</v>
      </c>
      <c r="F1671" s="16">
        <v>4885.38</v>
      </c>
      <c r="G1671" s="28">
        <f ca="1">IFERROR($F1671/OFFSET($F1671,G$12,)-1,"")</f>
        <v>1.2765869231726068E-2</v>
      </c>
      <c r="H1671" s="29">
        <f ca="1">IFERROR($F1671/OFFSET($F1671,H$12,)-1,"")</f>
        <v>3.6176729796189022E-3</v>
      </c>
      <c r="I1671" s="29">
        <f ca="1">IFERROR($F1671/OFFSET($F1671,I$12,)-1,"")</f>
        <v>3.5044714267251642E-2</v>
      </c>
      <c r="J1671" s="29">
        <f ca="1">IFERROR($F1671/OFFSET($F1671,J$12,)-1,"")</f>
        <v>0.45169658484112807</v>
      </c>
      <c r="K1671" s="30">
        <f>F1671/VLOOKUP(YEAR(B1671),$Z$13:$AB$35,3,FALSE)-1</f>
        <v>9.4525111628396719E-2</v>
      </c>
      <c r="L1671" s="21">
        <f>MAX(F1671:$F$5741)</f>
        <v>4885.38</v>
      </c>
      <c r="M1671" s="28">
        <f ca="1">IF(OFFSET($O1671,M$12,)&lt;&gt;"",_xlfn.STDEV.S(OFFSET($O1671,,,M$12))*SQRT($J$12/$G$12),"")</f>
        <v>0.11729659081759661</v>
      </c>
      <c r="N1671" s="30">
        <f ca="1">IF(OFFSET($O1671,N$12,)&lt;&gt;"",_xlfn.STDEV.S(OFFSET($O1671,,,N$12))*SQRT($J$12/$G$12),"")</f>
        <v>0.14210125663945056</v>
      </c>
      <c r="O1671" s="4">
        <f t="shared" ca="1" si="25"/>
        <v>1.2685072424184318E-2</v>
      </c>
    </row>
    <row r="1672" spans="2:15" x14ac:dyDescent="0.2">
      <c r="B1672" s="14">
        <v>39232</v>
      </c>
      <c r="C1672" s="25">
        <v>4866.0600000000004</v>
      </c>
      <c r="D1672" s="25">
        <v>4866.0600000000004</v>
      </c>
      <c r="E1672" s="25">
        <v>4784.68</v>
      </c>
      <c r="F1672" s="16">
        <v>4823.8</v>
      </c>
      <c r="G1672" s="28">
        <f ca="1">IFERROR($F1672/OFFSET($F1672,G$12,)-1,"")</f>
        <v>-1.2447283298530065E-2</v>
      </c>
      <c r="H1672" s="29">
        <f ca="1">IFERROR($F1672/OFFSET($F1672,H$12,)-1,"")</f>
        <v>-1.221067978859125E-2</v>
      </c>
      <c r="I1672" s="29">
        <f ca="1">IFERROR($F1672/OFFSET($F1672,I$12,)-1,"")</f>
        <v>1.7999328902967404E-2</v>
      </c>
      <c r="J1672" s="29">
        <f ca="1">IFERROR($F1672/OFFSET($F1672,J$12,)-1,"")</f>
        <v>0.433398013247001</v>
      </c>
      <c r="K1672" s="30">
        <f>F1672/VLOOKUP(YEAR(B1672),$Z$13:$AB$35,3,FALSE)-1</f>
        <v>8.0728670742718167E-2</v>
      </c>
      <c r="L1672" s="21">
        <f>MAX(F1672:$F$5741)</f>
        <v>4884.6000000000004</v>
      </c>
      <c r="M1672" s="28">
        <f ca="1">IF(OFFSET($O1672,M$12,)&lt;&gt;"",_xlfn.STDEV.S(OFFSET($O1672,,,M$12))*SQRT($J$12/$G$12),"")</f>
        <v>0.11244940569402162</v>
      </c>
      <c r="N1672" s="30">
        <f ca="1">IF(OFFSET($O1672,N$12,)&lt;&gt;"",_xlfn.STDEV.S(OFFSET($O1672,,,N$12))*SQRT($J$12/$G$12),"")</f>
        <v>0.15162197782536924</v>
      </c>
      <c r="O1672" s="4">
        <f t="shared" ca="1" si="25"/>
        <v>-1.2525399630246674E-2</v>
      </c>
    </row>
    <row r="1673" spans="2:15" x14ac:dyDescent="0.2">
      <c r="B1673" s="14">
        <v>39231</v>
      </c>
      <c r="C1673" s="25">
        <v>4860.3599999999997</v>
      </c>
      <c r="D1673" s="25">
        <v>4884.6000000000004</v>
      </c>
      <c r="E1673" s="25">
        <v>4841.25</v>
      </c>
      <c r="F1673" s="16">
        <v>4884.6000000000004</v>
      </c>
      <c r="G1673" s="28">
        <f ca="1">IFERROR($F1673/OFFSET($F1673,G$12,)-1,"")</f>
        <v>5.6204063986164954E-3</v>
      </c>
      <c r="H1673" s="29">
        <f ca="1">IFERROR($F1673/OFFSET($F1673,H$12,)-1,"")</f>
        <v>1.2299880835189958E-2</v>
      </c>
      <c r="I1673" s="29">
        <f ca="1">IFERROR($F1673/OFFSET($F1673,I$12,)-1,"")</f>
        <v>3.0830366507615281E-2</v>
      </c>
      <c r="J1673" s="29">
        <f ca="1">IFERROR($F1673/OFFSET($F1673,J$12,)-1,"")</f>
        <v>0.4694724808591928</v>
      </c>
      <c r="K1673" s="30">
        <f>F1673/VLOOKUP(YEAR(B1673),$Z$13:$AB$35,3,FALSE)-1</f>
        <v>9.4350359697723984E-2</v>
      </c>
      <c r="L1673" s="21">
        <f>MAX(F1673:$F$5741)</f>
        <v>4884.6000000000004</v>
      </c>
      <c r="M1673" s="28">
        <f ca="1">IF(OFFSET($O1673,M$12,)&lt;&gt;"",_xlfn.STDEV.S(OFFSET($O1673,,,M$12))*SQRT($J$12/$G$12),"")</f>
        <v>0.10958495173256258</v>
      </c>
      <c r="N1673" s="30">
        <f ca="1">IF(OFFSET($O1673,N$12,)&lt;&gt;"",_xlfn.STDEV.S(OFFSET($O1673,,,N$12))*SQRT($J$12/$G$12),"")</f>
        <v>0.15012152742798932</v>
      </c>
      <c r="O1673" s="4">
        <f t="shared" ca="1" si="25"/>
        <v>5.6046708471705333E-3</v>
      </c>
    </row>
    <row r="1674" spans="2:15" x14ac:dyDescent="0.2">
      <c r="B1674" s="14">
        <v>39230</v>
      </c>
      <c r="C1674" s="25">
        <v>4867.1499999999996</v>
      </c>
      <c r="D1674" s="25">
        <v>4867.1499999999996</v>
      </c>
      <c r="E1674" s="25">
        <v>4827.9799999999996</v>
      </c>
      <c r="F1674" s="16">
        <v>4857.3</v>
      </c>
      <c r="G1674" s="28">
        <f ca="1">IFERROR($F1674/OFFSET($F1674,G$12,)-1,"")</f>
        <v>0</v>
      </c>
      <c r="H1674" s="29">
        <f ca="1">IFERROR($F1674/OFFSET($F1674,H$12,)-1,"")</f>
        <v>8.2678252277648134E-3</v>
      </c>
      <c r="I1674" s="29">
        <f ca="1">IFERROR($F1674/OFFSET($F1674,I$12,)-1,"")</f>
        <v>9.9386630626885353E-3</v>
      </c>
      <c r="J1674" s="29">
        <f ca="1">IFERROR($F1674/OFFSET($F1674,J$12,)-1,"")</f>
        <v>0.39296191888225795</v>
      </c>
      <c r="K1674" s="30">
        <f>F1674/VLOOKUP(YEAR(B1674),$Z$13:$AB$35,3,FALSE)-1</f>
        <v>8.8234042124176959E-2</v>
      </c>
      <c r="L1674" s="21">
        <f>MAX(F1674:$F$5741)</f>
        <v>4883.43</v>
      </c>
      <c r="M1674" s="28">
        <f ca="1">IF(OFFSET($O1674,M$12,)&lt;&gt;"",_xlfn.STDEV.S(OFFSET($O1674,,,M$12))*SQRT($J$12/$G$12),"")</f>
        <v>0.11147573691443764</v>
      </c>
      <c r="N1674" s="30">
        <f ca="1">IF(OFFSET($O1674,N$12,)&lt;&gt;"",_xlfn.STDEV.S(OFFSET($O1674,,,N$12))*SQRT($J$12/$G$12),"")</f>
        <v>0.14996535474408049</v>
      </c>
      <c r="O1674" s="4">
        <f t="shared" ca="1" si="25"/>
        <v>0</v>
      </c>
    </row>
    <row r="1675" spans="2:15" x14ac:dyDescent="0.2">
      <c r="B1675" s="14">
        <v>39227</v>
      </c>
      <c r="C1675" s="25">
        <v>4867.1499999999996</v>
      </c>
      <c r="D1675" s="25">
        <v>4867.1499999999996</v>
      </c>
      <c r="E1675" s="25">
        <v>4827.9799999999996</v>
      </c>
      <c r="F1675" s="16">
        <v>4857.3</v>
      </c>
      <c r="G1675" s="28">
        <f ca="1">IFERROR($F1675/OFFSET($F1675,G$12,)-1,"")</f>
        <v>-2.1508822314941778E-3</v>
      </c>
      <c r="H1675" s="29">
        <f ca="1">IFERROR($F1675/OFFSET($F1675,H$12,)-1,"")</f>
        <v>7.9853574111505843E-3</v>
      </c>
      <c r="I1675" s="29">
        <f ca="1">IFERROR($F1675/OFFSET($F1675,I$12,)-1,"")</f>
        <v>7.8305903443467439E-3</v>
      </c>
      <c r="J1675" s="29">
        <f ca="1">IFERROR($F1675/OFFSET($F1675,J$12,)-1,"")</f>
        <v>0.38942364076878411</v>
      </c>
      <c r="K1675" s="30">
        <f>F1675/VLOOKUP(YEAR(B1675),$Z$13:$AB$35,3,FALSE)-1</f>
        <v>8.8234042124176959E-2</v>
      </c>
      <c r="L1675" s="21">
        <f>MAX(F1675:$F$5741)</f>
        <v>4883.43</v>
      </c>
      <c r="M1675" s="28">
        <f ca="1">IF(OFFSET($O1675,M$12,)&lt;&gt;"",_xlfn.STDEV.S(OFFSET($O1675,,,M$12))*SQRT($J$12/$G$12),"")</f>
        <v>0.11199550462943209</v>
      </c>
      <c r="N1675" s="30">
        <f ca="1">IF(OFFSET($O1675,N$12,)&lt;&gt;"",_xlfn.STDEV.S(OFFSET($O1675,,,N$12))*SQRT($J$12/$G$12),"")</f>
        <v>0.15198794936260276</v>
      </c>
      <c r="O1675" s="4">
        <f t="shared" ca="1" si="25"/>
        <v>-2.1531987009123853E-3</v>
      </c>
    </row>
    <row r="1676" spans="2:15" x14ac:dyDescent="0.2">
      <c r="B1676" s="14">
        <v>39226</v>
      </c>
      <c r="C1676" s="25">
        <v>4883.83</v>
      </c>
      <c r="D1676" s="25">
        <v>4885.74</v>
      </c>
      <c r="E1676" s="25">
        <v>4834.33</v>
      </c>
      <c r="F1676" s="16">
        <v>4867.7700000000004</v>
      </c>
      <c r="G1676" s="28">
        <f ca="1">IFERROR($F1676/OFFSET($F1676,G$12,)-1,"")</f>
        <v>-3.2067624599921851E-3</v>
      </c>
      <c r="H1676" s="29">
        <f ca="1">IFERROR($F1676/OFFSET($F1676,H$12,)-1,"")</f>
        <v>2.1085531490901532E-2</v>
      </c>
      <c r="I1676" s="29">
        <f ca="1">IFERROR($F1676/OFFSET($F1676,I$12,)-1,"")</f>
        <v>2.2638607902084384E-2</v>
      </c>
      <c r="J1676" s="29">
        <f ca="1">IFERROR($F1676/OFFSET($F1676,J$12,)-1,"")</f>
        <v>0.3827909949577446</v>
      </c>
      <c r="K1676" s="30">
        <f>F1676/VLOOKUP(YEAR(B1676),$Z$13:$AB$35,3,FALSE)-1</f>
        <v>9.0579750732053821E-2</v>
      </c>
      <c r="L1676" s="21">
        <f>MAX(F1676:$F$5741)</f>
        <v>4883.43</v>
      </c>
      <c r="M1676" s="28">
        <f ca="1">IF(OFFSET($O1676,M$12,)&lt;&gt;"",_xlfn.STDEV.S(OFFSET($O1676,,,M$12))*SQRT($J$12/$G$12),"")</f>
        <v>0.11461394312993275</v>
      </c>
      <c r="N1676" s="30">
        <f ca="1">IF(OFFSET($O1676,N$12,)&lt;&gt;"",_xlfn.STDEV.S(OFFSET($O1676,,,N$12))*SQRT($J$12/$G$12),"")</f>
        <v>0.15264643321108284</v>
      </c>
      <c r="O1676" s="4">
        <f t="shared" ca="1" si="25"/>
        <v>-3.2119151412949901E-3</v>
      </c>
    </row>
    <row r="1677" spans="2:15" x14ac:dyDescent="0.2">
      <c r="B1677" s="14">
        <v>39225</v>
      </c>
      <c r="C1677" s="25">
        <v>4824.96</v>
      </c>
      <c r="D1677" s="25">
        <v>4884.18</v>
      </c>
      <c r="E1677" s="25">
        <v>4824.96</v>
      </c>
      <c r="F1677" s="16">
        <v>4883.43</v>
      </c>
      <c r="G1677" s="28">
        <f ca="1">IFERROR($F1677/OFFSET($F1677,G$12,)-1,"")</f>
        <v>1.2057406352002475E-2</v>
      </c>
      <c r="H1677" s="29">
        <f ca="1">IFERROR($F1677/OFFSET($F1677,H$12,)-1,"")</f>
        <v>2.4370444176412098E-2</v>
      </c>
      <c r="I1677" s="29">
        <f ca="1">IFERROR($F1677/OFFSET($F1677,I$12,)-1,"")</f>
        <v>3.4524177728441741E-2</v>
      </c>
      <c r="J1677" s="29">
        <f ca="1">IFERROR($F1677/OFFSET($F1677,J$12,)-1,"")</f>
        <v>0.33101568568664064</v>
      </c>
      <c r="K1677" s="30">
        <f>F1677/VLOOKUP(YEAR(B1677),$Z$13:$AB$35,3,FALSE)-1</f>
        <v>9.4088231801714883E-2</v>
      </c>
      <c r="L1677" s="21">
        <f>MAX(F1677:$F$5741)</f>
        <v>4883.43</v>
      </c>
      <c r="M1677" s="28">
        <f ca="1">IF(OFFSET($O1677,M$12,)&lt;&gt;"",_xlfn.STDEV.S(OFFSET($O1677,,,M$12))*SQRT($J$12/$G$12),"")</f>
        <v>0.12112511785000778</v>
      </c>
      <c r="N1677" s="30">
        <f ca="1">IF(OFFSET($O1677,N$12,)&lt;&gt;"",_xlfn.STDEV.S(OFFSET($O1677,,,N$12))*SQRT($J$12/$G$12),"")</f>
        <v>0.15350505508044002</v>
      </c>
      <c r="O1677" s="4">
        <f t="shared" ca="1" si="25"/>
        <v>1.1985294900706505E-2</v>
      </c>
    </row>
    <row r="1678" spans="2:15" x14ac:dyDescent="0.2">
      <c r="B1678" s="14">
        <v>39224</v>
      </c>
      <c r="C1678" s="25">
        <v>4817.05</v>
      </c>
      <c r="D1678" s="25">
        <v>4843.34</v>
      </c>
      <c r="E1678" s="25">
        <v>4796.07</v>
      </c>
      <c r="F1678" s="16">
        <v>4825.25</v>
      </c>
      <c r="G1678" s="28">
        <f ca="1">IFERROR($F1678/OFFSET($F1678,G$12,)-1,"")</f>
        <v>1.6149555679640937E-3</v>
      </c>
      <c r="H1678" s="29">
        <f ca="1">IFERROR($F1678/OFFSET($F1678,H$12,)-1,"")</f>
        <v>2.2838319367632476E-2</v>
      </c>
      <c r="I1678" s="29">
        <f ca="1">IFERROR($F1678/OFFSET($F1678,I$12,)-1,"")</f>
        <v>1.7873566612945258E-2</v>
      </c>
      <c r="J1678" s="29">
        <f ca="1">IFERROR($F1678/OFFSET($F1678,J$12,)-1,"")</f>
        <v>0.30968957215404957</v>
      </c>
      <c r="K1678" s="30">
        <f>F1678/VLOOKUP(YEAR(B1678),$Z$13:$AB$35,3,FALSE)-1</f>
        <v>8.105353010102001E-2</v>
      </c>
      <c r="L1678" s="21">
        <f>MAX(F1678:$F$5741)</f>
        <v>4825.25</v>
      </c>
      <c r="M1678" s="28">
        <f ca="1">IF(OFFSET($O1678,M$12,)&lt;&gt;"",_xlfn.STDEV.S(OFFSET($O1678,,,M$12))*SQRT($J$12/$G$12),"")</f>
        <v>0.11665338413105523</v>
      </c>
      <c r="N1678" s="30">
        <f ca="1">IF(OFFSET($O1678,N$12,)&lt;&gt;"",_xlfn.STDEV.S(OFFSET($O1678,,,N$12))*SQRT($J$12/$G$12),"")</f>
        <v>0.15354229214787185</v>
      </c>
      <c r="O1678" s="4">
        <f t="shared" ca="1" si="25"/>
        <v>1.6136529295010891E-3</v>
      </c>
    </row>
    <row r="1679" spans="2:15" x14ac:dyDescent="0.2">
      <c r="B1679" s="14">
        <v>39223</v>
      </c>
      <c r="C1679" s="25">
        <v>4816.2700000000004</v>
      </c>
      <c r="D1679" s="25">
        <v>4829.09</v>
      </c>
      <c r="E1679" s="25">
        <v>4786.8999999999996</v>
      </c>
      <c r="F1679" s="16">
        <v>4817.47</v>
      </c>
      <c r="G1679" s="28">
        <f ca="1">IFERROR($F1679/OFFSET($F1679,G$12,)-1,"")</f>
        <v>-2.801515723764858E-4</v>
      </c>
      <c r="H1679" s="29">
        <f ca="1">IFERROR($F1679/OFFSET($F1679,H$12,)-1,"")</f>
        <v>2.8975972967719699E-2</v>
      </c>
      <c r="I1679" s="29">
        <f ca="1">IFERROR($F1679/OFFSET($F1679,I$12,)-1,"")</f>
        <v>2.1221615479844802E-2</v>
      </c>
      <c r="J1679" s="29">
        <f ca="1">IFERROR($F1679/OFFSET($F1679,J$12,)-1,"")</f>
        <v>0.24541642538054287</v>
      </c>
      <c r="K1679" s="30">
        <f>F1679/VLOOKUP(YEAR(B1679),$Z$13:$AB$35,3,FALSE)-1</f>
        <v>7.9310491613027612E-2</v>
      </c>
      <c r="L1679" s="21">
        <f>MAX(F1679:$F$5741)</f>
        <v>4819.5600000000004</v>
      </c>
      <c r="M1679" s="28">
        <f ca="1">IF(OFFSET($O1679,M$12,)&lt;&gt;"",_xlfn.STDEV.S(OFFSET($O1679,,,M$12))*SQRT($J$12/$G$12),"")</f>
        <v>0.12008221787191745</v>
      </c>
      <c r="N1679" s="30">
        <f ca="1">IF(OFFSET($O1679,N$12,)&lt;&gt;"",_xlfn.STDEV.S(OFFSET($O1679,,,N$12))*SQRT($J$12/$G$12),"")</f>
        <v>0.18639704485557862</v>
      </c>
      <c r="O1679" s="4">
        <f t="shared" ref="O1679:O1742" ca="1" si="26">IFERROR(LN(1+G1679),"")</f>
        <v>-2.8019082215900167E-4</v>
      </c>
    </row>
    <row r="1680" spans="2:15" x14ac:dyDescent="0.2">
      <c r="B1680" s="14">
        <v>39220</v>
      </c>
      <c r="C1680" s="25">
        <v>4767.79</v>
      </c>
      <c r="D1680" s="25">
        <v>4826.5600000000004</v>
      </c>
      <c r="E1680" s="25">
        <v>4765.96</v>
      </c>
      <c r="F1680" s="16">
        <v>4818.82</v>
      </c>
      <c r="G1680" s="28">
        <f ca="1">IFERROR($F1680/OFFSET($F1680,G$12,)-1,"")</f>
        <v>1.0817557291939783E-2</v>
      </c>
      <c r="H1680" s="29">
        <f ca="1">IFERROR($F1680/OFFSET($F1680,H$12,)-1,"")</f>
        <v>3.2373476501325049E-2</v>
      </c>
      <c r="I1680" s="29">
        <f ca="1">IFERROR($F1680/OFFSET($F1680,I$12,)-1,"")</f>
        <v>3.2019720258453344E-2</v>
      </c>
      <c r="J1680" s="29">
        <f ca="1">IFERROR($F1680/OFFSET($F1680,J$12,)-1,"")</f>
        <v>0.24576542852415617</v>
      </c>
      <c r="K1680" s="30">
        <f>F1680/VLOOKUP(YEAR(B1680),$Z$13:$AB$35,3,FALSE)-1</f>
        <v>7.9612946877653412E-2</v>
      </c>
      <c r="L1680" s="21">
        <f>MAX(F1680:$F$5741)</f>
        <v>4819.5600000000004</v>
      </c>
      <c r="M1680" s="28">
        <f ca="1">IF(OFFSET($O1680,M$12,)&lt;&gt;"",_xlfn.STDEV.S(OFFSET($O1680,,,M$12))*SQRT($J$12/$G$12),"")</f>
        <v>0.12006044680869091</v>
      </c>
      <c r="N1680" s="30">
        <f ca="1">IF(OFFSET($O1680,N$12,)&lt;&gt;"",_xlfn.STDEV.S(OFFSET($O1680,,,N$12))*SQRT($J$12/$G$12),"")</f>
        <v>0.18644751743578966</v>
      </c>
      <c r="O1680" s="4">
        <f t="shared" ca="1" si="26"/>
        <v>1.0759466080239177E-2</v>
      </c>
    </row>
    <row r="1681" spans="2:15" x14ac:dyDescent="0.2">
      <c r="B1681" s="14">
        <v>39219</v>
      </c>
      <c r="C1681" s="25">
        <v>4717.08</v>
      </c>
      <c r="D1681" s="25">
        <v>4782.7299999999996</v>
      </c>
      <c r="E1681" s="25">
        <v>4689.25</v>
      </c>
      <c r="F1681" s="16">
        <v>4767.25</v>
      </c>
      <c r="G1681" s="28">
        <f ca="1">IFERROR($F1681/OFFSET($F1681,G$12,)-1,"")</f>
        <v>0</v>
      </c>
      <c r="H1681" s="29">
        <f ca="1">IFERROR($F1681/OFFSET($F1681,H$12,)-1,"")</f>
        <v>1.8841270417965905E-2</v>
      </c>
      <c r="I1681" s="29">
        <f ca="1">IFERROR($F1681/OFFSET($F1681,I$12,)-1,"")</f>
        <v>2.2372199453991382E-2</v>
      </c>
      <c r="J1681" s="29">
        <f ca="1">IFERROR($F1681/OFFSET($F1681,J$12,)-1,"")</f>
        <v>0.25643404396629665</v>
      </c>
      <c r="K1681" s="30">
        <f>F1681/VLOOKUP(YEAR(B1681),$Z$13:$AB$35,3,FALSE)-1</f>
        <v>6.8059155768942059E-2</v>
      </c>
      <c r="L1681" s="21">
        <f>MAX(F1681:$F$5741)</f>
        <v>4819.5600000000004</v>
      </c>
      <c r="M1681" s="28">
        <f ca="1">IF(OFFSET($O1681,M$12,)&lt;&gt;"",_xlfn.STDEV.S(OFFSET($O1681,,,M$12))*SQRT($J$12/$G$12),"")</f>
        <v>0.11644270048486859</v>
      </c>
      <c r="N1681" s="30">
        <f ca="1">IF(OFFSET($O1681,N$12,)&lt;&gt;"",_xlfn.STDEV.S(OFFSET($O1681,,,N$12))*SQRT($J$12/$G$12),"")</f>
        <v>0.1853609385810418</v>
      </c>
      <c r="O1681" s="4">
        <f t="shared" ca="1" si="26"/>
        <v>0</v>
      </c>
    </row>
    <row r="1682" spans="2:15" x14ac:dyDescent="0.2">
      <c r="B1682" s="14">
        <v>39218</v>
      </c>
      <c r="C1682" s="25">
        <v>4717.08</v>
      </c>
      <c r="D1682" s="25">
        <v>4782.7299999999996</v>
      </c>
      <c r="E1682" s="25">
        <v>4689.25</v>
      </c>
      <c r="F1682" s="16">
        <v>4767.25</v>
      </c>
      <c r="G1682" s="28">
        <f ca="1">IFERROR($F1682/OFFSET($F1682,G$12,)-1,"")</f>
        <v>1.0543697840598165E-2</v>
      </c>
      <c r="H1682" s="29">
        <f ca="1">IFERROR($F1682/OFFSET($F1682,H$12,)-1,"")</f>
        <v>9.1083819127812937E-3</v>
      </c>
      <c r="I1682" s="29">
        <f ca="1">IFERROR($F1682/OFFSET($F1682,I$12,)-1,"")</f>
        <v>1.2705419506143567E-2</v>
      </c>
      <c r="J1682" s="29">
        <f ca="1">IFERROR($F1682/OFFSET($F1682,J$12,)-1,"")</f>
        <v>0.27356587759768969</v>
      </c>
      <c r="K1682" s="30">
        <f>F1682/VLOOKUP(YEAR(B1682),$Z$13:$AB$35,3,FALSE)-1</f>
        <v>6.8059155768942059E-2</v>
      </c>
      <c r="L1682" s="21">
        <f>MAX(F1682:$F$5741)</f>
        <v>4819.5600000000004</v>
      </c>
      <c r="M1682" s="28">
        <f ca="1">IF(OFFSET($O1682,M$12,)&lt;&gt;"",_xlfn.STDEV.S(OFFSET($O1682,,,M$12))*SQRT($J$12/$G$12),"")</f>
        <v>0.11677028898761069</v>
      </c>
      <c r="N1682" s="30">
        <f ca="1">IF(OFFSET($O1682,N$12,)&lt;&gt;"",_xlfn.STDEV.S(OFFSET($O1682,,,N$12))*SQRT($J$12/$G$12),"")</f>
        <v>0.18591997895878154</v>
      </c>
      <c r="O1682" s="4">
        <f t="shared" ca="1" si="26"/>
        <v>1.0488500707452039E-2</v>
      </c>
    </row>
    <row r="1683" spans="2:15" x14ac:dyDescent="0.2">
      <c r="B1683" s="14">
        <v>39217</v>
      </c>
      <c r="C1683" s="25">
        <v>4682.93</v>
      </c>
      <c r="D1683" s="25">
        <v>4717.51</v>
      </c>
      <c r="E1683" s="25">
        <v>4664.79</v>
      </c>
      <c r="F1683" s="16">
        <v>4717.51</v>
      </c>
      <c r="G1683" s="28">
        <f ca="1">IFERROR($F1683/OFFSET($F1683,G$12,)-1,"")</f>
        <v>7.6252560441367745E-3</v>
      </c>
      <c r="H1683" s="29">
        <f ca="1">IFERROR($F1683/OFFSET($F1683,H$12,)-1,"")</f>
        <v>7.1068395592008837E-3</v>
      </c>
      <c r="I1683" s="29">
        <f ca="1">IFERROR($F1683/OFFSET($F1683,I$12,)-1,"")</f>
        <v>-5.1728791827989618E-3</v>
      </c>
      <c r="J1683" s="29">
        <f ca="1">IFERROR($F1683/OFFSET($F1683,J$12,)-1,"")</f>
        <v>0.26057760652426021</v>
      </c>
      <c r="K1683" s="30">
        <f>F1683/VLOOKUP(YEAR(B1683),$Z$13:$AB$35,3,FALSE)-1</f>
        <v>5.6915359574501334E-2</v>
      </c>
      <c r="L1683" s="21">
        <f>MAX(F1683:$F$5741)</f>
        <v>4819.5600000000004</v>
      </c>
      <c r="M1683" s="28">
        <f ca="1">IF(OFFSET($O1683,M$12,)&lt;&gt;"",_xlfn.STDEV.S(OFFSET($O1683,,,M$12))*SQRT($J$12/$G$12),"")</f>
        <v>0.11293937025288087</v>
      </c>
      <c r="N1683" s="30">
        <f ca="1">IF(OFFSET($O1683,N$12,)&lt;&gt;"",_xlfn.STDEV.S(OFFSET($O1683,,,N$12))*SQRT($J$12/$G$12),"")</f>
        <v>0.18583403689795333</v>
      </c>
      <c r="O1683" s="4">
        <f t="shared" ca="1" si="26"/>
        <v>7.596330728169798E-3</v>
      </c>
    </row>
    <row r="1684" spans="2:15" x14ac:dyDescent="0.2">
      <c r="B1684" s="14">
        <v>39216</v>
      </c>
      <c r="C1684" s="25">
        <v>4670.92</v>
      </c>
      <c r="D1684" s="25">
        <v>4682.57</v>
      </c>
      <c r="E1684" s="25">
        <v>4644.07</v>
      </c>
      <c r="F1684" s="16">
        <v>4681.8100000000004</v>
      </c>
      <c r="G1684" s="28">
        <f ca="1">IFERROR($F1684/OFFSET($F1684,G$12,)-1,"")</f>
        <v>3.0207532173165408E-3</v>
      </c>
      <c r="H1684" s="29">
        <f ca="1">IFERROR($F1684/OFFSET($F1684,H$12,)-1,"")</f>
        <v>-8.8659501364397597E-3</v>
      </c>
      <c r="I1684" s="29">
        <f ca="1">IFERROR($F1684/OFFSET($F1684,I$12,)-1,"")</f>
        <v>-8.0974061605538772E-3</v>
      </c>
      <c r="J1684" s="29">
        <f ca="1">IFERROR($F1684/OFFSET($F1684,J$12,)-1,"")</f>
        <v>0.22447960120412924</v>
      </c>
      <c r="K1684" s="30">
        <f>F1684/VLOOKUP(YEAR(B1684),$Z$13:$AB$35,3,FALSE)-1</f>
        <v>4.8917098132170711E-2</v>
      </c>
      <c r="L1684" s="21">
        <f>MAX(F1684:$F$5741)</f>
        <v>4819.5600000000004</v>
      </c>
      <c r="M1684" s="28">
        <f ca="1">IF(OFFSET($O1684,M$12,)&lt;&gt;"",_xlfn.STDEV.S(OFFSET($O1684,,,M$12))*SQRT($J$12/$G$12),"")</f>
        <v>0.11119694707756801</v>
      </c>
      <c r="N1684" s="30">
        <f ca="1">IF(OFFSET($O1684,N$12,)&lt;&gt;"",_xlfn.STDEV.S(OFFSET($O1684,,,N$12))*SQRT($J$12/$G$12),"")</f>
        <v>0.18609651227546525</v>
      </c>
      <c r="O1684" s="4">
        <f t="shared" ca="1" si="26"/>
        <v>3.0161999096246003E-3</v>
      </c>
    </row>
    <row r="1685" spans="2:15" x14ac:dyDescent="0.2">
      <c r="B1685" s="14">
        <v>39213</v>
      </c>
      <c r="C1685" s="25">
        <v>4677.5600000000004</v>
      </c>
      <c r="D1685" s="25">
        <v>4677.5600000000004</v>
      </c>
      <c r="E1685" s="25">
        <v>4593.95</v>
      </c>
      <c r="F1685" s="16">
        <v>4667.71</v>
      </c>
      <c r="G1685" s="28">
        <f ca="1">IFERROR($F1685/OFFSET($F1685,G$12,)-1,"")</f>
        <v>-2.4320968393427567E-3</v>
      </c>
      <c r="H1685" s="29">
        <f ca="1">IFERROR($F1685/OFFSET($F1685,H$12,)-1,"")</f>
        <v>-1.2517770707104914E-2</v>
      </c>
      <c r="I1685" s="29">
        <f ca="1">IFERROR($F1685/OFFSET($F1685,I$12,)-1,"")</f>
        <v>-1.0529402071211003E-3</v>
      </c>
      <c r="J1685" s="29">
        <f ca="1">IFERROR($F1685/OFFSET($F1685,J$12,)-1,"")</f>
        <v>0.22747904109733152</v>
      </c>
      <c r="K1685" s="30">
        <f>F1685/VLOOKUP(YEAR(B1685),$Z$13:$AB$35,3,FALSE)-1</f>
        <v>4.5758120923855117E-2</v>
      </c>
      <c r="L1685" s="21">
        <f>MAX(F1685:$F$5741)</f>
        <v>4819.5600000000004</v>
      </c>
      <c r="M1685" s="28">
        <f ca="1">IF(OFFSET($O1685,M$12,)&lt;&gt;"",_xlfn.STDEV.S(OFFSET($O1685,,,M$12))*SQRT($J$12/$G$12),"")</f>
        <v>0.11227943140337654</v>
      </c>
      <c r="N1685" s="30">
        <f ca="1">IF(OFFSET($O1685,N$12,)&lt;&gt;"",_xlfn.STDEV.S(OFFSET($O1685,,,N$12))*SQRT($J$12/$G$12),"")</f>
        <v>0.18922592843577304</v>
      </c>
      <c r="O1685" s="4">
        <f t="shared" ca="1" si="26"/>
        <v>-2.435059190986182E-3</v>
      </c>
    </row>
    <row r="1686" spans="2:15" x14ac:dyDescent="0.2">
      <c r="B1686" s="14">
        <v>39212</v>
      </c>
      <c r="C1686" s="25">
        <v>4723.9399999999996</v>
      </c>
      <c r="D1686" s="25">
        <v>4740.74</v>
      </c>
      <c r="E1686" s="25">
        <v>4672.1099999999997</v>
      </c>
      <c r="F1686" s="16">
        <v>4679.09</v>
      </c>
      <c r="G1686" s="28">
        <f ca="1">IFERROR($F1686/OFFSET($F1686,G$12,)-1,"")</f>
        <v>-9.5528997379461522E-3</v>
      </c>
      <c r="H1686" s="29">
        <f ca="1">IFERROR($F1686/OFFSET($F1686,H$12,)-1,"")</f>
        <v>-1.1235646393055299E-2</v>
      </c>
      <c r="I1686" s="29">
        <f ca="1">IFERROR($F1686/OFFSET($F1686,I$12,)-1,"")</f>
        <v>-1.1404859847836568E-2</v>
      </c>
      <c r="J1686" s="29">
        <f ca="1">IFERROR($F1686/OFFSET($F1686,J$12,)-1,"")</f>
        <v>0.2801432507188526</v>
      </c>
      <c r="K1686" s="30">
        <f>F1686/VLOOKUP(YEAR(B1686),$Z$13:$AB$35,3,FALSE)-1</f>
        <v>4.8307706784183502E-2</v>
      </c>
      <c r="L1686" s="21">
        <f>MAX(F1686:$F$5741)</f>
        <v>4819.5600000000004</v>
      </c>
      <c r="M1686" s="28">
        <f ca="1">IF(OFFSET($O1686,M$12,)&lt;&gt;"",_xlfn.STDEV.S(OFFSET($O1686,,,M$12))*SQRT($J$12/$G$12),"")</f>
        <v>0.11203999268462696</v>
      </c>
      <c r="N1686" s="30">
        <f ca="1">IF(OFFSET($O1686,N$12,)&lt;&gt;"",_xlfn.STDEV.S(OFFSET($O1686,,,N$12))*SQRT($J$12/$G$12),"")</f>
        <v>0.19142814998924393</v>
      </c>
      <c r="O1686" s="4">
        <f t="shared" ca="1" si="26"/>
        <v>-9.598821375189576E-3</v>
      </c>
    </row>
    <row r="1687" spans="2:15" x14ac:dyDescent="0.2">
      <c r="B1687" s="14">
        <v>39211</v>
      </c>
      <c r="C1687" s="25">
        <v>4683.66</v>
      </c>
      <c r="D1687" s="25">
        <v>4724.29</v>
      </c>
      <c r="E1687" s="25">
        <v>4683.42</v>
      </c>
      <c r="F1687" s="16">
        <v>4724.22</v>
      </c>
      <c r="G1687" s="28">
        <f ca="1">IFERROR($F1687/OFFSET($F1687,G$12,)-1,"")</f>
        <v>8.5393085721849893E-3</v>
      </c>
      <c r="H1687" s="29">
        <f ca="1">IFERROR($F1687/OFFSET($F1687,H$12,)-1,"")</f>
        <v>9.0042945188217871E-4</v>
      </c>
      <c r="I1687" s="29">
        <f ca="1">IFERROR($F1687/OFFSET($F1687,I$12,)-1,"")</f>
        <v>-1.9478434288803248E-3</v>
      </c>
      <c r="J1687" s="29">
        <f ca="1">IFERROR($F1687/OFFSET($F1687,J$12,)-1,"")</f>
        <v>0.29249028078344685</v>
      </c>
      <c r="K1687" s="30">
        <f>F1687/VLOOKUP(YEAR(B1687),$Z$13:$AB$35,3,FALSE)-1</f>
        <v>5.8418674260160897E-2</v>
      </c>
      <c r="L1687" s="21">
        <f>MAX(F1687:$F$5741)</f>
        <v>4819.5600000000004</v>
      </c>
      <c r="M1687" s="28">
        <f ca="1">IF(OFFSET($O1687,M$12,)&lt;&gt;"",_xlfn.STDEV.S(OFFSET($O1687,,,M$12))*SQRT($J$12/$G$12),"")</f>
        <v>0.10946853922840317</v>
      </c>
      <c r="N1687" s="30">
        <f ca="1">IF(OFFSET($O1687,N$12,)&lt;&gt;"",_xlfn.STDEV.S(OFFSET($O1687,,,N$12))*SQRT($J$12/$G$12),"")</f>
        <v>0.19045763025836049</v>
      </c>
      <c r="O1687" s="4">
        <f t="shared" ca="1" si="26"/>
        <v>8.5030549179643828E-3</v>
      </c>
    </row>
    <row r="1688" spans="2:15" x14ac:dyDescent="0.2">
      <c r="B1688" s="14">
        <v>39210</v>
      </c>
      <c r="C1688" s="25">
        <v>4723.76</v>
      </c>
      <c r="D1688" s="25">
        <v>4746.1499999999996</v>
      </c>
      <c r="E1688" s="25">
        <v>4662.7299999999996</v>
      </c>
      <c r="F1688" s="16">
        <v>4684.22</v>
      </c>
      <c r="G1688" s="28">
        <f ca="1">IFERROR($F1688/OFFSET($F1688,G$12,)-1,"")</f>
        <v>-8.3557557756752665E-3</v>
      </c>
      <c r="H1688" s="29">
        <f ca="1">IFERROR($F1688/OFFSET($F1688,H$12,)-1,"")</f>
        <v>-1.1457188019018627E-2</v>
      </c>
      <c r="I1688" s="29">
        <f ca="1">IFERROR($F1688/OFFSET($F1688,I$12,)-1,"")</f>
        <v>7.4724533345449373E-5</v>
      </c>
      <c r="J1688" s="29">
        <f ca="1">IFERROR($F1688/OFFSET($F1688,J$12,)-1,"")</f>
        <v>0.25608235480246599</v>
      </c>
      <c r="K1688" s="30">
        <f>F1688/VLOOKUP(YEAR(B1688),$Z$13:$AB$35,3,FALSE)-1</f>
        <v>4.945703678976221E-2</v>
      </c>
      <c r="L1688" s="21">
        <f>MAX(F1688:$F$5741)</f>
        <v>4819.5600000000004</v>
      </c>
      <c r="M1688" s="28">
        <f ca="1">IF(OFFSET($O1688,M$12,)&lt;&gt;"",_xlfn.STDEV.S(OFFSET($O1688,,,M$12))*SQRT($J$12/$G$12),"")</f>
        <v>0.10934701298329058</v>
      </c>
      <c r="N1688" s="30">
        <f ca="1">IF(OFFSET($O1688,N$12,)&lt;&gt;"",_xlfn.STDEV.S(OFFSET($O1688,,,N$12))*SQRT($J$12/$G$12),"")</f>
        <v>0.19062404535337471</v>
      </c>
      <c r="O1688" s="4">
        <f t="shared" ca="1" si="26"/>
        <v>-8.3908607923732573E-3</v>
      </c>
    </row>
    <row r="1689" spans="2:15" x14ac:dyDescent="0.2">
      <c r="B1689" s="14">
        <v>39209</v>
      </c>
      <c r="C1689" s="25">
        <v>4726.5600000000004</v>
      </c>
      <c r="D1689" s="25">
        <v>4746.34</v>
      </c>
      <c r="E1689" s="25">
        <v>4713.4399999999996</v>
      </c>
      <c r="F1689" s="16">
        <v>4723.6899999999996</v>
      </c>
      <c r="G1689" s="28">
        <f ca="1">IFERROR($F1689/OFFSET($F1689,G$12,)-1,"")</f>
        <v>-6.748637579122585E-4</v>
      </c>
      <c r="H1689" s="29">
        <f ca="1">IFERROR($F1689/OFFSET($F1689,H$12,)-1,"")</f>
        <v>-3.1275654161330158E-3</v>
      </c>
      <c r="I1689" s="29">
        <f ca="1">IFERROR($F1689/OFFSET($F1689,I$12,)-1,"")</f>
        <v>8.5015169080269182E-3</v>
      </c>
      <c r="J1689" s="29">
        <f ca="1">IFERROR($F1689/OFFSET($F1689,J$12,)-1,"")</f>
        <v>0.32724830781593739</v>
      </c>
      <c r="K1689" s="30">
        <f>F1689/VLOOKUP(YEAR(B1689),$Z$13:$AB$35,3,FALSE)-1</f>
        <v>5.8299932563677936E-2</v>
      </c>
      <c r="L1689" s="21">
        <f>MAX(F1689:$F$5741)</f>
        <v>4819.5600000000004</v>
      </c>
      <c r="M1689" s="28">
        <f ca="1">IF(OFFSET($O1689,M$12,)&lt;&gt;"",_xlfn.STDEV.S(OFFSET($O1689,,,M$12))*SQRT($J$12/$G$12),"")</f>
        <v>0.1103818959003619</v>
      </c>
      <c r="N1689" s="30">
        <f ca="1">IF(OFFSET($O1689,N$12,)&lt;&gt;"",_xlfn.STDEV.S(OFFSET($O1689,,,N$12))*SQRT($J$12/$G$12),"")</f>
        <v>0.18972320761901393</v>
      </c>
      <c r="O1689" s="4">
        <f t="shared" ca="1" si="26"/>
        <v>-6.7509158096357711E-4</v>
      </c>
    </row>
    <row r="1690" spans="2:15" x14ac:dyDescent="0.2">
      <c r="B1690" s="14">
        <v>39206</v>
      </c>
      <c r="C1690" s="25">
        <v>4732.26</v>
      </c>
      <c r="D1690" s="25">
        <v>4753.5200000000004</v>
      </c>
      <c r="E1690" s="25">
        <v>4721.1400000000003</v>
      </c>
      <c r="F1690" s="16">
        <v>4726.88</v>
      </c>
      <c r="G1690" s="28">
        <f ca="1">IFERROR($F1690/OFFSET($F1690,G$12,)-1,"")</f>
        <v>-1.1368775172961865E-3</v>
      </c>
      <c r="H1690" s="29">
        <f ca="1">IFERROR($F1690/OFFSET($F1690,H$12,)-1,"")</f>
        <v>-1.717850088366768E-2</v>
      </c>
      <c r="I1690" s="29">
        <f ca="1">IFERROR($F1690/OFFSET($F1690,I$12,)-1,"")</f>
        <v>9.1825776548026816E-3</v>
      </c>
      <c r="J1690" s="29">
        <f ca="1">IFERROR($F1690/OFFSET($F1690,J$12,)-1,"")</f>
        <v>0.22888459058671828</v>
      </c>
      <c r="K1690" s="30">
        <f>F1690/VLOOKUP(YEAR(B1690),$Z$13:$AB$35,3,FALSE)-1</f>
        <v>5.9014623151942391E-2</v>
      </c>
      <c r="L1690" s="21">
        <f>MAX(F1690:$F$5741)</f>
        <v>4819.5600000000004</v>
      </c>
      <c r="M1690" s="28">
        <f ca="1">IF(OFFSET($O1690,M$12,)&lt;&gt;"",_xlfn.STDEV.S(OFFSET($O1690,,,M$12))*SQRT($J$12/$G$12),"")</f>
        <v>0.11216700065584266</v>
      </c>
      <c r="N1690" s="30">
        <f ca="1">IF(OFFSET($O1690,N$12,)&lt;&gt;"",_xlfn.STDEV.S(OFFSET($O1690,,,N$12))*SQRT($J$12/$G$12),"")</f>
        <v>0.18998436331321852</v>
      </c>
      <c r="O1690" s="4">
        <f t="shared" ca="1" si="26"/>
        <v>-1.1375242527599926E-3</v>
      </c>
    </row>
    <row r="1691" spans="2:15" x14ac:dyDescent="0.2">
      <c r="B1691" s="14">
        <v>39205</v>
      </c>
      <c r="C1691" s="25">
        <v>4715.67</v>
      </c>
      <c r="D1691" s="25">
        <v>4750.7</v>
      </c>
      <c r="E1691" s="25">
        <v>4707.8900000000003</v>
      </c>
      <c r="F1691" s="16">
        <v>4732.26</v>
      </c>
      <c r="G1691" s="28">
        <f ca="1">IFERROR($F1691/OFFSET($F1691,G$12,)-1,"")</f>
        <v>2.6038301090895999E-3</v>
      </c>
      <c r="H1691" s="29">
        <f ca="1">IFERROR($F1691/OFFSET($F1691,H$12,)-1,"")</f>
        <v>-1.8113686726589195E-2</v>
      </c>
      <c r="I1691" s="29">
        <f ca="1">IFERROR($F1691/OFFSET($F1691,I$12,)-1,"")</f>
        <v>7.8287722287295747E-3</v>
      </c>
      <c r="J1691" s="29">
        <f ca="1">IFERROR($F1691/OFFSET($F1691,J$12,)-1,"")</f>
        <v>0.2355157315955605</v>
      </c>
      <c r="K1691" s="30">
        <f>F1691/VLOOKUP(YEAR(B1691),$Z$13:$AB$35,3,FALSE)-1</f>
        <v>6.0219963391710873E-2</v>
      </c>
      <c r="L1691" s="21">
        <f>MAX(F1691:$F$5741)</f>
        <v>4819.5600000000004</v>
      </c>
      <c r="M1691" s="28">
        <f ca="1">IF(OFFSET($O1691,M$12,)&lt;&gt;"",_xlfn.STDEV.S(OFFSET($O1691,,,M$12))*SQRT($J$12/$G$12),"")</f>
        <v>0.11264264285334752</v>
      </c>
      <c r="N1691" s="30">
        <f ca="1">IF(OFFSET($O1691,N$12,)&lt;&gt;"",_xlfn.STDEV.S(OFFSET($O1691,,,N$12))*SQRT($J$12/$G$12),"")</f>
        <v>0.18995802230196357</v>
      </c>
      <c r="O1691" s="4">
        <f t="shared" ca="1" si="26"/>
        <v>2.6004460165994828E-3</v>
      </c>
    </row>
    <row r="1692" spans="2:15" x14ac:dyDescent="0.2">
      <c r="B1692" s="14">
        <v>39204</v>
      </c>
      <c r="C1692" s="25">
        <v>4738.51</v>
      </c>
      <c r="D1692" s="25">
        <v>4742.8100000000004</v>
      </c>
      <c r="E1692" s="25">
        <v>4697.4799999999996</v>
      </c>
      <c r="F1692" s="16">
        <v>4719.97</v>
      </c>
      <c r="G1692" s="28">
        <f ca="1">IFERROR($F1692/OFFSET($F1692,G$12,)-1,"")</f>
        <v>-3.9126223222067935E-3</v>
      </c>
      <c r="H1692" s="29">
        <f ca="1">IFERROR($F1692/OFFSET($F1692,H$12,)-1,"")</f>
        <v>-8.4117470341448231E-3</v>
      </c>
      <c r="I1692" s="29">
        <f ca="1">IFERROR($F1692/OFFSET($F1692,I$12,)-1,"")</f>
        <v>6.4052128709810585E-3</v>
      </c>
      <c r="J1692" s="29">
        <f ca="1">IFERROR($F1692/OFFSET($F1692,J$12,)-1,"")</f>
        <v>0.2079350577227721</v>
      </c>
      <c r="K1692" s="30">
        <f>F1692/VLOOKUP(YEAR(B1692),$Z$13:$AB$35,3,FALSE)-1</f>
        <v>5.7466500278930965E-2</v>
      </c>
      <c r="L1692" s="21">
        <f>MAX(F1692:$F$5741)</f>
        <v>4819.5600000000004</v>
      </c>
      <c r="M1692" s="28">
        <f ca="1">IF(OFFSET($O1692,M$12,)&lt;&gt;"",_xlfn.STDEV.S(OFFSET($O1692,,,M$12))*SQRT($J$12/$G$12),"")</f>
        <v>0.12592813688887636</v>
      </c>
      <c r="N1692" s="30">
        <f ca="1">IF(OFFSET($O1692,N$12,)&lt;&gt;"",_xlfn.STDEV.S(OFFSET($O1692,,,N$12))*SQRT($J$12/$G$12),"")</f>
        <v>0.19030682855799477</v>
      </c>
      <c r="O1692" s="4">
        <f t="shared" ca="1" si="26"/>
        <v>-3.9202966533048583E-3</v>
      </c>
    </row>
    <row r="1693" spans="2:15" x14ac:dyDescent="0.2">
      <c r="B1693" s="14">
        <v>39203</v>
      </c>
      <c r="C1693" s="25">
        <v>4738.51</v>
      </c>
      <c r="D1693" s="25">
        <v>4738.51</v>
      </c>
      <c r="E1693" s="25">
        <v>4738.51</v>
      </c>
      <c r="F1693" s="16">
        <v>4738.51</v>
      </c>
      <c r="G1693" s="28">
        <f ca="1">IFERROR($F1693/OFFSET($F1693,G$12,)-1,"")</f>
        <v>0</v>
      </c>
      <c r="H1693" s="29">
        <f ca="1">IFERROR($F1693/OFFSET($F1693,H$12,)-1,"")</f>
        <v>3.8237798858586913E-3</v>
      </c>
      <c r="I1693" s="29">
        <f ca="1">IFERROR($F1693/OFFSET($F1693,I$12,)-1,"")</f>
        <v>1.3767179557396592E-2</v>
      </c>
      <c r="J1693" s="29">
        <f ca="1">IFERROR($F1693/OFFSET($F1693,J$12,)-1,"")</f>
        <v>0.17679884567911963</v>
      </c>
      <c r="K1693" s="30">
        <f>F1693/VLOOKUP(YEAR(B1693),$Z$13:$AB$35,3,FALSE)-1</f>
        <v>6.1620219246460772E-2</v>
      </c>
      <c r="L1693" s="21">
        <f>MAX(F1693:$F$5741)</f>
        <v>4819.5600000000004</v>
      </c>
      <c r="M1693" s="28">
        <f ca="1">IF(OFFSET($O1693,M$12,)&lt;&gt;"",_xlfn.STDEV.S(OFFSET($O1693,,,M$12))*SQRT($J$12/$G$12),"")</f>
        <v>0.12620445281762518</v>
      </c>
      <c r="N1693" s="30">
        <f ca="1">IF(OFFSET($O1693,N$12,)&lt;&gt;"",_xlfn.STDEV.S(OFFSET($O1693,,,N$12))*SQRT($J$12/$G$12),"")</f>
        <v>0.19016917367332326</v>
      </c>
      <c r="O1693" s="4">
        <f t="shared" ca="1" si="26"/>
        <v>0</v>
      </c>
    </row>
    <row r="1694" spans="2:15" x14ac:dyDescent="0.2">
      <c r="B1694" s="14">
        <v>39202</v>
      </c>
      <c r="C1694" s="25">
        <v>4809.5</v>
      </c>
      <c r="D1694" s="25">
        <v>4809.5</v>
      </c>
      <c r="E1694" s="25">
        <v>4738.51</v>
      </c>
      <c r="F1694" s="16">
        <v>4738.51</v>
      </c>
      <c r="G1694" s="28">
        <f ca="1">IFERROR($F1694/OFFSET($F1694,G$12,)-1,"")</f>
        <v>-1.476037010084208E-2</v>
      </c>
      <c r="H1694" s="29">
        <f ca="1">IFERROR($F1694/OFFSET($F1694,H$12,)-1,"")</f>
        <v>-4.2400411769172308E-4</v>
      </c>
      <c r="I1694" s="29">
        <f ca="1">IFERROR($F1694/OFFSET($F1694,I$12,)-1,"")</f>
        <v>2.0021526208158447E-2</v>
      </c>
      <c r="J1694" s="29">
        <f ca="1">IFERROR($F1694/OFFSET($F1694,J$12,)-1,"")</f>
        <v>0.15854007388626612</v>
      </c>
      <c r="K1694" s="30">
        <f>F1694/VLOOKUP(YEAR(B1694),$Z$13:$AB$35,3,FALSE)-1</f>
        <v>6.1620219246460772E-2</v>
      </c>
      <c r="L1694" s="21">
        <f>MAX(F1694:$F$5741)</f>
        <v>4819.5600000000004</v>
      </c>
      <c r="M1694" s="28">
        <f ca="1">IF(OFFSET($O1694,M$12,)&lt;&gt;"",_xlfn.STDEV.S(OFFSET($O1694,,,M$12))*SQRT($J$12/$G$12),"")</f>
        <v>0.12621194102770661</v>
      </c>
      <c r="N1694" s="30">
        <f ca="1">IF(OFFSET($O1694,N$12,)&lt;&gt;"",_xlfn.STDEV.S(OFFSET($O1694,,,N$12))*SQRT($J$12/$G$12),"")</f>
        <v>0.19022602676532921</v>
      </c>
      <c r="O1694" s="4">
        <f t="shared" ca="1" si="26"/>
        <v>-1.4870388312166772E-2</v>
      </c>
    </row>
    <row r="1695" spans="2:15" x14ac:dyDescent="0.2">
      <c r="B1695" s="14">
        <v>39199</v>
      </c>
      <c r="C1695" s="25">
        <v>4819.5600000000004</v>
      </c>
      <c r="D1695" s="25">
        <v>4819.5600000000004</v>
      </c>
      <c r="E1695" s="25">
        <v>4782.62</v>
      </c>
      <c r="F1695" s="16">
        <v>4809.5</v>
      </c>
      <c r="G1695" s="28">
        <f ca="1">IFERROR($F1695/OFFSET($F1695,G$12,)-1,"")</f>
        <v>-2.0873274738774095E-3</v>
      </c>
      <c r="H1695" s="29">
        <f ca="1">IFERROR($F1695/OFFSET($F1695,H$12,)-1,"")</f>
        <v>1.9532111180829981E-2</v>
      </c>
      <c r="I1695" s="29">
        <f ca="1">IFERROR($F1695/OFFSET($F1695,I$12,)-1,"")</f>
        <v>3.6460926101919755E-2</v>
      </c>
      <c r="J1695" s="29">
        <f ca="1">IFERROR($F1695/OFFSET($F1695,J$12,)-1,"")</f>
        <v>0.13628577841305112</v>
      </c>
      <c r="K1695" s="30">
        <f>F1695/VLOOKUP(YEAR(B1695),$Z$13:$AB$35,3,FALSE)-1</f>
        <v>7.7524885347050487E-2</v>
      </c>
      <c r="L1695" s="21">
        <f>MAX(F1695:$F$5741)</f>
        <v>4819.5600000000004</v>
      </c>
      <c r="M1695" s="28">
        <f ca="1">IF(OFFSET($O1695,M$12,)&lt;&gt;"",_xlfn.STDEV.S(OFFSET($O1695,,,M$12))*SQRT($J$12/$G$12),"")</f>
        <v>0.12253164890764942</v>
      </c>
      <c r="N1695" s="30">
        <f ca="1">IF(OFFSET($O1695,N$12,)&lt;&gt;"",_xlfn.STDEV.S(OFFSET($O1695,,,N$12))*SQRT($J$12/$G$12),"")</f>
        <v>0.18748665664672992</v>
      </c>
      <c r="O1695" s="4">
        <f t="shared" ca="1" si="26"/>
        <v>-2.0895089780733991E-3</v>
      </c>
    </row>
    <row r="1696" spans="2:15" x14ac:dyDescent="0.2">
      <c r="B1696" s="14">
        <v>39198</v>
      </c>
      <c r="C1696" s="25">
        <v>4760.01</v>
      </c>
      <c r="D1696" s="25">
        <v>4819.5600000000004</v>
      </c>
      <c r="E1696" s="25">
        <v>4760.01</v>
      </c>
      <c r="F1696" s="16">
        <v>4819.5600000000004</v>
      </c>
      <c r="G1696" s="28">
        <f ca="1">IFERROR($F1696/OFFSET($F1696,G$12,)-1,"")</f>
        <v>1.2510477919164043E-2</v>
      </c>
      <c r="H1696" s="29">
        <f ca="1">IFERROR($F1696/OFFSET($F1696,H$12,)-1,"")</f>
        <v>3.2178201918484639E-2</v>
      </c>
      <c r="I1696" s="29">
        <f ca="1">IFERROR($F1696/OFFSET($F1696,I$12,)-1,"")</f>
        <v>4.5528007306348428E-2</v>
      </c>
      <c r="J1696" s="29">
        <f ca="1">IFERROR($F1696/OFFSET($F1696,J$12,)-1,"")</f>
        <v>0.11586877852150113</v>
      </c>
      <c r="K1696" s="30">
        <f>F1696/VLOOKUP(YEAR(B1696),$Z$13:$AB$35,3,FALSE)-1</f>
        <v>7.9778737170855818E-2</v>
      </c>
      <c r="L1696" s="21">
        <f>MAX(F1696:$F$5741)</f>
        <v>4819.5600000000004</v>
      </c>
      <c r="M1696" s="28">
        <f ca="1">IF(OFFSET($O1696,M$12,)&lt;&gt;"",_xlfn.STDEV.S(OFFSET($O1696,,,M$12))*SQRT($J$12/$G$12),"")</f>
        <v>0.12202614336347928</v>
      </c>
      <c r="N1696" s="30">
        <f ca="1">IF(OFFSET($O1696,N$12,)&lt;&gt;"",_xlfn.STDEV.S(OFFSET($O1696,,,N$12))*SQRT($J$12/$G$12),"")</f>
        <v>0.18744022345775033</v>
      </c>
      <c r="O1696" s="4">
        <f t="shared" ca="1" si="26"/>
        <v>1.2432868507148479E-2</v>
      </c>
    </row>
    <row r="1697" spans="2:15" x14ac:dyDescent="0.2">
      <c r="B1697" s="14">
        <v>39197</v>
      </c>
      <c r="C1697" s="25">
        <v>4720.46</v>
      </c>
      <c r="D1697" s="25">
        <v>4760.01</v>
      </c>
      <c r="E1697" s="25">
        <v>4720.46</v>
      </c>
      <c r="F1697" s="16">
        <v>4760.01</v>
      </c>
      <c r="G1697" s="28">
        <f ca="1">IFERROR($F1697/OFFSET($F1697,G$12,)-1,"")</f>
        <v>8.3784207471306882E-3</v>
      </c>
      <c r="H1697" s="29">
        <f ca="1">IFERROR($F1697/OFFSET($F1697,H$12,)-1,"")</f>
        <v>2.0819527636057211E-2</v>
      </c>
      <c r="I1697" s="29">
        <f ca="1">IFERROR($F1697/OFFSET($F1697,I$12,)-1,"")</f>
        <v>2.5208002636243565E-2</v>
      </c>
      <c r="J1697" s="29">
        <f ca="1">IFERROR($F1697/OFFSET($F1697,J$12,)-1,"")</f>
        <v>0.10808457740396826</v>
      </c>
      <c r="K1697" s="30">
        <f>F1697/VLOOKUP(YEAR(B1697),$Z$13:$AB$35,3,FALSE)-1</f>
        <v>6.643709938679998E-2</v>
      </c>
      <c r="L1697" s="21">
        <f>MAX(F1697:$F$5741)</f>
        <v>4760.01</v>
      </c>
      <c r="M1697" s="28">
        <f ca="1">IF(OFFSET($O1697,M$12,)&lt;&gt;"",_xlfn.STDEV.S(OFFSET($O1697,,,M$12))*SQRT($J$12/$G$12),"")</f>
        <v>0.12817027724836982</v>
      </c>
      <c r="N1697" s="30">
        <f ca="1">IF(OFFSET($O1697,N$12,)&lt;&gt;"",_xlfn.STDEV.S(OFFSET($O1697,,,N$12))*SQRT($J$12/$G$12),"")</f>
        <v>0.18681027792851956</v>
      </c>
      <c r="O1697" s="4">
        <f t="shared" ca="1" si="26"/>
        <v>8.3435166055614782E-3</v>
      </c>
    </row>
    <row r="1698" spans="2:15" x14ac:dyDescent="0.2">
      <c r="B1698" s="14">
        <v>39196</v>
      </c>
      <c r="C1698" s="25">
        <v>4740.5200000000004</v>
      </c>
      <c r="D1698" s="25">
        <v>4749.75</v>
      </c>
      <c r="E1698" s="25">
        <v>4699.82</v>
      </c>
      <c r="F1698" s="16">
        <v>4720.46</v>
      </c>
      <c r="G1698" s="28">
        <f ca="1">IFERROR($F1698/OFFSET($F1698,G$12,)-1,"")</f>
        <v>-4.2316032840280515E-3</v>
      </c>
      <c r="H1698" s="29">
        <f ca="1">IFERROR($F1698/OFFSET($F1698,H$12,)-1,"")</f>
        <v>2.7658345087777647E-3</v>
      </c>
      <c r="I1698" s="29">
        <f ca="1">IFERROR($F1698/OFFSET($F1698,I$12,)-1,"")</f>
        <v>6.7758798299739631E-3</v>
      </c>
      <c r="J1698" s="29">
        <f ca="1">IFERROR($F1698/OFFSET($F1698,J$12,)-1,"")</f>
        <v>0.10901859069689857</v>
      </c>
      <c r="K1698" s="30">
        <f>F1698/VLOOKUP(YEAR(B1698),$Z$13:$AB$35,3,FALSE)-1</f>
        <v>5.7576280337943375E-2</v>
      </c>
      <c r="L1698" s="21">
        <f>MAX(F1698:$F$5741)</f>
        <v>4742.04</v>
      </c>
      <c r="M1698" s="28">
        <f ca="1">IF(OFFSET($O1698,M$12,)&lt;&gt;"",_xlfn.STDEV.S(OFFSET($O1698,,,M$12))*SQRT($J$12/$G$12),"")</f>
        <v>0.16099807958002549</v>
      </c>
      <c r="N1698" s="30">
        <f ca="1">IF(OFFSET($O1698,N$12,)&lt;&gt;"",_xlfn.STDEV.S(OFFSET($O1698,,,N$12))*SQRT($J$12/$G$12),"")</f>
        <v>0.18697352632697567</v>
      </c>
      <c r="O1698" s="4">
        <f t="shared" ca="1" si="26"/>
        <v>-4.2405818553247357E-3</v>
      </c>
    </row>
    <row r="1699" spans="2:15" x14ac:dyDescent="0.2">
      <c r="B1699" s="14">
        <v>39195</v>
      </c>
      <c r="C1699" s="25">
        <v>4717.3599999999997</v>
      </c>
      <c r="D1699" s="25">
        <v>4740.5200000000004</v>
      </c>
      <c r="E1699" s="25">
        <v>4714.47</v>
      </c>
      <c r="F1699" s="16">
        <v>4740.5200000000004</v>
      </c>
      <c r="G1699" s="28">
        <f ca="1">IFERROR($F1699/OFFSET($F1699,G$12,)-1,"")</f>
        <v>4.9095256668985066E-3</v>
      </c>
      <c r="H1699" s="29">
        <f ca="1">IFERROR($F1699/OFFSET($F1699,H$12,)-1,"")</f>
        <v>-3.2053715278645978E-4</v>
      </c>
      <c r="I1699" s="29">
        <f ca="1">IFERROR($F1699/OFFSET($F1699,I$12,)-1,"")</f>
        <v>1.8411023412291172E-2</v>
      </c>
      <c r="J1699" s="29">
        <f ca="1">IFERROR($F1699/OFFSET($F1699,J$12,)-1,"")</f>
        <v>9.119200801040428E-2</v>
      </c>
      <c r="K1699" s="30">
        <f>F1699/VLOOKUP(YEAR(B1699),$Z$13:$AB$35,3,FALSE)-1</f>
        <v>6.2070541529348322E-2</v>
      </c>
      <c r="L1699" s="21">
        <f>MAX(F1699:$F$5741)</f>
        <v>4742.04</v>
      </c>
      <c r="M1699" s="28">
        <f ca="1">IF(OFFSET($O1699,M$12,)&lt;&gt;"",_xlfn.STDEV.S(OFFSET($O1699,,,M$12))*SQRT($J$12/$G$12),"")</f>
        <v>0.1611435948837561</v>
      </c>
      <c r="N1699" s="30">
        <f ca="1">IF(OFFSET($O1699,N$12,)&lt;&gt;"",_xlfn.STDEV.S(OFFSET($O1699,,,N$12))*SQRT($J$12/$G$12),"")</f>
        <v>0.1867786336399189</v>
      </c>
      <c r="O1699" s="4">
        <f t="shared" ca="1" si="26"/>
        <v>4.8975132465751969E-3</v>
      </c>
    </row>
    <row r="1700" spans="2:15" x14ac:dyDescent="0.2">
      <c r="B1700" s="14">
        <v>39192</v>
      </c>
      <c r="C1700" s="25">
        <v>4669.3100000000004</v>
      </c>
      <c r="D1700" s="25">
        <v>4730.91</v>
      </c>
      <c r="E1700" s="25">
        <v>4669.3100000000004</v>
      </c>
      <c r="F1700" s="16">
        <v>4717.3599999999997</v>
      </c>
      <c r="G1700" s="28">
        <f ca="1">IFERROR($F1700/OFFSET($F1700,G$12,)-1,"")</f>
        <v>1.02905996817515E-2</v>
      </c>
      <c r="H1700" s="29">
        <f ca="1">IFERROR($F1700/OFFSET($F1700,H$12,)-1,"")</f>
        <v>-5.6567437071375348E-4</v>
      </c>
      <c r="I1700" s="29">
        <f ca="1">IFERROR($F1700/OFFSET($F1700,I$12,)-1,"")</f>
        <v>1.8043701106015497E-2</v>
      </c>
      <c r="J1700" s="29">
        <f ca="1">IFERROR($F1700/OFFSET($F1700,J$12,)-1,"")</f>
        <v>9.0570303704234467E-2</v>
      </c>
      <c r="K1700" s="30">
        <f>F1700/VLOOKUP(YEAR(B1700),$Z$13:$AB$35,3,FALSE)-1</f>
        <v>5.6881753433987381E-2</v>
      </c>
      <c r="L1700" s="21">
        <f>MAX(F1700:$F$5741)</f>
        <v>4742.04</v>
      </c>
      <c r="M1700" s="28">
        <f ca="1">IF(OFFSET($O1700,M$12,)&lt;&gt;"",_xlfn.STDEV.S(OFFSET($O1700,,,M$12))*SQRT($J$12/$G$12),"")</f>
        <v>0.16590520114434942</v>
      </c>
      <c r="N1700" s="30">
        <f ca="1">IF(OFFSET($O1700,N$12,)&lt;&gt;"",_xlfn.STDEV.S(OFFSET($O1700,,,N$12))*SQRT($J$12/$G$12),"")</f>
        <v>0.18665094210344554</v>
      </c>
      <c r="O1700" s="4">
        <f t="shared" ca="1" si="26"/>
        <v>1.0238011926179515E-2</v>
      </c>
    </row>
    <row r="1701" spans="2:15" x14ac:dyDescent="0.2">
      <c r="B1701" s="14">
        <v>39191</v>
      </c>
      <c r="C1701" s="25">
        <v>4662.93</v>
      </c>
      <c r="D1701" s="25">
        <v>4680.6000000000004</v>
      </c>
      <c r="E1701" s="25">
        <v>4620.43</v>
      </c>
      <c r="F1701" s="16">
        <v>4669.3100000000004</v>
      </c>
      <c r="G1701" s="28">
        <f ca="1">IFERROR($F1701/OFFSET($F1701,G$12,)-1,"")</f>
        <v>1.3682384251962887E-3</v>
      </c>
      <c r="H1701" s="29">
        <f ca="1">IFERROR($F1701/OFFSET($F1701,H$12,)-1,"")</f>
        <v>-7.1052062756937762E-4</v>
      </c>
      <c r="I1701" s="29">
        <f ca="1">IFERROR($F1701/OFFSET($F1701,I$12,)-1,"")</f>
        <v>2.8274006148533815E-2</v>
      </c>
      <c r="J1701" s="29">
        <f ca="1">IFERROR($F1701/OFFSET($F1701,J$12,)-1,"")</f>
        <v>9.4879334440098662E-2</v>
      </c>
      <c r="K1701" s="30">
        <f>F1701/VLOOKUP(YEAR(B1701),$Z$13:$AB$35,3,FALSE)-1</f>
        <v>4.6116586422671135E-2</v>
      </c>
      <c r="L1701" s="21">
        <f>MAX(F1701:$F$5741)</f>
        <v>4742.04</v>
      </c>
      <c r="M1701" s="28">
        <f ca="1">IF(OFFSET($O1701,M$12,)&lt;&gt;"",_xlfn.STDEV.S(OFFSET($O1701,,,M$12))*SQRT($J$12/$G$12),"")</f>
        <v>0.16526945528825054</v>
      </c>
      <c r="N1701" s="30">
        <f ca="1">IF(OFFSET($O1701,N$12,)&lt;&gt;"",_xlfn.STDEV.S(OFFSET($O1701,,,N$12))*SQRT($J$12/$G$12),"")</f>
        <v>0.18691117763612727</v>
      </c>
      <c r="O1701" s="4">
        <f t="shared" ca="1" si="26"/>
        <v>1.3673032399426038E-3</v>
      </c>
    </row>
    <row r="1702" spans="2:15" x14ac:dyDescent="0.2">
      <c r="B1702" s="14">
        <v>39190</v>
      </c>
      <c r="C1702" s="25">
        <v>4707.4399999999996</v>
      </c>
      <c r="D1702" s="25">
        <v>4707.4399999999996</v>
      </c>
      <c r="E1702" s="25">
        <v>4655.47</v>
      </c>
      <c r="F1702" s="16">
        <v>4662.93</v>
      </c>
      <c r="G1702" s="28">
        <f ca="1">IFERROR($F1702/OFFSET($F1702,G$12,)-1,"")</f>
        <v>-9.4552453138009307E-3</v>
      </c>
      <c r="H1702" s="29">
        <f ca="1">IFERROR($F1702/OFFSET($F1702,H$12,)-1,"")</f>
        <v>-1.4819134303950543E-2</v>
      </c>
      <c r="I1702" s="29">
        <f ca="1">IFERROR($F1702/OFFSET($F1702,I$12,)-1,"")</f>
        <v>3.4686826683471672E-2</v>
      </c>
      <c r="J1702" s="29">
        <f ca="1">IFERROR($F1702/OFFSET($F1702,J$12,)-1,"")</f>
        <v>9.5152649614001605E-2</v>
      </c>
      <c r="K1702" s="30">
        <f>F1702/VLOOKUP(YEAR(B1702),$Z$13:$AB$35,3,FALSE)-1</f>
        <v>4.4687205246142669E-2</v>
      </c>
      <c r="L1702" s="21">
        <f>MAX(F1702:$F$5741)</f>
        <v>4742.04</v>
      </c>
      <c r="M1702" s="28">
        <f ca="1">IF(OFFSET($O1702,M$12,)&lt;&gt;"",_xlfn.STDEV.S(OFFSET($O1702,,,M$12))*SQRT($J$12/$G$12),"")</f>
        <v>0.18434903377323686</v>
      </c>
      <c r="N1702" s="30">
        <f ca="1">IF(OFFSET($O1702,N$12,)&lt;&gt;"",_xlfn.STDEV.S(OFFSET($O1702,,,N$12))*SQRT($J$12/$G$12),"")</f>
        <v>0.18731953072474397</v>
      </c>
      <c r="O1702" s="4">
        <f t="shared" ca="1" si="26"/>
        <v>-9.5002299307266457E-3</v>
      </c>
    </row>
    <row r="1703" spans="2:15" x14ac:dyDescent="0.2">
      <c r="B1703" s="14">
        <v>39189</v>
      </c>
      <c r="C1703" s="25">
        <v>4742.04</v>
      </c>
      <c r="D1703" s="25">
        <v>4742.04</v>
      </c>
      <c r="E1703" s="25">
        <v>4695.25</v>
      </c>
      <c r="F1703" s="16">
        <v>4707.4399999999996</v>
      </c>
      <c r="G1703" s="28">
        <f ca="1">IFERROR($F1703/OFFSET($F1703,G$12,)-1,"")</f>
        <v>-7.2964378200099933E-3</v>
      </c>
      <c r="H1703" s="29">
        <f ca="1">IFERROR($F1703/OFFSET($F1703,H$12,)-1,"")</f>
        <v>-5.4928339643049995E-3</v>
      </c>
      <c r="I1703" s="29">
        <f ca="1">IFERROR($F1703/OFFSET($F1703,I$12,)-1,"")</f>
        <v>4.4496216911846354E-2</v>
      </c>
      <c r="J1703" s="29">
        <f ca="1">IFERROR($F1703/OFFSET($F1703,J$12,)-1,"")</f>
        <v>0.11537495557398403</v>
      </c>
      <c r="K1703" s="30">
        <f>F1703/VLOOKUP(YEAR(B1703),$Z$13:$AB$35,3,FALSE)-1</f>
        <v>5.4659267341328421E-2</v>
      </c>
      <c r="L1703" s="21">
        <f>MAX(F1703:$F$5741)</f>
        <v>4742.04</v>
      </c>
      <c r="M1703" s="28">
        <f ca="1">IF(OFFSET($O1703,M$12,)&lt;&gt;"",_xlfn.STDEV.S(OFFSET($O1703,,,M$12))*SQRT($J$12/$G$12),"")</f>
        <v>0.18299098878408901</v>
      </c>
      <c r="N1703" s="30">
        <f ca="1">IF(OFFSET($O1703,N$12,)&lt;&gt;"",_xlfn.STDEV.S(OFFSET($O1703,,,N$12))*SQRT($J$12/$G$12),"")</f>
        <v>0.18643335498960964</v>
      </c>
      <c r="O1703" s="4">
        <f t="shared" ca="1" si="26"/>
        <v>-7.323187017770641E-3</v>
      </c>
    </row>
    <row r="1704" spans="2:15" x14ac:dyDescent="0.2">
      <c r="B1704" s="14">
        <v>39188</v>
      </c>
      <c r="C1704" s="25">
        <v>4720.03</v>
      </c>
      <c r="D1704" s="25">
        <v>4745.41</v>
      </c>
      <c r="E1704" s="25">
        <v>4720.03</v>
      </c>
      <c r="F1704" s="16">
        <v>4742.04</v>
      </c>
      <c r="G1704" s="28">
        <f ca="1">IFERROR($F1704/OFFSET($F1704,G$12,)-1,"")</f>
        <v>4.6631059548349896E-3</v>
      </c>
      <c r="H1704" s="29">
        <f ca="1">IFERROR($F1704/OFFSET($F1704,H$12,)-1,"")</f>
        <v>1.241921744198704E-2</v>
      </c>
      <c r="I1704" s="29">
        <f ca="1">IFERROR($F1704/OFFSET($F1704,I$12,)-1,"")</f>
        <v>6.8893697592642855E-2</v>
      </c>
      <c r="J1704" s="29">
        <f ca="1">IFERROR($F1704/OFFSET($F1704,J$12,)-1,"")</f>
        <v>0.13605742048623415</v>
      </c>
      <c r="K1704" s="30">
        <f>F1704/VLOOKUP(YEAR(B1704),$Z$13:$AB$35,3,FALSE)-1</f>
        <v>6.241108375322324E-2</v>
      </c>
      <c r="L1704" s="21">
        <f>MAX(F1704:$F$5741)</f>
        <v>4742.04</v>
      </c>
      <c r="M1704" s="28">
        <f ca="1">IF(OFFSET($O1704,M$12,)&lt;&gt;"",_xlfn.STDEV.S(OFFSET($O1704,,,M$12))*SQRT($J$12/$G$12),"")</f>
        <v>0.18043175350807494</v>
      </c>
      <c r="N1704" s="30">
        <f ca="1">IF(OFFSET($O1704,N$12,)&lt;&gt;"",_xlfn.STDEV.S(OFFSET($O1704,,,N$12))*SQRT($J$12/$G$12),"")</f>
        <v>0.1857182174488469</v>
      </c>
      <c r="O1704" s="4">
        <f t="shared" ca="1" si="26"/>
        <v>4.6522673575527711E-3</v>
      </c>
    </row>
    <row r="1705" spans="2:15" x14ac:dyDescent="0.2">
      <c r="B1705" s="14">
        <v>39185</v>
      </c>
      <c r="C1705" s="25">
        <v>4672.63</v>
      </c>
      <c r="D1705" s="25">
        <v>4722.2299999999996</v>
      </c>
      <c r="E1705" s="25">
        <v>4672.63</v>
      </c>
      <c r="F1705" s="16">
        <v>4720.03</v>
      </c>
      <c r="G1705" s="28">
        <f ca="1">IFERROR($F1705/OFFSET($F1705,G$12,)-1,"")</f>
        <v>1.0144180044214801E-2</v>
      </c>
      <c r="H1705" s="29">
        <f ca="1">IFERROR($F1705/OFFSET($F1705,H$12,)-1,"")</f>
        <v>7.7201117879017733E-3</v>
      </c>
      <c r="I1705" s="29">
        <f ca="1">IFERROR($F1705/OFFSET($F1705,I$12,)-1,"")</f>
        <v>7.0291879438735272E-2</v>
      </c>
      <c r="J1705" s="29">
        <f ca="1">IFERROR($F1705/OFFSET($F1705,J$12,)-1,"")</f>
        <v>0.13078445277088346</v>
      </c>
      <c r="K1705" s="30">
        <f>F1705/VLOOKUP(YEAR(B1705),$Z$13:$AB$35,3,FALSE)-1</f>
        <v>5.7479942735136458E-2</v>
      </c>
      <c r="L1705" s="21">
        <f>MAX(F1705:$F$5741)</f>
        <v>4733.4399999999996</v>
      </c>
      <c r="M1705" s="28">
        <f ca="1">IF(OFFSET($O1705,M$12,)&lt;&gt;"",_xlfn.STDEV.S(OFFSET($O1705,,,M$12))*SQRT($J$12/$G$12),"")</f>
        <v>0.1844955135008037</v>
      </c>
      <c r="N1705" s="30">
        <f ca="1">IF(OFFSET($O1705,N$12,)&lt;&gt;"",_xlfn.STDEV.S(OFFSET($O1705,,,N$12))*SQRT($J$12/$G$12),"")</f>
        <v>0.18576869882594221</v>
      </c>
      <c r="O1705" s="4">
        <f t="shared" ca="1" si="26"/>
        <v>1.0093073184021374E-2</v>
      </c>
    </row>
    <row r="1706" spans="2:15" x14ac:dyDescent="0.2">
      <c r="B1706" s="14">
        <v>39184</v>
      </c>
      <c r="C1706" s="25">
        <v>4733.07</v>
      </c>
      <c r="D1706" s="25">
        <v>4733.07</v>
      </c>
      <c r="E1706" s="25">
        <v>4650.97</v>
      </c>
      <c r="F1706" s="16">
        <v>4672.63</v>
      </c>
      <c r="G1706" s="28">
        <f ca="1">IFERROR($F1706/OFFSET($F1706,G$12,)-1,"")</f>
        <v>-1.2769724512842529E-2</v>
      </c>
      <c r="H1706" s="29">
        <f ca="1">IFERROR($F1706/OFFSET($F1706,H$12,)-1,"")</f>
        <v>-2.3997250137172133E-3</v>
      </c>
      <c r="I1706" s="29">
        <f ca="1">IFERROR($F1706/OFFSET($F1706,I$12,)-1,"")</f>
        <v>8.027946612906578E-2</v>
      </c>
      <c r="J1706" s="29">
        <f ca="1">IFERROR($F1706/OFFSET($F1706,J$12,)-1,"")</f>
        <v>0.10548218738614268</v>
      </c>
      <c r="K1706" s="30">
        <f>F1706/VLOOKUP(YEAR(B1706),$Z$13:$AB$35,3,FALSE)-1</f>
        <v>4.6860402332714157E-2</v>
      </c>
      <c r="L1706" s="21">
        <f>MAX(F1706:$F$5741)</f>
        <v>4733.4399999999996</v>
      </c>
      <c r="M1706" s="28">
        <f ca="1">IF(OFFSET($O1706,M$12,)&lt;&gt;"",_xlfn.STDEV.S(OFFSET($O1706,,,M$12))*SQRT($J$12/$G$12),"")</f>
        <v>0.18445213136259714</v>
      </c>
      <c r="N1706" s="30">
        <f ca="1">IF(OFFSET($O1706,N$12,)&lt;&gt;"",_xlfn.STDEV.S(OFFSET($O1706,,,N$12))*SQRT($J$12/$G$12),"")</f>
        <v>0.18548150536357008</v>
      </c>
      <c r="O1706" s="4">
        <f t="shared" ca="1" si="26"/>
        <v>-1.2851958263223908E-2</v>
      </c>
    </row>
    <row r="1707" spans="2:15" x14ac:dyDescent="0.2">
      <c r="B1707" s="14">
        <v>39183</v>
      </c>
      <c r="C1707" s="25">
        <v>4733.4399999999996</v>
      </c>
      <c r="D1707" s="25">
        <v>4768.6000000000004</v>
      </c>
      <c r="E1707" s="25">
        <v>4729.53</v>
      </c>
      <c r="F1707" s="16">
        <v>4733.07</v>
      </c>
      <c r="G1707" s="28">
        <f ca="1">IFERROR($F1707/OFFSET($F1707,G$12,)-1,"")</f>
        <v>-7.8167252568928092E-5</v>
      </c>
      <c r="H1707" s="29">
        <f ca="1">IFERROR($F1707/OFFSET($F1707,H$12,)-1,"")</f>
        <v>8.0012778191884681E-3</v>
      </c>
      <c r="I1707" s="29">
        <f ca="1">IFERROR($F1707/OFFSET($F1707,I$12,)-1,"")</f>
        <v>6.0686601214180014E-2</v>
      </c>
      <c r="J1707" s="29">
        <f ca="1">IFERROR($F1707/OFFSET($F1707,J$12,)-1,"")</f>
        <v>0.10009738727829287</v>
      </c>
      <c r="K1707" s="30">
        <f>F1707/VLOOKUP(YEAR(B1707),$Z$13:$AB$35,3,FALSE)-1</f>
        <v>6.0401436550486354E-2</v>
      </c>
      <c r="L1707" s="21">
        <f>MAX(F1707:$F$5741)</f>
        <v>4733.4399999999996</v>
      </c>
      <c r="M1707" s="28">
        <f ca="1">IF(OFFSET($O1707,M$12,)&lt;&gt;"",_xlfn.STDEV.S(OFFSET($O1707,,,M$12))*SQRT($J$12/$G$12),"")</f>
        <v>0.18113729284020419</v>
      </c>
      <c r="N1707" s="30">
        <f ca="1">IF(OFFSET($O1707,N$12,)&lt;&gt;"",_xlfn.STDEV.S(OFFSET($O1707,,,N$12))*SQRT($J$12/$G$12),"")</f>
        <v>0.18331803122561671</v>
      </c>
      <c r="O1707" s="4">
        <f t="shared" ca="1" si="26"/>
        <v>-7.8170307787828256E-5</v>
      </c>
    </row>
    <row r="1708" spans="2:15" x14ac:dyDescent="0.2">
      <c r="B1708" s="14">
        <v>39182</v>
      </c>
      <c r="C1708" s="25">
        <v>4683.87</v>
      </c>
      <c r="D1708" s="25">
        <v>4748.7</v>
      </c>
      <c r="E1708" s="25">
        <v>4683.87</v>
      </c>
      <c r="F1708" s="16">
        <v>4733.4399999999996</v>
      </c>
      <c r="G1708" s="28">
        <f ca="1">IFERROR($F1708/OFFSET($F1708,G$12,)-1,"")</f>
        <v>1.0583128908359996E-2</v>
      </c>
      <c r="H1708" s="29">
        <f ca="1">IFERROR($F1708/OFFSET($F1708,H$12,)-1,"")</f>
        <v>9.2773239685879361E-3</v>
      </c>
      <c r="I1708" s="29">
        <f ca="1">IFERROR($F1708/OFFSET($F1708,I$12,)-1,"")</f>
        <v>5.5826693671428229E-2</v>
      </c>
      <c r="J1708" s="29">
        <f ca="1">IFERROR($F1708/OFFSET($F1708,J$12,)-1,"")</f>
        <v>0.10302657457379083</v>
      </c>
      <c r="K1708" s="30">
        <f>F1708/VLOOKUP(YEAR(B1708),$Z$13:$AB$35,3,FALSE)-1</f>
        <v>6.0484331697087557E-2</v>
      </c>
      <c r="L1708" s="21">
        <f>MAX(F1708:$F$5741)</f>
        <v>4733.4399999999996</v>
      </c>
      <c r="M1708" s="28">
        <f ca="1">IF(OFFSET($O1708,M$12,)&lt;&gt;"",_xlfn.STDEV.S(OFFSET($O1708,,,M$12))*SQRT($J$12/$G$12),"")</f>
        <v>0.18394595297832769</v>
      </c>
      <c r="N1708" s="30">
        <f ca="1">IF(OFFSET($O1708,N$12,)&lt;&gt;"",_xlfn.STDEV.S(OFFSET($O1708,,,N$12))*SQRT($J$12/$G$12),"")</f>
        <v>0.18358509660647623</v>
      </c>
      <c r="O1708" s="4">
        <f t="shared" ca="1" si="26"/>
        <v>1.0527519602501053E-2</v>
      </c>
    </row>
    <row r="1709" spans="2:15" x14ac:dyDescent="0.2">
      <c r="B1709" s="14">
        <v>39181</v>
      </c>
      <c r="C1709" s="25">
        <v>4683.87</v>
      </c>
      <c r="D1709" s="25">
        <v>4683.87</v>
      </c>
      <c r="E1709" s="25">
        <v>4683.87</v>
      </c>
      <c r="F1709" s="16">
        <v>4683.87</v>
      </c>
      <c r="G1709" s="28">
        <f ca="1">IFERROR($F1709/OFFSET($F1709,G$12,)-1,"")</f>
        <v>0</v>
      </c>
      <c r="H1709" s="29">
        <f ca="1">IFERROR($F1709/OFFSET($F1709,H$12,)-1,"")</f>
        <v>2.0773786092047608E-3</v>
      </c>
      <c r="I1709" s="29">
        <f ca="1">IFERROR($F1709/OFFSET($F1709,I$12,)-1,"")</f>
        <v>3.2028132580957047E-2</v>
      </c>
      <c r="J1709" s="29">
        <f ca="1">IFERROR($F1709/OFFSET($F1709,J$12,)-1,"")</f>
        <v>0.10308372741488792</v>
      </c>
      <c r="K1709" s="30">
        <f>F1709/VLOOKUP(YEAR(B1709),$Z$13:$AB$35,3,FALSE)-1</f>
        <v>4.9378622461896171E-2</v>
      </c>
      <c r="L1709" s="21">
        <f>MAX(F1709:$F$5741)</f>
        <v>4695.5</v>
      </c>
      <c r="M1709" s="28">
        <f ca="1">IF(OFFSET($O1709,M$12,)&lt;&gt;"",_xlfn.STDEV.S(OFFSET($O1709,,,M$12))*SQRT($J$12/$G$12),"")</f>
        <v>0.23717757372445503</v>
      </c>
      <c r="N1709" s="30">
        <f ca="1">IF(OFFSET($O1709,N$12,)&lt;&gt;"",_xlfn.STDEV.S(OFFSET($O1709,,,N$12))*SQRT($J$12/$G$12),"")</f>
        <v>0.18376806722513653</v>
      </c>
      <c r="O1709" s="4">
        <f t="shared" ca="1" si="26"/>
        <v>0</v>
      </c>
    </row>
    <row r="1710" spans="2:15" x14ac:dyDescent="0.2">
      <c r="B1710" s="14">
        <v>39178</v>
      </c>
      <c r="C1710" s="25">
        <v>4683.87</v>
      </c>
      <c r="D1710" s="25">
        <v>4683.87</v>
      </c>
      <c r="E1710" s="25">
        <v>4683.87</v>
      </c>
      <c r="F1710" s="16">
        <v>4683.87</v>
      </c>
      <c r="G1710" s="28">
        <f ca="1">IFERROR($F1710/OFFSET($F1710,G$12,)-1,"")</f>
        <v>0</v>
      </c>
      <c r="H1710" s="29">
        <f ca="1">IFERROR($F1710/OFFSET($F1710,H$12,)-1,"")</f>
        <v>8.2596060703907792E-3</v>
      </c>
      <c r="I1710" s="29">
        <f ca="1">IFERROR($F1710/OFFSET($F1710,I$12,)-1,"")</f>
        <v>4.1102924015603559E-2</v>
      </c>
      <c r="J1710" s="29">
        <f ca="1">IFERROR($F1710/OFFSET($F1710,J$12,)-1,"")</f>
        <v>9.988728425501936E-2</v>
      </c>
      <c r="K1710" s="30">
        <f>F1710/VLOOKUP(YEAR(B1710),$Z$13:$AB$35,3,FALSE)-1</f>
        <v>4.9378622461896171E-2</v>
      </c>
      <c r="L1710" s="21">
        <f>MAX(F1710:$F$5741)</f>
        <v>4695.5</v>
      </c>
      <c r="M1710" s="28">
        <f ca="1">IF(OFFSET($O1710,M$12,)&lt;&gt;"",_xlfn.STDEV.S(OFFSET($O1710,,,M$12))*SQRT($J$12/$G$12),"")</f>
        <v>0.2372833459181232</v>
      </c>
      <c r="N1710" s="30">
        <f ca="1">IF(OFFSET($O1710,N$12,)&lt;&gt;"",_xlfn.STDEV.S(OFFSET($O1710,,,N$12))*SQRT($J$12/$G$12),"")</f>
        <v>0.18400016323668988</v>
      </c>
      <c r="O1710" s="4">
        <f t="shared" ca="1" si="26"/>
        <v>0</v>
      </c>
    </row>
    <row r="1711" spans="2:15" x14ac:dyDescent="0.2">
      <c r="B1711" s="14">
        <v>39177</v>
      </c>
      <c r="C1711" s="25">
        <v>4695.5</v>
      </c>
      <c r="D1711" s="25">
        <v>4729.0200000000004</v>
      </c>
      <c r="E1711" s="25">
        <v>4680.1099999999997</v>
      </c>
      <c r="F1711" s="16">
        <v>4683.87</v>
      </c>
      <c r="G1711" s="28">
        <f ca="1">IFERROR($F1711/OFFSET($F1711,G$12,)-1,"")</f>
        <v>-2.4768395272068977E-3</v>
      </c>
      <c r="H1711" s="29">
        <f ca="1">IFERROR($F1711/OFFSET($F1711,H$12,)-1,"")</f>
        <v>9.3873038654743723E-3</v>
      </c>
      <c r="I1711" s="29">
        <f ca="1">IFERROR($F1711/OFFSET($F1711,I$12,)-1,"")</f>
        <v>7.2302285917056786E-2</v>
      </c>
      <c r="J1711" s="29">
        <f ca="1">IFERROR($F1711/OFFSET($F1711,J$12,)-1,"")</f>
        <v>0.10231530293331326</v>
      </c>
      <c r="K1711" s="30">
        <f>F1711/VLOOKUP(YEAR(B1711),$Z$13:$AB$35,3,FALSE)-1</f>
        <v>4.9378622461896171E-2</v>
      </c>
      <c r="L1711" s="21">
        <f>MAX(F1711:$F$5741)</f>
        <v>4695.5</v>
      </c>
      <c r="M1711" s="28">
        <f ca="1">IF(OFFSET($O1711,M$12,)&lt;&gt;"",_xlfn.STDEV.S(OFFSET($O1711,,,M$12))*SQRT($J$12/$G$12),"")</f>
        <v>0.2373521355716611</v>
      </c>
      <c r="N1711" s="30">
        <f ca="1">IF(OFFSET($O1711,N$12,)&lt;&gt;"",_xlfn.STDEV.S(OFFSET($O1711,,,N$12))*SQRT($J$12/$G$12),"")</f>
        <v>0.18422269968516575</v>
      </c>
      <c r="O1711" s="4">
        <f t="shared" ca="1" si="26"/>
        <v>-2.4799119685733431E-3</v>
      </c>
    </row>
    <row r="1712" spans="2:15" x14ac:dyDescent="0.2">
      <c r="B1712" s="14">
        <v>39176</v>
      </c>
      <c r="C1712" s="25">
        <v>4689.93</v>
      </c>
      <c r="D1712" s="25">
        <v>4717.32</v>
      </c>
      <c r="E1712" s="25">
        <v>4689.93</v>
      </c>
      <c r="F1712" s="16">
        <v>4695.5</v>
      </c>
      <c r="G1712" s="28">
        <f ca="1">IFERROR($F1712/OFFSET($F1712,G$12,)-1,"")</f>
        <v>1.1876509883941289E-3</v>
      </c>
      <c r="H1712" s="29">
        <f ca="1">IFERROR($F1712/OFFSET($F1712,H$12,)-1,"")</f>
        <v>1.861513464029052E-2</v>
      </c>
      <c r="I1712" s="29">
        <f ca="1">IFERROR($F1712/OFFSET($F1712,I$12,)-1,"")</f>
        <v>8.7787497451674357E-2</v>
      </c>
      <c r="J1712" s="29">
        <f ca="1">IFERROR($F1712/OFFSET($F1712,J$12,)-1,"")</f>
        <v>0.11087190018122217</v>
      </c>
      <c r="K1712" s="30">
        <f>F1712/VLOOKUP(YEAR(B1712),$Z$13:$AB$35,3,FALSE)-1</f>
        <v>5.1984218556414552E-2</v>
      </c>
      <c r="L1712" s="21">
        <f>MAX(F1712:$F$5741)</f>
        <v>4695.5</v>
      </c>
      <c r="M1712" s="28">
        <f ca="1">IF(OFFSET($O1712,M$12,)&lt;&gt;"",_xlfn.STDEV.S(OFFSET($O1712,,,M$12))*SQRT($J$12/$G$12),"")</f>
        <v>0.23797584097336943</v>
      </c>
      <c r="N1712" s="30">
        <f ca="1">IF(OFFSET($O1712,N$12,)&lt;&gt;"",_xlfn.STDEV.S(OFFSET($O1712,,,N$12))*SQRT($J$12/$G$12),"")</f>
        <v>0.18622160962549517</v>
      </c>
      <c r="O1712" s="4">
        <f t="shared" ca="1" si="26"/>
        <v>1.1869462888618894E-3</v>
      </c>
    </row>
    <row r="1713" spans="2:15" x14ac:dyDescent="0.2">
      <c r="B1713" s="14">
        <v>39175</v>
      </c>
      <c r="C1713" s="25">
        <v>4674.16</v>
      </c>
      <c r="D1713" s="25">
        <v>4704.38</v>
      </c>
      <c r="E1713" s="25">
        <v>4669.42</v>
      </c>
      <c r="F1713" s="16">
        <v>4689.93</v>
      </c>
      <c r="G1713" s="28">
        <f ca="1">IFERROR($F1713/OFFSET($F1713,G$12,)-1,"")</f>
        <v>3.3738682458452907E-3</v>
      </c>
      <c r="H1713" s="29">
        <f ca="1">IFERROR($F1713/OFFSET($F1713,H$12,)-1,"")</f>
        <v>1.0114215685218753E-2</v>
      </c>
      <c r="I1713" s="29">
        <f ca="1">IFERROR($F1713/OFFSET($F1713,I$12,)-1,"")</f>
        <v>9.0110988436283401E-2</v>
      </c>
      <c r="J1713" s="29">
        <f ca="1">IFERROR($F1713/OFFSET($F1713,J$12,)-1,"")</f>
        <v>0.12991574894776559</v>
      </c>
      <c r="K1713" s="30">
        <f>F1713/VLOOKUP(YEAR(B1713),$Z$13:$AB$35,3,FALSE)-1</f>
        <v>5.0736310538661566E-2</v>
      </c>
      <c r="L1713" s="21">
        <f>MAX(F1713:$F$5741)</f>
        <v>4689.93</v>
      </c>
      <c r="M1713" s="28">
        <f ca="1">IF(OFFSET($O1713,M$12,)&lt;&gt;"",_xlfn.STDEV.S(OFFSET($O1713,,,M$12))*SQRT($J$12/$G$12),"")</f>
        <v>0.23968945458298399</v>
      </c>
      <c r="N1713" s="30">
        <f ca="1">IF(OFFSET($O1713,N$12,)&lt;&gt;"",_xlfn.STDEV.S(OFFSET($O1713,,,N$12))*SQRT($J$12/$G$12),"")</f>
        <v>0.19253737730012033</v>
      </c>
      <c r="O1713" s="4">
        <f t="shared" ca="1" si="26"/>
        <v>3.3681895216352785E-3</v>
      </c>
    </row>
    <row r="1714" spans="2:15" x14ac:dyDescent="0.2">
      <c r="B1714" s="14">
        <v>39174</v>
      </c>
      <c r="C1714" s="25">
        <v>4645.5</v>
      </c>
      <c r="D1714" s="25">
        <v>4674.16</v>
      </c>
      <c r="E1714" s="25">
        <v>4640.79</v>
      </c>
      <c r="F1714" s="16">
        <v>4674.16</v>
      </c>
      <c r="G1714" s="28">
        <f ca="1">IFERROR($F1714/OFFSET($F1714,G$12,)-1,"")</f>
        <v>6.1694112582069138E-3</v>
      </c>
      <c r="H1714" s="29">
        <f ca="1">IFERROR($F1714/OFFSET($F1714,H$12,)-1,"")</f>
        <v>-3.0989466140861621E-3</v>
      </c>
      <c r="I1714" s="29">
        <f ca="1">IFERROR($F1714/OFFSET($F1714,I$12,)-1,"")</f>
        <v>7.5394689011287319E-2</v>
      </c>
      <c r="J1714" s="29">
        <f ca="1">IFERROR($F1714/OFFSET($F1714,J$12,)-1,"")</f>
        <v>0.13176883069085421</v>
      </c>
      <c r="K1714" s="30">
        <f>F1714/VLOOKUP(YEAR(B1714),$Z$13:$AB$35,3,FALSE)-1</f>
        <v>4.7203184965956879E-2</v>
      </c>
      <c r="L1714" s="21">
        <f>MAX(F1714:$F$5741)</f>
        <v>4688.6899999999996</v>
      </c>
      <c r="M1714" s="28">
        <f ca="1">IF(OFFSET($O1714,M$12,)&lt;&gt;"",_xlfn.STDEV.S(OFFSET($O1714,,,M$12))*SQRT($J$12/$G$12),"")</f>
        <v>0.24098394135870324</v>
      </c>
      <c r="N1714" s="30">
        <f ca="1">IF(OFFSET($O1714,N$12,)&lt;&gt;"",_xlfn.STDEV.S(OFFSET($O1714,,,N$12))*SQRT($J$12/$G$12),"")</f>
        <v>0.19268453475136663</v>
      </c>
      <c r="O1714" s="4">
        <f t="shared" ca="1" si="26"/>
        <v>6.1504583528038705E-3</v>
      </c>
    </row>
    <row r="1715" spans="2:15" x14ac:dyDescent="0.2">
      <c r="B1715" s="14">
        <v>39171</v>
      </c>
      <c r="C1715" s="25">
        <v>4640.3100000000004</v>
      </c>
      <c r="D1715" s="25">
        <v>4658.92</v>
      </c>
      <c r="E1715" s="25">
        <v>4636.2</v>
      </c>
      <c r="F1715" s="16">
        <v>4645.5</v>
      </c>
      <c r="G1715" s="28">
        <f ca="1">IFERROR($F1715/OFFSET($F1715,G$12,)-1,"")</f>
        <v>1.118459758076451E-3</v>
      </c>
      <c r="H1715" s="29">
        <f ca="1">IFERROR($F1715/OFFSET($F1715,H$12,)-1,"")</f>
        <v>-2.0022256499713231E-3</v>
      </c>
      <c r="I1715" s="29">
        <f ca="1">IFERROR($F1715/OFFSET($F1715,I$12,)-1,"")</f>
        <v>7.9505316775728918E-2</v>
      </c>
      <c r="J1715" s="29">
        <f ca="1">IFERROR($F1715/OFFSET($F1715,J$12,)-1,"")</f>
        <v>0.12482929616751726</v>
      </c>
      <c r="K1715" s="30">
        <f>F1715/VLOOKUP(YEAR(B1715),$Z$13:$AB$35,3,FALSE)-1</f>
        <v>4.0782171718416249E-2</v>
      </c>
      <c r="L1715" s="21">
        <f>MAX(F1715:$F$5741)</f>
        <v>4688.6899999999996</v>
      </c>
      <c r="M1715" s="28">
        <f ca="1">IF(OFFSET($O1715,M$12,)&lt;&gt;"",_xlfn.STDEV.S(OFFSET($O1715,,,M$12))*SQRT($J$12/$G$12),"")</f>
        <v>0.24532617743051321</v>
      </c>
      <c r="N1715" s="30">
        <f ca="1">IF(OFFSET($O1715,N$12,)&lt;&gt;"",_xlfn.STDEV.S(OFFSET($O1715,,,N$12))*SQRT($J$12/$G$12),"")</f>
        <v>0.19349602752170211</v>
      </c>
      <c r="O1715" s="4">
        <f t="shared" ca="1" si="26"/>
        <v>1.1178347479502719E-3</v>
      </c>
    </row>
    <row r="1716" spans="2:15" x14ac:dyDescent="0.2">
      <c r="B1716" s="14">
        <v>39170</v>
      </c>
      <c r="C1716" s="25">
        <v>4609.6899999999996</v>
      </c>
      <c r="D1716" s="25">
        <v>4640.3100000000004</v>
      </c>
      <c r="E1716" s="25">
        <v>4604.25</v>
      </c>
      <c r="F1716" s="16">
        <v>4640.3100000000004</v>
      </c>
      <c r="G1716" s="28">
        <f ca="1">IFERROR($F1716/OFFSET($F1716,G$12,)-1,"")</f>
        <v>6.6425291071634529E-3</v>
      </c>
      <c r="H1716" s="29">
        <f ca="1">IFERROR($F1716/OFFSET($F1716,H$12,)-1,"")</f>
        <v>1.4157000269761078E-3</v>
      </c>
      <c r="I1716" s="29">
        <f ca="1">IFERROR($F1716/OFFSET($F1716,I$12,)-1,"")</f>
        <v>7.031055384870899E-2</v>
      </c>
      <c r="J1716" s="29">
        <f ca="1">IFERROR($F1716/OFFSET($F1716,J$12,)-1,"")</f>
        <v>0.12357262540073033</v>
      </c>
      <c r="K1716" s="30">
        <f>F1716/VLOOKUP(YEAR(B1716),$Z$13:$AB$35,3,FALSE)-1</f>
        <v>3.9619399256632271E-2</v>
      </c>
      <c r="L1716" s="21">
        <f>MAX(F1716:$F$5741)</f>
        <v>4688.6899999999996</v>
      </c>
      <c r="M1716" s="28">
        <f ca="1">IF(OFFSET($O1716,M$12,)&lt;&gt;"",_xlfn.STDEV.S(OFFSET($O1716,,,M$12))*SQRT($J$12/$G$12),"")</f>
        <v>0.24899788215442156</v>
      </c>
      <c r="N1716" s="30">
        <f ca="1">IF(OFFSET($O1716,N$12,)&lt;&gt;"",_xlfn.STDEV.S(OFFSET($O1716,,,N$12))*SQRT($J$12/$G$12),"")</f>
        <v>0.1985327270851607</v>
      </c>
      <c r="O1716" s="4">
        <f t="shared" ca="1" si="26"/>
        <v>6.6205647230829648E-3</v>
      </c>
    </row>
    <row r="1717" spans="2:15" x14ac:dyDescent="0.2">
      <c r="B1717" s="14">
        <v>39169</v>
      </c>
      <c r="C1717" s="25">
        <v>4642.97</v>
      </c>
      <c r="D1717" s="25">
        <v>4642.97</v>
      </c>
      <c r="E1717" s="25">
        <v>4602.84</v>
      </c>
      <c r="F1717" s="16">
        <v>4609.6899999999996</v>
      </c>
      <c r="G1717" s="28">
        <f ca="1">IFERROR($F1717/OFFSET($F1717,G$12,)-1,"")</f>
        <v>-7.1678257666968337E-3</v>
      </c>
      <c r="H1717" s="29">
        <f ca="1">IFERROR($F1717/OFFSET($F1717,H$12,)-1,"")</f>
        <v>1.5144508161341719E-2</v>
      </c>
      <c r="I1717" s="29">
        <f ca="1">IFERROR($F1717/OFFSET($F1717,I$12,)-1,"")</f>
        <v>5.4257910324875036E-2</v>
      </c>
      <c r="J1717" s="29">
        <f ca="1">IFERROR($F1717/OFFSET($F1717,J$12,)-1,"")</f>
        <v>0.12153814337676239</v>
      </c>
      <c r="K1717" s="30">
        <f>F1717/VLOOKUP(YEAR(B1717),$Z$13:$AB$35,3,FALSE)-1</f>
        <v>3.2759265773042001E-2</v>
      </c>
      <c r="L1717" s="21">
        <f>MAX(F1717:$F$5741)</f>
        <v>4688.6899999999996</v>
      </c>
      <c r="M1717" s="28">
        <f ca="1">IF(OFFSET($O1717,M$12,)&lt;&gt;"",_xlfn.STDEV.S(OFFSET($O1717,,,M$12))*SQRT($J$12/$G$12),"")</f>
        <v>0.24853655257778293</v>
      </c>
      <c r="N1717" s="30">
        <f ca="1">IF(OFFSET($O1717,N$12,)&lt;&gt;"",_xlfn.STDEV.S(OFFSET($O1717,,,N$12))*SQRT($J$12/$G$12),"")</f>
        <v>0.19951195647364106</v>
      </c>
      <c r="O1717" s="4">
        <f t="shared" ca="1" si="26"/>
        <v>-7.1936380490622148E-3</v>
      </c>
    </row>
    <row r="1718" spans="2:15" x14ac:dyDescent="0.2">
      <c r="B1718" s="14">
        <v>39168</v>
      </c>
      <c r="C1718" s="25">
        <v>4701.0200000000004</v>
      </c>
      <c r="D1718" s="25">
        <v>4722.37</v>
      </c>
      <c r="E1718" s="25">
        <v>4642.97</v>
      </c>
      <c r="F1718" s="16">
        <v>4642.97</v>
      </c>
      <c r="G1718" s="28">
        <f ca="1">IFERROR($F1718/OFFSET($F1718,G$12,)-1,"")</f>
        <v>-9.7511245145230907E-3</v>
      </c>
      <c r="H1718" s="29">
        <f ca="1">IFERROR($F1718/OFFSET($F1718,H$12,)-1,"")</f>
        <v>3.0257776909916823E-2</v>
      </c>
      <c r="I1718" s="29">
        <f ca="1">IFERROR($F1718/OFFSET($F1718,I$12,)-1,"")</f>
        <v>9.9494695718944648E-3</v>
      </c>
      <c r="J1718" s="29">
        <f ca="1">IFERROR($F1718/OFFSET($F1718,J$12,)-1,"")</f>
        <v>0.12183176522323236</v>
      </c>
      <c r="K1718" s="30">
        <f>F1718/VLOOKUP(YEAR(B1718),$Z$13:$AB$35,3,FALSE)-1</f>
        <v>4.0215348148413765E-2</v>
      </c>
      <c r="L1718" s="21">
        <f>MAX(F1718:$F$5741)</f>
        <v>4688.6899999999996</v>
      </c>
      <c r="M1718" s="28">
        <f ca="1">IF(OFFSET($O1718,M$12,)&lt;&gt;"",_xlfn.STDEV.S(OFFSET($O1718,,,M$12))*SQRT($J$12/$G$12),"")</f>
        <v>0.24887941058987881</v>
      </c>
      <c r="N1718" s="30">
        <f ca="1">IF(OFFSET($O1718,N$12,)&lt;&gt;"",_xlfn.STDEV.S(OFFSET($O1718,,,N$12))*SQRT($J$12/$G$12),"")</f>
        <v>0.19894337125938089</v>
      </c>
      <c r="O1718" s="4">
        <f t="shared" ca="1" si="26"/>
        <v>-9.7989780672471851E-3</v>
      </c>
    </row>
    <row r="1719" spans="2:15" x14ac:dyDescent="0.2">
      <c r="B1719" s="14">
        <v>39167</v>
      </c>
      <c r="C1719" s="25">
        <v>4654.75</v>
      </c>
      <c r="D1719" s="25">
        <v>4699.25</v>
      </c>
      <c r="E1719" s="25">
        <v>4654.75</v>
      </c>
      <c r="F1719" s="16">
        <v>4688.6899999999996</v>
      </c>
      <c r="G1719" s="28">
        <f ca="1">IFERROR($F1719/OFFSET($F1719,G$12,)-1,"")</f>
        <v>7.2763286228039181E-3</v>
      </c>
      <c r="H1719" s="29">
        <f ca="1">IFERROR($F1719/OFFSET($F1719,H$12,)-1,"")</f>
        <v>4.0335929352770084E-2</v>
      </c>
      <c r="I1719" s="29">
        <f ca="1">IFERROR($F1719/OFFSET($F1719,I$12,)-1,"")</f>
        <v>2.3143915175346752E-2</v>
      </c>
      <c r="J1719" s="29">
        <f ca="1">IFERROR($F1719/OFFSET($F1719,J$12,)-1,"")</f>
        <v>0.13133416497964689</v>
      </c>
      <c r="K1719" s="30">
        <f>F1719/VLOOKUP(YEAR(B1719),$Z$13:$AB$35,3,FALSE)-1</f>
        <v>5.0458499777079169E-2</v>
      </c>
      <c r="L1719" s="21">
        <f>MAX(F1719:$F$5741)</f>
        <v>4688.6899999999996</v>
      </c>
      <c r="M1719" s="28">
        <f ca="1">IF(OFFSET($O1719,M$12,)&lt;&gt;"",_xlfn.STDEV.S(OFFSET($O1719,,,M$12))*SQRT($J$12/$G$12),"")</f>
        <v>0.24688025340199754</v>
      </c>
      <c r="N1719" s="30">
        <f ca="1">IF(OFFSET($O1719,N$12,)&lt;&gt;"",_xlfn.STDEV.S(OFFSET($O1719,,,N$12))*SQRT($J$12/$G$12),"")</f>
        <v>0.2022935508244639</v>
      </c>
      <c r="O1719" s="4">
        <f t="shared" ca="1" si="26"/>
        <v>7.2499838619246833E-3</v>
      </c>
    </row>
    <row r="1720" spans="2:15" x14ac:dyDescent="0.2">
      <c r="B1720" s="14">
        <v>39164</v>
      </c>
      <c r="C1720" s="25">
        <v>4633.75</v>
      </c>
      <c r="D1720" s="25">
        <v>4654.82</v>
      </c>
      <c r="E1720" s="25">
        <v>4598.5</v>
      </c>
      <c r="F1720" s="16">
        <v>4654.82</v>
      </c>
      <c r="G1720" s="28">
        <f ca="1">IFERROR($F1720/OFFSET($F1720,G$12,)-1,"")</f>
        <v>4.5470731049366275E-3</v>
      </c>
      <c r="H1720" s="29">
        <f ca="1">IFERROR($F1720/OFFSET($F1720,H$12,)-1,"")</f>
        <v>4.9233612839238994E-2</v>
      </c>
      <c r="I1720" s="29">
        <f ca="1">IFERROR($F1720/OFFSET($F1720,I$12,)-1,"")</f>
        <v>1.8673856382221965E-2</v>
      </c>
      <c r="J1720" s="29">
        <f ca="1">IFERROR($F1720/OFFSET($F1720,J$12,)-1,"")</f>
        <v>0.12709143474239348</v>
      </c>
      <c r="K1720" s="30">
        <f>F1720/VLOOKUP(YEAR(B1720),$Z$13:$AB$35,3,FALSE)-1</f>
        <v>4.2870233249019174E-2</v>
      </c>
      <c r="L1720" s="21">
        <f>MAX(F1720:$F$5741)</f>
        <v>4654.82</v>
      </c>
      <c r="M1720" s="28">
        <f ca="1">IF(OFFSET($O1720,M$12,)&lt;&gt;"",_xlfn.STDEV.S(OFFSET($O1720,,,M$12))*SQRT($J$12/$G$12),"")</f>
        <v>0.24666849642286137</v>
      </c>
      <c r="N1720" s="30">
        <f ca="1">IF(OFFSET($O1720,N$12,)&lt;&gt;"",_xlfn.STDEV.S(OFFSET($O1720,,,N$12))*SQRT($J$12/$G$12),"")</f>
        <v>0.20185800909458307</v>
      </c>
      <c r="O1720" s="4">
        <f t="shared" ca="1" si="26"/>
        <v>4.5367663997767605E-3</v>
      </c>
    </row>
    <row r="1721" spans="2:15" x14ac:dyDescent="0.2">
      <c r="B1721" s="14">
        <v>39163</v>
      </c>
      <c r="C1721" s="25">
        <v>4540.92</v>
      </c>
      <c r="D1721" s="25">
        <v>4644.8500000000004</v>
      </c>
      <c r="E1721" s="25">
        <v>4540.92</v>
      </c>
      <c r="F1721" s="16">
        <v>4633.75</v>
      </c>
      <c r="G1721" s="28">
        <f ca="1">IFERROR($F1721/OFFSET($F1721,G$12,)-1,"")</f>
        <v>2.0442993930745335E-2</v>
      </c>
      <c r="H1721" s="29">
        <f ca="1">IFERROR($F1721/OFFSET($F1721,H$12,)-1,"")</f>
        <v>5.0727431043709359E-2</v>
      </c>
      <c r="I1721" s="29">
        <f ca="1">IFERROR($F1721/OFFSET($F1721,I$12,)-1,"")</f>
        <v>2.2016219923995273E-2</v>
      </c>
      <c r="J1721" s="29">
        <f ca="1">IFERROR($F1721/OFFSET($F1721,J$12,)-1,"")</f>
        <v>0.1155501735768385</v>
      </c>
      <c r="K1721" s="30">
        <f>F1721/VLOOKUP(YEAR(B1721),$Z$13:$AB$35,3,FALSE)-1</f>
        <v>3.8149690711486661E-2</v>
      </c>
      <c r="L1721" s="21">
        <f>MAX(F1721:$F$5741)</f>
        <v>4633.75</v>
      </c>
      <c r="M1721" s="28">
        <f ca="1">IF(OFFSET($O1721,M$12,)&lt;&gt;"",_xlfn.STDEV.S(OFFSET($O1721,,,M$12))*SQRT($J$12/$G$12),"")</f>
        <v>0.24642097267709168</v>
      </c>
      <c r="N1721" s="30">
        <f ca="1">IF(OFFSET($O1721,N$12,)&lt;&gt;"",_xlfn.STDEV.S(OFFSET($O1721,,,N$12))*SQRT($J$12/$G$12),"")</f>
        <v>0.20170495157424259</v>
      </c>
      <c r="O1721" s="4">
        <f t="shared" ca="1" si="26"/>
        <v>2.0236840787096377E-2</v>
      </c>
    </row>
    <row r="1722" spans="2:15" x14ac:dyDescent="0.2">
      <c r="B1722" s="14">
        <v>39162</v>
      </c>
      <c r="C1722" s="25">
        <v>4506.6099999999997</v>
      </c>
      <c r="D1722" s="25">
        <v>4544.71</v>
      </c>
      <c r="E1722" s="25">
        <v>4506.6099999999997</v>
      </c>
      <c r="F1722" s="16">
        <v>4540.92</v>
      </c>
      <c r="G1722" s="28">
        <f ca="1">IFERROR($F1722/OFFSET($F1722,G$12,)-1,"")</f>
        <v>7.6132614093520345E-3</v>
      </c>
      <c r="H1722" s="29">
        <f ca="1">IFERROR($F1722/OFFSET($F1722,H$12,)-1,"")</f>
        <v>4.9829032757739755E-2</v>
      </c>
      <c r="I1722" s="29">
        <f ca="1">IFERROR($F1722/OFFSET($F1722,I$12,)-1,"")</f>
        <v>-7.1779174637879306E-3</v>
      </c>
      <c r="J1722" s="29">
        <f ca="1">IFERROR($F1722/OFFSET($F1722,J$12,)-1,"")</f>
        <v>0.10234966535657652</v>
      </c>
      <c r="K1722" s="30">
        <f>F1722/VLOOKUP(YEAR(B1722),$Z$13:$AB$35,3,FALSE)-1</f>
        <v>1.7351970552059282E-2</v>
      </c>
      <c r="L1722" s="21">
        <f>MAX(F1722:$F$5741)</f>
        <v>4611.78</v>
      </c>
      <c r="M1722" s="28">
        <f ca="1">IF(OFFSET($O1722,M$12,)&lt;&gt;"",_xlfn.STDEV.S(OFFSET($O1722,,,M$12))*SQRT($J$12/$G$12),"")</f>
        <v>0.23984892430489191</v>
      </c>
      <c r="N1722" s="30">
        <f ca="1">IF(OFFSET($O1722,N$12,)&lt;&gt;"",_xlfn.STDEV.S(OFFSET($O1722,,,N$12))*SQRT($J$12/$G$12),"")</f>
        <v>0.19757624875107963</v>
      </c>
      <c r="O1722" s="4">
        <f t="shared" ca="1" si="26"/>
        <v>7.5844267925502685E-3</v>
      </c>
    </row>
    <row r="1723" spans="2:15" x14ac:dyDescent="0.2">
      <c r="B1723" s="14">
        <v>39161</v>
      </c>
      <c r="C1723" s="25">
        <v>4506.8999999999996</v>
      </c>
      <c r="D1723" s="25">
        <v>4526.17</v>
      </c>
      <c r="E1723" s="25">
        <v>4485.72</v>
      </c>
      <c r="F1723" s="16">
        <v>4506.6099999999997</v>
      </c>
      <c r="G1723" s="28">
        <f ca="1">IFERROR($F1723/OFFSET($F1723,G$12,)-1,"")</f>
        <v>-6.4345780913743766E-5</v>
      </c>
      <c r="H1723" s="29">
        <f ca="1">IFERROR($F1723/OFFSET($F1723,H$12,)-1,"")</f>
        <v>9.9366465946701954E-3</v>
      </c>
      <c r="I1723" s="29">
        <f ca="1">IFERROR($F1723/OFFSET($F1723,I$12,)-1,"")</f>
        <v>-2.2804643760110044E-2</v>
      </c>
      <c r="J1723" s="29">
        <f ca="1">IFERROR($F1723/OFFSET($F1723,J$12,)-1,"")</f>
        <v>9.1577389530898445E-2</v>
      </c>
      <c r="K1723" s="30">
        <f>F1723/VLOOKUP(YEAR(B1723),$Z$13:$AB$35,3,FALSE)-1</f>
        <v>9.6651260118247873E-3</v>
      </c>
      <c r="L1723" s="21">
        <f>MAX(F1723:$F$5741)</f>
        <v>4611.78</v>
      </c>
      <c r="M1723" s="28">
        <f ca="1">IF(OFFSET($O1723,M$12,)&lt;&gt;"",_xlfn.STDEV.S(OFFSET($O1723,,,M$12))*SQRT($J$12/$G$12),"")</f>
        <v>0.2389799049884285</v>
      </c>
      <c r="N1723" s="30">
        <f ca="1">IF(OFFSET($O1723,N$12,)&lt;&gt;"",_xlfn.STDEV.S(OFFSET($O1723,,,N$12))*SQRT($J$12/$G$12),"")</f>
        <v>0.19785096365054661</v>
      </c>
      <c r="O1723" s="4">
        <f t="shared" ca="1" si="26"/>
        <v>-6.4347851192314074E-5</v>
      </c>
    </row>
    <row r="1724" spans="2:15" x14ac:dyDescent="0.2">
      <c r="B1724" s="14">
        <v>39160</v>
      </c>
      <c r="C1724" s="25">
        <v>4436.3999999999996</v>
      </c>
      <c r="D1724" s="25">
        <v>4506.8999999999996</v>
      </c>
      <c r="E1724" s="25">
        <v>4436.3999999999996</v>
      </c>
      <c r="F1724" s="16">
        <v>4506.8999999999996</v>
      </c>
      <c r="G1724" s="28">
        <f ca="1">IFERROR($F1724/OFFSET($F1724,G$12,)-1,"")</f>
        <v>1.5891263186367244E-2</v>
      </c>
      <c r="H1724" s="29">
        <f ca="1">IFERROR($F1724/OFFSET($F1724,H$12,)-1,"")</f>
        <v>5.2953720143826821E-3</v>
      </c>
      <c r="I1724" s="29">
        <f ca="1">IFERROR($F1724/OFFSET($F1724,I$12,)-1,"")</f>
        <v>-5.759969644893892E-3</v>
      </c>
      <c r="J1724" s="29">
        <f ca="1">IFERROR($F1724/OFFSET($F1724,J$12,)-1,"")</f>
        <v>9.1904175832695056E-2</v>
      </c>
      <c r="K1724" s="30">
        <f>F1724/VLOOKUP(YEAR(B1724),$Z$13:$AB$35,3,FALSE)-1</f>
        <v>9.7300978834851115E-3</v>
      </c>
      <c r="L1724" s="21">
        <f>MAX(F1724:$F$5741)</f>
        <v>4611.78</v>
      </c>
      <c r="M1724" s="28">
        <f ca="1">IF(OFFSET($O1724,M$12,)&lt;&gt;"",_xlfn.STDEV.S(OFFSET($O1724,,,M$12))*SQRT($J$12/$G$12),"")</f>
        <v>0.23900921075805548</v>
      </c>
      <c r="N1724" s="30">
        <f ca="1">IF(OFFSET($O1724,N$12,)&lt;&gt;"",_xlfn.STDEV.S(OFFSET($O1724,,,N$12))*SQRT($J$12/$G$12),"")</f>
        <v>0.19785044633876966</v>
      </c>
      <c r="O1724" s="4">
        <f t="shared" ca="1" si="26"/>
        <v>1.5766319005901058E-2</v>
      </c>
    </row>
    <row r="1725" spans="2:15" x14ac:dyDescent="0.2">
      <c r="B1725" s="14">
        <v>39157</v>
      </c>
      <c r="C1725" s="25">
        <v>4410.04</v>
      </c>
      <c r="D1725" s="25">
        <v>4436.3999999999996</v>
      </c>
      <c r="E1725" s="25">
        <v>4389.4799999999996</v>
      </c>
      <c r="F1725" s="16">
        <v>4436.3999999999996</v>
      </c>
      <c r="G1725" s="28">
        <f ca="1">IFERROR($F1725/OFFSET($F1725,G$12,)-1,"")</f>
        <v>5.9772700474371998E-3</v>
      </c>
      <c r="H1725" s="29">
        <f ca="1">IFERROR($F1725/OFFSET($F1725,H$12,)-1,"")</f>
        <v>-2.2498573320318904E-2</v>
      </c>
      <c r="I1725" s="29">
        <f ca="1">IFERROR($F1725/OFFSET($F1725,I$12,)-1,"")</f>
        <v>-3.4874943165873029E-2</v>
      </c>
      <c r="J1725" s="29">
        <f ca="1">IFERROR($F1725/OFFSET($F1725,J$12,)-1,"")</f>
        <v>7.1638207366002904E-2</v>
      </c>
      <c r="K1725" s="30">
        <f>F1725/VLOOKUP(YEAR(B1725),$Z$13:$AB$35,3,FALSE)-1</f>
        <v>-6.0647881580924157E-3</v>
      </c>
      <c r="L1725" s="21">
        <f>MAX(F1725:$F$5741)</f>
        <v>4611.78</v>
      </c>
      <c r="M1725" s="28">
        <f ca="1">IF(OFFSET($O1725,M$12,)&lt;&gt;"",_xlfn.STDEV.S(OFFSET($O1725,,,M$12))*SQRT($J$12/$G$12),"")</f>
        <v>0.23412885034876166</v>
      </c>
      <c r="N1725" s="30">
        <f ca="1">IF(OFFSET($O1725,N$12,)&lt;&gt;"",_xlfn.STDEV.S(OFFSET($O1725,,,N$12))*SQRT($J$12/$G$12),"")</f>
        <v>0.19524313225894371</v>
      </c>
      <c r="O1725" s="4">
        <f t="shared" ca="1" si="26"/>
        <v>5.9594770360451455E-3</v>
      </c>
    </row>
    <row r="1726" spans="2:15" x14ac:dyDescent="0.2">
      <c r="B1726" s="14">
        <v>39156</v>
      </c>
      <c r="C1726" s="25">
        <v>4325.3900000000003</v>
      </c>
      <c r="D1726" s="25">
        <v>4420.71</v>
      </c>
      <c r="E1726" s="25">
        <v>4325.3900000000003</v>
      </c>
      <c r="F1726" s="16">
        <v>4410.04</v>
      </c>
      <c r="G1726" s="28">
        <f ca="1">IFERROR($F1726/OFFSET($F1726,G$12,)-1,"")</f>
        <v>1.9570489597469765E-2</v>
      </c>
      <c r="H1726" s="29">
        <f ca="1">IFERROR($F1726/OFFSET($F1726,H$12,)-1,"")</f>
        <v>-1.9762389001878211E-2</v>
      </c>
      <c r="I1726" s="29">
        <f ca="1">IFERROR($F1726/OFFSET($F1726,I$12,)-1,"")</f>
        <v>-3.6791605966159158E-2</v>
      </c>
      <c r="J1726" s="29">
        <f ca="1">IFERROR($F1726/OFFSET($F1726,J$12,)-1,"")</f>
        <v>7.4178540981610031E-2</v>
      </c>
      <c r="K1726" s="30">
        <f>F1726/VLOOKUP(YEAR(B1726),$Z$13:$AB$35,3,FALSE)-1</f>
        <v>-1.197050725108495E-2</v>
      </c>
      <c r="L1726" s="21">
        <f>MAX(F1726:$F$5741)</f>
        <v>4611.78</v>
      </c>
      <c r="M1726" s="28">
        <f ca="1">IF(OFFSET($O1726,M$12,)&lt;&gt;"",_xlfn.STDEV.S(OFFSET($O1726,,,M$12))*SQRT($J$12/$G$12),"")</f>
        <v>0.23322680893820791</v>
      </c>
      <c r="N1726" s="30">
        <f ca="1">IF(OFFSET($O1726,N$12,)&lt;&gt;"",_xlfn.STDEV.S(OFFSET($O1726,,,N$12))*SQRT($J$12/$G$12),"")</f>
        <v>0.19492927174145977</v>
      </c>
      <c r="O1726" s="4">
        <f t="shared" ca="1" si="26"/>
        <v>1.9381449983534586E-2</v>
      </c>
    </row>
    <row r="1727" spans="2:15" x14ac:dyDescent="0.2">
      <c r="B1727" s="14">
        <v>39155</v>
      </c>
      <c r="C1727" s="25">
        <v>4462.2700000000004</v>
      </c>
      <c r="D1727" s="25">
        <v>4462.2700000000004</v>
      </c>
      <c r="E1727" s="25">
        <v>4311.09</v>
      </c>
      <c r="F1727" s="16">
        <v>4325.3900000000003</v>
      </c>
      <c r="G1727" s="28">
        <f ca="1">IFERROR($F1727/OFFSET($F1727,G$12,)-1,"")</f>
        <v>-3.0674970362618126E-2</v>
      </c>
      <c r="H1727" s="29">
        <f ca="1">IFERROR($F1727/OFFSET($F1727,H$12,)-1,"")</f>
        <v>-9.7663717219353963E-3</v>
      </c>
      <c r="I1727" s="29">
        <f ca="1">IFERROR($F1727/OFFSET($F1727,I$12,)-1,"")</f>
        <v>-4.6365602587478238E-2</v>
      </c>
      <c r="J1727" s="29">
        <f ca="1">IFERROR($F1727/OFFSET($F1727,J$12,)-1,"")</f>
        <v>6.7178043527069464E-2</v>
      </c>
      <c r="K1727" s="30">
        <f>F1727/VLOOKUP(YEAR(B1727),$Z$13:$AB$35,3,FALSE)-1</f>
        <v>-3.0935572547815871E-2</v>
      </c>
      <c r="L1727" s="21">
        <f>MAX(F1727:$F$5741)</f>
        <v>4611.78</v>
      </c>
      <c r="M1727" s="28">
        <f ca="1">IF(OFFSET($O1727,M$12,)&lt;&gt;"",_xlfn.STDEV.S(OFFSET($O1727,,,M$12))*SQRT($J$12/$G$12),"")</f>
        <v>0.22748122648645766</v>
      </c>
      <c r="N1727" s="30">
        <f ca="1">IF(OFFSET($O1727,N$12,)&lt;&gt;"",_xlfn.STDEV.S(OFFSET($O1727,,,N$12))*SQRT($J$12/$G$12),"")</f>
        <v>0.19096531240985187</v>
      </c>
      <c r="O1727" s="4">
        <f t="shared" ca="1" si="26"/>
        <v>-3.1155295432378074E-2</v>
      </c>
    </row>
    <row r="1728" spans="2:15" x14ac:dyDescent="0.2">
      <c r="B1728" s="14">
        <v>39154</v>
      </c>
      <c r="C1728" s="25">
        <v>4483.16</v>
      </c>
      <c r="D1728" s="25">
        <v>4485.8999999999996</v>
      </c>
      <c r="E1728" s="25">
        <v>4450.09</v>
      </c>
      <c r="F1728" s="16">
        <v>4462.2700000000004</v>
      </c>
      <c r="G1728" s="28">
        <f ca="1">IFERROR($F1728/OFFSET($F1728,G$12,)-1,"")</f>
        <v>-4.6596597043155885E-3</v>
      </c>
      <c r="H1728" s="29">
        <f ca="1">IFERROR($F1728/OFFSET($F1728,H$12,)-1,"")</f>
        <v>3.3756046481457469E-2</v>
      </c>
      <c r="I1728" s="29">
        <f ca="1">IFERROR($F1728/OFFSET($F1728,I$12,)-1,"")</f>
        <v>-1.5950690248312971E-2</v>
      </c>
      <c r="J1728" s="29">
        <f ca="1">IFERROR($F1728/OFFSET($F1728,J$12,)-1,"")</f>
        <v>0.10417790491084467</v>
      </c>
      <c r="K1728" s="30">
        <f>F1728/VLOOKUP(YEAR(B1728),$Z$13:$AB$35,3,FALSE)-1</f>
        <v>-2.6884912411195838E-4</v>
      </c>
      <c r="L1728" s="21">
        <f>MAX(F1728:$F$5741)</f>
        <v>4611.78</v>
      </c>
      <c r="M1728" s="28">
        <f ca="1">IF(OFFSET($O1728,M$12,)&lt;&gt;"",_xlfn.STDEV.S(OFFSET($O1728,,,M$12))*SQRT($J$12/$G$12),"")</f>
        <v>0.21137865207972567</v>
      </c>
      <c r="N1728" s="30">
        <f ca="1">IF(OFFSET($O1728,N$12,)&lt;&gt;"",_xlfn.STDEV.S(OFFSET($O1728,,,N$12))*SQRT($J$12/$G$12),"")</f>
        <v>0.18147447501025948</v>
      </c>
      <c r="O1728" s="4">
        <f t="shared" ca="1" si="26"/>
        <v>-4.670549761070189E-3</v>
      </c>
    </row>
    <row r="1729" spans="2:15" x14ac:dyDescent="0.2">
      <c r="B1729" s="14">
        <v>39153</v>
      </c>
      <c r="C1729" s="25">
        <v>4538.51</v>
      </c>
      <c r="D1729" s="25">
        <v>4556.26</v>
      </c>
      <c r="E1729" s="25">
        <v>4483.16</v>
      </c>
      <c r="F1729" s="16">
        <v>4483.16</v>
      </c>
      <c r="G1729" s="28">
        <f ca="1">IFERROR($F1729/OFFSET($F1729,G$12,)-1,"")</f>
        <v>-1.2195632487314145E-2</v>
      </c>
      <c r="H1729" s="29">
        <f ca="1">IFERROR($F1729/OFFSET($F1729,H$12,)-1,"")</f>
        <v>4.2050090069149837E-2</v>
      </c>
      <c r="I1729" s="29">
        <f ca="1">IFERROR($F1729/OFFSET($F1729,I$12,)-1,"")</f>
        <v>-1.5650661771809404E-2</v>
      </c>
      <c r="J1729" s="29">
        <f ca="1">IFERROR($F1729/OFFSET($F1729,J$12,)-1,"")</f>
        <v>0.10673447220302146</v>
      </c>
      <c r="K1729" s="30">
        <f>F1729/VLOOKUP(YEAR(B1729),$Z$13:$AB$35,3,FALSE)-1</f>
        <v>4.4113660448035219E-3</v>
      </c>
      <c r="L1729" s="21">
        <f>MAX(F1729:$F$5741)</f>
        <v>4611.78</v>
      </c>
      <c r="M1729" s="28">
        <f ca="1">IF(OFFSET($O1729,M$12,)&lt;&gt;"",_xlfn.STDEV.S(OFFSET($O1729,,,M$12))*SQRT($J$12/$G$12),"")</f>
        <v>0.2112635449312332</v>
      </c>
      <c r="N1729" s="30">
        <f ca="1">IF(OFFSET($O1729,N$12,)&lt;&gt;"",_xlfn.STDEV.S(OFFSET($O1729,,,N$12))*SQRT($J$12/$G$12),"")</f>
        <v>0.18305286359682207</v>
      </c>
      <c r="O1729" s="4">
        <f t="shared" ca="1" si="26"/>
        <v>-1.2270609430957291E-2</v>
      </c>
    </row>
    <row r="1730" spans="2:15" x14ac:dyDescent="0.2">
      <c r="B1730" s="14">
        <v>39150</v>
      </c>
      <c r="C1730" s="25">
        <v>4498.95</v>
      </c>
      <c r="D1730" s="25">
        <v>4538.51</v>
      </c>
      <c r="E1730" s="25">
        <v>4468.1400000000003</v>
      </c>
      <c r="F1730" s="16">
        <v>4538.51</v>
      </c>
      <c r="G1730" s="28">
        <f ca="1">IFERROR($F1730/OFFSET($F1730,G$12,)-1,"")</f>
        <v>8.7931628491093594E-3</v>
      </c>
      <c r="H1730" s="29">
        <f ca="1">IFERROR($F1730/OFFSET($F1730,H$12,)-1,"")</f>
        <v>4.4185383047353533E-2</v>
      </c>
      <c r="I1730" s="29">
        <f ca="1">IFERROR($F1730/OFFSET($F1730,I$12,)-1,"")</f>
        <v>-1.9637422373905977E-3</v>
      </c>
      <c r="J1730" s="29">
        <f ca="1">IFERROR($F1730/OFFSET($F1730,J$12,)-1,"")</f>
        <v>0.11497878633776293</v>
      </c>
      <c r="K1730" s="30">
        <f>F1730/VLOOKUP(YEAR(B1730),$Z$13:$AB$35,3,FALSE)-1</f>
        <v>1.6812031894467783E-2</v>
      </c>
      <c r="L1730" s="21">
        <f>MAX(F1730:$F$5741)</f>
        <v>4611.78</v>
      </c>
      <c r="M1730" s="28">
        <f ca="1">IF(OFFSET($O1730,M$12,)&lt;&gt;"",_xlfn.STDEV.S(OFFSET($O1730,,,M$12))*SQRT($J$12/$G$12),"")</f>
        <v>0.20809512446162728</v>
      </c>
      <c r="N1730" s="30">
        <f ca="1">IF(OFFSET($O1730,N$12,)&lt;&gt;"",_xlfn.STDEV.S(OFFSET($O1730,,,N$12))*SQRT($J$12/$G$12),"")</f>
        <v>0.18139814969215182</v>
      </c>
      <c r="O1730" s="4">
        <f t="shared" ca="1" si="26"/>
        <v>8.7547281367922475E-3</v>
      </c>
    </row>
    <row r="1731" spans="2:15" x14ac:dyDescent="0.2">
      <c r="B1731" s="14">
        <v>39149</v>
      </c>
      <c r="C1731" s="25">
        <v>4368.05</v>
      </c>
      <c r="D1731" s="25">
        <v>4500.3900000000003</v>
      </c>
      <c r="E1731" s="25">
        <v>4368.05</v>
      </c>
      <c r="F1731" s="16">
        <v>4498.95</v>
      </c>
      <c r="G1731" s="28">
        <f ca="1">IFERROR($F1731/OFFSET($F1731,G$12,)-1,"")</f>
        <v>2.9967605682169385E-2</v>
      </c>
      <c r="H1731" s="29">
        <f ca="1">IFERROR($F1731/OFFSET($F1731,H$12,)-1,"")</f>
        <v>4.5450531677572847E-2</v>
      </c>
      <c r="I1731" s="29">
        <f ca="1">IFERROR($F1731/OFFSET($F1731,I$12,)-1,"")</f>
        <v>-1.5936795273644444E-2</v>
      </c>
      <c r="J1731" s="29">
        <f ca="1">IFERROR($F1731/OFFSET($F1731,J$12,)-1,"")</f>
        <v>9.9092914570777291E-2</v>
      </c>
      <c r="K1731" s="30">
        <f>F1731/VLOOKUP(YEAR(B1731),$Z$13:$AB$35,3,FALSE)-1</f>
        <v>7.9489724362433734E-3</v>
      </c>
      <c r="L1731" s="21">
        <f>MAX(F1731:$F$5741)</f>
        <v>4611.78</v>
      </c>
      <c r="M1731" s="28">
        <f ca="1">IF(OFFSET($O1731,M$12,)&lt;&gt;"",_xlfn.STDEV.S(OFFSET($O1731,,,M$12))*SQRT($J$12/$G$12),"")</f>
        <v>0.20875473902616476</v>
      </c>
      <c r="N1731" s="30">
        <f ca="1">IF(OFFSET($O1731,N$12,)&lt;&gt;"",_xlfn.STDEV.S(OFFSET($O1731,,,N$12))*SQRT($J$12/$G$12),"")</f>
        <v>0.18272240153384514</v>
      </c>
      <c r="O1731" s="4">
        <f t="shared" ca="1" si="26"/>
        <v>2.9527350952947503E-2</v>
      </c>
    </row>
    <row r="1732" spans="2:15" x14ac:dyDescent="0.2">
      <c r="B1732" s="14">
        <v>39148</v>
      </c>
      <c r="C1732" s="25">
        <v>4316.5600000000004</v>
      </c>
      <c r="D1732" s="25">
        <v>4376.07</v>
      </c>
      <c r="E1732" s="25">
        <v>4316.5600000000004</v>
      </c>
      <c r="F1732" s="16">
        <v>4368.05</v>
      </c>
      <c r="G1732" s="28">
        <f ca="1">IFERROR($F1732/OFFSET($F1732,G$12,)-1,"")</f>
        <v>1.1928480085994453E-2</v>
      </c>
      <c r="H1732" s="29">
        <f ca="1">IFERROR($F1732/OFFSET($F1732,H$12,)-1,"")</f>
        <v>7.5124323027671025E-3</v>
      </c>
      <c r="I1732" s="29">
        <f ca="1">IFERROR($F1732/OFFSET($F1732,I$12,)-1,"")</f>
        <v>-4.1293273546537668E-2</v>
      </c>
      <c r="J1732" s="29">
        <f ca="1">IFERROR($F1732/OFFSET($F1732,J$12,)-1,"")</f>
        <v>7.1677420937707126E-2</v>
      </c>
      <c r="K1732" s="30">
        <f>F1732/VLOOKUP(YEAR(B1732),$Z$13:$AB$35,3,FALSE)-1</f>
        <v>-2.13779861856358E-2</v>
      </c>
      <c r="L1732" s="21">
        <f>MAX(F1732:$F$5741)</f>
        <v>4611.78</v>
      </c>
      <c r="M1732" s="28">
        <f ca="1">IF(OFFSET($O1732,M$12,)&lt;&gt;"",_xlfn.STDEV.S(OFFSET($O1732,,,M$12))*SQRT($J$12/$G$12),"")</f>
        <v>0.19058385219413335</v>
      </c>
      <c r="N1732" s="30">
        <f ca="1">IF(OFFSET($O1732,N$12,)&lt;&gt;"",_xlfn.STDEV.S(OFFSET($O1732,,,N$12))*SQRT($J$12/$G$12),"")</f>
        <v>0.17266491003696954</v>
      </c>
      <c r="O1732" s="4">
        <f t="shared" ca="1" si="26"/>
        <v>1.1857896516116684E-2</v>
      </c>
    </row>
    <row r="1733" spans="2:15" x14ac:dyDescent="0.2">
      <c r="B1733" s="14">
        <v>39147</v>
      </c>
      <c r="C1733" s="25">
        <v>4302.25</v>
      </c>
      <c r="D1733" s="25">
        <v>4351.84</v>
      </c>
      <c r="E1733" s="25">
        <v>4302.25</v>
      </c>
      <c r="F1733" s="16">
        <v>4316.5600000000004</v>
      </c>
      <c r="G1733" s="28">
        <f ca="1">IFERROR($F1733/OFFSET($F1733,G$12,)-1,"")</f>
        <v>3.3261665407635643E-3</v>
      </c>
      <c r="H1733" s="29">
        <f ca="1">IFERROR($F1733/OFFSET($F1733,H$12,)-1,"")</f>
        <v>-1.2782307402028459E-2</v>
      </c>
      <c r="I1733" s="29">
        <f ca="1">IFERROR($F1733/OFFSET($F1733,I$12,)-1,"")</f>
        <v>-5.4211455790778906E-2</v>
      </c>
      <c r="J1733" s="29">
        <f ca="1">IFERROR($F1733/OFFSET($F1733,J$12,)-1,"")</f>
        <v>6.456083930570844E-2</v>
      </c>
      <c r="K1733" s="30">
        <f>F1733/VLOOKUP(YEAR(B1733),$Z$13:$AB$35,3,FALSE)-1</f>
        <v>-3.2913854019406386E-2</v>
      </c>
      <c r="L1733" s="21">
        <f>MAX(F1733:$F$5741)</f>
        <v>4611.78</v>
      </c>
      <c r="M1733" s="28">
        <f ca="1">IF(OFFSET($O1733,M$12,)&lt;&gt;"",_xlfn.STDEV.S(OFFSET($O1733,,,M$12))*SQRT($J$12/$G$12),"")</f>
        <v>0.18807316305069516</v>
      </c>
      <c r="N1733" s="30">
        <f ca="1">IF(OFFSET($O1733,N$12,)&lt;&gt;"",_xlfn.STDEV.S(OFFSET($O1733,,,N$12))*SQRT($J$12/$G$12),"")</f>
        <v>0.17335611166463982</v>
      </c>
      <c r="O1733" s="4">
        <f t="shared" ca="1" si="26"/>
        <v>3.3206470845357707E-3</v>
      </c>
    </row>
    <row r="1734" spans="2:15" x14ac:dyDescent="0.2">
      <c r="B1734" s="14">
        <v>39146</v>
      </c>
      <c r="C1734" s="25">
        <v>4346.46</v>
      </c>
      <c r="D1734" s="25">
        <v>4346.46</v>
      </c>
      <c r="E1734" s="25">
        <v>4250.58</v>
      </c>
      <c r="F1734" s="16">
        <v>4302.25</v>
      </c>
      <c r="G1734" s="28">
        <f ca="1">IFERROR($F1734/OFFSET($F1734,G$12,)-1,"")</f>
        <v>-1.0171495884006787E-2</v>
      </c>
      <c r="H1734" s="29">
        <f ca="1">IFERROR($F1734/OFFSET($F1734,H$12,)-1,"")</f>
        <v>-6.4164725280222989E-2</v>
      </c>
      <c r="I1734" s="29">
        <f ca="1">IFERROR($F1734/OFFSET($F1734,I$12,)-1,"")</f>
        <v>-5.6563432663989777E-2</v>
      </c>
      <c r="J1734" s="29">
        <f ca="1">IFERROR($F1734/OFFSET($F1734,J$12,)-1,"")</f>
        <v>5.9912886234744001E-2</v>
      </c>
      <c r="K1734" s="30">
        <f>F1734/VLOOKUP(YEAR(B1734),$Z$13:$AB$35,3,FALSE)-1</f>
        <v>-3.6119879824441536E-2</v>
      </c>
      <c r="L1734" s="21">
        <f>MAX(F1734:$F$5741)</f>
        <v>4611.78</v>
      </c>
      <c r="M1734" s="28">
        <f ca="1">IF(OFFSET($O1734,M$12,)&lt;&gt;"",_xlfn.STDEV.S(OFFSET($O1734,,,M$12))*SQRT($J$12/$G$12),"")</f>
        <v>0.18819454661680546</v>
      </c>
      <c r="N1734" s="30">
        <f ca="1">IF(OFFSET($O1734,N$12,)&lt;&gt;"",_xlfn.STDEV.S(OFFSET($O1734,,,N$12))*SQRT($J$12/$G$12),"")</f>
        <v>0.17322584503346386</v>
      </c>
      <c r="O1734" s="4">
        <f t="shared" ca="1" si="26"/>
        <v>-1.0223579024896521E-2</v>
      </c>
    </row>
    <row r="1735" spans="2:15" x14ac:dyDescent="0.2">
      <c r="B1735" s="14">
        <v>39143</v>
      </c>
      <c r="C1735" s="25">
        <v>4303.3599999999997</v>
      </c>
      <c r="D1735" s="25">
        <v>4363.6899999999996</v>
      </c>
      <c r="E1735" s="25">
        <v>4303.3599999999997</v>
      </c>
      <c r="F1735" s="16">
        <v>4346.46</v>
      </c>
      <c r="G1735" s="28">
        <f ca="1">IFERROR($F1735/OFFSET($F1735,G$12,)-1,"")</f>
        <v>1.0015429803688303E-2</v>
      </c>
      <c r="H1735" s="29">
        <f ca="1">IFERROR($F1735/OFFSET($F1735,H$12,)-1,"")</f>
        <v>-5.1535908419401144E-2</v>
      </c>
      <c r="I1735" s="29">
        <f ca="1">IFERROR($F1735/OFFSET($F1735,I$12,)-1,"")</f>
        <v>-4.8102319265894367E-2</v>
      </c>
      <c r="J1735" s="29">
        <f ca="1">IFERROR($F1735/OFFSET($F1735,J$12,)-1,"")</f>
        <v>6.4559978642474647E-2</v>
      </c>
      <c r="K1735" s="30">
        <f>F1735/VLOOKUP(YEAR(B1735),$Z$13:$AB$35,3,FALSE)-1</f>
        <v>-2.621503001028358E-2</v>
      </c>
      <c r="L1735" s="21">
        <f>MAX(F1735:$F$5741)</f>
        <v>4611.78</v>
      </c>
      <c r="M1735" s="28">
        <f ca="1">IF(OFFSET($O1735,M$12,)&lt;&gt;"",_xlfn.STDEV.S(OFFSET($O1735,,,M$12))*SQRT($J$12/$G$12),"")</f>
        <v>0.1868654931080086</v>
      </c>
      <c r="N1735" s="30">
        <f ca="1">IF(OFFSET($O1735,N$12,)&lt;&gt;"",_xlfn.STDEV.S(OFFSET($O1735,,,N$12))*SQRT($J$12/$G$12),"")</f>
        <v>0.17202589564960213</v>
      </c>
      <c r="O1735" s="4">
        <f t="shared" ca="1" si="26"/>
        <v>9.9656077698301523E-3</v>
      </c>
    </row>
    <row r="1736" spans="2:15" x14ac:dyDescent="0.2">
      <c r="B1736" s="14">
        <v>39142</v>
      </c>
      <c r="C1736" s="25">
        <v>4335.4799999999996</v>
      </c>
      <c r="D1736" s="25">
        <v>4431.57</v>
      </c>
      <c r="E1736" s="25">
        <v>4303.3599999999997</v>
      </c>
      <c r="F1736" s="16">
        <v>4303.3599999999997</v>
      </c>
      <c r="G1736" s="28">
        <f ca="1">IFERROR($F1736/OFFSET($F1736,G$12,)-1,"")</f>
        <v>-7.4086375672358651E-3</v>
      </c>
      <c r="H1736" s="29">
        <f ca="1">IFERROR($F1736/OFFSET($F1736,H$12,)-1,"")</f>
        <v>-5.8240635169351518E-2</v>
      </c>
      <c r="I1736" s="29">
        <f ca="1">IFERROR($F1736/OFFSET($F1736,I$12,)-1,"")</f>
        <v>-4.8352391967289021E-2</v>
      </c>
      <c r="J1736" s="29">
        <f ca="1">IFERROR($F1736/OFFSET($F1736,J$12,)-1,"")</f>
        <v>6.3432402444479008E-2</v>
      </c>
      <c r="K1736" s="30">
        <f>F1736/VLOOKUP(YEAR(B1736),$Z$13:$AB$35,3,FALSE)-1</f>
        <v>-3.5871194384638039E-2</v>
      </c>
      <c r="L1736" s="21">
        <f>MAX(F1736:$F$5741)</f>
        <v>4611.78</v>
      </c>
      <c r="M1736" s="28">
        <f ca="1">IF(OFFSET($O1736,M$12,)&lt;&gt;"",_xlfn.STDEV.S(OFFSET($O1736,,,M$12))*SQRT($J$12/$G$12),"")</f>
        <v>0.18623355027112598</v>
      </c>
      <c r="N1736" s="30">
        <f ca="1">IF(OFFSET($O1736,N$12,)&lt;&gt;"",_xlfn.STDEV.S(OFFSET($O1736,,,N$12))*SQRT($J$12/$G$12),"")</f>
        <v>0.17081400111187861</v>
      </c>
      <c r="O1736" s="4">
        <f t="shared" ca="1" si="26"/>
        <v>-7.4362178284117474E-3</v>
      </c>
    </row>
    <row r="1737" spans="2:15" x14ac:dyDescent="0.2">
      <c r="B1737" s="14">
        <v>39141</v>
      </c>
      <c r="C1737" s="25">
        <v>4372.45</v>
      </c>
      <c r="D1737" s="25">
        <v>4372.45</v>
      </c>
      <c r="E1737" s="25">
        <v>4178.87</v>
      </c>
      <c r="F1737" s="16">
        <v>4335.4799999999996</v>
      </c>
      <c r="G1737" s="28">
        <f ca="1">IFERROR($F1737/OFFSET($F1737,G$12,)-1,"")</f>
        <v>-8.4552138960994894E-3</v>
      </c>
      <c r="H1737" s="29">
        <f ca="1">IFERROR($F1737/OFFSET($F1737,H$12,)-1,"")</f>
        <v>-4.3769974393076394E-2</v>
      </c>
      <c r="I1737" s="29">
        <f ca="1">IFERROR($F1737/OFFSET($F1737,I$12,)-1,"")</f>
        <v>-3.2338847014867111E-2</v>
      </c>
      <c r="J1737" s="29">
        <f ca="1">IFERROR($F1737/OFFSET($F1737,J$12,)-1,"")</f>
        <v>7.5323863594085827E-2</v>
      </c>
      <c r="K1737" s="30">
        <f>F1737/VLOOKUP(YEAR(B1737),$Z$13:$AB$35,3,FALSE)-1</f>
        <v>-2.8674999495908016E-2</v>
      </c>
      <c r="L1737" s="21">
        <f>MAX(F1737:$F$5741)</f>
        <v>4611.78</v>
      </c>
      <c r="M1737" s="28">
        <f ca="1">IF(OFFSET($O1737,M$12,)&lt;&gt;"",_xlfn.STDEV.S(OFFSET($O1737,,,M$12))*SQRT($J$12/$G$12),"")</f>
        <v>0.18512553441801105</v>
      </c>
      <c r="N1737" s="30">
        <f ca="1">IF(OFFSET($O1737,N$12,)&lt;&gt;"",_xlfn.STDEV.S(OFFSET($O1737,,,N$12))*SQRT($J$12/$G$12),"")</f>
        <v>0.17188465285566959</v>
      </c>
      <c r="O1737" s="4">
        <f t="shared" ca="1" si="26"/>
        <v>-8.4911619931026146E-3</v>
      </c>
    </row>
    <row r="1738" spans="2:15" x14ac:dyDescent="0.2">
      <c r="B1738" s="14">
        <v>39140</v>
      </c>
      <c r="C1738" s="25">
        <v>4597.2299999999996</v>
      </c>
      <c r="D1738" s="25">
        <v>4597.2299999999996</v>
      </c>
      <c r="E1738" s="25">
        <v>4361.28</v>
      </c>
      <c r="F1738" s="16">
        <v>4372.45</v>
      </c>
      <c r="G1738" s="28">
        <f ca="1">IFERROR($F1738/OFFSET($F1738,G$12,)-1,"")</f>
        <v>-4.8894660480332641E-2</v>
      </c>
      <c r="H1738" s="29">
        <f ca="1">IFERROR($F1738/OFFSET($F1738,H$12,)-1,"")</f>
        <v>-4.4012025143481903E-2</v>
      </c>
      <c r="I1738" s="29">
        <f ca="1">IFERROR($F1738/OFFSET($F1738,I$12,)-1,"")</f>
        <v>-2.013316032799306E-2</v>
      </c>
      <c r="J1738" s="29">
        <f ca="1">IFERROR($F1738/OFFSET($F1738,J$12,)-1,"")</f>
        <v>0.1026087175801591</v>
      </c>
      <c r="K1738" s="30">
        <f>F1738/VLOOKUP(YEAR(B1738),$Z$13:$AB$35,3,FALSE)-1</f>
        <v>-2.0392206063892138E-2</v>
      </c>
      <c r="L1738" s="21">
        <f>MAX(F1738:$F$5741)</f>
        <v>4611.78</v>
      </c>
      <c r="M1738" s="28">
        <f ca="1">IF(OFFSET($O1738,M$12,)&lt;&gt;"",_xlfn.STDEV.S(OFFSET($O1738,,,M$12))*SQRT($J$12/$G$12),"")</f>
        <v>0.18379280580761007</v>
      </c>
      <c r="N1738" s="30">
        <f ca="1">IF(OFFSET($O1738,N$12,)&lt;&gt;"",_xlfn.STDEV.S(OFFSET($O1738,,,N$12))*SQRT($J$12/$G$12),"")</f>
        <v>0.17182524463755552</v>
      </c>
      <c r="O1738" s="4">
        <f t="shared" ca="1" si="26"/>
        <v>-5.0130455463012612E-2</v>
      </c>
    </row>
    <row r="1739" spans="2:15" x14ac:dyDescent="0.2">
      <c r="B1739" s="14">
        <v>39139</v>
      </c>
      <c r="C1739" s="25">
        <v>4582.63</v>
      </c>
      <c r="D1739" s="25">
        <v>4602.01</v>
      </c>
      <c r="E1739" s="25">
        <v>4571.51</v>
      </c>
      <c r="F1739" s="16">
        <v>4597.2299999999996</v>
      </c>
      <c r="G1739" s="28">
        <f ca="1">IFERROR($F1739/OFFSET($F1739,G$12,)-1,"")</f>
        <v>3.1859434429573064E-3</v>
      </c>
      <c r="H1739" s="29">
        <f ca="1">IFERROR($F1739/OFFSET($F1739,H$12,)-1,"")</f>
        <v>-3.1549640269050716E-3</v>
      </c>
      <c r="I1739" s="29">
        <f ca="1">IFERROR($F1739/OFFSET($F1739,I$12,)-1,"")</f>
        <v>3.3326889879881971E-2</v>
      </c>
      <c r="J1739" s="29">
        <f ca="1">IFERROR($F1739/OFFSET($F1739,J$12,)-1,"")</f>
        <v>0.15206092561221296</v>
      </c>
      <c r="K1739" s="30">
        <f>F1739/VLOOKUP(YEAR(B1739),$Z$13:$AB$35,3,FALSE)-1</f>
        <v>2.9967715701012754E-2</v>
      </c>
      <c r="L1739" s="21">
        <f>MAX(F1739:$F$5741)</f>
        <v>4611.78</v>
      </c>
      <c r="M1739" s="28">
        <f ca="1">IF(OFFSET($O1739,M$12,)&lt;&gt;"",_xlfn.STDEV.S(OFFSET($O1739,,,M$12))*SQRT($J$12/$G$12),"")</f>
        <v>0.11132753620724739</v>
      </c>
      <c r="N1739" s="30">
        <f ca="1">IF(OFFSET($O1739,N$12,)&lt;&gt;"",_xlfn.STDEV.S(OFFSET($O1739,,,N$12))*SQRT($J$12/$G$12),"")</f>
        <v>0.13582318406112792</v>
      </c>
      <c r="O1739" s="4">
        <f t="shared" ca="1" si="26"/>
        <v>3.1808790788139729E-3</v>
      </c>
    </row>
    <row r="1740" spans="2:15" x14ac:dyDescent="0.2">
      <c r="B1740" s="14">
        <v>39136</v>
      </c>
      <c r="C1740" s="25">
        <v>4569.49</v>
      </c>
      <c r="D1740" s="25">
        <v>4584.6499999999996</v>
      </c>
      <c r="E1740" s="25">
        <v>4559.71</v>
      </c>
      <c r="F1740" s="16">
        <v>4582.63</v>
      </c>
      <c r="G1740" s="28">
        <f ca="1">IFERROR($F1740/OFFSET($F1740,G$12,)-1,"")</f>
        <v>2.8755944317637727E-3</v>
      </c>
      <c r="H1740" s="29">
        <f ca="1">IFERROR($F1740/OFFSET($F1740,H$12,)-1,"")</f>
        <v>1.0946368968963283E-2</v>
      </c>
      <c r="I1740" s="29">
        <f ca="1">IFERROR($F1740/OFFSET($F1740,I$12,)-1,"")</f>
        <v>2.0035079753017326E-2</v>
      </c>
      <c r="J1740" s="29">
        <f ca="1">IFERROR($F1740/OFFSET($F1740,J$12,)-1,"")</f>
        <v>0.1613208144853715</v>
      </c>
      <c r="K1740" s="30">
        <f>F1740/VLOOKUP(YEAR(B1740),$Z$13:$AB$35,3,FALSE)-1</f>
        <v>2.669671802431739E-2</v>
      </c>
      <c r="L1740" s="21">
        <f>MAX(F1740:$F$5741)</f>
        <v>4611.78</v>
      </c>
      <c r="M1740" s="28">
        <f ca="1">IF(OFFSET($O1740,M$12,)&lt;&gt;"",_xlfn.STDEV.S(OFFSET($O1740,,,M$12))*SQRT($J$12/$G$12),"")</f>
        <v>0.11189998849288613</v>
      </c>
      <c r="N1740" s="30">
        <f ca="1">IF(OFFSET($O1740,N$12,)&lt;&gt;"",_xlfn.STDEV.S(OFFSET($O1740,,,N$12))*SQRT($J$12/$G$12),"")</f>
        <v>0.13813843181449625</v>
      </c>
      <c r="O1740" s="4">
        <f t="shared" ca="1" si="26"/>
        <v>2.8714678191790631E-3</v>
      </c>
    </row>
    <row r="1741" spans="2:15" x14ac:dyDescent="0.2">
      <c r="B1741" s="14">
        <v>39135</v>
      </c>
      <c r="C1741" s="25">
        <v>4533.93</v>
      </c>
      <c r="D1741" s="25">
        <v>4569.49</v>
      </c>
      <c r="E1741" s="25">
        <v>4533.08</v>
      </c>
      <c r="F1741" s="16">
        <v>4569.49</v>
      </c>
      <c r="G1741" s="28">
        <f ca="1">IFERROR($F1741/OFFSET($F1741,G$12,)-1,"")</f>
        <v>7.8430853586182181E-3</v>
      </c>
      <c r="H1741" s="29">
        <f ca="1">IFERROR($F1741/OFFSET($F1741,H$12,)-1,"")</f>
        <v>-5.9216265546445657E-3</v>
      </c>
      <c r="I1741" s="29">
        <f ca="1">IFERROR($F1741/OFFSET($F1741,I$12,)-1,"")</f>
        <v>2.3979939405891049E-2</v>
      </c>
      <c r="J1741" s="29">
        <f ca="1">IFERROR($F1741/OFFSET($F1741,J$12,)-1,"")</f>
        <v>0.16111286158599802</v>
      </c>
      <c r="K1741" s="30">
        <f>F1741/VLOOKUP(YEAR(B1741),$Z$13:$AB$35,3,FALSE)-1</f>
        <v>2.3752820115291451E-2</v>
      </c>
      <c r="L1741" s="21">
        <f>MAX(F1741:$F$5741)</f>
        <v>4611.78</v>
      </c>
      <c r="M1741" s="28">
        <f ca="1">IF(OFFSET($O1741,M$12,)&lt;&gt;"",_xlfn.STDEV.S(OFFSET($O1741,,,M$12))*SQRT($J$12/$G$12),"")</f>
        <v>0.11250014048037331</v>
      </c>
      <c r="N1741" s="30">
        <f ca="1">IF(OFFSET($O1741,N$12,)&lt;&gt;"",_xlfn.STDEV.S(OFFSET($O1741,,,N$12))*SQRT($J$12/$G$12),"")</f>
        <v>0.13997093553659443</v>
      </c>
      <c r="O1741" s="4">
        <f t="shared" ca="1" si="26"/>
        <v>7.812488244370714E-3</v>
      </c>
    </row>
    <row r="1742" spans="2:15" x14ac:dyDescent="0.2">
      <c r="B1742" s="14">
        <v>39134</v>
      </c>
      <c r="C1742" s="25">
        <v>4573.75</v>
      </c>
      <c r="D1742" s="25">
        <v>4573.75</v>
      </c>
      <c r="E1742" s="25">
        <v>4521.38</v>
      </c>
      <c r="F1742" s="16">
        <v>4533.93</v>
      </c>
      <c r="G1742" s="28">
        <f ca="1">IFERROR($F1742/OFFSET($F1742,G$12,)-1,"")</f>
        <v>-8.7062038808416453E-3</v>
      </c>
      <c r="H1742" s="29">
        <f ca="1">IFERROR($F1742/OFFSET($F1742,H$12,)-1,"")</f>
        <v>-9.7324663808372458E-3</v>
      </c>
      <c r="I1742" s="29">
        <f ca="1">IFERROR($F1742/OFFSET($F1742,I$12,)-1,"")</f>
        <v>2.2403474511678789E-2</v>
      </c>
      <c r="J1742" s="29">
        <f ca="1">IFERROR($F1742/OFFSET($F1742,J$12,)-1,"")</f>
        <v>0.16058803352292816</v>
      </c>
      <c r="K1742" s="30">
        <f>F1742/VLOOKUP(YEAR(B1742),$Z$13:$AB$35,3,FALSE)-1</f>
        <v>1.5785924404107199E-2</v>
      </c>
      <c r="L1742" s="21">
        <f>MAX(F1742:$F$5741)</f>
        <v>4611.78</v>
      </c>
      <c r="M1742" s="28">
        <f ca="1">IF(OFFSET($O1742,M$12,)&lt;&gt;"",_xlfn.STDEV.S(OFFSET($O1742,,,M$12))*SQRT($J$12/$G$12),"")</f>
        <v>0.11782205692692854</v>
      </c>
      <c r="N1742" s="30">
        <f ca="1">IF(OFFSET($O1742,N$12,)&lt;&gt;"",_xlfn.STDEV.S(OFFSET($O1742,,,N$12))*SQRT($J$12/$G$12),"")</f>
        <v>0.13955504410733377</v>
      </c>
      <c r="O1742" s="4">
        <f t="shared" ca="1" si="26"/>
        <v>-8.7443242911665123E-3</v>
      </c>
    </row>
    <row r="1743" spans="2:15" x14ac:dyDescent="0.2">
      <c r="B1743" s="14">
        <v>39133</v>
      </c>
      <c r="C1743" s="25">
        <v>4611.78</v>
      </c>
      <c r="D1743" s="25">
        <v>4611.78</v>
      </c>
      <c r="E1743" s="25">
        <v>4568.62</v>
      </c>
      <c r="F1743" s="16">
        <v>4573.75</v>
      </c>
      <c r="G1743" s="28">
        <f ca="1">IFERROR($F1743/OFFSET($F1743,G$12,)-1,"")</f>
        <v>-8.2462736730719577E-3</v>
      </c>
      <c r="H1743" s="29">
        <f ca="1">IFERROR($F1743/OFFSET($F1743,H$12,)-1,"")</f>
        <v>8.3912260317615672E-3</v>
      </c>
      <c r="I1743" s="29">
        <f ca="1">IFERROR($F1743/OFFSET($F1743,I$12,)-1,"")</f>
        <v>3.5422250796870447E-2</v>
      </c>
      <c r="J1743" s="29">
        <f ca="1">IFERROR($F1743/OFFSET($F1743,J$12,)-1,"")</f>
        <v>0.14714852547992763</v>
      </c>
      <c r="K1743" s="30">
        <f>F1743/VLOOKUP(YEAR(B1743),$Z$13:$AB$35,3,FALSE)-1</f>
        <v>2.4707234505888964E-2</v>
      </c>
      <c r="L1743" s="21">
        <f>MAX(F1743:$F$5741)</f>
        <v>4611.78</v>
      </c>
      <c r="M1743" s="28">
        <f ca="1">IF(OFFSET($O1743,M$12,)&lt;&gt;"",_xlfn.STDEV.S(OFFSET($O1743,,,M$12))*SQRT($J$12/$G$12),"")</f>
        <v>0.13396340967903397</v>
      </c>
      <c r="N1743" s="30">
        <f ca="1">IF(OFFSET($O1743,N$12,)&lt;&gt;"",_xlfn.STDEV.S(OFFSET($O1743,,,N$12))*SQRT($J$12/$G$12),"")</f>
        <v>0.14443921624485234</v>
      </c>
      <c r="O1743" s="4">
        <f t="shared" ref="O1743:O1806" ca="1" si="27">IFERROR(LN(1+G1743),"")</f>
        <v>-8.2804622698981374E-3</v>
      </c>
    </row>
    <row r="1744" spans="2:15" x14ac:dyDescent="0.2">
      <c r="B1744" s="14">
        <v>39132</v>
      </c>
      <c r="C1744" s="25">
        <v>4533.01</v>
      </c>
      <c r="D1744" s="25">
        <v>4616.66</v>
      </c>
      <c r="E1744" s="25">
        <v>4530.79</v>
      </c>
      <c r="F1744" s="16">
        <v>4611.78</v>
      </c>
      <c r="G1744" s="28">
        <f ca="1">IFERROR($F1744/OFFSET($F1744,G$12,)-1,"")</f>
        <v>1.7376974681282409E-2</v>
      </c>
      <c r="H1744" s="29">
        <f ca="1">IFERROR($F1744/OFFSET($F1744,H$12,)-1,"")</f>
        <v>1.7020244343492141E-2</v>
      </c>
      <c r="I1744" s="29">
        <f ca="1">IFERROR($F1744/OFFSET($F1744,I$12,)-1,"")</f>
        <v>4.9517658544578236E-2</v>
      </c>
      <c r="J1744" s="29">
        <f ca="1">IFERROR($F1744/OFFSET($F1744,J$12,)-1,"")</f>
        <v>0.13474091880999062</v>
      </c>
      <c r="K1744" s="30">
        <f>F1744/VLOOKUP(YEAR(B1744),$Z$13:$AB$35,3,FALSE)-1</f>
        <v>3.3227511330870207E-2</v>
      </c>
      <c r="L1744" s="21">
        <f>MAX(F1744:$F$5741)</f>
        <v>4611.78</v>
      </c>
      <c r="M1744" s="28">
        <f ca="1">IF(OFFSET($O1744,M$12,)&lt;&gt;"",_xlfn.STDEV.S(OFFSET($O1744,,,M$12))*SQRT($J$12/$G$12),"")</f>
        <v>0.1313639925272736</v>
      </c>
      <c r="N1744" s="30">
        <f ca="1">IF(OFFSET($O1744,N$12,)&lt;&gt;"",_xlfn.STDEV.S(OFFSET($O1744,,,N$12))*SQRT($J$12/$G$12),"")</f>
        <v>0.14555769713035643</v>
      </c>
      <c r="O1744" s="4">
        <f t="shared" ca="1" si="27"/>
        <v>1.7227721620336697E-2</v>
      </c>
    </row>
    <row r="1745" spans="2:15" x14ac:dyDescent="0.2">
      <c r="B1745" s="14">
        <v>39129</v>
      </c>
      <c r="C1745" s="25">
        <v>4596.71</v>
      </c>
      <c r="D1745" s="25">
        <v>4597.1899999999996</v>
      </c>
      <c r="E1745" s="25">
        <v>4531.09</v>
      </c>
      <c r="F1745" s="16">
        <v>4533.01</v>
      </c>
      <c r="G1745" s="28">
        <f ca="1">IFERROR($F1745/OFFSET($F1745,G$12,)-1,"")</f>
        <v>-1.3857737381736013E-2</v>
      </c>
      <c r="H1745" s="29">
        <f ca="1">IFERROR($F1745/OFFSET($F1745,H$12,)-1,"")</f>
        <v>-4.7052985657950464E-3</v>
      </c>
      <c r="I1745" s="29">
        <f ca="1">IFERROR($F1745/OFFSET($F1745,I$12,)-1,"")</f>
        <v>4.0447209987169552E-2</v>
      </c>
      <c r="J1745" s="29">
        <f ca="1">IFERROR($F1745/OFFSET($F1745,J$12,)-1,"")</f>
        <v>0.12399917677718197</v>
      </c>
      <c r="K1745" s="30">
        <f>F1745/VLOOKUP(YEAR(B1745),$Z$13:$AB$35,3,FALSE)-1</f>
        <v>1.5579806742287872E-2</v>
      </c>
      <c r="L1745" s="21">
        <f>MAX(F1745:$F$5741)</f>
        <v>4596.71</v>
      </c>
      <c r="M1745" s="28">
        <f ca="1">IF(OFFSET($O1745,M$12,)&lt;&gt;"",_xlfn.STDEV.S(OFFSET($O1745,,,M$12))*SQRT($J$12/$G$12),"")</f>
        <v>0.12644180471056232</v>
      </c>
      <c r="N1745" s="30">
        <f ca="1">IF(OFFSET($O1745,N$12,)&lt;&gt;"",_xlfn.STDEV.S(OFFSET($O1745,,,N$12))*SQRT($J$12/$G$12),"")</f>
        <v>0.14439034998721378</v>
      </c>
      <c r="O1745" s="4">
        <f t="shared" ca="1" si="27"/>
        <v>-1.3954652212926922E-2</v>
      </c>
    </row>
    <row r="1746" spans="2:15" x14ac:dyDescent="0.2">
      <c r="B1746" s="14">
        <v>39128</v>
      </c>
      <c r="C1746" s="25">
        <v>4578.49</v>
      </c>
      <c r="D1746" s="25">
        <v>4605.4799999999996</v>
      </c>
      <c r="E1746" s="25">
        <v>4578.49</v>
      </c>
      <c r="F1746" s="16">
        <v>4596.71</v>
      </c>
      <c r="G1746" s="28">
        <f ca="1">IFERROR($F1746/OFFSET($F1746,G$12,)-1,"")</f>
        <v>3.9794779501538535E-3</v>
      </c>
      <c r="H1746" s="29">
        <f ca="1">IFERROR($F1746/OFFSET($F1746,H$12,)-1,"")</f>
        <v>1.0834667417272126E-2</v>
      </c>
      <c r="I1746" s="29">
        <f ca="1">IFERROR($F1746/OFFSET($F1746,I$12,)-1,"")</f>
        <v>5.2936473940640605E-2</v>
      </c>
      <c r="J1746" s="29">
        <f ca="1">IFERROR($F1746/OFFSET($F1746,J$12,)-1,"")</f>
        <v>0.14639176800375098</v>
      </c>
      <c r="K1746" s="30">
        <f>F1746/VLOOKUP(YEAR(B1746),$Z$13:$AB$35,3,FALSE)-1</f>
        <v>2.9851214413897598E-2</v>
      </c>
      <c r="L1746" s="21">
        <f>MAX(F1746:$F$5741)</f>
        <v>4596.71</v>
      </c>
      <c r="M1746" s="28">
        <f ca="1">IF(OFFSET($O1746,M$12,)&lt;&gt;"",_xlfn.STDEV.S(OFFSET($O1746,,,M$12))*SQRT($J$12/$G$12),"")</f>
        <v>0.13483104578566915</v>
      </c>
      <c r="N1746" s="30">
        <f ca="1">IF(OFFSET($O1746,N$12,)&lt;&gt;"",_xlfn.STDEV.S(OFFSET($O1746,,,N$12))*SQRT($J$12/$G$12),"")</f>
        <v>0.14147332903696</v>
      </c>
      <c r="O1746" s="4">
        <f t="shared" ca="1" si="27"/>
        <v>3.9715807719405243E-3</v>
      </c>
    </row>
    <row r="1747" spans="2:15" x14ac:dyDescent="0.2">
      <c r="B1747" s="14">
        <v>39127</v>
      </c>
      <c r="C1747" s="25">
        <v>4535.6899999999996</v>
      </c>
      <c r="D1747" s="25">
        <v>4578.49</v>
      </c>
      <c r="E1747" s="25">
        <v>4535.6899999999996</v>
      </c>
      <c r="F1747" s="16">
        <v>4578.49</v>
      </c>
      <c r="G1747" s="28">
        <f ca="1">IFERROR($F1747/OFFSET($F1747,G$12,)-1,"")</f>
        <v>9.4362709973565551E-3</v>
      </c>
      <c r="H1747" s="29">
        <f ca="1">IFERROR($F1747/OFFSET($F1747,H$12,)-1,"")</f>
        <v>1.4611280871250631E-3</v>
      </c>
      <c r="I1747" s="29">
        <f ca="1">IFERROR($F1747/OFFSET($F1747,I$12,)-1,"")</f>
        <v>4.4899868773891738E-2</v>
      </c>
      <c r="J1747" s="29">
        <f ca="1">IFERROR($F1747/OFFSET($F1747,J$12,)-1,"")</f>
        <v>0.1304997320967809</v>
      </c>
      <c r="K1747" s="30">
        <f>F1747/VLOOKUP(YEAR(B1747),$Z$13:$AB$35,3,FALSE)-1</f>
        <v>2.5769188546131083E-2</v>
      </c>
      <c r="L1747" s="21">
        <f>MAX(F1747:$F$5741)</f>
        <v>4578.49</v>
      </c>
      <c r="M1747" s="28">
        <f ca="1">IF(OFFSET($O1747,M$12,)&lt;&gt;"",_xlfn.STDEV.S(OFFSET($O1747,,,M$12))*SQRT($J$12/$G$12),"")</f>
        <v>0.13859965913062097</v>
      </c>
      <c r="N1747" s="30">
        <f ca="1">IF(OFFSET($O1747,N$12,)&lt;&gt;"",_xlfn.STDEV.S(OFFSET($O1747,,,N$12))*SQRT($J$12/$G$12),"")</f>
        <v>0.1423814048634951</v>
      </c>
      <c r="O1747" s="4">
        <f t="shared" ca="1" si="27"/>
        <v>9.3920275034832575E-3</v>
      </c>
    </row>
    <row r="1748" spans="2:15" x14ac:dyDescent="0.2">
      <c r="B1748" s="14">
        <v>39126</v>
      </c>
      <c r="C1748" s="25">
        <v>4534.6000000000004</v>
      </c>
      <c r="D1748" s="25">
        <v>4544.8100000000004</v>
      </c>
      <c r="E1748" s="25">
        <v>4519.38</v>
      </c>
      <c r="F1748" s="16">
        <v>4535.6899999999996</v>
      </c>
      <c r="G1748" s="28">
        <f ca="1">IFERROR($F1748/OFFSET($F1748,G$12,)-1,"")</f>
        <v>2.4037401314314089E-4</v>
      </c>
      <c r="H1748" s="29">
        <f ca="1">IFERROR($F1748/OFFSET($F1748,H$12,)-1,"")</f>
        <v>-4.4993733799512103E-3</v>
      </c>
      <c r="I1748" s="29">
        <f ca="1">IFERROR($F1748/OFFSET($F1748,I$12,)-1,"")</f>
        <v>2.5765758431031793E-2</v>
      </c>
      <c r="J1748" s="29">
        <f ca="1">IFERROR($F1748/OFFSET($F1748,J$12,)-1,"")</f>
        <v>0.1148392393209241</v>
      </c>
      <c r="K1748" s="30">
        <f>F1748/VLOOKUP(YEAR(B1748),$Z$13:$AB$35,3,FALSE)-1</f>
        <v>1.6180236452804531E-2</v>
      </c>
      <c r="L1748" s="21">
        <f>MAX(F1748:$F$5741)</f>
        <v>4571.8100000000004</v>
      </c>
      <c r="M1748" s="28">
        <f ca="1">IF(OFFSET($O1748,M$12,)&lt;&gt;"",_xlfn.STDEV.S(OFFSET($O1748,,,M$12))*SQRT($J$12/$G$12),"")</f>
        <v>0.13588262364919831</v>
      </c>
      <c r="N1748" s="30">
        <f ca="1">IF(OFFSET($O1748,N$12,)&lt;&gt;"",_xlfn.STDEV.S(OFFSET($O1748,,,N$12))*SQRT($J$12/$G$12),"")</f>
        <v>0.14147735624239416</v>
      </c>
      <c r="O1748" s="4">
        <f t="shared" ca="1" si="27"/>
        <v>2.4034512793878591E-4</v>
      </c>
    </row>
    <row r="1749" spans="2:15" x14ac:dyDescent="0.2">
      <c r="B1749" s="14">
        <v>39125</v>
      </c>
      <c r="C1749" s="25">
        <v>4554.4399999999996</v>
      </c>
      <c r="D1749" s="25">
        <v>4554.4399999999996</v>
      </c>
      <c r="E1749" s="25">
        <v>4529.04</v>
      </c>
      <c r="F1749" s="16">
        <v>4534.6000000000004</v>
      </c>
      <c r="G1749" s="28">
        <f ca="1">IFERROR($F1749/OFFSET($F1749,G$12,)-1,"")</f>
        <v>-4.3561886862049093E-3</v>
      </c>
      <c r="H1749" s="29">
        <f ca="1">IFERROR($F1749/OFFSET($F1749,H$12,)-1,"")</f>
        <v>-6.4373638797714516E-3</v>
      </c>
      <c r="I1749" s="29">
        <f ca="1">IFERROR($F1749/OFFSET($F1749,I$12,)-1,"")</f>
        <v>3.1284682422720866E-2</v>
      </c>
      <c r="J1749" s="29">
        <f ca="1">IFERROR($F1749/OFFSET($F1749,J$12,)-1,"")</f>
        <v>9.1809144076142157E-2</v>
      </c>
      <c r="K1749" s="30">
        <f>F1749/VLOOKUP(YEAR(B1749),$Z$13:$AB$35,3,FALSE)-1</f>
        <v>1.5936031831736308E-2</v>
      </c>
      <c r="L1749" s="21">
        <f>MAX(F1749:$F$5741)</f>
        <v>4571.8100000000004</v>
      </c>
      <c r="M1749" s="28">
        <f ca="1">IF(OFFSET($O1749,M$12,)&lt;&gt;"",_xlfn.STDEV.S(OFFSET($O1749,,,M$12))*SQRT($J$12/$G$12),"")</f>
        <v>0.14920486890073636</v>
      </c>
      <c r="N1749" s="30">
        <f ca="1">IF(OFFSET($O1749,N$12,)&lt;&gt;"",_xlfn.STDEV.S(OFFSET($O1749,,,N$12))*SQRT($J$12/$G$12),"")</f>
        <v>0.14208733910411098</v>
      </c>
      <c r="O1749" s="4">
        <f t="shared" ca="1" si="27"/>
        <v>-4.3657045213775442E-3</v>
      </c>
    </row>
    <row r="1750" spans="2:15" x14ac:dyDescent="0.2">
      <c r="B1750" s="14">
        <v>39122</v>
      </c>
      <c r="C1750" s="25">
        <v>4547.4399999999996</v>
      </c>
      <c r="D1750" s="25">
        <v>4560.2299999999996</v>
      </c>
      <c r="E1750" s="25">
        <v>4541.04</v>
      </c>
      <c r="F1750" s="16">
        <v>4554.4399999999996</v>
      </c>
      <c r="G1750" s="28">
        <f ca="1">IFERROR($F1750/OFFSET($F1750,G$12,)-1,"")</f>
        <v>1.5393276216948415E-3</v>
      </c>
      <c r="H1750" s="29">
        <f ca="1">IFERROR($F1750/OFFSET($F1750,H$12,)-1,"")</f>
        <v>-1.2609123742650663E-3</v>
      </c>
      <c r="I1750" s="29">
        <f ca="1">IFERROR($F1750/OFFSET($F1750,I$12,)-1,"")</f>
        <v>4.1648179235832306E-2</v>
      </c>
      <c r="J1750" s="29">
        <f ca="1">IFERROR($F1750/OFFSET($F1750,J$12,)-1,"")</f>
        <v>0.10127938214378096</v>
      </c>
      <c r="K1750" s="30">
        <f>F1750/VLOOKUP(YEAR(B1750),$Z$13:$AB$35,3,FALSE)-1</f>
        <v>2.0381004017053783E-2</v>
      </c>
      <c r="L1750" s="21">
        <f>MAX(F1750:$F$5741)</f>
        <v>4571.8100000000004</v>
      </c>
      <c r="M1750" s="28">
        <f ca="1">IF(OFFSET($O1750,M$12,)&lt;&gt;"",_xlfn.STDEV.S(OFFSET($O1750,,,M$12))*SQRT($J$12/$G$12),"")</f>
        <v>0.14850132134868599</v>
      </c>
      <c r="N1750" s="30">
        <f ca="1">IF(OFFSET($O1750,N$12,)&lt;&gt;"",_xlfn.STDEV.S(OFFSET($O1750,,,N$12))*SQRT($J$12/$G$12),"")</f>
        <v>0.14255642498641805</v>
      </c>
      <c r="O1750" s="4">
        <f t="shared" ca="1" si="27"/>
        <v>1.5381440713568609E-3</v>
      </c>
    </row>
    <row r="1751" spans="2:15" x14ac:dyDescent="0.2">
      <c r="B1751" s="14">
        <v>39121</v>
      </c>
      <c r="C1751" s="25">
        <v>4571.8100000000004</v>
      </c>
      <c r="D1751" s="25">
        <v>4579.62</v>
      </c>
      <c r="E1751" s="25">
        <v>4537.63</v>
      </c>
      <c r="F1751" s="16">
        <v>4547.4399999999996</v>
      </c>
      <c r="G1751" s="28">
        <f ca="1">IFERROR($F1751/OFFSET($F1751,G$12,)-1,"")</f>
        <v>-5.3304927370124711E-3</v>
      </c>
      <c r="H1751" s="29">
        <f ca="1">IFERROR($F1751/OFFSET($F1751,H$12,)-1,"")</f>
        <v>-4.0866384879877371E-3</v>
      </c>
      <c r="I1751" s="29">
        <f ca="1">IFERROR($F1751/OFFSET($F1751,I$12,)-1,"")</f>
        <v>5.5808240869082759E-2</v>
      </c>
      <c r="J1751" s="29">
        <f ca="1">IFERROR($F1751/OFFSET($F1751,J$12,)-1,"")</f>
        <v>9.6661859538612172E-2</v>
      </c>
      <c r="K1751" s="30">
        <f>F1751/VLOOKUP(YEAR(B1751),$Z$13:$AB$35,3,FALSE)-1</f>
        <v>1.8812717459734118E-2</v>
      </c>
      <c r="L1751" s="21">
        <f>MAX(F1751:$F$5741)</f>
        <v>4571.8100000000004</v>
      </c>
      <c r="M1751" s="28">
        <f ca="1">IF(OFFSET($O1751,M$12,)&lt;&gt;"",_xlfn.STDEV.S(OFFSET($O1751,,,M$12))*SQRT($J$12/$G$12),"")</f>
        <v>0.14849041211521952</v>
      </c>
      <c r="N1751" s="30">
        <f ca="1">IF(OFFSET($O1751,N$12,)&lt;&gt;"",_xlfn.STDEV.S(OFFSET($O1751,,,N$12))*SQRT($J$12/$G$12),"")</f>
        <v>0.14329629363242913</v>
      </c>
      <c r="O1751" s="4">
        <f t="shared" ca="1" si="27"/>
        <v>-5.3447505032728103E-3</v>
      </c>
    </row>
    <row r="1752" spans="2:15" x14ac:dyDescent="0.2">
      <c r="B1752" s="14">
        <v>39120</v>
      </c>
      <c r="C1752" s="25">
        <v>4556.1899999999996</v>
      </c>
      <c r="D1752" s="25">
        <v>4573.09</v>
      </c>
      <c r="E1752" s="25">
        <v>4528.41</v>
      </c>
      <c r="F1752" s="16">
        <v>4571.8100000000004</v>
      </c>
      <c r="G1752" s="28">
        <f ca="1">IFERROR($F1752/OFFSET($F1752,G$12,)-1,"")</f>
        <v>3.4283030338946308E-3</v>
      </c>
      <c r="H1752" s="29">
        <f ca="1">IFERROR($F1752/OFFSET($F1752,H$12,)-1,"")</f>
        <v>1.1012801829274999E-2</v>
      </c>
      <c r="I1752" s="29">
        <f ca="1">IFERROR($F1752/OFFSET($F1752,I$12,)-1,"")</f>
        <v>3.7830634982611411E-2</v>
      </c>
      <c r="J1752" s="29">
        <f ca="1">IFERROR($F1752/OFFSET($F1752,J$12,)-1,"")</f>
        <v>0.10575757942218633</v>
      </c>
      <c r="K1752" s="30">
        <f>F1752/VLOOKUP(YEAR(B1752),$Z$13:$AB$35,3,FALSE)-1</f>
        <v>2.4272595088574711E-2</v>
      </c>
      <c r="L1752" s="21">
        <f>MAX(F1752:$F$5741)</f>
        <v>4571.8100000000004</v>
      </c>
      <c r="M1752" s="28">
        <f ca="1">IF(OFFSET($O1752,M$12,)&lt;&gt;"",_xlfn.STDEV.S(OFFSET($O1752,,,M$12))*SQRT($J$12/$G$12),"")</f>
        <v>0.14744256887123083</v>
      </c>
      <c r="N1752" s="30">
        <f ca="1">IF(OFFSET($O1752,N$12,)&lt;&gt;"",_xlfn.STDEV.S(OFFSET($O1752,,,N$12))*SQRT($J$12/$G$12),"")</f>
        <v>0.14364338722479195</v>
      </c>
      <c r="O1752" s="4">
        <f t="shared" ca="1" si="27"/>
        <v>3.4224397998557543E-3</v>
      </c>
    </row>
    <row r="1753" spans="2:15" x14ac:dyDescent="0.2">
      <c r="B1753" s="14">
        <v>39119</v>
      </c>
      <c r="C1753" s="25">
        <v>4563.9799999999996</v>
      </c>
      <c r="D1753" s="25">
        <v>4571.55</v>
      </c>
      <c r="E1753" s="25">
        <v>4549.1099999999997</v>
      </c>
      <c r="F1753" s="16">
        <v>4556.1899999999996</v>
      </c>
      <c r="G1753" s="28">
        <f ca="1">IFERROR($F1753/OFFSET($F1753,G$12,)-1,"")</f>
        <v>-1.706843588271667E-3</v>
      </c>
      <c r="H1753" s="29">
        <f ca="1">IFERROR($F1753/OFFSET($F1753,H$12,)-1,"")</f>
        <v>1.6922709508366385E-2</v>
      </c>
      <c r="I1753" s="29">
        <f ca="1">IFERROR($F1753/OFFSET($F1753,I$12,)-1,"")</f>
        <v>3.9869907565901919E-2</v>
      </c>
      <c r="J1753" s="29">
        <f ca="1">IFERROR($F1753/OFFSET($F1753,J$12,)-1,"")</f>
        <v>9.5609329123572895E-2</v>
      </c>
      <c r="K1753" s="30">
        <f>F1753/VLOOKUP(YEAR(B1753),$Z$13:$AB$35,3,FALSE)-1</f>
        <v>2.0773075656383755E-2</v>
      </c>
      <c r="L1753" s="21">
        <f>MAX(F1753:$F$5741)</f>
        <v>4566.1000000000004</v>
      </c>
      <c r="M1753" s="28">
        <f ca="1">IF(OFFSET($O1753,M$12,)&lt;&gt;"",_xlfn.STDEV.S(OFFSET($O1753,,,M$12))*SQRT($J$12/$G$12),"")</f>
        <v>0.14923007762624022</v>
      </c>
      <c r="N1753" s="30">
        <f ca="1">IF(OFFSET($O1753,N$12,)&lt;&gt;"",_xlfn.STDEV.S(OFFSET($O1753,,,N$12))*SQRT($J$12/$G$12),"")</f>
        <v>0.14367996619149329</v>
      </c>
      <c r="O1753" s="4">
        <f t="shared" ca="1" si="27"/>
        <v>-1.7083019054381942E-3</v>
      </c>
    </row>
    <row r="1754" spans="2:15" x14ac:dyDescent="0.2">
      <c r="B1754" s="14">
        <v>39118</v>
      </c>
      <c r="C1754" s="25">
        <v>4560.1899999999996</v>
      </c>
      <c r="D1754" s="25">
        <v>4563.9799999999996</v>
      </c>
      <c r="E1754" s="25">
        <v>4528.43</v>
      </c>
      <c r="F1754" s="16">
        <v>4563.9799999999996</v>
      </c>
      <c r="G1754" s="28">
        <f ca="1">IFERROR($F1754/OFFSET($F1754,G$12,)-1,"")</f>
        <v>8.3110572147204742E-4</v>
      </c>
      <c r="H1754" s="29">
        <f ca="1">IFERROR($F1754/OFFSET($F1754,H$12,)-1,"")</f>
        <v>2.2788747481674143E-2</v>
      </c>
      <c r="I1754" s="29">
        <f ca="1">IFERROR($F1754/OFFSET($F1754,I$12,)-1,"")</f>
        <v>3.221268559667978E-2</v>
      </c>
      <c r="J1754" s="29">
        <f ca="1">IFERROR($F1754/OFFSET($F1754,J$12,)-1,"")</f>
        <v>0.10422432981709084</v>
      </c>
      <c r="K1754" s="30">
        <f>F1754/VLOOKUP(YEAR(B1754),$Z$13:$AB$35,3,FALSE)-1</f>
        <v>2.2518354553743958E-2</v>
      </c>
      <c r="L1754" s="21">
        <f>MAX(F1754:$F$5741)</f>
        <v>4566.1000000000004</v>
      </c>
      <c r="M1754" s="28">
        <f ca="1">IF(OFFSET($O1754,M$12,)&lt;&gt;"",_xlfn.STDEV.S(OFFSET($O1754,,,M$12))*SQRT($J$12/$G$12),"")</f>
        <v>0.1490392299625338</v>
      </c>
      <c r="N1754" s="30">
        <f ca="1">IF(OFFSET($O1754,N$12,)&lt;&gt;"",_xlfn.STDEV.S(OFFSET($O1754,,,N$12))*SQRT($J$12/$G$12),"")</f>
        <v>0.14373798767765614</v>
      </c>
      <c r="O1754" s="4">
        <f t="shared" ca="1" si="27"/>
        <v>8.30760544351129E-4</v>
      </c>
    </row>
    <row r="1755" spans="2:15" x14ac:dyDescent="0.2">
      <c r="B1755" s="14">
        <v>39115</v>
      </c>
      <c r="C1755" s="25">
        <v>4566.1000000000004</v>
      </c>
      <c r="D1755" s="25">
        <v>4587.1899999999996</v>
      </c>
      <c r="E1755" s="25">
        <v>4560.1899999999996</v>
      </c>
      <c r="F1755" s="16">
        <v>4560.1899999999996</v>
      </c>
      <c r="G1755" s="28">
        <f ca="1">IFERROR($F1755/OFFSET($F1755,G$12,)-1,"")</f>
        <v>-1.2943211931408793E-3</v>
      </c>
      <c r="H1755" s="29">
        <f ca="1">IFERROR($F1755/OFFSET($F1755,H$12,)-1,"")</f>
        <v>2.5001348629791975E-2</v>
      </c>
      <c r="I1755" s="29">
        <f ca="1">IFERROR($F1755/OFFSET($F1755,I$12,)-1,"")</f>
        <v>9.9708316630380267E-3</v>
      </c>
      <c r="J1755" s="29">
        <f ca="1">IFERROR($F1755/OFFSET($F1755,J$12,)-1,"")</f>
        <v>0.11783883690773544</v>
      </c>
      <c r="K1755" s="30">
        <f>F1755/VLOOKUP(YEAR(B1755),$Z$13:$AB$35,3,FALSE)-1</f>
        <v>2.166923940342369E-2</v>
      </c>
      <c r="L1755" s="21">
        <f>MAX(F1755:$F$5741)</f>
        <v>4566.1000000000004</v>
      </c>
      <c r="M1755" s="28">
        <f ca="1">IF(OFFSET($O1755,M$12,)&lt;&gt;"",_xlfn.STDEV.S(OFFSET($O1755,,,M$12))*SQRT($J$12/$G$12),"")</f>
        <v>0.14907179500855203</v>
      </c>
      <c r="N1755" s="30">
        <f ca="1">IF(OFFSET($O1755,N$12,)&lt;&gt;"",_xlfn.STDEV.S(OFFSET($O1755,,,N$12))*SQRT($J$12/$G$12),"")</f>
        <v>0.14372662219362037</v>
      </c>
      <c r="O1755" s="4">
        <f t="shared" ca="1" si="27"/>
        <v>-1.2951595502967558E-3</v>
      </c>
    </row>
    <row r="1756" spans="2:15" x14ac:dyDescent="0.2">
      <c r="B1756" s="14">
        <v>39114</v>
      </c>
      <c r="C1756" s="25">
        <v>4522.01</v>
      </c>
      <c r="D1756" s="25">
        <v>4575.62</v>
      </c>
      <c r="E1756" s="25">
        <v>4520.8500000000004</v>
      </c>
      <c r="F1756" s="16">
        <v>4566.1000000000004</v>
      </c>
      <c r="G1756" s="28">
        <f ca="1">IFERROR($F1756/OFFSET($F1756,G$12,)-1,"")</f>
        <v>9.7500890090911341E-3</v>
      </c>
      <c r="H1756" s="29">
        <f ca="1">IFERROR($F1756/OFFSET($F1756,H$12,)-1,"")</f>
        <v>1.6355712256990396E-2</v>
      </c>
      <c r="I1756" s="29">
        <f ca="1">IFERROR($F1756/OFFSET($F1756,I$12,)-1,"")</f>
        <v>4.1612734372975524E-5</v>
      </c>
      <c r="J1756" s="29">
        <f ca="1">IFERROR($F1756/OFFSET($F1756,J$12,)-1,"")</f>
        <v>0.12350952477030819</v>
      </c>
      <c r="K1756" s="30">
        <f>F1756/VLOOKUP(YEAR(B1756),$Z$13:$AB$35,3,FALSE)-1</f>
        <v>2.2993321339675132E-2</v>
      </c>
      <c r="L1756" s="21">
        <f>MAX(F1756:$F$5741)</f>
        <v>4566.1000000000004</v>
      </c>
      <c r="M1756" s="28">
        <f ca="1">IF(OFFSET($O1756,M$12,)&lt;&gt;"",_xlfn.STDEV.S(OFFSET($O1756,,,M$12))*SQRT($J$12/$G$12),"")</f>
        <v>0.14928550941669527</v>
      </c>
      <c r="N1756" s="30">
        <f ca="1">IF(OFFSET($O1756,N$12,)&lt;&gt;"",_xlfn.STDEV.S(OFFSET($O1756,,,N$12))*SQRT($J$12/$G$12),"")</f>
        <v>0.14396639782115522</v>
      </c>
      <c r="O1756" s="4">
        <f t="shared" ca="1" si="27"/>
        <v>9.7028636110135305E-3</v>
      </c>
    </row>
    <row r="1757" spans="2:15" x14ac:dyDescent="0.2">
      <c r="B1757" s="14">
        <v>39113</v>
      </c>
      <c r="C1757" s="25">
        <v>4480.37</v>
      </c>
      <c r="D1757" s="25">
        <v>4522.01</v>
      </c>
      <c r="E1757" s="25">
        <v>4469.96</v>
      </c>
      <c r="F1757" s="16">
        <v>4522.01</v>
      </c>
      <c r="G1757" s="28">
        <f ca="1">IFERROR($F1757/OFFSET($F1757,G$12,)-1,"")</f>
        <v>9.2938752826217108E-3</v>
      </c>
      <c r="H1757" s="29">
        <f ca="1">IFERROR($F1757/OFFSET($F1757,H$12,)-1,"")</f>
        <v>1.3340115810043018E-2</v>
      </c>
      <c r="I1757" s="29">
        <f ca="1">IFERROR($F1757/OFFSET($F1757,I$12,)-1,"")</f>
        <v>-8.1049186656605432E-3</v>
      </c>
      <c r="J1757" s="29">
        <f ca="1">IFERROR($F1757/OFFSET($F1757,J$12,)-1,"")</f>
        <v>0.13642612115652852</v>
      </c>
      <c r="K1757" s="30">
        <f>F1757/VLOOKUP(YEAR(B1757),$Z$13:$AB$35,3,FALSE)-1</f>
        <v>1.3115356437928272E-2</v>
      </c>
      <c r="L1757" s="21">
        <f>MAX(F1757:$F$5741)</f>
        <v>4565.91</v>
      </c>
      <c r="M1757" s="28">
        <f ca="1">IF(OFFSET($O1757,M$12,)&lt;&gt;"",_xlfn.STDEV.S(OFFSET($O1757,,,M$12))*SQRT($J$12/$G$12),"")</f>
        <v>0.14804502762781899</v>
      </c>
      <c r="N1757" s="30">
        <f ca="1">IF(OFFSET($O1757,N$12,)&lt;&gt;"",_xlfn.STDEV.S(OFFSET($O1757,,,N$12))*SQRT($J$12/$G$12),"")</f>
        <v>0.14302518523530036</v>
      </c>
      <c r="O1757" s="4">
        <f t="shared" ca="1" si="27"/>
        <v>9.250952961912251E-3</v>
      </c>
    </row>
    <row r="1758" spans="2:15" x14ac:dyDescent="0.2">
      <c r="B1758" s="14">
        <v>39112</v>
      </c>
      <c r="C1758" s="25">
        <v>4462.29</v>
      </c>
      <c r="D1758" s="25">
        <v>4489.66</v>
      </c>
      <c r="E1758" s="25">
        <v>4458.92</v>
      </c>
      <c r="F1758" s="16">
        <v>4480.37</v>
      </c>
      <c r="G1758" s="28">
        <f ca="1">IFERROR($F1758/OFFSET($F1758,G$12,)-1,"")</f>
        <v>4.0517312859540411E-3</v>
      </c>
      <c r="H1758" s="29">
        <f ca="1">IFERROR($F1758/OFFSET($F1758,H$12,)-1,"")</f>
        <v>1.0325667819725881E-2</v>
      </c>
      <c r="I1758" s="29">
        <f ca="1">IFERROR($F1758/OFFSET($F1758,I$12,)-1,"")</f>
        <v>3.7862918312432381E-3</v>
      </c>
      <c r="J1758" s="29">
        <f ca="1">IFERROR($F1758/OFFSET($F1758,J$12,)-1,"")</f>
        <v>0.13168377102472051</v>
      </c>
      <c r="K1758" s="30">
        <f>F1758/VLOOKUP(YEAR(B1758),$Z$13:$AB$35,3,FALSE)-1</f>
        <v>3.7862918312432381E-3</v>
      </c>
      <c r="L1758" s="21">
        <f>MAX(F1758:$F$5741)</f>
        <v>4565.91</v>
      </c>
      <c r="M1758" s="28">
        <f ca="1">IF(OFFSET($O1758,M$12,)&lt;&gt;"",_xlfn.STDEV.S(OFFSET($O1758,,,M$12))*SQRT($J$12/$G$12),"")</f>
        <v>0.14916369380109987</v>
      </c>
      <c r="N1758" s="30">
        <f ca="1">IF(OFFSET($O1758,N$12,)&lt;&gt;"",_xlfn.STDEV.S(OFFSET($O1758,,,N$12))*SQRT($J$12/$G$12),"")</f>
        <v>0.14258983085562302</v>
      </c>
      <c r="O1758" s="4">
        <f t="shared" ca="1" si="27"/>
        <v>4.0435451273738814E-3</v>
      </c>
    </row>
    <row r="1759" spans="2:15" x14ac:dyDescent="0.2">
      <c r="B1759" s="14">
        <v>39111</v>
      </c>
      <c r="C1759" s="25">
        <v>4448.96</v>
      </c>
      <c r="D1759" s="25">
        <v>4462.29</v>
      </c>
      <c r="E1759" s="25">
        <v>4441.3599999999997</v>
      </c>
      <c r="F1759" s="16">
        <v>4462.29</v>
      </c>
      <c r="G1759" s="28">
        <f ca="1">IFERROR($F1759/OFFSET($F1759,G$12,)-1,"")</f>
        <v>2.9962058548513859E-3</v>
      </c>
      <c r="H1759" s="29">
        <f ca="1">IFERROR($F1759/OFFSET($F1759,H$12,)-1,"")</f>
        <v>1.0189528397565928E-2</v>
      </c>
      <c r="I1759" s="29">
        <f ca="1">IFERROR($F1759/OFFSET($F1759,I$12,)-1,"")</f>
        <v>-2.6436830537679423E-4</v>
      </c>
      <c r="J1759" s="29">
        <f ca="1">IFERROR($F1759/OFFSET($F1759,J$12,)-1,"")</f>
        <v>0.1180405745683597</v>
      </c>
      <c r="K1759" s="30">
        <f>F1759/VLOOKUP(YEAR(B1759),$Z$13:$AB$35,3,FALSE)-1</f>
        <v>-2.6436830537679423E-4</v>
      </c>
      <c r="L1759" s="21">
        <f>MAX(F1759:$F$5741)</f>
        <v>4565.91</v>
      </c>
      <c r="M1759" s="28">
        <f ca="1">IF(OFFSET($O1759,M$12,)&lt;&gt;"",_xlfn.STDEV.S(OFFSET($O1759,,,M$12))*SQRT($J$12/$G$12),"")</f>
        <v>0.15342289245032006</v>
      </c>
      <c r="N1759" s="30">
        <f ca="1">IF(OFFSET($O1759,N$12,)&lt;&gt;"",_xlfn.STDEV.S(OFFSET($O1759,,,N$12))*SQRT($J$12/$G$12),"")</f>
        <v>0.14488937408495223</v>
      </c>
      <c r="O1759" s="4">
        <f t="shared" ca="1" si="27"/>
        <v>2.9917261758853459E-3</v>
      </c>
    </row>
    <row r="1760" spans="2:15" x14ac:dyDescent="0.2">
      <c r="B1760" s="14">
        <v>39108</v>
      </c>
      <c r="C1760" s="25">
        <v>4492.62</v>
      </c>
      <c r="D1760" s="25">
        <v>4492.62</v>
      </c>
      <c r="E1760" s="25">
        <v>4433.0200000000004</v>
      </c>
      <c r="F1760" s="16">
        <v>4448.96</v>
      </c>
      <c r="G1760" s="28">
        <f ca="1">IFERROR($F1760/OFFSET($F1760,G$12,)-1,"")</f>
        <v>-9.7181600046297723E-3</v>
      </c>
      <c r="H1760" s="29">
        <f ca="1">IFERROR($F1760/OFFSET($F1760,H$12,)-1,"")</f>
        <v>1.2464185663341842E-2</v>
      </c>
      <c r="I1760" s="29">
        <f ca="1">IFERROR($F1760/OFFSET($F1760,I$12,)-1,"")</f>
        <v>-3.2508339923871254E-3</v>
      </c>
      <c r="J1760" s="29">
        <f ca="1">IFERROR($F1760/OFFSET($F1760,J$12,)-1,"")</f>
        <v>0.10602414430898355</v>
      </c>
      <c r="K1760" s="30">
        <f>F1760/VLOOKUP(YEAR(B1760),$Z$13:$AB$35,3,FALSE)-1</f>
        <v>-3.2508339923871254E-3</v>
      </c>
      <c r="L1760" s="21">
        <f>MAX(F1760:$F$5741)</f>
        <v>4565.91</v>
      </c>
      <c r="M1760" s="28">
        <f ca="1">IF(OFFSET($O1760,M$12,)&lt;&gt;"",_xlfn.STDEV.S(OFFSET($O1760,,,M$12))*SQRT($J$12/$G$12),"")</f>
        <v>0.15361950717273662</v>
      </c>
      <c r="N1760" s="30">
        <f ca="1">IF(OFFSET($O1760,N$12,)&lt;&gt;"",_xlfn.STDEV.S(OFFSET($O1760,,,N$12))*SQRT($J$12/$G$12),"")</f>
        <v>0.14664961906891222</v>
      </c>
      <c r="O1760" s="4">
        <f t="shared" ca="1" si="27"/>
        <v>-9.7656895051070527E-3</v>
      </c>
    </row>
    <row r="1761" spans="2:15" x14ac:dyDescent="0.2">
      <c r="B1761" s="14">
        <v>39107</v>
      </c>
      <c r="C1761" s="25">
        <v>4462.4799999999996</v>
      </c>
      <c r="D1761" s="25">
        <v>4509.7700000000004</v>
      </c>
      <c r="E1761" s="25">
        <v>4460.62</v>
      </c>
      <c r="F1761" s="16">
        <v>4492.62</v>
      </c>
      <c r="G1761" s="28">
        <f ca="1">IFERROR($F1761/OFFSET($F1761,G$12,)-1,"")</f>
        <v>6.7540918950899087E-3</v>
      </c>
      <c r="H1761" s="29">
        <f ca="1">IFERROR($F1761/OFFSET($F1761,H$12,)-1,"")</f>
        <v>3.1176623156039085E-2</v>
      </c>
      <c r="I1761" s="29">
        <f ca="1">IFERROR($F1761/OFFSET($F1761,I$12,)-1,"")</f>
        <v>8.3086453002960692E-3</v>
      </c>
      <c r="J1761" s="29">
        <f ca="1">IFERROR($F1761/OFFSET($F1761,J$12,)-1,"")</f>
        <v>0.1140835744946771</v>
      </c>
      <c r="K1761" s="30">
        <f>F1761/VLOOKUP(YEAR(B1761),$Z$13:$AB$35,3,FALSE)-1</f>
        <v>6.5307933065528179E-3</v>
      </c>
      <c r="L1761" s="21">
        <f>MAX(F1761:$F$5741)</f>
        <v>4565.91</v>
      </c>
      <c r="M1761" s="28">
        <f ca="1">IF(OFFSET($O1761,M$12,)&lt;&gt;"",_xlfn.STDEV.S(OFFSET($O1761,,,M$12))*SQRT($J$12/$G$12),"")</f>
        <v>0.15574943031610589</v>
      </c>
      <c r="N1761" s="30">
        <f ca="1">IF(OFFSET($O1761,N$12,)&lt;&gt;"",_xlfn.STDEV.S(OFFSET($O1761,,,N$12))*SQRT($J$12/$G$12),"")</f>
        <v>0.14482013838133653</v>
      </c>
      <c r="O1761" s="4">
        <f t="shared" ca="1" si="27"/>
        <v>6.7313852011516104E-3</v>
      </c>
    </row>
    <row r="1762" spans="2:15" x14ac:dyDescent="0.2">
      <c r="B1762" s="14">
        <v>39106</v>
      </c>
      <c r="C1762" s="25">
        <v>4434.58</v>
      </c>
      <c r="D1762" s="25">
        <v>4464.4799999999996</v>
      </c>
      <c r="E1762" s="25">
        <v>4434.58</v>
      </c>
      <c r="F1762" s="16">
        <v>4462.4799999999996</v>
      </c>
      <c r="G1762" s="28">
        <f ca="1">IFERROR($F1762/OFFSET($F1762,G$12,)-1,"")</f>
        <v>6.2914639041351528E-3</v>
      </c>
      <c r="H1762" s="29">
        <f ca="1">IFERROR($F1762/OFFSET($F1762,H$12,)-1,"")</f>
        <v>2.2189338946905446E-2</v>
      </c>
      <c r="I1762" s="29">
        <f ca="1">IFERROR($F1762/OFFSET($F1762,I$12,)-1,"")</f>
        <v>1.0777141045097194E-2</v>
      </c>
      <c r="J1762" s="29">
        <f ca="1">IFERROR($F1762/OFFSET($F1762,J$12,)-1,"")</f>
        <v>0.12057574623773637</v>
      </c>
      <c r="K1762" s="30">
        <f>F1762/VLOOKUP(YEAR(B1762),$Z$13:$AB$35,3,FALSE)-1</f>
        <v>-2.2180052739251277E-4</v>
      </c>
      <c r="L1762" s="21">
        <f>MAX(F1762:$F$5741)</f>
        <v>4565.91</v>
      </c>
      <c r="M1762" s="28">
        <f ca="1">IF(OFFSET($O1762,M$12,)&lt;&gt;"",_xlfn.STDEV.S(OFFSET($O1762,,,M$12))*SQRT($J$12/$G$12),"")</f>
        <v>0.15505209554212349</v>
      </c>
      <c r="N1762" s="30">
        <f ca="1">IF(OFFSET($O1762,N$12,)&lt;&gt;"",_xlfn.STDEV.S(OFFSET($O1762,,,N$12))*SQRT($J$12/$G$12),"")</f>
        <v>0.14459469419122326</v>
      </c>
      <c r="O1762" s="4">
        <f t="shared" ca="1" si="27"/>
        <v>6.2717552660350798E-3</v>
      </c>
    </row>
    <row r="1763" spans="2:15" x14ac:dyDescent="0.2">
      <c r="B1763" s="14">
        <v>39105</v>
      </c>
      <c r="C1763" s="25">
        <v>4417.28</v>
      </c>
      <c r="D1763" s="25">
        <v>4449.24</v>
      </c>
      <c r="E1763" s="25">
        <v>4416.66</v>
      </c>
      <c r="F1763" s="16">
        <v>4434.58</v>
      </c>
      <c r="G1763" s="28">
        <f ca="1">IFERROR($F1763/OFFSET($F1763,G$12,)-1,"")</f>
        <v>3.9164372645610346E-3</v>
      </c>
      <c r="H1763" s="29">
        <f ca="1">IFERROR($F1763/OFFSET($F1763,H$12,)-1,"")</f>
        <v>1.2056826610372662E-2</v>
      </c>
      <c r="I1763" s="29">
        <f ca="1">IFERROR($F1763/OFFSET($F1763,I$12,)-1,"")</f>
        <v>4.4576321094476068E-3</v>
      </c>
      <c r="J1763" s="29">
        <f ca="1">IFERROR($F1763/OFFSET($F1763,J$12,)-1,"")</f>
        <v>0.10567901603947405</v>
      </c>
      <c r="K1763" s="30">
        <f>F1763/VLOOKUP(YEAR(B1763),$Z$13:$AB$35,3,FALSE)-1</f>
        <v>-6.4725426629954619E-3</v>
      </c>
      <c r="L1763" s="21">
        <f>MAX(F1763:$F$5741)</f>
        <v>4565.91</v>
      </c>
      <c r="M1763" s="28">
        <f ca="1">IF(OFFSET($O1763,M$12,)&lt;&gt;"",_xlfn.STDEV.S(OFFSET($O1763,,,M$12))*SQRT($J$12/$G$12),"")</f>
        <v>0.15899683445240148</v>
      </c>
      <c r="N1763" s="30">
        <f ca="1">IF(OFFSET($O1763,N$12,)&lt;&gt;"",_xlfn.STDEV.S(OFFSET($O1763,,,N$12))*SQRT($J$12/$G$12),"")</f>
        <v>0.14426916666254427</v>
      </c>
      <c r="O1763" s="4">
        <f t="shared" ca="1" si="27"/>
        <v>3.9087879895698388E-3</v>
      </c>
    </row>
    <row r="1764" spans="2:15" x14ac:dyDescent="0.2">
      <c r="B1764" s="14">
        <v>39104</v>
      </c>
      <c r="C1764" s="25">
        <v>4394.1899999999996</v>
      </c>
      <c r="D1764" s="25">
        <v>4438.91</v>
      </c>
      <c r="E1764" s="25">
        <v>4393.8599999999997</v>
      </c>
      <c r="F1764" s="16">
        <v>4417.28</v>
      </c>
      <c r="G1764" s="28">
        <f ca="1">IFERROR($F1764/OFFSET($F1764,G$12,)-1,"")</f>
        <v>5.254665820094262E-3</v>
      </c>
      <c r="H1764" s="29">
        <f ca="1">IFERROR($F1764/OFFSET($F1764,H$12,)-1,"")</f>
        <v>-1.0131712259372483E-3</v>
      </c>
      <c r="I1764" s="29">
        <f ca="1">IFERROR($F1764/OFFSET($F1764,I$12,)-1,"")</f>
        <v>5.3908355795151408E-4</v>
      </c>
      <c r="J1764" s="29">
        <f ca="1">IFERROR($F1764/OFFSET($F1764,J$12,)-1,"")</f>
        <v>9.9547961845590116E-2</v>
      </c>
      <c r="K1764" s="30">
        <f>F1764/VLOOKUP(YEAR(B1764),$Z$13:$AB$35,3,FALSE)-1</f>
        <v>-1.0348450868942871E-2</v>
      </c>
      <c r="L1764" s="21">
        <f>MAX(F1764:$F$5741)</f>
        <v>4565.91</v>
      </c>
      <c r="M1764" s="28">
        <f ca="1">IF(OFFSET($O1764,M$12,)&lt;&gt;"",_xlfn.STDEV.S(OFFSET($O1764,,,M$12))*SQRT($J$12/$G$12),"")</f>
        <v>0.1587786209760654</v>
      </c>
      <c r="N1764" s="30">
        <f ca="1">IF(OFFSET($O1764,N$12,)&lt;&gt;"",_xlfn.STDEV.S(OFFSET($O1764,,,N$12))*SQRT($J$12/$G$12),"")</f>
        <v>0.14426169480547993</v>
      </c>
      <c r="O1764" s="4">
        <f t="shared" ca="1" si="27"/>
        <v>5.2409082369436434E-3</v>
      </c>
    </row>
    <row r="1765" spans="2:15" x14ac:dyDescent="0.2">
      <c r="B1765" s="14">
        <v>39101</v>
      </c>
      <c r="C1765" s="25">
        <v>4356.79</v>
      </c>
      <c r="D1765" s="25">
        <v>4396.45</v>
      </c>
      <c r="E1765" s="25">
        <v>4346.4399999999996</v>
      </c>
      <c r="F1765" s="16">
        <v>4394.1899999999996</v>
      </c>
      <c r="G1765" s="28">
        <f ca="1">IFERROR($F1765/OFFSET($F1765,G$12,)-1,"")</f>
        <v>8.584301745092171E-3</v>
      </c>
      <c r="H1765" s="29">
        <f ca="1">IFERROR($F1765/OFFSET($F1765,H$12,)-1,"")</f>
        <v>-6.4816330986305903E-4</v>
      </c>
      <c r="I1765" s="29">
        <f ca="1">IFERROR($F1765/OFFSET($F1765,I$12,)-1,"")</f>
        <v>-7.213993294352683E-3</v>
      </c>
      <c r="J1765" s="29">
        <f ca="1">IFERROR($F1765/OFFSET($F1765,J$12,)-1,"")</f>
        <v>0.11147675333314777</v>
      </c>
      <c r="K1765" s="30">
        <f>F1765/VLOOKUP(YEAR(B1765),$Z$13:$AB$35,3,FALSE)-1</f>
        <v>-1.5521556098730516E-2</v>
      </c>
      <c r="L1765" s="21">
        <f>MAX(F1765:$F$5741)</f>
        <v>4565.91</v>
      </c>
      <c r="M1765" s="28">
        <f ca="1">IF(OFFSET($O1765,M$12,)&lt;&gt;"",_xlfn.STDEV.S(OFFSET($O1765,,,M$12))*SQRT($J$12/$G$12),"")</f>
        <v>0.15859661001718564</v>
      </c>
      <c r="N1765" s="30">
        <f ca="1">IF(OFFSET($O1765,N$12,)&lt;&gt;"",_xlfn.STDEV.S(OFFSET($O1765,,,N$12))*SQRT($J$12/$G$12),"")</f>
        <v>0.1448157058666896</v>
      </c>
      <c r="O1765" s="4">
        <f t="shared" ca="1" si="27"/>
        <v>8.5476661383026009E-3</v>
      </c>
    </row>
    <row r="1766" spans="2:15" x14ac:dyDescent="0.2">
      <c r="B1766" s="14">
        <v>39100</v>
      </c>
      <c r="C1766" s="25">
        <v>4365.6099999999997</v>
      </c>
      <c r="D1766" s="25">
        <v>4396.82</v>
      </c>
      <c r="E1766" s="25">
        <v>4352.51</v>
      </c>
      <c r="F1766" s="16">
        <v>4356.79</v>
      </c>
      <c r="G1766" s="28">
        <f ca="1">IFERROR($F1766/OFFSET($F1766,G$12,)-1,"")</f>
        <v>-2.0203362187642959E-3</v>
      </c>
      <c r="H1766" s="29">
        <f ca="1">IFERROR($F1766/OFFSET($F1766,H$12,)-1,"")</f>
        <v>-3.5564480346907956E-3</v>
      </c>
      <c r="I1766" s="29">
        <f ca="1">IFERROR($F1766/OFFSET($F1766,I$12,)-1,"")</f>
        <v>-2.0836048994269052E-2</v>
      </c>
      <c r="J1766" s="29">
        <f ca="1">IFERROR($F1766/OFFSET($F1766,J$12,)-1,"")</f>
        <v>9.4049610020440655E-2</v>
      </c>
      <c r="K1766" s="30">
        <f>F1766/VLOOKUP(YEAR(B1766),$Z$13:$AB$35,3,FALSE)-1</f>
        <v>-2.3900687133553089E-2</v>
      </c>
      <c r="L1766" s="21">
        <f>MAX(F1766:$F$5741)</f>
        <v>4565.91</v>
      </c>
      <c r="M1766" s="28">
        <f ca="1">IF(OFFSET($O1766,M$12,)&lt;&gt;"",_xlfn.STDEV.S(OFFSET($O1766,,,M$12))*SQRT($J$12/$G$12),"")</f>
        <v>0.15683999046794431</v>
      </c>
      <c r="N1766" s="30">
        <f ca="1">IF(OFFSET($O1766,N$12,)&lt;&gt;"",_xlfn.STDEV.S(OFFSET($O1766,,,N$12))*SQRT($J$12/$G$12),"")</f>
        <v>0.14414365989693159</v>
      </c>
      <c r="O1766" s="4">
        <f t="shared" ca="1" si="27"/>
        <v>-2.0223798509961216E-3</v>
      </c>
    </row>
    <row r="1767" spans="2:15" x14ac:dyDescent="0.2">
      <c r="B1767" s="14">
        <v>39099</v>
      </c>
      <c r="C1767" s="25">
        <v>4381.75</v>
      </c>
      <c r="D1767" s="25">
        <v>4398.2299999999996</v>
      </c>
      <c r="E1767" s="25">
        <v>4342.01</v>
      </c>
      <c r="F1767" s="16">
        <v>4365.6099999999997</v>
      </c>
      <c r="G1767" s="28">
        <f ca="1">IFERROR($F1767/OFFSET($F1767,G$12,)-1,"")</f>
        <v>-3.683459804872502E-3</v>
      </c>
      <c r="H1767" s="29">
        <f ca="1">IFERROR($F1767/OFFSET($F1767,H$12,)-1,"")</f>
        <v>1.3591606358847264E-2</v>
      </c>
      <c r="I1767" s="29">
        <f ca="1">IFERROR($F1767/OFFSET($F1767,I$12,)-1,"")</f>
        <v>-7.7595317915791773E-3</v>
      </c>
      <c r="J1767" s="29">
        <f ca="1">IFERROR($F1767/OFFSET($F1767,J$12,)-1,"")</f>
        <v>8.1793469507102978E-2</v>
      </c>
      <c r="K1767" s="30">
        <f>F1767/VLOOKUP(YEAR(B1767),$Z$13:$AB$35,3,FALSE)-1</f>
        <v>-2.1924646071330267E-2</v>
      </c>
      <c r="L1767" s="21">
        <f>MAX(F1767:$F$5741)</f>
        <v>4565.91</v>
      </c>
      <c r="M1767" s="28">
        <f ca="1">IF(OFFSET($O1767,M$12,)&lt;&gt;"",_xlfn.STDEV.S(OFFSET($O1767,,,M$12))*SQRT($J$12/$G$12),"")</f>
        <v>0.1602705379584472</v>
      </c>
      <c r="N1767" s="30">
        <f ca="1">IF(OFFSET($O1767,N$12,)&lt;&gt;"",_xlfn.STDEV.S(OFFSET($O1767,,,N$12))*SQRT($J$12/$G$12),"")</f>
        <v>0.14402639263792838</v>
      </c>
      <c r="O1767" s="4">
        <f t="shared" ca="1" si="27"/>
        <v>-3.6902604480061993E-3</v>
      </c>
    </row>
    <row r="1768" spans="2:15" x14ac:dyDescent="0.2">
      <c r="B1768" s="14">
        <v>39098</v>
      </c>
      <c r="C1768" s="25">
        <v>4421.76</v>
      </c>
      <c r="D1768" s="25">
        <v>4426.2299999999996</v>
      </c>
      <c r="E1768" s="25">
        <v>4381.75</v>
      </c>
      <c r="F1768" s="16">
        <v>4381.75</v>
      </c>
      <c r="G1768" s="28">
        <f ca="1">IFERROR($F1768/OFFSET($F1768,G$12,)-1,"")</f>
        <v>-9.0484332030684733E-3</v>
      </c>
      <c r="H1768" s="29">
        <f ca="1">IFERROR($F1768/OFFSET($F1768,H$12,)-1,"")</f>
        <v>-5.3142224118987169E-3</v>
      </c>
      <c r="I1768" s="29">
        <f ca="1">IFERROR($F1768/OFFSET($F1768,I$12,)-1,"")</f>
        <v>-1.6411290141553181E-2</v>
      </c>
      <c r="J1768" s="29">
        <f ca="1">IFERROR($F1768/OFFSET($F1768,J$12,)-1,"")</f>
        <v>0.1038933228530543</v>
      </c>
      <c r="K1768" s="30">
        <f>F1768/VLOOKUP(YEAR(B1768),$Z$13:$AB$35,3,FALSE)-1</f>
        <v>-1.8308625352024377E-2</v>
      </c>
      <c r="L1768" s="21">
        <f>MAX(F1768:$F$5741)</f>
        <v>4565.91</v>
      </c>
      <c r="M1768" s="28">
        <f ca="1">IF(OFFSET($O1768,M$12,)&lt;&gt;"",_xlfn.STDEV.S(OFFSET($O1768,,,M$12))*SQRT($J$12/$G$12),"")</f>
        <v>0.16141037139584341</v>
      </c>
      <c r="N1768" s="30">
        <f ca="1">IF(OFFSET($O1768,N$12,)&lt;&gt;"",_xlfn.STDEV.S(OFFSET($O1768,,,N$12))*SQRT($J$12/$G$12),"")</f>
        <v>0.14447837918437126</v>
      </c>
      <c r="O1768" s="4">
        <f t="shared" ca="1" si="27"/>
        <v>-9.0896189070900028E-3</v>
      </c>
    </row>
    <row r="1769" spans="2:15" x14ac:dyDescent="0.2">
      <c r="B1769" s="14">
        <v>39097</v>
      </c>
      <c r="C1769" s="25">
        <v>4397.04</v>
      </c>
      <c r="D1769" s="25">
        <v>4432.9799999999996</v>
      </c>
      <c r="E1769" s="25">
        <v>4397.04</v>
      </c>
      <c r="F1769" s="16">
        <v>4421.76</v>
      </c>
      <c r="G1769" s="28">
        <f ca="1">IFERROR($F1769/OFFSET($F1769,G$12,)-1,"")</f>
        <v>5.6219638666012983E-3</v>
      </c>
      <c r="H1769" s="29">
        <f ca="1">IFERROR($F1769/OFFSET($F1769,H$12,)-1,"")</f>
        <v>9.1886340294420332E-3</v>
      </c>
      <c r="I1769" s="29">
        <f ca="1">IFERROR($F1769/OFFSET($F1769,I$12,)-1,"")</f>
        <v>-3.4392452592055811E-3</v>
      </c>
      <c r="J1769" s="29">
        <f ca="1">IFERROR($F1769/OFFSET($F1769,J$12,)-1,"")</f>
        <v>0.10471089081206419</v>
      </c>
      <c r="K1769" s="30">
        <f>F1769/VLOOKUP(YEAR(B1769),$Z$13:$AB$35,3,FALSE)-1</f>
        <v>-9.3447474722581081E-3</v>
      </c>
      <c r="L1769" s="21">
        <f>MAX(F1769:$F$5741)</f>
        <v>4565.91</v>
      </c>
      <c r="M1769" s="28">
        <f ca="1">IF(OFFSET($O1769,M$12,)&lt;&gt;"",_xlfn.STDEV.S(OFFSET($O1769,,,M$12))*SQRT($J$12/$G$12),"")</f>
        <v>0.15848945086586316</v>
      </c>
      <c r="N1769" s="30">
        <f ca="1">IF(OFFSET($O1769,N$12,)&lt;&gt;"",_xlfn.STDEV.S(OFFSET($O1769,,,N$12))*SQRT($J$12/$G$12),"")</f>
        <v>0.1434832663900277</v>
      </c>
      <c r="O1769" s="4">
        <f t="shared" ca="1" si="27"/>
        <v>5.6062196092768104E-3</v>
      </c>
    </row>
    <row r="1770" spans="2:15" x14ac:dyDescent="0.2">
      <c r="B1770" s="14">
        <v>39094</v>
      </c>
      <c r="C1770" s="25">
        <v>4372.34</v>
      </c>
      <c r="D1770" s="25">
        <v>4399.96</v>
      </c>
      <c r="E1770" s="25">
        <v>4366.53</v>
      </c>
      <c r="F1770" s="16">
        <v>4397.04</v>
      </c>
      <c r="G1770" s="28">
        <f ca="1">IFERROR($F1770/OFFSET($F1770,G$12,)-1,"")</f>
        <v>5.6491489682870544E-3</v>
      </c>
      <c r="H1770" s="29">
        <f ca="1">IFERROR($F1770/OFFSET($F1770,H$12,)-1,"")</f>
        <v>-5.5433049496217413E-3</v>
      </c>
      <c r="I1770" s="29">
        <f ca="1">IFERROR($F1770/OFFSET($F1770,I$12,)-1,"")</f>
        <v>4.9182725710315012E-3</v>
      </c>
      <c r="J1770" s="29">
        <f ca="1">IFERROR($F1770/OFFSET($F1770,J$12,)-1,"")</f>
        <v>0.11141330448453846</v>
      </c>
      <c r="K1770" s="30">
        <f>F1770/VLOOKUP(YEAR(B1770),$Z$13:$AB$35,3,FALSE)-1</f>
        <v>-1.4883039428964517E-2</v>
      </c>
      <c r="L1770" s="21">
        <f>MAX(F1770:$F$5741)</f>
        <v>4565.91</v>
      </c>
      <c r="M1770" s="28">
        <f ca="1">IF(OFFSET($O1770,M$12,)&lt;&gt;"",_xlfn.STDEV.S(OFFSET($O1770,,,M$12))*SQRT($J$12/$G$12),"")</f>
        <v>0.16204008514584478</v>
      </c>
      <c r="N1770" s="30">
        <f ca="1">IF(OFFSET($O1770,N$12,)&lt;&gt;"",_xlfn.STDEV.S(OFFSET($O1770,,,N$12))*SQRT($J$12/$G$12),"")</f>
        <v>0.14329014280157149</v>
      </c>
      <c r="O1770" s="4">
        <f t="shared" ca="1" si="27"/>
        <v>5.6332523663366919E-3</v>
      </c>
    </row>
    <row r="1771" spans="2:15" x14ac:dyDescent="0.2">
      <c r="B1771" s="14">
        <v>39093</v>
      </c>
      <c r="C1771" s="25">
        <v>4307.07</v>
      </c>
      <c r="D1771" s="25">
        <v>4380.3900000000003</v>
      </c>
      <c r="E1771" s="25">
        <v>4307.07</v>
      </c>
      <c r="F1771" s="16">
        <v>4372.34</v>
      </c>
      <c r="G1771" s="28">
        <f ca="1">IFERROR($F1771/OFFSET($F1771,G$12,)-1,"")</f>
        <v>1.5154153519678193E-2</v>
      </c>
      <c r="H1771" s="29">
        <f ca="1">IFERROR($F1771/OFFSET($F1771,H$12,)-1,"")</f>
        <v>-3.1633360427182122E-2</v>
      </c>
      <c r="I1771" s="29">
        <f ca="1">IFERROR($F1771/OFFSET($F1771,I$12,)-1,"")</f>
        <v>3.2168358450046508E-3</v>
      </c>
      <c r="J1771" s="29">
        <f ca="1">IFERROR($F1771/OFFSET($F1771,J$12,)-1,"")</f>
        <v>0.12222641441635673</v>
      </c>
      <c r="K1771" s="30">
        <f>F1771/VLOOKUP(YEAR(B1771),$Z$13:$AB$35,3,FALSE)-1</f>
        <v>-2.0416850566935651E-2</v>
      </c>
      <c r="L1771" s="21">
        <f>MAX(F1771:$F$5741)</f>
        <v>4565.91</v>
      </c>
      <c r="M1771" s="28">
        <f ca="1">IF(OFFSET($O1771,M$12,)&lt;&gt;"",_xlfn.STDEV.S(OFFSET($O1771,,,M$12))*SQRT($J$12/$G$12),"")</f>
        <v>0.16472525378917985</v>
      </c>
      <c r="N1771" s="30">
        <f ca="1">IF(OFFSET($O1771,N$12,)&lt;&gt;"",_xlfn.STDEV.S(OFFSET($O1771,,,N$12))*SQRT($J$12/$G$12),"")</f>
        <v>0.14334081573911961</v>
      </c>
      <c r="O1771" s="4">
        <f t="shared" ca="1" si="27"/>
        <v>1.504047635069689E-2</v>
      </c>
    </row>
    <row r="1772" spans="2:15" x14ac:dyDescent="0.2">
      <c r="B1772" s="14">
        <v>39092</v>
      </c>
      <c r="C1772" s="25">
        <v>4405.16</v>
      </c>
      <c r="D1772" s="25">
        <v>4405.16</v>
      </c>
      <c r="E1772" s="25">
        <v>4285.79</v>
      </c>
      <c r="F1772" s="16">
        <v>4307.07</v>
      </c>
      <c r="G1772" s="28">
        <f ca="1">IFERROR($F1772/OFFSET($F1772,G$12,)-1,"")</f>
        <v>-2.2267068619528096E-2</v>
      </c>
      <c r="H1772" s="29">
        <f ca="1">IFERROR($F1772/OFFSET($F1772,H$12,)-1,"")</f>
        <v>-5.6689685079206575E-2</v>
      </c>
      <c r="I1772" s="29">
        <f ca="1">IFERROR($F1772/OFFSET($F1772,I$12,)-1,"")</f>
        <v>2.2198797914150248E-3</v>
      </c>
      <c r="J1772" s="29">
        <f ca="1">IFERROR($F1772/OFFSET($F1772,J$12,)-1,"")</f>
        <v>0.10962059166780436</v>
      </c>
      <c r="K1772" s="30">
        <f>F1772/VLOOKUP(YEAR(B1772),$Z$13:$AB$35,3,FALSE)-1</f>
        <v>-3.504000250925865E-2</v>
      </c>
      <c r="L1772" s="21">
        <f>MAX(F1772:$F$5741)</f>
        <v>4565.91</v>
      </c>
      <c r="M1772" s="28">
        <f ca="1">IF(OFFSET($O1772,M$12,)&lt;&gt;"",_xlfn.STDEV.S(OFFSET($O1772,,,M$12))*SQRT($J$12/$G$12),"")</f>
        <v>0.16043797869527479</v>
      </c>
      <c r="N1772" s="30">
        <f ca="1">IF(OFFSET($O1772,N$12,)&lt;&gt;"",_xlfn.STDEV.S(OFFSET($O1772,,,N$12))*SQRT($J$12/$G$12),"")</f>
        <v>0.14084762095525555</v>
      </c>
      <c r="O1772" s="4">
        <f t="shared" ca="1" si="27"/>
        <v>-2.2518722537527212E-2</v>
      </c>
    </row>
    <row r="1773" spans="2:15" x14ac:dyDescent="0.2">
      <c r="B1773" s="14">
        <v>39091</v>
      </c>
      <c r="C1773" s="25">
        <v>4381.5</v>
      </c>
      <c r="D1773" s="25">
        <v>4421.28</v>
      </c>
      <c r="E1773" s="25">
        <v>4381.5</v>
      </c>
      <c r="F1773" s="16">
        <v>4405.16</v>
      </c>
      <c r="G1773" s="28">
        <f ca="1">IFERROR($F1773/OFFSET($F1773,G$12,)-1,"")</f>
        <v>5.39997717676588E-3</v>
      </c>
      <c r="H1773" s="29">
        <f ca="1">IFERROR($F1773/OFFSET($F1773,H$12,)-1,"")</f>
        <v>-3.3735764297120441E-2</v>
      </c>
      <c r="I1773" s="29">
        <f ca="1">IFERROR($F1773/OFFSET($F1773,I$12,)-1,"")</f>
        <v>2.5330921972939624E-2</v>
      </c>
      <c r="J1773" s="29">
        <f ca="1">IFERROR($F1773/OFFSET($F1773,J$12,)-1,"")</f>
        <v>0.1349322285858563</v>
      </c>
      <c r="K1773" s="30">
        <f>F1773/VLOOKUP(YEAR(B1773),$Z$13:$AB$35,3,FALSE)-1</f>
        <v>-1.3063827022473662E-2</v>
      </c>
      <c r="L1773" s="21">
        <f>MAX(F1773:$F$5741)</f>
        <v>4565.91</v>
      </c>
      <c r="M1773" s="28">
        <f ca="1">IF(OFFSET($O1773,M$12,)&lt;&gt;"",_xlfn.STDEV.S(OFFSET($O1773,,,M$12))*SQRT($J$12/$G$12),"")</f>
        <v>0.15499190859283749</v>
      </c>
      <c r="N1773" s="30">
        <f ca="1">IF(OFFSET($O1773,N$12,)&lt;&gt;"",_xlfn.STDEV.S(OFFSET($O1773,,,N$12))*SQRT($J$12/$G$12),"")</f>
        <v>0.132440346488094</v>
      </c>
      <c r="O1773" s="4">
        <f t="shared" ca="1" si="27"/>
        <v>5.3854495756869526E-3</v>
      </c>
    </row>
    <row r="1774" spans="2:15" x14ac:dyDescent="0.2">
      <c r="B1774" s="14">
        <v>39090</v>
      </c>
      <c r="C1774" s="25">
        <v>4421.55</v>
      </c>
      <c r="D1774" s="25">
        <v>4421.55</v>
      </c>
      <c r="E1774" s="25">
        <v>4349.7700000000004</v>
      </c>
      <c r="F1774" s="16">
        <v>4381.5</v>
      </c>
      <c r="G1774" s="28">
        <f ca="1">IFERROR($F1774/OFFSET($F1774,G$12,)-1,"")</f>
        <v>-9.0579095566034606E-3</v>
      </c>
      <c r="H1774" s="29">
        <f ca="1">IFERROR($F1774/OFFSET($F1774,H$12,)-1,"")</f>
        <v>-1.8364635586214373E-2</v>
      </c>
      <c r="I1774" s="29">
        <f ca="1">IFERROR($F1774/OFFSET($F1774,I$12,)-1,"")</f>
        <v>1.6943251711732721E-2</v>
      </c>
      <c r="J1774" s="29">
        <f ca="1">IFERROR($F1774/OFFSET($F1774,J$12,)-1,"")</f>
        <v>0.13146009095064337</v>
      </c>
      <c r="K1774" s="30">
        <f>F1774/VLOOKUP(YEAR(B1774),$Z$13:$AB$35,3,FALSE)-1</f>
        <v>-1.8364635586214373E-2</v>
      </c>
      <c r="L1774" s="21">
        <f>MAX(F1774:$F$5741)</f>
        <v>4565.91</v>
      </c>
      <c r="M1774" s="28">
        <f ca="1">IF(OFFSET($O1774,M$12,)&lt;&gt;"",_xlfn.STDEV.S(OFFSET($O1774,,,M$12))*SQRT($J$12/$G$12),"")</f>
        <v>0.1604462382309329</v>
      </c>
      <c r="N1774" s="30">
        <f ca="1">IF(OFFSET($O1774,N$12,)&lt;&gt;"",_xlfn.STDEV.S(OFFSET($O1774,,,N$12))*SQRT($J$12/$G$12),"")</f>
        <v>0.13333887930606839</v>
      </c>
      <c r="O1774" s="4">
        <f t="shared" ca="1" si="27"/>
        <v>-9.0991818354544379E-3</v>
      </c>
    </row>
    <row r="1775" spans="2:15" x14ac:dyDescent="0.2">
      <c r="B1775" s="14">
        <v>39087</v>
      </c>
      <c r="C1775" s="25">
        <v>4515.17</v>
      </c>
      <c r="D1775" s="25">
        <v>4515.17</v>
      </c>
      <c r="E1775" s="25">
        <v>4418.1099999999997</v>
      </c>
      <c r="F1775" s="16">
        <v>4421.55</v>
      </c>
      <c r="G1775" s="28">
        <f ca="1">IFERROR($F1775/OFFSET($F1775,G$12,)-1,"")</f>
        <v>-2.0734545986086927E-2</v>
      </c>
      <c r="H1775" s="29">
        <f ca="1">IFERROR($F1775/OFFSET($F1775,H$12,)-1,"")</f>
        <v>-9.3917960689777757E-3</v>
      </c>
      <c r="I1775" s="29">
        <f ca="1">IFERROR($F1775/OFFSET($F1775,I$12,)-1,"")</f>
        <v>2.6238830219333931E-2</v>
      </c>
      <c r="J1775" s="29">
        <f ca="1">IFERROR($F1775/OFFSET($F1775,J$12,)-1,"")</f>
        <v>0.1493591059977073</v>
      </c>
      <c r="K1775" s="30">
        <f>F1775/VLOOKUP(YEAR(B1775),$Z$13:$AB$35,3,FALSE)-1</f>
        <v>-9.3917960689777757E-3</v>
      </c>
      <c r="L1775" s="21">
        <f>MAX(F1775:$F$5741)</f>
        <v>4565.91</v>
      </c>
      <c r="M1775" s="28">
        <f ca="1">IF(OFFSET($O1775,M$12,)&lt;&gt;"",_xlfn.STDEV.S(OFFSET($O1775,,,M$12))*SQRT($J$12/$G$12),"")</f>
        <v>0.16136962551229928</v>
      </c>
      <c r="N1775" s="30">
        <f ca="1">IF(OFFSET($O1775,N$12,)&lt;&gt;"",_xlfn.STDEV.S(OFFSET($O1775,,,N$12))*SQRT($J$12/$G$12),"")</f>
        <v>0.13255910502165083</v>
      </c>
      <c r="O1775" s="4">
        <f t="shared" ca="1" si="27"/>
        <v>-2.095252508110752E-2</v>
      </c>
    </row>
    <row r="1776" spans="2:15" x14ac:dyDescent="0.2">
      <c r="B1776" s="14">
        <v>39086</v>
      </c>
      <c r="C1776" s="25">
        <v>4565.91</v>
      </c>
      <c r="D1776" s="25">
        <v>4565.91</v>
      </c>
      <c r="E1776" s="25">
        <v>4466.2299999999996</v>
      </c>
      <c r="F1776" s="16">
        <v>4515.17</v>
      </c>
      <c r="G1776" s="28">
        <f ca="1">IFERROR($F1776/OFFSET($F1776,G$12,)-1,"")</f>
        <v>-1.1112790221445401E-2</v>
      </c>
      <c r="H1776" s="29">
        <f ca="1">IFERROR($F1776/OFFSET($F1776,H$12,)-1,"")</f>
        <v>1.1582916430490142E-2</v>
      </c>
      <c r="I1776" s="29">
        <f ca="1">IFERROR($F1776/OFFSET($F1776,I$12,)-1,"")</f>
        <v>6.077307828750933E-2</v>
      </c>
      <c r="J1776" s="29">
        <f ca="1">IFERROR($F1776/OFFSET($F1776,J$12,)-1,"")</f>
        <v>0.17827104693856777</v>
      </c>
      <c r="K1776" s="30">
        <f>F1776/VLOOKUP(YEAR(B1776),$Z$13:$AB$35,3,FALSE)-1</f>
        <v>1.1582916430490142E-2</v>
      </c>
      <c r="L1776" s="21">
        <f>MAX(F1776:$F$5741)</f>
        <v>4565.91</v>
      </c>
      <c r="M1776" s="28">
        <f ca="1">IF(OFFSET($O1776,M$12,)&lt;&gt;"",_xlfn.STDEV.S(OFFSET($O1776,,,M$12))*SQRT($J$12/$G$12),"")</f>
        <v>0.14744612433568902</v>
      </c>
      <c r="N1776" s="30">
        <f ca="1">IF(OFFSET($O1776,N$12,)&lt;&gt;"",_xlfn.STDEV.S(OFFSET($O1776,,,N$12))*SQRT($J$12/$G$12),"")</f>
        <v>0.12667633843468801</v>
      </c>
      <c r="O1776" s="4">
        <f t="shared" ca="1" si="27"/>
        <v>-1.1174998576309334E-2</v>
      </c>
    </row>
    <row r="1777" spans="2:15" x14ac:dyDescent="0.2">
      <c r="B1777" s="14">
        <v>39085</v>
      </c>
      <c r="C1777" s="25">
        <v>4558.96</v>
      </c>
      <c r="D1777" s="25">
        <v>4575.99</v>
      </c>
      <c r="E1777" s="25">
        <v>4542.38</v>
      </c>
      <c r="F1777" s="16">
        <v>4565.91</v>
      </c>
      <c r="G1777" s="28">
        <f ca="1">IFERROR($F1777/OFFSET($F1777,G$12,)-1,"")</f>
        <v>1.5244704932704245E-3</v>
      </c>
      <c r="H1777" s="29">
        <f ca="1">IFERROR($F1777/OFFSET($F1777,H$12,)-1,"")</f>
        <v>2.4757608402908637E-2</v>
      </c>
      <c r="I1777" s="29">
        <f ca="1">IFERROR($F1777/OFFSET($F1777,I$12,)-1,"")</f>
        <v>8.2525848599872331E-2</v>
      </c>
      <c r="J1777" s="29">
        <f ca="1">IFERROR($F1777/OFFSET($F1777,J$12,)-1,"")</f>
        <v>0.21102355521723792</v>
      </c>
      <c r="K1777" s="30">
        <f>F1777/VLOOKUP(YEAR(B1777),$Z$13:$AB$35,3,FALSE)-1</f>
        <v>2.2950753561690629E-2</v>
      </c>
      <c r="L1777" s="21">
        <f>MAX(F1777:$F$5741)</f>
        <v>4565.91</v>
      </c>
      <c r="M1777" s="28">
        <f ca="1">IF(OFFSET($O1777,M$12,)&lt;&gt;"",_xlfn.STDEV.S(OFFSET($O1777,,,M$12))*SQRT($J$12/$G$12),"")</f>
        <v>0.14404496097797531</v>
      </c>
      <c r="N1777" s="30">
        <f ca="1">IF(OFFSET($O1777,N$12,)&lt;&gt;"",_xlfn.STDEV.S(OFFSET($O1777,,,N$12))*SQRT($J$12/$G$12),"")</f>
        <v>0.12444913140906137</v>
      </c>
      <c r="O1777" s="4">
        <f t="shared" ca="1" si="27"/>
        <v>1.5233096677410888E-3</v>
      </c>
    </row>
    <row r="1778" spans="2:15" x14ac:dyDescent="0.2">
      <c r="B1778" s="14">
        <v>39084</v>
      </c>
      <c r="C1778" s="25">
        <v>4463.47</v>
      </c>
      <c r="D1778" s="25">
        <v>4558.96</v>
      </c>
      <c r="E1778" s="25">
        <v>4462.78</v>
      </c>
      <c r="F1778" s="16">
        <v>4558.96</v>
      </c>
      <c r="G1778" s="28">
        <f ca="1">IFERROR($F1778/OFFSET($F1778,G$12,)-1,"")</f>
        <v>2.1393669051209097E-2</v>
      </c>
      <c r="H1778" s="29">
        <f ca="1">IFERROR($F1778/OFFSET($F1778,H$12,)-1,"")</f>
        <v>3.2630410654828079E-2</v>
      </c>
      <c r="I1778" s="29">
        <f ca="1">IFERROR($F1778/OFFSET($F1778,I$12,)-1,"")</f>
        <v>8.4433872502378771E-2</v>
      </c>
      <c r="J1778" s="29">
        <f ca="1">IFERROR($F1778/OFFSET($F1778,J$12,)-1,"")</f>
        <v>0.19980209276375338</v>
      </c>
      <c r="K1778" s="30">
        <f>F1778/VLOOKUP(YEAR(B1778),$Z$13:$AB$35,3,FALSE)-1</f>
        <v>2.1393669051209097E-2</v>
      </c>
      <c r="L1778" s="21">
        <f>MAX(F1778:$F$5741)</f>
        <v>4558.96</v>
      </c>
      <c r="M1778" s="28">
        <f ca="1">IF(OFFSET($O1778,M$12,)&lt;&gt;"",_xlfn.STDEV.S(OFFSET($O1778,,,M$12))*SQRT($J$12/$G$12),"")</f>
        <v>0.14401271010446934</v>
      </c>
      <c r="N1778" s="30">
        <f ca="1">IF(OFFSET($O1778,N$12,)&lt;&gt;"",_xlfn.STDEV.S(OFFSET($O1778,,,N$12))*SQRT($J$12/$G$12),"")</f>
        <v>0.12451520902239555</v>
      </c>
      <c r="O1778" s="4">
        <f t="shared" ca="1" si="27"/>
        <v>2.1168036907134348E-2</v>
      </c>
    </row>
    <row r="1779" spans="2:15" x14ac:dyDescent="0.2">
      <c r="B1779" s="14">
        <v>39083</v>
      </c>
      <c r="C1779" s="25">
        <v>4463.47</v>
      </c>
      <c r="D1779" s="25">
        <v>4463.47</v>
      </c>
      <c r="E1779" s="25">
        <v>4463.47</v>
      </c>
      <c r="F1779" s="16">
        <v>4463.47</v>
      </c>
      <c r="G1779" s="28">
        <f ca="1">IFERROR($F1779/OFFSET($F1779,G$12,)-1,"")</f>
        <v>0</v>
      </c>
      <c r="H1779" s="29">
        <f ca="1">IFERROR($F1779/OFFSET($F1779,H$12,)-1,"")</f>
        <v>1.1001381684749623E-2</v>
      </c>
      <c r="I1779" s="29">
        <f ca="1">IFERROR($F1779/OFFSET($F1779,I$12,)-1,"")</f>
        <v>7.6601164044390879E-2</v>
      </c>
      <c r="J1779" s="29">
        <f ca="1">IFERROR($F1779/OFFSET($F1779,J$12,)-1,"")</f>
        <v>0.16776899288894942</v>
      </c>
      <c r="K1779" s="30">
        <f>F1779/VLOOKUP(YEAR(B1779),$Z$13:$AB$35,3,FALSE)-1</f>
        <v>0</v>
      </c>
      <c r="L1779" s="21">
        <f>MAX(F1779:$F$5741)</f>
        <v>4463.47</v>
      </c>
      <c r="M1779" s="28">
        <f ca="1">IF(OFFSET($O1779,M$12,)&lt;&gt;"",_xlfn.STDEV.S(OFFSET($O1779,,,M$12))*SQRT($J$12/$G$12),"")</f>
        <v>0.1346507894470344</v>
      </c>
      <c r="N1779" s="30">
        <f ca="1">IF(OFFSET($O1779,N$12,)&lt;&gt;"",_xlfn.STDEV.S(OFFSET($O1779,,,N$12))*SQRT($J$12/$G$12),"")</f>
        <v>0.12142930579130075</v>
      </c>
      <c r="O1779" s="4">
        <f t="shared" ca="1" si="27"/>
        <v>0</v>
      </c>
    </row>
    <row r="1780" spans="2:15" x14ac:dyDescent="0.2">
      <c r="B1780" s="14">
        <v>39080</v>
      </c>
      <c r="C1780" s="25">
        <v>4463.47</v>
      </c>
      <c r="D1780" s="25">
        <v>4463.47</v>
      </c>
      <c r="E1780" s="25">
        <v>4463.47</v>
      </c>
      <c r="F1780" s="16">
        <v>4463.47</v>
      </c>
      <c r="G1780" s="28">
        <f ca="1">IFERROR($F1780/OFFSET($F1780,G$12,)-1,"")</f>
        <v>0</v>
      </c>
      <c r="H1780" s="29">
        <f ca="1">IFERROR($F1780/OFFSET($F1780,H$12,)-1,"")</f>
        <v>1.1001381684749623E-2</v>
      </c>
      <c r="I1780" s="29">
        <f ca="1">IFERROR($F1780/OFFSET($F1780,I$12,)-1,"")</f>
        <v>9.0443802739136991E-2</v>
      </c>
      <c r="J1780" s="29">
        <f ca="1">IFERROR($F1780/OFFSET($F1780,J$12,)-1,"")</f>
        <v>0.17713750725249233</v>
      </c>
      <c r="K1780" s="30">
        <f>F1780/VLOOKUP(YEAR(B1780),$Z$13:$AB$35,3,FALSE)-1</f>
        <v>0.21212540904585397</v>
      </c>
      <c r="L1780" s="21">
        <f>MAX(F1780:$F$5741)</f>
        <v>4463.47</v>
      </c>
      <c r="M1780" s="28">
        <f ca="1">IF(OFFSET($O1780,M$12,)&lt;&gt;"",_xlfn.STDEV.S(OFFSET($O1780,,,M$12))*SQRT($J$12/$G$12),"")</f>
        <v>0.13715385983109318</v>
      </c>
      <c r="N1780" s="30">
        <f ca="1">IF(OFFSET($O1780,N$12,)&lt;&gt;"",_xlfn.STDEV.S(OFFSET($O1780,,,N$12))*SQRT($J$12/$G$12),"")</f>
        <v>0.12145137551366687</v>
      </c>
      <c r="O1780" s="4">
        <f t="shared" ca="1" si="27"/>
        <v>0</v>
      </c>
    </row>
    <row r="1781" spans="2:15" x14ac:dyDescent="0.2">
      <c r="B1781" s="14">
        <v>39079</v>
      </c>
      <c r="C1781" s="25">
        <v>4455.6000000000004</v>
      </c>
      <c r="D1781" s="25">
        <v>4474.67</v>
      </c>
      <c r="E1781" s="25">
        <v>4445.6000000000004</v>
      </c>
      <c r="F1781" s="16">
        <v>4463.47</v>
      </c>
      <c r="G1781" s="28">
        <f ca="1">IFERROR($F1781/OFFSET($F1781,G$12,)-1,"")</f>
        <v>1.7663165454708807E-3</v>
      </c>
      <c r="H1781" s="29">
        <f ca="1">IFERROR($F1781/OFFSET($F1781,H$12,)-1,"")</f>
        <v>8.4385421091159873E-3</v>
      </c>
      <c r="I1781" s="29">
        <f ca="1">IFERROR($F1781/OFFSET($F1781,I$12,)-1,"")</f>
        <v>8.9052309509112026E-2</v>
      </c>
      <c r="J1781" s="29">
        <f ca="1">IFERROR($F1781/OFFSET($F1781,J$12,)-1,"")</f>
        <v>0.16532080151426154</v>
      </c>
      <c r="K1781" s="30">
        <f>F1781/VLOOKUP(YEAR(B1781),$Z$13:$AB$35,3,FALSE)-1</f>
        <v>0.21212540904585397</v>
      </c>
      <c r="L1781" s="21">
        <f>MAX(F1781:$F$5741)</f>
        <v>4463.47</v>
      </c>
      <c r="M1781" s="28">
        <f ca="1">IF(OFFSET($O1781,M$12,)&lt;&gt;"",_xlfn.STDEV.S(OFFSET($O1781,,,M$12))*SQRT($J$12/$G$12),"")</f>
        <v>0.13895374390410722</v>
      </c>
      <c r="N1781" s="30">
        <f ca="1">IF(OFFSET($O1781,N$12,)&lt;&gt;"",_xlfn.STDEV.S(OFFSET($O1781,,,N$12))*SQRT($J$12/$G$12),"")</f>
        <v>0.12253440655026469</v>
      </c>
      <c r="O1781" s="4">
        <f t="shared" ca="1" si="27"/>
        <v>1.764758442866612E-3</v>
      </c>
    </row>
    <row r="1782" spans="2:15" x14ac:dyDescent="0.2">
      <c r="B1782" s="14">
        <v>39078</v>
      </c>
      <c r="C1782" s="25">
        <v>4414.8999999999996</v>
      </c>
      <c r="D1782" s="25">
        <v>4455.6000000000004</v>
      </c>
      <c r="E1782" s="25">
        <v>4407.1899999999996</v>
      </c>
      <c r="F1782" s="16">
        <v>4455.6000000000004</v>
      </c>
      <c r="G1782" s="28">
        <f ca="1">IFERROR($F1782/OFFSET($F1782,G$12,)-1,"")</f>
        <v>9.2187818523636889E-3</v>
      </c>
      <c r="H1782" s="29">
        <f ca="1">IFERROR($F1782/OFFSET($F1782,H$12,)-1,"")</f>
        <v>1.3709405551185494E-3</v>
      </c>
      <c r="I1782" s="29">
        <f ca="1">IFERROR($F1782/OFFSET($F1782,I$12,)-1,"")</f>
        <v>0.11238437628730868</v>
      </c>
      <c r="J1782" s="29">
        <f ca="1">IFERROR($F1782/OFFSET($F1782,J$12,)-1,"")</f>
        <v>0.17252014463081777</v>
      </c>
      <c r="K1782" s="30">
        <f>F1782/VLOOKUP(YEAR(B1782),$Z$13:$AB$35,3,FALSE)-1</f>
        <v>0.20998818689152321</v>
      </c>
      <c r="L1782" s="21">
        <f>MAX(F1782:$F$5741)</f>
        <v>4455.6000000000004</v>
      </c>
      <c r="M1782" s="28">
        <f ca="1">IF(OFFSET($O1782,M$12,)&lt;&gt;"",_xlfn.STDEV.S(OFFSET($O1782,,,M$12))*SQRT($J$12/$G$12),"")</f>
        <v>0.14071492358642609</v>
      </c>
      <c r="N1782" s="30">
        <f ca="1">IF(OFFSET($O1782,N$12,)&lt;&gt;"",_xlfn.STDEV.S(OFFSET($O1782,,,N$12))*SQRT($J$12/$G$12),"")</f>
        <v>0.12587492356747745</v>
      </c>
      <c r="O1782" s="4">
        <f t="shared" ca="1" si="27"/>
        <v>9.1765482461159675E-3</v>
      </c>
    </row>
    <row r="1783" spans="2:15" x14ac:dyDescent="0.2">
      <c r="B1783" s="14">
        <v>39077</v>
      </c>
      <c r="C1783" s="25">
        <v>4414.8999999999996</v>
      </c>
      <c r="D1783" s="25">
        <v>4414.8999999999996</v>
      </c>
      <c r="E1783" s="25">
        <v>4414.8999999999996</v>
      </c>
      <c r="F1783" s="16">
        <v>4414.8999999999996</v>
      </c>
      <c r="G1783" s="28">
        <f ca="1">IFERROR($F1783/OFFSET($F1783,G$12,)-1,"")</f>
        <v>0</v>
      </c>
      <c r="H1783" s="29">
        <f ca="1">IFERROR($F1783/OFFSET($F1783,H$12,)-1,"")</f>
        <v>3.4433774646285276E-3</v>
      </c>
      <c r="I1783" s="29">
        <f ca="1">IFERROR($F1783/OFFSET($F1783,I$12,)-1,"")</f>
        <v>8.9668279198341416E-2</v>
      </c>
      <c r="J1783" s="29">
        <f ca="1">IFERROR($F1783/OFFSET($F1783,J$12,)-1,"")</f>
        <v>0.16522868295824344</v>
      </c>
      <c r="K1783" s="30">
        <f>F1783/VLOOKUP(YEAR(B1783),$Z$13:$AB$35,3,FALSE)-1</f>
        <v>0.19893546240851623</v>
      </c>
      <c r="L1783" s="21">
        <f>MAX(F1783:$F$5741)</f>
        <v>4454.8599999999997</v>
      </c>
      <c r="M1783" s="28">
        <f ca="1">IF(OFFSET($O1783,M$12,)&lt;&gt;"",_xlfn.STDEV.S(OFFSET($O1783,,,M$12))*SQRT($J$12/$G$12),"")</f>
        <v>0.13965349142530054</v>
      </c>
      <c r="N1783" s="30">
        <f ca="1">IF(OFFSET($O1783,N$12,)&lt;&gt;"",_xlfn.STDEV.S(OFFSET($O1783,,,N$12))*SQRT($J$12/$G$12),"")</f>
        <v>0.12521088874999256</v>
      </c>
      <c r="O1783" s="4">
        <f t="shared" ca="1" si="27"/>
        <v>0</v>
      </c>
    </row>
    <row r="1784" spans="2:15" x14ac:dyDescent="0.2">
      <c r="B1784" s="14">
        <v>39076</v>
      </c>
      <c r="C1784" s="25">
        <v>4414.8999999999996</v>
      </c>
      <c r="D1784" s="25">
        <v>4414.8999999999996</v>
      </c>
      <c r="E1784" s="25">
        <v>4414.8999999999996</v>
      </c>
      <c r="F1784" s="16">
        <v>4414.8999999999996</v>
      </c>
      <c r="G1784" s="28">
        <f ca="1">IFERROR($F1784/OFFSET($F1784,G$12,)-1,"")</f>
        <v>0</v>
      </c>
      <c r="H1784" s="29">
        <f ca="1">IFERROR($F1784/OFFSET($F1784,H$12,)-1,"")</f>
        <v>-8.9699788545543058E-3</v>
      </c>
      <c r="I1784" s="29">
        <f ca="1">IFERROR($F1784/OFFSET($F1784,I$12,)-1,"")</f>
        <v>7.8296082631346131E-2</v>
      </c>
      <c r="J1784" s="29">
        <f ca="1">IFERROR($F1784/OFFSET($F1784,J$12,)-1,"")</f>
        <v>0.15710212083407593</v>
      </c>
      <c r="K1784" s="30">
        <f>F1784/VLOOKUP(YEAR(B1784),$Z$13:$AB$35,3,FALSE)-1</f>
        <v>0.19893546240851623</v>
      </c>
      <c r="L1784" s="21">
        <f>MAX(F1784:$F$5741)</f>
        <v>4454.8599999999997</v>
      </c>
      <c r="M1784" s="28">
        <f ca="1">IF(OFFSET($O1784,M$12,)&lt;&gt;"",_xlfn.STDEV.S(OFFSET($O1784,,,M$12))*SQRT($J$12/$G$12),"")</f>
        <v>0.14013148812888129</v>
      </c>
      <c r="N1784" s="30">
        <f ca="1">IF(OFFSET($O1784,N$12,)&lt;&gt;"",_xlfn.STDEV.S(OFFSET($O1784,,,N$12))*SQRT($J$12/$G$12),"")</f>
        <v>0.12619807032072689</v>
      </c>
      <c r="O1784" s="4">
        <f t="shared" ca="1" si="27"/>
        <v>0</v>
      </c>
    </row>
    <row r="1785" spans="2:15" x14ac:dyDescent="0.2">
      <c r="B1785" s="14">
        <v>39073</v>
      </c>
      <c r="C1785" s="25">
        <v>4426.12</v>
      </c>
      <c r="D1785" s="25">
        <v>4426.12</v>
      </c>
      <c r="E1785" s="25">
        <v>4404.6899999999996</v>
      </c>
      <c r="F1785" s="16">
        <v>4414.8999999999996</v>
      </c>
      <c r="G1785" s="28">
        <f ca="1">IFERROR($F1785/OFFSET($F1785,G$12,)-1,"")</f>
        <v>-2.5349516054694599E-3</v>
      </c>
      <c r="H1785" s="29">
        <f ca="1">IFERROR($F1785/OFFSET($F1785,H$12,)-1,"")</f>
        <v>-4.9853279904081838E-3</v>
      </c>
      <c r="I1785" s="29">
        <f ca="1">IFERROR($F1785/OFFSET($F1785,I$12,)-1,"")</f>
        <v>7.2561719247270506E-2</v>
      </c>
      <c r="J1785" s="29">
        <f ca="1">IFERROR($F1785/OFFSET($F1785,J$12,)-1,"")</f>
        <v>0.17029116125201438</v>
      </c>
      <c r="K1785" s="30">
        <f>F1785/VLOOKUP(YEAR(B1785),$Z$13:$AB$35,3,FALSE)-1</f>
        <v>0.19893546240851623</v>
      </c>
      <c r="L1785" s="21">
        <f>MAX(F1785:$F$5741)</f>
        <v>4454.8599999999997</v>
      </c>
      <c r="M1785" s="28">
        <f ca="1">IF(OFFSET($O1785,M$12,)&lt;&gt;"",_xlfn.STDEV.S(OFFSET($O1785,,,M$12))*SQRT($J$12/$G$12),"")</f>
        <v>0.13997858355364759</v>
      </c>
      <c r="N1785" s="30">
        <f ca="1">IF(OFFSET($O1785,N$12,)&lt;&gt;"",_xlfn.STDEV.S(OFFSET($O1785,,,N$12))*SQRT($J$12/$G$12),"")</f>
        <v>0.13700955924011451</v>
      </c>
      <c r="O1785" s="4">
        <f t="shared" ca="1" si="27"/>
        <v>-2.5381700354839159E-3</v>
      </c>
    </row>
    <row r="1786" spans="2:15" x14ac:dyDescent="0.2">
      <c r="B1786" s="14">
        <v>39072</v>
      </c>
      <c r="C1786" s="25">
        <v>4449.5</v>
      </c>
      <c r="D1786" s="25">
        <v>4455.3999999999996</v>
      </c>
      <c r="E1786" s="25">
        <v>4414.51</v>
      </c>
      <c r="F1786" s="16">
        <v>4426.12</v>
      </c>
      <c r="G1786" s="28">
        <f ca="1">IFERROR($F1786/OFFSET($F1786,G$12,)-1,"")</f>
        <v>-5.2545229801101989E-3</v>
      </c>
      <c r="H1786" s="29">
        <f ca="1">IFERROR($F1786/OFFSET($F1786,H$12,)-1,"")</f>
        <v>1.1564339781328759E-2</v>
      </c>
      <c r="I1786" s="29">
        <f ca="1">IFERROR($F1786/OFFSET($F1786,I$12,)-1,"")</f>
        <v>6.8476219444484565E-2</v>
      </c>
      <c r="J1786" s="29">
        <f ca="1">IFERROR($F1786/OFFSET($F1786,J$12,)-1,"")</f>
        <v>0.17594297389137292</v>
      </c>
      <c r="K1786" s="30">
        <f>F1786/VLOOKUP(YEAR(B1786),$Z$13:$AB$35,3,FALSE)-1</f>
        <v>0.20198242969842628</v>
      </c>
      <c r="L1786" s="21">
        <f>MAX(F1786:$F$5741)</f>
        <v>4454.8599999999997</v>
      </c>
      <c r="M1786" s="28">
        <f ca="1">IF(OFFSET($O1786,M$12,)&lt;&gt;"",_xlfn.STDEV.S(OFFSET($O1786,,,M$12))*SQRT($J$12/$G$12),"")</f>
        <v>0.14023384787428997</v>
      </c>
      <c r="N1786" s="30">
        <f ca="1">IF(OFFSET($O1786,N$12,)&lt;&gt;"",_xlfn.STDEV.S(OFFSET($O1786,,,N$12))*SQRT($J$12/$G$12),"")</f>
        <v>0.13665571410421212</v>
      </c>
      <c r="O1786" s="4">
        <f t="shared" ca="1" si="27"/>
        <v>-5.268376536514352E-3</v>
      </c>
    </row>
    <row r="1787" spans="2:15" x14ac:dyDescent="0.2">
      <c r="B1787" s="14">
        <v>39071</v>
      </c>
      <c r="C1787" s="25">
        <v>4399.75</v>
      </c>
      <c r="D1787" s="25">
        <v>4450.08</v>
      </c>
      <c r="E1787" s="25">
        <v>4399.75</v>
      </c>
      <c r="F1787" s="16">
        <v>4449.5</v>
      </c>
      <c r="G1787" s="28">
        <f ca="1">IFERROR($F1787/OFFSET($F1787,G$12,)-1,"")</f>
        <v>1.1307460651173384E-2</v>
      </c>
      <c r="H1787" s="29">
        <f ca="1">IFERROR($F1787/OFFSET($F1787,H$12,)-1,"")</f>
        <v>2.0920905302960868E-2</v>
      </c>
      <c r="I1787" s="29">
        <f ca="1">IFERROR($F1787/OFFSET($F1787,I$12,)-1,"")</f>
        <v>7.6130910920207295E-2</v>
      </c>
      <c r="J1787" s="29">
        <f ca="1">IFERROR($F1787/OFFSET($F1787,J$12,)-1,"")</f>
        <v>0.19693228099057936</v>
      </c>
      <c r="K1787" s="30">
        <f>F1787/VLOOKUP(YEAR(B1787),$Z$13:$AB$35,3,FALSE)-1</f>
        <v>0.20833163604763261</v>
      </c>
      <c r="L1787" s="21">
        <f>MAX(F1787:$F$5741)</f>
        <v>4454.8599999999997</v>
      </c>
      <c r="M1787" s="28">
        <f ca="1">IF(OFFSET($O1787,M$12,)&lt;&gt;"",_xlfn.STDEV.S(OFFSET($O1787,,,M$12))*SQRT($J$12/$G$12),"")</f>
        <v>0.13855089588861846</v>
      </c>
      <c r="N1787" s="30">
        <f ca="1">IF(OFFSET($O1787,N$12,)&lt;&gt;"",_xlfn.STDEV.S(OFFSET($O1787,,,N$12))*SQRT($J$12/$G$12),"")</f>
        <v>0.13716636537550558</v>
      </c>
      <c r="O1787" s="4">
        <f t="shared" ca="1" si="27"/>
        <v>1.1244009186596635E-2</v>
      </c>
    </row>
    <row r="1788" spans="2:15" x14ac:dyDescent="0.2">
      <c r="B1788" s="14">
        <v>39070</v>
      </c>
      <c r="C1788" s="25">
        <v>4454.8599999999997</v>
      </c>
      <c r="D1788" s="25">
        <v>4456.7299999999996</v>
      </c>
      <c r="E1788" s="25">
        <v>4399.26</v>
      </c>
      <c r="F1788" s="16">
        <v>4399.75</v>
      </c>
      <c r="G1788" s="28">
        <f ca="1">IFERROR($F1788/OFFSET($F1788,G$12,)-1,"")</f>
        <v>-1.2370759125988173E-2</v>
      </c>
      <c r="H1788" s="29">
        <f ca="1">IFERROR($F1788/OFFSET($F1788,H$12,)-1,"")</f>
        <v>2.3785756004030212E-2</v>
      </c>
      <c r="I1788" s="29">
        <f ca="1">IFERROR($F1788/OFFSET($F1788,I$12,)-1,"")</f>
        <v>7.279838290837537E-2</v>
      </c>
      <c r="J1788" s="29">
        <f ca="1">IFERROR($F1788/OFFSET($F1788,J$12,)-1,"")</f>
        <v>0.19482124187000149</v>
      </c>
      <c r="K1788" s="30">
        <f>F1788/VLOOKUP(YEAR(B1788),$Z$13:$AB$35,3,FALSE)-1</f>
        <v>0.19482124187000149</v>
      </c>
      <c r="L1788" s="21">
        <f>MAX(F1788:$F$5741)</f>
        <v>4454.8599999999997</v>
      </c>
      <c r="M1788" s="28">
        <f ca="1">IF(OFFSET($O1788,M$12,)&lt;&gt;"",_xlfn.STDEV.S(OFFSET($O1788,,,M$12))*SQRT($J$12/$G$12),"")</f>
        <v>0.13678761763289396</v>
      </c>
      <c r="N1788" s="30">
        <f ca="1">IF(OFFSET($O1788,N$12,)&lt;&gt;"",_xlfn.STDEV.S(OFFSET($O1788,,,N$12))*SQRT($J$12/$G$12),"")</f>
        <v>0.14286724929780698</v>
      </c>
      <c r="O1788" s="4">
        <f t="shared" ca="1" si="27"/>
        <v>-1.244791393604348E-2</v>
      </c>
    </row>
    <row r="1789" spans="2:15" x14ac:dyDescent="0.2">
      <c r="B1789" s="14">
        <v>39069</v>
      </c>
      <c r="C1789" s="25">
        <v>4437.0200000000004</v>
      </c>
      <c r="D1789" s="25">
        <v>4454.8599999999997</v>
      </c>
      <c r="E1789" s="25">
        <v>4422.34</v>
      </c>
      <c r="F1789" s="16">
        <v>4454.8599999999997</v>
      </c>
      <c r="G1789" s="28">
        <f ca="1">IFERROR($F1789/OFFSET($F1789,G$12,)-1,"")</f>
        <v>4.0207166070920231E-3</v>
      </c>
      <c r="H1789" s="29">
        <f ca="1">IFERROR($F1789/OFFSET($F1789,H$12,)-1,"")</f>
        <v>3.6898934672150441E-2</v>
      </c>
      <c r="I1789" s="29">
        <f ca="1">IFERROR($F1789/OFFSET($F1789,I$12,)-1,"")</f>
        <v>7.9115848119663212E-2</v>
      </c>
      <c r="J1789" s="29">
        <f ca="1">IFERROR($F1789/OFFSET($F1789,J$12,)-1,"")</f>
        <v>0.21484143843928183</v>
      </c>
      <c r="K1789" s="30">
        <f>F1789/VLOOKUP(YEAR(B1789),$Z$13:$AB$35,3,FALSE)-1</f>
        <v>0.2097872282645592</v>
      </c>
      <c r="L1789" s="21">
        <f>MAX(F1789:$F$5741)</f>
        <v>4454.8599999999997</v>
      </c>
      <c r="M1789" s="28">
        <f ca="1">IF(OFFSET($O1789,M$12,)&lt;&gt;"",_xlfn.STDEV.S(OFFSET($O1789,,,M$12))*SQRT($J$12/$G$12),"")</f>
        <v>0.13585215762137134</v>
      </c>
      <c r="N1789" s="30">
        <f ca="1">IF(OFFSET($O1789,N$12,)&lt;&gt;"",_xlfn.STDEV.S(OFFSET($O1789,,,N$12))*SQRT($J$12/$G$12),"")</f>
        <v>0.1421772066907426</v>
      </c>
      <c r="O1789" s="4">
        <f t="shared" ca="1" si="27"/>
        <v>4.0126551274667303E-3</v>
      </c>
    </row>
    <row r="1790" spans="2:15" x14ac:dyDescent="0.2">
      <c r="B1790" s="14">
        <v>39066</v>
      </c>
      <c r="C1790" s="25">
        <v>4375.5200000000004</v>
      </c>
      <c r="D1790" s="25">
        <v>4437.0200000000004</v>
      </c>
      <c r="E1790" s="25">
        <v>4375.5200000000004</v>
      </c>
      <c r="F1790" s="16">
        <v>4437.0200000000004</v>
      </c>
      <c r="G1790" s="28">
        <f ca="1">IFERROR($F1790/OFFSET($F1790,G$12,)-1,"")</f>
        <v>1.4055472263868163E-2</v>
      </c>
      <c r="H1790" s="29">
        <f ca="1">IFERROR($F1790/OFFSET($F1790,H$12,)-1,"")</f>
        <v>2.9829406986190188E-2</v>
      </c>
      <c r="I1790" s="29">
        <f ca="1">IFERROR($F1790/OFFSET($F1790,I$12,)-1,"")</f>
        <v>6.8914178888739075E-2</v>
      </c>
      <c r="J1790" s="29">
        <f ca="1">IFERROR($F1790/OFFSET($F1790,J$12,)-1,"")</f>
        <v>0.21473665766865802</v>
      </c>
      <c r="K1790" s="30">
        <f>F1790/VLOOKUP(YEAR(B1790),$Z$13:$AB$35,3,FALSE)-1</f>
        <v>0.20494249596046021</v>
      </c>
      <c r="L1790" s="21">
        <f>MAX(F1790:$F$5741)</f>
        <v>4437.0200000000004</v>
      </c>
      <c r="M1790" s="28">
        <f ca="1">IF(OFFSET($O1790,M$12,)&lt;&gt;"",_xlfn.STDEV.S(OFFSET($O1790,,,M$12))*SQRT($J$12/$G$12),"")</f>
        <v>0.13885737627654621</v>
      </c>
      <c r="N1790" s="30">
        <f ca="1">IF(OFFSET($O1790,N$12,)&lt;&gt;"",_xlfn.STDEV.S(OFFSET($O1790,,,N$12))*SQRT($J$12/$G$12),"")</f>
        <v>0.14321651264915172</v>
      </c>
      <c r="O1790" s="4">
        <f t="shared" ca="1" si="27"/>
        <v>1.3957610047275717E-2</v>
      </c>
    </row>
    <row r="1791" spans="2:15" x14ac:dyDescent="0.2">
      <c r="B1791" s="14">
        <v>39065</v>
      </c>
      <c r="C1791" s="25">
        <v>4358.32</v>
      </c>
      <c r="D1791" s="25">
        <v>4387.88</v>
      </c>
      <c r="E1791" s="25">
        <v>4358.32</v>
      </c>
      <c r="F1791" s="16">
        <v>4375.5200000000004</v>
      </c>
      <c r="G1791" s="28">
        <f ca="1">IFERROR($F1791/OFFSET($F1791,G$12,)-1,"")</f>
        <v>3.9464747884507823E-3</v>
      </c>
      <c r="H1791" s="29">
        <f ca="1">IFERROR($F1791/OFFSET($F1791,H$12,)-1,"")</f>
        <v>1.5555297667401824E-2</v>
      </c>
      <c r="I1791" s="29">
        <f ca="1">IFERROR($F1791/OFFSET($F1791,I$12,)-1,"")</f>
        <v>6.4862496957897475E-2</v>
      </c>
      <c r="J1791" s="29">
        <f ca="1">IFERROR($F1791/OFFSET($F1791,J$12,)-1,"")</f>
        <v>0.20186452270361288</v>
      </c>
      <c r="K1791" s="30">
        <f>F1791/VLOOKUP(YEAR(B1791),$Z$13:$AB$35,3,FALSE)-1</f>
        <v>0.1882412046654991</v>
      </c>
      <c r="L1791" s="21">
        <f>MAX(F1791:$F$5741)</f>
        <v>4375.5200000000004</v>
      </c>
      <c r="M1791" s="28">
        <f ca="1">IF(OFFSET($O1791,M$12,)&lt;&gt;"",_xlfn.STDEV.S(OFFSET($O1791,,,M$12))*SQRT($J$12/$G$12),"")</f>
        <v>0.13479320309302958</v>
      </c>
      <c r="N1791" s="30">
        <f ca="1">IF(OFFSET($O1791,N$12,)&lt;&gt;"",_xlfn.STDEV.S(OFFSET($O1791,,,N$12))*SQRT($J$12/$G$12),"")</f>
        <v>0.14395722566501531</v>
      </c>
      <c r="O1791" s="4">
        <f t="shared" ca="1" si="27"/>
        <v>3.9387078847097677E-3</v>
      </c>
    </row>
    <row r="1792" spans="2:15" x14ac:dyDescent="0.2">
      <c r="B1792" s="14">
        <v>39064</v>
      </c>
      <c r="C1792" s="25">
        <v>4297.53</v>
      </c>
      <c r="D1792" s="25">
        <v>4358.32</v>
      </c>
      <c r="E1792" s="25">
        <v>4296.3100000000004</v>
      </c>
      <c r="F1792" s="16">
        <v>4358.32</v>
      </c>
      <c r="G1792" s="28">
        <f ca="1">IFERROR($F1792/OFFSET($F1792,G$12,)-1,"")</f>
        <v>1.4145334645714991E-2</v>
      </c>
      <c r="H1792" s="29">
        <f ca="1">IFERROR($F1792/OFFSET($F1792,H$12,)-1,"")</f>
        <v>2.3923467457928949E-2</v>
      </c>
      <c r="I1792" s="29">
        <f ca="1">IFERROR($F1792/OFFSET($F1792,I$12,)-1,"")</f>
        <v>6.0088342316747978E-2</v>
      </c>
      <c r="J1792" s="29">
        <f ca="1">IFERROR($F1792/OFFSET($F1792,J$12,)-1,"")</f>
        <v>0.20350033274699908</v>
      </c>
      <c r="K1792" s="30">
        <f>F1792/VLOOKUP(YEAR(B1792),$Z$13:$AB$35,3,FALSE)-1</f>
        <v>0.18357027441715212</v>
      </c>
      <c r="L1792" s="21">
        <f>MAX(F1792:$F$5741)</f>
        <v>4358.32</v>
      </c>
      <c r="M1792" s="28">
        <f ca="1">IF(OFFSET($O1792,M$12,)&lt;&gt;"",_xlfn.STDEV.S(OFFSET($O1792,,,M$12))*SQRT($J$12/$G$12),"")</f>
        <v>0.13523556006703963</v>
      </c>
      <c r="N1792" s="30">
        <f ca="1">IF(OFFSET($O1792,N$12,)&lt;&gt;"",_xlfn.STDEV.S(OFFSET($O1792,,,N$12))*SQRT($J$12/$G$12),"")</f>
        <v>0.14426992340962305</v>
      </c>
      <c r="O1792" s="4">
        <f t="shared" ca="1" si="27"/>
        <v>1.4046222951480754E-2</v>
      </c>
    </row>
    <row r="1793" spans="2:15" x14ac:dyDescent="0.2">
      <c r="B1793" s="14">
        <v>39063</v>
      </c>
      <c r="C1793" s="25">
        <v>4296.33</v>
      </c>
      <c r="D1793" s="25">
        <v>4309.62</v>
      </c>
      <c r="E1793" s="25">
        <v>4289.95</v>
      </c>
      <c r="F1793" s="16">
        <v>4297.53</v>
      </c>
      <c r="G1793" s="28">
        <f ca="1">IFERROR($F1793/OFFSET($F1793,G$12,)-1,"")</f>
        <v>2.7930815370313944E-4</v>
      </c>
      <c r="H1793" s="29">
        <f ca="1">IFERROR($F1793/OFFSET($F1793,H$12,)-1,"")</f>
        <v>1.8895972573574449E-2</v>
      </c>
      <c r="I1793" s="29">
        <f ca="1">IFERROR($F1793/OFFSET($F1793,I$12,)-1,"")</f>
        <v>4.2960701466565832E-2</v>
      </c>
      <c r="J1793" s="29">
        <f ca="1">IFERROR($F1793/OFFSET($F1793,J$12,)-1,"")</f>
        <v>0.18547646304290843</v>
      </c>
      <c r="K1793" s="30">
        <f>F1793/VLOOKUP(YEAR(B1793),$Z$13:$AB$35,3,FALSE)-1</f>
        <v>0.16706179477779126</v>
      </c>
      <c r="L1793" s="21">
        <f>MAX(F1793:$F$5741)</f>
        <v>4344.3500000000004</v>
      </c>
      <c r="M1793" s="28">
        <f ca="1">IF(OFFSET($O1793,M$12,)&lt;&gt;"",_xlfn.STDEV.S(OFFSET($O1793,,,M$12))*SQRT($J$12/$G$12),"")</f>
        <v>0.13049041545404541</v>
      </c>
      <c r="N1793" s="30">
        <f ca="1">IF(OFFSET($O1793,N$12,)&lt;&gt;"",_xlfn.STDEV.S(OFFSET($O1793,,,N$12))*SQRT($J$12/$G$12),"")</f>
        <v>0.14233680557366271</v>
      </c>
      <c r="O1793" s="4">
        <f t="shared" ca="1" si="27"/>
        <v>2.7926915444248225E-4</v>
      </c>
    </row>
    <row r="1794" spans="2:15" x14ac:dyDescent="0.2">
      <c r="B1794" s="14">
        <v>39062</v>
      </c>
      <c r="C1794" s="25">
        <v>4308.5</v>
      </c>
      <c r="D1794" s="25">
        <v>4308.87</v>
      </c>
      <c r="E1794" s="25">
        <v>4278.57</v>
      </c>
      <c r="F1794" s="16">
        <v>4296.33</v>
      </c>
      <c r="G1794" s="28">
        <f ca="1">IFERROR($F1794/OFFSET($F1794,G$12,)-1,"")</f>
        <v>-2.8246489497505411E-3</v>
      </c>
      <c r="H1794" s="29">
        <f ca="1">IFERROR($F1794/OFFSET($F1794,H$12,)-1,"")</f>
        <v>2.1962416745956226E-2</v>
      </c>
      <c r="I1794" s="29">
        <f ca="1">IFERROR($F1794/OFFSET($F1794,I$12,)-1,"")</f>
        <v>4.4398095140859128E-2</v>
      </c>
      <c r="J1794" s="29">
        <f ca="1">IFERROR($F1794/OFFSET($F1794,J$12,)-1,"")</f>
        <v>0.19792386964377329</v>
      </c>
      <c r="K1794" s="30">
        <f>F1794/VLOOKUP(YEAR(B1794),$Z$13:$AB$35,3,FALSE)-1</f>
        <v>0.16673591592325554</v>
      </c>
      <c r="L1794" s="21">
        <f>MAX(F1794:$F$5741)</f>
        <v>4344.3500000000004</v>
      </c>
      <c r="M1794" s="28">
        <f ca="1">IF(OFFSET($O1794,M$12,)&lt;&gt;"",_xlfn.STDEV.S(OFFSET($O1794,,,M$12))*SQRT($J$12/$G$12),"")</f>
        <v>0.13058430351848643</v>
      </c>
      <c r="N1794" s="30">
        <f ca="1">IF(OFFSET($O1794,N$12,)&lt;&gt;"",_xlfn.STDEV.S(OFFSET($O1794,,,N$12))*SQRT($J$12/$G$12),"")</f>
        <v>0.14384919232375243</v>
      </c>
      <c r="O1794" s="4">
        <f t="shared" ca="1" si="27"/>
        <v>-2.8286457988332225E-3</v>
      </c>
    </row>
    <row r="1795" spans="2:15" x14ac:dyDescent="0.2">
      <c r="B1795" s="14">
        <v>39059</v>
      </c>
      <c r="C1795" s="25">
        <v>4308.5</v>
      </c>
      <c r="D1795" s="25">
        <v>4308.5</v>
      </c>
      <c r="E1795" s="25">
        <v>4308.5</v>
      </c>
      <c r="F1795" s="16">
        <v>4308.5</v>
      </c>
      <c r="G1795" s="28">
        <f ca="1">IFERROR($F1795/OFFSET($F1795,G$12,)-1,"")</f>
        <v>0</v>
      </c>
      <c r="H1795" s="29">
        <f ca="1">IFERROR($F1795/OFFSET($F1795,H$12,)-1,"")</f>
        <v>3.9221976463437169E-2</v>
      </c>
      <c r="I1795" s="29">
        <f ca="1">IFERROR($F1795/OFFSET($F1795,I$12,)-1,"")</f>
        <v>4.3880030721593855E-2</v>
      </c>
      <c r="J1795" s="29">
        <f ca="1">IFERROR($F1795/OFFSET($F1795,J$12,)-1,"")</f>
        <v>0.20119994535564834</v>
      </c>
      <c r="K1795" s="30">
        <f>F1795/VLOOKUP(YEAR(B1795),$Z$13:$AB$35,3,FALSE)-1</f>
        <v>0.17004087063967299</v>
      </c>
      <c r="L1795" s="21">
        <f>MAX(F1795:$F$5741)</f>
        <v>4344.3500000000004</v>
      </c>
      <c r="M1795" s="28">
        <f ca="1">IF(OFFSET($O1795,M$12,)&lt;&gt;"",_xlfn.STDEV.S(OFFSET($O1795,,,M$12))*SQRT($J$12/$G$12),"")</f>
        <v>0.13191185034030023</v>
      </c>
      <c r="N1795" s="30">
        <f ca="1">IF(OFFSET($O1795,N$12,)&lt;&gt;"",_xlfn.STDEV.S(OFFSET($O1795,,,N$12))*SQRT($J$12/$G$12),"")</f>
        <v>0.14383476624806119</v>
      </c>
      <c r="O1795" s="4">
        <f t="shared" ca="1" si="27"/>
        <v>0</v>
      </c>
    </row>
    <row r="1796" spans="2:15" x14ac:dyDescent="0.2">
      <c r="B1796" s="14">
        <v>39058</v>
      </c>
      <c r="C1796" s="25">
        <v>4256.49</v>
      </c>
      <c r="D1796" s="25">
        <v>4308.5</v>
      </c>
      <c r="E1796" s="25">
        <v>4248.22</v>
      </c>
      <c r="F1796" s="16">
        <v>4308.5</v>
      </c>
      <c r="G1796" s="28">
        <f ca="1">IFERROR($F1796/OFFSET($F1796,G$12,)-1,"")</f>
        <v>1.221898794546683E-2</v>
      </c>
      <c r="H1796" s="29">
        <f ca="1">IFERROR($F1796/OFFSET($F1796,H$12,)-1,"")</f>
        <v>5.2584003947953484E-2</v>
      </c>
      <c r="I1796" s="29">
        <f ca="1">IFERROR($F1796/OFFSET($F1796,I$12,)-1,"")</f>
        <v>4.4143128915385077E-2</v>
      </c>
      <c r="J1796" s="29">
        <f ca="1">IFERROR($F1796/OFFSET($F1796,J$12,)-1,"")</f>
        <v>0.20639302904471379</v>
      </c>
      <c r="K1796" s="30">
        <f>F1796/VLOOKUP(YEAR(B1796),$Z$13:$AB$35,3,FALSE)-1</f>
        <v>0.17004087063967299</v>
      </c>
      <c r="L1796" s="21">
        <f>MAX(F1796:$F$5741)</f>
        <v>4344.3500000000004</v>
      </c>
      <c r="M1796" s="28">
        <f ca="1">IF(OFFSET($O1796,M$12,)&lt;&gt;"",_xlfn.STDEV.S(OFFSET($O1796,,,M$12))*SQRT($J$12/$G$12),"")</f>
        <v>0.13229945660817219</v>
      </c>
      <c r="N1796" s="30">
        <f ca="1">IF(OFFSET($O1796,N$12,)&lt;&gt;"",_xlfn.STDEV.S(OFFSET($O1796,,,N$12))*SQRT($J$12/$G$12),"")</f>
        <v>0.14397472822331314</v>
      </c>
      <c r="O1796" s="4">
        <f t="shared" ca="1" si="27"/>
        <v>1.2144938706525429E-2</v>
      </c>
    </row>
    <row r="1797" spans="2:15" x14ac:dyDescent="0.2">
      <c r="B1797" s="14">
        <v>39057</v>
      </c>
      <c r="C1797" s="25">
        <v>4217.83</v>
      </c>
      <c r="D1797" s="25">
        <v>4256.49</v>
      </c>
      <c r="E1797" s="25">
        <v>4217.83</v>
      </c>
      <c r="F1797" s="16">
        <v>4256.49</v>
      </c>
      <c r="G1797" s="28">
        <f ca="1">IFERROR($F1797/OFFSET($F1797,G$12,)-1,"")</f>
        <v>9.1658506862533073E-3</v>
      </c>
      <c r="H1797" s="29">
        <f ca="1">IFERROR($F1797/OFFSET($F1797,H$12,)-1,"")</f>
        <v>3.8550783337277794E-2</v>
      </c>
      <c r="I1797" s="29">
        <f ca="1">IFERROR($F1797/OFFSET($F1797,I$12,)-1,"")</f>
        <v>3.8827061063113177E-2</v>
      </c>
      <c r="J1797" s="29">
        <f ca="1">IFERROR($F1797/OFFSET($F1797,J$12,)-1,"")</f>
        <v>0.18676915870652588</v>
      </c>
      <c r="K1797" s="30">
        <f>F1797/VLOOKUP(YEAR(B1797),$Z$13:$AB$35,3,FALSE)-1</f>
        <v>0.15591673795266603</v>
      </c>
      <c r="L1797" s="21">
        <f>MAX(F1797:$F$5741)</f>
        <v>4344.3500000000004</v>
      </c>
      <c r="M1797" s="28">
        <f ca="1">IF(OFFSET($O1797,M$12,)&lt;&gt;"",_xlfn.STDEV.S(OFFSET($O1797,,,M$12))*SQRT($J$12/$G$12),"")</f>
        <v>0.12847809449713607</v>
      </c>
      <c r="N1797" s="30">
        <f ca="1">IF(OFFSET($O1797,N$12,)&lt;&gt;"",_xlfn.STDEV.S(OFFSET($O1797,,,N$12))*SQRT($J$12/$G$12),"")</f>
        <v>0.14315552191900979</v>
      </c>
      <c r="O1797" s="4">
        <f t="shared" ca="1" si="27"/>
        <v>9.124099208138562E-3</v>
      </c>
    </row>
    <row r="1798" spans="2:15" x14ac:dyDescent="0.2">
      <c r="B1798" s="14">
        <v>39056</v>
      </c>
      <c r="C1798" s="25">
        <v>4204</v>
      </c>
      <c r="D1798" s="25">
        <v>4242.01</v>
      </c>
      <c r="E1798" s="25">
        <v>4182.13</v>
      </c>
      <c r="F1798" s="16">
        <v>4217.83</v>
      </c>
      <c r="G1798" s="28">
        <f ca="1">IFERROR($F1798/OFFSET($F1798,G$12,)-1,"")</f>
        <v>3.2897240723119836E-3</v>
      </c>
      <c r="H1798" s="29">
        <f ca="1">IFERROR($F1798/OFFSET($F1798,H$12,)-1,"")</f>
        <v>5.3022756494276679E-2</v>
      </c>
      <c r="I1798" s="29">
        <f ca="1">IFERROR($F1798/OFFSET($F1798,I$12,)-1,"")</f>
        <v>1.7708061885321147E-2</v>
      </c>
      <c r="J1798" s="29">
        <f ca="1">IFERROR($F1798/OFFSET($F1798,J$12,)-1,"")</f>
        <v>0.17886619692722205</v>
      </c>
      <c r="K1798" s="30">
        <f>F1798/VLOOKUP(YEAR(B1798),$Z$13:$AB$35,3,FALSE)-1</f>
        <v>0.14541800752237033</v>
      </c>
      <c r="L1798" s="21">
        <f>MAX(F1798:$F$5741)</f>
        <v>4344.3500000000004</v>
      </c>
      <c r="M1798" s="28">
        <f ca="1">IF(OFFSET($O1798,M$12,)&lt;&gt;"",_xlfn.STDEV.S(OFFSET($O1798,,,M$12))*SQRT($J$12/$G$12),"")</f>
        <v>0.12810190466022181</v>
      </c>
      <c r="N1798" s="30">
        <f ca="1">IF(OFFSET($O1798,N$12,)&lt;&gt;"",_xlfn.STDEV.S(OFFSET($O1798,,,N$12))*SQRT($J$12/$G$12),"")</f>
        <v>0.14250445435660561</v>
      </c>
      <c r="O1798" s="4">
        <f t="shared" ca="1" si="27"/>
        <v>3.2843247683156463E-3</v>
      </c>
    </row>
    <row r="1799" spans="2:15" x14ac:dyDescent="0.2">
      <c r="B1799" s="14">
        <v>39055</v>
      </c>
      <c r="C1799" s="25">
        <v>4145.8900000000003</v>
      </c>
      <c r="D1799" s="25">
        <v>4204</v>
      </c>
      <c r="E1799" s="25">
        <v>4141.7700000000004</v>
      </c>
      <c r="F1799" s="16">
        <v>4204</v>
      </c>
      <c r="G1799" s="28">
        <f ca="1">IFERROR($F1799/OFFSET($F1799,G$12,)-1,"")</f>
        <v>1.4016290832607581E-2</v>
      </c>
      <c r="H1799" s="29">
        <f ca="1">IFERROR($F1799/OFFSET($F1799,H$12,)-1,"")</f>
        <v>3.7614769473788057E-2</v>
      </c>
      <c r="I1799" s="29">
        <f ca="1">IFERROR($F1799/OFFSET($F1799,I$12,)-1,"")</f>
        <v>2.7071794859266252E-2</v>
      </c>
      <c r="J1799" s="29">
        <f ca="1">IFERROR($F1799/OFFSET($F1799,J$12,)-1,"")</f>
        <v>0.17364600781686201</v>
      </c>
      <c r="K1799" s="30">
        <f>F1799/VLOOKUP(YEAR(B1799),$Z$13:$AB$35,3,FALSE)-1</f>
        <v>0.14166225372384478</v>
      </c>
      <c r="L1799" s="21">
        <f>MAX(F1799:$F$5741)</f>
        <v>4344.3500000000004</v>
      </c>
      <c r="M1799" s="28">
        <f ca="1">IF(OFFSET($O1799,M$12,)&lt;&gt;"",_xlfn.STDEV.S(OFFSET($O1799,,,M$12))*SQRT($J$12/$G$12),"")</f>
        <v>0.12938223589798872</v>
      </c>
      <c r="N1799" s="30">
        <f ca="1">IF(OFFSET($O1799,N$12,)&lt;&gt;"",_xlfn.STDEV.S(OFFSET($O1799,,,N$12))*SQRT($J$12/$G$12),"")</f>
        <v>0.14249779106430774</v>
      </c>
      <c r="O1799" s="4">
        <f t="shared" ca="1" si="27"/>
        <v>1.3918970949805482E-2</v>
      </c>
    </row>
    <row r="1800" spans="2:15" x14ac:dyDescent="0.2">
      <c r="B1800" s="14">
        <v>39052</v>
      </c>
      <c r="C1800" s="25">
        <v>4093.26</v>
      </c>
      <c r="D1800" s="25">
        <v>4164.79</v>
      </c>
      <c r="E1800" s="25">
        <v>4092.08</v>
      </c>
      <c r="F1800" s="16">
        <v>4145.8900000000003</v>
      </c>
      <c r="G1800" s="28">
        <f ca="1">IFERROR($F1800/OFFSET($F1800,G$12,)-1,"")</f>
        <v>1.2857722206749633E-2</v>
      </c>
      <c r="H1800" s="29">
        <f ca="1">IFERROR($F1800/OFFSET($F1800,H$12,)-1,"")</f>
        <v>1.2593024988215573E-2</v>
      </c>
      <c r="I1800" s="29">
        <f ca="1">IFERROR($F1800/OFFSET($F1800,I$12,)-1,"")</f>
        <v>1.3622905649398387E-2</v>
      </c>
      <c r="J1800" s="29">
        <f ca="1">IFERROR($F1800/OFFSET($F1800,J$12,)-1,"")</f>
        <v>0.15765592190501732</v>
      </c>
      <c r="K1800" s="30">
        <f>F1800/VLOOKUP(YEAR(B1800),$Z$13:$AB$35,3,FALSE)-1</f>
        <v>0.12588157019294766</v>
      </c>
      <c r="L1800" s="21">
        <f>MAX(F1800:$F$5741)</f>
        <v>4344.3500000000004</v>
      </c>
      <c r="M1800" s="28">
        <f ca="1">IF(OFFSET($O1800,M$12,)&lt;&gt;"",_xlfn.STDEV.S(OFFSET($O1800,,,M$12))*SQRT($J$12/$G$12),"")</f>
        <v>0.12379105805796443</v>
      </c>
      <c r="N1800" s="30">
        <f ca="1">IF(OFFSET($O1800,N$12,)&lt;&gt;"",_xlfn.STDEV.S(OFFSET($O1800,,,N$12))*SQRT($J$12/$G$12),"")</f>
        <v>0.14274223467905167</v>
      </c>
      <c r="O1800" s="4">
        <f t="shared" ca="1" si="27"/>
        <v>1.2775763483939693E-2</v>
      </c>
    </row>
    <row r="1801" spans="2:15" x14ac:dyDescent="0.2">
      <c r="B1801" s="14">
        <v>39051</v>
      </c>
      <c r="C1801" s="25">
        <v>4098.49</v>
      </c>
      <c r="D1801" s="25">
        <v>4152.71</v>
      </c>
      <c r="E1801" s="25">
        <v>4093.26</v>
      </c>
      <c r="F1801" s="16">
        <v>4093.26</v>
      </c>
      <c r="G1801" s="28">
        <f ca="1">IFERROR($F1801/OFFSET($F1801,G$12,)-1,"")</f>
        <v>-1.2760797269236734E-3</v>
      </c>
      <c r="H1801" s="29">
        <f ca="1">IFERROR($F1801/OFFSET($F1801,H$12,)-1,"")</f>
        <v>-5.577933152261072E-3</v>
      </c>
      <c r="I1801" s="29">
        <f ca="1">IFERROR($F1801/OFFSET($F1801,I$12,)-1,"")</f>
        <v>-1.2249041061126453E-3</v>
      </c>
      <c r="J1801" s="29">
        <f ca="1">IFERROR($F1801/OFFSET($F1801,J$12,)-1,"")</f>
        <v>0.15045784920487693</v>
      </c>
      <c r="K1801" s="30">
        <f>F1801/VLOOKUP(YEAR(B1801),$Z$13:$AB$35,3,FALSE)-1</f>
        <v>0.11158906676443037</v>
      </c>
      <c r="L1801" s="21">
        <f>MAX(F1801:$F$5741)</f>
        <v>4344.3500000000004</v>
      </c>
      <c r="M1801" s="28">
        <f ca="1">IF(OFFSET($O1801,M$12,)&lt;&gt;"",_xlfn.STDEV.S(OFFSET($O1801,,,M$12))*SQRT($J$12/$G$12),"")</f>
        <v>0.11959503946937457</v>
      </c>
      <c r="N1801" s="30">
        <f ca="1">IF(OFFSET($O1801,N$12,)&lt;&gt;"",_xlfn.STDEV.S(OFFSET($O1801,,,N$12))*SQRT($J$12/$G$12),"")</f>
        <v>0.14161105783423972</v>
      </c>
      <c r="O1801" s="4">
        <f t="shared" ca="1" si="27"/>
        <v>-1.2768946099693315E-3</v>
      </c>
    </row>
    <row r="1802" spans="2:15" x14ac:dyDescent="0.2">
      <c r="B1802" s="14">
        <v>39050</v>
      </c>
      <c r="C1802" s="25">
        <v>4005.45</v>
      </c>
      <c r="D1802" s="25">
        <v>4101.0200000000004</v>
      </c>
      <c r="E1802" s="25">
        <v>4005.36</v>
      </c>
      <c r="F1802" s="16">
        <v>4098.49</v>
      </c>
      <c r="G1802" s="28">
        <f ca="1">IFERROR($F1802/OFFSET($F1802,G$12,)-1,"")</f>
        <v>2.3228351371256561E-2</v>
      </c>
      <c r="H1802" s="29">
        <f ca="1">IFERROR($F1802/OFFSET($F1802,H$12,)-1,"")</f>
        <v>-1.0614465800514727E-2</v>
      </c>
      <c r="I1802" s="29">
        <f ca="1">IFERROR($F1802/OFFSET($F1802,I$12,)-1,"")</f>
        <v>5.1241008423019707E-5</v>
      </c>
      <c r="J1802" s="29">
        <f ca="1">IFERROR($F1802/OFFSET($F1802,J$12,)-1,"")</f>
        <v>0.14131003831759048</v>
      </c>
      <c r="K1802" s="30">
        <f>F1802/VLOOKUP(YEAR(B1802),$Z$13:$AB$35,3,FALSE)-1</f>
        <v>0.11300935543878232</v>
      </c>
      <c r="L1802" s="21">
        <f>MAX(F1802:$F$5741)</f>
        <v>4344.3500000000004</v>
      </c>
      <c r="M1802" s="28">
        <f ca="1">IF(OFFSET($O1802,M$12,)&lt;&gt;"",_xlfn.STDEV.S(OFFSET($O1802,,,M$12))*SQRT($J$12/$G$12),"")</f>
        <v>0.12011910626842677</v>
      </c>
      <c r="N1802" s="30">
        <f ca="1">IF(OFFSET($O1802,N$12,)&lt;&gt;"",_xlfn.STDEV.S(OFFSET($O1802,,,N$12))*SQRT($J$12/$G$12),"")</f>
        <v>0.14402537684622096</v>
      </c>
      <c r="O1802" s="4">
        <f t="shared" ca="1" si="27"/>
        <v>2.2962679431905927E-2</v>
      </c>
    </row>
    <row r="1803" spans="2:15" x14ac:dyDescent="0.2">
      <c r="B1803" s="14">
        <v>39049</v>
      </c>
      <c r="C1803" s="25">
        <v>4051.6</v>
      </c>
      <c r="D1803" s="25">
        <v>4051.6</v>
      </c>
      <c r="E1803" s="25">
        <v>4002.23</v>
      </c>
      <c r="F1803" s="16">
        <v>4005.45</v>
      </c>
      <c r="G1803" s="28">
        <f ca="1">IFERROR($F1803/OFFSET($F1803,G$12,)-1,"")</f>
        <v>-1.1390561753381379E-2</v>
      </c>
      <c r="H1803" s="29">
        <f ca="1">IFERROR($F1803/OFFSET($F1803,H$12,)-1,"")</f>
        <v>-3.1264511260738481E-2</v>
      </c>
      <c r="I1803" s="29">
        <f ca="1">IFERROR($F1803/OFFSET($F1803,I$12,)-1,"")</f>
        <v>-1.8921302079506264E-2</v>
      </c>
      <c r="J1803" s="29">
        <f ca="1">IFERROR($F1803/OFFSET($F1803,J$12,)-1,"")</f>
        <v>0.10726093591047814</v>
      </c>
      <c r="K1803" s="30">
        <f>F1803/VLOOKUP(YEAR(B1803),$Z$13:$AB$35,3,FALSE)-1</f>
        <v>8.7742881583771304E-2</v>
      </c>
      <c r="L1803" s="21">
        <f>MAX(F1803:$F$5741)</f>
        <v>4344.3500000000004</v>
      </c>
      <c r="M1803" s="28">
        <f ca="1">IF(OFFSET($O1803,M$12,)&lt;&gt;"",_xlfn.STDEV.S(OFFSET($O1803,,,M$12))*SQRT($J$12/$G$12),"")</f>
        <v>0.10130973703000737</v>
      </c>
      <c r="N1803" s="30">
        <f ca="1">IF(OFFSET($O1803,N$12,)&lt;&gt;"",_xlfn.STDEV.S(OFFSET($O1803,,,N$12))*SQRT($J$12/$G$12),"")</f>
        <v>0.13991877248560969</v>
      </c>
      <c r="O1803" s="4">
        <f t="shared" ca="1" si="27"/>
        <v>-1.1455931071482213E-2</v>
      </c>
    </row>
    <row r="1804" spans="2:15" x14ac:dyDescent="0.2">
      <c r="B1804" s="14">
        <v>39048</v>
      </c>
      <c r="C1804" s="25">
        <v>4094.33</v>
      </c>
      <c r="D1804" s="25">
        <v>4101.6000000000004</v>
      </c>
      <c r="E1804" s="25">
        <v>4051.6</v>
      </c>
      <c r="F1804" s="16">
        <v>4051.6</v>
      </c>
      <c r="G1804" s="28">
        <f ca="1">IFERROR($F1804/OFFSET($F1804,G$12,)-1,"")</f>
        <v>-1.0436383974911645E-2</v>
      </c>
      <c r="H1804" s="29">
        <f ca="1">IFERROR($F1804/OFFSET($F1804,H$12,)-1,"")</f>
        <v>-1.209161243443968E-2</v>
      </c>
      <c r="I1804" s="29">
        <f ca="1">IFERROR($F1804/OFFSET($F1804,I$12,)-1,"")</f>
        <v>-1.3681289254588891E-2</v>
      </c>
      <c r="J1804" s="29">
        <f ca="1">IFERROR($F1804/OFFSET($F1804,J$12,)-1,"")</f>
        <v>0.13294707171938613</v>
      </c>
      <c r="K1804" s="30">
        <f>F1804/VLOOKUP(YEAR(B1804),$Z$13:$AB$35,3,FALSE)-1</f>
        <v>0.10027563919779481</v>
      </c>
      <c r="L1804" s="21">
        <f>MAX(F1804:$F$5741)</f>
        <v>4344.3500000000004</v>
      </c>
      <c r="M1804" s="28">
        <f ca="1">IF(OFFSET($O1804,M$12,)&lt;&gt;"",_xlfn.STDEV.S(OFFSET($O1804,,,M$12))*SQRT($J$12/$G$12),"")</f>
        <v>9.7807799734454054E-2</v>
      </c>
      <c r="N1804" s="30">
        <f ca="1">IF(OFFSET($O1804,N$12,)&lt;&gt;"",_xlfn.STDEV.S(OFFSET($O1804,,,N$12))*SQRT($J$12/$G$12),"")</f>
        <v>0.13791562994227186</v>
      </c>
      <c r="O1804" s="4">
        <f t="shared" ca="1" si="27"/>
        <v>-1.0491224924656125E-2</v>
      </c>
    </row>
    <row r="1805" spans="2:15" x14ac:dyDescent="0.2">
      <c r="B1805" s="14">
        <v>39045</v>
      </c>
      <c r="C1805" s="25">
        <v>4116.22</v>
      </c>
      <c r="D1805" s="25">
        <v>4116.8900000000003</v>
      </c>
      <c r="E1805" s="25">
        <v>4075.43</v>
      </c>
      <c r="F1805" s="16">
        <v>4094.33</v>
      </c>
      <c r="G1805" s="28">
        <f ca="1">IFERROR($F1805/OFFSET($F1805,G$12,)-1,"")</f>
        <v>-5.3179859191200274E-3</v>
      </c>
      <c r="H1805" s="29">
        <f ca="1">IFERROR($F1805/OFFSET($F1805,H$12,)-1,"")</f>
        <v>-8.2165566523345612E-3</v>
      </c>
      <c r="I1805" s="29">
        <f ca="1">IFERROR($F1805/OFFSET($F1805,I$12,)-1,"")</f>
        <v>-5.4967743189149321E-3</v>
      </c>
      <c r="J1805" s="29">
        <f ca="1">IFERROR($F1805/OFFSET($F1805,J$12,)-1,"")</f>
        <v>0.14858276198705078</v>
      </c>
      <c r="K1805" s="30">
        <f>F1805/VLOOKUP(YEAR(B1805),$Z$13:$AB$35,3,FALSE)-1</f>
        <v>0.11187964207639145</v>
      </c>
      <c r="L1805" s="21">
        <f>MAX(F1805:$F$5741)</f>
        <v>4344.3500000000004</v>
      </c>
      <c r="M1805" s="28">
        <f ca="1">IF(OFFSET($O1805,M$12,)&lt;&gt;"",_xlfn.STDEV.S(OFFSET($O1805,,,M$12))*SQRT($J$12/$G$12),"")</f>
        <v>9.6208349881630476E-2</v>
      </c>
      <c r="N1805" s="30">
        <f ca="1">IF(OFFSET($O1805,N$12,)&lt;&gt;"",_xlfn.STDEV.S(OFFSET($O1805,,,N$12))*SQRT($J$12/$G$12),"")</f>
        <v>0.13580849838859974</v>
      </c>
      <c r="O1805" s="4">
        <f t="shared" ca="1" si="27"/>
        <v>-5.3321767396534376E-3</v>
      </c>
    </row>
    <row r="1806" spans="2:15" x14ac:dyDescent="0.2">
      <c r="B1806" s="14">
        <v>39044</v>
      </c>
      <c r="C1806" s="25">
        <v>4142.46</v>
      </c>
      <c r="D1806" s="25">
        <v>4142.46</v>
      </c>
      <c r="E1806" s="25">
        <v>4112.03</v>
      </c>
      <c r="F1806" s="16">
        <v>4116.22</v>
      </c>
      <c r="G1806" s="28">
        <f ca="1">IFERROR($F1806/OFFSET($F1806,G$12,)-1,"")</f>
        <v>-6.3344003321696984E-3</v>
      </c>
      <c r="H1806" s="29">
        <f ca="1">IFERROR($F1806/OFFSET($F1806,H$12,)-1,"")</f>
        <v>-8.3691483415884171E-3</v>
      </c>
      <c r="I1806" s="29">
        <f ca="1">IFERROR($F1806/OFFSET($F1806,I$12,)-1,"")</f>
        <v>-1.7974427733080667E-4</v>
      </c>
      <c r="J1806" s="29">
        <f ca="1">IFERROR($F1806/OFFSET($F1806,J$12,)-1,"")</f>
        <v>0.15300603082921804</v>
      </c>
      <c r="K1806" s="30">
        <f>F1806/VLOOKUP(YEAR(B1806),$Z$13:$AB$35,3,FALSE)-1</f>
        <v>0.11782421551454925</v>
      </c>
      <c r="L1806" s="21">
        <f>MAX(F1806:$F$5741)</f>
        <v>4344.3500000000004</v>
      </c>
      <c r="M1806" s="28">
        <f ca="1">IF(OFFSET($O1806,M$12,)&lt;&gt;"",_xlfn.STDEV.S(OFFSET($O1806,,,M$12))*SQRT($J$12/$G$12),"")</f>
        <v>0.1025755831507526</v>
      </c>
      <c r="N1806" s="30">
        <f ca="1">IF(OFFSET($O1806,N$12,)&lt;&gt;"",_xlfn.STDEV.S(OFFSET($O1806,,,N$12))*SQRT($J$12/$G$12),"")</f>
        <v>0.13751631860188349</v>
      </c>
      <c r="O1806" s="4">
        <f t="shared" ca="1" si="27"/>
        <v>-6.3545477723187787E-3</v>
      </c>
    </row>
    <row r="1807" spans="2:15" x14ac:dyDescent="0.2">
      <c r="B1807" s="14">
        <v>39043</v>
      </c>
      <c r="C1807" s="25">
        <v>4134.72</v>
      </c>
      <c r="D1807" s="25">
        <v>4170.1499999999996</v>
      </c>
      <c r="E1807" s="25">
        <v>4134.72</v>
      </c>
      <c r="F1807" s="16">
        <v>4142.46</v>
      </c>
      <c r="G1807" s="28">
        <f ca="1">IFERROR($F1807/OFFSET($F1807,G$12,)-1,"")</f>
        <v>1.8719526352448668E-3</v>
      </c>
      <c r="H1807" s="29">
        <f ca="1">IFERROR($F1807/OFFSET($F1807,H$12,)-1,"")</f>
        <v>8.1431005110732535E-3</v>
      </c>
      <c r="I1807" s="29">
        <f ca="1">IFERROR($F1807/OFFSET($F1807,I$12,)-1,"")</f>
        <v>1.4674651871991795E-2</v>
      </c>
      <c r="J1807" s="29">
        <f ca="1">IFERROR($F1807/OFFSET($F1807,J$12,)-1,"")</f>
        <v>0.16784086199751336</v>
      </c>
      <c r="K1807" s="30">
        <f>F1807/VLOOKUP(YEAR(B1807),$Z$13:$AB$35,3,FALSE)-1</f>
        <v>0.12495009980039917</v>
      </c>
      <c r="L1807" s="21">
        <f>MAX(F1807:$F$5741)</f>
        <v>4344.3500000000004</v>
      </c>
      <c r="M1807" s="28">
        <f ca="1">IF(OFFSET($O1807,M$12,)&lt;&gt;"",_xlfn.STDEV.S(OFFSET($O1807,,,M$12))*SQRT($J$12/$G$12),"")</f>
        <v>0.10258278180811699</v>
      </c>
      <c r="N1807" s="30">
        <f ca="1">IF(OFFSET($O1807,N$12,)&lt;&gt;"",_xlfn.STDEV.S(OFFSET($O1807,,,N$12))*SQRT($J$12/$G$12),"")</f>
        <v>0.13672997323152369</v>
      </c>
      <c r="O1807" s="4">
        <f t="shared" ref="O1807:O1870" ca="1" si="28">IFERROR(LN(1+G1807),"")</f>
        <v>1.8702027154149266E-3</v>
      </c>
    </row>
    <row r="1808" spans="2:15" x14ac:dyDescent="0.2">
      <c r="B1808" s="14">
        <v>39042</v>
      </c>
      <c r="C1808" s="25">
        <v>4100.95</v>
      </c>
      <c r="D1808" s="25">
        <v>4134.72</v>
      </c>
      <c r="E1808" s="25">
        <v>4095.31</v>
      </c>
      <c r="F1808" s="16">
        <v>4134.72</v>
      </c>
      <c r="G1808" s="28">
        <f ca="1">IFERROR($F1808/OFFSET($F1808,G$12,)-1,"")</f>
        <v>8.1756758404269991E-3</v>
      </c>
      <c r="H1808" s="29">
        <f ca="1">IFERROR($F1808/OFFSET($F1808,H$12,)-1,"")</f>
        <v>5.7013874024636202E-3</v>
      </c>
      <c r="I1808" s="29">
        <f ca="1">IFERROR($F1808/OFFSET($F1808,I$12,)-1,"")</f>
        <v>2.0606036670254069E-2</v>
      </c>
      <c r="J1808" s="29">
        <f ca="1">IFERROR($F1808/OFFSET($F1808,J$12,)-1,"")</f>
        <v>0.18359063025101841</v>
      </c>
      <c r="K1808" s="30">
        <f>F1808/VLOOKUP(YEAR(B1808),$Z$13:$AB$35,3,FALSE)-1</f>
        <v>0.12284818118864327</v>
      </c>
      <c r="L1808" s="21">
        <f>MAX(F1808:$F$5741)</f>
        <v>4344.3500000000004</v>
      </c>
      <c r="M1808" s="28">
        <f ca="1">IF(OFFSET($O1808,M$12,)&lt;&gt;"",_xlfn.STDEV.S(OFFSET($O1808,,,M$12))*SQRT($J$12/$G$12),"")</f>
        <v>0.1029348775816135</v>
      </c>
      <c r="N1808" s="30">
        <f ca="1">IF(OFFSET($O1808,N$12,)&lt;&gt;"",_xlfn.STDEV.S(OFFSET($O1808,,,N$12))*SQRT($J$12/$G$12),"")</f>
        <v>0.13680849140157345</v>
      </c>
      <c r="O1808" s="4">
        <f t="shared" ca="1" si="28"/>
        <v>8.1424360516304771E-3</v>
      </c>
    </row>
    <row r="1809" spans="2:15" x14ac:dyDescent="0.2">
      <c r="B1809" s="14">
        <v>39041</v>
      </c>
      <c r="C1809" s="25">
        <v>4128.25</v>
      </c>
      <c r="D1809" s="25">
        <v>4128.25</v>
      </c>
      <c r="E1809" s="25">
        <v>4073.39</v>
      </c>
      <c r="F1809" s="16">
        <v>4101.1899999999996</v>
      </c>
      <c r="G1809" s="28">
        <f ca="1">IFERROR($F1809/OFFSET($F1809,G$12,)-1,"")</f>
        <v>-6.5548355840853167E-3</v>
      </c>
      <c r="H1809" s="29">
        <f ca="1">IFERROR($F1809/OFFSET($F1809,H$12,)-1,"")</f>
        <v>-4.6887399860698897E-3</v>
      </c>
      <c r="I1809" s="29">
        <f ca="1">IFERROR($F1809/OFFSET($F1809,I$12,)-1,"")</f>
        <v>1.1587954250026344E-2</v>
      </c>
      <c r="J1809" s="29">
        <f ca="1">IFERROR($F1809/OFFSET($F1809,J$12,)-1,"")</f>
        <v>0.17295157687610652</v>
      </c>
      <c r="K1809" s="30">
        <f>F1809/VLOOKUP(YEAR(B1809),$Z$13:$AB$35,3,FALSE)-1</f>
        <v>0.11374258286148775</v>
      </c>
      <c r="L1809" s="21">
        <f>MAX(F1809:$F$5741)</f>
        <v>4344.3500000000004</v>
      </c>
      <c r="M1809" s="28">
        <f ca="1">IF(OFFSET($O1809,M$12,)&lt;&gt;"",_xlfn.STDEV.S(OFFSET($O1809,,,M$12))*SQRT($J$12/$G$12),"")</f>
        <v>0.10873406299508333</v>
      </c>
      <c r="N1809" s="30">
        <f ca="1">IF(OFFSET($O1809,N$12,)&lt;&gt;"",_xlfn.STDEV.S(OFFSET($O1809,,,N$12))*SQRT($J$12/$G$12),"")</f>
        <v>0.13680726698180176</v>
      </c>
      <c r="O1809" s="4">
        <f t="shared" ca="1" si="28"/>
        <v>-6.5764128608726E-3</v>
      </c>
    </row>
    <row r="1810" spans="2:15" x14ac:dyDescent="0.2">
      <c r="B1810" s="14">
        <v>39038</v>
      </c>
      <c r="C1810" s="25">
        <v>4150.96</v>
      </c>
      <c r="D1810" s="25">
        <v>4151.3100000000004</v>
      </c>
      <c r="E1810" s="25">
        <v>4102.34</v>
      </c>
      <c r="F1810" s="16">
        <v>4128.25</v>
      </c>
      <c r="G1810" s="28">
        <f ca="1">IFERROR($F1810/OFFSET($F1810,G$12,)-1,"")</f>
        <v>-5.4710235704511501E-3</v>
      </c>
      <c r="H1810" s="29">
        <f ca="1">IFERROR($F1810/OFFSET($F1810,H$12,)-1,"")</f>
        <v>3.5394013647116473E-3</v>
      </c>
      <c r="I1810" s="29">
        <f ca="1">IFERROR($F1810/OFFSET($F1810,I$12,)-1,"")</f>
        <v>2.4407614103610697E-2</v>
      </c>
      <c r="J1810" s="29">
        <f ca="1">IFERROR($F1810/OFFSET($F1810,J$12,)-1,"")</f>
        <v>0.18147136937060693</v>
      </c>
      <c r="K1810" s="30">
        <f>F1810/VLOOKUP(YEAR(B1810),$Z$13:$AB$35,3,FALSE)-1</f>
        <v>0.12109115103127088</v>
      </c>
      <c r="L1810" s="21">
        <f>MAX(F1810:$F$5741)</f>
        <v>4344.3500000000004</v>
      </c>
      <c r="M1810" s="28">
        <f ca="1">IF(OFFSET($O1810,M$12,)&lt;&gt;"",_xlfn.STDEV.S(OFFSET($O1810,,,M$12))*SQRT($J$12/$G$12),"")</f>
        <v>0.10582160104219794</v>
      </c>
      <c r="N1810" s="30">
        <f ca="1">IF(OFFSET($O1810,N$12,)&lt;&gt;"",_xlfn.STDEV.S(OFFSET($O1810,,,N$12))*SQRT($J$12/$G$12),"")</f>
        <v>0.13584840878970694</v>
      </c>
      <c r="O1810" s="4">
        <f t="shared" ca="1" si="28"/>
        <v>-5.4860444312790383E-3</v>
      </c>
    </row>
    <row r="1811" spans="2:15" x14ac:dyDescent="0.2">
      <c r="B1811" s="14">
        <v>39037</v>
      </c>
      <c r="C1811" s="25">
        <v>4109</v>
      </c>
      <c r="D1811" s="25">
        <v>4160.46</v>
      </c>
      <c r="E1811" s="25">
        <v>4105.62</v>
      </c>
      <c r="F1811" s="16">
        <v>4150.96</v>
      </c>
      <c r="G1811" s="28">
        <f ca="1">IFERROR($F1811/OFFSET($F1811,G$12,)-1,"")</f>
        <v>1.0211730348016479E-2</v>
      </c>
      <c r="H1811" s="29">
        <f ca="1">IFERROR($F1811/OFFSET($F1811,H$12,)-1,"")</f>
        <v>5.7106306891279157E-3</v>
      </c>
      <c r="I1811" s="29">
        <f ca="1">IFERROR($F1811/OFFSET($F1811,I$12,)-1,"")</f>
        <v>2.6215598825193087E-2</v>
      </c>
      <c r="J1811" s="29">
        <f ca="1">IFERROR($F1811/OFFSET($F1811,J$12,)-1,"")</f>
        <v>0.18824964074496031</v>
      </c>
      <c r="K1811" s="30">
        <f>F1811/VLOOKUP(YEAR(B1811),$Z$13:$AB$35,3,FALSE)-1</f>
        <v>0.12725840835336144</v>
      </c>
      <c r="L1811" s="21">
        <f>MAX(F1811:$F$5741)</f>
        <v>4344.3500000000004</v>
      </c>
      <c r="M1811" s="28">
        <f ca="1">IF(OFFSET($O1811,M$12,)&lt;&gt;"",_xlfn.STDEV.S(OFFSET($O1811,,,M$12))*SQRT($J$12/$G$12),"")</f>
        <v>0.10598846146765524</v>
      </c>
      <c r="N1811" s="30">
        <f ca="1">IF(OFFSET($O1811,N$12,)&lt;&gt;"",_xlfn.STDEV.S(OFFSET($O1811,,,N$12))*SQRT($J$12/$G$12),"")</f>
        <v>0.13607192463908829</v>
      </c>
      <c r="O1811" s="4">
        <f t="shared" ca="1" si="28"/>
        <v>1.0159942890966955E-2</v>
      </c>
    </row>
    <row r="1812" spans="2:15" x14ac:dyDescent="0.2">
      <c r="B1812" s="14">
        <v>39036</v>
      </c>
      <c r="C1812" s="25">
        <v>4111.28</v>
      </c>
      <c r="D1812" s="25">
        <v>4115.5600000000004</v>
      </c>
      <c r="E1812" s="25">
        <v>4100.91</v>
      </c>
      <c r="F1812" s="16">
        <v>4109</v>
      </c>
      <c r="G1812" s="28">
        <f ca="1">IFERROR($F1812/OFFSET($F1812,G$12,)-1,"")</f>
        <v>-5.5457181218498963E-4</v>
      </c>
      <c r="H1812" s="29">
        <f ca="1">IFERROR($F1812/OFFSET($F1812,H$12,)-1,"")</f>
        <v>-4.2046845274880118E-3</v>
      </c>
      <c r="I1812" s="29">
        <f ca="1">IFERROR($F1812/OFFSET($F1812,I$12,)-1,"")</f>
        <v>2.2190158714363806E-2</v>
      </c>
      <c r="J1812" s="29">
        <f ca="1">IFERROR($F1812/OFFSET($F1812,J$12,)-1,"")</f>
        <v>0.18263322252442848</v>
      </c>
      <c r="K1812" s="30">
        <f>F1812/VLOOKUP(YEAR(B1812),$Z$13:$AB$35,3,FALSE)-1</f>
        <v>0.1158635110730919</v>
      </c>
      <c r="L1812" s="21">
        <f>MAX(F1812:$F$5741)</f>
        <v>4344.3500000000004</v>
      </c>
      <c r="M1812" s="28">
        <f ca="1">IF(OFFSET($O1812,M$12,)&lt;&gt;"",_xlfn.STDEV.S(OFFSET($O1812,,,M$12))*SQRT($J$12/$G$12),"")</f>
        <v>0.11149919003699577</v>
      </c>
      <c r="N1812" s="30">
        <f ca="1">IF(OFFSET($O1812,N$12,)&lt;&gt;"",_xlfn.STDEV.S(OFFSET($O1812,,,N$12))*SQRT($J$12/$G$12),"")</f>
        <v>0.13554712079083114</v>
      </c>
      <c r="O1812" s="4">
        <f t="shared" ca="1" si="28"/>
        <v>-5.5472564400891613E-4</v>
      </c>
    </row>
    <row r="1813" spans="2:15" x14ac:dyDescent="0.2">
      <c r="B1813" s="14">
        <v>39035</v>
      </c>
      <c r="C1813" s="25">
        <v>4120.51</v>
      </c>
      <c r="D1813" s="25">
        <v>4125.32</v>
      </c>
      <c r="E1813" s="25">
        <v>4101.62</v>
      </c>
      <c r="F1813" s="16">
        <v>4111.28</v>
      </c>
      <c r="G1813" s="28">
        <f ca="1">IFERROR($F1813/OFFSET($F1813,G$12,)-1,"")</f>
        <v>-2.2400139788522067E-3</v>
      </c>
      <c r="H1813" s="29">
        <f ca="1">IFERROR($F1813/OFFSET($F1813,H$12,)-1,"")</f>
        <v>3.3875140332895182E-3</v>
      </c>
      <c r="I1813" s="29">
        <f ca="1">IFERROR($F1813/OFFSET($F1813,I$12,)-1,"")</f>
        <v>1.5554638849297531E-2</v>
      </c>
      <c r="J1813" s="29">
        <f ca="1">IFERROR($F1813/OFFSET($F1813,J$12,)-1,"")</f>
        <v>0.1871949916546829</v>
      </c>
      <c r="K1813" s="30">
        <f>F1813/VLOOKUP(YEAR(B1813),$Z$13:$AB$35,3,FALSE)-1</f>
        <v>0.11648268089670988</v>
      </c>
      <c r="L1813" s="21">
        <f>MAX(F1813:$F$5741)</f>
        <v>4344.3500000000004</v>
      </c>
      <c r="M1813" s="28">
        <f ca="1">IF(OFFSET($O1813,M$12,)&lt;&gt;"",_xlfn.STDEV.S(OFFSET($O1813,,,M$12))*SQRT($J$12/$G$12),"")</f>
        <v>0.11109681299464272</v>
      </c>
      <c r="N1813" s="30">
        <f ca="1">IF(OFFSET($O1813,N$12,)&lt;&gt;"",_xlfn.STDEV.S(OFFSET($O1813,,,N$12))*SQRT($J$12/$G$12),"")</f>
        <v>0.13551302452829839</v>
      </c>
      <c r="O1813" s="4">
        <f t="shared" ca="1" si="28"/>
        <v>-2.2425265630152758E-3</v>
      </c>
    </row>
    <row r="1814" spans="2:15" x14ac:dyDescent="0.2">
      <c r="B1814" s="14">
        <v>39034</v>
      </c>
      <c r="C1814" s="25">
        <v>4113.6899999999996</v>
      </c>
      <c r="D1814" s="25">
        <v>4137.59</v>
      </c>
      <c r="E1814" s="25">
        <v>4108.04</v>
      </c>
      <c r="F1814" s="16">
        <v>4120.51</v>
      </c>
      <c r="G1814" s="28">
        <f ca="1">IFERROR($F1814/OFFSET($F1814,G$12,)-1,"")</f>
        <v>1.6578789359433799E-3</v>
      </c>
      <c r="H1814" s="29">
        <f ca="1">IFERROR($F1814/OFFSET($F1814,H$12,)-1,"")</f>
        <v>-5.774000830027548E-3</v>
      </c>
      <c r="I1814" s="29">
        <f ca="1">IFERROR($F1814/OFFSET($F1814,I$12,)-1,"")</f>
        <v>2.7445866288985821E-2</v>
      </c>
      <c r="J1814" s="29">
        <f ca="1">IFERROR($F1814/OFFSET($F1814,J$12,)-1,"")</f>
        <v>0.20526095642584918</v>
      </c>
      <c r="K1814" s="30">
        <f>F1814/VLOOKUP(YEAR(B1814),$Z$13:$AB$35,3,FALSE)-1</f>
        <v>0.11898923241951476</v>
      </c>
      <c r="L1814" s="21">
        <f>MAX(F1814:$F$5741)</f>
        <v>4344.3500000000004</v>
      </c>
      <c r="M1814" s="28">
        <f ca="1">IF(OFFSET($O1814,M$12,)&lt;&gt;"",_xlfn.STDEV.S(OFFSET($O1814,,,M$12))*SQRT($J$12/$G$12),"")</f>
        <v>0.11277759247572205</v>
      </c>
      <c r="N1814" s="30">
        <f ca="1">IF(OFFSET($O1814,N$12,)&lt;&gt;"",_xlfn.STDEV.S(OFFSET($O1814,,,N$12))*SQRT($J$12/$G$12),"")</f>
        <v>0.13604481763454335</v>
      </c>
      <c r="O1814" s="4">
        <f t="shared" ca="1" si="28"/>
        <v>1.6565061717021042E-3</v>
      </c>
    </row>
    <row r="1815" spans="2:15" x14ac:dyDescent="0.2">
      <c r="B1815" s="14">
        <v>39031</v>
      </c>
      <c r="C1815" s="25">
        <v>4127.3900000000003</v>
      </c>
      <c r="D1815" s="25">
        <v>4127.4799999999996</v>
      </c>
      <c r="E1815" s="25">
        <v>4081.58</v>
      </c>
      <c r="F1815" s="16">
        <v>4113.6899999999996</v>
      </c>
      <c r="G1815" s="28">
        <f ca="1">IFERROR($F1815/OFFSET($F1815,G$12,)-1,"")</f>
        <v>-3.3192889453143026E-3</v>
      </c>
      <c r="H1815" s="29">
        <f ca="1">IFERROR($F1815/OFFSET($F1815,H$12,)-1,"")</f>
        <v>5.008318695198577E-3</v>
      </c>
      <c r="I1815" s="29">
        <f ca="1">IFERROR($F1815/OFFSET($F1815,I$12,)-1,"")</f>
        <v>4.0942435138629829E-2</v>
      </c>
      <c r="J1815" s="29">
        <f ca="1">IFERROR($F1815/OFFSET($F1815,J$12,)-1,"")</f>
        <v>0.21297694167600389</v>
      </c>
      <c r="K1815" s="30">
        <f>F1815/VLOOKUP(YEAR(B1815),$Z$13:$AB$35,3,FALSE)-1</f>
        <v>0.11713715426290272</v>
      </c>
      <c r="L1815" s="21">
        <f>MAX(F1815:$F$5741)</f>
        <v>4344.3500000000004</v>
      </c>
      <c r="M1815" s="28">
        <f ca="1">IF(OFFSET($O1815,M$12,)&lt;&gt;"",_xlfn.STDEV.S(OFFSET($O1815,,,M$12))*SQRT($J$12/$G$12),"")</f>
        <v>0.13632497375940281</v>
      </c>
      <c r="N1815" s="30">
        <f ca="1">IF(OFFSET($O1815,N$12,)&lt;&gt;"",_xlfn.STDEV.S(OFFSET($O1815,,,N$12))*SQRT($J$12/$G$12),"")</f>
        <v>0.13742157489620985</v>
      </c>
      <c r="O1815" s="4">
        <f t="shared" ca="1" si="28"/>
        <v>-3.3248100055804832E-3</v>
      </c>
    </row>
    <row r="1816" spans="2:15" x14ac:dyDescent="0.2">
      <c r="B1816" s="14">
        <v>39030</v>
      </c>
      <c r="C1816" s="25">
        <v>4126.3500000000004</v>
      </c>
      <c r="D1816" s="25">
        <v>4148.1899999999996</v>
      </c>
      <c r="E1816" s="25">
        <v>4122.8500000000004</v>
      </c>
      <c r="F1816" s="16">
        <v>4127.3900000000003</v>
      </c>
      <c r="G1816" s="28">
        <f ca="1">IFERROR($F1816/OFFSET($F1816,G$12,)-1,"")</f>
        <v>2.5203872671974992E-4</v>
      </c>
      <c r="H1816" s="29">
        <f ca="1">IFERROR($F1816/OFFSET($F1816,H$12,)-1,"")</f>
        <v>9.0998662647274742E-3</v>
      </c>
      <c r="I1816" s="29">
        <f ca="1">IFERROR($F1816/OFFSET($F1816,I$12,)-1,"")</f>
        <v>5.4498119609205808E-2</v>
      </c>
      <c r="J1816" s="29">
        <f ca="1">IFERROR($F1816/OFFSET($F1816,J$12,)-1,"")</f>
        <v>0.21335653789506792</v>
      </c>
      <c r="K1816" s="30">
        <f>F1816/VLOOKUP(YEAR(B1816),$Z$13:$AB$35,3,FALSE)-1</f>
        <v>0.12085760451885363</v>
      </c>
      <c r="L1816" s="21">
        <f>MAX(F1816:$F$5741)</f>
        <v>4344.3500000000004</v>
      </c>
      <c r="M1816" s="28">
        <f ca="1">IF(OFFSET($O1816,M$12,)&lt;&gt;"",_xlfn.STDEV.S(OFFSET($O1816,,,M$12))*SQRT($J$12/$G$12),"")</f>
        <v>0.13537711979716288</v>
      </c>
      <c r="N1816" s="30">
        <f ca="1">IF(OFFSET($O1816,N$12,)&lt;&gt;"",_xlfn.STDEV.S(OFFSET($O1816,,,N$12))*SQRT($J$12/$G$12),"")</f>
        <v>0.13711107056251629</v>
      </c>
      <c r="O1816" s="4">
        <f t="shared" ca="1" si="28"/>
        <v>2.5200697029565376E-4</v>
      </c>
    </row>
    <row r="1817" spans="2:15" x14ac:dyDescent="0.2">
      <c r="B1817" s="14">
        <v>39029</v>
      </c>
      <c r="C1817" s="25">
        <v>4097.3999999999996</v>
      </c>
      <c r="D1817" s="25">
        <v>4126.47</v>
      </c>
      <c r="E1817" s="25">
        <v>4097.3999999999996</v>
      </c>
      <c r="F1817" s="16">
        <v>4126.3500000000004</v>
      </c>
      <c r="G1817" s="28">
        <f ca="1">IFERROR($F1817/OFFSET($F1817,G$12,)-1,"")</f>
        <v>7.0654561429199791E-3</v>
      </c>
      <c r="H1817" s="29">
        <f ca="1">IFERROR($F1817/OFFSET($F1817,H$12,)-1,"")</f>
        <v>6.8492147925471869E-3</v>
      </c>
      <c r="I1817" s="29">
        <f ca="1">IFERROR($F1817/OFFSET($F1817,I$12,)-1,"")</f>
        <v>5.9344987022456053E-2</v>
      </c>
      <c r="J1817" s="29">
        <f ca="1">IFERROR($F1817/OFFSET($F1817,J$12,)-1,"")</f>
        <v>0.21618992882090282</v>
      </c>
      <c r="K1817" s="30">
        <f>F1817/VLOOKUP(YEAR(B1817),$Z$13:$AB$35,3,FALSE)-1</f>
        <v>0.12057517617825586</v>
      </c>
      <c r="L1817" s="21">
        <f>MAX(F1817:$F$5741)</f>
        <v>4344.3500000000004</v>
      </c>
      <c r="M1817" s="28">
        <f ca="1">IF(OFFSET($O1817,M$12,)&lt;&gt;"",_xlfn.STDEV.S(OFFSET($O1817,,,M$12))*SQRT($J$12/$G$12),"")</f>
        <v>0.13812967562625311</v>
      </c>
      <c r="N1817" s="30">
        <f ca="1">IF(OFFSET($O1817,N$12,)&lt;&gt;"",_xlfn.STDEV.S(OFFSET($O1817,,,N$12))*SQRT($J$12/$G$12),"")</f>
        <v>0.13766570779866955</v>
      </c>
      <c r="O1817" s="4">
        <f t="shared" ca="1" si="28"/>
        <v>7.0406127589181635E-3</v>
      </c>
    </row>
    <row r="1818" spans="2:15" x14ac:dyDescent="0.2">
      <c r="B1818" s="14">
        <v>39028</v>
      </c>
      <c r="C1818" s="25">
        <v>4144.4399999999996</v>
      </c>
      <c r="D1818" s="25">
        <v>4154.32</v>
      </c>
      <c r="E1818" s="25">
        <v>4095.61</v>
      </c>
      <c r="F1818" s="16">
        <v>4097.3999999999996</v>
      </c>
      <c r="G1818" s="28">
        <f ca="1">IFERROR($F1818/OFFSET($F1818,G$12,)-1,"")</f>
        <v>-1.1350146219995971E-2</v>
      </c>
      <c r="H1818" s="29">
        <f ca="1">IFERROR($F1818/OFFSET($F1818,H$12,)-1,"")</f>
        <v>-2.1472422577284433E-4</v>
      </c>
      <c r="I1818" s="29">
        <f ca="1">IFERROR($F1818/OFFSET($F1818,I$12,)-1,"")</f>
        <v>6.8324924713520252E-2</v>
      </c>
      <c r="J1818" s="29">
        <f ca="1">IFERROR($F1818/OFFSET($F1818,J$12,)-1,"")</f>
        <v>0.22335645252305691</v>
      </c>
      <c r="K1818" s="30">
        <f>F1818/VLOOKUP(YEAR(B1818),$Z$13:$AB$35,3,FALSE)-1</f>
        <v>0.11271334881257888</v>
      </c>
      <c r="L1818" s="21">
        <f>MAX(F1818:$F$5741)</f>
        <v>4344.3500000000004</v>
      </c>
      <c r="M1818" s="28">
        <f ca="1">IF(OFFSET($O1818,M$12,)&lt;&gt;"",_xlfn.STDEV.S(OFFSET($O1818,,,M$12))*SQRT($J$12/$G$12),"")</f>
        <v>0.15075755146653794</v>
      </c>
      <c r="N1818" s="30">
        <f ca="1">IF(OFFSET($O1818,N$12,)&lt;&gt;"",_xlfn.STDEV.S(OFFSET($O1818,,,N$12))*SQRT($J$12/$G$12),"")</f>
        <v>0.13991146308287553</v>
      </c>
      <c r="O1818" s="4">
        <f t="shared" ca="1" si="28"/>
        <v>-1.141505071395499E-2</v>
      </c>
    </row>
    <row r="1819" spans="2:15" x14ac:dyDescent="0.2">
      <c r="B1819" s="14">
        <v>39027</v>
      </c>
      <c r="C1819" s="25">
        <v>4093.19</v>
      </c>
      <c r="D1819" s="25">
        <v>4149.93</v>
      </c>
      <c r="E1819" s="25">
        <v>4093.19</v>
      </c>
      <c r="F1819" s="16">
        <v>4144.4399999999996</v>
      </c>
      <c r="G1819" s="28">
        <f ca="1">IFERROR($F1819/OFFSET($F1819,G$12,)-1,"")</f>
        <v>1.2520796737996331E-2</v>
      </c>
      <c r="H1819" s="29">
        <f ca="1">IFERROR($F1819/OFFSET($F1819,H$12,)-1,"")</f>
        <v>1.5122345506650037E-2</v>
      </c>
      <c r="I1819" s="29">
        <f ca="1">IFERROR($F1819/OFFSET($F1819,I$12,)-1,"")</f>
        <v>8.6419364732342796E-2</v>
      </c>
      <c r="J1819" s="29">
        <f ca="1">IFERROR($F1819/OFFSET($F1819,J$12,)-1,"")</f>
        <v>0.23712780406262568</v>
      </c>
      <c r="K1819" s="30">
        <f>F1819/VLOOKUP(YEAR(B1819),$Z$13:$AB$35,3,FALSE)-1</f>
        <v>0.12548779991038317</v>
      </c>
      <c r="L1819" s="21">
        <f>MAX(F1819:$F$5741)</f>
        <v>4344.3500000000004</v>
      </c>
      <c r="M1819" s="28">
        <f ca="1">IF(OFFSET($O1819,M$12,)&lt;&gt;"",_xlfn.STDEV.S(OFFSET($O1819,,,M$12))*SQRT($J$12/$G$12),"")</f>
        <v>0.14927231065556457</v>
      </c>
      <c r="N1819" s="30">
        <f ca="1">IF(OFFSET($O1819,N$12,)&lt;&gt;"",_xlfn.STDEV.S(OFFSET($O1819,,,N$12))*SQRT($J$12/$G$12),"")</f>
        <v>0.13732890215039067</v>
      </c>
      <c r="O1819" s="4">
        <f t="shared" ca="1" si="28"/>
        <v>1.244305977575901E-2</v>
      </c>
    </row>
    <row r="1820" spans="2:15" x14ac:dyDescent="0.2">
      <c r="B1820" s="14">
        <v>39024</v>
      </c>
      <c r="C1820" s="25">
        <v>4090.17</v>
      </c>
      <c r="D1820" s="25">
        <v>4115.3</v>
      </c>
      <c r="E1820" s="25">
        <v>4084.52</v>
      </c>
      <c r="F1820" s="16">
        <v>4093.19</v>
      </c>
      <c r="G1820" s="28">
        <f ca="1">IFERROR($F1820/OFFSET($F1820,G$12,)-1,"")</f>
        <v>7.383556184705764E-4</v>
      </c>
      <c r="H1820" s="29">
        <f ca="1">IFERROR($F1820/OFFSET($F1820,H$12,)-1,"")</f>
        <v>-3.5566483275719651E-3</v>
      </c>
      <c r="I1820" s="29">
        <f ca="1">IFERROR($F1820/OFFSET($F1820,I$12,)-1,"")</f>
        <v>6.6848940889459918E-2</v>
      </c>
      <c r="J1820" s="29">
        <f ca="1">IFERROR($F1820/OFFSET($F1820,J$12,)-1,"")</f>
        <v>0.22097667634135654</v>
      </c>
      <c r="K1820" s="30">
        <f>F1820/VLOOKUP(YEAR(B1820),$Z$13:$AB$35,3,FALSE)-1</f>
        <v>0.11157005716458235</v>
      </c>
      <c r="L1820" s="21">
        <f>MAX(F1820:$F$5741)</f>
        <v>4344.3500000000004</v>
      </c>
      <c r="M1820" s="28">
        <f ca="1">IF(OFFSET($O1820,M$12,)&lt;&gt;"",_xlfn.STDEV.S(OFFSET($O1820,,,M$12))*SQRT($J$12/$G$12),"")</f>
        <v>0.14950492635312299</v>
      </c>
      <c r="N1820" s="30">
        <f ca="1">IF(OFFSET($O1820,N$12,)&lt;&gt;"",_xlfn.STDEV.S(OFFSET($O1820,,,N$12))*SQRT($J$12/$G$12),"")</f>
        <v>0.13705626311873303</v>
      </c>
      <c r="O1820" s="4">
        <f t="shared" ca="1" si="28"/>
        <v>7.380831680628572E-4</v>
      </c>
    </row>
    <row r="1821" spans="2:15" x14ac:dyDescent="0.2">
      <c r="B1821" s="14">
        <v>39023</v>
      </c>
      <c r="C1821" s="25">
        <v>4098.28</v>
      </c>
      <c r="D1821" s="25">
        <v>4108.1000000000004</v>
      </c>
      <c r="E1821" s="25">
        <v>4065.31</v>
      </c>
      <c r="F1821" s="16">
        <v>4090.17</v>
      </c>
      <c r="G1821" s="28">
        <f ca="1">IFERROR($F1821/OFFSET($F1821,G$12,)-1,"")</f>
        <v>-1.9788789443375698E-3</v>
      </c>
      <c r="H1821" s="29">
        <f ca="1">IFERROR($F1821/OFFSET($F1821,H$12,)-1,"")</f>
        <v>-6.507228634720752E-3</v>
      </c>
      <c r="I1821" s="29">
        <f ca="1">IFERROR($F1821/OFFSET($F1821,I$12,)-1,"")</f>
        <v>8.397976301847998E-2</v>
      </c>
      <c r="J1821" s="29">
        <f ca="1">IFERROR($F1821/OFFSET($F1821,J$12,)-1,"")</f>
        <v>0.22396416238247152</v>
      </c>
      <c r="K1821" s="30">
        <f>F1821/VLOOKUP(YEAR(B1821),$Z$13:$AB$35,3,FALSE)-1</f>
        <v>0.11074992871400058</v>
      </c>
      <c r="L1821" s="21">
        <f>MAX(F1821:$F$5741)</f>
        <v>4344.3500000000004</v>
      </c>
      <c r="M1821" s="28">
        <f ca="1">IF(OFFSET($O1821,M$12,)&lt;&gt;"",_xlfn.STDEV.S(OFFSET($O1821,,,M$12))*SQRT($J$12/$G$12),"")</f>
        <v>0.15452810404533954</v>
      </c>
      <c r="N1821" s="30">
        <f ca="1">IF(OFFSET($O1821,N$12,)&lt;&gt;"",_xlfn.STDEV.S(OFFSET($O1821,,,N$12))*SQRT($J$12/$G$12),"")</f>
        <v>0.13827121637973938</v>
      </c>
      <c r="O1821" s="4">
        <f t="shared" ca="1" si="28"/>
        <v>-1.980839512187011E-3</v>
      </c>
    </row>
    <row r="1822" spans="2:15" x14ac:dyDescent="0.2">
      <c r="B1822" s="14">
        <v>39022</v>
      </c>
      <c r="C1822" s="25">
        <v>4098.28</v>
      </c>
      <c r="D1822" s="25">
        <v>4098.28</v>
      </c>
      <c r="E1822" s="25">
        <v>4098.28</v>
      </c>
      <c r="F1822" s="16">
        <v>4098.28</v>
      </c>
      <c r="G1822" s="28">
        <f ca="1">IFERROR($F1822/OFFSET($F1822,G$12,)-1,"")</f>
        <v>0</v>
      </c>
      <c r="H1822" s="29">
        <f ca="1">IFERROR($F1822/OFFSET($F1822,H$12,)-1,"")</f>
        <v>-4.5373285142435993E-3</v>
      </c>
      <c r="I1822" s="29">
        <f ca="1">IFERROR($F1822/OFFSET($F1822,I$12,)-1,"")</f>
        <v>9.0722307978921446E-2</v>
      </c>
      <c r="J1822" s="29">
        <f ca="1">IFERROR($F1822/OFFSET($F1822,J$12,)-1,"")</f>
        <v>0.22998706470946617</v>
      </c>
      <c r="K1822" s="30">
        <f>F1822/VLOOKUP(YEAR(B1822),$Z$13:$AB$35,3,FALSE)-1</f>
        <v>0.11295232663923849</v>
      </c>
      <c r="L1822" s="21">
        <f>MAX(F1822:$F$5741)</f>
        <v>4344.3500000000004</v>
      </c>
      <c r="M1822" s="28">
        <f ca="1">IF(OFFSET($O1822,M$12,)&lt;&gt;"",_xlfn.STDEV.S(OFFSET($O1822,,,M$12))*SQRT($J$12/$G$12),"")</f>
        <v>0.15456801589558386</v>
      </c>
      <c r="N1822" s="30">
        <f ca="1">IF(OFFSET($O1822,N$12,)&lt;&gt;"",_xlfn.STDEV.S(OFFSET($O1822,,,N$12))*SQRT($J$12/$G$12),"")</f>
        <v>0.13809004222007948</v>
      </c>
      <c r="O1822" s="4">
        <f t="shared" ca="1" si="28"/>
        <v>0</v>
      </c>
    </row>
    <row r="1823" spans="2:15" x14ac:dyDescent="0.2">
      <c r="B1823" s="14">
        <v>39021</v>
      </c>
      <c r="C1823" s="25">
        <v>4082.7</v>
      </c>
      <c r="D1823" s="25">
        <v>4103.26</v>
      </c>
      <c r="E1823" s="25">
        <v>4068.07</v>
      </c>
      <c r="F1823" s="16">
        <v>4098.28</v>
      </c>
      <c r="G1823" s="28">
        <f ca="1">IFERROR($F1823/OFFSET($F1823,G$12,)-1,"")</f>
        <v>3.816102089303719E-3</v>
      </c>
      <c r="H1823" s="29">
        <f ca="1">IFERROR($F1823/OFFSET($F1823,H$12,)-1,"")</f>
        <v>3.852984041836427E-3</v>
      </c>
      <c r="I1823" s="29">
        <f ca="1">IFERROR($F1823/OFFSET($F1823,I$12,)-1,"")</f>
        <v>8.4789369896372424E-2</v>
      </c>
      <c r="J1823" s="29">
        <f ca="1">IFERROR($F1823/OFFSET($F1823,J$12,)-1,"")</f>
        <v>0.23204295321382507</v>
      </c>
      <c r="K1823" s="30">
        <f>F1823/VLOOKUP(YEAR(B1823),$Z$13:$AB$35,3,FALSE)-1</f>
        <v>0.11295232663923849</v>
      </c>
      <c r="L1823" s="21">
        <f>MAX(F1823:$F$5741)</f>
        <v>4344.3500000000004</v>
      </c>
      <c r="M1823" s="28">
        <f ca="1">IF(OFFSET($O1823,M$12,)&lt;&gt;"",_xlfn.STDEV.S(OFFSET($O1823,,,M$12))*SQRT($J$12/$G$12),"")</f>
        <v>0.1544225902505158</v>
      </c>
      <c r="N1823" s="30">
        <f ca="1">IF(OFFSET($O1823,N$12,)&lt;&gt;"",_xlfn.STDEV.S(OFFSET($O1823,,,N$12))*SQRT($J$12/$G$12),"")</f>
        <v>0.13832343537269826</v>
      </c>
      <c r="O1823" s="4">
        <f t="shared" ca="1" si="28"/>
        <v>3.8088392430369639E-3</v>
      </c>
    </row>
    <row r="1824" spans="2:15" x14ac:dyDescent="0.2">
      <c r="B1824" s="14">
        <v>39020</v>
      </c>
      <c r="C1824" s="25">
        <v>4107.8</v>
      </c>
      <c r="D1824" s="25">
        <v>4111.1099999999997</v>
      </c>
      <c r="E1824" s="25">
        <v>4039.24</v>
      </c>
      <c r="F1824" s="16">
        <v>4082.7</v>
      </c>
      <c r="G1824" s="28">
        <f ca="1">IFERROR($F1824/OFFSET($F1824,G$12,)-1,"")</f>
        <v>-6.1103266955548907E-3</v>
      </c>
      <c r="H1824" s="29">
        <f ca="1">IFERROR($F1824/OFFSET($F1824,H$12,)-1,"")</f>
        <v>7.7655236421441121E-3</v>
      </c>
      <c r="I1824" s="29">
        <f ca="1">IFERROR($F1824/OFFSET($F1824,I$12,)-1,"")</f>
        <v>5.5433048882316927E-2</v>
      </c>
      <c r="J1824" s="29">
        <f ca="1">IFERROR($F1824/OFFSET($F1824,J$12,)-1,"")</f>
        <v>0.22003478385598751</v>
      </c>
      <c r="K1824" s="30">
        <f>F1824/VLOOKUP(YEAR(B1824),$Z$13:$AB$35,3,FALSE)-1</f>
        <v>0.10872133284451513</v>
      </c>
      <c r="L1824" s="21">
        <f>MAX(F1824:$F$5741)</f>
        <v>4344.3500000000004</v>
      </c>
      <c r="M1824" s="28">
        <f ca="1">IF(OFFSET($O1824,M$12,)&lt;&gt;"",_xlfn.STDEV.S(OFFSET($O1824,,,M$12))*SQRT($J$12/$G$12),"")</f>
        <v>0.15774701450074666</v>
      </c>
      <c r="N1824" s="30">
        <f ca="1">IF(OFFSET($O1824,N$12,)&lt;&gt;"",_xlfn.STDEV.S(OFFSET($O1824,,,N$12))*SQRT($J$12/$G$12),"")</f>
        <v>0.13869838568209694</v>
      </c>
      <c r="O1824" s="4">
        <f t="shared" ca="1" si="28"/>
        <v>-6.1290711371668532E-3</v>
      </c>
    </row>
    <row r="1825" spans="2:15" x14ac:dyDescent="0.2">
      <c r="B1825" s="14">
        <v>39017</v>
      </c>
      <c r="C1825" s="25">
        <v>4116.96</v>
      </c>
      <c r="D1825" s="25">
        <v>4160.6099999999997</v>
      </c>
      <c r="E1825" s="25">
        <v>4107.8</v>
      </c>
      <c r="F1825" s="16">
        <v>4107.8</v>
      </c>
      <c r="G1825" s="28">
        <f ca="1">IFERROR($F1825/OFFSET($F1825,G$12,)-1,"")</f>
        <v>-2.2249426761493662E-3</v>
      </c>
      <c r="H1825" s="29">
        <f ca="1">IFERROR($F1825/OFFSET($F1825,H$12,)-1,"")</f>
        <v>1.321835820048789E-2</v>
      </c>
      <c r="I1825" s="29">
        <f ca="1">IFERROR($F1825/OFFSET($F1825,I$12,)-1,"")</f>
        <v>6.4434044890830711E-2</v>
      </c>
      <c r="J1825" s="29">
        <f ca="1">IFERROR($F1825/OFFSET($F1825,J$12,)-1,"")</f>
        <v>0.22181407177168699</v>
      </c>
      <c r="K1825" s="30">
        <f>F1825/VLOOKUP(YEAR(B1825),$Z$13:$AB$35,3,FALSE)-1</f>
        <v>0.11553763221855617</v>
      </c>
      <c r="L1825" s="21">
        <f>MAX(F1825:$F$5741)</f>
        <v>4344.3500000000004</v>
      </c>
      <c r="M1825" s="28">
        <f ca="1">IF(OFFSET($O1825,M$12,)&lt;&gt;"",_xlfn.STDEV.S(OFFSET($O1825,,,M$12))*SQRT($J$12/$G$12),"")</f>
        <v>0.155960228949134</v>
      </c>
      <c r="N1825" s="30">
        <f ca="1">IF(OFFSET($O1825,N$12,)&lt;&gt;"",_xlfn.STDEV.S(OFFSET($O1825,,,N$12))*SQRT($J$12/$G$12),"")</f>
        <v>0.13883407259457092</v>
      </c>
      <c r="O1825" s="4">
        <f t="shared" ca="1" si="28"/>
        <v>-2.2274215386726675E-3</v>
      </c>
    </row>
    <row r="1826" spans="2:15" x14ac:dyDescent="0.2">
      <c r="B1826" s="14">
        <v>39016</v>
      </c>
      <c r="C1826" s="25">
        <v>4116.96</v>
      </c>
      <c r="D1826" s="25">
        <v>4116.96</v>
      </c>
      <c r="E1826" s="25">
        <v>4116.96</v>
      </c>
      <c r="F1826" s="16">
        <v>4116.96</v>
      </c>
      <c r="G1826" s="28">
        <f ca="1">IFERROR($F1826/OFFSET($F1826,G$12,)-1,"")</f>
        <v>0</v>
      </c>
      <c r="H1826" s="29">
        <f ca="1">IFERROR($F1826/OFFSET($F1826,H$12,)-1,"")</f>
        <v>2.1606048800339561E-2</v>
      </c>
      <c r="I1826" s="29">
        <f ca="1">IFERROR($F1826/OFFSET($F1826,I$12,)-1,"")</f>
        <v>7.9722421832792101E-2</v>
      </c>
      <c r="J1826" s="29">
        <f ca="1">IFERROR($F1826/OFFSET($F1826,J$12,)-1,"")</f>
        <v>0.22721053557216231</v>
      </c>
      <c r="K1826" s="30">
        <f>F1826/VLOOKUP(YEAR(B1826),$Z$13:$AB$35,3,FALSE)-1</f>
        <v>0.11802517414151303</v>
      </c>
      <c r="L1826" s="21">
        <f>MAX(F1826:$F$5741)</f>
        <v>4344.3500000000004</v>
      </c>
      <c r="M1826" s="28">
        <f ca="1">IF(OFFSET($O1826,M$12,)&lt;&gt;"",_xlfn.STDEV.S(OFFSET($O1826,,,M$12))*SQRT($J$12/$G$12),"")</f>
        <v>0.15575311167094905</v>
      </c>
      <c r="N1826" s="30">
        <f ca="1">IF(OFFSET($O1826,N$12,)&lt;&gt;"",_xlfn.STDEV.S(OFFSET($O1826,,,N$12))*SQRT($J$12/$G$12),"")</f>
        <v>0.140113399208219</v>
      </c>
      <c r="O1826" s="4">
        <f t="shared" ca="1" si="28"/>
        <v>0</v>
      </c>
    </row>
    <row r="1827" spans="2:15" x14ac:dyDescent="0.2">
      <c r="B1827" s="14">
        <v>39015</v>
      </c>
      <c r="C1827" s="25">
        <v>4082.55</v>
      </c>
      <c r="D1827" s="25">
        <v>4120.6499999999996</v>
      </c>
      <c r="E1827" s="25">
        <v>4082.55</v>
      </c>
      <c r="F1827" s="16">
        <v>4116.96</v>
      </c>
      <c r="G1827" s="28">
        <f ca="1">IFERROR($F1827/OFFSET($F1827,G$12,)-1,"")</f>
        <v>8.4285556821104279E-3</v>
      </c>
      <c r="H1827" s="29">
        <f ca="1">IFERROR($F1827/OFFSET($F1827,H$12,)-1,"")</f>
        <v>1.7809993769963395E-2</v>
      </c>
      <c r="I1827" s="29">
        <f ca="1">IFERROR($F1827/OFFSET($F1827,I$12,)-1,"")</f>
        <v>0.10583274016572886</v>
      </c>
      <c r="J1827" s="29">
        <f ca="1">IFERROR($F1827/OFFSET($F1827,J$12,)-1,"")</f>
        <v>0.23487066276335367</v>
      </c>
      <c r="K1827" s="30">
        <f>F1827/VLOOKUP(YEAR(B1827),$Z$13:$AB$35,3,FALSE)-1</f>
        <v>0.11802517414151303</v>
      </c>
      <c r="L1827" s="21">
        <f>MAX(F1827:$F$5741)</f>
        <v>4344.3500000000004</v>
      </c>
      <c r="M1827" s="28">
        <f ca="1">IF(OFFSET($O1827,M$12,)&lt;&gt;"",_xlfn.STDEV.S(OFFSET($O1827,,,M$12))*SQRT($J$12/$G$12),"")</f>
        <v>0.15618809724384097</v>
      </c>
      <c r="N1827" s="30">
        <f ca="1">IF(OFFSET($O1827,N$12,)&lt;&gt;"",_xlfn.STDEV.S(OFFSET($O1827,,,N$12))*SQRT($J$12/$G$12),"")</f>
        <v>0.14141259083431151</v>
      </c>
      <c r="O1827" s="4">
        <f t="shared" ca="1" si="28"/>
        <v>8.3932337431715746E-3</v>
      </c>
    </row>
    <row r="1828" spans="2:15" x14ac:dyDescent="0.2">
      <c r="B1828" s="14">
        <v>39014</v>
      </c>
      <c r="C1828" s="25">
        <v>4051.24</v>
      </c>
      <c r="D1828" s="25">
        <v>4087.21</v>
      </c>
      <c r="E1828" s="25">
        <v>4051.24</v>
      </c>
      <c r="F1828" s="16">
        <v>4082.55</v>
      </c>
      <c r="G1828" s="28">
        <f ca="1">IFERROR($F1828/OFFSET($F1828,G$12,)-1,"")</f>
        <v>7.728497941371204E-3</v>
      </c>
      <c r="H1828" s="29">
        <f ca="1">IFERROR($F1828/OFFSET($F1828,H$12,)-1,"")</f>
        <v>1.5610229364644956E-2</v>
      </c>
      <c r="I1828" s="29">
        <f ca="1">IFERROR($F1828/OFFSET($F1828,I$12,)-1,"")</f>
        <v>0.11530759711184646</v>
      </c>
      <c r="J1828" s="29">
        <f ca="1">IFERROR($F1828/OFFSET($F1828,J$12,)-1,"")</f>
        <v>0.23152360152517026</v>
      </c>
      <c r="K1828" s="30">
        <f>F1828/VLOOKUP(YEAR(B1828),$Z$13:$AB$35,3,FALSE)-1</f>
        <v>0.10868059798769814</v>
      </c>
      <c r="L1828" s="21">
        <f>MAX(F1828:$F$5741)</f>
        <v>4344.3500000000004</v>
      </c>
      <c r="M1828" s="28">
        <f ca="1">IF(OFFSET($O1828,M$12,)&lt;&gt;"",_xlfn.STDEV.S(OFFSET($O1828,,,M$12))*SQRT($J$12/$G$12),"")</f>
        <v>0.15553370115299342</v>
      </c>
      <c r="N1828" s="30">
        <f ca="1">IF(OFFSET($O1828,N$12,)&lt;&gt;"",_xlfn.STDEV.S(OFFSET($O1828,,,N$12))*SQRT($J$12/$G$12),"")</f>
        <v>0.14111159763927839</v>
      </c>
      <c r="O1828" s="4">
        <f t="shared" ca="1" si="28"/>
        <v>7.6987860882975897E-3</v>
      </c>
    </row>
    <row r="1829" spans="2:15" x14ac:dyDescent="0.2">
      <c r="B1829" s="14">
        <v>39013</v>
      </c>
      <c r="C1829" s="25">
        <v>4054.21</v>
      </c>
      <c r="D1829" s="25">
        <v>4062.36</v>
      </c>
      <c r="E1829" s="25">
        <v>4032.96</v>
      </c>
      <c r="F1829" s="16">
        <v>4051.24</v>
      </c>
      <c r="G1829" s="28">
        <f ca="1">IFERROR($F1829/OFFSET($F1829,G$12,)-1,"")</f>
        <v>-7.3257182040409319E-4</v>
      </c>
      <c r="H1829" s="29">
        <f ca="1">IFERROR($F1829/OFFSET($F1829,H$12,)-1,"")</f>
        <v>7.2375880305597384E-4</v>
      </c>
      <c r="I1829" s="29">
        <f ca="1">IFERROR($F1829/OFFSET($F1829,I$12,)-1,"")</f>
        <v>0.10100310088895759</v>
      </c>
      <c r="J1829" s="29">
        <f ca="1">IFERROR($F1829/OFFSET($F1829,J$12,)-1,"")</f>
        <v>0.2281174024021293</v>
      </c>
      <c r="K1829" s="30">
        <f>F1829/VLOOKUP(YEAR(B1829),$Z$13:$AB$35,3,FALSE)-1</f>
        <v>0.1001778755414342</v>
      </c>
      <c r="L1829" s="21">
        <f>MAX(F1829:$F$5741)</f>
        <v>4344.3500000000004</v>
      </c>
      <c r="M1829" s="28">
        <f ca="1">IF(OFFSET($O1829,M$12,)&lt;&gt;"",_xlfn.STDEV.S(OFFSET($O1829,,,M$12))*SQRT($J$12/$G$12),"")</f>
        <v>0.15510279270940369</v>
      </c>
      <c r="N1829" s="30">
        <f ca="1">IF(OFFSET($O1829,N$12,)&lt;&gt;"",_xlfn.STDEV.S(OFFSET($O1829,,,N$12))*SQRT($J$12/$G$12),"")</f>
        <v>0.14058986577683388</v>
      </c>
      <c r="O1829" s="4">
        <f t="shared" ca="1" si="28"/>
        <v>-7.3284028225985244E-4</v>
      </c>
    </row>
    <row r="1830" spans="2:15" x14ac:dyDescent="0.2">
      <c r="B1830" s="14">
        <v>39010</v>
      </c>
      <c r="C1830" s="25">
        <v>4029.89</v>
      </c>
      <c r="D1830" s="25">
        <v>4054.21</v>
      </c>
      <c r="E1830" s="25">
        <v>4029.71</v>
      </c>
      <c r="F1830" s="16">
        <v>4054.21</v>
      </c>
      <c r="G1830" s="28">
        <f ca="1">IFERROR($F1830/OFFSET($F1830,G$12,)-1,"")</f>
        <v>6.0349041785259239E-3</v>
      </c>
      <c r="H1830" s="29">
        <f ca="1">IFERROR($F1830/OFFSET($F1830,H$12,)-1,"")</f>
        <v>1.0914014422357621E-2</v>
      </c>
      <c r="I1830" s="29">
        <f ca="1">IFERROR($F1830/OFFSET($F1830,I$12,)-1,"")</f>
        <v>9.0630052376584169E-2</v>
      </c>
      <c r="J1830" s="29">
        <f ca="1">IFERROR($F1830/OFFSET($F1830,J$12,)-1,"")</f>
        <v>0.26599113165126154</v>
      </c>
      <c r="K1830" s="30">
        <f>F1830/VLOOKUP(YEAR(B1830),$Z$13:$AB$35,3,FALSE)-1</f>
        <v>0.10098442570641031</v>
      </c>
      <c r="L1830" s="21">
        <f>MAX(F1830:$F$5741)</f>
        <v>4344.3500000000004</v>
      </c>
      <c r="M1830" s="28">
        <f ca="1">IF(OFFSET($O1830,M$12,)&lt;&gt;"",_xlfn.STDEV.S(OFFSET($O1830,,,M$12))*SQRT($J$12/$G$12),"")</f>
        <v>0.15977328132836965</v>
      </c>
      <c r="N1830" s="30">
        <f ca="1">IF(OFFSET($O1830,N$12,)&lt;&gt;"",_xlfn.STDEV.S(OFFSET($O1830,,,N$12))*SQRT($J$12/$G$12),"")</f>
        <v>0.14051853904058326</v>
      </c>
      <c r="O1830" s="4">
        <f t="shared" ca="1" si="28"/>
        <v>6.0167670781659495E-3</v>
      </c>
    </row>
    <row r="1831" spans="2:15" x14ac:dyDescent="0.2">
      <c r="B1831" s="14">
        <v>39009</v>
      </c>
      <c r="C1831" s="25">
        <v>4044.92</v>
      </c>
      <c r="D1831" s="25">
        <v>4044.92</v>
      </c>
      <c r="E1831" s="25">
        <v>4012.85</v>
      </c>
      <c r="F1831" s="16">
        <v>4029.89</v>
      </c>
      <c r="G1831" s="28">
        <f ca="1">IFERROR($F1831/OFFSET($F1831,G$12,)-1,"")</f>
        <v>-3.7157718817677488E-3</v>
      </c>
      <c r="H1831" s="29">
        <f ca="1">IFERROR($F1831/OFFSET($F1831,H$12,)-1,"")</f>
        <v>1.9737391475977306E-2</v>
      </c>
      <c r="I1831" s="29">
        <f ca="1">IFERROR($F1831/OFFSET($F1831,I$12,)-1,"")</f>
        <v>8.1794485650396265E-2</v>
      </c>
      <c r="J1831" s="29">
        <f ca="1">IFERROR($F1831/OFFSET($F1831,J$12,)-1,"")</f>
        <v>0.2629795849290768</v>
      </c>
      <c r="K1831" s="30">
        <f>F1831/VLOOKUP(YEAR(B1831),$Z$13:$AB$35,3,FALSE)-1</f>
        <v>9.4379947587817536E-2</v>
      </c>
      <c r="L1831" s="21">
        <f>MAX(F1831:$F$5741)</f>
        <v>4344.3500000000004</v>
      </c>
      <c r="M1831" s="28">
        <f ca="1">IF(OFFSET($O1831,M$12,)&lt;&gt;"",_xlfn.STDEV.S(OFFSET($O1831,,,M$12))*SQRT($J$12/$G$12),"")</f>
        <v>0.16034525402293034</v>
      </c>
      <c r="N1831" s="30">
        <f ca="1">IF(OFFSET($O1831,N$12,)&lt;&gt;"",_xlfn.STDEV.S(OFFSET($O1831,,,N$12))*SQRT($J$12/$G$12),"")</f>
        <v>0.14023838434918562</v>
      </c>
      <c r="O1831" s="4">
        <f t="shared" ca="1" si="28"/>
        <v>-3.7226925110786526E-3</v>
      </c>
    </row>
    <row r="1832" spans="2:15" x14ac:dyDescent="0.2">
      <c r="B1832" s="14">
        <v>39008</v>
      </c>
      <c r="C1832" s="25">
        <v>4019.8</v>
      </c>
      <c r="D1832" s="25">
        <v>4048.47</v>
      </c>
      <c r="E1832" s="25">
        <v>4013.71</v>
      </c>
      <c r="F1832" s="16">
        <v>4044.92</v>
      </c>
      <c r="G1832" s="28">
        <f ca="1">IFERROR($F1832/OFFSET($F1832,G$12,)-1,"")</f>
        <v>6.2490671177670709E-3</v>
      </c>
      <c r="H1832" s="29">
        <f ca="1">IFERROR($F1832/OFFSET($F1832,H$12,)-1,"")</f>
        <v>3.3428034174058929E-2</v>
      </c>
      <c r="I1832" s="29">
        <f ca="1">IFERROR($F1832/OFFSET($F1832,I$12,)-1,"")</f>
        <v>8.6870771330764596E-2</v>
      </c>
      <c r="J1832" s="29">
        <f ca="1">IFERROR($F1832/OFFSET($F1832,J$12,)-1,"")</f>
        <v>0.26593640460691037</v>
      </c>
      <c r="K1832" s="30">
        <f>F1832/VLOOKUP(YEAR(B1832),$Z$13:$AB$35,3,FALSE)-1</f>
        <v>9.846158024087881E-2</v>
      </c>
      <c r="L1832" s="21">
        <f>MAX(F1832:$F$5741)</f>
        <v>4344.3500000000004</v>
      </c>
      <c r="M1832" s="28">
        <f ca="1">IF(OFFSET($O1832,M$12,)&lt;&gt;"",_xlfn.STDEV.S(OFFSET($O1832,,,M$12))*SQRT($J$12/$G$12),"")</f>
        <v>0.16460769268198555</v>
      </c>
      <c r="N1832" s="30">
        <f ca="1">IF(OFFSET($O1832,N$12,)&lt;&gt;"",_xlfn.STDEV.S(OFFSET($O1832,,,N$12))*SQRT($J$12/$G$12),"")</f>
        <v>0.13984159776835656</v>
      </c>
      <c r="O1832" s="4">
        <f t="shared" ca="1" si="28"/>
        <v>6.2296226622729819E-3</v>
      </c>
    </row>
    <row r="1833" spans="2:15" x14ac:dyDescent="0.2">
      <c r="B1833" s="14">
        <v>39007</v>
      </c>
      <c r="C1833" s="25">
        <v>4048.31</v>
      </c>
      <c r="D1833" s="25">
        <v>4051.41</v>
      </c>
      <c r="E1833" s="25">
        <v>4019.8</v>
      </c>
      <c r="F1833" s="16">
        <v>4019.8</v>
      </c>
      <c r="G1833" s="28">
        <f ca="1">IFERROR($F1833/OFFSET($F1833,G$12,)-1,"")</f>
        <v>-7.0424448720576294E-3</v>
      </c>
      <c r="H1833" s="29">
        <f ca="1">IFERROR($F1833/OFFSET($F1833,H$12,)-1,"")</f>
        <v>3.1990737293944527E-2</v>
      </c>
      <c r="I1833" s="29">
        <f ca="1">IFERROR($F1833/OFFSET($F1833,I$12,)-1,"")</f>
        <v>7.1532340828213137E-2</v>
      </c>
      <c r="J1833" s="29">
        <f ca="1">IFERROR($F1833/OFFSET($F1833,J$12,)-1,"")</f>
        <v>0.26956955660761728</v>
      </c>
      <c r="K1833" s="30">
        <f>F1833/VLOOKUP(YEAR(B1833),$Z$13:$AB$35,3,FALSE)-1</f>
        <v>9.1639849552595631E-2</v>
      </c>
      <c r="L1833" s="21">
        <f>MAX(F1833:$F$5741)</f>
        <v>4344.3500000000004</v>
      </c>
      <c r="M1833" s="28">
        <f ca="1">IF(OFFSET($O1833,M$12,)&lt;&gt;"",_xlfn.STDEV.S(OFFSET($O1833,,,M$12))*SQRT($J$12/$G$12),"")</f>
        <v>0.17008922450823588</v>
      </c>
      <c r="N1833" s="30">
        <f ca="1">IF(OFFSET($O1833,N$12,)&lt;&gt;"",_xlfn.STDEV.S(OFFSET($O1833,,,N$12))*SQRT($J$12/$G$12),"")</f>
        <v>0.14185780569593692</v>
      </c>
      <c r="O1833" s="4">
        <f t="shared" ca="1" si="28"/>
        <v>-7.0673599311406902E-3</v>
      </c>
    </row>
    <row r="1834" spans="2:15" x14ac:dyDescent="0.2">
      <c r="B1834" s="14">
        <v>39006</v>
      </c>
      <c r="C1834" s="25">
        <v>4010.44</v>
      </c>
      <c r="D1834" s="25">
        <v>4083.59</v>
      </c>
      <c r="E1834" s="25">
        <v>4010.31</v>
      </c>
      <c r="F1834" s="16">
        <v>4048.31</v>
      </c>
      <c r="G1834" s="28">
        <f ca="1">IFERROR($F1834/OFFSET($F1834,G$12,)-1,"")</f>
        <v>9.4428541506668129E-3</v>
      </c>
      <c r="H1834" s="29">
        <f ca="1">IFERROR($F1834/OFFSET($F1834,H$12,)-1,"")</f>
        <v>5.5525571329865686E-2</v>
      </c>
      <c r="I1834" s="29">
        <f ca="1">IFERROR($F1834/OFFSET($F1834,I$12,)-1,"")</f>
        <v>8.7174047318527403E-2</v>
      </c>
      <c r="J1834" s="29">
        <f ca="1">IFERROR($F1834/OFFSET($F1834,J$12,)-1,"")</f>
        <v>0.28994853983781299</v>
      </c>
      <c r="K1834" s="30">
        <f>F1834/VLOOKUP(YEAR(B1834),$Z$13:$AB$35,3,FALSE)-1</f>
        <v>9.9382188004942584E-2</v>
      </c>
      <c r="L1834" s="21">
        <f>MAX(F1834:$F$5741)</f>
        <v>4344.3500000000004</v>
      </c>
      <c r="M1834" s="28">
        <f ca="1">IF(OFFSET($O1834,M$12,)&lt;&gt;"",_xlfn.STDEV.S(OFFSET($O1834,,,M$12))*SQRT($J$12/$G$12),"")</f>
        <v>0.16887741901609293</v>
      </c>
      <c r="N1834" s="30">
        <f ca="1">IF(OFFSET($O1834,N$12,)&lt;&gt;"",_xlfn.STDEV.S(OFFSET($O1834,,,N$12))*SQRT($J$12/$G$12),"")</f>
        <v>0.14148465069954819</v>
      </c>
      <c r="O1834" s="4">
        <f t="shared" ca="1" si="28"/>
        <v>9.3985490958146435E-3</v>
      </c>
    </row>
    <row r="1835" spans="2:15" x14ac:dyDescent="0.2">
      <c r="B1835" s="14">
        <v>39003</v>
      </c>
      <c r="C1835" s="25">
        <v>3951.89</v>
      </c>
      <c r="D1835" s="25">
        <v>4019.41</v>
      </c>
      <c r="E1835" s="25">
        <v>3951.89</v>
      </c>
      <c r="F1835" s="16">
        <v>4010.44</v>
      </c>
      <c r="G1835" s="28">
        <f ca="1">IFERROR($F1835/OFFSET($F1835,G$12,)-1,"")</f>
        <v>1.4815695781006166E-2</v>
      </c>
      <c r="H1835" s="29">
        <f ca="1">IFERROR($F1835/OFFSET($F1835,H$12,)-1,"")</f>
        <v>5.129273848751037E-2</v>
      </c>
      <c r="I1835" s="29">
        <f ca="1">IFERROR($F1835/OFFSET($F1835,I$12,)-1,"")</f>
        <v>7.5389685436101805E-2</v>
      </c>
      <c r="J1835" s="29">
        <f ca="1">IFERROR($F1835/OFFSET($F1835,J$12,)-1,"")</f>
        <v>0.27154896353179159</v>
      </c>
      <c r="K1835" s="30">
        <f>F1835/VLOOKUP(YEAR(B1835),$Z$13:$AB$35,3,FALSE)-1</f>
        <v>8.9097994487216114E-2</v>
      </c>
      <c r="L1835" s="21">
        <f>MAX(F1835:$F$5741)</f>
        <v>4344.3500000000004</v>
      </c>
      <c r="M1835" s="28">
        <f ca="1">IF(OFFSET($O1835,M$12,)&lt;&gt;"",_xlfn.STDEV.S(OFFSET($O1835,,,M$12))*SQRT($J$12/$G$12),"")</f>
        <v>0.16756574094387769</v>
      </c>
      <c r="N1835" s="30">
        <f ca="1">IF(OFFSET($O1835,N$12,)&lt;&gt;"",_xlfn.STDEV.S(OFFSET($O1835,,,N$12))*SQRT($J$12/$G$12),"")</f>
        <v>0.14219234703979722</v>
      </c>
      <c r="O1835" s="4">
        <f t="shared" ca="1" si="28"/>
        <v>1.4707015494689703E-2</v>
      </c>
    </row>
    <row r="1836" spans="2:15" x14ac:dyDescent="0.2">
      <c r="B1836" s="14">
        <v>39002</v>
      </c>
      <c r="C1836" s="25">
        <v>3914.08</v>
      </c>
      <c r="D1836" s="25">
        <v>3951.89</v>
      </c>
      <c r="E1836" s="25">
        <v>3893.01</v>
      </c>
      <c r="F1836" s="16">
        <v>3951.89</v>
      </c>
      <c r="G1836" s="28">
        <f ca="1">IFERROR($F1836/OFFSET($F1836,G$12,)-1,"")</f>
        <v>9.6599967297550382E-3</v>
      </c>
      <c r="H1836" s="29">
        <f ca="1">IFERROR($F1836/OFFSET($F1836,H$12,)-1,"")</f>
        <v>3.0020512366063512E-2</v>
      </c>
      <c r="I1836" s="29">
        <f ca="1">IFERROR($F1836/OFFSET($F1836,I$12,)-1,"")</f>
        <v>6.8942199236680324E-2</v>
      </c>
      <c r="J1836" s="29">
        <f ca="1">IFERROR($F1836/OFFSET($F1836,J$12,)-1,"")</f>
        <v>0.25258003169572096</v>
      </c>
      <c r="K1836" s="30">
        <f>F1836/VLOOKUP(YEAR(B1836),$Z$13:$AB$35,3,FALSE)-1</f>
        <v>7.3197822042988747E-2</v>
      </c>
      <c r="L1836" s="21">
        <f>MAX(F1836:$F$5741)</f>
        <v>4344.3500000000004</v>
      </c>
      <c r="M1836" s="28">
        <f ca="1">IF(OFFSET($O1836,M$12,)&lt;&gt;"",_xlfn.STDEV.S(OFFSET($O1836,,,M$12))*SQRT($J$12/$G$12),"")</f>
        <v>0.16708426618338318</v>
      </c>
      <c r="N1836" s="30">
        <f ca="1">IF(OFFSET($O1836,N$12,)&lt;&gt;"",_xlfn.STDEV.S(OFFSET($O1836,,,N$12))*SQRT($J$12/$G$12),"")</f>
        <v>0.14616880201168858</v>
      </c>
      <c r="O1836" s="4">
        <f t="shared" ca="1" si="28"/>
        <v>9.613637277014208E-3</v>
      </c>
    </row>
    <row r="1837" spans="2:15" x14ac:dyDescent="0.2">
      <c r="B1837" s="14">
        <v>39001</v>
      </c>
      <c r="C1837" s="25">
        <v>3895.19</v>
      </c>
      <c r="D1837" s="25">
        <v>3914.08</v>
      </c>
      <c r="E1837" s="25">
        <v>3877.96</v>
      </c>
      <c r="F1837" s="16">
        <v>3914.08</v>
      </c>
      <c r="G1837" s="28">
        <f ca="1">IFERROR($F1837/OFFSET($F1837,G$12,)-1,"")</f>
        <v>4.8495708810096794E-3</v>
      </c>
      <c r="H1837" s="29">
        <f ca="1">IFERROR($F1837/OFFSET($F1837,H$12,)-1,"")</f>
        <v>3.7312265953584278E-2</v>
      </c>
      <c r="I1837" s="29">
        <f ca="1">IFERROR($F1837/OFFSET($F1837,I$12,)-1,"")</f>
        <v>6.2872194539109971E-2</v>
      </c>
      <c r="J1837" s="29">
        <f ca="1">IFERROR($F1837/OFFSET($F1837,J$12,)-1,"")</f>
        <v>0.21547352501855466</v>
      </c>
      <c r="K1837" s="30">
        <f>F1837/VLOOKUP(YEAR(B1837),$Z$13:$AB$35,3,FALSE)-1</f>
        <v>6.2929922467989119E-2</v>
      </c>
      <c r="L1837" s="21">
        <f>MAX(F1837:$F$5741)</f>
        <v>4344.3500000000004</v>
      </c>
      <c r="M1837" s="28">
        <f ca="1">IF(OFFSET($O1837,M$12,)&lt;&gt;"",_xlfn.STDEV.S(OFFSET($O1837,,,M$12))*SQRT($J$12/$G$12),"")</f>
        <v>0.16580349737723632</v>
      </c>
      <c r="N1837" s="30">
        <f ca="1">IF(OFFSET($O1837,N$12,)&lt;&gt;"",_xlfn.STDEV.S(OFFSET($O1837,,,N$12))*SQRT($J$12/$G$12),"")</f>
        <v>0.14537947303726095</v>
      </c>
      <c r="O1837" s="4">
        <f t="shared" ca="1" si="28"/>
        <v>4.8378495923495791E-3</v>
      </c>
    </row>
    <row r="1838" spans="2:15" x14ac:dyDescent="0.2">
      <c r="B1838" s="14">
        <v>39000</v>
      </c>
      <c r="C1838" s="25">
        <v>3835.35</v>
      </c>
      <c r="D1838" s="25">
        <v>3897.06</v>
      </c>
      <c r="E1838" s="25">
        <v>3835.35</v>
      </c>
      <c r="F1838" s="16">
        <v>3895.19</v>
      </c>
      <c r="G1838" s="28">
        <f ca="1">IFERROR($F1838/OFFSET($F1838,G$12,)-1,"")</f>
        <v>1.5602226654672924E-2</v>
      </c>
      <c r="H1838" s="29">
        <f ca="1">IFERROR($F1838/OFFSET($F1838,H$12,)-1,"")</f>
        <v>3.6671634640975226E-2</v>
      </c>
      <c r="I1838" s="29">
        <f ca="1">IFERROR($F1838/OFFSET($F1838,I$12,)-1,"")</f>
        <v>5.9281518546720369E-2</v>
      </c>
      <c r="J1838" s="29">
        <f ca="1">IFERROR($F1838/OFFSET($F1838,J$12,)-1,"")</f>
        <v>0.20716703029701988</v>
      </c>
      <c r="K1838" s="30">
        <f>F1838/VLOOKUP(YEAR(B1838),$Z$13:$AB$35,3,FALSE)-1</f>
        <v>5.7800046166171182E-2</v>
      </c>
      <c r="L1838" s="21">
        <f>MAX(F1838:$F$5741)</f>
        <v>4344.3500000000004</v>
      </c>
      <c r="M1838" s="28">
        <f ca="1">IF(OFFSET($O1838,M$12,)&lt;&gt;"",_xlfn.STDEV.S(OFFSET($O1838,,,M$12))*SQRT($J$12/$G$12),"")</f>
        <v>0.16567055674705516</v>
      </c>
      <c r="N1838" s="30">
        <f ca="1">IF(OFFSET($O1838,N$12,)&lt;&gt;"",_xlfn.STDEV.S(OFFSET($O1838,,,N$12))*SQRT($J$12/$G$12),"")</f>
        <v>0.14840330422726533</v>
      </c>
      <c r="O1838" s="4">
        <f t="shared" ca="1" si="28"/>
        <v>1.5481763298398144E-2</v>
      </c>
    </row>
    <row r="1839" spans="2:15" x14ac:dyDescent="0.2">
      <c r="B1839" s="14">
        <v>38999</v>
      </c>
      <c r="C1839" s="25">
        <v>3814.77</v>
      </c>
      <c r="D1839" s="25">
        <v>3839.04</v>
      </c>
      <c r="E1839" s="25">
        <v>3795.63</v>
      </c>
      <c r="F1839" s="16">
        <v>3835.35</v>
      </c>
      <c r="G1839" s="28">
        <f ca="1">IFERROR($F1839/OFFSET($F1839,G$12,)-1,"")</f>
        <v>5.3948206576017732E-3</v>
      </c>
      <c r="H1839" s="29">
        <f ca="1">IFERROR($F1839/OFFSET($F1839,H$12,)-1,"")</f>
        <v>1.5193425005624706E-2</v>
      </c>
      <c r="I1839" s="29">
        <f ca="1">IFERROR($F1839/OFFSET($F1839,I$12,)-1,"")</f>
        <v>3.2076207903340759E-2</v>
      </c>
      <c r="J1839" s="29">
        <f ca="1">IFERROR($F1839/OFFSET($F1839,J$12,)-1,"")</f>
        <v>0.19794041766355774</v>
      </c>
      <c r="K1839" s="30">
        <f>F1839/VLOOKUP(YEAR(B1839),$Z$13:$AB$35,3,FALSE)-1</f>
        <v>4.1549553953317941E-2</v>
      </c>
      <c r="L1839" s="21">
        <f>MAX(F1839:$F$5741)</f>
        <v>4344.3500000000004</v>
      </c>
      <c r="M1839" s="28">
        <f ca="1">IF(OFFSET($O1839,M$12,)&lt;&gt;"",_xlfn.STDEV.S(OFFSET($O1839,,,M$12))*SQRT($J$12/$G$12),"")</f>
        <v>0.16118818443771052</v>
      </c>
      <c r="N1839" s="30">
        <f ca="1">IF(OFFSET($O1839,N$12,)&lt;&gt;"",_xlfn.STDEV.S(OFFSET($O1839,,,N$12))*SQRT($J$12/$G$12),"")</f>
        <v>0.14792546249782879</v>
      </c>
      <c r="O1839" s="4">
        <f t="shared" ca="1" si="28"/>
        <v>5.3803207389009492E-3</v>
      </c>
    </row>
    <row r="1840" spans="2:15" x14ac:dyDescent="0.2">
      <c r="B1840" s="14">
        <v>38996</v>
      </c>
      <c r="C1840" s="25">
        <v>3836.71</v>
      </c>
      <c r="D1840" s="25">
        <v>3845.45</v>
      </c>
      <c r="E1840" s="25">
        <v>3808.32</v>
      </c>
      <c r="F1840" s="16">
        <v>3814.77</v>
      </c>
      <c r="G1840" s="28">
        <f ca="1">IFERROR($F1840/OFFSET($F1840,G$12,)-1,"")</f>
        <v>-5.718441060179158E-3</v>
      </c>
      <c r="H1840" s="29">
        <f ca="1">IFERROR($F1840/OFFSET($F1840,H$12,)-1,"")</f>
        <v>-1.3830472019791817E-2</v>
      </c>
      <c r="I1840" s="29">
        <f ca="1">IFERROR($F1840/OFFSET($F1840,I$12,)-1,"")</f>
        <v>3.5283166339191707E-2</v>
      </c>
      <c r="J1840" s="29">
        <f ca="1">IFERROR($F1840/OFFSET($F1840,J$12,)-1,"")</f>
        <v>0.17661373898882227</v>
      </c>
      <c r="K1840" s="30">
        <f>F1840/VLOOKUP(YEAR(B1840),$Z$13:$AB$35,3,FALSE)-1</f>
        <v>3.5960731598028373E-2</v>
      </c>
      <c r="L1840" s="21">
        <f>MAX(F1840:$F$5741)</f>
        <v>4344.3500000000004</v>
      </c>
      <c r="M1840" s="28">
        <f ca="1">IF(OFFSET($O1840,M$12,)&lt;&gt;"",_xlfn.STDEV.S(OFFSET($O1840,,,M$12))*SQRT($J$12/$G$12),"")</f>
        <v>0.16087075525405609</v>
      </c>
      <c r="N1840" s="30">
        <f ca="1">IF(OFFSET($O1840,N$12,)&lt;&gt;"",_xlfn.STDEV.S(OFFSET($O1840,,,N$12))*SQRT($J$12/$G$12),"")</f>
        <v>0.14931789576214871</v>
      </c>
      <c r="O1840" s="4">
        <f t="shared" ca="1" si="28"/>
        <v>-5.7348539449097024E-3</v>
      </c>
    </row>
    <row r="1841" spans="2:15" x14ac:dyDescent="0.2">
      <c r="B1841" s="14">
        <v>38995</v>
      </c>
      <c r="C1841" s="25">
        <v>3773.29</v>
      </c>
      <c r="D1841" s="25">
        <v>3839.92</v>
      </c>
      <c r="E1841" s="25">
        <v>3773.29</v>
      </c>
      <c r="F1841" s="16">
        <v>3836.71</v>
      </c>
      <c r="G1841" s="28">
        <f ca="1">IFERROR($F1841/OFFSET($F1841,G$12,)-1,"")</f>
        <v>1.6807613514996156E-2</v>
      </c>
      <c r="H1841" s="29">
        <f ca="1">IFERROR($F1841/OFFSET($F1841,H$12,)-1,"")</f>
        <v>-5.8121757697310317E-3</v>
      </c>
      <c r="I1841" s="29">
        <f ca="1">IFERROR($F1841/OFFSET($F1841,I$12,)-1,"")</f>
        <v>2.9408923828177391E-2</v>
      </c>
      <c r="J1841" s="29">
        <f ca="1">IFERROR($F1841/OFFSET($F1841,J$12,)-1,"")</f>
        <v>0.14529682355364382</v>
      </c>
      <c r="K1841" s="30">
        <f>F1841/VLOOKUP(YEAR(B1841),$Z$13:$AB$35,3,FALSE)-1</f>
        <v>4.1918883321791833E-2</v>
      </c>
      <c r="L1841" s="21">
        <f>MAX(F1841:$F$5741)</f>
        <v>4344.3500000000004</v>
      </c>
      <c r="M1841" s="28">
        <f ca="1">IF(OFFSET($O1841,M$12,)&lt;&gt;"",_xlfn.STDEV.S(OFFSET($O1841,,,M$12))*SQRT($J$12/$G$12),"")</f>
        <v>0.16184436278226677</v>
      </c>
      <c r="N1841" s="30">
        <f ca="1">IF(OFFSET($O1841,N$12,)&lt;&gt;"",_xlfn.STDEV.S(OFFSET($O1841,,,N$12))*SQRT($J$12/$G$12),"")</f>
        <v>0.15420849977763648</v>
      </c>
      <c r="O1841" s="4">
        <f t="shared" ca="1" si="28"/>
        <v>1.6667928586353072E-2</v>
      </c>
    </row>
    <row r="1842" spans="2:15" x14ac:dyDescent="0.2">
      <c r="B1842" s="14">
        <v>38994</v>
      </c>
      <c r="C1842" s="25">
        <v>3757.4</v>
      </c>
      <c r="D1842" s="25">
        <v>3778.86</v>
      </c>
      <c r="E1842" s="25">
        <v>3744.2</v>
      </c>
      <c r="F1842" s="16">
        <v>3773.29</v>
      </c>
      <c r="G1842" s="28">
        <f ca="1">IFERROR($F1842/OFFSET($F1842,G$12,)-1,"")</f>
        <v>4.2289881300898724E-3</v>
      </c>
      <c r="H1842" s="29">
        <f ca="1">IFERROR($F1842/OFFSET($F1842,H$12,)-1,"")</f>
        <v>-1.0409181270292556E-2</v>
      </c>
      <c r="I1842" s="29">
        <f ca="1">IFERROR($F1842/OFFSET($F1842,I$12,)-1,"")</f>
        <v>-3.497050026360915E-4</v>
      </c>
      <c r="J1842" s="29">
        <f ca="1">IFERROR($F1842/OFFSET($F1842,J$12,)-1,"")</f>
        <v>0.12585111144263772</v>
      </c>
      <c r="K1842" s="30">
        <f>F1842/VLOOKUP(YEAR(B1842),$Z$13:$AB$35,3,FALSE)-1</f>
        <v>2.4696185859573339E-2</v>
      </c>
      <c r="L1842" s="21">
        <f>MAX(F1842:$F$5741)</f>
        <v>4344.3500000000004</v>
      </c>
      <c r="M1842" s="28">
        <f ca="1">IF(OFFSET($O1842,M$12,)&lt;&gt;"",_xlfn.STDEV.S(OFFSET($O1842,,,M$12))*SQRT($J$12/$G$12),"")</f>
        <v>0.1558036585796336</v>
      </c>
      <c r="N1842" s="30">
        <f ca="1">IF(OFFSET($O1842,N$12,)&lt;&gt;"",_xlfn.STDEV.S(OFFSET($O1842,,,N$12))*SQRT($J$12/$G$12),"")</f>
        <v>0.15569409202676096</v>
      </c>
      <c r="O1842" s="4">
        <f t="shared" ca="1" si="28"/>
        <v>4.2200710909828642E-3</v>
      </c>
    </row>
    <row r="1843" spans="2:15" x14ac:dyDescent="0.2">
      <c r="B1843" s="14">
        <v>38993</v>
      </c>
      <c r="C1843" s="25">
        <v>3774.1</v>
      </c>
      <c r="D1843" s="25">
        <v>3777.68</v>
      </c>
      <c r="E1843" s="25">
        <v>3739.96</v>
      </c>
      <c r="F1843" s="16">
        <v>3757.4</v>
      </c>
      <c r="G1843" s="28">
        <f ca="1">IFERROR($F1843/OFFSET($F1843,G$12,)-1,"")</f>
        <v>-5.4394579070659033E-3</v>
      </c>
      <c r="H1843" s="29">
        <f ca="1">IFERROR($F1843/OFFSET($F1843,H$12,)-1,"")</f>
        <v>9.2534146308707044E-3</v>
      </c>
      <c r="I1843" s="29">
        <f ca="1">IFERROR($F1843/OFFSET($F1843,I$12,)-1,"")</f>
        <v>-8.491706204909244E-3</v>
      </c>
      <c r="J1843" s="29">
        <f ca="1">IFERROR($F1843/OFFSET($F1843,J$12,)-1,"")</f>
        <v>0.12170904346943479</v>
      </c>
      <c r="K1843" s="30">
        <f>F1843/VLOOKUP(YEAR(B1843),$Z$13:$AB$35,3,FALSE)-1</f>
        <v>2.0381006694094816E-2</v>
      </c>
      <c r="L1843" s="21">
        <f>MAX(F1843:$F$5741)</f>
        <v>4344.3500000000004</v>
      </c>
      <c r="M1843" s="28">
        <f ca="1">IF(OFFSET($O1843,M$12,)&lt;&gt;"",_xlfn.STDEV.S(OFFSET($O1843,,,M$12))*SQRT($J$12/$G$12),"")</f>
        <v>0.15542500861756267</v>
      </c>
      <c r="N1843" s="30">
        <f ca="1">IF(OFFSET($O1843,N$12,)&lt;&gt;"",_xlfn.STDEV.S(OFFSET($O1843,,,N$12))*SQRT($J$12/$G$12),"")</f>
        <v>0.15740287754668028</v>
      </c>
      <c r="O1843" s="4">
        <f t="shared" ca="1" si="28"/>
        <v>-5.4543056250624692E-3</v>
      </c>
    </row>
    <row r="1844" spans="2:15" x14ac:dyDescent="0.2">
      <c r="B1844" s="14">
        <v>38992</v>
      </c>
      <c r="C1844" s="25">
        <v>3868.27</v>
      </c>
      <c r="D1844" s="25">
        <v>3870.5</v>
      </c>
      <c r="E1844" s="25">
        <v>3772.95</v>
      </c>
      <c r="F1844" s="16">
        <v>3777.95</v>
      </c>
      <c r="G1844" s="28">
        <f ca="1">IFERROR($F1844/OFFSET($F1844,G$12,)-1,"")</f>
        <v>-2.3348938931356922E-2</v>
      </c>
      <c r="H1844" s="29">
        <f ca="1">IFERROR($F1844/OFFSET($F1844,H$12,)-1,"")</f>
        <v>3.2094239264356839E-2</v>
      </c>
      <c r="I1844" s="29">
        <f ca="1">IFERROR($F1844/OFFSET($F1844,I$12,)-1,"")</f>
        <v>-2.6899744993585939E-3</v>
      </c>
      <c r="J1844" s="29">
        <f ca="1">IFERROR($F1844/OFFSET($F1844,J$12,)-1,"")</f>
        <v>0.13224143614948902</v>
      </c>
      <c r="K1844" s="30">
        <f>F1844/VLOOKUP(YEAR(B1844),$Z$13:$AB$35,3,FALSE)-1</f>
        <v>2.5961682078020853E-2</v>
      </c>
      <c r="L1844" s="21">
        <f>MAX(F1844:$F$5741)</f>
        <v>4344.3500000000004</v>
      </c>
      <c r="M1844" s="28">
        <f ca="1">IF(OFFSET($O1844,M$12,)&lt;&gt;"",_xlfn.STDEV.S(OFFSET($O1844,,,M$12))*SQRT($J$12/$G$12),"")</f>
        <v>0.15539183124885583</v>
      </c>
      <c r="N1844" s="30">
        <f ca="1">IF(OFFSET($O1844,N$12,)&lt;&gt;"",_xlfn.STDEV.S(OFFSET($O1844,,,N$12))*SQRT($J$12/$G$12),"")</f>
        <v>0.15970203403130828</v>
      </c>
      <c r="O1844" s="4">
        <f t="shared" ca="1" si="28"/>
        <v>-2.3625844194800693E-2</v>
      </c>
    </row>
    <row r="1845" spans="2:15" x14ac:dyDescent="0.2">
      <c r="B1845" s="14">
        <v>38989</v>
      </c>
      <c r="C1845" s="25">
        <v>3859.14</v>
      </c>
      <c r="D1845" s="25">
        <v>3895.5</v>
      </c>
      <c r="E1845" s="25">
        <v>3856.46</v>
      </c>
      <c r="F1845" s="16">
        <v>3868.27</v>
      </c>
      <c r="G1845" s="28">
        <f ca="1">IFERROR($F1845/OFFSET($F1845,G$12,)-1,"")</f>
        <v>2.3658120721197218E-3</v>
      </c>
      <c r="H1845" s="29">
        <f ca="1">IFERROR($F1845/OFFSET($F1845,H$12,)-1,"")</f>
        <v>5.1277452107435728E-2</v>
      </c>
      <c r="I1845" s="29">
        <f ca="1">IFERROR($F1845/OFFSET($F1845,I$12,)-1,"")</f>
        <v>3.5503956484029597E-2</v>
      </c>
      <c r="J1845" s="29">
        <f ca="1">IFERROR($F1845/OFFSET($F1845,J$12,)-1,"")</f>
        <v>0.15363647479504094</v>
      </c>
      <c r="K1845" s="30">
        <f>F1845/VLOOKUP(YEAR(B1845),$Z$13:$AB$35,3,FALSE)-1</f>
        <v>5.0489497196084088E-2</v>
      </c>
      <c r="L1845" s="21">
        <f>MAX(F1845:$F$5741)</f>
        <v>4344.3500000000004</v>
      </c>
      <c r="M1845" s="28">
        <f ca="1">IF(OFFSET($O1845,M$12,)&lt;&gt;"",_xlfn.STDEV.S(OFFSET($O1845,,,M$12))*SQRT($J$12/$G$12),"")</f>
        <v>0.14028224891381741</v>
      </c>
      <c r="N1845" s="30">
        <f ca="1">IF(OFFSET($O1845,N$12,)&lt;&gt;"",_xlfn.STDEV.S(OFFSET($O1845,,,N$12))*SQRT($J$12/$G$12),"")</f>
        <v>0.15245343968834327</v>
      </c>
      <c r="O1845" s="4">
        <f t="shared" ca="1" si="28"/>
        <v>2.3630179447918028E-3</v>
      </c>
    </row>
    <row r="1846" spans="2:15" x14ac:dyDescent="0.2">
      <c r="B1846" s="14">
        <v>38988</v>
      </c>
      <c r="C1846" s="25">
        <v>3812.98</v>
      </c>
      <c r="D1846" s="25">
        <v>3870.04</v>
      </c>
      <c r="E1846" s="25">
        <v>3812.54</v>
      </c>
      <c r="F1846" s="16">
        <v>3859.14</v>
      </c>
      <c r="G1846" s="28">
        <f ca="1">IFERROR($F1846/OFFSET($F1846,G$12,)-1,"")</f>
        <v>1.2106016816243459E-2</v>
      </c>
      <c r="H1846" s="29">
        <f ca="1">IFERROR($F1846/OFFSET($F1846,H$12,)-1,"")</f>
        <v>3.815393389305699E-2</v>
      </c>
      <c r="I1846" s="29">
        <f ca="1">IFERROR($F1846/OFFSET($F1846,I$12,)-1,"")</f>
        <v>3.1012059651728707E-2</v>
      </c>
      <c r="J1846" s="29">
        <f ca="1">IFERROR($F1846/OFFSET($F1846,J$12,)-1,"")</f>
        <v>0.12210397766922543</v>
      </c>
      <c r="K1846" s="30">
        <f>F1846/VLOOKUP(YEAR(B1846),$Z$13:$AB$35,3,FALSE)-1</f>
        <v>4.8010102244490538E-2</v>
      </c>
      <c r="L1846" s="21">
        <f>MAX(F1846:$F$5741)</f>
        <v>4344.3500000000004</v>
      </c>
      <c r="M1846" s="28">
        <f ca="1">IF(OFFSET($O1846,M$12,)&lt;&gt;"",_xlfn.STDEV.S(OFFSET($O1846,,,M$12))*SQRT($J$12/$G$12),"")</f>
        <v>0.14026280221758317</v>
      </c>
      <c r="N1846" s="30">
        <f ca="1">IF(OFFSET($O1846,N$12,)&lt;&gt;"",_xlfn.STDEV.S(OFFSET($O1846,,,N$12))*SQRT($J$12/$G$12),"")</f>
        <v>0.15351987329458236</v>
      </c>
      <c r="O1846" s="4">
        <f t="shared" ca="1" si="28"/>
        <v>1.2033325078204963E-2</v>
      </c>
    </row>
    <row r="1847" spans="2:15" x14ac:dyDescent="0.2">
      <c r="B1847" s="14">
        <v>38987</v>
      </c>
      <c r="C1847" s="25">
        <v>3722.95</v>
      </c>
      <c r="D1847" s="25">
        <v>3814.95</v>
      </c>
      <c r="E1847" s="25">
        <v>3722.95</v>
      </c>
      <c r="F1847" s="16">
        <v>3812.98</v>
      </c>
      <c r="G1847" s="28">
        <f ca="1">IFERROR($F1847/OFFSET($F1847,G$12,)-1,"")</f>
        <v>2.4182435971474181E-2</v>
      </c>
      <c r="H1847" s="29">
        <f ca="1">IFERROR($F1847/OFFSET($F1847,H$12,)-1,"")</f>
        <v>2.356658318099214E-2</v>
      </c>
      <c r="I1847" s="29">
        <f ca="1">IFERROR($F1847/OFFSET($F1847,I$12,)-1,"")</f>
        <v>2.2726480252128978E-2</v>
      </c>
      <c r="J1847" s="29">
        <f ca="1">IFERROR($F1847/OFFSET($F1847,J$12,)-1,"")</f>
        <v>9.1212445553565002E-2</v>
      </c>
      <c r="K1847" s="30">
        <f>F1847/VLOOKUP(YEAR(B1847),$Z$13:$AB$35,3,FALSE)-1</f>
        <v>3.5474628973345856E-2</v>
      </c>
      <c r="L1847" s="21">
        <f>MAX(F1847:$F$5741)</f>
        <v>4344.3500000000004</v>
      </c>
      <c r="M1847" s="28">
        <f ca="1">IF(OFFSET($O1847,M$12,)&lt;&gt;"",_xlfn.STDEV.S(OFFSET($O1847,,,M$12))*SQRT($J$12/$G$12),"")</f>
        <v>0.13702653366738429</v>
      </c>
      <c r="N1847" s="30">
        <f ca="1">IF(OFFSET($O1847,N$12,)&lt;&gt;"",_xlfn.STDEV.S(OFFSET($O1847,,,N$12))*SQRT($J$12/$G$12),"")</f>
        <v>0.15639978604361168</v>
      </c>
      <c r="O1847" s="4">
        <f t="shared" ca="1" si="28"/>
        <v>2.3894670877077865E-2</v>
      </c>
    </row>
    <row r="1848" spans="2:15" x14ac:dyDescent="0.2">
      <c r="B1848" s="14">
        <v>38986</v>
      </c>
      <c r="C1848" s="25">
        <v>3660.47</v>
      </c>
      <c r="D1848" s="25">
        <v>3723.58</v>
      </c>
      <c r="E1848" s="25">
        <v>3660.47</v>
      </c>
      <c r="F1848" s="16">
        <v>3722.95</v>
      </c>
      <c r="G1848" s="28">
        <f ca="1">IFERROR($F1848/OFFSET($F1848,G$12,)-1,"")</f>
        <v>1.7068846350332123E-2</v>
      </c>
      <c r="H1848" s="29">
        <f ca="1">IFERROR($F1848/OFFSET($F1848,H$12,)-1,"")</f>
        <v>3.5737125230417277E-4</v>
      </c>
      <c r="I1848" s="29">
        <f ca="1">IFERROR($F1848/OFFSET($F1848,I$12,)-1,"")</f>
        <v>-6.3070853952138517E-3</v>
      </c>
      <c r="J1848" s="29">
        <f ca="1">IFERROR($F1848/OFFSET($F1848,J$12,)-1,"")</f>
        <v>6.2531215662770867E-2</v>
      </c>
      <c r="K1848" s="30">
        <f>F1848/VLOOKUP(YEAR(B1848),$Z$13:$AB$35,3,FALSE)-1</f>
        <v>1.1025567911795431E-2</v>
      </c>
      <c r="L1848" s="21">
        <f>MAX(F1848:$F$5741)</f>
        <v>4344.3500000000004</v>
      </c>
      <c r="M1848" s="28">
        <f ca="1">IF(OFFSET($O1848,M$12,)&lt;&gt;"",_xlfn.STDEV.S(OFFSET($O1848,,,M$12))*SQRT($J$12/$G$12),"")</f>
        <v>0.12561984096932899</v>
      </c>
      <c r="N1848" s="30">
        <f ca="1">IF(OFFSET($O1848,N$12,)&lt;&gt;"",_xlfn.STDEV.S(OFFSET($O1848,,,N$12))*SQRT($J$12/$G$12),"")</f>
        <v>0.14906338126888322</v>
      </c>
      <c r="O1848" s="4">
        <f t="shared" ca="1" si="28"/>
        <v>1.6924810301567759E-2</v>
      </c>
    </row>
    <row r="1849" spans="2:15" x14ac:dyDescent="0.2">
      <c r="B1849" s="14">
        <v>38985</v>
      </c>
      <c r="C1849" s="25">
        <v>3679.59</v>
      </c>
      <c r="D1849" s="25">
        <v>3705.38</v>
      </c>
      <c r="E1849" s="25">
        <v>3649.33</v>
      </c>
      <c r="F1849" s="16">
        <v>3660.47</v>
      </c>
      <c r="G1849" s="28">
        <f ca="1">IFERROR($F1849/OFFSET($F1849,G$12,)-1,"")</f>
        <v>-5.1962311018347584E-3</v>
      </c>
      <c r="H1849" s="29">
        <f ca="1">IFERROR($F1849/OFFSET($F1849,H$12,)-1,"")</f>
        <v>-2.4251955910381318E-2</v>
      </c>
      <c r="I1849" s="29">
        <f ca="1">IFERROR($F1849/OFFSET($F1849,I$12,)-1,"")</f>
        <v>-1.9221855147486422E-2</v>
      </c>
      <c r="J1849" s="29">
        <f ca="1">IFERROR($F1849/OFFSET($F1849,J$12,)-1,"")</f>
        <v>5.8719576566544696E-2</v>
      </c>
      <c r="K1849" s="30">
        <f>F1849/VLOOKUP(YEAR(B1849),$Z$13:$AB$35,3,FALSE)-1</f>
        <v>-5.9418577810366191E-3</v>
      </c>
      <c r="L1849" s="21">
        <f>MAX(F1849:$F$5741)</f>
        <v>4344.3500000000004</v>
      </c>
      <c r="M1849" s="28">
        <f ca="1">IF(OFFSET($O1849,M$12,)&lt;&gt;"",_xlfn.STDEV.S(OFFSET($O1849,,,M$12))*SQRT($J$12/$G$12),"")</f>
        <v>0.11501946732554089</v>
      </c>
      <c r="N1849" s="30">
        <f ca="1">IF(OFFSET($O1849,N$12,)&lt;&gt;"",_xlfn.STDEV.S(OFFSET($O1849,,,N$12))*SQRT($J$12/$G$12),"")</f>
        <v>0.14472549097548268</v>
      </c>
      <c r="O1849" s="4">
        <f t="shared" ca="1" si="28"/>
        <v>-5.2097784611847596E-3</v>
      </c>
    </row>
    <row r="1850" spans="2:15" x14ac:dyDescent="0.2">
      <c r="B1850" s="14">
        <v>38982</v>
      </c>
      <c r="C1850" s="25">
        <v>3717.31</v>
      </c>
      <c r="D1850" s="25">
        <v>3717.32</v>
      </c>
      <c r="E1850" s="25">
        <v>3679.59</v>
      </c>
      <c r="F1850" s="16">
        <v>3679.59</v>
      </c>
      <c r="G1850" s="28">
        <f ca="1">IFERROR($F1850/OFFSET($F1850,G$12,)-1,"")</f>
        <v>-1.0147122516012907E-2</v>
      </c>
      <c r="H1850" s="29">
        <f ca="1">IFERROR($F1850/OFFSET($F1850,H$12,)-1,"")</f>
        <v>-1.1845744823696824E-2</v>
      </c>
      <c r="I1850" s="29">
        <f ca="1">IFERROR($F1850/OFFSET($F1850,I$12,)-1,"")</f>
        <v>-4.1597202676076916E-3</v>
      </c>
      <c r="J1850" s="29">
        <f ca="1">IFERROR($F1850/OFFSET($F1850,J$12,)-1,"")</f>
        <v>7.4693692772755949E-2</v>
      </c>
      <c r="K1850" s="30">
        <f>F1850/VLOOKUP(YEAR(B1850),$Z$13:$AB$35,3,FALSE)-1</f>
        <v>-7.4952136543238179E-4</v>
      </c>
      <c r="L1850" s="21">
        <f>MAX(F1850:$F$5741)</f>
        <v>4344.3500000000004</v>
      </c>
      <c r="M1850" s="28">
        <f ca="1">IF(OFFSET($O1850,M$12,)&lt;&gt;"",_xlfn.STDEV.S(OFFSET($O1850,,,M$12))*SQRT($J$12/$G$12),"")</f>
        <v>0.11930217988936892</v>
      </c>
      <c r="N1850" s="30">
        <f ca="1">IF(OFFSET($O1850,N$12,)&lt;&gt;"",_xlfn.STDEV.S(OFFSET($O1850,,,N$12))*SQRT($J$12/$G$12),"")</f>
        <v>0.14853595355666835</v>
      </c>
      <c r="O1850" s="4">
        <f t="shared" ca="1" si="28"/>
        <v>-1.0198955498887085E-2</v>
      </c>
    </row>
    <row r="1851" spans="2:15" x14ac:dyDescent="0.2">
      <c r="B1851" s="14">
        <v>38981</v>
      </c>
      <c r="C1851" s="25">
        <v>3725.19</v>
      </c>
      <c r="D1851" s="25">
        <v>3732.92</v>
      </c>
      <c r="E1851" s="25">
        <v>3704.73</v>
      </c>
      <c r="F1851" s="16">
        <v>3717.31</v>
      </c>
      <c r="G1851" s="28">
        <f ca="1">IFERROR($F1851/OFFSET($F1851,G$12,)-1,"")</f>
        <v>-2.1153283456682992E-3</v>
      </c>
      <c r="H1851" s="29">
        <f ca="1">IFERROR($F1851/OFFSET($F1851,H$12,)-1,"")</f>
        <v>-3.2124077237222215E-3</v>
      </c>
      <c r="I1851" s="29">
        <f ca="1">IFERROR($F1851/OFFSET($F1851,I$12,)-1,"")</f>
        <v>1.8596327629560871E-3</v>
      </c>
      <c r="J1851" s="29">
        <f ca="1">IFERROR($F1851/OFFSET($F1851,J$12,)-1,"")</f>
        <v>8.5954754197973715E-2</v>
      </c>
      <c r="K1851" s="30">
        <f>F1851/VLOOKUP(YEAR(B1851),$Z$13:$AB$35,3,FALSE)-1</f>
        <v>9.4939372954769841E-3</v>
      </c>
      <c r="L1851" s="21">
        <f>MAX(F1851:$F$5741)</f>
        <v>4344.3500000000004</v>
      </c>
      <c r="M1851" s="28">
        <f ca="1">IF(OFFSET($O1851,M$12,)&lt;&gt;"",_xlfn.STDEV.S(OFFSET($O1851,,,M$12))*SQRT($J$12/$G$12),"")</f>
        <v>0.11740714275365512</v>
      </c>
      <c r="N1851" s="30">
        <f ca="1">IF(OFFSET($O1851,N$12,)&lt;&gt;"",_xlfn.STDEV.S(OFFSET($O1851,,,N$12))*SQRT($J$12/$G$12),"")</f>
        <v>0.16298097561627514</v>
      </c>
      <c r="O1851" s="4">
        <f t="shared" ca="1" si="28"/>
        <v>-2.1175688127799386E-3</v>
      </c>
    </row>
    <row r="1852" spans="2:15" x14ac:dyDescent="0.2">
      <c r="B1852" s="14">
        <v>38980</v>
      </c>
      <c r="C1852" s="25">
        <v>3721.62</v>
      </c>
      <c r="D1852" s="25">
        <v>3725.66</v>
      </c>
      <c r="E1852" s="25">
        <v>3707.83</v>
      </c>
      <c r="F1852" s="16">
        <v>3725.19</v>
      </c>
      <c r="G1852" s="28">
        <f ca="1">IFERROR($F1852/OFFSET($F1852,G$12,)-1,"")</f>
        <v>9.5925967723742289E-4</v>
      </c>
      <c r="H1852" s="29">
        <f ca="1">IFERROR($F1852/OFFSET($F1852,H$12,)-1,"")</f>
        <v>7.6223759200002572E-3</v>
      </c>
      <c r="I1852" s="29">
        <f ca="1">IFERROR($F1852/OFFSET($F1852,I$12,)-1,"")</f>
        <v>3.9779755985156484E-3</v>
      </c>
      <c r="J1852" s="29">
        <f ca="1">IFERROR($F1852/OFFSET($F1852,J$12,)-1,"")</f>
        <v>9.9816952555283223E-2</v>
      </c>
      <c r="K1852" s="30">
        <f>F1852/VLOOKUP(YEAR(B1852),$Z$13:$AB$35,3,FALSE)-1</f>
        <v>1.1633875106929148E-2</v>
      </c>
      <c r="L1852" s="21">
        <f>MAX(F1852:$F$5741)</f>
        <v>4344.3500000000004</v>
      </c>
      <c r="M1852" s="28">
        <f ca="1">IF(OFFSET($O1852,M$12,)&lt;&gt;"",_xlfn.STDEV.S(OFFSET($O1852,,,M$12))*SQRT($J$12/$G$12),"")</f>
        <v>0.11722351041695456</v>
      </c>
      <c r="N1852" s="30">
        <f ca="1">IF(OFFSET($O1852,N$12,)&lt;&gt;"",_xlfn.STDEV.S(OFFSET($O1852,,,N$12))*SQRT($J$12/$G$12),"")</f>
        <v>0.1647037646487978</v>
      </c>
      <c r="O1852" s="4">
        <f t="shared" ca="1" si="28"/>
        <v>9.5879988169196052E-4</v>
      </c>
    </row>
    <row r="1853" spans="2:15" x14ac:dyDescent="0.2">
      <c r="B1853" s="14">
        <v>38979</v>
      </c>
      <c r="C1853" s="25">
        <v>3751.45</v>
      </c>
      <c r="D1853" s="25">
        <v>3752.1</v>
      </c>
      <c r="E1853" s="25">
        <v>3717.89</v>
      </c>
      <c r="F1853" s="16">
        <v>3721.62</v>
      </c>
      <c r="G1853" s="28">
        <f ca="1">IFERROR($F1853/OFFSET($F1853,G$12,)-1,"")</f>
        <v>-7.9515920510735416E-3</v>
      </c>
      <c r="H1853" s="29">
        <f ca="1">IFERROR($F1853/OFFSET($F1853,H$12,)-1,"")</f>
        <v>1.0609496137187424E-2</v>
      </c>
      <c r="I1853" s="29">
        <f ca="1">IFERROR($F1853/OFFSET($F1853,I$12,)-1,"")</f>
        <v>-2.3375885308042355E-3</v>
      </c>
      <c r="J1853" s="29">
        <f ca="1">IFERROR($F1853/OFFSET($F1853,J$12,)-1,"")</f>
        <v>0.10195126284309941</v>
      </c>
      <c r="K1853" s="30">
        <f>F1853/VLOOKUP(YEAR(B1853),$Z$13:$AB$35,3,FALSE)-1</f>
        <v>1.0664385514684849E-2</v>
      </c>
      <c r="L1853" s="21">
        <f>MAX(F1853:$F$5741)</f>
        <v>4344.3500000000004</v>
      </c>
      <c r="M1853" s="28">
        <f ca="1">IF(OFFSET($O1853,M$12,)&lt;&gt;"",_xlfn.STDEV.S(OFFSET($O1853,,,M$12))*SQRT($J$12/$G$12),"")</f>
        <v>0.1174664885604851</v>
      </c>
      <c r="N1853" s="30">
        <f ca="1">IF(OFFSET($O1853,N$12,)&lt;&gt;"",_xlfn.STDEV.S(OFFSET($O1853,,,N$12))*SQRT($J$12/$G$12),"")</f>
        <v>0.16574293604130738</v>
      </c>
      <c r="O1853" s="4">
        <f t="shared" ca="1" si="28"/>
        <v>-7.9833745522529566E-3</v>
      </c>
    </row>
    <row r="1854" spans="2:15" x14ac:dyDescent="0.2">
      <c r="B1854" s="14">
        <v>38978</v>
      </c>
      <c r="C1854" s="25">
        <v>3723.7</v>
      </c>
      <c r="D1854" s="25">
        <v>3752.37</v>
      </c>
      <c r="E1854" s="25">
        <v>3723.7</v>
      </c>
      <c r="F1854" s="16">
        <v>3751.45</v>
      </c>
      <c r="G1854" s="28">
        <f ca="1">IFERROR($F1854/OFFSET($F1854,G$12,)-1,"")</f>
        <v>7.4522652200768036E-3</v>
      </c>
      <c r="H1854" s="29">
        <f ca="1">IFERROR($F1854/OFFSET($F1854,H$12,)-1,"")</f>
        <v>2.0191993908408534E-2</v>
      </c>
      <c r="I1854" s="29">
        <f ca="1">IFERROR($F1854/OFFSET($F1854,I$12,)-1,"")</f>
        <v>-2.2022858024379754E-3</v>
      </c>
      <c r="J1854" s="29">
        <f ca="1">IFERROR($F1854/OFFSET($F1854,J$12,)-1,"")</f>
        <v>0.10996541205222798</v>
      </c>
      <c r="K1854" s="30">
        <f>F1854/VLOOKUP(YEAR(B1854),$Z$13:$AB$35,3,FALSE)-1</f>
        <v>1.8765190707021207E-2</v>
      </c>
      <c r="L1854" s="21">
        <f>MAX(F1854:$F$5741)</f>
        <v>4344.3500000000004</v>
      </c>
      <c r="M1854" s="28">
        <f ca="1">IF(OFFSET($O1854,M$12,)&lt;&gt;"",_xlfn.STDEV.S(OFFSET($O1854,,,M$12))*SQRT($J$12/$G$12),"")</f>
        <v>0.11561827062946137</v>
      </c>
      <c r="N1854" s="30">
        <f ca="1">IF(OFFSET($O1854,N$12,)&lt;&gt;"",_xlfn.STDEV.S(OFFSET($O1854,,,N$12))*SQRT($J$12/$G$12),"")</f>
        <v>0.16487026528697493</v>
      </c>
      <c r="O1854" s="4">
        <f t="shared" ca="1" si="28"/>
        <v>7.4246342820932058E-3</v>
      </c>
    </row>
    <row r="1855" spans="2:15" x14ac:dyDescent="0.2">
      <c r="B1855" s="14">
        <v>38975</v>
      </c>
      <c r="C1855" s="25">
        <v>3729.29</v>
      </c>
      <c r="D1855" s="25">
        <v>3729.95</v>
      </c>
      <c r="E1855" s="25">
        <v>3704.01</v>
      </c>
      <c r="F1855" s="16">
        <v>3723.7</v>
      </c>
      <c r="G1855" s="28">
        <f ca="1">IFERROR($F1855/OFFSET($F1855,G$12,)-1,"")</f>
        <v>-1.4989448393663007E-3</v>
      </c>
      <c r="H1855" s="29">
        <f ca="1">IFERROR($F1855/OFFSET($F1855,H$12,)-1,"")</f>
        <v>2.031672564347442E-3</v>
      </c>
      <c r="I1855" s="29">
        <f ca="1">IFERROR($F1855/OFFSET($F1855,I$12,)-1,"")</f>
        <v>-9.8991472853788842E-3</v>
      </c>
      <c r="J1855" s="29">
        <f ca="1">IFERROR($F1855/OFFSET($F1855,J$12,)-1,"")</f>
        <v>9.9123935912724059E-2</v>
      </c>
      <c r="K1855" s="30">
        <f>F1855/VLOOKUP(YEAR(B1855),$Z$13:$AB$35,3,FALSE)-1</f>
        <v>1.1229242195880396E-2</v>
      </c>
      <c r="L1855" s="21">
        <f>MAX(F1855:$F$5741)</f>
        <v>4344.3500000000004</v>
      </c>
      <c r="M1855" s="28">
        <f ca="1">IF(OFFSET($O1855,M$12,)&lt;&gt;"",_xlfn.STDEV.S(OFFSET($O1855,,,M$12))*SQRT($J$12/$G$12),"")</f>
        <v>0.11519692222510913</v>
      </c>
      <c r="N1855" s="30">
        <f ca="1">IF(OFFSET($O1855,N$12,)&lt;&gt;"",_xlfn.STDEV.S(OFFSET($O1855,,,N$12))*SQRT($J$12/$G$12),"")</f>
        <v>0.16455435764723014</v>
      </c>
      <c r="O1855" s="4">
        <f t="shared" ca="1" si="28"/>
        <v>-1.5000693810731734E-3</v>
      </c>
    </row>
    <row r="1856" spans="2:15" x14ac:dyDescent="0.2">
      <c r="B1856" s="14">
        <v>38974</v>
      </c>
      <c r="C1856" s="25">
        <v>3697.01</v>
      </c>
      <c r="D1856" s="25">
        <v>3729.29</v>
      </c>
      <c r="E1856" s="25">
        <v>3696.56</v>
      </c>
      <c r="F1856" s="16">
        <v>3729.29</v>
      </c>
      <c r="G1856" s="28">
        <f ca="1">IFERROR($F1856/OFFSET($F1856,G$12,)-1,"")</f>
        <v>8.7313802234778581E-3</v>
      </c>
      <c r="H1856" s="29">
        <f ca="1">IFERROR($F1856/OFFSET($F1856,H$12,)-1,"")</f>
        <v>1.2084911907424001E-2</v>
      </c>
      <c r="I1856" s="29">
        <f ca="1">IFERROR($F1856/OFFSET($F1856,I$12,)-1,"")</f>
        <v>-1.2981891518497601E-2</v>
      </c>
      <c r="J1856" s="29">
        <f ca="1">IFERROR($F1856/OFFSET($F1856,J$12,)-1,"")</f>
        <v>9.6998417432946793E-2</v>
      </c>
      <c r="K1856" s="30">
        <f>F1856/VLOOKUP(YEAR(B1856),$Z$13:$AB$35,3,FALSE)-1</f>
        <v>1.2747294526593178E-2</v>
      </c>
      <c r="L1856" s="21">
        <f>MAX(F1856:$F$5741)</f>
        <v>4344.3500000000004</v>
      </c>
      <c r="M1856" s="28">
        <f ca="1">IF(OFFSET($O1856,M$12,)&lt;&gt;"",_xlfn.STDEV.S(OFFSET($O1856,,,M$12))*SQRT($J$12/$G$12),"")</f>
        <v>0.12006513550217639</v>
      </c>
      <c r="N1856" s="30">
        <f ca="1">IF(OFFSET($O1856,N$12,)&lt;&gt;"",_xlfn.STDEV.S(OFFSET($O1856,,,N$12))*SQRT($J$12/$G$12),"")</f>
        <v>0.16607050652835359</v>
      </c>
      <c r="O1856" s="4">
        <f t="shared" ca="1" si="28"/>
        <v>8.6934821649769841E-3</v>
      </c>
    </row>
    <row r="1857" spans="2:15" x14ac:dyDescent="0.2">
      <c r="B1857" s="14">
        <v>38973</v>
      </c>
      <c r="C1857" s="25">
        <v>3682.55</v>
      </c>
      <c r="D1857" s="25">
        <v>3705.39</v>
      </c>
      <c r="E1857" s="25">
        <v>3680.42</v>
      </c>
      <c r="F1857" s="16">
        <v>3697.01</v>
      </c>
      <c r="G1857" s="28">
        <f ca="1">IFERROR($F1857/OFFSET($F1857,G$12,)-1,"")</f>
        <v>3.9266269297091316E-3</v>
      </c>
      <c r="H1857" s="29">
        <f ca="1">IFERROR($F1857/OFFSET($F1857,H$12,)-1,"")</f>
        <v>-8.0733009578491943E-3</v>
      </c>
      <c r="I1857" s="29">
        <f ca="1">IFERROR($F1857/OFFSET($F1857,I$12,)-1,"")</f>
        <v>-6.8822311108006629E-3</v>
      </c>
      <c r="J1857" s="29">
        <f ca="1">IFERROR($F1857/OFFSET($F1857,J$12,)-1,"")</f>
        <v>7.8820508331144845E-2</v>
      </c>
      <c r="K1857" s="30">
        <f>F1857/VLOOKUP(YEAR(B1857),$Z$13:$AB$35,3,FALSE)-1</f>
        <v>3.9811533395794907E-3</v>
      </c>
      <c r="L1857" s="21">
        <f>MAX(F1857:$F$5741)</f>
        <v>4344.3500000000004</v>
      </c>
      <c r="M1857" s="28">
        <f ca="1">IF(OFFSET($O1857,M$12,)&lt;&gt;"",_xlfn.STDEV.S(OFFSET($O1857,,,M$12))*SQRT($J$12/$G$12),"")</f>
        <v>0.11939242181682301</v>
      </c>
      <c r="N1857" s="30">
        <f ca="1">IF(OFFSET($O1857,N$12,)&lt;&gt;"",_xlfn.STDEV.S(OFFSET($O1857,,,N$12))*SQRT($J$12/$G$12),"")</f>
        <v>0.1656159406837939</v>
      </c>
      <c r="O1857" s="4">
        <f t="shared" ca="1" si="28"/>
        <v>3.9189378517078682E-3</v>
      </c>
    </row>
    <row r="1858" spans="2:15" x14ac:dyDescent="0.2">
      <c r="B1858" s="14">
        <v>38972</v>
      </c>
      <c r="C1858" s="25">
        <v>3677.2</v>
      </c>
      <c r="D1858" s="25">
        <v>3689.47</v>
      </c>
      <c r="E1858" s="25">
        <v>3662.75</v>
      </c>
      <c r="F1858" s="16">
        <v>3682.55</v>
      </c>
      <c r="G1858" s="28">
        <f ca="1">IFERROR($F1858/OFFSET($F1858,G$12,)-1,"")</f>
        <v>1.4549113455890605E-3</v>
      </c>
      <c r="H1858" s="29">
        <f ca="1">IFERROR($F1858/OFFSET($F1858,H$12,)-1,"")</f>
        <v>-2.4389274653540349E-2</v>
      </c>
      <c r="I1858" s="29">
        <f ca="1">IFERROR($F1858/OFFSET($F1858,I$12,)-1,"")</f>
        <v>-1.0766581690901278E-2</v>
      </c>
      <c r="J1858" s="29">
        <f ca="1">IFERROR($F1858/OFFSET($F1858,J$12,)-1,"")</f>
        <v>7.6492013750847798E-2</v>
      </c>
      <c r="K1858" s="30">
        <f>F1858/VLOOKUP(YEAR(B1858),$Z$13:$AB$35,3,FALSE)-1</f>
        <v>5.4313142422657279E-5</v>
      </c>
      <c r="L1858" s="21">
        <f>MAX(F1858:$F$5741)</f>
        <v>4344.3500000000004</v>
      </c>
      <c r="M1858" s="28">
        <f ca="1">IF(OFFSET($O1858,M$12,)&lt;&gt;"",_xlfn.STDEV.S(OFFSET($O1858,,,M$12))*SQRT($J$12/$G$12),"")</f>
        <v>0.12052572086474608</v>
      </c>
      <c r="N1858" s="30">
        <f ca="1">IF(OFFSET($O1858,N$12,)&lt;&gt;"",_xlfn.STDEV.S(OFFSET($O1858,,,N$12))*SQRT($J$12/$G$12),"")</f>
        <v>0.165577885129154</v>
      </c>
      <c r="O1858" s="4">
        <f t="shared" ca="1" si="28"/>
        <v>1.453853987527878E-3</v>
      </c>
    </row>
    <row r="1859" spans="2:15" x14ac:dyDescent="0.2">
      <c r="B1859" s="14">
        <v>38971</v>
      </c>
      <c r="C1859" s="25">
        <v>3716.15</v>
      </c>
      <c r="D1859" s="25">
        <v>3716.15</v>
      </c>
      <c r="E1859" s="25">
        <v>3673.3</v>
      </c>
      <c r="F1859" s="16">
        <v>3677.2</v>
      </c>
      <c r="G1859" s="28">
        <f ca="1">IFERROR($F1859/OFFSET($F1859,G$12,)-1,"")</f>
        <v>-1.0481277666402167E-2</v>
      </c>
      <c r="H1859" s="29">
        <f ca="1">IFERROR($F1859/OFFSET($F1859,H$12,)-1,"")</f>
        <v>-2.9655001345795573E-2</v>
      </c>
      <c r="I1859" s="29">
        <f ca="1">IFERROR($F1859/OFFSET($F1859,I$12,)-1,"")</f>
        <v>-6.9841321604346973E-4</v>
      </c>
      <c r="J1859" s="29">
        <f ca="1">IFERROR($F1859/OFFSET($F1859,J$12,)-1,"")</f>
        <v>7.1979337023983403E-2</v>
      </c>
      <c r="K1859" s="30">
        <f>F1859/VLOOKUP(YEAR(B1859),$Z$13:$AB$35,3,FALSE)-1</f>
        <v>-1.3985634173829808E-3</v>
      </c>
      <c r="L1859" s="21">
        <f>MAX(F1859:$F$5741)</f>
        <v>4344.3500000000004</v>
      </c>
      <c r="M1859" s="28">
        <f ca="1">IF(OFFSET($O1859,M$12,)&lt;&gt;"",_xlfn.STDEV.S(OFFSET($O1859,,,M$12))*SQRT($J$12/$G$12),"")</f>
        <v>0.12041353376877947</v>
      </c>
      <c r="N1859" s="30">
        <f ca="1">IF(OFFSET($O1859,N$12,)&lt;&gt;"",_xlfn.STDEV.S(OFFSET($O1859,,,N$12))*SQRT($J$12/$G$12),"")</f>
        <v>0.16560006173659306</v>
      </c>
      <c r="O1859" s="4">
        <f t="shared" ca="1" si="28"/>
        <v>-1.0536593114375258E-2</v>
      </c>
    </row>
    <row r="1860" spans="2:15" x14ac:dyDescent="0.2">
      <c r="B1860" s="14">
        <v>38968</v>
      </c>
      <c r="C1860" s="25">
        <v>3684.76</v>
      </c>
      <c r="D1860" s="25">
        <v>3722.57</v>
      </c>
      <c r="E1860" s="25">
        <v>3684.76</v>
      </c>
      <c r="F1860" s="16">
        <v>3716.15</v>
      </c>
      <c r="G1860" s="28">
        <f ca="1">IFERROR($F1860/OFFSET($F1860,G$12,)-1,"")</f>
        <v>8.5188723281841572E-3</v>
      </c>
      <c r="H1860" s="29">
        <f ca="1">IFERROR($F1860/OFFSET($F1860,H$12,)-1,"")</f>
        <v>-1.9004049480747742E-2</v>
      </c>
      <c r="I1860" s="29">
        <f ca="1">IFERROR($F1860/OFFSET($F1860,I$12,)-1,"")</f>
        <v>2.6116493590937484E-3</v>
      </c>
      <c r="J1860" s="29">
        <f ca="1">IFERROR($F1860/OFFSET($F1860,J$12,)-1,"")</f>
        <v>9.3496664616688374E-2</v>
      </c>
      <c r="K1860" s="30">
        <f>F1860/VLOOKUP(YEAR(B1860),$Z$13:$AB$35,3,FALSE)-1</f>
        <v>9.1789210694257495E-3</v>
      </c>
      <c r="L1860" s="21">
        <f>MAX(F1860:$F$5741)</f>
        <v>4344.3500000000004</v>
      </c>
      <c r="M1860" s="28">
        <f ca="1">IF(OFFSET($O1860,M$12,)&lt;&gt;"",_xlfn.STDEV.S(OFFSET($O1860,,,M$12))*SQRT($J$12/$G$12),"")</f>
        <v>0.11656016232304696</v>
      </c>
      <c r="N1860" s="30">
        <f ca="1">IF(OFFSET($O1860,N$12,)&lt;&gt;"",_xlfn.STDEV.S(OFFSET($O1860,,,N$12))*SQRT($J$12/$G$12),"")</f>
        <v>0.16864848420010065</v>
      </c>
      <c r="O1860" s="4">
        <f t="shared" ca="1" si="28"/>
        <v>8.4827915024664625E-3</v>
      </c>
    </row>
    <row r="1861" spans="2:15" x14ac:dyDescent="0.2">
      <c r="B1861" s="14">
        <v>38967</v>
      </c>
      <c r="C1861" s="25">
        <v>3727.1</v>
      </c>
      <c r="D1861" s="25">
        <v>3727.1</v>
      </c>
      <c r="E1861" s="25">
        <v>3671.81</v>
      </c>
      <c r="F1861" s="16">
        <v>3684.76</v>
      </c>
      <c r="G1861" s="28">
        <f ca="1">IFERROR($F1861/OFFSET($F1861,G$12,)-1,"")</f>
        <v>-1.1360038635936709E-2</v>
      </c>
      <c r="H1861" s="29">
        <f ca="1">IFERROR($F1861/OFFSET($F1861,H$12,)-1,"")</f>
        <v>-1.3620156117827076E-2</v>
      </c>
      <c r="I1861" s="29">
        <f ca="1">IFERROR($F1861/OFFSET($F1861,I$12,)-1,"")</f>
        <v>-5.4038296471045077E-3</v>
      </c>
      <c r="J1861" s="29">
        <f ca="1">IFERROR($F1861/OFFSET($F1861,J$12,)-1,"")</f>
        <v>8.1980402693234922E-2</v>
      </c>
      <c r="K1861" s="30">
        <f>F1861/VLOOKUP(YEAR(B1861),$Z$13:$AB$35,3,FALSE)-1</f>
        <v>6.5447336619284258E-4</v>
      </c>
      <c r="L1861" s="21">
        <f>MAX(F1861:$F$5741)</f>
        <v>4344.3500000000004</v>
      </c>
      <c r="M1861" s="28">
        <f ca="1">IF(OFFSET($O1861,M$12,)&lt;&gt;"",_xlfn.STDEV.S(OFFSET($O1861,,,M$12))*SQRT($J$12/$G$12),"")</f>
        <v>0.11418089812255508</v>
      </c>
      <c r="N1861" s="30">
        <f ca="1">IF(OFFSET($O1861,N$12,)&lt;&gt;"",_xlfn.STDEV.S(OFFSET($O1861,,,N$12))*SQRT($J$12/$G$12),"")</f>
        <v>0.17209360475628258</v>
      </c>
      <c r="O1861" s="4">
        <f t="shared" ca="1" si="28"/>
        <v>-1.1425056749352588E-2</v>
      </c>
    </row>
    <row r="1862" spans="2:15" x14ac:dyDescent="0.2">
      <c r="B1862" s="14">
        <v>38966</v>
      </c>
      <c r="C1862" s="25">
        <v>3774.61</v>
      </c>
      <c r="D1862" s="25">
        <v>3774.61</v>
      </c>
      <c r="E1862" s="25">
        <v>3720.06</v>
      </c>
      <c r="F1862" s="16">
        <v>3727.1</v>
      </c>
      <c r="G1862" s="28">
        <f ca="1">IFERROR($F1862/OFFSET($F1862,G$12,)-1,"")</f>
        <v>-1.2586730814574287E-2</v>
      </c>
      <c r="H1862" s="29">
        <f ca="1">IFERROR($F1862/OFFSET($F1862,H$12,)-1,"")</f>
        <v>-4.2638910410198738E-3</v>
      </c>
      <c r="I1862" s="29">
        <f ca="1">IFERROR($F1862/OFFSET($F1862,I$12,)-1,"")</f>
        <v>3.4326328967382302E-3</v>
      </c>
      <c r="J1862" s="29">
        <f ca="1">IFERROR($F1862/OFFSET($F1862,J$12,)-1,"")</f>
        <v>9.9689309961259687E-2</v>
      </c>
      <c r="K1862" s="30">
        <f>F1862/VLOOKUP(YEAR(B1862),$Z$13:$AB$35,3,FALSE)-1</f>
        <v>1.2152565617065125E-2</v>
      </c>
      <c r="L1862" s="21">
        <f>MAX(F1862:$F$5741)</f>
        <v>4344.3500000000004</v>
      </c>
      <c r="M1862" s="28">
        <f ca="1">IF(OFFSET($O1862,M$12,)&lt;&gt;"",_xlfn.STDEV.S(OFFSET($O1862,,,M$12))*SQRT($J$12/$G$12),"")</f>
        <v>0.10910301616222944</v>
      </c>
      <c r="N1862" s="30">
        <f ca="1">IF(OFFSET($O1862,N$12,)&lt;&gt;"",_xlfn.STDEV.S(OFFSET($O1862,,,N$12))*SQRT($J$12/$G$12),"")</f>
        <v>0.17002217450682988</v>
      </c>
      <c r="O1862" s="4">
        <f t="shared" ca="1" si="28"/>
        <v>-1.2666614737010485E-2</v>
      </c>
    </row>
    <row r="1863" spans="2:15" x14ac:dyDescent="0.2">
      <c r="B1863" s="14">
        <v>38965</v>
      </c>
      <c r="C1863" s="25">
        <v>3789.58</v>
      </c>
      <c r="D1863" s="25">
        <v>3789.58</v>
      </c>
      <c r="E1863" s="25">
        <v>3757.39</v>
      </c>
      <c r="F1863" s="16">
        <v>3774.61</v>
      </c>
      <c r="G1863" s="28">
        <f ca="1">IFERROR($F1863/OFFSET($F1863,G$12,)-1,"")</f>
        <v>-3.9503058386416434E-3</v>
      </c>
      <c r="H1863" s="29">
        <f ca="1">IFERROR($F1863/OFFSET($F1863,H$12,)-1,"")</f>
        <v>1.243478843961654E-2</v>
      </c>
      <c r="I1863" s="29">
        <f ca="1">IFERROR($F1863/OFFSET($F1863,I$12,)-1,"")</f>
        <v>1.2312602247432247E-2</v>
      </c>
      <c r="J1863" s="29">
        <f ca="1">IFERROR($F1863/OFFSET($F1863,J$12,)-1,"")</f>
        <v>0.10967679345237746</v>
      </c>
      <c r="K1863" s="30">
        <f>F1863/VLOOKUP(YEAR(B1863),$Z$13:$AB$35,3,FALSE)-1</f>
        <v>2.5054652599562743E-2</v>
      </c>
      <c r="L1863" s="21">
        <f>MAX(F1863:$F$5741)</f>
        <v>4344.3500000000004</v>
      </c>
      <c r="M1863" s="28">
        <f ca="1">IF(OFFSET($O1863,M$12,)&lt;&gt;"",_xlfn.STDEV.S(OFFSET($O1863,,,M$12))*SQRT($J$12/$G$12),"")</f>
        <v>0.10906473814125628</v>
      </c>
      <c r="N1863" s="30">
        <f ca="1">IF(OFFSET($O1863,N$12,)&lt;&gt;"",_xlfn.STDEV.S(OFFSET($O1863,,,N$12))*SQRT($J$12/$G$12),"")</f>
        <v>0.16872239822290522</v>
      </c>
      <c r="O1863" s="4">
        <f t="shared" ca="1" si="28"/>
        <v>-3.9581289058863087E-3</v>
      </c>
    </row>
    <row r="1864" spans="2:15" x14ac:dyDescent="0.2">
      <c r="B1864" s="14">
        <v>38964</v>
      </c>
      <c r="C1864" s="25">
        <v>3788.14</v>
      </c>
      <c r="D1864" s="25">
        <v>3805.12</v>
      </c>
      <c r="E1864" s="25">
        <v>3785.07</v>
      </c>
      <c r="F1864" s="16">
        <v>3789.58</v>
      </c>
      <c r="G1864" s="28">
        <f ca="1">IFERROR($F1864/OFFSET($F1864,G$12,)-1,"")</f>
        <v>3.8013378597412384E-4</v>
      </c>
      <c r="H1864" s="29">
        <f ca="1">IFERROR($F1864/OFFSET($F1864,H$12,)-1,"")</f>
        <v>1.1477133812703766E-2</v>
      </c>
      <c r="I1864" s="29">
        <f ca="1">IFERROR($F1864/OFFSET($F1864,I$12,)-1,"")</f>
        <v>9.5505004355667111E-3</v>
      </c>
      <c r="J1864" s="29">
        <f ca="1">IFERROR($F1864/OFFSET($F1864,J$12,)-1,"")</f>
        <v>0.1263293050461578</v>
      </c>
      <c r="K1864" s="30">
        <f>F1864/VLOOKUP(YEAR(B1864),$Z$13:$AB$35,3,FALSE)-1</f>
        <v>2.9119991309897175E-2</v>
      </c>
      <c r="L1864" s="21">
        <f>MAX(F1864:$F$5741)</f>
        <v>4344.3500000000004</v>
      </c>
      <c r="M1864" s="28">
        <f ca="1">IF(OFFSET($O1864,M$12,)&lt;&gt;"",_xlfn.STDEV.S(OFFSET($O1864,,,M$12))*SQRT($J$12/$G$12),"")</f>
        <v>0.11026036491701008</v>
      </c>
      <c r="N1864" s="30">
        <f ca="1">IF(OFFSET($O1864,N$12,)&lt;&gt;"",_xlfn.STDEV.S(OFFSET($O1864,,,N$12))*SQRT($J$12/$G$12),"")</f>
        <v>0.19687939092634363</v>
      </c>
      <c r="O1864" s="4">
        <f t="shared" ca="1" si="28"/>
        <v>3.8006155343127792E-4</v>
      </c>
    </row>
    <row r="1865" spans="2:15" x14ac:dyDescent="0.2">
      <c r="B1865" s="14">
        <v>38961</v>
      </c>
      <c r="C1865" s="25">
        <v>3735.64</v>
      </c>
      <c r="D1865" s="25">
        <v>3796.05</v>
      </c>
      <c r="E1865" s="25">
        <v>3735.64</v>
      </c>
      <c r="F1865" s="16">
        <v>3788.14</v>
      </c>
      <c r="G1865" s="28">
        <f ca="1">IFERROR($F1865/OFFSET($F1865,G$12,)-1,"")</f>
        <v>1.4053816748937242E-2</v>
      </c>
      <c r="H1865" s="29">
        <f ca="1">IFERROR($F1865/OFFSET($F1865,H$12,)-1,"")</f>
        <v>1.4985759107874363E-2</v>
      </c>
      <c r="I1865" s="29">
        <f ca="1">IFERROR($F1865/OFFSET($F1865,I$12,)-1,"")</f>
        <v>2.0907895304212776E-2</v>
      </c>
      <c r="J1865" s="29">
        <f ca="1">IFERROR($F1865/OFFSET($F1865,J$12,)-1,"")</f>
        <v>0.13580254316819618</v>
      </c>
      <c r="K1865" s="30">
        <f>F1865/VLOOKUP(YEAR(B1865),$Z$13:$AB$35,3,FALSE)-1</f>
        <v>2.8728936684454309E-2</v>
      </c>
      <c r="L1865" s="21">
        <f>MAX(F1865:$F$5741)</f>
        <v>4344.3500000000004</v>
      </c>
      <c r="M1865" s="28">
        <f ca="1">IF(OFFSET($O1865,M$12,)&lt;&gt;"",_xlfn.STDEV.S(OFFSET($O1865,,,M$12))*SQRT($J$12/$G$12),"")</f>
        <v>0.11426081412738966</v>
      </c>
      <c r="N1865" s="30">
        <f ca="1">IF(OFFSET($O1865,N$12,)&lt;&gt;"",_xlfn.STDEV.S(OFFSET($O1865,,,N$12))*SQRT($J$12/$G$12),"")</f>
        <v>0.19703310474915181</v>
      </c>
      <c r="O1865" s="4">
        <f t="shared" ca="1" si="28"/>
        <v>1.3955977477532173E-2</v>
      </c>
    </row>
    <row r="1866" spans="2:15" x14ac:dyDescent="0.2">
      <c r="B1866" s="14">
        <v>38960</v>
      </c>
      <c r="C1866" s="25">
        <v>3743.06</v>
      </c>
      <c r="D1866" s="25">
        <v>3756.86</v>
      </c>
      <c r="E1866" s="25">
        <v>3735.64</v>
      </c>
      <c r="F1866" s="16">
        <v>3735.64</v>
      </c>
      <c r="G1866" s="28">
        <f ca="1">IFERROR($F1866/OFFSET($F1866,G$12,)-1,"")</f>
        <v>-1.982335308544414E-3</v>
      </c>
      <c r="H1866" s="29">
        <f ca="1">IFERROR($F1866/OFFSET($F1866,H$12,)-1,"")</f>
        <v>1.1009591443479794E-2</v>
      </c>
      <c r="I1866" s="29">
        <f ca="1">IFERROR($F1866/OFFSET($F1866,I$12,)-1,"")</f>
        <v>-1.0348949461294055E-3</v>
      </c>
      <c r="J1866" s="29">
        <f ca="1">IFERROR($F1866/OFFSET($F1866,J$12,)-1,"")</f>
        <v>0.12197890980955139</v>
      </c>
      <c r="K1866" s="30">
        <f>F1866/VLOOKUP(YEAR(B1866),$Z$13:$AB$35,3,FALSE)-1</f>
        <v>1.4471736798511881E-2</v>
      </c>
      <c r="L1866" s="21">
        <f>MAX(F1866:$F$5741)</f>
        <v>4344.3500000000004</v>
      </c>
      <c r="M1866" s="28">
        <f ca="1">IF(OFFSET($O1866,M$12,)&lt;&gt;"",_xlfn.STDEV.S(OFFSET($O1866,,,M$12))*SQRT($J$12/$G$12),"")</f>
        <v>0.12416959448703979</v>
      </c>
      <c r="N1866" s="30">
        <f ca="1">IF(OFFSET($O1866,N$12,)&lt;&gt;"",_xlfn.STDEV.S(OFFSET($O1866,,,N$12))*SQRT($J$12/$G$12),"")</f>
        <v>0.19597659626033134</v>
      </c>
      <c r="O1866" s="4">
        <f t="shared" ca="1" si="28"/>
        <v>-1.9843027356789872E-3</v>
      </c>
    </row>
    <row r="1867" spans="2:15" x14ac:dyDescent="0.2">
      <c r="B1867" s="14">
        <v>38959</v>
      </c>
      <c r="C1867" s="25">
        <v>3728.25</v>
      </c>
      <c r="D1867" s="25">
        <v>3765.72</v>
      </c>
      <c r="E1867" s="25">
        <v>3728.25</v>
      </c>
      <c r="F1867" s="16">
        <v>3743.06</v>
      </c>
      <c r="G1867" s="28">
        <f ca="1">IFERROR($F1867/OFFSET($F1867,G$12,)-1,"")</f>
        <v>3.9723730972975879E-3</v>
      </c>
      <c r="H1867" s="29">
        <f ca="1">IFERROR($F1867/OFFSET($F1867,H$12,)-1,"")</f>
        <v>8.7995666247127069E-3</v>
      </c>
      <c r="I1867" s="29">
        <f ca="1">IFERROR($F1867/OFFSET($F1867,I$12,)-1,"")</f>
        <v>7.6887871853545953E-3</v>
      </c>
      <c r="J1867" s="29">
        <f ca="1">IFERROR($F1867/OFFSET($F1867,J$12,)-1,"")</f>
        <v>0.13180835462558393</v>
      </c>
      <c r="K1867" s="30">
        <f>F1867/VLOOKUP(YEAR(B1867),$Z$13:$AB$35,3,FALSE)-1</f>
        <v>1.6486754382391666E-2</v>
      </c>
      <c r="L1867" s="21">
        <f>MAX(F1867:$F$5741)</f>
        <v>4344.3500000000004</v>
      </c>
      <c r="M1867" s="28">
        <f ca="1">IF(OFFSET($O1867,M$12,)&lt;&gt;"",_xlfn.STDEV.S(OFFSET($O1867,,,M$12))*SQRT($J$12/$G$12),"")</f>
        <v>0.12445455076866618</v>
      </c>
      <c r="N1867" s="30">
        <f ca="1">IF(OFFSET($O1867,N$12,)&lt;&gt;"",_xlfn.STDEV.S(OFFSET($O1867,,,N$12))*SQRT($J$12/$G$12),"")</f>
        <v>0.21415933349117372</v>
      </c>
      <c r="O1867" s="4">
        <f t="shared" ca="1" si="28"/>
        <v>3.9645040555814255E-3</v>
      </c>
    </row>
    <row r="1868" spans="2:15" x14ac:dyDescent="0.2">
      <c r="B1868" s="14">
        <v>38958</v>
      </c>
      <c r="C1868" s="25">
        <v>3746.58</v>
      </c>
      <c r="D1868" s="25">
        <v>3767.68</v>
      </c>
      <c r="E1868" s="25">
        <v>3728.25</v>
      </c>
      <c r="F1868" s="16">
        <v>3728.25</v>
      </c>
      <c r="G1868" s="28">
        <f ca="1">IFERROR($F1868/OFFSET($F1868,G$12,)-1,"")</f>
        <v>-4.892461925275815E-3</v>
      </c>
      <c r="H1868" s="29">
        <f ca="1">IFERROR($F1868/OFFSET($F1868,H$12,)-1,"")</f>
        <v>4.8026778567444861E-3</v>
      </c>
      <c r="I1868" s="29">
        <f ca="1">IFERROR($F1868/OFFSET($F1868,I$12,)-1,"")</f>
        <v>3.2965554359525306E-3</v>
      </c>
      <c r="J1868" s="29">
        <f ca="1">IFERROR($F1868/OFFSET($F1868,J$12,)-1,"")</f>
        <v>0.12476242193863696</v>
      </c>
      <c r="K1868" s="30">
        <f>F1868/VLOOKUP(YEAR(B1868),$Z$13:$AB$35,3,FALSE)-1</f>
        <v>1.2464866185995405E-2</v>
      </c>
      <c r="L1868" s="21">
        <f>MAX(F1868:$F$5741)</f>
        <v>4344.3500000000004</v>
      </c>
      <c r="M1868" s="28">
        <f ca="1">IF(OFFSET($O1868,M$12,)&lt;&gt;"",_xlfn.STDEV.S(OFFSET($O1868,,,M$12))*SQRT($J$12/$G$12),"")</f>
        <v>0.13175521073198235</v>
      </c>
      <c r="N1868" s="30">
        <f ca="1">IF(OFFSET($O1868,N$12,)&lt;&gt;"",_xlfn.STDEV.S(OFFSET($O1868,,,N$12))*SQRT($J$12/$G$12),"")</f>
        <v>0.2142183266714775</v>
      </c>
      <c r="O1868" s="4">
        <f t="shared" ca="1" si="28"/>
        <v>-4.9044691965415346E-3</v>
      </c>
    </row>
    <row r="1869" spans="2:15" x14ac:dyDescent="0.2">
      <c r="B1869" s="14">
        <v>38957</v>
      </c>
      <c r="C1869" s="25">
        <v>3732.21</v>
      </c>
      <c r="D1869" s="25">
        <v>3753.65</v>
      </c>
      <c r="E1869" s="25">
        <v>3732.21</v>
      </c>
      <c r="F1869" s="16">
        <v>3746.58</v>
      </c>
      <c r="G1869" s="28">
        <f ca="1">IFERROR($F1869/OFFSET($F1869,G$12,)-1,"")</f>
        <v>3.8502656602923402E-3</v>
      </c>
      <c r="H1869" s="29">
        <f ca="1">IFERROR($F1869/OFFSET($F1869,H$12,)-1,"")</f>
        <v>4.3534905665434387E-3</v>
      </c>
      <c r="I1869" s="29">
        <f ca="1">IFERROR($F1869/OFFSET($F1869,I$12,)-1,"")</f>
        <v>9.4544239644995809E-3</v>
      </c>
      <c r="J1869" s="29">
        <f ca="1">IFERROR($F1869/OFFSET($F1869,J$12,)-1,"")</f>
        <v>0.12376610327089499</v>
      </c>
      <c r="K1869" s="30">
        <f>F1869/VLOOKUP(YEAR(B1869),$Z$13:$AB$35,3,FALSE)-1</f>
        <v>1.7442665689030079E-2</v>
      </c>
      <c r="L1869" s="21">
        <f>MAX(F1869:$F$5741)</f>
        <v>4344.3500000000004</v>
      </c>
      <c r="M1869" s="28">
        <f ca="1">IF(OFFSET($O1869,M$12,)&lt;&gt;"",_xlfn.STDEV.S(OFFSET($O1869,,,M$12))*SQRT($J$12/$G$12),"")</f>
        <v>0.13602949965105907</v>
      </c>
      <c r="N1869" s="30">
        <f ca="1">IF(OFFSET($O1869,N$12,)&lt;&gt;"",_xlfn.STDEV.S(OFFSET($O1869,,,N$12))*SQRT($J$12/$G$12),"")</f>
        <v>0.23617307104502289</v>
      </c>
      <c r="O1869" s="4">
        <f t="shared" ca="1" si="28"/>
        <v>3.8428723588381846E-3</v>
      </c>
    </row>
    <row r="1870" spans="2:15" x14ac:dyDescent="0.2">
      <c r="B1870" s="14">
        <v>38954</v>
      </c>
      <c r="C1870" s="25">
        <v>3694.96</v>
      </c>
      <c r="D1870" s="25">
        <v>3740.23</v>
      </c>
      <c r="E1870" s="25">
        <v>3694.96</v>
      </c>
      <c r="F1870" s="16">
        <v>3732.21</v>
      </c>
      <c r="G1870" s="28">
        <f ca="1">IFERROR($F1870/OFFSET($F1870,G$12,)-1,"")</f>
        <v>1.0081299932881649E-2</v>
      </c>
      <c r="H1870" s="29">
        <f ca="1">IFERROR($F1870/OFFSET($F1870,H$12,)-1,"")</f>
        <v>-7.3196745510980543E-3</v>
      </c>
      <c r="I1870" s="29">
        <f ca="1">IFERROR($F1870/OFFSET($F1870,I$12,)-1,"")</f>
        <v>8.574563299896143E-3</v>
      </c>
      <c r="J1870" s="29">
        <f ca="1">IFERROR($F1870/OFFSET($F1870,J$12,)-1,"")</f>
        <v>0.12717108660789522</v>
      </c>
      <c r="K1870" s="30">
        <f>F1870/VLOOKUP(YEAR(B1870),$Z$13:$AB$35,3,FALSE)-1</f>
        <v>1.3540266405963619E-2</v>
      </c>
      <c r="L1870" s="21">
        <f>MAX(F1870:$F$5741)</f>
        <v>4344.3500000000004</v>
      </c>
      <c r="M1870" s="28">
        <f ca="1">IF(OFFSET($O1870,M$12,)&lt;&gt;"",_xlfn.STDEV.S(OFFSET($O1870,,,M$12))*SQRT($J$12/$G$12),"")</f>
        <v>0.13957048238546266</v>
      </c>
      <c r="N1870" s="30">
        <f ca="1">IF(OFFSET($O1870,N$12,)&lt;&gt;"",_xlfn.STDEV.S(OFFSET($O1870,,,N$12))*SQRT($J$12/$G$12),"")</f>
        <v>0.23600162667456778</v>
      </c>
      <c r="O1870" s="4">
        <f t="shared" ca="1" si="28"/>
        <v>1.0030822596671915E-2</v>
      </c>
    </row>
    <row r="1871" spans="2:15" x14ac:dyDescent="0.2">
      <c r="B1871" s="14">
        <v>38953</v>
      </c>
      <c r="C1871" s="25">
        <v>3710.41</v>
      </c>
      <c r="D1871" s="25">
        <v>3711.92</v>
      </c>
      <c r="E1871" s="25">
        <v>3687.59</v>
      </c>
      <c r="F1871" s="16">
        <v>3694.96</v>
      </c>
      <c r="G1871" s="28">
        <f ca="1">IFERROR($F1871/OFFSET($F1871,G$12,)-1,"")</f>
        <v>-4.1639603170539052E-3</v>
      </c>
      <c r="H1871" s="29">
        <f ca="1">IFERROR($F1871/OFFSET($F1871,H$12,)-1,"")</f>
        <v>-1.7540874198668899E-2</v>
      </c>
      <c r="I1871" s="29">
        <f ca="1">IFERROR($F1871/OFFSET($F1871,I$12,)-1,"")</f>
        <v>-8.166620695623239E-4</v>
      </c>
      <c r="J1871" s="29">
        <f ca="1">IFERROR($F1871/OFFSET($F1871,J$12,)-1,"")</f>
        <v>0.12471881725176015</v>
      </c>
      <c r="K1871" s="30">
        <f>F1871/VLOOKUP(YEAR(B1871),$Z$13:$AB$35,3,FALSE)-1</f>
        <v>3.4244436297472536E-3</v>
      </c>
      <c r="L1871" s="21">
        <f>MAX(F1871:$F$5741)</f>
        <v>4344.3500000000004</v>
      </c>
      <c r="M1871" s="28">
        <f ca="1">IF(OFFSET($O1871,M$12,)&lt;&gt;"",_xlfn.STDEV.S(OFFSET($O1871,,,M$12))*SQRT($J$12/$G$12),"")</f>
        <v>0.14809721609517934</v>
      </c>
      <c r="N1871" s="30">
        <f ca="1">IF(OFFSET($O1871,N$12,)&lt;&gt;"",_xlfn.STDEV.S(OFFSET($O1871,,,N$12))*SQRT($J$12/$G$12),"")</f>
        <v>0.23851070063504037</v>
      </c>
      <c r="O1871" s="4">
        <f t="shared" ref="O1871:O1934" ca="1" si="29">IFERROR(LN(1+G1871),"")</f>
        <v>-4.1726537409221953E-3</v>
      </c>
    </row>
    <row r="1872" spans="2:15" x14ac:dyDescent="0.2">
      <c r="B1872" s="14">
        <v>38952</v>
      </c>
      <c r="C1872" s="25">
        <v>3710.43</v>
      </c>
      <c r="D1872" s="25">
        <v>3725.69</v>
      </c>
      <c r="E1872" s="25">
        <v>3705.6</v>
      </c>
      <c r="F1872" s="16">
        <v>3710.41</v>
      </c>
      <c r="G1872" s="28">
        <f ca="1">IFERROR($F1872/OFFSET($F1872,G$12,)-1,"")</f>
        <v>-5.3902108381187475E-6</v>
      </c>
      <c r="H1872" s="29">
        <f ca="1">IFERROR($F1872/OFFSET($F1872,H$12,)-1,"")</f>
        <v>-1.797879492052068E-2</v>
      </c>
      <c r="I1872" s="29">
        <f ca="1">IFERROR($F1872/OFFSET($F1872,I$12,)-1,"")</f>
        <v>1.7551509566943846E-2</v>
      </c>
      <c r="J1872" s="29">
        <f ca="1">IFERROR($F1872/OFFSET($F1872,J$12,)-1,"")</f>
        <v>0.13770540059056025</v>
      </c>
      <c r="K1872" s="30">
        <f>F1872/VLOOKUP(YEAR(B1872),$Z$13:$AB$35,3,FALSE)-1</f>
        <v>7.6201338818959741E-3</v>
      </c>
      <c r="L1872" s="21">
        <f>MAX(F1872:$F$5741)</f>
        <v>4344.3500000000004</v>
      </c>
      <c r="M1872" s="28">
        <f ca="1">IF(OFFSET($O1872,M$12,)&lt;&gt;"",_xlfn.STDEV.S(OFFSET($O1872,,,M$12))*SQRT($J$12/$G$12),"")</f>
        <v>0.1576508250619392</v>
      </c>
      <c r="N1872" s="30">
        <f ca="1">IF(OFFSET($O1872,N$12,)&lt;&gt;"",_xlfn.STDEV.S(OFFSET($O1872,,,N$12))*SQRT($J$12/$G$12),"")</f>
        <v>0.24007284416082808</v>
      </c>
      <c r="O1872" s="4">
        <f t="shared" ca="1" si="29"/>
        <v>-5.3902253653573904E-6</v>
      </c>
    </row>
    <row r="1873" spans="2:15" x14ac:dyDescent="0.2">
      <c r="B1873" s="14">
        <v>38951</v>
      </c>
      <c r="C1873" s="25">
        <v>3730.34</v>
      </c>
      <c r="D1873" s="25">
        <v>3736.47</v>
      </c>
      <c r="E1873" s="25">
        <v>3688.6</v>
      </c>
      <c r="F1873" s="16">
        <v>3710.43</v>
      </c>
      <c r="G1873" s="28">
        <f ca="1">IFERROR($F1873/OFFSET($F1873,G$12,)-1,"")</f>
        <v>-5.3373150972834127E-3</v>
      </c>
      <c r="H1873" s="29">
        <f ca="1">IFERROR($F1873/OFFSET($F1873,H$12,)-1,"")</f>
        <v>-3.277252909905215E-3</v>
      </c>
      <c r="I1873" s="29">
        <f ca="1">IFERROR($F1873/OFFSET($F1873,I$12,)-1,"")</f>
        <v>2.6793151446890873E-2</v>
      </c>
      <c r="J1873" s="29">
        <f ca="1">IFERROR($F1873/OFFSET($F1873,J$12,)-1,"")</f>
        <v>0.14224013200426056</v>
      </c>
      <c r="K1873" s="30">
        <f>F1873/VLOOKUP(YEAR(B1873),$Z$13:$AB$35,3,FALSE)-1</f>
        <v>7.6255651961383286E-3</v>
      </c>
      <c r="L1873" s="21">
        <f>MAX(F1873:$F$5741)</f>
        <v>4344.3500000000004</v>
      </c>
      <c r="M1873" s="28">
        <f ca="1">IF(OFFSET($O1873,M$12,)&lt;&gt;"",_xlfn.STDEV.S(OFFSET($O1873,,,M$12))*SQRT($J$12/$G$12),"")</f>
        <v>0.16183740681620026</v>
      </c>
      <c r="N1873" s="30">
        <f ca="1">IF(OFFSET($O1873,N$12,)&lt;&gt;"",_xlfn.STDEV.S(OFFSET($O1873,,,N$12))*SQRT($J$12/$G$12),"")</f>
        <v>0.24007396418863497</v>
      </c>
      <c r="O1873" s="4">
        <f t="shared" ca="1" si="29"/>
        <v>-5.3516094484985857E-3</v>
      </c>
    </row>
    <row r="1874" spans="2:15" x14ac:dyDescent="0.2">
      <c r="B1874" s="14">
        <v>38950</v>
      </c>
      <c r="C1874" s="25">
        <v>3759.73</v>
      </c>
      <c r="D1874" s="25">
        <v>3769.66</v>
      </c>
      <c r="E1874" s="25">
        <v>3729.71</v>
      </c>
      <c r="F1874" s="16">
        <v>3730.34</v>
      </c>
      <c r="G1874" s="28">
        <f ca="1">IFERROR($F1874/OFFSET($F1874,G$12,)-1,"")</f>
        <v>-7.8170506924698513E-3</v>
      </c>
      <c r="H1874" s="29">
        <f ca="1">IFERROR($F1874/OFFSET($F1874,H$12,)-1,"")</f>
        <v>2.0711163881450556E-3</v>
      </c>
      <c r="I1874" s="29">
        <f ca="1">IFERROR($F1874/OFFSET($F1874,I$12,)-1,"")</f>
        <v>4.4851703401200593E-2</v>
      </c>
      <c r="J1874" s="29">
        <f ca="1">IFERROR($F1874/OFFSET($F1874,J$12,)-1,"")</f>
        <v>0.15626433575103849</v>
      </c>
      <c r="K1874" s="30">
        <f>F1874/VLOOKUP(YEAR(B1874),$Z$13:$AB$35,3,FALSE)-1</f>
        <v>1.3032438524311907E-2</v>
      </c>
      <c r="L1874" s="21">
        <f>MAX(F1874:$F$5741)</f>
        <v>4344.3500000000004</v>
      </c>
      <c r="M1874" s="28">
        <f ca="1">IF(OFFSET($O1874,M$12,)&lt;&gt;"",_xlfn.STDEV.S(OFFSET($O1874,,,M$12))*SQRT($J$12/$G$12),"")</f>
        <v>0.16619882207214851</v>
      </c>
      <c r="N1874" s="30">
        <f ca="1">IF(OFFSET($O1874,N$12,)&lt;&gt;"",_xlfn.STDEV.S(OFFSET($O1874,,,N$12))*SQRT($J$12/$G$12),"")</f>
        <v>0.24377725857378182</v>
      </c>
      <c r="O1874" s="4">
        <f t="shared" ca="1" si="29"/>
        <v>-7.8477639962380528E-3</v>
      </c>
    </row>
    <row r="1875" spans="2:15" x14ac:dyDescent="0.2">
      <c r="B1875" s="14">
        <v>38947</v>
      </c>
      <c r="C1875" s="25">
        <v>3760.93</v>
      </c>
      <c r="D1875" s="25">
        <v>3764.71</v>
      </c>
      <c r="E1875" s="25">
        <v>3742.03</v>
      </c>
      <c r="F1875" s="16">
        <v>3759.73</v>
      </c>
      <c r="G1875" s="28">
        <f ca="1">IFERROR($F1875/OFFSET($F1875,G$12,)-1,"")</f>
        <v>-3.1907001725628437E-4</v>
      </c>
      <c r="H1875" s="29">
        <f ca="1">IFERROR($F1875/OFFSET($F1875,H$12,)-1,"")</f>
        <v>2.1729618970750986E-2</v>
      </c>
      <c r="I1875" s="29">
        <f ca="1">IFERROR($F1875/OFFSET($F1875,I$12,)-1,"")</f>
        <v>3.2907045426448178E-2</v>
      </c>
      <c r="J1875" s="29">
        <f ca="1">IFERROR($F1875/OFFSET($F1875,J$12,)-1,"")</f>
        <v>0.16164384408137034</v>
      </c>
      <c r="K1875" s="30">
        <f>F1875/VLOOKUP(YEAR(B1875),$Z$13:$AB$35,3,FALSE)-1</f>
        <v>2.1013754803318463E-2</v>
      </c>
      <c r="L1875" s="21">
        <f>MAX(F1875:$F$5741)</f>
        <v>4344.3500000000004</v>
      </c>
      <c r="M1875" s="28">
        <f ca="1">IF(OFFSET($O1875,M$12,)&lt;&gt;"",_xlfn.STDEV.S(OFFSET($O1875,,,M$12))*SQRT($J$12/$G$12),"")</f>
        <v>0.16538301821497872</v>
      </c>
      <c r="N1875" s="30">
        <f ca="1">IF(OFFSET($O1875,N$12,)&lt;&gt;"",_xlfn.STDEV.S(OFFSET($O1875,,,N$12))*SQRT($J$12/$G$12),"")</f>
        <v>0.24357073654925362</v>
      </c>
      <c r="O1875" s="4">
        <f t="shared" ca="1" si="29"/>
        <v>-3.1912093092454502E-4</v>
      </c>
    </row>
    <row r="1876" spans="2:15" x14ac:dyDescent="0.2">
      <c r="B1876" s="14">
        <v>38946</v>
      </c>
      <c r="C1876" s="25">
        <v>3778.34</v>
      </c>
      <c r="D1876" s="25">
        <v>3783.61</v>
      </c>
      <c r="E1876" s="25">
        <v>3752.3</v>
      </c>
      <c r="F1876" s="16">
        <v>3760.93</v>
      </c>
      <c r="G1876" s="28">
        <f ca="1">IFERROR($F1876/OFFSET($F1876,G$12,)-1,"")</f>
        <v>-4.6078436562089209E-3</v>
      </c>
      <c r="H1876" s="29">
        <f ca="1">IFERROR($F1876/OFFSET($F1876,H$12,)-1,"")</f>
        <v>1.4693225629777151E-2</v>
      </c>
      <c r="I1876" s="29">
        <f ca="1">IFERROR($F1876/OFFSET($F1876,I$12,)-1,"")</f>
        <v>3.8529298061523054E-2</v>
      </c>
      <c r="J1876" s="29">
        <f ca="1">IFERROR($F1876/OFFSET($F1876,J$12,)-1,"")</f>
        <v>0.17678366928039946</v>
      </c>
      <c r="K1876" s="30">
        <f>F1876/VLOOKUP(YEAR(B1876),$Z$13:$AB$35,3,FALSE)-1</f>
        <v>2.1339633657854407E-2</v>
      </c>
      <c r="L1876" s="21">
        <f>MAX(F1876:$F$5741)</f>
        <v>4344.3500000000004</v>
      </c>
      <c r="M1876" s="28">
        <f ca="1">IF(OFFSET($O1876,M$12,)&lt;&gt;"",_xlfn.STDEV.S(OFFSET($O1876,,,M$12))*SQRT($J$12/$G$12),"")</f>
        <v>0.16716609502975874</v>
      </c>
      <c r="N1876" s="30">
        <f ca="1">IF(OFFSET($O1876,N$12,)&lt;&gt;"",_xlfn.STDEV.S(OFFSET($O1876,,,N$12))*SQRT($J$12/$G$12),"")</f>
        <v>0.25673731102620062</v>
      </c>
      <c r="O1876" s="4">
        <f t="shared" ca="1" si="29"/>
        <v>-4.6184924924960952E-3</v>
      </c>
    </row>
    <row r="1877" spans="2:15" x14ac:dyDescent="0.2">
      <c r="B1877" s="14">
        <v>38945</v>
      </c>
      <c r="C1877" s="25">
        <v>3722.63</v>
      </c>
      <c r="D1877" s="25">
        <v>3778.34</v>
      </c>
      <c r="E1877" s="25">
        <v>3722.57</v>
      </c>
      <c r="F1877" s="16">
        <v>3778.34</v>
      </c>
      <c r="G1877" s="28">
        <f ca="1">IFERROR($F1877/OFFSET($F1877,G$12,)-1,"")</f>
        <v>1.4965226197607651E-2</v>
      </c>
      <c r="H1877" s="29">
        <f ca="1">IFERROR($F1877/OFFSET($F1877,H$12,)-1,"")</f>
        <v>1.9855430012038378E-2</v>
      </c>
      <c r="I1877" s="29">
        <f ca="1">IFERROR($F1877/OFFSET($F1877,I$12,)-1,"")</f>
        <v>6.0455691086574559E-2</v>
      </c>
      <c r="J1877" s="29">
        <f ca="1">IFERROR($F1877/OFFSET($F1877,J$12,)-1,"")</f>
        <v>0.17541250839949241</v>
      </c>
      <c r="K1877" s="30">
        <f>F1877/VLOOKUP(YEAR(B1877),$Z$13:$AB$35,3,FALSE)-1</f>
        <v>2.6067592705744991E-2</v>
      </c>
      <c r="L1877" s="21">
        <f>MAX(F1877:$F$5741)</f>
        <v>4344.3500000000004</v>
      </c>
      <c r="M1877" s="28">
        <f ca="1">IF(OFFSET($O1877,M$12,)&lt;&gt;"",_xlfn.STDEV.S(OFFSET($O1877,,,M$12))*SQRT($J$12/$G$12),"")</f>
        <v>0.17601176382604664</v>
      </c>
      <c r="N1877" s="30">
        <f ca="1">IF(OFFSET($O1877,N$12,)&lt;&gt;"",_xlfn.STDEV.S(OFFSET($O1877,,,N$12))*SQRT($J$12/$G$12),"")</f>
        <v>0.25652201301148819</v>
      </c>
      <c r="O1877" s="4">
        <f t="shared" ca="1" si="29"/>
        <v>1.4854352003031918E-2</v>
      </c>
    </row>
    <row r="1878" spans="2:15" x14ac:dyDescent="0.2">
      <c r="B1878" s="14">
        <v>38944</v>
      </c>
      <c r="C1878" s="25">
        <v>3722.63</v>
      </c>
      <c r="D1878" s="25">
        <v>3722.63</v>
      </c>
      <c r="E1878" s="25">
        <v>3722.63</v>
      </c>
      <c r="F1878" s="16">
        <v>3722.63</v>
      </c>
      <c r="G1878" s="28">
        <f ca="1">IFERROR($F1878/OFFSET($F1878,G$12,)-1,"")</f>
        <v>0</v>
      </c>
      <c r="H1878" s="29">
        <f ca="1">IFERROR($F1878/OFFSET($F1878,H$12,)-1,"")</f>
        <v>2.2291921870583042E-3</v>
      </c>
      <c r="I1878" s="29">
        <f ca="1">IFERROR($F1878/OFFSET($F1878,I$12,)-1,"")</f>
        <v>3.2629680998613075E-2</v>
      </c>
      <c r="J1878" s="29">
        <f ca="1">IFERROR($F1878/OFFSET($F1878,J$12,)-1,"")</f>
        <v>0.15934387632436198</v>
      </c>
      <c r="K1878" s="30">
        <f>F1878/VLOOKUP(YEAR(B1878),$Z$13:$AB$35,3,FALSE)-1</f>
        <v>1.0938666883919312E-2</v>
      </c>
      <c r="L1878" s="21">
        <f>MAX(F1878:$F$5741)</f>
        <v>4344.3500000000004</v>
      </c>
      <c r="M1878" s="28">
        <f ca="1">IF(OFFSET($O1878,M$12,)&lt;&gt;"",_xlfn.STDEV.S(OFFSET($O1878,,,M$12))*SQRT($J$12/$G$12),"")</f>
        <v>0.17136238540746984</v>
      </c>
      <c r="N1878" s="30">
        <f ca="1">IF(OFFSET($O1878,N$12,)&lt;&gt;"",_xlfn.STDEV.S(OFFSET($O1878,,,N$12))*SQRT($J$12/$G$12),"")</f>
        <v>0.25817203355420343</v>
      </c>
      <c r="O1878" s="4">
        <f t="shared" ca="1" si="29"/>
        <v>0</v>
      </c>
    </row>
    <row r="1879" spans="2:15" x14ac:dyDescent="0.2">
      <c r="B1879" s="14">
        <v>38943</v>
      </c>
      <c r="C1879" s="25">
        <v>3679.77</v>
      </c>
      <c r="D1879" s="25">
        <v>3723.52</v>
      </c>
      <c r="E1879" s="25">
        <v>3678.36</v>
      </c>
      <c r="F1879" s="16">
        <v>3722.63</v>
      </c>
      <c r="G1879" s="28">
        <f ca="1">IFERROR($F1879/OFFSET($F1879,G$12,)-1,"")</f>
        <v>1.1647467097128494E-2</v>
      </c>
      <c r="H1879" s="29">
        <f ca="1">IFERROR($F1879/OFFSET($F1879,H$12,)-1,"")</f>
        <v>-1.6279132137204666E-3</v>
      </c>
      <c r="I1879" s="29">
        <f ca="1">IFERROR($F1879/OFFSET($F1879,I$12,)-1,"")</f>
        <v>2.241124077527501E-2</v>
      </c>
      <c r="J1879" s="29">
        <f ca="1">IFERROR($F1879/OFFSET($F1879,J$12,)-1,"")</f>
        <v>0.17078195124559303</v>
      </c>
      <c r="K1879" s="30">
        <f>F1879/VLOOKUP(YEAR(B1879),$Z$13:$AB$35,3,FALSE)-1</f>
        <v>1.0938666883919312E-2</v>
      </c>
      <c r="L1879" s="21">
        <f>MAX(F1879:$F$5741)</f>
        <v>4344.3500000000004</v>
      </c>
      <c r="M1879" s="28">
        <f ca="1">IF(OFFSET($O1879,M$12,)&lt;&gt;"",_xlfn.STDEV.S(OFFSET($O1879,,,M$12))*SQRT($J$12/$G$12),"")</f>
        <v>0.17140277473385604</v>
      </c>
      <c r="N1879" s="30">
        <f ca="1">IF(OFFSET($O1879,N$12,)&lt;&gt;"",_xlfn.STDEV.S(OFFSET($O1879,,,N$12))*SQRT($J$12/$G$12),"")</f>
        <v>0.27524364835456522</v>
      </c>
      <c r="O1879" s="4">
        <f t="shared" ca="1" si="29"/>
        <v>1.1580157505566022E-2</v>
      </c>
    </row>
    <row r="1880" spans="2:15" x14ac:dyDescent="0.2">
      <c r="B1880" s="14">
        <v>38940</v>
      </c>
      <c r="C1880" s="25">
        <v>3706.47</v>
      </c>
      <c r="D1880" s="25">
        <v>3724.79</v>
      </c>
      <c r="E1880" s="25">
        <v>3679.77</v>
      </c>
      <c r="F1880" s="16">
        <v>3679.77</v>
      </c>
      <c r="G1880" s="28">
        <f ca="1">IFERROR($F1880/OFFSET($F1880,G$12,)-1,"")</f>
        <v>-7.2036196165083943E-3</v>
      </c>
      <c r="H1880" s="29">
        <f ca="1">IFERROR($F1880/OFFSET($F1880,H$12,)-1,"")</f>
        <v>-1.9703068681018676E-2</v>
      </c>
      <c r="I1880" s="29">
        <f ca="1">IFERROR($F1880/OFFSET($F1880,I$12,)-1,"")</f>
        <v>-8.4956753698165466E-3</v>
      </c>
      <c r="J1880" s="29">
        <f ca="1">IFERROR($F1880/OFFSET($F1880,J$12,)-1,"")</f>
        <v>0.16645903666016837</v>
      </c>
      <c r="K1880" s="30">
        <f>F1880/VLOOKUP(YEAR(B1880),$Z$13:$AB$35,3,FALSE)-1</f>
        <v>-7.0063953725196804E-4</v>
      </c>
      <c r="L1880" s="21">
        <f>MAX(F1880:$F$5741)</f>
        <v>4344.3500000000004</v>
      </c>
      <c r="M1880" s="28">
        <f ca="1">IF(OFFSET($O1880,M$12,)&lt;&gt;"",_xlfn.STDEV.S(OFFSET($O1880,,,M$12))*SQRT($J$12/$G$12),"")</f>
        <v>0.17495299905771575</v>
      </c>
      <c r="N1880" s="30">
        <f ca="1">IF(OFFSET($O1880,N$12,)&lt;&gt;"",_xlfn.STDEV.S(OFFSET($O1880,,,N$12))*SQRT($J$12/$G$12),"")</f>
        <v>0.31742846931865126</v>
      </c>
      <c r="O1880" s="4">
        <f t="shared" ca="1" si="29"/>
        <v>-7.2296909651347737E-3</v>
      </c>
    </row>
    <row r="1881" spans="2:15" x14ac:dyDescent="0.2">
      <c r="B1881" s="14">
        <v>38939</v>
      </c>
      <c r="C1881" s="25">
        <v>3704.78</v>
      </c>
      <c r="D1881" s="25">
        <v>3708.11</v>
      </c>
      <c r="E1881" s="25">
        <v>3663.33</v>
      </c>
      <c r="F1881" s="16">
        <v>3706.47</v>
      </c>
      <c r="G1881" s="28">
        <f ca="1">IFERROR($F1881/OFFSET($F1881,G$12,)-1,"")</f>
        <v>4.5616743774257174E-4</v>
      </c>
      <c r="H1881" s="29">
        <f ca="1">IFERROR($F1881/OFFSET($F1881,H$12,)-1,"")</f>
        <v>-1.1022594972187605E-3</v>
      </c>
      <c r="I1881" s="29">
        <f ca="1">IFERROR($F1881/OFFSET($F1881,I$12,)-1,"")</f>
        <v>-2.0281772044829727E-2</v>
      </c>
      <c r="J1881" s="29">
        <f ca="1">IFERROR($F1881/OFFSET($F1881,J$12,)-1,"")</f>
        <v>0.16143315085749022</v>
      </c>
      <c r="K1881" s="30">
        <f>F1881/VLOOKUP(YEAR(B1881),$Z$13:$AB$35,3,FALSE)-1</f>
        <v>6.5501649761701142E-3</v>
      </c>
      <c r="L1881" s="21">
        <f>MAX(F1881:$F$5741)</f>
        <v>4344.3500000000004</v>
      </c>
      <c r="M1881" s="28">
        <f ca="1">IF(OFFSET($O1881,M$12,)&lt;&gt;"",_xlfn.STDEV.S(OFFSET($O1881,,,M$12))*SQRT($J$12/$G$12),"")</f>
        <v>0.20048698287045513</v>
      </c>
      <c r="N1881" s="30">
        <f ca="1">IF(OFFSET($O1881,N$12,)&lt;&gt;"",_xlfn.STDEV.S(OFFSET($O1881,,,N$12))*SQRT($J$12/$G$12),"")</f>
        <v>0.31729826039891479</v>
      </c>
      <c r="O1881" s="4">
        <f t="shared" ca="1" si="29"/>
        <v>4.5606342500722325E-4</v>
      </c>
    </row>
    <row r="1882" spans="2:15" x14ac:dyDescent="0.2">
      <c r="B1882" s="14">
        <v>38938</v>
      </c>
      <c r="C1882" s="25">
        <v>3714.35</v>
      </c>
      <c r="D1882" s="25">
        <v>3716.61</v>
      </c>
      <c r="E1882" s="25">
        <v>3682.07</v>
      </c>
      <c r="F1882" s="16">
        <v>3704.78</v>
      </c>
      <c r="G1882" s="28">
        <f ca="1">IFERROR($F1882/OFFSET($F1882,G$12,)-1,"")</f>
        <v>-2.5764938683753291E-3</v>
      </c>
      <c r="H1882" s="29">
        <f ca="1">IFERROR($F1882/OFFSET($F1882,H$12,)-1,"")</f>
        <v>-9.2873130436875728E-3</v>
      </c>
      <c r="I1882" s="29">
        <f ca="1">IFERROR($F1882/OFFSET($F1882,I$12,)-1,"")</f>
        <v>-8.8897568492326551E-3</v>
      </c>
      <c r="J1882" s="29">
        <f ca="1">IFERROR($F1882/OFFSET($F1882,J$12,)-1,"")</f>
        <v>0.14800365647707725</v>
      </c>
      <c r="K1882" s="30">
        <f>F1882/VLOOKUP(YEAR(B1882),$Z$13:$AB$35,3,FALSE)-1</f>
        <v>6.0912189226989266E-3</v>
      </c>
      <c r="L1882" s="21">
        <f>MAX(F1882:$F$5741)</f>
        <v>4344.3500000000004</v>
      </c>
      <c r="M1882" s="28">
        <f ca="1">IF(OFFSET($O1882,M$12,)&lt;&gt;"",_xlfn.STDEV.S(OFFSET($O1882,,,M$12))*SQRT($J$12/$G$12),"")</f>
        <v>0.20326811591860997</v>
      </c>
      <c r="N1882" s="30">
        <f ca="1">IF(OFFSET($O1882,N$12,)&lt;&gt;"",_xlfn.STDEV.S(OFFSET($O1882,,,N$12))*SQRT($J$12/$G$12),"")</f>
        <v>0.31975594845313376</v>
      </c>
      <c r="O1882" s="4">
        <f t="shared" ca="1" si="29"/>
        <v>-2.5798187409392858E-3</v>
      </c>
    </row>
    <row r="1883" spans="2:15" x14ac:dyDescent="0.2">
      <c r="B1883" s="14">
        <v>38937</v>
      </c>
      <c r="C1883" s="25">
        <v>3728.7</v>
      </c>
      <c r="D1883" s="25">
        <v>3752.58</v>
      </c>
      <c r="E1883" s="25">
        <v>3714.35</v>
      </c>
      <c r="F1883" s="16">
        <v>3714.35</v>
      </c>
      <c r="G1883" s="28">
        <f ca="1">IFERROR($F1883/OFFSET($F1883,G$12,)-1,"")</f>
        <v>-3.8485262960280542E-3</v>
      </c>
      <c r="H1883" s="29">
        <f ca="1">IFERROR($F1883/OFFSET($F1883,H$12,)-1,"")</f>
        <v>-4.0382285637408089E-5</v>
      </c>
      <c r="I1883" s="29">
        <f ca="1">IFERROR($F1883/OFFSET($F1883,I$12,)-1,"")</f>
        <v>-2.0337811819193696E-2</v>
      </c>
      <c r="J1883" s="29">
        <f ca="1">IFERROR($F1883/OFFSET($F1883,J$12,)-1,"")</f>
        <v>0.14809457132877712</v>
      </c>
      <c r="K1883" s="30">
        <f>F1883/VLOOKUP(YEAR(B1883),$Z$13:$AB$35,3,FALSE)-1</f>
        <v>8.690102787622056E-3</v>
      </c>
      <c r="L1883" s="21">
        <f>MAX(F1883:$F$5741)</f>
        <v>4344.3500000000004</v>
      </c>
      <c r="M1883" s="28">
        <f ca="1">IF(OFFSET($O1883,M$12,)&lt;&gt;"",_xlfn.STDEV.S(OFFSET($O1883,,,M$12))*SQRT($J$12/$G$12),"")</f>
        <v>0.20488671892962454</v>
      </c>
      <c r="N1883" s="30">
        <f ca="1">IF(OFFSET($O1883,N$12,)&lt;&gt;"",_xlfn.STDEV.S(OFFSET($O1883,,,N$12))*SQRT($J$12/$G$12),"")</f>
        <v>0.32523571364852516</v>
      </c>
      <c r="O1883" s="4">
        <f t="shared" ca="1" si="29"/>
        <v>-3.8559509287383496E-3</v>
      </c>
    </row>
    <row r="1884" spans="2:15" x14ac:dyDescent="0.2">
      <c r="B1884" s="14">
        <v>38936</v>
      </c>
      <c r="C1884" s="25">
        <v>3753.73</v>
      </c>
      <c r="D1884" s="25">
        <v>3753.73</v>
      </c>
      <c r="E1884" s="25">
        <v>3718.69</v>
      </c>
      <c r="F1884" s="16">
        <v>3728.7</v>
      </c>
      <c r="G1884" s="28">
        <f ca="1">IFERROR($F1884/OFFSET($F1884,G$12,)-1,"")</f>
        <v>-6.6680341953204714E-3</v>
      </c>
      <c r="H1884" s="29">
        <f ca="1">IFERROR($F1884/OFFSET($F1884,H$12,)-1,"")</f>
        <v>3.4176533907426254E-3</v>
      </c>
      <c r="I1884" s="29">
        <f ca="1">IFERROR($F1884/OFFSET($F1884,I$12,)-1,"")</f>
        <v>-2.1708330709653056E-2</v>
      </c>
      <c r="J1884" s="29">
        <f ca="1">IFERROR($F1884/OFFSET($F1884,J$12,)-1,"")</f>
        <v>0.15127038968497297</v>
      </c>
      <c r="K1884" s="30">
        <f>F1884/VLOOKUP(YEAR(B1884),$Z$13:$AB$35,3,FALSE)-1</f>
        <v>1.2587070756446161E-2</v>
      </c>
      <c r="L1884" s="21">
        <f>MAX(F1884:$F$5741)</f>
        <v>4344.3500000000004</v>
      </c>
      <c r="M1884" s="28">
        <f ca="1">IF(OFFSET($O1884,M$12,)&lt;&gt;"",_xlfn.STDEV.S(OFFSET($O1884,,,M$12))*SQRT($J$12/$G$12),"")</f>
        <v>0.20444772957592258</v>
      </c>
      <c r="N1884" s="30">
        <f ca="1">IF(OFFSET($O1884,N$12,)&lt;&gt;"",_xlfn.STDEV.S(OFFSET($O1884,,,N$12))*SQRT($J$12/$G$12),"")</f>
        <v>0.32650767385206947</v>
      </c>
      <c r="O1884" s="4">
        <f t="shared" ca="1" si="29"/>
        <v>-6.6903648584427317E-3</v>
      </c>
    </row>
    <row r="1885" spans="2:15" x14ac:dyDescent="0.2">
      <c r="B1885" s="14">
        <v>38933</v>
      </c>
      <c r="C1885" s="25">
        <v>3710.56</v>
      </c>
      <c r="D1885" s="25">
        <v>3753.73</v>
      </c>
      <c r="E1885" s="25">
        <v>3710.4</v>
      </c>
      <c r="F1885" s="16">
        <v>3753.73</v>
      </c>
      <c r="G1885" s="28">
        <f ca="1">IFERROR($F1885/OFFSET($F1885,G$12,)-1,"")</f>
        <v>1.1634362468198933E-2</v>
      </c>
      <c r="H1885" s="29">
        <f ca="1">IFERROR($F1885/OFFSET($F1885,H$12,)-1,"")</f>
        <v>1.1380873988613871E-2</v>
      </c>
      <c r="I1885" s="29">
        <f ca="1">IFERROR($F1885/OFFSET($F1885,I$12,)-1,"")</f>
        <v>-2.3864256923676996E-2</v>
      </c>
      <c r="J1885" s="29">
        <f ca="1">IFERROR($F1885/OFFSET($F1885,J$12,)-1,"")</f>
        <v>0.1512178516005962</v>
      </c>
      <c r="K1885" s="30">
        <f>F1885/VLOOKUP(YEAR(B1885),$Z$13:$AB$35,3,FALSE)-1</f>
        <v>1.9384360530639411E-2</v>
      </c>
      <c r="L1885" s="21">
        <f>MAX(F1885:$F$5741)</f>
        <v>4344.3500000000004</v>
      </c>
      <c r="M1885" s="28">
        <f ca="1">IF(OFFSET($O1885,M$12,)&lt;&gt;"",_xlfn.STDEV.S(OFFSET($O1885,,,M$12))*SQRT($J$12/$G$12),"")</f>
        <v>0.20336463811493397</v>
      </c>
      <c r="N1885" s="30">
        <f ca="1">IF(OFFSET($O1885,N$12,)&lt;&gt;"",_xlfn.STDEV.S(OFFSET($O1885,,,N$12))*SQRT($J$12/$G$12),"")</f>
        <v>0.33313497364156081</v>
      </c>
      <c r="O1885" s="4">
        <f t="shared" ca="1" si="29"/>
        <v>1.1567203671119183E-2</v>
      </c>
    </row>
    <row r="1886" spans="2:15" x14ac:dyDescent="0.2">
      <c r="B1886" s="14">
        <v>38932</v>
      </c>
      <c r="C1886" s="25">
        <v>3739.51</v>
      </c>
      <c r="D1886" s="25">
        <v>3739.51</v>
      </c>
      <c r="E1886" s="25">
        <v>3675.77</v>
      </c>
      <c r="F1886" s="16">
        <v>3710.56</v>
      </c>
      <c r="G1886" s="28">
        <f ca="1">IFERROR($F1886/OFFSET($F1886,G$12,)-1,"")</f>
        <v>-7.7416559923627615E-3</v>
      </c>
      <c r="H1886" s="29">
        <f ca="1">IFERROR($F1886/OFFSET($F1886,H$12,)-1,"")</f>
        <v>2.7239709443098725E-3</v>
      </c>
      <c r="I1886" s="29">
        <f ca="1">IFERROR($F1886/OFFSET($F1886,I$12,)-1,"")</f>
        <v>-1.6684686976615959E-2</v>
      </c>
      <c r="J1886" s="29">
        <f ca="1">IFERROR($F1886/OFFSET($F1886,J$12,)-1,"")</f>
        <v>0.15224763064081381</v>
      </c>
      <c r="K1886" s="30">
        <f>F1886/VLOOKUP(YEAR(B1886),$Z$13:$AB$35,3,FALSE)-1</f>
        <v>7.660868738712967E-3</v>
      </c>
      <c r="L1886" s="21">
        <f>MAX(F1886:$F$5741)</f>
        <v>4344.3500000000004</v>
      </c>
      <c r="M1886" s="28">
        <f ca="1">IF(OFFSET($O1886,M$12,)&lt;&gt;"",_xlfn.STDEV.S(OFFSET($O1886,,,M$12))*SQRT($J$12/$G$12),"")</f>
        <v>0.20350913107846832</v>
      </c>
      <c r="N1886" s="30">
        <f ca="1">IF(OFFSET($O1886,N$12,)&lt;&gt;"",_xlfn.STDEV.S(OFFSET($O1886,,,N$12))*SQRT($J$12/$G$12),"")</f>
        <v>0.33396714945894573</v>
      </c>
      <c r="O1886" s="4">
        <f t="shared" ca="1" si="29"/>
        <v>-7.7717781755465131E-3</v>
      </c>
    </row>
    <row r="1887" spans="2:15" x14ac:dyDescent="0.2">
      <c r="B1887" s="14">
        <v>38931</v>
      </c>
      <c r="C1887" s="25">
        <v>3714.5</v>
      </c>
      <c r="D1887" s="25">
        <v>3739.51</v>
      </c>
      <c r="E1887" s="25">
        <v>3706.8</v>
      </c>
      <c r="F1887" s="16">
        <v>3739.51</v>
      </c>
      <c r="G1887" s="28">
        <f ca="1">IFERROR($F1887/OFFSET($F1887,G$12,)-1,"")</f>
        <v>6.7330730919370474E-3</v>
      </c>
      <c r="H1887" s="29">
        <f ca="1">IFERROR($F1887/OFFSET($F1887,H$12,)-1,"")</f>
        <v>1.1230455546000773E-2</v>
      </c>
      <c r="I1887" s="29">
        <f ca="1">IFERROR($F1887/OFFSET($F1887,I$12,)-1,"")</f>
        <v>-1.5796690643316458E-2</v>
      </c>
      <c r="J1887" s="29">
        <f ca="1">IFERROR($F1887/OFFSET($F1887,J$12,)-1,"")</f>
        <v>0.17375405688744938</v>
      </c>
      <c r="K1887" s="30">
        <f>F1887/VLOOKUP(YEAR(B1887),$Z$13:$AB$35,3,FALSE)-1</f>
        <v>1.5522696104389944E-2</v>
      </c>
      <c r="L1887" s="21">
        <f>MAX(F1887:$F$5741)</f>
        <v>4344.3500000000004</v>
      </c>
      <c r="M1887" s="28">
        <f ca="1">IF(OFFSET($O1887,M$12,)&lt;&gt;"",_xlfn.STDEV.S(OFFSET($O1887,,,M$12))*SQRT($J$12/$G$12),"")</f>
        <v>0.20188642861778328</v>
      </c>
      <c r="N1887" s="30">
        <f ca="1">IF(OFFSET($O1887,N$12,)&lt;&gt;"",_xlfn.STDEV.S(OFFSET($O1887,,,N$12))*SQRT($J$12/$G$12),"")</f>
        <v>0.33417674076712767</v>
      </c>
      <c r="O1887" s="4">
        <f t="shared" ca="1" si="29"/>
        <v>6.7105071905845456E-3</v>
      </c>
    </row>
    <row r="1888" spans="2:15" x14ac:dyDescent="0.2">
      <c r="B1888" s="14">
        <v>38930</v>
      </c>
      <c r="C1888" s="25">
        <v>3716</v>
      </c>
      <c r="D1888" s="25">
        <v>3737.02</v>
      </c>
      <c r="E1888" s="25">
        <v>3694.91</v>
      </c>
      <c r="F1888" s="16">
        <v>3714.5</v>
      </c>
      <c r="G1888" s="28">
        <f ca="1">IFERROR($F1888/OFFSET($F1888,G$12,)-1,"")</f>
        <v>-4.0365984930035292E-4</v>
      </c>
      <c r="H1888" s="29">
        <f ca="1">IFERROR($F1888/OFFSET($F1888,H$12,)-1,"")</f>
        <v>1.8673160725206417E-2</v>
      </c>
      <c r="I1888" s="29">
        <f ca="1">IFERROR($F1888/OFFSET($F1888,I$12,)-1,"")</f>
        <v>-2.4502337307631739E-2</v>
      </c>
      <c r="J1888" s="29">
        <f ca="1">IFERROR($F1888/OFFSET($F1888,J$12,)-1,"")</f>
        <v>0.16670226398974797</v>
      </c>
      <c r="K1888" s="30">
        <f>F1888/VLOOKUP(YEAR(B1888),$Z$13:$AB$35,3,FALSE)-1</f>
        <v>8.730837644439049E-3</v>
      </c>
      <c r="L1888" s="21">
        <f>MAX(F1888:$F$5741)</f>
        <v>4344.3500000000004</v>
      </c>
      <c r="M1888" s="28">
        <f ca="1">IF(OFFSET($O1888,M$12,)&lt;&gt;"",_xlfn.STDEV.S(OFFSET($O1888,,,M$12))*SQRT($J$12/$G$12),"")</f>
        <v>0.20145849040014285</v>
      </c>
      <c r="N1888" s="30">
        <f ca="1">IF(OFFSET($O1888,N$12,)&lt;&gt;"",_xlfn.STDEV.S(OFFSET($O1888,,,N$12))*SQRT($J$12/$G$12),"")</f>
        <v>0.33449797485034383</v>
      </c>
      <c r="O1888" s="4">
        <f t="shared" ca="1" si="29"/>
        <v>-4.0374134186824448E-4</v>
      </c>
    </row>
    <row r="1889" spans="2:15" x14ac:dyDescent="0.2">
      <c r="B1889" s="14">
        <v>38929</v>
      </c>
      <c r="C1889" s="25">
        <v>3711.49</v>
      </c>
      <c r="D1889" s="25">
        <v>3737.7</v>
      </c>
      <c r="E1889" s="25">
        <v>3703.93</v>
      </c>
      <c r="F1889" s="16">
        <v>3716</v>
      </c>
      <c r="G1889" s="28">
        <f ca="1">IFERROR($F1889/OFFSET($F1889,G$12,)-1,"")</f>
        <v>1.2151453998259232E-3</v>
      </c>
      <c r="H1889" s="29">
        <f ca="1">IFERROR($F1889/OFFSET($F1889,H$12,)-1,"")</f>
        <v>2.8334546340086364E-2</v>
      </c>
      <c r="I1889" s="29">
        <f ca="1">IFERROR($F1889/OFFSET($F1889,I$12,)-1,"")</f>
        <v>-7.9343891161111069E-3</v>
      </c>
      <c r="J1889" s="29">
        <f ca="1">IFERROR($F1889/OFFSET($F1889,J$12,)-1,"")</f>
        <v>0.1599160964890376</v>
      </c>
      <c r="K1889" s="30">
        <f>F1889/VLOOKUP(YEAR(B1889),$Z$13:$AB$35,3,FALSE)-1</f>
        <v>9.1381862126087565E-3</v>
      </c>
      <c r="L1889" s="21">
        <f>MAX(F1889:$F$5741)</f>
        <v>4344.3500000000004</v>
      </c>
      <c r="M1889" s="28">
        <f ca="1">IF(OFFSET($O1889,M$12,)&lt;&gt;"",_xlfn.STDEV.S(OFFSET($O1889,,,M$12))*SQRT($J$12/$G$12),"")</f>
        <v>0.20148244740444402</v>
      </c>
      <c r="N1889" s="30">
        <f ca="1">IF(OFFSET($O1889,N$12,)&lt;&gt;"",_xlfn.STDEV.S(OFFSET($O1889,,,N$12))*SQRT($J$12/$G$12),"")</f>
        <v>0.33651979337521015</v>
      </c>
      <c r="O1889" s="4">
        <f t="shared" ca="1" si="29"/>
        <v>1.214407708195816E-3</v>
      </c>
    </row>
    <row r="1890" spans="2:15" x14ac:dyDescent="0.2">
      <c r="B1890" s="14">
        <v>38926</v>
      </c>
      <c r="C1890" s="25">
        <v>3700.48</v>
      </c>
      <c r="D1890" s="25">
        <v>3714.25</v>
      </c>
      <c r="E1890" s="25">
        <v>3691.79</v>
      </c>
      <c r="F1890" s="16">
        <v>3711.49</v>
      </c>
      <c r="G1890" s="28">
        <f ca="1">IFERROR($F1890/OFFSET($F1890,G$12,)-1,"")</f>
        <v>2.9752896921479977E-3</v>
      </c>
      <c r="H1890" s="29">
        <f ca="1">IFERROR($F1890/OFFSET($F1890,H$12,)-1,"")</f>
        <v>3.9571901932939468E-2</v>
      </c>
      <c r="I1890" s="29">
        <f ca="1">IFERROR($F1890/OFFSET($F1890,I$12,)-1,"")</f>
        <v>2.5378284520793493E-2</v>
      </c>
      <c r="J1890" s="29">
        <f ca="1">IFERROR($F1890/OFFSET($F1890,J$12,)-1,"")</f>
        <v>0.15833478977329474</v>
      </c>
      <c r="K1890" s="30">
        <f>F1890/VLOOKUP(YEAR(B1890),$Z$13:$AB$35,3,FALSE)-1</f>
        <v>7.9134248509782346E-3</v>
      </c>
      <c r="L1890" s="21">
        <f>MAX(F1890:$F$5741)</f>
        <v>4344.3500000000004</v>
      </c>
      <c r="M1890" s="28">
        <f ca="1">IF(OFFSET($O1890,M$12,)&lt;&gt;"",_xlfn.STDEV.S(OFFSET($O1890,,,M$12))*SQRT($J$12/$G$12),"")</f>
        <v>0.20838336596914375</v>
      </c>
      <c r="N1890" s="30">
        <f ca="1">IF(OFFSET($O1890,N$12,)&lt;&gt;"",_xlfn.STDEV.S(OFFSET($O1890,,,N$12))*SQRT($J$12/$G$12),"")</f>
        <v>0.33672940258575379</v>
      </c>
      <c r="O1890" s="4">
        <f t="shared" ca="1" si="29"/>
        <v>2.9708722776613907E-3</v>
      </c>
    </row>
    <row r="1891" spans="2:15" x14ac:dyDescent="0.2">
      <c r="B1891" s="14">
        <v>38925</v>
      </c>
      <c r="C1891" s="25">
        <v>3697.98</v>
      </c>
      <c r="D1891" s="25">
        <v>3733.34</v>
      </c>
      <c r="E1891" s="25">
        <v>3697.98</v>
      </c>
      <c r="F1891" s="16">
        <v>3700.48</v>
      </c>
      <c r="G1891" s="28">
        <f ca="1">IFERROR($F1891/OFFSET($F1891,G$12,)-1,"")</f>
        <v>6.7604475957150356E-4</v>
      </c>
      <c r="H1891" s="29">
        <f ca="1">IFERROR($F1891/OFFSET($F1891,H$12,)-1,"")</f>
        <v>1.6629349304248642E-2</v>
      </c>
      <c r="I1891" s="29">
        <f ca="1">IFERROR($F1891/OFFSET($F1891,I$12,)-1,"")</f>
        <v>3.5107986920170031E-2</v>
      </c>
      <c r="J1891" s="29">
        <f ca="1">IFERROR($F1891/OFFSET($F1891,J$12,)-1,"")</f>
        <v>0.16849760173294137</v>
      </c>
      <c r="K1891" s="30">
        <f>F1891/VLOOKUP(YEAR(B1891),$Z$13:$AB$35,3,FALSE)-1</f>
        <v>4.9234863606122392E-3</v>
      </c>
      <c r="L1891" s="21">
        <f>MAX(F1891:$F$5741)</f>
        <v>4344.3500000000004</v>
      </c>
      <c r="M1891" s="28">
        <f ca="1">IF(OFFSET($O1891,M$12,)&lt;&gt;"",_xlfn.STDEV.S(OFFSET($O1891,,,M$12))*SQRT($J$12/$G$12),"")</f>
        <v>0.21401482543476053</v>
      </c>
      <c r="N1891" s="30">
        <f ca="1">IF(OFFSET($O1891,N$12,)&lt;&gt;"",_xlfn.STDEV.S(OFFSET($O1891,,,N$12))*SQRT($J$12/$G$12),"")</f>
        <v>0.33828247061382644</v>
      </c>
      <c r="O1891" s="4">
        <f t="shared" ca="1" si="29"/>
        <v>6.7581634425321988E-4</v>
      </c>
    </row>
    <row r="1892" spans="2:15" x14ac:dyDescent="0.2">
      <c r="B1892" s="14">
        <v>38924</v>
      </c>
      <c r="C1892" s="25">
        <v>3646.41</v>
      </c>
      <c r="D1892" s="25">
        <v>3712.7</v>
      </c>
      <c r="E1892" s="25">
        <v>3646.41</v>
      </c>
      <c r="F1892" s="16">
        <v>3697.98</v>
      </c>
      <c r="G1892" s="28">
        <f ca="1">IFERROR($F1892/OFFSET($F1892,G$12,)-1,"")</f>
        <v>1.414267731823915E-2</v>
      </c>
      <c r="H1892" s="29">
        <f ca="1">IFERROR($F1892/OFFSET($F1892,H$12,)-1,"")</f>
        <v>2.1146517921246E-2</v>
      </c>
      <c r="I1892" s="29">
        <f ca="1">IFERROR($F1892/OFFSET($F1892,I$12,)-1,"")</f>
        <v>2.5754965840344202E-2</v>
      </c>
      <c r="J1892" s="29">
        <f ca="1">IFERROR($F1892/OFFSET($F1892,J$12,)-1,"")</f>
        <v>0.16795527761985984</v>
      </c>
      <c r="K1892" s="30">
        <f>F1892/VLOOKUP(YEAR(B1892),$Z$13:$AB$35,3,FALSE)-1</f>
        <v>4.2445720803292453E-3</v>
      </c>
      <c r="L1892" s="21">
        <f>MAX(F1892:$F$5741)</f>
        <v>4344.3500000000004</v>
      </c>
      <c r="M1892" s="28">
        <f ca="1">IF(OFFSET($O1892,M$12,)&lt;&gt;"",_xlfn.STDEV.S(OFFSET($O1892,,,M$12))*SQRT($J$12/$G$12),"")</f>
        <v>0.21409146393937897</v>
      </c>
      <c r="N1892" s="30">
        <f ca="1">IF(OFFSET($O1892,N$12,)&lt;&gt;"",_xlfn.STDEV.S(OFFSET($O1892,,,N$12))*SQRT($J$12/$G$12),"")</f>
        <v>0.33832376824391319</v>
      </c>
      <c r="O1892" s="4">
        <f t="shared" ca="1" si="29"/>
        <v>1.4043602685068718E-2</v>
      </c>
    </row>
    <row r="1893" spans="2:15" x14ac:dyDescent="0.2">
      <c r="B1893" s="14">
        <v>38923</v>
      </c>
      <c r="C1893" s="25">
        <v>3613.61</v>
      </c>
      <c r="D1893" s="25">
        <v>3666.92</v>
      </c>
      <c r="E1893" s="25">
        <v>3613.61</v>
      </c>
      <c r="F1893" s="16">
        <v>3646.41</v>
      </c>
      <c r="G1893" s="28">
        <f ca="1">IFERROR($F1893/OFFSET($F1893,G$12,)-1,"")</f>
        <v>9.0767957803967736E-3</v>
      </c>
      <c r="H1893" s="29">
        <f ca="1">IFERROR($F1893/OFFSET($F1893,H$12,)-1,"")</f>
        <v>2.3427281963771529E-2</v>
      </c>
      <c r="I1893" s="29">
        <f ca="1">IFERROR($F1893/OFFSET($F1893,I$12,)-1,"")</f>
        <v>1.4554408614117609E-2</v>
      </c>
      <c r="J1893" s="29">
        <f ca="1">IFERROR($F1893/OFFSET($F1893,J$12,)-1,"")</f>
        <v>0.16639957008646244</v>
      </c>
      <c r="K1893" s="30">
        <f>F1893/VLOOKUP(YEAR(B1893),$Z$13:$AB$35,3,FALSE)-1</f>
        <v>-9.7600716933480269E-3</v>
      </c>
      <c r="L1893" s="21">
        <f>MAX(F1893:$F$5741)</f>
        <v>4344.3500000000004</v>
      </c>
      <c r="M1893" s="28">
        <f ca="1">IF(OFFSET($O1893,M$12,)&lt;&gt;"",_xlfn.STDEV.S(OFFSET($O1893,,,M$12))*SQRT($J$12/$G$12),"")</f>
        <v>0.21339537592137606</v>
      </c>
      <c r="N1893" s="30">
        <f ca="1">IF(OFFSET($O1893,N$12,)&lt;&gt;"",_xlfn.STDEV.S(OFFSET($O1893,,,N$12))*SQRT($J$12/$G$12),"")</f>
        <v>0.33741481274237861</v>
      </c>
      <c r="O1893" s="4">
        <f t="shared" ca="1" si="29"/>
        <v>9.0358492585398444E-3</v>
      </c>
    </row>
    <row r="1894" spans="2:15" x14ac:dyDescent="0.2">
      <c r="B1894" s="14">
        <v>38922</v>
      </c>
      <c r="C1894" s="25">
        <v>3570.21</v>
      </c>
      <c r="D1894" s="25">
        <v>3616.79</v>
      </c>
      <c r="E1894" s="25">
        <v>3568.67</v>
      </c>
      <c r="F1894" s="16">
        <v>3613.61</v>
      </c>
      <c r="G1894" s="28">
        <f ca="1">IFERROR($F1894/OFFSET($F1894,G$12,)-1,"")</f>
        <v>1.2156147677587548E-2</v>
      </c>
      <c r="H1894" s="29">
        <f ca="1">IFERROR($F1894/OFFSET($F1894,H$12,)-1,"")</f>
        <v>2.3883495145631262E-3</v>
      </c>
      <c r="I1894" s="29">
        <f ca="1">IFERROR($F1894/OFFSET($F1894,I$12,)-1,"")</f>
        <v>1.0718011685765472E-2</v>
      </c>
      <c r="J1894" s="29">
        <f ca="1">IFERROR($F1894/OFFSET($F1894,J$12,)-1,"")</f>
        <v>0.1633726639086972</v>
      </c>
      <c r="K1894" s="30">
        <f>F1894/VLOOKUP(YEAR(B1894),$Z$13:$AB$35,3,FALSE)-1</f>
        <v>-1.866742705066049E-2</v>
      </c>
      <c r="L1894" s="21">
        <f>MAX(F1894:$F$5741)</f>
        <v>4344.3500000000004</v>
      </c>
      <c r="M1894" s="28">
        <f ca="1">IF(OFFSET($O1894,M$12,)&lt;&gt;"",_xlfn.STDEV.S(OFFSET($O1894,,,M$12))*SQRT($J$12/$G$12),"")</f>
        <v>0.25822844297568914</v>
      </c>
      <c r="N1894" s="30">
        <f ca="1">IF(OFFSET($O1894,N$12,)&lt;&gt;"",_xlfn.STDEV.S(OFFSET($O1894,,,N$12))*SQRT($J$12/$G$12),"")</f>
        <v>0.33772991094450688</v>
      </c>
      <c r="O1894" s="4">
        <f t="shared" ca="1" si="29"/>
        <v>1.2082855086949529E-2</v>
      </c>
    </row>
    <row r="1895" spans="2:15" x14ac:dyDescent="0.2">
      <c r="B1895" s="14">
        <v>38919</v>
      </c>
      <c r="C1895" s="25">
        <v>3639.95</v>
      </c>
      <c r="D1895" s="25">
        <v>3644.66</v>
      </c>
      <c r="E1895" s="25">
        <v>3557.46</v>
      </c>
      <c r="F1895" s="16">
        <v>3570.21</v>
      </c>
      <c r="G1895" s="28">
        <f ca="1">IFERROR($F1895/OFFSET($F1895,G$12,)-1,"")</f>
        <v>-1.9159603840712025E-2</v>
      </c>
      <c r="H1895" s="29">
        <f ca="1">IFERROR($F1895/OFFSET($F1895,H$12,)-1,"")</f>
        <v>-1.9450540094423929E-2</v>
      </c>
      <c r="I1895" s="29">
        <f ca="1">IFERROR($F1895/OFFSET($F1895,I$12,)-1,"")</f>
        <v>1.0537846237453907E-2</v>
      </c>
      <c r="J1895" s="29">
        <f ca="1">IFERROR($F1895/OFFSET($F1895,J$12,)-1,"")</f>
        <v>0.15901985800407092</v>
      </c>
      <c r="K1895" s="30">
        <f>F1895/VLOOKUP(YEAR(B1895),$Z$13:$AB$35,3,FALSE)-1</f>
        <v>-3.0453378956372901E-2</v>
      </c>
      <c r="L1895" s="21">
        <f>MAX(F1895:$F$5741)</f>
        <v>4344.3500000000004</v>
      </c>
      <c r="M1895" s="28">
        <f ca="1">IF(OFFSET($O1895,M$12,)&lt;&gt;"",_xlfn.STDEV.S(OFFSET($O1895,,,M$12))*SQRT($J$12/$G$12),"")</f>
        <v>0.2563539849989111</v>
      </c>
      <c r="N1895" s="30">
        <f ca="1">IF(OFFSET($O1895,N$12,)&lt;&gt;"",_xlfn.STDEV.S(OFFSET($O1895,,,N$12))*SQRT($J$12/$G$12),"")</f>
        <v>0.33643196912336215</v>
      </c>
      <c r="O1895" s="4">
        <f t="shared" ca="1" si="29"/>
        <v>-1.934552769964611E-2</v>
      </c>
    </row>
    <row r="1896" spans="2:15" x14ac:dyDescent="0.2">
      <c r="B1896" s="14">
        <v>38918</v>
      </c>
      <c r="C1896" s="25">
        <v>3621.4</v>
      </c>
      <c r="D1896" s="25">
        <v>3710.32</v>
      </c>
      <c r="E1896" s="25">
        <v>3621.4</v>
      </c>
      <c r="F1896" s="16">
        <v>3639.95</v>
      </c>
      <c r="G1896" s="28">
        <f ca="1">IFERROR($F1896/OFFSET($F1896,G$12,)-1,"")</f>
        <v>5.1223283812888987E-3</v>
      </c>
      <c r="H1896" s="29">
        <f ca="1">IFERROR($F1896/OFFSET($F1896,H$12,)-1,"")</f>
        <v>-1.9225069382696192E-2</v>
      </c>
      <c r="I1896" s="29">
        <f ca="1">IFERROR($F1896/OFFSET($F1896,I$12,)-1,"")</f>
        <v>3.6402722018165745E-2</v>
      </c>
      <c r="J1896" s="29">
        <f ca="1">IFERROR($F1896/OFFSET($F1896,J$12,)-1,"")</f>
        <v>0.18840376245963775</v>
      </c>
      <c r="K1896" s="30">
        <f>F1896/VLOOKUP(YEAR(B1896),$Z$13:$AB$35,3,FALSE)-1</f>
        <v>-1.1514386193599235E-2</v>
      </c>
      <c r="L1896" s="21">
        <f>MAX(F1896:$F$5741)</f>
        <v>4344.3500000000004</v>
      </c>
      <c r="M1896" s="28">
        <f ca="1">IF(OFFSET($O1896,M$12,)&lt;&gt;"",_xlfn.STDEV.S(OFFSET($O1896,,,M$12))*SQRT($J$12/$G$12),"")</f>
        <v>0.2504234016096934</v>
      </c>
      <c r="N1896" s="30">
        <f ca="1">IF(OFFSET($O1896,N$12,)&lt;&gt;"",_xlfn.STDEV.S(OFFSET($O1896,,,N$12))*SQRT($J$12/$G$12),"")</f>
        <v>0.33528148572565047</v>
      </c>
      <c r="O1896" s="4">
        <f t="shared" ca="1" si="29"/>
        <v>5.1092538861644433E-3</v>
      </c>
    </row>
    <row r="1897" spans="2:15" x14ac:dyDescent="0.2">
      <c r="B1897" s="14">
        <v>38917</v>
      </c>
      <c r="C1897" s="25">
        <v>3562.94</v>
      </c>
      <c r="D1897" s="25">
        <v>3621.4</v>
      </c>
      <c r="E1897" s="25">
        <v>3562.94</v>
      </c>
      <c r="F1897" s="16">
        <v>3621.4</v>
      </c>
      <c r="G1897" s="28">
        <f ca="1">IFERROR($F1897/OFFSET($F1897,G$12,)-1,"")</f>
        <v>1.6407798054415723E-2</v>
      </c>
      <c r="H1897" s="29">
        <f ca="1">IFERROR($F1897/OFFSET($F1897,H$12,)-1,"")</f>
        <v>-4.2768027067033088E-2</v>
      </c>
      <c r="I1897" s="29">
        <f ca="1">IFERROR($F1897/OFFSET($F1897,I$12,)-1,"")</f>
        <v>3.4620680985766761E-2</v>
      </c>
      <c r="J1897" s="29">
        <f ca="1">IFERROR($F1897/OFFSET($F1897,J$12,)-1,"")</f>
        <v>0.17898314575648766</v>
      </c>
      <c r="K1897" s="30">
        <f>F1897/VLOOKUP(YEAR(B1897),$Z$13:$AB$35,3,FALSE)-1</f>
        <v>-1.6551930153298811E-2</v>
      </c>
      <c r="L1897" s="21">
        <f>MAX(F1897:$F$5741)</f>
        <v>4344.3500000000004</v>
      </c>
      <c r="M1897" s="28">
        <f ca="1">IF(OFFSET($O1897,M$12,)&lt;&gt;"",_xlfn.STDEV.S(OFFSET($O1897,,,M$12))*SQRT($J$12/$G$12),"")</f>
        <v>0.27841668041183965</v>
      </c>
      <c r="N1897" s="30">
        <f ca="1">IF(OFFSET($O1897,N$12,)&lt;&gt;"",_xlfn.STDEV.S(OFFSET($O1897,,,N$12))*SQRT($J$12/$G$12),"")</f>
        <v>0.33632821038636501</v>
      </c>
      <c r="O1897" s="4">
        <f t="shared" ca="1" si="29"/>
        <v>1.6274644664286807E-2</v>
      </c>
    </row>
    <row r="1898" spans="2:15" x14ac:dyDescent="0.2">
      <c r="B1898" s="14">
        <v>38916</v>
      </c>
      <c r="C1898" s="25">
        <v>3605</v>
      </c>
      <c r="D1898" s="25">
        <v>3605</v>
      </c>
      <c r="E1898" s="25">
        <v>3562.94</v>
      </c>
      <c r="F1898" s="16">
        <v>3562.94</v>
      </c>
      <c r="G1898" s="28">
        <f ca="1">IFERROR($F1898/OFFSET($F1898,G$12,)-1,"")</f>
        <v>-1.1667128987517317E-2</v>
      </c>
      <c r="H1898" s="29">
        <f ca="1">IFERROR($F1898/OFFSET($F1898,H$12,)-1,"")</f>
        <v>-4.6835080698018561E-2</v>
      </c>
      <c r="I1898" s="29">
        <f ca="1">IFERROR($F1898/OFFSET($F1898,I$12,)-1,"")</f>
        <v>1.7279481044534917E-2</v>
      </c>
      <c r="J1898" s="29">
        <f ca="1">IFERROR($F1898/OFFSET($F1898,J$12,)-1,"")</f>
        <v>0.16875184516975561</v>
      </c>
      <c r="K1898" s="30">
        <f>F1898/VLOOKUP(YEAR(B1898),$Z$13:$AB$35,3,FALSE)-1</f>
        <v>-3.2427661683435804E-2</v>
      </c>
      <c r="L1898" s="21">
        <f>MAX(F1898:$F$5741)</f>
        <v>4344.3500000000004</v>
      </c>
      <c r="M1898" s="28">
        <f ca="1">IF(OFFSET($O1898,M$12,)&lt;&gt;"",_xlfn.STDEV.S(OFFSET($O1898,,,M$12))*SQRT($J$12/$G$12),"")</f>
        <v>0.27406001784497441</v>
      </c>
      <c r="N1898" s="30">
        <f ca="1">IF(OFFSET($O1898,N$12,)&lt;&gt;"",_xlfn.STDEV.S(OFFSET($O1898,,,N$12))*SQRT($J$12/$G$12),"")</f>
        <v>0.33417968637653672</v>
      </c>
      <c r="O1898" s="4">
        <f t="shared" ca="1" si="29"/>
        <v>-1.1735723996794052E-2</v>
      </c>
    </row>
    <row r="1899" spans="2:15" x14ac:dyDescent="0.2">
      <c r="B1899" s="14">
        <v>38915</v>
      </c>
      <c r="C1899" s="25">
        <v>3641.03</v>
      </c>
      <c r="D1899" s="25">
        <v>3641.03</v>
      </c>
      <c r="E1899" s="25">
        <v>3551.85</v>
      </c>
      <c r="F1899" s="16">
        <v>3605</v>
      </c>
      <c r="G1899" s="28">
        <f ca="1">IFERROR($F1899/OFFSET($F1899,G$12,)-1,"")</f>
        <v>-9.8955515334947508E-3</v>
      </c>
      <c r="H1899" s="29">
        <f ca="1">IFERROR($F1899/OFFSET($F1899,H$12,)-1,"")</f>
        <v>-4.9178944258939872E-2</v>
      </c>
      <c r="I1899" s="29">
        <f ca="1">IFERROR($F1899/OFFSET($F1899,I$12,)-1,"")</f>
        <v>5.0542610357971363E-2</v>
      </c>
      <c r="J1899" s="29">
        <f ca="1">IFERROR($F1899/OFFSET($F1899,J$12,)-1,"")</f>
        <v>0.17950379044421982</v>
      </c>
      <c r="K1899" s="30">
        <f>F1899/VLOOKUP(YEAR(B1899),$Z$13:$AB$35,3,FALSE)-1</f>
        <v>-2.1005607831955153E-2</v>
      </c>
      <c r="L1899" s="21">
        <f>MAX(F1899:$F$5741)</f>
        <v>4344.3500000000004</v>
      </c>
      <c r="M1899" s="28">
        <f ca="1">IF(OFFSET($O1899,M$12,)&lt;&gt;"",_xlfn.STDEV.S(OFFSET($O1899,,,M$12))*SQRT($J$12/$G$12),"")</f>
        <v>0.30539876687308526</v>
      </c>
      <c r="N1899" s="30">
        <f ca="1">IF(OFFSET($O1899,N$12,)&lt;&gt;"",_xlfn.STDEV.S(OFFSET($O1899,,,N$12))*SQRT($J$12/$G$12),"")</f>
        <v>0.33483999511514795</v>
      </c>
      <c r="O1899" s="4">
        <f t="shared" ca="1" si="29"/>
        <v>-9.9448379170839814E-3</v>
      </c>
    </row>
    <row r="1900" spans="2:15" x14ac:dyDescent="0.2">
      <c r="B1900" s="14">
        <v>38912</v>
      </c>
      <c r="C1900" s="25">
        <v>3711.3</v>
      </c>
      <c r="D1900" s="25">
        <v>3711.3</v>
      </c>
      <c r="E1900" s="25">
        <v>3641.03</v>
      </c>
      <c r="F1900" s="16">
        <v>3641.03</v>
      </c>
      <c r="G1900" s="28">
        <f ca="1">IFERROR($F1900/OFFSET($F1900,G$12,)-1,"")</f>
        <v>-1.8934066230161917E-2</v>
      </c>
      <c r="H1900" s="29">
        <f ca="1">IFERROR($F1900/OFFSET($F1900,H$12,)-1,"")</f>
        <v>-4.4710135801691697E-2</v>
      </c>
      <c r="I1900" s="29">
        <f ca="1">IFERROR($F1900/OFFSET($F1900,I$12,)-1,"")</f>
        <v>8.1936475014040555E-2</v>
      </c>
      <c r="J1900" s="29">
        <f ca="1">IFERROR($F1900/OFFSET($F1900,J$12,)-1,"")</f>
        <v>0.18529285379446847</v>
      </c>
      <c r="K1900" s="30">
        <f>F1900/VLOOKUP(YEAR(B1900),$Z$13:$AB$35,3,FALSE)-1</f>
        <v>-1.1221095224516864E-2</v>
      </c>
      <c r="L1900" s="21">
        <f>MAX(F1900:$F$5741)</f>
        <v>4344.3500000000004</v>
      </c>
      <c r="M1900" s="28">
        <f ca="1">IF(OFFSET($O1900,M$12,)&lt;&gt;"",_xlfn.STDEV.S(OFFSET($O1900,,,M$12))*SQRT($J$12/$G$12),"")</f>
        <v>0.30461466715203428</v>
      </c>
      <c r="N1900" s="30">
        <f ca="1">IF(OFFSET($O1900,N$12,)&lt;&gt;"",_xlfn.STDEV.S(OFFSET($O1900,,,N$12))*SQRT($J$12/$G$12),"")</f>
        <v>0.33450526322118951</v>
      </c>
      <c r="O1900" s="4">
        <f t="shared" ca="1" si="29"/>
        <v>-1.9115610900762258E-2</v>
      </c>
    </row>
    <row r="1901" spans="2:15" x14ac:dyDescent="0.2">
      <c r="B1901" s="14">
        <v>38911</v>
      </c>
      <c r="C1901" s="25">
        <v>3783.49</v>
      </c>
      <c r="D1901" s="25">
        <v>3783.69</v>
      </c>
      <c r="E1901" s="25">
        <v>3699.16</v>
      </c>
      <c r="F1901" s="16">
        <v>3711.3</v>
      </c>
      <c r="G1901" s="28">
        <f ca="1">IFERROR($F1901/OFFSET($F1901,G$12,)-1,"")</f>
        <v>-1.9005075068724842E-2</v>
      </c>
      <c r="H1901" s="29">
        <f ca="1">IFERROR($F1901/OFFSET($F1901,H$12,)-1,"")</f>
        <v>-3.4897932648550234E-2</v>
      </c>
      <c r="I1901" s="29">
        <f ca="1">IFERROR($F1901/OFFSET($F1901,I$12,)-1,"")</f>
        <v>0.10281729063468537</v>
      </c>
      <c r="J1901" s="29">
        <f ca="1">IFERROR($F1901/OFFSET($F1901,J$12,)-1,"")</f>
        <v>0.20110294474596357</v>
      </c>
      <c r="K1901" s="30">
        <f>F1901/VLOOKUP(YEAR(B1901),$Z$13:$AB$35,3,FALSE)-1</f>
        <v>7.8618273656769766E-3</v>
      </c>
      <c r="L1901" s="21">
        <f>MAX(F1901:$F$5741)</f>
        <v>4344.3500000000004</v>
      </c>
      <c r="M1901" s="28">
        <f ca="1">IF(OFFSET($O1901,M$12,)&lt;&gt;"",_xlfn.STDEV.S(OFFSET($O1901,,,M$12))*SQRT($J$12/$G$12),"")</f>
        <v>0.30620019073636257</v>
      </c>
      <c r="N1901" s="30">
        <f ca="1">IF(OFFSET($O1901,N$12,)&lt;&gt;"",_xlfn.STDEV.S(OFFSET($O1901,,,N$12))*SQRT($J$12/$G$12),"")</f>
        <v>0.3328748646387687</v>
      </c>
      <c r="O1901" s="4">
        <f t="shared" ca="1" si="29"/>
        <v>-1.9187992792770371E-2</v>
      </c>
    </row>
    <row r="1902" spans="2:15" x14ac:dyDescent="0.2">
      <c r="B1902" s="14">
        <v>38910</v>
      </c>
      <c r="C1902" s="25">
        <v>3738.01</v>
      </c>
      <c r="D1902" s="25">
        <v>3795.26</v>
      </c>
      <c r="E1902" s="25">
        <v>3737.63</v>
      </c>
      <c r="F1902" s="16">
        <v>3783.2</v>
      </c>
      <c r="G1902" s="28">
        <f ca="1">IFERROR($F1902/OFFSET($F1902,G$12,)-1,"")</f>
        <v>1.2089320253289682E-2</v>
      </c>
      <c r="H1902" s="29">
        <f ca="1">IFERROR($F1902/OFFSET($F1902,H$12,)-1,"")</f>
        <v>2.5652441221988287E-3</v>
      </c>
      <c r="I1902" s="29">
        <f ca="1">IFERROR($F1902/OFFSET($F1902,I$12,)-1,"")</f>
        <v>0.13812969118996388</v>
      </c>
      <c r="J1902" s="29">
        <f ca="1">IFERROR($F1902/OFFSET($F1902,J$12,)-1,"")</f>
        <v>0.23080526781531407</v>
      </c>
      <c r="K1902" s="30">
        <f>F1902/VLOOKUP(YEAR(B1902),$Z$13:$AB$35,3,FALSE)-1</f>
        <v>2.7387402066614941E-2</v>
      </c>
      <c r="L1902" s="21">
        <f>MAX(F1902:$F$5741)</f>
        <v>4344.3500000000004</v>
      </c>
      <c r="M1902" s="28">
        <f ca="1">IF(OFFSET($O1902,M$12,)&lt;&gt;"",_xlfn.STDEV.S(OFFSET($O1902,,,M$12))*SQRT($J$12/$G$12),"")</f>
        <v>0.30376608861880317</v>
      </c>
      <c r="N1902" s="30">
        <f ca="1">IF(OFFSET($O1902,N$12,)&lt;&gt;"",_xlfn.STDEV.S(OFFSET($O1902,,,N$12))*SQRT($J$12/$G$12),"")</f>
        <v>0.3313419320121116</v>
      </c>
      <c r="O1902" s="4">
        <f t="shared" ca="1" si="29"/>
        <v>1.2016828090341797E-2</v>
      </c>
    </row>
    <row r="1903" spans="2:15" x14ac:dyDescent="0.2">
      <c r="B1903" s="14">
        <v>38909</v>
      </c>
      <c r="C1903" s="25">
        <v>3791.46</v>
      </c>
      <c r="D1903" s="25">
        <v>3791.46</v>
      </c>
      <c r="E1903" s="25">
        <v>3738.01</v>
      </c>
      <c r="F1903" s="16">
        <v>3738.01</v>
      </c>
      <c r="G1903" s="28">
        <f ca="1">IFERROR($F1903/OFFSET($F1903,G$12,)-1,"")</f>
        <v>-1.4097471686368768E-2</v>
      </c>
      <c r="H1903" s="29">
        <f ca="1">IFERROR($F1903/OFFSET($F1903,H$12,)-1,"")</f>
        <v>-1.6191476314175723E-2</v>
      </c>
      <c r="I1903" s="29">
        <f ca="1">IFERROR($F1903/OFFSET($F1903,I$12,)-1,"")</f>
        <v>7.1975291293737031E-2</v>
      </c>
      <c r="J1903" s="29">
        <f ca="1">IFERROR($F1903/OFFSET($F1903,J$12,)-1,"")</f>
        <v>0.21833097577033644</v>
      </c>
      <c r="K1903" s="30">
        <f>F1903/VLOOKUP(YEAR(B1903),$Z$13:$AB$35,3,FALSE)-1</f>
        <v>1.5115347536220236E-2</v>
      </c>
      <c r="L1903" s="21">
        <f>MAX(F1903:$F$5741)</f>
        <v>4344.3500000000004</v>
      </c>
      <c r="M1903" s="28">
        <f ca="1">IF(OFFSET($O1903,M$12,)&lt;&gt;"",_xlfn.STDEV.S(OFFSET($O1903,,,M$12))*SQRT($J$12/$G$12),"")</f>
        <v>0.30176396895553553</v>
      </c>
      <c r="N1903" s="30">
        <f ca="1">IF(OFFSET($O1903,N$12,)&lt;&gt;"",_xlfn.STDEV.S(OFFSET($O1903,,,N$12))*SQRT($J$12/$G$12),"")</f>
        <v>0.33267210634580341</v>
      </c>
      <c r="O1903" s="4">
        <f t="shared" ca="1" si="29"/>
        <v>-1.4197784931733404E-2</v>
      </c>
    </row>
    <row r="1904" spans="2:15" x14ac:dyDescent="0.2">
      <c r="B1904" s="14">
        <v>38908</v>
      </c>
      <c r="C1904" s="25">
        <v>3811.44</v>
      </c>
      <c r="D1904" s="25">
        <v>3825.2</v>
      </c>
      <c r="E1904" s="25">
        <v>3784.38</v>
      </c>
      <c r="F1904" s="16">
        <v>3791.46</v>
      </c>
      <c r="G1904" s="28">
        <f ca="1">IFERROR($F1904/OFFSET($F1904,G$12,)-1,"")</f>
        <v>-5.2421132170518137E-3</v>
      </c>
      <c r="H1904" s="29">
        <f ca="1">IFERROR($F1904/OFFSET($F1904,H$12,)-1,"")</f>
        <v>-4.2911917642733943E-3</v>
      </c>
      <c r="I1904" s="29">
        <f ca="1">IFERROR($F1904/OFFSET($F1904,I$12,)-1,"")</f>
        <v>8.4541650099688059E-2</v>
      </c>
      <c r="J1904" s="29">
        <f ca="1">IFERROR($F1904/OFFSET($F1904,J$12,)-1,"")</f>
        <v>0.22604553700487973</v>
      </c>
      <c r="K1904" s="30">
        <f>F1904/VLOOKUP(YEAR(B1904),$Z$13:$AB$35,3,FALSE)-1</f>
        <v>2.9630534848670065E-2</v>
      </c>
      <c r="L1904" s="21">
        <f>MAX(F1904:$F$5741)</f>
        <v>4344.3500000000004</v>
      </c>
      <c r="M1904" s="28">
        <f ca="1">IF(OFFSET($O1904,M$12,)&lt;&gt;"",_xlfn.STDEV.S(OFFSET($O1904,,,M$12))*SQRT($J$12/$G$12),"")</f>
        <v>0.30540637873382259</v>
      </c>
      <c r="N1904" s="30">
        <f ca="1">IF(OFFSET($O1904,N$12,)&lt;&gt;"",_xlfn.STDEV.S(OFFSET($O1904,,,N$12))*SQRT($J$12/$G$12),"")</f>
        <v>0.33193497148099771</v>
      </c>
      <c r="O1904" s="4">
        <f t="shared" ca="1" si="29"/>
        <v>-5.2559012994433021E-3</v>
      </c>
    </row>
    <row r="1905" spans="2:15" x14ac:dyDescent="0.2">
      <c r="B1905" s="14">
        <v>38905</v>
      </c>
      <c r="C1905" s="25">
        <v>3845.5</v>
      </c>
      <c r="D1905" s="25">
        <v>3858.33</v>
      </c>
      <c r="E1905" s="25">
        <v>3789.19</v>
      </c>
      <c r="F1905" s="16">
        <v>3811.44</v>
      </c>
      <c r="G1905" s="28">
        <f ca="1">IFERROR($F1905/OFFSET($F1905,G$12,)-1,"")</f>
        <v>-8.8571057079703808E-3</v>
      </c>
      <c r="H1905" s="29">
        <f ca="1">IFERROR($F1905/OFFSET($F1905,H$12,)-1,"")</f>
        <v>1.7545358435761438E-2</v>
      </c>
      <c r="I1905" s="29">
        <f ca="1">IFERROR($F1905/OFFSET($F1905,I$12,)-1,"")</f>
        <v>8.2718556920673203E-2</v>
      </c>
      <c r="J1905" s="29">
        <f ca="1">IFERROR($F1905/OFFSET($F1905,J$12,)-1,"")</f>
        <v>0.24159228614241957</v>
      </c>
      <c r="K1905" s="30">
        <f>F1905/VLOOKUP(YEAR(B1905),$Z$13:$AB$35,3,FALSE)-1</f>
        <v>3.5056417776691662E-2</v>
      </c>
      <c r="L1905" s="21">
        <f>MAX(F1905:$F$5741)</f>
        <v>4344.3500000000004</v>
      </c>
      <c r="M1905" s="28">
        <f ca="1">IF(OFFSET($O1905,M$12,)&lt;&gt;"",_xlfn.STDEV.S(OFFSET($O1905,,,M$12))*SQRT($J$12/$G$12),"")</f>
        <v>0.30546851061273705</v>
      </c>
      <c r="N1905" s="30">
        <f ca="1">IF(OFFSET($O1905,N$12,)&lt;&gt;"",_xlfn.STDEV.S(OFFSET($O1905,,,N$12))*SQRT($J$12/$G$12),"")</f>
        <v>0.33185133030792097</v>
      </c>
      <c r="O1905" s="4">
        <f t="shared" ca="1" si="29"/>
        <v>-8.8965630266076793E-3</v>
      </c>
    </row>
    <row r="1906" spans="2:15" x14ac:dyDescent="0.2">
      <c r="B1906" s="14">
        <v>38904</v>
      </c>
      <c r="C1906" s="25">
        <v>3773.52</v>
      </c>
      <c r="D1906" s="25">
        <v>3845.5</v>
      </c>
      <c r="E1906" s="25">
        <v>3772.59</v>
      </c>
      <c r="F1906" s="16">
        <v>3845.5</v>
      </c>
      <c r="G1906" s="28">
        <f ca="1">IFERROR($F1906/OFFSET($F1906,G$12,)-1,"")</f>
        <v>1.9075028090483226E-2</v>
      </c>
      <c r="H1906" s="29">
        <f ca="1">IFERROR($F1906/OFFSET($F1906,H$12,)-1,"")</f>
        <v>6.2401405668535137E-2</v>
      </c>
      <c r="I1906" s="29">
        <f ca="1">IFERROR($F1906/OFFSET($F1906,I$12,)-1,"")</f>
        <v>4.8120034342250539E-2</v>
      </c>
      <c r="J1906" s="29">
        <f ca="1">IFERROR($F1906/OFFSET($F1906,J$12,)-1,"")</f>
        <v>0.25858722724609806</v>
      </c>
      <c r="K1906" s="30">
        <f>F1906/VLOOKUP(YEAR(B1906),$Z$13:$AB$35,3,FALSE)-1</f>
        <v>4.4305945931266688E-2</v>
      </c>
      <c r="L1906" s="21">
        <f>MAX(F1906:$F$5741)</f>
        <v>4344.3500000000004</v>
      </c>
      <c r="M1906" s="28">
        <f ca="1">IF(OFFSET($O1906,M$12,)&lt;&gt;"",_xlfn.STDEV.S(OFFSET($O1906,,,M$12))*SQRT($J$12/$G$12),"")</f>
        <v>0.32463923321058952</v>
      </c>
      <c r="N1906" s="30">
        <f ca="1">IF(OFFSET($O1906,N$12,)&lt;&gt;"",_xlfn.STDEV.S(OFFSET($O1906,,,N$12))*SQRT($J$12/$G$12),"")</f>
        <v>0.33148935589312756</v>
      </c>
      <c r="O1906" s="4">
        <f t="shared" ca="1" si="29"/>
        <v>1.8895380666978368E-2</v>
      </c>
    </row>
    <row r="1907" spans="2:15" x14ac:dyDescent="0.2">
      <c r="B1907" s="14">
        <v>38903</v>
      </c>
      <c r="C1907" s="25">
        <v>3799.53</v>
      </c>
      <c r="D1907" s="25">
        <v>3799.53</v>
      </c>
      <c r="E1907" s="25">
        <v>3752.68</v>
      </c>
      <c r="F1907" s="16">
        <v>3773.52</v>
      </c>
      <c r="G1907" s="28">
        <f ca="1">IFERROR($F1907/OFFSET($F1907,G$12,)-1,"")</f>
        <v>-6.8455835327001502E-3</v>
      </c>
      <c r="H1907" s="29">
        <f ca="1">IFERROR($F1907/OFFSET($F1907,H$12,)-1,"")</f>
        <v>5.5538927599392496E-2</v>
      </c>
      <c r="I1907" s="29">
        <f ca="1">IFERROR($F1907/OFFSET($F1907,I$12,)-1,"")</f>
        <v>2.4224608945598414E-2</v>
      </c>
      <c r="J1907" s="29">
        <f ca="1">IFERROR($F1907/OFFSET($F1907,J$12,)-1,"")</f>
        <v>0.22849934074520206</v>
      </c>
      <c r="K1907" s="30">
        <f>F1907/VLOOKUP(YEAR(B1907),$Z$13:$AB$35,3,FALSE)-1</f>
        <v>2.4758645973359528E-2</v>
      </c>
      <c r="L1907" s="21">
        <f>MAX(F1907:$F$5741)</f>
        <v>4344.3500000000004</v>
      </c>
      <c r="M1907" s="28">
        <f ca="1">IF(OFFSET($O1907,M$12,)&lt;&gt;"",_xlfn.STDEV.S(OFFSET($O1907,,,M$12))*SQRT($J$12/$G$12),"")</f>
        <v>0.32056434264094436</v>
      </c>
      <c r="N1907" s="30">
        <f ca="1">IF(OFFSET($O1907,N$12,)&lt;&gt;"",_xlfn.STDEV.S(OFFSET($O1907,,,N$12))*SQRT($J$12/$G$12),"")</f>
        <v>0.32911135361040872</v>
      </c>
      <c r="O1907" s="4">
        <f t="shared" ca="1" si="29"/>
        <v>-6.8691220242979526E-3</v>
      </c>
    </row>
    <row r="1908" spans="2:15" x14ac:dyDescent="0.2">
      <c r="B1908" s="14">
        <v>38902</v>
      </c>
      <c r="C1908" s="25">
        <v>3807.8</v>
      </c>
      <c r="D1908" s="25">
        <v>3833.93</v>
      </c>
      <c r="E1908" s="25">
        <v>3775.01</v>
      </c>
      <c r="F1908" s="16">
        <v>3799.53</v>
      </c>
      <c r="G1908" s="28">
        <f ca="1">IFERROR($F1908/OFFSET($F1908,G$12,)-1,"")</f>
        <v>-2.1718577656389959E-3</v>
      </c>
      <c r="H1908" s="29">
        <f ca="1">IFERROR($F1908/OFFSET($F1908,H$12,)-1,"")</f>
        <v>5.3923159497715867E-2</v>
      </c>
      <c r="I1908" s="29">
        <f ca="1">IFERROR($F1908/OFFSET($F1908,I$12,)-1,"")</f>
        <v>-1.7742285737921804E-2</v>
      </c>
      <c r="J1908" s="29">
        <f ca="1">IFERROR($F1908/OFFSET($F1908,J$12,)-1,"")</f>
        <v>0.22741677569414165</v>
      </c>
      <c r="K1908" s="30">
        <f>F1908/VLOOKUP(YEAR(B1908),$Z$13:$AB$35,3,FALSE)-1</f>
        <v>3.1822070145423487E-2</v>
      </c>
      <c r="L1908" s="21">
        <f>MAX(F1908:$F$5741)</f>
        <v>4344.3500000000004</v>
      </c>
      <c r="M1908" s="28">
        <f ca="1">IF(OFFSET($O1908,M$12,)&lt;&gt;"",_xlfn.STDEV.S(OFFSET($O1908,,,M$12))*SQRT($J$12/$G$12),"")</f>
        <v>0.32560557866799905</v>
      </c>
      <c r="N1908" s="30">
        <f ca="1">IF(OFFSET($O1908,N$12,)&lt;&gt;"",_xlfn.STDEV.S(OFFSET($O1908,,,N$12))*SQRT($J$12/$G$12),"")</f>
        <v>0.3291157773018758</v>
      </c>
      <c r="O1908" s="4">
        <f t="shared" ca="1" si="29"/>
        <v>-2.174219669148061E-3</v>
      </c>
    </row>
    <row r="1909" spans="2:15" x14ac:dyDescent="0.2">
      <c r="B1909" s="14">
        <v>38901</v>
      </c>
      <c r="C1909" s="25">
        <v>3745.72</v>
      </c>
      <c r="D1909" s="25">
        <v>3808</v>
      </c>
      <c r="E1909" s="25">
        <v>3741.88</v>
      </c>
      <c r="F1909" s="16">
        <v>3807.8</v>
      </c>
      <c r="G1909" s="28">
        <f ca="1">IFERROR($F1909/OFFSET($F1909,G$12,)-1,"")</f>
        <v>1.6573582648996776E-2</v>
      </c>
      <c r="H1909" s="29">
        <f ca="1">IFERROR($F1909/OFFSET($F1909,H$12,)-1,"")</f>
        <v>5.9458557079658414E-2</v>
      </c>
      <c r="I1909" s="29">
        <f ca="1">IFERROR($F1909/OFFSET($F1909,I$12,)-1,"")</f>
        <v>-1.5604318332230194E-2</v>
      </c>
      <c r="J1909" s="29">
        <f ca="1">IFERROR($F1909/OFFSET($F1909,J$12,)-1,"")</f>
        <v>0.24224777750591309</v>
      </c>
      <c r="K1909" s="30">
        <f>F1909/VLOOKUP(YEAR(B1909),$Z$13:$AB$35,3,FALSE)-1</f>
        <v>3.4067918584599566E-2</v>
      </c>
      <c r="L1909" s="21">
        <f>MAX(F1909:$F$5741)</f>
        <v>4344.3500000000004</v>
      </c>
      <c r="M1909" s="28">
        <f ca="1">IF(OFFSET($O1909,M$12,)&lt;&gt;"",_xlfn.STDEV.S(OFFSET($O1909,,,M$12))*SQRT($J$12/$G$12),"")</f>
        <v>0.35154356881223342</v>
      </c>
      <c r="N1909" s="30">
        <f ca="1">IF(OFFSET($O1909,N$12,)&lt;&gt;"",_xlfn.STDEV.S(OFFSET($O1909,,,N$12))*SQRT($J$12/$G$12),"")</f>
        <v>0.32911211961068076</v>
      </c>
      <c r="O1909" s="4">
        <f t="shared" ca="1" si="29"/>
        <v>1.6437739709349326E-2</v>
      </c>
    </row>
    <row r="1910" spans="2:15" x14ac:dyDescent="0.2">
      <c r="B1910" s="14">
        <v>38898</v>
      </c>
      <c r="C1910" s="25">
        <v>3619.63</v>
      </c>
      <c r="D1910" s="25">
        <v>3758.23</v>
      </c>
      <c r="E1910" s="25">
        <v>3619.63</v>
      </c>
      <c r="F1910" s="16">
        <v>3745.72</v>
      </c>
      <c r="G1910" s="28">
        <f ca="1">IFERROR($F1910/OFFSET($F1910,G$12,)-1,"")</f>
        <v>3.4835052201467986E-2</v>
      </c>
      <c r="H1910" s="29">
        <f ca="1">IFERROR($F1910/OFFSET($F1910,H$12,)-1,"")</f>
        <v>4.7668860428105031E-2</v>
      </c>
      <c r="I1910" s="29">
        <f ca="1">IFERROR($F1910/OFFSET($F1910,I$12,)-1,"")</f>
        <v>-1.2795610222783305E-2</v>
      </c>
      <c r="J1910" s="29">
        <f ca="1">IFERROR($F1910/OFFSET($F1910,J$12,)-1,"")</f>
        <v>0.21448280110628004</v>
      </c>
      <c r="K1910" s="30">
        <f>F1910/VLOOKUP(YEAR(B1910),$Z$13:$AB$35,3,FALSE)-1</f>
        <v>1.720911917661283E-2</v>
      </c>
      <c r="L1910" s="21">
        <f>MAX(F1910:$F$5741)</f>
        <v>4344.3500000000004</v>
      </c>
      <c r="M1910" s="28">
        <f ca="1">IF(OFFSET($O1910,M$12,)&lt;&gt;"",_xlfn.STDEV.S(OFFSET($O1910,,,M$12))*SQRT($J$12/$G$12),"")</f>
        <v>0.41758418010192239</v>
      </c>
      <c r="N1910" s="30">
        <f ca="1">IF(OFFSET($O1910,N$12,)&lt;&gt;"",_xlfn.STDEV.S(OFFSET($O1910,,,N$12))*SQRT($J$12/$G$12),"")</f>
        <v>0.32719239020695862</v>
      </c>
      <c r="O1910" s="4">
        <f t="shared" ca="1" si="29"/>
        <v>3.4242044162953726E-2</v>
      </c>
    </row>
    <row r="1911" spans="2:15" x14ac:dyDescent="0.2">
      <c r="B1911" s="14">
        <v>38897</v>
      </c>
      <c r="C1911" s="25">
        <v>3574.97</v>
      </c>
      <c r="D1911" s="25">
        <v>3624.84</v>
      </c>
      <c r="E1911" s="25">
        <v>3574.97</v>
      </c>
      <c r="F1911" s="16">
        <v>3619.63</v>
      </c>
      <c r="G1911" s="28">
        <f ca="1">IFERROR($F1911/OFFSET($F1911,G$12,)-1,"")</f>
        <v>1.2492412523741558E-2</v>
      </c>
      <c r="H1911" s="29">
        <f ca="1">IFERROR($F1911/OFFSET($F1911,H$12,)-1,"")</f>
        <v>2.4526037509411402E-2</v>
      </c>
      <c r="I1911" s="29">
        <f ca="1">IFERROR($F1911/OFFSET($F1911,I$12,)-1,"")</f>
        <v>-3.3019611405123328E-2</v>
      </c>
      <c r="J1911" s="29">
        <f ca="1">IFERROR($F1911/OFFSET($F1911,J$12,)-1,"")</f>
        <v>0.16779963413807897</v>
      </c>
      <c r="K1911" s="30">
        <f>F1911/VLOOKUP(YEAR(B1911),$Z$13:$AB$35,3,FALSE)-1</f>
        <v>-1.7032601463739083E-2</v>
      </c>
      <c r="L1911" s="21">
        <f>MAX(F1911:$F$5741)</f>
        <v>4344.3500000000004</v>
      </c>
      <c r="M1911" s="28">
        <f ca="1">IF(OFFSET($O1911,M$12,)&lt;&gt;"",_xlfn.STDEV.S(OFFSET($O1911,,,M$12))*SQRT($J$12/$G$12),"")</f>
        <v>0.4046080698868581</v>
      </c>
      <c r="N1911" s="30">
        <f ca="1">IF(OFFSET($O1911,N$12,)&lt;&gt;"",_xlfn.STDEV.S(OFFSET($O1911,,,N$12))*SQRT($J$12/$G$12),"")</f>
        <v>0.31868841221104499</v>
      </c>
      <c r="O1911" s="4">
        <f t="shared" ca="1" si="29"/>
        <v>1.2415026166766424E-2</v>
      </c>
    </row>
    <row r="1912" spans="2:15" x14ac:dyDescent="0.2">
      <c r="B1912" s="14">
        <v>38896</v>
      </c>
      <c r="C1912" s="25">
        <v>3605.13</v>
      </c>
      <c r="D1912" s="25">
        <v>3605.13</v>
      </c>
      <c r="E1912" s="25">
        <v>3570.96</v>
      </c>
      <c r="F1912" s="16">
        <v>3574.97</v>
      </c>
      <c r="G1912" s="28">
        <f ca="1">IFERROR($F1912/OFFSET($F1912,G$12,)-1,"")</f>
        <v>-8.3658564323617624E-3</v>
      </c>
      <c r="H1912" s="29">
        <f ca="1">IFERROR($F1912/OFFSET($F1912,H$12,)-1,"")</f>
        <v>1.7900970929073834E-2</v>
      </c>
      <c r="I1912" s="29">
        <f ca="1">IFERROR($F1912/OFFSET($F1912,I$12,)-1,"")</f>
        <v>-4.4723354906288648E-2</v>
      </c>
      <c r="J1912" s="29">
        <f ca="1">IFERROR($F1912/OFFSET($F1912,J$12,)-1,"")</f>
        <v>0.16388254942879743</v>
      </c>
      <c r="K1912" s="30">
        <f>F1912/VLOOKUP(YEAR(B1912),$Z$13:$AB$35,3,FALSE)-1</f>
        <v>-2.9160726166714168E-2</v>
      </c>
      <c r="L1912" s="21">
        <f>MAX(F1912:$F$5741)</f>
        <v>4344.3500000000004</v>
      </c>
      <c r="M1912" s="28">
        <f ca="1">IF(OFFSET($O1912,M$12,)&lt;&gt;"",_xlfn.STDEV.S(OFFSET($O1912,,,M$12))*SQRT($J$12/$G$12),"")</f>
        <v>0.40554261858242974</v>
      </c>
      <c r="N1912" s="30">
        <f ca="1">IF(OFFSET($O1912,N$12,)&lt;&gt;"",_xlfn.STDEV.S(OFFSET($O1912,,,N$12))*SQRT($J$12/$G$12),"")</f>
        <v>0.31799827238180683</v>
      </c>
      <c r="O1912" s="4">
        <f t="shared" ca="1" si="29"/>
        <v>-8.4010466107119815E-3</v>
      </c>
    </row>
    <row r="1913" spans="2:15" x14ac:dyDescent="0.2">
      <c r="B1913" s="14">
        <v>38895</v>
      </c>
      <c r="C1913" s="25">
        <v>3594.1</v>
      </c>
      <c r="D1913" s="25">
        <v>3632.89</v>
      </c>
      <c r="E1913" s="25">
        <v>3594.1</v>
      </c>
      <c r="F1913" s="16">
        <v>3605.13</v>
      </c>
      <c r="G1913" s="28">
        <f ca="1">IFERROR($F1913/OFFSET($F1913,G$12,)-1,"")</f>
        <v>3.0689185053283108E-3</v>
      </c>
      <c r="H1913" s="29">
        <f ca="1">IFERROR($F1913/OFFSET($F1913,H$12,)-1,"")</f>
        <v>2.9972401734748244E-2</v>
      </c>
      <c r="I1913" s="29">
        <f ca="1">IFERROR($F1913/OFFSET($F1913,I$12,)-1,"")</f>
        <v>-5.7115059199531304E-2</v>
      </c>
      <c r="J1913" s="29">
        <f ca="1">IFERROR($F1913/OFFSET($F1913,J$12,)-1,"")</f>
        <v>0.16693910448340943</v>
      </c>
      <c r="K1913" s="30">
        <f>F1913/VLOOKUP(YEAR(B1913),$Z$13:$AB$35,3,FALSE)-1</f>
        <v>-2.0970304289380404E-2</v>
      </c>
      <c r="L1913" s="21">
        <f>MAX(F1913:$F$5741)</f>
        <v>4344.3500000000004</v>
      </c>
      <c r="M1913" s="28">
        <f ca="1">IF(OFFSET($O1913,M$12,)&lt;&gt;"",_xlfn.STDEV.S(OFFSET($O1913,,,M$12))*SQRT($J$12/$G$12),"")</f>
        <v>0.41278659358046382</v>
      </c>
      <c r="N1913" s="30">
        <f ca="1">IF(OFFSET($O1913,N$12,)&lt;&gt;"",_xlfn.STDEV.S(OFFSET($O1913,,,N$12))*SQRT($J$12/$G$12),"")</f>
        <v>0.31775109422454356</v>
      </c>
      <c r="O1913" s="4">
        <f t="shared" ca="1" si="29"/>
        <v>3.0642189874354789E-3</v>
      </c>
    </row>
    <row r="1914" spans="2:15" x14ac:dyDescent="0.2">
      <c r="B1914" s="14">
        <v>38894</v>
      </c>
      <c r="C1914" s="25">
        <v>3575.29</v>
      </c>
      <c r="D1914" s="25">
        <v>3605.58</v>
      </c>
      <c r="E1914" s="25">
        <v>3575.29</v>
      </c>
      <c r="F1914" s="16">
        <v>3594.1</v>
      </c>
      <c r="G1914" s="28">
        <f ca="1">IFERROR($F1914/OFFSET($F1914,G$12,)-1,"")</f>
        <v>5.2611116860450391E-3</v>
      </c>
      <c r="H1914" s="29">
        <f ca="1">IFERROR($F1914/OFFSET($F1914,H$12,)-1,"")</f>
        <v>2.6176186750874963E-2</v>
      </c>
      <c r="I1914" s="29">
        <f ca="1">IFERROR($F1914/OFFSET($F1914,I$12,)-1,"")</f>
        <v>-5.4850789443234738E-2</v>
      </c>
      <c r="J1914" s="29">
        <f ca="1">IFERROR($F1914/OFFSET($F1914,J$12,)-1,"")</f>
        <v>0.17842821591456803</v>
      </c>
      <c r="K1914" s="30">
        <f>F1914/VLOOKUP(YEAR(B1914),$Z$13:$AB$35,3,FALSE)-1</f>
        <v>-2.3965674093988865E-2</v>
      </c>
      <c r="L1914" s="21">
        <f>MAX(F1914:$F$5741)</f>
        <v>4344.3500000000004</v>
      </c>
      <c r="M1914" s="28">
        <f ca="1">IF(OFFSET($O1914,M$12,)&lt;&gt;"",_xlfn.STDEV.S(OFFSET($O1914,,,M$12))*SQRT($J$12/$G$12),"")</f>
        <v>0.41367972979822826</v>
      </c>
      <c r="N1914" s="30">
        <f ca="1">IF(OFFSET($O1914,N$12,)&lt;&gt;"",_xlfn.STDEV.S(OFFSET($O1914,,,N$12))*SQRT($J$12/$G$12),"")</f>
        <v>0.31760268920022955</v>
      </c>
      <c r="O1914" s="4">
        <f t="shared" ca="1" si="29"/>
        <v>5.2473203885148138E-3</v>
      </c>
    </row>
    <row r="1915" spans="2:15" x14ac:dyDescent="0.2">
      <c r="B1915" s="14">
        <v>38891</v>
      </c>
      <c r="C1915" s="25">
        <v>3532.98</v>
      </c>
      <c r="D1915" s="25">
        <v>3576.79</v>
      </c>
      <c r="E1915" s="25">
        <v>3532.98</v>
      </c>
      <c r="F1915" s="16">
        <v>3575.29</v>
      </c>
      <c r="G1915" s="28">
        <f ca="1">IFERROR($F1915/OFFSET($F1915,G$12,)-1,"")</f>
        <v>1.1975725874474152E-2</v>
      </c>
      <c r="H1915" s="29">
        <f ca="1">IFERROR($F1915/OFFSET($F1915,H$12,)-1,"")</f>
        <v>4.1884740467892145E-2</v>
      </c>
      <c r="I1915" s="29">
        <f ca="1">IFERROR($F1915/OFFSET($F1915,I$12,)-1,"")</f>
        <v>-2.1843272332311092E-2</v>
      </c>
      <c r="J1915" s="29">
        <f ca="1">IFERROR($F1915/OFFSET($F1915,J$12,)-1,"")</f>
        <v>0.18072746727255917</v>
      </c>
      <c r="K1915" s="30">
        <f>F1915/VLOOKUP(YEAR(B1915),$Z$13:$AB$35,3,FALSE)-1</f>
        <v>-2.9073825138837939E-2</v>
      </c>
      <c r="L1915" s="21">
        <f>MAX(F1915:$F$5741)</f>
        <v>4344.3500000000004</v>
      </c>
      <c r="M1915" s="28">
        <f ca="1">IF(OFFSET($O1915,M$12,)&lt;&gt;"",_xlfn.STDEV.S(OFFSET($O1915,,,M$12))*SQRT($J$12/$G$12),"")</f>
        <v>0.42146354859655277</v>
      </c>
      <c r="N1915" s="30">
        <f ca="1">IF(OFFSET($O1915,N$12,)&lt;&gt;"",_xlfn.STDEV.S(OFFSET($O1915,,,N$12))*SQRT($J$12/$G$12),"")</f>
        <v>0.317217233929457</v>
      </c>
      <c r="O1915" s="4">
        <f t="shared" ca="1" si="29"/>
        <v>1.1904584287552842E-2</v>
      </c>
    </row>
    <row r="1916" spans="2:15" x14ac:dyDescent="0.2">
      <c r="B1916" s="14">
        <v>38890</v>
      </c>
      <c r="C1916" s="25">
        <v>3512.1</v>
      </c>
      <c r="D1916" s="25">
        <v>3582.63</v>
      </c>
      <c r="E1916" s="25">
        <v>3512.1</v>
      </c>
      <c r="F1916" s="16">
        <v>3532.98</v>
      </c>
      <c r="G1916" s="28">
        <f ca="1">IFERROR($F1916/OFFSET($F1916,G$12,)-1,"")</f>
        <v>5.9451610147776002E-3</v>
      </c>
      <c r="H1916" s="29">
        <f ca="1">IFERROR($F1916/OFFSET($F1916,H$12,)-1,"")</f>
        <v>4.9829286629087033E-2</v>
      </c>
      <c r="I1916" s="29">
        <f ca="1">IFERROR($F1916/OFFSET($F1916,I$12,)-1,"")</f>
        <v>-3.3418784010418312E-2</v>
      </c>
      <c r="J1916" s="29">
        <f ca="1">IFERROR($F1916/OFFSET($F1916,J$12,)-1,"")</f>
        <v>0.17083791773267754</v>
      </c>
      <c r="K1916" s="30">
        <f>F1916/VLOOKUP(YEAR(B1916),$Z$13:$AB$35,3,FALSE)-1</f>
        <v>-4.0563770418346912E-2</v>
      </c>
      <c r="L1916" s="21">
        <f>MAX(F1916:$F$5741)</f>
        <v>4344.3500000000004</v>
      </c>
      <c r="M1916" s="28">
        <f ca="1">IF(OFFSET($O1916,M$12,)&lt;&gt;"",_xlfn.STDEV.S(OFFSET($O1916,,,M$12))*SQRT($J$12/$G$12),"")</f>
        <v>0.4201451478189297</v>
      </c>
      <c r="N1916" s="30">
        <f ca="1">IF(OFFSET($O1916,N$12,)&lt;&gt;"",_xlfn.STDEV.S(OFFSET($O1916,,,N$12))*SQRT($J$12/$G$12),"")</f>
        <v>0.31661507929946159</v>
      </c>
      <c r="O1916" s="4">
        <f t="shared" ca="1" si="29"/>
        <v>5.9275582779791365E-3</v>
      </c>
    </row>
    <row r="1917" spans="2:15" x14ac:dyDescent="0.2">
      <c r="B1917" s="14">
        <v>38889</v>
      </c>
      <c r="C1917" s="25">
        <v>3500.22</v>
      </c>
      <c r="D1917" s="25">
        <v>3522.74</v>
      </c>
      <c r="E1917" s="25">
        <v>3487.08</v>
      </c>
      <c r="F1917" s="16">
        <v>3512.1</v>
      </c>
      <c r="G1917" s="28">
        <f ca="1">IFERROR($F1917/OFFSET($F1917,G$12,)-1,"")</f>
        <v>3.3940723725938149E-3</v>
      </c>
      <c r="H1917" s="29">
        <f ca="1">IFERROR($F1917/OFFSET($F1917,H$12,)-1,"")</f>
        <v>4.3624769336372271E-2</v>
      </c>
      <c r="I1917" s="29">
        <f ca="1">IFERROR($F1917/OFFSET($F1917,I$12,)-1,"")</f>
        <v>-5.8223815640226051E-2</v>
      </c>
      <c r="J1917" s="29">
        <f ca="1">IFERROR($F1917/OFFSET($F1917,J$12,)-1,"")</f>
        <v>0.18139556787449029</v>
      </c>
      <c r="K1917" s="30">
        <f>F1917/VLOOKUP(YEAR(B1917),$Z$13:$AB$35,3,FALSE)-1</f>
        <v>-4.6234062487270355E-2</v>
      </c>
      <c r="L1917" s="21">
        <f>MAX(F1917:$F$5741)</f>
        <v>4344.3500000000004</v>
      </c>
      <c r="M1917" s="28">
        <f ca="1">IF(OFFSET($O1917,M$12,)&lt;&gt;"",_xlfn.STDEV.S(OFFSET($O1917,,,M$12))*SQRT($J$12/$G$12),"")</f>
        <v>0.42001932581968415</v>
      </c>
      <c r="N1917" s="30">
        <f ca="1">IF(OFFSET($O1917,N$12,)&lt;&gt;"",_xlfn.STDEV.S(OFFSET($O1917,,,N$12))*SQRT($J$12/$G$12),"")</f>
        <v>0.31770813824781086</v>
      </c>
      <c r="O1917" s="4">
        <f t="shared" ca="1" si="29"/>
        <v>3.388325508801767E-3</v>
      </c>
    </row>
    <row r="1918" spans="2:15" x14ac:dyDescent="0.2">
      <c r="B1918" s="14">
        <v>38888</v>
      </c>
      <c r="C1918" s="25">
        <v>3502.42</v>
      </c>
      <c r="D1918" s="25">
        <v>3507.01</v>
      </c>
      <c r="E1918" s="25">
        <v>3458.59</v>
      </c>
      <c r="F1918" s="16">
        <v>3500.22</v>
      </c>
      <c r="G1918" s="28">
        <f ca="1">IFERROR($F1918/OFFSET($F1918,G$12,)-1,"")</f>
        <v>-6.281371166223515E-4</v>
      </c>
      <c r="H1918" s="29">
        <f ca="1">IFERROR($F1918/OFFSET($F1918,H$12,)-1,"")</f>
        <v>5.2998601104074838E-2</v>
      </c>
      <c r="I1918" s="29">
        <f ca="1">IFERROR($F1918/OFFSET($F1918,I$12,)-1,"")</f>
        <v>-1.651863861017544E-2</v>
      </c>
      <c r="J1918" s="29">
        <f ca="1">IFERROR($F1918/OFFSET($F1918,J$12,)-1,"")</f>
        <v>0.18032156682897882</v>
      </c>
      <c r="K1918" s="30">
        <f>F1918/VLOOKUP(YEAR(B1918),$Z$13:$AB$35,3,FALSE)-1</f>
        <v>-4.946026314717511E-2</v>
      </c>
      <c r="L1918" s="21">
        <f>MAX(F1918:$F$5741)</f>
        <v>4344.3500000000004</v>
      </c>
      <c r="M1918" s="28">
        <f ca="1">IF(OFFSET($O1918,M$12,)&lt;&gt;"",_xlfn.STDEV.S(OFFSET($O1918,,,M$12))*SQRT($J$12/$G$12),"")</f>
        <v>0.4215520505473298</v>
      </c>
      <c r="N1918" s="30">
        <f ca="1">IF(OFFSET($O1918,N$12,)&lt;&gt;"",_xlfn.STDEV.S(OFFSET($O1918,,,N$12))*SQRT($J$12/$G$12),"")</f>
        <v>0.3176740612251282</v>
      </c>
      <c r="O1918" s="4">
        <f t="shared" ca="1" si="29"/>
        <v>-6.2833447739173479E-4</v>
      </c>
    </row>
    <row r="1919" spans="2:15" x14ac:dyDescent="0.2">
      <c r="B1919" s="14">
        <v>38887</v>
      </c>
      <c r="C1919" s="25">
        <v>3431.56</v>
      </c>
      <c r="D1919" s="25">
        <v>3506.08</v>
      </c>
      <c r="E1919" s="25">
        <v>3431.56</v>
      </c>
      <c r="F1919" s="16">
        <v>3502.42</v>
      </c>
      <c r="G1919" s="28">
        <f ca="1">IFERROR($F1919/OFFSET($F1919,G$12,)-1,"")</f>
        <v>2.0649500518714614E-2</v>
      </c>
      <c r="H1919" s="29">
        <f ca="1">IFERROR($F1919/OFFSET($F1919,H$12,)-1,"")</f>
        <v>4.4134980198047291E-3</v>
      </c>
      <c r="I1919" s="29">
        <f ca="1">IFERROR($F1919/OFFSET($F1919,I$12,)-1,"")</f>
        <v>-8.9448014808344189E-2</v>
      </c>
      <c r="J1919" s="29">
        <f ca="1">IFERROR($F1919/OFFSET($F1919,J$12,)-1,"")</f>
        <v>0.16994581883046189</v>
      </c>
      <c r="K1919" s="30">
        <f>F1919/VLOOKUP(YEAR(B1919),$Z$13:$AB$35,3,FALSE)-1</f>
        <v>-4.8862818580525991E-2</v>
      </c>
      <c r="L1919" s="21">
        <f>MAX(F1919:$F$5741)</f>
        <v>4344.3500000000004</v>
      </c>
      <c r="M1919" s="28">
        <f ca="1">IF(OFFSET($O1919,M$12,)&lt;&gt;"",_xlfn.STDEV.S(OFFSET($O1919,,,M$12))*SQRT($J$12/$G$12),"")</f>
        <v>0.42304334967651419</v>
      </c>
      <c r="N1919" s="30">
        <f ca="1">IF(OFFSET($O1919,N$12,)&lt;&gt;"",_xlfn.STDEV.S(OFFSET($O1919,,,N$12))*SQRT($J$12/$G$12),"")</f>
        <v>0.31765291001168083</v>
      </c>
      <c r="O1919" s="4">
        <f t="shared" ca="1" si="29"/>
        <v>2.0439189861658623E-2</v>
      </c>
    </row>
    <row r="1920" spans="2:15" x14ac:dyDescent="0.2">
      <c r="B1920" s="14">
        <v>38884</v>
      </c>
      <c r="C1920" s="25">
        <v>3365.29</v>
      </c>
      <c r="D1920" s="25">
        <v>3561</v>
      </c>
      <c r="E1920" s="25">
        <v>3365.29</v>
      </c>
      <c r="F1920" s="16">
        <v>3431.56</v>
      </c>
      <c r="G1920" s="28">
        <f ca="1">IFERROR($F1920/OFFSET($F1920,G$12,)-1,"")</f>
        <v>1.9692210775297259E-2</v>
      </c>
      <c r="H1920" s="29">
        <f ca="1">IFERROR($F1920/OFFSET($F1920,H$12,)-1,"")</f>
        <v>-1.8407224442276826E-2</v>
      </c>
      <c r="I1920" s="29">
        <f ca="1">IFERROR($F1920/OFFSET($F1920,I$12,)-1,"")</f>
        <v>-0.10407577691968284</v>
      </c>
      <c r="J1920" s="29">
        <f ca="1">IFERROR($F1920/OFFSET($F1920,J$12,)-1,"")</f>
        <v>0.14131201192012455</v>
      </c>
      <c r="K1920" s="30">
        <f>F1920/VLOOKUP(YEAR(B1920),$Z$13:$AB$35,3,FALSE)-1</f>
        <v>-6.8105964940866515E-2</v>
      </c>
      <c r="L1920" s="21">
        <f>MAX(F1920:$F$5741)</f>
        <v>4344.3500000000004</v>
      </c>
      <c r="M1920" s="28">
        <f ca="1">IF(OFFSET($O1920,M$12,)&lt;&gt;"",_xlfn.STDEV.S(OFFSET($O1920,,,M$12))*SQRT($J$12/$G$12),"")</f>
        <v>0.41648102229737755</v>
      </c>
      <c r="N1920" s="30">
        <f ca="1">IF(OFFSET($O1920,N$12,)&lt;&gt;"",_xlfn.STDEV.S(OFFSET($O1920,,,N$12))*SQRT($J$12/$G$12),"")</f>
        <v>0.31411481419111176</v>
      </c>
      <c r="O1920" s="4">
        <f t="shared" ca="1" si="29"/>
        <v>1.9500827617372343E-2</v>
      </c>
    </row>
    <row r="1921" spans="2:15" x14ac:dyDescent="0.2">
      <c r="B1921" s="14">
        <v>38883</v>
      </c>
      <c r="C1921" s="25">
        <v>3365.29</v>
      </c>
      <c r="D1921" s="25">
        <v>3365.29</v>
      </c>
      <c r="E1921" s="25">
        <v>3365.29</v>
      </c>
      <c r="F1921" s="16">
        <v>3365.29</v>
      </c>
      <c r="G1921" s="28">
        <f ca="1">IFERROR($F1921/OFFSET($F1921,G$12,)-1,"")</f>
        <v>0</v>
      </c>
      <c r="H1921" s="29">
        <f ca="1">IFERROR($F1921/OFFSET($F1921,H$12,)-1,"")</f>
        <v>-4.4019600880619292E-2</v>
      </c>
      <c r="I1921" s="29">
        <f ca="1">IFERROR($F1921/OFFSET($F1921,I$12,)-1,"")</f>
        <v>-0.1387547441183169</v>
      </c>
      <c r="J1921" s="29">
        <f ca="1">IFERROR($F1921/OFFSET($F1921,J$12,)-1,"")</f>
        <v>0.11069708801309619</v>
      </c>
      <c r="K1921" s="30">
        <f>F1921/VLOOKUP(YEAR(B1921),$Z$13:$AB$35,3,FALSE)-1</f>
        <v>-8.6102624682607543E-2</v>
      </c>
      <c r="L1921" s="21">
        <f>MAX(F1921:$F$5741)</f>
        <v>4344.3500000000004</v>
      </c>
      <c r="M1921" s="28">
        <f ca="1">IF(OFFSET($O1921,M$12,)&lt;&gt;"",_xlfn.STDEV.S(OFFSET($O1921,,,M$12))*SQRT($J$12/$G$12),"")</f>
        <v>0.41375827323616704</v>
      </c>
      <c r="N1921" s="30">
        <f ca="1">IF(OFFSET($O1921,N$12,)&lt;&gt;"",_xlfn.STDEV.S(OFFSET($O1921,,,N$12))*SQRT($J$12/$G$12),"")</f>
        <v>0.31070836800456997</v>
      </c>
      <c r="O1921" s="4">
        <f t="shared" ca="1" si="29"/>
        <v>0</v>
      </c>
    </row>
    <row r="1922" spans="2:15" x14ac:dyDescent="0.2">
      <c r="B1922" s="14">
        <v>38882</v>
      </c>
      <c r="C1922" s="25">
        <v>3324.05</v>
      </c>
      <c r="D1922" s="25">
        <v>3365.29</v>
      </c>
      <c r="E1922" s="25">
        <v>3240.7</v>
      </c>
      <c r="F1922" s="16">
        <v>3365.29</v>
      </c>
      <c r="G1922" s="28">
        <f ca="1">IFERROR($F1922/OFFSET($F1922,G$12,)-1,"")</f>
        <v>1.2406552248010572E-2</v>
      </c>
      <c r="H1922" s="29">
        <f ca="1">IFERROR($F1922/OFFSET($F1922,H$12,)-1,"")</f>
        <v>-8.2764823723408543E-2</v>
      </c>
      <c r="I1922" s="29">
        <f ca="1">IFERROR($F1922/OFFSET($F1922,I$12,)-1,"")</f>
        <v>-0.16423741062581187</v>
      </c>
      <c r="J1922" s="29">
        <f ca="1">IFERROR($F1922/OFFSET($F1922,J$12,)-1,"")</f>
        <v>0.11057246479640148</v>
      </c>
      <c r="K1922" s="30">
        <f>F1922/VLOOKUP(YEAR(B1922),$Z$13:$AB$35,3,FALSE)-1</f>
        <v>-8.6102624682607543E-2</v>
      </c>
      <c r="L1922" s="21">
        <f>MAX(F1922:$F$5741)</f>
        <v>4344.3500000000004</v>
      </c>
      <c r="M1922" s="28">
        <f ca="1">IF(OFFSET($O1922,M$12,)&lt;&gt;"",_xlfn.STDEV.S(OFFSET($O1922,,,M$12))*SQRT($J$12/$G$12),"")</f>
        <v>0.41405047010802887</v>
      </c>
      <c r="N1922" s="30">
        <f ca="1">IF(OFFSET($O1922,N$12,)&lt;&gt;"",_xlfn.STDEV.S(OFFSET($O1922,,,N$12))*SQRT($J$12/$G$12),"")</f>
        <v>0.31102025836066283</v>
      </c>
      <c r="O1922" s="4">
        <f t="shared" ca="1" si="29"/>
        <v>1.2330221663157897E-2</v>
      </c>
    </row>
    <row r="1923" spans="2:15" x14ac:dyDescent="0.2">
      <c r="B1923" s="14">
        <v>38881</v>
      </c>
      <c r="C1923" s="25">
        <v>3487.03</v>
      </c>
      <c r="D1923" s="25">
        <v>3487.03</v>
      </c>
      <c r="E1923" s="25">
        <v>3289.33</v>
      </c>
      <c r="F1923" s="16">
        <v>3324.05</v>
      </c>
      <c r="G1923" s="28">
        <f ca="1">IFERROR($F1923/OFFSET($F1923,G$12,)-1,"")</f>
        <v>-4.6738915352033117E-2</v>
      </c>
      <c r="H1923" s="29">
        <f ca="1">IFERROR($F1923/OFFSET($F1923,H$12,)-1,"")</f>
        <v>-9.777242167376432E-2</v>
      </c>
      <c r="I1923" s="29">
        <f ca="1">IFERROR($F1923/OFFSET($F1923,I$12,)-1,"")</f>
        <v>-0.1872877481314501</v>
      </c>
      <c r="J1923" s="29">
        <f ca="1">IFERROR($F1923/OFFSET($F1923,J$12,)-1,"")</f>
        <v>0.1004383148053738</v>
      </c>
      <c r="K1923" s="30">
        <f>F1923/VLOOKUP(YEAR(B1923),$Z$13:$AB$35,3,FALSE)-1</f>
        <v>-9.7301994650155432E-2</v>
      </c>
      <c r="L1923" s="21">
        <f>MAX(F1923:$F$5741)</f>
        <v>4344.3500000000004</v>
      </c>
      <c r="M1923" s="28">
        <f ca="1">IF(OFFSET($O1923,M$12,)&lt;&gt;"",_xlfn.STDEV.S(OFFSET($O1923,,,M$12))*SQRT($J$12/$G$12),"")</f>
        <v>0.41268986380750844</v>
      </c>
      <c r="N1923" s="30">
        <f ca="1">IF(OFFSET($O1923,N$12,)&lt;&gt;"",_xlfn.STDEV.S(OFFSET($O1923,,,N$12))*SQRT($J$12/$G$12),"")</f>
        <v>0.30985010467035412</v>
      </c>
      <c r="O1923" s="4">
        <f t="shared" ca="1" si="29"/>
        <v>-4.7866452042502484E-2</v>
      </c>
    </row>
    <row r="1924" spans="2:15" x14ac:dyDescent="0.2">
      <c r="B1924" s="14">
        <v>38880</v>
      </c>
      <c r="C1924" s="25">
        <v>3495.91</v>
      </c>
      <c r="D1924" s="25">
        <v>3522.66</v>
      </c>
      <c r="E1924" s="25">
        <v>3451</v>
      </c>
      <c r="F1924" s="16">
        <v>3487.03</v>
      </c>
      <c r="G1924" s="28">
        <f ca="1">IFERROR($F1924/OFFSET($F1924,G$12,)-1,"")</f>
        <v>-2.5401111584679725E-3</v>
      </c>
      <c r="H1924" s="29">
        <f ca="1">IFERROR($F1924/OFFSET($F1924,H$12,)-1,"")</f>
        <v>-9.8530050463269236E-2</v>
      </c>
      <c r="I1924" s="29">
        <f ca="1">IFERROR($F1924/OFFSET($F1924,I$12,)-1,"")</f>
        <v>-0.17615914379880204</v>
      </c>
      <c r="J1924" s="29">
        <f ca="1">IFERROR($F1924/OFFSET($F1924,J$12,)-1,"")</f>
        <v>0.16785170052078979</v>
      </c>
      <c r="K1924" s="30">
        <f>F1924/VLOOKUP(YEAR(B1924),$Z$13:$AB$35,3,FALSE)-1</f>
        <v>-5.304221488994787E-2</v>
      </c>
      <c r="L1924" s="21">
        <f>MAX(F1924:$F$5741)</f>
        <v>4344.3500000000004</v>
      </c>
      <c r="M1924" s="28">
        <f ca="1">IF(OFFSET($O1924,M$12,)&lt;&gt;"",_xlfn.STDEV.S(OFFSET($O1924,,,M$12))*SQRT($J$12/$G$12),"")</f>
        <v>0.3983731130603691</v>
      </c>
      <c r="N1924" s="30">
        <f ca="1">IF(OFFSET($O1924,N$12,)&lt;&gt;"",_xlfn.STDEV.S(OFFSET($O1924,,,N$12))*SQRT($J$12/$G$12),"")</f>
        <v>0.29574048086238114</v>
      </c>
      <c r="O1924" s="4">
        <f t="shared" ca="1" si="29"/>
        <v>-2.5433427143173085E-3</v>
      </c>
    </row>
    <row r="1925" spans="2:15" x14ac:dyDescent="0.2">
      <c r="B1925" s="14">
        <v>38877</v>
      </c>
      <c r="C1925" s="25">
        <v>3520.25</v>
      </c>
      <c r="D1925" s="25">
        <v>3609.93</v>
      </c>
      <c r="E1925" s="25">
        <v>3495.91</v>
      </c>
      <c r="F1925" s="16">
        <v>3495.91</v>
      </c>
      <c r="G1925" s="28">
        <f ca="1">IFERROR($F1925/OFFSET($F1925,G$12,)-1,"")</f>
        <v>-6.9142816561323928E-3</v>
      </c>
      <c r="H1925" s="29">
        <f ca="1">IFERROR($F1925/OFFSET($F1925,H$12,)-1,"")</f>
        <v>-9.6234385340833839E-2</v>
      </c>
      <c r="I1925" s="29">
        <f ca="1">IFERROR($F1925/OFFSET($F1925,I$12,)-1,"")</f>
        <v>-0.19059482161834262</v>
      </c>
      <c r="J1925" s="29">
        <f ca="1">IFERROR($F1925/OFFSET($F1925,J$12,)-1,"")</f>
        <v>0.18586625418082892</v>
      </c>
      <c r="K1925" s="30">
        <f>F1925/VLOOKUP(YEAR(B1925),$Z$13:$AB$35,3,FALSE)-1</f>
        <v>-5.0630711366382863E-2</v>
      </c>
      <c r="L1925" s="21">
        <f>MAX(F1925:$F$5741)</f>
        <v>4344.3500000000004</v>
      </c>
      <c r="M1925" s="28">
        <f ca="1">IF(OFFSET($O1925,M$12,)&lt;&gt;"",_xlfn.STDEV.S(OFFSET($O1925,,,M$12))*SQRT($J$12/$G$12),"")</f>
        <v>0.3986306617859301</v>
      </c>
      <c r="N1925" s="30">
        <f ca="1">IF(OFFSET($O1925,N$12,)&lt;&gt;"",_xlfn.STDEV.S(OFFSET($O1925,,,N$12))*SQRT($J$12/$G$12),"")</f>
        <v>0.29581798880195093</v>
      </c>
      <c r="O1925" s="4">
        <f t="shared" ca="1" si="29"/>
        <v>-6.9382960604636931E-3</v>
      </c>
    </row>
    <row r="1926" spans="2:15" x14ac:dyDescent="0.2">
      <c r="B1926" s="14">
        <v>38876</v>
      </c>
      <c r="C1926" s="25">
        <v>3668.95</v>
      </c>
      <c r="D1926" s="25">
        <v>3668.95</v>
      </c>
      <c r="E1926" s="25">
        <v>3509.8</v>
      </c>
      <c r="F1926" s="16">
        <v>3520.25</v>
      </c>
      <c r="G1926" s="28">
        <f ca="1">IFERROR($F1926/OFFSET($F1926,G$12,)-1,"")</f>
        <v>-4.0529306749887528E-2</v>
      </c>
      <c r="H1926" s="29">
        <f ca="1">IFERROR($F1926/OFFSET($F1926,H$12,)-1,"")</f>
        <v>-7.2219425607560894E-2</v>
      </c>
      <c r="I1926" s="29">
        <f ca="1">IFERROR($F1926/OFFSET($F1926,I$12,)-1,"")</f>
        <v>-0.18051963470532228</v>
      </c>
      <c r="J1926" s="29">
        <f ca="1">IFERROR($F1926/OFFSET($F1926,J$12,)-1,"")</f>
        <v>0.20113485534518238</v>
      </c>
      <c r="K1926" s="30">
        <f>F1926/VLOOKUP(YEAR(B1926),$Z$13:$AB$35,3,FALSE)-1</f>
        <v>-4.4020801933547848E-2</v>
      </c>
      <c r="L1926" s="21">
        <f>MAX(F1926:$F$5741)</f>
        <v>4344.3500000000004</v>
      </c>
      <c r="M1926" s="28">
        <f ca="1">IF(OFFSET($O1926,M$12,)&lt;&gt;"",_xlfn.STDEV.S(OFFSET($O1926,,,M$12))*SQRT($J$12/$G$12),"")</f>
        <v>0.3990824936027752</v>
      </c>
      <c r="N1926" s="30">
        <f ca="1">IF(OFFSET($O1926,N$12,)&lt;&gt;"",_xlfn.STDEV.S(OFFSET($O1926,,,N$12))*SQRT($J$12/$G$12),"")</f>
        <v>0.29659733756133561</v>
      </c>
      <c r="O1926" s="4">
        <f t="shared" ca="1" si="29"/>
        <v>-4.1373507773534088E-2</v>
      </c>
    </row>
    <row r="1927" spans="2:15" x14ac:dyDescent="0.2">
      <c r="B1927" s="14">
        <v>38875</v>
      </c>
      <c r="C1927" s="25">
        <v>3684.27</v>
      </c>
      <c r="D1927" s="25">
        <v>3705.42</v>
      </c>
      <c r="E1927" s="25">
        <v>3629.76</v>
      </c>
      <c r="F1927" s="16">
        <v>3668.95</v>
      </c>
      <c r="G1927" s="28">
        <f ca="1">IFERROR($F1927/OFFSET($F1927,G$12,)-1,"")</f>
        <v>-4.1582185887570899E-3</v>
      </c>
      <c r="H1927" s="29">
        <f ca="1">IFERROR($F1927/OFFSET($F1927,H$12,)-1,"")</f>
        <v>-1.9843824718224656E-2</v>
      </c>
      <c r="I1927" s="29">
        <f ca="1">IFERROR($F1927/OFFSET($F1927,I$12,)-1,"")</f>
        <v>-0.13802176941709376</v>
      </c>
      <c r="J1927" s="29">
        <f ca="1">IFERROR($F1927/OFFSET($F1927,J$12,)-1,"")</f>
        <v>0.25876585057912949</v>
      </c>
      <c r="K1927" s="30">
        <f>F1927/VLOOKUP(YEAR(B1927),$Z$13:$AB$35,3,FALSE)-1</f>
        <v>-3.6389805423167054E-3</v>
      </c>
      <c r="L1927" s="21">
        <f>MAX(F1927:$F$5741)</f>
        <v>4344.3500000000004</v>
      </c>
      <c r="M1927" s="28">
        <f ca="1">IF(OFFSET($O1927,M$12,)&lt;&gt;"",_xlfn.STDEV.S(OFFSET($O1927,,,M$12))*SQRT($J$12/$G$12),"")</f>
        <v>0.38671173613948573</v>
      </c>
      <c r="N1927" s="30">
        <f ca="1">IF(OFFSET($O1927,N$12,)&lt;&gt;"",_xlfn.STDEV.S(OFFSET($O1927,,,N$12))*SQRT($J$12/$G$12),"")</f>
        <v>0.28551316513794306</v>
      </c>
      <c r="O1927" s="4">
        <f t="shared" ca="1" si="29"/>
        <v>-4.1668880209487945E-3</v>
      </c>
    </row>
    <row r="1928" spans="2:15" x14ac:dyDescent="0.2">
      <c r="B1928" s="14">
        <v>38874</v>
      </c>
      <c r="C1928" s="25">
        <v>3868.16</v>
      </c>
      <c r="D1928" s="25">
        <v>3868.16</v>
      </c>
      <c r="E1928" s="25">
        <v>3684.23</v>
      </c>
      <c r="F1928" s="16">
        <v>3684.27</v>
      </c>
      <c r="G1928" s="28">
        <f ca="1">IFERROR($F1928/OFFSET($F1928,G$12,)-1,"")</f>
        <v>-4.7539398577101211E-2</v>
      </c>
      <c r="H1928" s="29">
        <f ca="1">IFERROR($F1928/OFFSET($F1928,H$12,)-1,"")</f>
        <v>-1.5517029452160935E-2</v>
      </c>
      <c r="I1928" s="29">
        <f ca="1">IFERROR($F1928/OFFSET($F1928,I$12,)-1,"")</f>
        <v>-0.15193987593080671</v>
      </c>
      <c r="J1928" s="29">
        <f ca="1">IFERROR($F1928/OFFSET($F1928,J$12,)-1,"")</f>
        <v>0.26565462940061013</v>
      </c>
      <c r="K1928" s="30">
        <f>F1928/VLOOKUP(YEAR(B1928),$Z$13:$AB$35,3,FALSE)-1</f>
        <v>5.2140616725737665E-4</v>
      </c>
      <c r="L1928" s="21">
        <f>MAX(F1928:$F$5741)</f>
        <v>4344.3500000000004</v>
      </c>
      <c r="M1928" s="28">
        <f ca="1">IF(OFFSET($O1928,M$12,)&lt;&gt;"",_xlfn.STDEV.S(OFFSET($O1928,,,M$12))*SQRT($J$12/$G$12),"")</f>
        <v>0.38737357482680196</v>
      </c>
      <c r="N1928" s="30">
        <f ca="1">IF(OFFSET($O1928,N$12,)&lt;&gt;"",_xlfn.STDEV.S(OFFSET($O1928,,,N$12))*SQRT($J$12/$G$12),"")</f>
        <v>0.28784167662994714</v>
      </c>
      <c r="O1928" s="4">
        <f t="shared" ca="1" si="29"/>
        <v>-4.8706536172306705E-2</v>
      </c>
    </row>
    <row r="1929" spans="2:15" x14ac:dyDescent="0.2">
      <c r="B1929" s="14">
        <v>38873</v>
      </c>
      <c r="C1929" s="25">
        <v>3868.16</v>
      </c>
      <c r="D1929" s="25">
        <v>3868.16</v>
      </c>
      <c r="E1929" s="25">
        <v>3868.16</v>
      </c>
      <c r="F1929" s="16">
        <v>3868.16</v>
      </c>
      <c r="G1929" s="28">
        <f ca="1">IFERROR($F1929/OFFSET($F1929,G$12,)-1,"")</f>
        <v>0</v>
      </c>
      <c r="H1929" s="29">
        <f ca="1">IFERROR($F1929/OFFSET($F1929,H$12,)-1,"")</f>
        <v>1.1677751594738828E-2</v>
      </c>
      <c r="I1929" s="29">
        <f ca="1">IFERROR($F1929/OFFSET($F1929,I$12,)-1,"")</f>
        <v>-0.10574973587418135</v>
      </c>
      <c r="J1929" s="29">
        <f ca="1">IFERROR($F1929/OFFSET($F1929,J$12,)-1,"")</f>
        <v>0.34739658079168456</v>
      </c>
      <c r="K1929" s="30">
        <f>F1929/VLOOKUP(YEAR(B1929),$Z$13:$AB$35,3,FALSE)-1</f>
        <v>5.0459624967751582E-2</v>
      </c>
      <c r="L1929" s="21">
        <f>MAX(F1929:$F$5741)</f>
        <v>4344.3500000000004</v>
      </c>
      <c r="M1929" s="28">
        <f ca="1">IF(OFFSET($O1929,M$12,)&lt;&gt;"",_xlfn.STDEV.S(OFFSET($O1929,,,M$12))*SQRT($J$12/$G$12),"")</f>
        <v>0.36709510752022084</v>
      </c>
      <c r="N1929" s="30">
        <f ca="1">IF(OFFSET($O1929,N$12,)&lt;&gt;"",_xlfn.STDEV.S(OFFSET($O1929,,,N$12))*SQRT($J$12/$G$12),"")</f>
        <v>0.27070342706776024</v>
      </c>
      <c r="O1929" s="4">
        <f t="shared" ca="1" si="29"/>
        <v>0</v>
      </c>
    </row>
    <row r="1930" spans="2:15" x14ac:dyDescent="0.2">
      <c r="B1930" s="14">
        <v>38870</v>
      </c>
      <c r="C1930" s="25">
        <v>3794.27</v>
      </c>
      <c r="D1930" s="25">
        <v>3876.53</v>
      </c>
      <c r="E1930" s="25">
        <v>3793.07</v>
      </c>
      <c r="F1930" s="16">
        <v>3868.16</v>
      </c>
      <c r="G1930" s="28">
        <f ca="1">IFERROR($F1930/OFFSET($F1930,G$12,)-1,"")</f>
        <v>1.9474101737620098E-2</v>
      </c>
      <c r="H1930" s="29">
        <f ca="1">IFERROR($F1930/OFFSET($F1930,H$12,)-1,"")</f>
        <v>1.7219434714464521E-2</v>
      </c>
      <c r="I1930" s="29">
        <f ca="1">IFERROR($F1930/OFFSET($F1930,I$12,)-1,"")</f>
        <v>-9.2977667726535262E-2</v>
      </c>
      <c r="J1930" s="29">
        <f ca="1">IFERROR($F1930/OFFSET($F1930,J$12,)-1,"")</f>
        <v>0.35830717260462519</v>
      </c>
      <c r="K1930" s="30">
        <f>F1930/VLOOKUP(YEAR(B1930),$Z$13:$AB$35,3,FALSE)-1</f>
        <v>5.0459624967751582E-2</v>
      </c>
      <c r="L1930" s="21">
        <f>MAX(F1930:$F$5741)</f>
        <v>4344.3500000000004</v>
      </c>
      <c r="M1930" s="28">
        <f ca="1">IF(OFFSET($O1930,M$12,)&lt;&gt;"",_xlfn.STDEV.S(OFFSET($O1930,,,M$12))*SQRT($J$12/$G$12),"")</f>
        <v>0.36697887900477383</v>
      </c>
      <c r="N1930" s="30">
        <f ca="1">IF(OFFSET($O1930,N$12,)&lt;&gt;"",_xlfn.STDEV.S(OFFSET($O1930,,,N$12))*SQRT($J$12/$G$12),"")</f>
        <v>0.27175525627648617</v>
      </c>
      <c r="O1930" s="4">
        <f t="shared" ca="1" si="29"/>
        <v>1.9286907803995147E-2</v>
      </c>
    </row>
    <row r="1931" spans="2:15" x14ac:dyDescent="0.2">
      <c r="B1931" s="14">
        <v>38869</v>
      </c>
      <c r="C1931" s="25">
        <v>3743.23</v>
      </c>
      <c r="D1931" s="25">
        <v>3794.27</v>
      </c>
      <c r="E1931" s="25">
        <v>3727.95</v>
      </c>
      <c r="F1931" s="16">
        <v>3794.27</v>
      </c>
      <c r="G1931" s="28">
        <f ca="1">IFERROR($F1931/OFFSET($F1931,G$12,)-1,"")</f>
        <v>1.3635282897390688E-2</v>
      </c>
      <c r="H1931" s="29">
        <f ca="1">IFERROR($F1931/OFFSET($F1931,H$12,)-1,"")</f>
        <v>3.8067045494961871E-2</v>
      </c>
      <c r="I1931" s="29">
        <f ca="1">IFERROR($F1931/OFFSET($F1931,I$12,)-1,"")</f>
        <v>-0.10886398812529507</v>
      </c>
      <c r="J1931" s="29">
        <f ca="1">IFERROR($F1931/OFFSET($F1931,J$12,)-1,"")</f>
        <v>0.34076935037032841</v>
      </c>
      <c r="K1931" s="30">
        <f>F1931/VLOOKUP(YEAR(B1931),$Z$13:$AB$35,3,FALSE)-1</f>
        <v>3.0393634499708E-2</v>
      </c>
      <c r="L1931" s="21">
        <f>MAX(F1931:$F$5741)</f>
        <v>4344.3500000000004</v>
      </c>
      <c r="M1931" s="28">
        <f ca="1">IF(OFFSET($O1931,M$12,)&lt;&gt;"",_xlfn.STDEV.S(OFFSET($O1931,,,M$12))*SQRT($J$12/$G$12),"")</f>
        <v>0.36122154022867126</v>
      </c>
      <c r="N1931" s="30">
        <f ca="1">IF(OFFSET($O1931,N$12,)&lt;&gt;"",_xlfn.STDEV.S(OFFSET($O1931,,,N$12))*SQRT($J$12/$G$12),"")</f>
        <v>0.26877360962848434</v>
      </c>
      <c r="O1931" s="4">
        <f t="shared" ca="1" si="29"/>
        <v>1.3543158907305203E-2</v>
      </c>
    </row>
    <row r="1932" spans="2:15" x14ac:dyDescent="0.2">
      <c r="B1932" s="14">
        <v>38868</v>
      </c>
      <c r="C1932" s="25">
        <v>3742.34</v>
      </c>
      <c r="D1932" s="25">
        <v>3776.43</v>
      </c>
      <c r="E1932" s="25">
        <v>3671.72</v>
      </c>
      <c r="F1932" s="16">
        <v>3743.23</v>
      </c>
      <c r="G1932" s="28">
        <f ca="1">IFERROR($F1932/OFFSET($F1932,G$12,)-1,"")</f>
        <v>2.3781911851949999E-4</v>
      </c>
      <c r="H1932" s="29">
        <f ca="1">IFERROR($F1932/OFFSET($F1932,H$12,)-1,"")</f>
        <v>2.4103109875708961E-2</v>
      </c>
      <c r="I1932" s="29">
        <f ca="1">IFERROR($F1932/OFFSET($F1932,I$12,)-1,"")</f>
        <v>-0.11308375784859614</v>
      </c>
      <c r="J1932" s="29">
        <f ca="1">IFERROR($F1932/OFFSET($F1932,J$12,)-1,"")</f>
        <v>0.32071271059363138</v>
      </c>
      <c r="K1932" s="30">
        <f>F1932/VLOOKUP(YEAR(B1932),$Z$13:$AB$35,3,FALSE)-1</f>
        <v>1.6532920553451014E-2</v>
      </c>
      <c r="L1932" s="21">
        <f>MAX(F1932:$F$5741)</f>
        <v>4344.3500000000004</v>
      </c>
      <c r="M1932" s="28">
        <f ca="1">IF(OFFSET($O1932,M$12,)&lt;&gt;"",_xlfn.STDEV.S(OFFSET($O1932,,,M$12))*SQRT($J$12/$G$12),"")</f>
        <v>0.35857835655283565</v>
      </c>
      <c r="N1932" s="30">
        <f ca="1">IF(OFFSET($O1932,N$12,)&lt;&gt;"",_xlfn.STDEV.S(OFFSET($O1932,,,N$12))*SQRT($J$12/$G$12),"")</f>
        <v>0.26768828332520012</v>
      </c>
      <c r="O1932" s="4">
        <f t="shared" ca="1" si="29"/>
        <v>2.3779084403565301E-4</v>
      </c>
    </row>
    <row r="1933" spans="2:15" x14ac:dyDescent="0.2">
      <c r="B1933" s="14">
        <v>38867</v>
      </c>
      <c r="C1933" s="25">
        <v>3823.51</v>
      </c>
      <c r="D1933" s="25">
        <v>3828.64</v>
      </c>
      <c r="E1933" s="25">
        <v>3719.74</v>
      </c>
      <c r="F1933" s="16">
        <v>3742.34</v>
      </c>
      <c r="G1933" s="28">
        <f ca="1">IFERROR($F1933/OFFSET($F1933,G$12,)-1,"")</f>
        <v>-2.1229184702014625E-2</v>
      </c>
      <c r="H1933" s="29">
        <f ca="1">IFERROR($F1933/OFFSET($F1933,H$12,)-1,"")</f>
        <v>3.5154710221680929E-3</v>
      </c>
      <c r="I1933" s="29">
        <f ca="1">IFERROR($F1933/OFFSET($F1933,I$12,)-1,"")</f>
        <v>-0.10344216265943473</v>
      </c>
      <c r="J1933" s="29">
        <f ca="1">IFERROR($F1933/OFFSET($F1933,J$12,)-1,"")</f>
        <v>0.32580623447845847</v>
      </c>
      <c r="K1933" s="30">
        <f>F1933/VLOOKUP(YEAR(B1933),$Z$13:$AB$35,3,FALSE)-1</f>
        <v>1.6291227069670233E-2</v>
      </c>
      <c r="L1933" s="21">
        <f>MAX(F1933:$F$5741)</f>
        <v>4344.3500000000004</v>
      </c>
      <c r="M1933" s="28">
        <f ca="1">IF(OFFSET($O1933,M$12,)&lt;&gt;"",_xlfn.STDEV.S(OFFSET($O1933,,,M$12))*SQRT($J$12/$G$12),"")</f>
        <v>0.36412834877283312</v>
      </c>
      <c r="N1933" s="30">
        <f ca="1">IF(OFFSET($O1933,N$12,)&lt;&gt;"",_xlfn.STDEV.S(OFFSET($O1933,,,N$12))*SQRT($J$12/$G$12),"")</f>
        <v>0.27067367462632308</v>
      </c>
      <c r="O1933" s="4">
        <f t="shared" ca="1" si="29"/>
        <v>-2.1457764676718897E-2</v>
      </c>
    </row>
    <row r="1934" spans="2:15" x14ac:dyDescent="0.2">
      <c r="B1934" s="14">
        <v>38866</v>
      </c>
      <c r="C1934" s="25">
        <v>3802.68</v>
      </c>
      <c r="D1934" s="25">
        <v>3857.47</v>
      </c>
      <c r="E1934" s="25">
        <v>3802.68</v>
      </c>
      <c r="F1934" s="16">
        <v>3823.51</v>
      </c>
      <c r="G1934" s="28">
        <f ca="1">IFERROR($F1934/OFFSET($F1934,G$12,)-1,"")</f>
        <v>5.4777157162844148E-3</v>
      </c>
      <c r="H1934" s="29">
        <f ca="1">IFERROR($F1934/OFFSET($F1934,H$12,)-1,"")</f>
        <v>7.4318420010059061E-2</v>
      </c>
      <c r="I1934" s="29">
        <f ca="1">IFERROR($F1934/OFFSET($F1934,I$12,)-1,"")</f>
        <v>-8.399614769101027E-2</v>
      </c>
      <c r="J1934" s="29">
        <f ca="1">IFERROR($F1934/OFFSET($F1934,J$12,)-1,"")</f>
        <v>0.34998552392788795</v>
      </c>
      <c r="K1934" s="30">
        <f>F1934/VLOOKUP(YEAR(B1934),$Z$13:$AB$35,3,FALSE)-1</f>
        <v>3.8334215921897785E-2</v>
      </c>
      <c r="L1934" s="21">
        <f>MAX(F1934:$F$5741)</f>
        <v>4344.3500000000004</v>
      </c>
      <c r="M1934" s="28">
        <f ca="1">IF(OFFSET($O1934,M$12,)&lt;&gt;"",_xlfn.STDEV.S(OFFSET($O1934,,,M$12))*SQRT($J$12/$G$12),"")</f>
        <v>0.36084648821971521</v>
      </c>
      <c r="N1934" s="30">
        <f ca="1">IF(OFFSET($O1934,N$12,)&lt;&gt;"",_xlfn.STDEV.S(OFFSET($O1934,,,N$12))*SQRT($J$12/$G$12),"")</f>
        <v>0.26997824503958573</v>
      </c>
      <c r="O1934" s="4">
        <f t="shared" ca="1" si="29"/>
        <v>5.4627675944128144E-3</v>
      </c>
    </row>
    <row r="1935" spans="2:15" x14ac:dyDescent="0.2">
      <c r="B1935" s="14">
        <v>38863</v>
      </c>
      <c r="C1935" s="25">
        <v>3655.13</v>
      </c>
      <c r="D1935" s="25">
        <v>3802.68</v>
      </c>
      <c r="E1935" s="25">
        <v>3655.13</v>
      </c>
      <c r="F1935" s="16">
        <v>3802.68</v>
      </c>
      <c r="G1935" s="28">
        <f ca="1">IFERROR($F1935/OFFSET($F1935,G$12,)-1,"")</f>
        <v>4.0367921250406891E-2</v>
      </c>
      <c r="H1935" s="29">
        <f ca="1">IFERROR($F1935/OFFSET($F1935,H$12,)-1,"")</f>
        <v>-1.1387034379484628E-2</v>
      </c>
      <c r="I1935" s="29">
        <f ca="1">IFERROR($F1935/OFFSET($F1935,I$12,)-1,"")</f>
        <v>-0.10033642631033546</v>
      </c>
      <c r="J1935" s="29">
        <f ca="1">IFERROR($F1935/OFFSET($F1935,J$12,)-1,"")</f>
        <v>0.3432807350338587</v>
      </c>
      <c r="K1935" s="30">
        <f>F1935/VLOOKUP(YEAR(B1935),$Z$13:$AB$35,3,FALSE)-1</f>
        <v>3.2677502138579895E-2</v>
      </c>
      <c r="L1935" s="21">
        <f>MAX(F1935:$F$5741)</f>
        <v>4344.3500000000004</v>
      </c>
      <c r="M1935" s="28">
        <f ca="1">IF(OFFSET($O1935,M$12,)&lt;&gt;"",_xlfn.STDEV.S(OFFSET($O1935,,,M$12))*SQRT($J$12/$G$12),"")</f>
        <v>0.3601420582100337</v>
      </c>
      <c r="N1935" s="30">
        <f ca="1">IF(OFFSET($O1935,N$12,)&lt;&gt;"",_xlfn.STDEV.S(OFFSET($O1935,,,N$12))*SQRT($J$12/$G$12),"")</f>
        <v>0.27024650647891463</v>
      </c>
      <c r="O1935" s="4">
        <f t="shared" ref="O1935:O1998" ca="1" si="30">IFERROR(LN(1+G1935),"")</f>
        <v>3.9574421024359804E-2</v>
      </c>
    </row>
    <row r="1936" spans="2:15" x14ac:dyDescent="0.2">
      <c r="B1936" s="14">
        <v>38862</v>
      </c>
      <c r="C1936" s="25">
        <v>3655.13</v>
      </c>
      <c r="D1936" s="25">
        <v>3655.13</v>
      </c>
      <c r="E1936" s="25">
        <v>3655.13</v>
      </c>
      <c r="F1936" s="16">
        <v>3655.13</v>
      </c>
      <c r="G1936" s="28">
        <f ca="1">IFERROR($F1936/OFFSET($F1936,G$12,)-1,"")</f>
        <v>0</v>
      </c>
      <c r="H1936" s="29">
        <f ca="1">IFERROR($F1936/OFFSET($F1936,H$12,)-1,"")</f>
        <v>-4.5705304436594485E-2</v>
      </c>
      <c r="I1936" s="29">
        <f ca="1">IFERROR($F1936/OFFSET($F1936,I$12,)-1,"")</f>
        <v>-0.15044591287208786</v>
      </c>
      <c r="J1936" s="29">
        <f ca="1">IFERROR($F1936/OFFSET($F1936,J$12,)-1,"")</f>
        <v>0.30943006889040947</v>
      </c>
      <c r="K1936" s="30">
        <f>F1936/VLOOKUP(YEAR(B1936),$Z$13:$AB$35,3,FALSE)-1</f>
        <v>-7.3920186837209689E-3</v>
      </c>
      <c r="L1936" s="21">
        <f>MAX(F1936:$F$5741)</f>
        <v>4344.3500000000004</v>
      </c>
      <c r="M1936" s="28">
        <f ca="1">IF(OFFSET($O1936,M$12,)&lt;&gt;"",_xlfn.STDEV.S(OFFSET($O1936,,,M$12))*SQRT($J$12/$G$12),"")</f>
        <v>0.33745122008627004</v>
      </c>
      <c r="N1936" s="30">
        <f ca="1">IF(OFFSET($O1936,N$12,)&lt;&gt;"",_xlfn.STDEV.S(OFFSET($O1936,,,N$12))*SQRT($J$12/$G$12),"")</f>
        <v>0.25724851968739326</v>
      </c>
      <c r="O1936" s="4">
        <f t="shared" ca="1" si="30"/>
        <v>0</v>
      </c>
    </row>
    <row r="1937" spans="2:15" x14ac:dyDescent="0.2">
      <c r="B1937" s="14">
        <v>38861</v>
      </c>
      <c r="C1937" s="25">
        <v>3729.23</v>
      </c>
      <c r="D1937" s="25">
        <v>3785.34</v>
      </c>
      <c r="E1937" s="25">
        <v>3650.62</v>
      </c>
      <c r="F1937" s="16">
        <v>3655.13</v>
      </c>
      <c r="G1937" s="28">
        <f ca="1">IFERROR($F1937/OFFSET($F1937,G$12,)-1,"")</f>
        <v>-1.9870053603558868E-2</v>
      </c>
      <c r="H1937" s="29">
        <f ca="1">IFERROR($F1937/OFFSET($F1937,H$12,)-1,"")</f>
        <v>-6.4578870727094451E-2</v>
      </c>
      <c r="I1937" s="29">
        <f ca="1">IFERROR($F1937/OFFSET($F1937,I$12,)-1,"")</f>
        <v>-0.14825042178164283</v>
      </c>
      <c r="J1937" s="29">
        <f ca="1">IFERROR($F1937/OFFSET($F1937,J$12,)-1,"")</f>
        <v>0.31238734695343084</v>
      </c>
      <c r="K1937" s="30">
        <f>F1937/VLOOKUP(YEAR(B1937),$Z$13:$AB$35,3,FALSE)-1</f>
        <v>-7.3920186837209689E-3</v>
      </c>
      <c r="L1937" s="21">
        <f>MAX(F1937:$F$5741)</f>
        <v>4344.3500000000004</v>
      </c>
      <c r="M1937" s="28">
        <f ca="1">IF(OFFSET($O1937,M$12,)&lt;&gt;"",_xlfn.STDEV.S(OFFSET($O1937,,,M$12))*SQRT($J$12/$G$12),"")</f>
        <v>0.338235841939385</v>
      </c>
      <c r="N1937" s="30">
        <f ca="1">IF(OFFSET($O1937,N$12,)&lt;&gt;"",_xlfn.STDEV.S(OFFSET($O1937,,,N$12))*SQRT($J$12/$G$12),"")</f>
        <v>0.25780196434171737</v>
      </c>
      <c r="O1937" s="4">
        <f t="shared" ca="1" si="30"/>
        <v>-2.0070117744189986E-2</v>
      </c>
    </row>
    <row r="1938" spans="2:15" x14ac:dyDescent="0.2">
      <c r="B1938" s="14">
        <v>38860</v>
      </c>
      <c r="C1938" s="25">
        <v>3559.01</v>
      </c>
      <c r="D1938" s="25">
        <v>3730.97</v>
      </c>
      <c r="E1938" s="25">
        <v>3557.04</v>
      </c>
      <c r="F1938" s="16">
        <v>3729.23</v>
      </c>
      <c r="G1938" s="28">
        <f ca="1">IFERROR($F1938/OFFSET($F1938,G$12,)-1,"")</f>
        <v>4.7827907198912056E-2</v>
      </c>
      <c r="H1938" s="29">
        <f ca="1">IFERROR($F1938/OFFSET($F1938,H$12,)-1,"")</f>
        <v>-7.3853688338329282E-2</v>
      </c>
      <c r="I1938" s="29">
        <f ca="1">IFERROR($F1938/OFFSET($F1938,I$12,)-1,"")</f>
        <v>-0.12174058443393554</v>
      </c>
      <c r="J1938" s="29">
        <f ca="1">IFERROR($F1938/OFFSET($F1938,J$12,)-1,"")</f>
        <v>0.35079343806256946</v>
      </c>
      <c r="K1938" s="30">
        <f>F1938/VLOOKUP(YEAR(B1938),$Z$13:$AB$35,3,FALSE)-1</f>
        <v>1.2731000583866336E-2</v>
      </c>
      <c r="L1938" s="21">
        <f>MAX(F1938:$F$5741)</f>
        <v>4344.3500000000004</v>
      </c>
      <c r="M1938" s="28">
        <f ca="1">IF(OFFSET($O1938,M$12,)&lt;&gt;"",_xlfn.STDEV.S(OFFSET($O1938,,,M$12))*SQRT($J$12/$G$12),"")</f>
        <v>0.33493510878596089</v>
      </c>
      <c r="N1938" s="30">
        <f ca="1">IF(OFFSET($O1938,N$12,)&lt;&gt;"",_xlfn.STDEV.S(OFFSET($O1938,,,N$12))*SQRT($J$12/$G$12),"")</f>
        <v>0.255050590249292</v>
      </c>
      <c r="O1938" s="4">
        <f t="shared" ca="1" si="30"/>
        <v>4.6719361726738198E-2</v>
      </c>
    </row>
    <row r="1939" spans="2:15" x14ac:dyDescent="0.2">
      <c r="B1939" s="14">
        <v>38859</v>
      </c>
      <c r="C1939" s="25">
        <v>3846.48</v>
      </c>
      <c r="D1939" s="25">
        <v>3870.53</v>
      </c>
      <c r="E1939" s="25">
        <v>3536.8</v>
      </c>
      <c r="F1939" s="16">
        <v>3559.01</v>
      </c>
      <c r="G1939" s="28">
        <f ca="1">IFERROR($F1939/OFFSET($F1939,G$12,)-1,"")</f>
        <v>-7.4735862398868536E-2</v>
      </c>
      <c r="H1939" s="29">
        <f ca="1">IFERROR($F1939/OFFSET($F1939,H$12,)-1,"")</f>
        <v>-0.12984129855968229</v>
      </c>
      <c r="I1939" s="29">
        <f ca="1">IFERROR($F1939/OFFSET($F1939,I$12,)-1,"")</f>
        <v>-0.16425736761770571</v>
      </c>
      <c r="J1939" s="29">
        <f ca="1">IFERROR($F1939/OFFSET($F1939,J$12,)-1,"")</f>
        <v>0.32180394720227001</v>
      </c>
      <c r="K1939" s="30">
        <f>F1939/VLOOKUP(YEAR(B1939),$Z$13:$AB$35,3,FALSE)-1</f>
        <v>-3.3494914932040598E-2</v>
      </c>
      <c r="L1939" s="21">
        <f>MAX(F1939:$F$5741)</f>
        <v>4344.3500000000004</v>
      </c>
      <c r="M1939" s="28">
        <f ca="1">IF(OFFSET($O1939,M$12,)&lt;&gt;"",_xlfn.STDEV.S(OFFSET($O1939,,,M$12))*SQRT($J$12/$G$12),"")</f>
        <v>0.29972925235438685</v>
      </c>
      <c r="N1939" s="30">
        <f ca="1">IF(OFFSET($O1939,N$12,)&lt;&gt;"",_xlfn.STDEV.S(OFFSET($O1939,,,N$12))*SQRT($J$12/$G$12),"")</f>
        <v>0.23760783382659598</v>
      </c>
      <c r="O1939" s="4">
        <f t="shared" ca="1" si="30"/>
        <v>-7.7676028069156786E-2</v>
      </c>
    </row>
    <row r="1940" spans="2:15" x14ac:dyDescent="0.2">
      <c r="B1940" s="14">
        <v>38856</v>
      </c>
      <c r="C1940" s="25">
        <v>3830.19</v>
      </c>
      <c r="D1940" s="25">
        <v>3892.06</v>
      </c>
      <c r="E1940" s="25">
        <v>3830.19</v>
      </c>
      <c r="F1940" s="16">
        <v>3846.48</v>
      </c>
      <c r="G1940" s="28">
        <f ca="1">IFERROR($F1940/OFFSET($F1940,G$12,)-1,"")</f>
        <v>4.2530527206221524E-3</v>
      </c>
      <c r="H1940" s="29">
        <f ca="1">IFERROR($F1940/OFFSET($F1940,H$12,)-1,"")</f>
        <v>-9.1235986911272993E-2</v>
      </c>
      <c r="I1940" s="29">
        <f ca="1">IFERROR($F1940/OFFSET($F1940,I$12,)-1,"")</f>
        <v>-9.4758444101366801E-2</v>
      </c>
      <c r="J1940" s="29">
        <f ca="1">IFERROR($F1940/OFFSET($F1940,J$12,)-1,"")</f>
        <v>0.43708225764872455</v>
      </c>
      <c r="K1940" s="30">
        <f>F1940/VLOOKUP(YEAR(B1940),$Z$13:$AB$35,3,FALSE)-1</f>
        <v>4.457208032913762E-2</v>
      </c>
      <c r="L1940" s="21">
        <f>MAX(F1940:$F$5741)</f>
        <v>4344.3500000000004</v>
      </c>
      <c r="M1940" s="28">
        <f ca="1">IF(OFFSET($O1940,M$12,)&lt;&gt;"",_xlfn.STDEV.S(OFFSET($O1940,,,M$12))*SQRT($J$12/$G$12),"")</f>
        <v>0.20770035001789494</v>
      </c>
      <c r="N1940" s="30">
        <f ca="1">IF(OFFSET($O1940,N$12,)&lt;&gt;"",_xlfn.STDEV.S(OFFSET($O1940,,,N$12))*SQRT($J$12/$G$12),"")</f>
        <v>0.1796715696076944</v>
      </c>
      <c r="O1940" s="4">
        <f t="shared" ca="1" si="30"/>
        <v>4.2440340541002623E-3</v>
      </c>
    </row>
    <row r="1941" spans="2:15" x14ac:dyDescent="0.2">
      <c r="B1941" s="14">
        <v>38855</v>
      </c>
      <c r="C1941" s="25">
        <v>3907.47</v>
      </c>
      <c r="D1941" s="25">
        <v>3907.47</v>
      </c>
      <c r="E1941" s="25">
        <v>3800.32</v>
      </c>
      <c r="F1941" s="16">
        <v>3830.19</v>
      </c>
      <c r="G1941" s="28">
        <f ca="1">IFERROR($F1941/OFFSET($F1941,G$12,)-1,"")</f>
        <v>-1.9777503090234738E-2</v>
      </c>
      <c r="H1941" s="29">
        <f ca="1">IFERROR($F1941/OFFSET($F1941,H$12,)-1,"")</f>
        <v>-0.11319924706710405</v>
      </c>
      <c r="I1941" s="29">
        <f ca="1">IFERROR($F1941/OFFSET($F1941,I$12,)-1,"")</f>
        <v>-9.3845076487037549E-2</v>
      </c>
      <c r="J1941" s="29">
        <f ca="1">IFERROR($F1941/OFFSET($F1941,J$12,)-1,"")</f>
        <v>0.42910071861917665</v>
      </c>
      <c r="K1941" s="30">
        <f>F1941/VLOOKUP(YEAR(B1941),$Z$13:$AB$35,3,FALSE)-1</f>
        <v>4.0148274878813783E-2</v>
      </c>
      <c r="L1941" s="21">
        <f>MAX(F1941:$F$5741)</f>
        <v>4344.3500000000004</v>
      </c>
      <c r="M1941" s="28">
        <f ca="1">IF(OFFSET($O1941,M$12,)&lt;&gt;"",_xlfn.STDEV.S(OFFSET($O1941,,,M$12))*SQRT($J$12/$G$12),"")</f>
        <v>0.20695987107210145</v>
      </c>
      <c r="N1941" s="30">
        <f ca="1">IF(OFFSET($O1941,N$12,)&lt;&gt;"",_xlfn.STDEV.S(OFFSET($O1941,,,N$12))*SQRT($J$12/$G$12),"")</f>
        <v>0.17933637834910707</v>
      </c>
      <c r="O1941" s="4">
        <f t="shared" ca="1" si="30"/>
        <v>-1.9975695423643584E-2</v>
      </c>
    </row>
    <row r="1942" spans="2:15" x14ac:dyDescent="0.2">
      <c r="B1942" s="14">
        <v>38854</v>
      </c>
      <c r="C1942" s="25">
        <v>4026.61</v>
      </c>
      <c r="D1942" s="25">
        <v>4041.46</v>
      </c>
      <c r="E1942" s="25">
        <v>3907.47</v>
      </c>
      <c r="F1942" s="16">
        <v>3907.47</v>
      </c>
      <c r="G1942" s="28">
        <f ca="1">IFERROR($F1942/OFFSET($F1942,G$12,)-1,"")</f>
        <v>-2.9588164734106415E-2</v>
      </c>
      <c r="H1942" s="29">
        <f ca="1">IFERROR($F1942/OFFSET($F1942,H$12,)-1,"")</f>
        <v>-9.0378540450821943E-2</v>
      </c>
      <c r="I1942" s="29">
        <f ca="1">IFERROR($F1942/OFFSET($F1942,I$12,)-1,"")</f>
        <v>-5.8597486201089399E-2</v>
      </c>
      <c r="J1942" s="29">
        <f ca="1">IFERROR($F1942/OFFSET($F1942,J$12,)-1,"")</f>
        <v>0.45895298084211067</v>
      </c>
      <c r="K1942" s="30">
        <f>F1942/VLOOKUP(YEAR(B1942),$Z$13:$AB$35,3,FALSE)-1</f>
        <v>6.1134873110920918E-2</v>
      </c>
      <c r="L1942" s="21">
        <f>MAX(F1942:$F$5741)</f>
        <v>4344.3500000000004</v>
      </c>
      <c r="M1942" s="28">
        <f ca="1">IF(OFFSET($O1942,M$12,)&lt;&gt;"",_xlfn.STDEV.S(OFFSET($O1942,,,M$12))*SQRT($J$12/$G$12),"")</f>
        <v>0.20268287773138247</v>
      </c>
      <c r="N1942" s="30">
        <f ca="1">IF(OFFSET($O1942,N$12,)&lt;&gt;"",_xlfn.STDEV.S(OFFSET($O1942,,,N$12))*SQRT($J$12/$G$12),"")</f>
        <v>0.17528943241334694</v>
      </c>
      <c r="O1942" s="4">
        <f t="shared" ca="1" si="30"/>
        <v>-3.0034725151017731E-2</v>
      </c>
    </row>
    <row r="1943" spans="2:15" x14ac:dyDescent="0.2">
      <c r="B1943" s="14">
        <v>38853</v>
      </c>
      <c r="C1943" s="25">
        <v>4090.07</v>
      </c>
      <c r="D1943" s="25">
        <v>4090.07</v>
      </c>
      <c r="E1943" s="25">
        <v>3988.84</v>
      </c>
      <c r="F1943" s="16">
        <v>4026.61</v>
      </c>
      <c r="G1943" s="28">
        <f ca="1">IFERROR($F1943/OFFSET($F1943,G$12,)-1,"")</f>
        <v>-1.551562687191177E-2</v>
      </c>
      <c r="H1943" s="29">
        <f ca="1">IFERROR($F1943/OFFSET($F1943,H$12,)-1,"")</f>
        <v>-5.3993604969422737E-2</v>
      </c>
      <c r="I1943" s="29">
        <f ca="1">IFERROR($F1943/OFFSET($F1943,I$12,)-1,"")</f>
        <v>-2.5024455442667737E-2</v>
      </c>
      <c r="J1943" s="29">
        <f ca="1">IFERROR($F1943/OFFSET($F1943,J$12,)-1,"")</f>
        <v>0.52967523068916145</v>
      </c>
      <c r="K1943" s="30">
        <f>F1943/VLOOKUP(YEAR(B1943),$Z$13:$AB$35,3,FALSE)-1</f>
        <v>9.3489212052086268E-2</v>
      </c>
      <c r="L1943" s="21">
        <f>MAX(F1943:$F$5741)</f>
        <v>4344.3500000000004</v>
      </c>
      <c r="M1943" s="28">
        <f ca="1">IF(OFFSET($O1943,M$12,)&lt;&gt;"",_xlfn.STDEV.S(OFFSET($O1943,,,M$12))*SQRT($J$12/$G$12),"")</f>
        <v>0.1843048226804567</v>
      </c>
      <c r="N1943" s="30">
        <f ca="1">IF(OFFSET($O1943,N$12,)&lt;&gt;"",_xlfn.STDEV.S(OFFSET($O1943,,,N$12))*SQRT($J$12/$G$12),"")</f>
        <v>0.16491909529310181</v>
      </c>
      <c r="O1943" s="4">
        <f t="shared" ca="1" si="30"/>
        <v>-1.5637253930823741E-2</v>
      </c>
    </row>
    <row r="1944" spans="2:15" x14ac:dyDescent="0.2">
      <c r="B1944" s="14">
        <v>38852</v>
      </c>
      <c r="C1944" s="25">
        <v>4232.6499999999996</v>
      </c>
      <c r="D1944" s="25">
        <v>4237.6099999999997</v>
      </c>
      <c r="E1944" s="25">
        <v>4089.07</v>
      </c>
      <c r="F1944" s="16">
        <v>4090.07</v>
      </c>
      <c r="G1944" s="28">
        <f ca="1">IFERROR($F1944/OFFSET($F1944,G$12,)-1,"")</f>
        <v>-3.368575242460381E-2</v>
      </c>
      <c r="H1944" s="29">
        <f ca="1">IFERROR($F1944/OFFSET($F1944,H$12,)-1,"")</f>
        <v>-5.8531195690954996E-2</v>
      </c>
      <c r="I1944" s="29">
        <f ca="1">IFERROR($F1944/OFFSET($F1944,I$12,)-1,"")</f>
        <v>-9.6586891882729509E-3</v>
      </c>
      <c r="J1944" s="29">
        <f ca="1">IFERROR($F1944/OFFSET($F1944,J$12,)-1,"")</f>
        <v>0.56742494500693641</v>
      </c>
      <c r="K1944" s="30">
        <f>F1944/VLOOKUP(YEAR(B1944),$Z$13:$AB$35,3,FALSE)-1</f>
        <v>0.11072277214278925</v>
      </c>
      <c r="L1944" s="21">
        <f>MAX(F1944:$F$5741)</f>
        <v>4344.3500000000004</v>
      </c>
      <c r="M1944" s="28">
        <f ca="1">IF(OFFSET($O1944,M$12,)&lt;&gt;"",_xlfn.STDEV.S(OFFSET($O1944,,,M$12))*SQRT($J$12/$G$12),"")</f>
        <v>0.17893128769753985</v>
      </c>
      <c r="N1944" s="30">
        <f ca="1">IF(OFFSET($O1944,N$12,)&lt;&gt;"",_xlfn.STDEV.S(OFFSET($O1944,,,N$12))*SQRT($J$12/$G$12),"")</f>
        <v>0.16244013166457327</v>
      </c>
      <c r="O1944" s="4">
        <f t="shared" ca="1" si="30"/>
        <v>-3.4266189621745588E-2</v>
      </c>
    </row>
    <row r="1945" spans="2:15" x14ac:dyDescent="0.2">
      <c r="B1945" s="14">
        <v>38849</v>
      </c>
      <c r="C1945" s="25">
        <v>4319.1099999999997</v>
      </c>
      <c r="D1945" s="25">
        <v>4319.12</v>
      </c>
      <c r="E1945" s="25">
        <v>4232.6499999999996</v>
      </c>
      <c r="F1945" s="16">
        <v>4232.6499999999996</v>
      </c>
      <c r="G1945" s="28">
        <f ca="1">IFERROR($F1945/OFFSET($F1945,G$12,)-1,"")</f>
        <v>-2.0018012970264731E-2</v>
      </c>
      <c r="H1945" s="29">
        <f ca="1">IFERROR($F1945/OFFSET($F1945,H$12,)-1,"")</f>
        <v>-2.1486086291118811E-2</v>
      </c>
      <c r="I1945" s="29">
        <f ca="1">IFERROR($F1945/OFFSET($F1945,I$12,)-1,"")</f>
        <v>2.4864647599492473E-2</v>
      </c>
      <c r="J1945" s="29">
        <f ca="1">IFERROR($F1945/OFFSET($F1945,J$12,)-1,"")</f>
        <v>0.64347951013815208</v>
      </c>
      <c r="K1945" s="30">
        <f>F1945/VLOOKUP(YEAR(B1945),$Z$13:$AB$35,3,FALSE)-1</f>
        <v>0.14944261137588755</v>
      </c>
      <c r="L1945" s="21">
        <f>MAX(F1945:$F$5741)</f>
        <v>4344.3500000000004</v>
      </c>
      <c r="M1945" s="28">
        <f ca="1">IF(OFFSET($O1945,M$12,)&lt;&gt;"",_xlfn.STDEV.S(OFFSET($O1945,,,M$12))*SQRT($J$12/$G$12),"")</f>
        <v>0.14782702815461454</v>
      </c>
      <c r="N1945" s="30">
        <f ca="1">IF(OFFSET($O1945,N$12,)&lt;&gt;"",_xlfn.STDEV.S(OFFSET($O1945,,,N$12))*SQRT($J$12/$G$12),"")</f>
        <v>0.14848833733368511</v>
      </c>
      <c r="O1945" s="4">
        <f t="shared" ca="1" si="30"/>
        <v>-2.0221088068347201E-2</v>
      </c>
    </row>
    <row r="1946" spans="2:15" x14ac:dyDescent="0.2">
      <c r="B1946" s="14">
        <v>38848</v>
      </c>
      <c r="C1946" s="25">
        <v>4295.71</v>
      </c>
      <c r="D1946" s="25">
        <v>4330.3100000000004</v>
      </c>
      <c r="E1946" s="25">
        <v>4295.71</v>
      </c>
      <c r="F1946" s="16">
        <v>4319.1099999999997</v>
      </c>
      <c r="G1946" s="28">
        <f ca="1">IFERROR($F1946/OFFSET($F1946,G$12,)-1,"")</f>
        <v>5.4472950920800844E-3</v>
      </c>
      <c r="H1946" s="29">
        <f ca="1">IFERROR($F1946/OFFSET($F1946,H$12,)-1,"")</f>
        <v>1.276297400977322E-2</v>
      </c>
      <c r="I1946" s="29">
        <f ca="1">IFERROR($F1946/OFFSET($F1946,I$12,)-1,"")</f>
        <v>5.0839993674196782E-2</v>
      </c>
      <c r="J1946" s="29">
        <f ca="1">IFERROR($F1946/OFFSET($F1946,J$12,)-1,"")</f>
        <v>0.66466634291484539</v>
      </c>
      <c r="K1946" s="30">
        <f>F1946/VLOOKUP(YEAR(B1946),$Z$13:$AB$35,3,FALSE)-1</f>
        <v>0.17292218284519389</v>
      </c>
      <c r="L1946" s="21">
        <f>MAX(F1946:$F$5741)</f>
        <v>4344.3500000000004</v>
      </c>
      <c r="M1946" s="28">
        <f ca="1">IF(OFFSET($O1946,M$12,)&lt;&gt;"",_xlfn.STDEV.S(OFFSET($O1946,,,M$12))*SQRT($J$12/$G$12),"")</f>
        <v>0.13537973506580636</v>
      </c>
      <c r="N1946" s="30">
        <f ca="1">IF(OFFSET($O1946,N$12,)&lt;&gt;"",_xlfn.STDEV.S(OFFSET($O1946,,,N$12))*SQRT($J$12/$G$12),"")</f>
        <v>0.14216449077021065</v>
      </c>
      <c r="O1946" s="4">
        <f t="shared" ca="1" si="30"/>
        <v>5.4325122402418286E-3</v>
      </c>
    </row>
    <row r="1947" spans="2:15" x14ac:dyDescent="0.2">
      <c r="B1947" s="14">
        <v>38847</v>
      </c>
      <c r="C1947" s="25">
        <v>4256.43</v>
      </c>
      <c r="D1947" s="25">
        <v>4339.2</v>
      </c>
      <c r="E1947" s="25">
        <v>4256.43</v>
      </c>
      <c r="F1947" s="16">
        <v>4295.71</v>
      </c>
      <c r="G1947" s="28">
        <f ca="1">IFERROR($F1947/OFFSET($F1947,G$12,)-1,"")</f>
        <v>9.2283909285479915E-3</v>
      </c>
      <c r="H1947" s="29">
        <f ca="1">IFERROR($F1947/OFFSET($F1947,H$12,)-1,"")</f>
        <v>8.9060287144269168E-3</v>
      </c>
      <c r="I1947" s="29">
        <f ca="1">IFERROR($F1947/OFFSET($F1947,I$12,)-1,"")</f>
        <v>3.7927001937787974E-2</v>
      </c>
      <c r="J1947" s="29">
        <f ca="1">IFERROR($F1947/OFFSET($F1947,J$12,)-1,"")</f>
        <v>0.64981661065770524</v>
      </c>
      <c r="K1947" s="30">
        <f>F1947/VLOOKUP(YEAR(B1947),$Z$13:$AB$35,3,FALSE)-1</f>
        <v>0.16656754518174544</v>
      </c>
      <c r="L1947" s="21">
        <f>MAX(F1947:$F$5741)</f>
        <v>4344.3500000000004</v>
      </c>
      <c r="M1947" s="28">
        <f ca="1">IF(OFFSET($O1947,M$12,)&lt;&gt;"",_xlfn.STDEV.S(OFFSET($O1947,,,M$12))*SQRT($J$12/$G$12),"")</f>
        <v>0.13879260293310403</v>
      </c>
      <c r="N1947" s="30">
        <f ca="1">IF(OFFSET($O1947,N$12,)&lt;&gt;"",_xlfn.STDEV.S(OFFSET($O1947,,,N$12))*SQRT($J$12/$G$12),"")</f>
        <v>0.14773589098873025</v>
      </c>
      <c r="O1947" s="4">
        <f t="shared" ca="1" si="30"/>
        <v>9.1860695021725586E-3</v>
      </c>
    </row>
    <row r="1948" spans="2:15" x14ac:dyDescent="0.2">
      <c r="B1948" s="14">
        <v>38846</v>
      </c>
      <c r="C1948" s="25">
        <v>4344.3500000000004</v>
      </c>
      <c r="D1948" s="25">
        <v>4344.3500000000004</v>
      </c>
      <c r="E1948" s="25">
        <v>4221.92</v>
      </c>
      <c r="F1948" s="16">
        <v>4256.43</v>
      </c>
      <c r="G1948" s="28">
        <f ca="1">IFERROR($F1948/OFFSET($F1948,G$12,)-1,"")</f>
        <v>-2.023778010519417E-2</v>
      </c>
      <c r="H1948" s="29">
        <f ca="1">IFERROR($F1948/OFFSET($F1948,H$12,)-1,"")</f>
        <v>8.5132093353867955E-3</v>
      </c>
      <c r="I1948" s="29">
        <f ca="1">IFERROR($F1948/OFFSET($F1948,I$12,)-1,"")</f>
        <v>2.7034135300973094E-2</v>
      </c>
      <c r="J1948" s="29">
        <f ca="1">IFERROR($F1948/OFFSET($F1948,J$12,)-1,"")</f>
        <v>0.64062843288788529</v>
      </c>
      <c r="K1948" s="30">
        <f>F1948/VLOOKUP(YEAR(B1948),$Z$13:$AB$35,3,FALSE)-1</f>
        <v>0.15590044400993941</v>
      </c>
      <c r="L1948" s="21">
        <f>MAX(F1948:$F$5741)</f>
        <v>4344.3500000000004</v>
      </c>
      <c r="M1948" s="28">
        <f ca="1">IF(OFFSET($O1948,M$12,)&lt;&gt;"",_xlfn.STDEV.S(OFFSET($O1948,,,M$12))*SQRT($J$12/$G$12),"")</f>
        <v>0.13714105860758946</v>
      </c>
      <c r="N1948" s="30">
        <f ca="1">IF(OFFSET($O1948,N$12,)&lt;&gt;"",_xlfn.STDEV.S(OFFSET($O1948,,,N$12))*SQRT($J$12/$G$12),"")</f>
        <v>0.14703922367988673</v>
      </c>
      <c r="O1948" s="4">
        <f t="shared" ca="1" si="30"/>
        <v>-2.0445369518012055E-2</v>
      </c>
    </row>
    <row r="1949" spans="2:15" x14ac:dyDescent="0.2">
      <c r="B1949" s="14">
        <v>38845</v>
      </c>
      <c r="C1949" s="25">
        <v>4325.59</v>
      </c>
      <c r="D1949" s="25">
        <v>4351.3999999999996</v>
      </c>
      <c r="E1949" s="25">
        <v>4315.8100000000004</v>
      </c>
      <c r="F1949" s="16">
        <v>4344.3500000000004</v>
      </c>
      <c r="G1949" s="28">
        <f ca="1">IFERROR($F1949/OFFSET($F1949,G$12,)-1,"")</f>
        <v>4.336980619984887E-3</v>
      </c>
      <c r="H1949" s="29">
        <f ca="1">IFERROR($F1949/OFFSET($F1949,H$12,)-1,"")</f>
        <v>4.0782248713501446E-2</v>
      </c>
      <c r="I1949" s="29">
        <f ca="1">IFERROR($F1949/OFFSET($F1949,I$12,)-1,"")</f>
        <v>5.1916008465014318E-2</v>
      </c>
      <c r="J1949" s="29">
        <f ca="1">IFERROR($F1949/OFFSET($F1949,J$12,)-1,"")</f>
        <v>0.6783142490689662</v>
      </c>
      <c r="K1949" s="30">
        <f>F1949/VLOOKUP(YEAR(B1949),$Z$13:$AB$35,3,FALSE)-1</f>
        <v>0.17977650141893098</v>
      </c>
      <c r="L1949" s="21">
        <f>MAX(F1949:$F$5741)</f>
        <v>4344.3500000000004</v>
      </c>
      <c r="M1949" s="28">
        <f ca="1">IF(OFFSET($O1949,M$12,)&lt;&gt;"",_xlfn.STDEV.S(OFFSET($O1949,,,M$12))*SQRT($J$12/$G$12),"")</f>
        <v>0.1209081708938171</v>
      </c>
      <c r="N1949" s="30">
        <f ca="1">IF(OFFSET($O1949,N$12,)&lt;&gt;"",_xlfn.STDEV.S(OFFSET($O1949,,,N$12))*SQRT($J$12/$G$12),"")</f>
        <v>0.14138266978047909</v>
      </c>
      <c r="O1949" s="4">
        <f t="shared" ca="1" si="30"/>
        <v>4.3276030233955981E-3</v>
      </c>
    </row>
    <row r="1950" spans="2:15" x14ac:dyDescent="0.2">
      <c r="B1950" s="14">
        <v>38842</v>
      </c>
      <c r="C1950" s="25">
        <v>4264.68</v>
      </c>
      <c r="D1950" s="25">
        <v>4325.59</v>
      </c>
      <c r="E1950" s="25">
        <v>4259.83</v>
      </c>
      <c r="F1950" s="16">
        <v>4325.59</v>
      </c>
      <c r="G1950" s="28">
        <f ca="1">IFERROR($F1950/OFFSET($F1950,G$12,)-1,"")</f>
        <v>1.4282431507170568E-2</v>
      </c>
      <c r="H1950" s="29">
        <f ca="1">IFERROR($F1950/OFFSET($F1950,H$12,)-1,"")</f>
        <v>3.6287888225542186E-2</v>
      </c>
      <c r="I1950" s="29">
        <f ca="1">IFERROR($F1950/OFFSET($F1950,I$12,)-1,"")</f>
        <v>4.1362325399997291E-2</v>
      </c>
      <c r="J1950" s="29">
        <f ca="1">IFERROR($F1950/OFFSET($F1950,J$12,)-1,"")</f>
        <v>0.67504007930668597</v>
      </c>
      <c r="K1950" s="30">
        <f>F1950/VLOOKUP(YEAR(B1950),$Z$13:$AB$35,3,FALSE)-1</f>
        <v>0.17468192865968746</v>
      </c>
      <c r="L1950" s="21">
        <f>MAX(F1950:$F$5741)</f>
        <v>4325.59</v>
      </c>
      <c r="M1950" s="28">
        <f ca="1">IF(OFFSET($O1950,M$12,)&lt;&gt;"",_xlfn.STDEV.S(OFFSET($O1950,,,M$12))*SQRT($J$12/$G$12),"")</f>
        <v>0.12249410459944904</v>
      </c>
      <c r="N1950" s="30">
        <f ca="1">IF(OFFSET($O1950,N$12,)&lt;&gt;"",_xlfn.STDEV.S(OFFSET($O1950,,,N$12))*SQRT($J$12/$G$12),"")</f>
        <v>0.14249014419514</v>
      </c>
      <c r="O1950" s="4">
        <f t="shared" ca="1" si="30"/>
        <v>1.4181398444492618E-2</v>
      </c>
    </row>
    <row r="1951" spans="2:15" x14ac:dyDescent="0.2">
      <c r="B1951" s="14">
        <v>38841</v>
      </c>
      <c r="C1951" s="25">
        <v>4257.79</v>
      </c>
      <c r="D1951" s="25">
        <v>4265.54</v>
      </c>
      <c r="E1951" s="25">
        <v>4229.82</v>
      </c>
      <c r="F1951" s="16">
        <v>4264.68</v>
      </c>
      <c r="G1951" s="28">
        <f ca="1">IFERROR($F1951/OFFSET($F1951,G$12,)-1,"")</f>
        <v>1.618210386139296E-3</v>
      </c>
      <c r="H1951" s="29">
        <f ca="1">IFERROR($F1951/OFFSET($F1951,H$12,)-1,"")</f>
        <v>8.966636541291706E-3</v>
      </c>
      <c r="I1951" s="29">
        <f ca="1">IFERROR($F1951/OFFSET($F1951,I$12,)-1,"")</f>
        <v>3.5289890782679523E-2</v>
      </c>
      <c r="J1951" s="29">
        <f ca="1">IFERROR($F1951/OFFSET($F1951,J$12,)-1,"")</f>
        <v>0.6802316647952249</v>
      </c>
      <c r="K1951" s="30">
        <f>F1951/VLOOKUP(YEAR(B1951),$Z$13:$AB$35,3,FALSE)-1</f>
        <v>0.15814086113487313</v>
      </c>
      <c r="L1951" s="21">
        <f>MAX(F1951:$F$5741)</f>
        <v>4302.41</v>
      </c>
      <c r="M1951" s="28">
        <f ca="1">IF(OFFSET($O1951,M$12,)&lt;&gt;"",_xlfn.STDEV.S(OFFSET($O1951,,,M$12))*SQRT($J$12/$G$12),"")</f>
        <v>0.11882540713300864</v>
      </c>
      <c r="N1951" s="30">
        <f ca="1">IF(OFFSET($O1951,N$12,)&lt;&gt;"",_xlfn.STDEV.S(OFFSET($O1951,,,N$12))*SQRT($J$12/$G$12),"")</f>
        <v>0.14010506254309099</v>
      </c>
      <c r="O1951" s="4">
        <f t="shared" ca="1" si="30"/>
        <v>1.6169024944848588E-3</v>
      </c>
    </row>
    <row r="1952" spans="2:15" x14ac:dyDescent="0.2">
      <c r="B1952" s="14">
        <v>38840</v>
      </c>
      <c r="C1952" s="25">
        <v>4220.5</v>
      </c>
      <c r="D1952" s="25">
        <v>4257.79</v>
      </c>
      <c r="E1952" s="25">
        <v>4220.5</v>
      </c>
      <c r="F1952" s="16">
        <v>4257.79</v>
      </c>
      <c r="G1952" s="28">
        <f ca="1">IFERROR($F1952/OFFSET($F1952,G$12,)-1,"")</f>
        <v>8.8354460371993238E-3</v>
      </c>
      <c r="H1952" s="29">
        <f ca="1">IFERROR($F1952/OFFSET($F1952,H$12,)-1,"")</f>
        <v>-1.0370931640638625E-2</v>
      </c>
      <c r="I1952" s="29">
        <f ca="1">IFERROR($F1952/OFFSET($F1952,I$12,)-1,"")</f>
        <v>3.1308964692033259E-2</v>
      </c>
      <c r="J1952" s="29">
        <f ca="1">IFERROR($F1952/OFFSET($F1952,J$12,)-1,"")</f>
        <v>0.66917826746588371</v>
      </c>
      <c r="K1952" s="30">
        <f>F1952/VLOOKUP(YEAR(B1952),$Z$13:$AB$35,3,FALSE)-1</f>
        <v>0.1562697733784133</v>
      </c>
      <c r="L1952" s="21">
        <f>MAX(F1952:$F$5741)</f>
        <v>4302.41</v>
      </c>
      <c r="M1952" s="28">
        <f ca="1">IF(OFFSET($O1952,M$12,)&lt;&gt;"",_xlfn.STDEV.S(OFFSET($O1952,,,M$12))*SQRT($J$12/$G$12),"")</f>
        <v>0.1191194149045838</v>
      </c>
      <c r="N1952" s="30">
        <f ca="1">IF(OFFSET($O1952,N$12,)&lt;&gt;"",_xlfn.STDEV.S(OFFSET($O1952,,,N$12))*SQRT($J$12/$G$12),"")</f>
        <v>0.14209180860351431</v>
      </c>
      <c r="O1952" s="4">
        <f t="shared" ca="1" si="30"/>
        <v>8.7966418843570138E-3</v>
      </c>
    </row>
    <row r="1953" spans="2:15" x14ac:dyDescent="0.2">
      <c r="B1953" s="14">
        <v>38839</v>
      </c>
      <c r="C1953" s="25">
        <v>4174.12</v>
      </c>
      <c r="D1953" s="25">
        <v>4232.2700000000004</v>
      </c>
      <c r="E1953" s="25">
        <v>4174.12</v>
      </c>
      <c r="F1953" s="16">
        <v>4220.5</v>
      </c>
      <c r="G1953" s="28">
        <f ca="1">IFERROR($F1953/OFFSET($F1953,G$12,)-1,"")</f>
        <v>1.1111324063515227E-2</v>
      </c>
      <c r="H1953" s="29">
        <f ca="1">IFERROR($F1953/OFFSET($F1953,H$12,)-1,"")</f>
        <v>-1.650308063719319E-2</v>
      </c>
      <c r="I1953" s="29">
        <f ca="1">IFERROR($F1953/OFFSET($F1953,I$12,)-1,"")</f>
        <v>2.2516934944616152E-2</v>
      </c>
      <c r="J1953" s="29">
        <f ca="1">IFERROR($F1953/OFFSET($F1953,J$12,)-1,"")</f>
        <v>0.64917394770158965</v>
      </c>
      <c r="K1953" s="30">
        <f>F1953/VLOOKUP(YEAR(B1953),$Z$13:$AB$35,3,FALSE)-1</f>
        <v>0.14614308797371245</v>
      </c>
      <c r="L1953" s="21">
        <f>MAX(F1953:$F$5741)</f>
        <v>4302.41</v>
      </c>
      <c r="M1953" s="28">
        <f ca="1">IF(OFFSET($O1953,M$12,)&lt;&gt;"",_xlfn.STDEV.S(OFFSET($O1953,,,M$12))*SQRT($J$12/$G$12),"")</f>
        <v>0.11765060754385168</v>
      </c>
      <c r="N1953" s="30">
        <f ca="1">IF(OFFSET($O1953,N$12,)&lt;&gt;"",_xlfn.STDEV.S(OFFSET($O1953,,,N$12))*SQRT($J$12/$G$12),"")</f>
        <v>0.14215798178822378</v>
      </c>
      <c r="O1953" s="4">
        <f t="shared" ca="1" si="30"/>
        <v>1.1050046798830601E-2</v>
      </c>
    </row>
    <row r="1954" spans="2:15" x14ac:dyDescent="0.2">
      <c r="B1954" s="14">
        <v>38838</v>
      </c>
      <c r="C1954" s="25">
        <v>4174.12</v>
      </c>
      <c r="D1954" s="25">
        <v>4174.12</v>
      </c>
      <c r="E1954" s="25">
        <v>4174.12</v>
      </c>
      <c r="F1954" s="16">
        <v>4174.12</v>
      </c>
      <c r="G1954" s="28">
        <f ca="1">IFERROR($F1954/OFFSET($F1954,G$12,)-1,"")</f>
        <v>0</v>
      </c>
      <c r="H1954" s="29">
        <f ca="1">IFERROR($F1954/OFFSET($F1954,H$12,)-1,"")</f>
        <v>-1.6965917440699307E-2</v>
      </c>
      <c r="I1954" s="29">
        <f ca="1">IFERROR($F1954/OFFSET($F1954,I$12,)-1,"")</f>
        <v>8.2829488167388554E-3</v>
      </c>
      <c r="J1954" s="29">
        <f ca="1">IFERROR($F1954/OFFSET($F1954,J$12,)-1,"")</f>
        <v>0.61896783101781794</v>
      </c>
      <c r="K1954" s="30">
        <f>F1954/VLOOKUP(YEAR(B1954),$Z$13:$AB$35,3,FALSE)-1</f>
        <v>0.13354787024590276</v>
      </c>
      <c r="L1954" s="21">
        <f>MAX(F1954:$F$5741)</f>
        <v>4302.41</v>
      </c>
      <c r="M1954" s="28">
        <f ca="1">IF(OFFSET($O1954,M$12,)&lt;&gt;"",_xlfn.STDEV.S(OFFSET($O1954,,,M$12))*SQRT($J$12/$G$12),"")</f>
        <v>0.11417184915587297</v>
      </c>
      <c r="N1954" s="30">
        <f ca="1">IF(OFFSET($O1954,N$12,)&lt;&gt;"",_xlfn.STDEV.S(OFFSET($O1954,,,N$12))*SQRT($J$12/$G$12),"")</f>
        <v>0.14065251661173359</v>
      </c>
      <c r="O1954" s="4">
        <f t="shared" ca="1" si="30"/>
        <v>0</v>
      </c>
    </row>
    <row r="1955" spans="2:15" x14ac:dyDescent="0.2">
      <c r="B1955" s="14">
        <v>38835</v>
      </c>
      <c r="C1955" s="25">
        <v>4226.78</v>
      </c>
      <c r="D1955" s="25">
        <v>4236.8100000000004</v>
      </c>
      <c r="E1955" s="25">
        <v>4174.12</v>
      </c>
      <c r="F1955" s="16">
        <v>4174.12</v>
      </c>
      <c r="G1955" s="28">
        <f ca="1">IFERROR($F1955/OFFSET($F1955,G$12,)-1,"")</f>
        <v>-1.2458656471356466E-2</v>
      </c>
      <c r="H1955" s="29">
        <f ca="1">IFERROR($F1955/OFFSET($F1955,H$12,)-1,"")</f>
        <v>-1.9814488669719466E-2</v>
      </c>
      <c r="I1955" s="29">
        <f ca="1">IFERROR($F1955/OFFSET($F1955,I$12,)-1,"")</f>
        <v>1.6714163926440095E-2</v>
      </c>
      <c r="J1955" s="29">
        <f ca="1">IFERROR($F1955/OFFSET($F1955,J$12,)-1,"")</f>
        <v>0.62670303975058461</v>
      </c>
      <c r="K1955" s="30">
        <f>F1955/VLOOKUP(YEAR(B1955),$Z$13:$AB$35,3,FALSE)-1</f>
        <v>0.13354787024590276</v>
      </c>
      <c r="L1955" s="21">
        <f>MAX(F1955:$F$5741)</f>
        <v>4302.41</v>
      </c>
      <c r="M1955" s="28">
        <f ca="1">IF(OFFSET($O1955,M$12,)&lt;&gt;"",_xlfn.STDEV.S(OFFSET($O1955,,,M$12))*SQRT($J$12/$G$12),"")</f>
        <v>0.11581983434888267</v>
      </c>
      <c r="N1955" s="30">
        <f ca="1">IF(OFFSET($O1955,N$12,)&lt;&gt;"",_xlfn.STDEV.S(OFFSET($O1955,,,N$12))*SQRT($J$12/$G$12),"")</f>
        <v>0.14410863789377207</v>
      </c>
      <c r="O1955" s="4">
        <f t="shared" ca="1" si="30"/>
        <v>-1.2536916218803679E-2</v>
      </c>
    </row>
    <row r="1956" spans="2:15" x14ac:dyDescent="0.2">
      <c r="B1956" s="14">
        <v>38834</v>
      </c>
      <c r="C1956" s="25">
        <v>4302.41</v>
      </c>
      <c r="D1956" s="25">
        <v>4302.41</v>
      </c>
      <c r="E1956" s="25">
        <v>4199.6899999999996</v>
      </c>
      <c r="F1956" s="16">
        <v>4226.78</v>
      </c>
      <c r="G1956" s="28">
        <f ca="1">IFERROR($F1956/OFFSET($F1956,G$12,)-1,"")</f>
        <v>-1.7578519945797844E-2</v>
      </c>
      <c r="H1956" s="29">
        <f ca="1">IFERROR($F1956/OFFSET($F1956,H$12,)-1,"")</f>
        <v>-5.2575592122604542E-3</v>
      </c>
      <c r="I1956" s="29">
        <f ca="1">IFERROR($F1956/OFFSET($F1956,I$12,)-1,"")</f>
        <v>4.2848578005531435E-2</v>
      </c>
      <c r="J1956" s="29">
        <f ca="1">IFERROR($F1956/OFFSET($F1956,J$12,)-1,"")</f>
        <v>0.64014310770329197</v>
      </c>
      <c r="K1956" s="30">
        <f>F1956/VLOOKUP(YEAR(B1956),$Z$13:$AB$35,3,FALSE)-1</f>
        <v>0.14784852064578313</v>
      </c>
      <c r="L1956" s="21">
        <f>MAX(F1956:$F$5741)</f>
        <v>4302.41</v>
      </c>
      <c r="M1956" s="28">
        <f ca="1">IF(OFFSET($O1956,M$12,)&lt;&gt;"",_xlfn.STDEV.S(OFFSET($O1956,,,M$12))*SQRT($J$12/$G$12),"")</f>
        <v>0.11107885834506147</v>
      </c>
      <c r="N1956" s="30">
        <f ca="1">IF(OFFSET($O1956,N$12,)&lt;&gt;"",_xlfn.STDEV.S(OFFSET($O1956,,,N$12))*SQRT($J$12/$G$12),"")</f>
        <v>0.14241456009195899</v>
      </c>
      <c r="O1956" s="4">
        <f t="shared" ca="1" si="30"/>
        <v>-1.7734856952271841E-2</v>
      </c>
    </row>
    <row r="1957" spans="2:15" x14ac:dyDescent="0.2">
      <c r="B1957" s="14">
        <v>38833</v>
      </c>
      <c r="C1957" s="25">
        <v>4291.32</v>
      </c>
      <c r="D1957" s="25">
        <v>4302.67</v>
      </c>
      <c r="E1957" s="25">
        <v>4275.93</v>
      </c>
      <c r="F1957" s="16">
        <v>4302.41</v>
      </c>
      <c r="G1957" s="28">
        <f ca="1">IFERROR($F1957/OFFSET($F1957,G$12,)-1,"")</f>
        <v>2.5842864200293914E-3</v>
      </c>
      <c r="H1957" s="29">
        <f ca="1">IFERROR($F1957/OFFSET($F1957,H$12,)-1,"")</f>
        <v>1.787378810748419E-2</v>
      </c>
      <c r="I1957" s="29">
        <f ca="1">IFERROR($F1957/OFFSET($F1957,I$12,)-1,"")</f>
        <v>6.4620935054908513E-2</v>
      </c>
      <c r="J1957" s="29">
        <f ca="1">IFERROR($F1957/OFFSET($F1957,J$12,)-1,"")</f>
        <v>0.66029034946900445</v>
      </c>
      <c r="K1957" s="30">
        <f>F1957/VLOOKUP(YEAR(B1957),$Z$13:$AB$35,3,FALSE)-1</f>
        <v>0.16838703545290379</v>
      </c>
      <c r="L1957" s="21">
        <f>MAX(F1957:$F$5741)</f>
        <v>4302.41</v>
      </c>
      <c r="M1957" s="28">
        <f ca="1">IF(OFFSET($O1957,M$12,)&lt;&gt;"",_xlfn.STDEV.S(OFFSET($O1957,,,M$12))*SQRT($J$12/$G$12),"")</f>
        <v>9.5269172628820717E-2</v>
      </c>
      <c r="N1957" s="30">
        <f ca="1">IF(OFFSET($O1957,N$12,)&lt;&gt;"",_xlfn.STDEV.S(OFFSET($O1957,,,N$12))*SQRT($J$12/$G$12),"")</f>
        <v>0.140208944736499</v>
      </c>
      <c r="O1957" s="4">
        <f t="shared" ca="1" si="30"/>
        <v>2.5809528938348651E-3</v>
      </c>
    </row>
    <row r="1958" spans="2:15" x14ac:dyDescent="0.2">
      <c r="B1958" s="14">
        <v>38832</v>
      </c>
      <c r="C1958" s="25">
        <v>4246.16</v>
      </c>
      <c r="D1958" s="25">
        <v>4291.32</v>
      </c>
      <c r="E1958" s="25">
        <v>4246.16</v>
      </c>
      <c r="F1958" s="16">
        <v>4291.32</v>
      </c>
      <c r="G1958" s="28">
        <f ca="1">IFERROR($F1958/OFFSET($F1958,G$12,)-1,"")</f>
        <v>1.0635491832620581E-2</v>
      </c>
      <c r="H1958" s="29">
        <f ca="1">IFERROR($F1958/OFFSET($F1958,H$12,)-1,"")</f>
        <v>3.388111374253433E-2</v>
      </c>
      <c r="I1958" s="29">
        <f ca="1">IFERROR($F1958/OFFSET($F1958,I$12,)-1,"")</f>
        <v>5.9375925743063052E-2</v>
      </c>
      <c r="J1958" s="29">
        <f ca="1">IFERROR($F1958/OFFSET($F1958,J$12,)-1,"")</f>
        <v>0.61824853026023541</v>
      </c>
      <c r="K1958" s="30">
        <f>F1958/VLOOKUP(YEAR(B1958),$Z$13:$AB$35,3,FALSE)-1</f>
        <v>0.16537537170556837</v>
      </c>
      <c r="L1958" s="21">
        <f>MAX(F1958:$F$5741)</f>
        <v>4291.32</v>
      </c>
      <c r="M1958" s="28">
        <f ca="1">IF(OFFSET($O1958,M$12,)&lt;&gt;"",_xlfn.STDEV.S(OFFSET($O1958,,,M$12))*SQRT($J$12/$G$12),"")</f>
        <v>0.10395292114117395</v>
      </c>
      <c r="N1958" s="30">
        <f ca="1">IF(OFFSET($O1958,N$12,)&lt;&gt;"",_xlfn.STDEV.S(OFFSET($O1958,,,N$12))*SQRT($J$12/$G$12),"")</f>
        <v>0.14369610926503476</v>
      </c>
      <c r="O1958" s="4">
        <f t="shared" ca="1" si="30"/>
        <v>1.0579332824222812E-2</v>
      </c>
    </row>
    <row r="1959" spans="2:15" x14ac:dyDescent="0.2">
      <c r="B1959" s="14">
        <v>38831</v>
      </c>
      <c r="C1959" s="25">
        <v>4258.5</v>
      </c>
      <c r="D1959" s="25">
        <v>4299.13</v>
      </c>
      <c r="E1959" s="25">
        <v>4246.16</v>
      </c>
      <c r="F1959" s="16">
        <v>4246.16</v>
      </c>
      <c r="G1959" s="28">
        <f ca="1">IFERROR($F1959/OFFSET($F1959,G$12,)-1,"")</f>
        <v>-2.8977339438769345E-3</v>
      </c>
      <c r="H1959" s="29">
        <f ca="1">IFERROR($F1959/OFFSET($F1959,H$12,)-1,"")</f>
        <v>2.8135865722670461E-2</v>
      </c>
      <c r="I1959" s="29">
        <f ca="1">IFERROR($F1959/OFFSET($F1959,I$12,)-1,"")</f>
        <v>4.3156966360315296E-2</v>
      </c>
      <c r="J1959" s="29">
        <f ca="1">IFERROR($F1959/OFFSET($F1959,J$12,)-1,"")</f>
        <v>0.6056813111183379</v>
      </c>
      <c r="K1959" s="30">
        <f>F1959/VLOOKUP(YEAR(B1959),$Z$13:$AB$35,3,FALSE)-1</f>
        <v>0.15311146414653676</v>
      </c>
      <c r="L1959" s="21">
        <f>MAX(F1959:$F$5741)</f>
        <v>4258.5</v>
      </c>
      <c r="M1959" s="28">
        <f ca="1">IF(OFFSET($O1959,M$12,)&lt;&gt;"",_xlfn.STDEV.S(OFFSET($O1959,,,M$12))*SQRT($J$12/$G$12),"")</f>
        <v>0.10421766918858551</v>
      </c>
      <c r="N1959" s="30">
        <f ca="1">IF(OFFSET($O1959,N$12,)&lt;&gt;"",_xlfn.STDEV.S(OFFSET($O1959,,,N$12))*SQRT($J$12/$G$12),"")</f>
        <v>0.14371120998183978</v>
      </c>
      <c r="O1959" s="4">
        <f t="shared" ca="1" si="30"/>
        <v>-2.9019405031734894E-3</v>
      </c>
    </row>
    <row r="1960" spans="2:15" x14ac:dyDescent="0.2">
      <c r="B1960" s="14">
        <v>38828</v>
      </c>
      <c r="C1960" s="25">
        <v>4249.12</v>
      </c>
      <c r="D1960" s="25">
        <v>4264.5600000000004</v>
      </c>
      <c r="E1960" s="25">
        <v>4234.6000000000004</v>
      </c>
      <c r="F1960" s="16">
        <v>4258.5</v>
      </c>
      <c r="G1960" s="28">
        <f ca="1">IFERROR($F1960/OFFSET($F1960,G$12,)-1,"")</f>
        <v>2.2075159091765606E-3</v>
      </c>
      <c r="H1960" s="29">
        <f ca="1">IFERROR($F1960/OFFSET($F1960,H$12,)-1,"")</f>
        <v>3.1123788123855967E-2</v>
      </c>
      <c r="I1960" s="29">
        <f ca="1">IFERROR($F1960/OFFSET($F1960,I$12,)-1,"")</f>
        <v>4.0351010057825709E-2</v>
      </c>
      <c r="J1960" s="29">
        <f ca="1">IFERROR($F1960/OFFSET($F1960,J$12,)-1,"")</f>
        <v>0.61681011735493896</v>
      </c>
      <c r="K1960" s="30">
        <f>F1960/VLOOKUP(YEAR(B1960),$Z$13:$AB$35,3,FALSE)-1</f>
        <v>0.15646258503401356</v>
      </c>
      <c r="L1960" s="21">
        <f>MAX(F1960:$F$5741)</f>
        <v>4258.5</v>
      </c>
      <c r="M1960" s="28">
        <f ca="1">IF(OFFSET($O1960,M$12,)&lt;&gt;"",_xlfn.STDEV.S(OFFSET($O1960,,,M$12))*SQRT($J$12/$G$12),"")</f>
        <v>0.10633687475188551</v>
      </c>
      <c r="N1960" s="30">
        <f ca="1">IF(OFFSET($O1960,N$12,)&lt;&gt;"",_xlfn.STDEV.S(OFFSET($O1960,,,N$12))*SQRT($J$12/$G$12),"")</f>
        <v>0.14510830570138186</v>
      </c>
      <c r="O1960" s="4">
        <f t="shared" ca="1" si="30"/>
        <v>2.2050829258403026E-3</v>
      </c>
    </row>
    <row r="1961" spans="2:15" x14ac:dyDescent="0.2">
      <c r="B1961" s="14">
        <v>38827</v>
      </c>
      <c r="C1961" s="25">
        <v>4226.8599999999997</v>
      </c>
      <c r="D1961" s="25">
        <v>4249.12</v>
      </c>
      <c r="E1961" s="25">
        <v>4220.3599999999997</v>
      </c>
      <c r="F1961" s="16">
        <v>4249.12</v>
      </c>
      <c r="G1961" s="28">
        <f ca="1">IFERROR($F1961/OFFSET($F1961,G$12,)-1,"")</f>
        <v>5.2663206257128614E-3</v>
      </c>
      <c r="H1961" s="29">
        <f ca="1">IFERROR($F1961/OFFSET($F1961,H$12,)-1,"")</f>
        <v>2.8852579686001745E-2</v>
      </c>
      <c r="I1961" s="29">
        <f ca="1">IFERROR($F1961/OFFSET($F1961,I$12,)-1,"")</f>
        <v>4.2498589268627818E-2</v>
      </c>
      <c r="J1961" s="29">
        <f ca="1">IFERROR($F1961/OFFSET($F1961,J$12,)-1,"")</f>
        <v>0.62542461058236687</v>
      </c>
      <c r="K1961" s="30">
        <f>F1961/VLOOKUP(YEAR(B1961),$Z$13:$AB$35,3,FALSE)-1</f>
        <v>0.15391529865439191</v>
      </c>
      <c r="L1961" s="21">
        <f>MAX(F1961:$F$5741)</f>
        <v>4249.12</v>
      </c>
      <c r="M1961" s="28">
        <f ca="1">IF(OFFSET($O1961,M$12,)&lt;&gt;"",_xlfn.STDEV.S(OFFSET($O1961,,,M$12))*SQRT($J$12/$G$12),"")</f>
        <v>0.10633294582677079</v>
      </c>
      <c r="N1961" s="30">
        <f ca="1">IF(OFFSET($O1961,N$12,)&lt;&gt;"",_xlfn.STDEV.S(OFFSET($O1961,,,N$12))*SQRT($J$12/$G$12),"")</f>
        <v>0.14792315542266427</v>
      </c>
      <c r="O1961" s="4">
        <f t="shared" ca="1" si="30"/>
        <v>5.2525020533696369E-3</v>
      </c>
    </row>
    <row r="1962" spans="2:15" x14ac:dyDescent="0.2">
      <c r="B1962" s="14">
        <v>38826</v>
      </c>
      <c r="C1962" s="25">
        <v>4150.6899999999996</v>
      </c>
      <c r="D1962" s="25">
        <v>4236.93</v>
      </c>
      <c r="E1962" s="25">
        <v>4150.6899999999996</v>
      </c>
      <c r="F1962" s="16">
        <v>4226.8599999999997</v>
      </c>
      <c r="G1962" s="28">
        <f ca="1">IFERROR($F1962/OFFSET($F1962,G$12,)-1,"")</f>
        <v>1.8351165709797668E-2</v>
      </c>
      <c r="H1962" s="29">
        <f ca="1">IFERROR($F1962/OFFSET($F1962,H$12,)-1,"")</f>
        <v>2.8395557339756516E-2</v>
      </c>
      <c r="I1962" s="29">
        <f ca="1">IFERROR($F1962/OFFSET($F1962,I$12,)-1,"")</f>
        <v>4.2438800625434592E-2</v>
      </c>
      <c r="J1962" s="29">
        <f ca="1">IFERROR($F1962/OFFSET($F1962,J$12,)-1,"")</f>
        <v>0.61794303518865146</v>
      </c>
      <c r="K1962" s="30">
        <f>F1962/VLOOKUP(YEAR(B1962),$Z$13:$AB$35,3,FALSE)-1</f>
        <v>0.14787024590275233</v>
      </c>
      <c r="L1962" s="21">
        <f>MAX(F1962:$F$5741)</f>
        <v>4226.8599999999997</v>
      </c>
      <c r="M1962" s="28">
        <f ca="1">IF(OFFSET($O1962,M$12,)&lt;&gt;"",_xlfn.STDEV.S(OFFSET($O1962,,,M$12))*SQRT($J$12/$G$12),"")</f>
        <v>0.10696592365639335</v>
      </c>
      <c r="N1962" s="30">
        <f ca="1">IF(OFFSET($O1962,N$12,)&lt;&gt;"",_xlfn.STDEV.S(OFFSET($O1962,,,N$12))*SQRT($J$12/$G$12),"")</f>
        <v>0.14779064085025057</v>
      </c>
      <c r="O1962" s="4">
        <f t="shared" ca="1" si="30"/>
        <v>1.8184815137444171E-2</v>
      </c>
    </row>
    <row r="1963" spans="2:15" x14ac:dyDescent="0.2">
      <c r="B1963" s="14">
        <v>38825</v>
      </c>
      <c r="C1963" s="25">
        <v>4129.96</v>
      </c>
      <c r="D1963" s="25">
        <v>4166.16</v>
      </c>
      <c r="E1963" s="25">
        <v>4129.96</v>
      </c>
      <c r="F1963" s="16">
        <v>4150.6899999999996</v>
      </c>
      <c r="G1963" s="28">
        <f ca="1">IFERROR($F1963/OFFSET($F1963,G$12,)-1,"")</f>
        <v>5.0194190742767208E-3</v>
      </c>
      <c r="H1963" s="29">
        <f ca="1">IFERROR($F1963/OFFSET($F1963,H$12,)-1,"")</f>
        <v>2.8873521893135745E-3</v>
      </c>
      <c r="I1963" s="29">
        <f ca="1">IFERROR($F1963/OFFSET($F1963,I$12,)-1,"")</f>
        <v>2.2574192054317876E-2</v>
      </c>
      <c r="J1963" s="29">
        <f ca="1">IFERROR($F1963/OFFSET($F1963,J$12,)-1,"")</f>
        <v>0.6046585351709739</v>
      </c>
      <c r="K1963" s="30">
        <f>F1963/VLOOKUP(YEAR(B1963),$Z$13:$AB$35,3,FALSE)-1</f>
        <v>0.12718508561109076</v>
      </c>
      <c r="L1963" s="21">
        <f>MAX(F1963:$F$5741)</f>
        <v>4158.59</v>
      </c>
      <c r="M1963" s="28">
        <f ca="1">IF(OFFSET($O1963,M$12,)&lt;&gt;"",_xlfn.STDEV.S(OFFSET($O1963,,,M$12))*SQRT($J$12/$G$12),"")</f>
        <v>0.11616796921580007</v>
      </c>
      <c r="N1963" s="30">
        <f ca="1">IF(OFFSET($O1963,N$12,)&lt;&gt;"",_xlfn.STDEV.S(OFFSET($O1963,,,N$12))*SQRT($J$12/$G$12),"")</f>
        <v>0.14365253343978304</v>
      </c>
      <c r="O1963" s="4">
        <f t="shared" ca="1" si="30"/>
        <v>5.0068637863295963E-3</v>
      </c>
    </row>
    <row r="1964" spans="2:15" x14ac:dyDescent="0.2">
      <c r="B1964" s="14">
        <v>38824</v>
      </c>
      <c r="C1964" s="25">
        <v>4129.96</v>
      </c>
      <c r="D1964" s="25">
        <v>4129.96</v>
      </c>
      <c r="E1964" s="25">
        <v>4129.96</v>
      </c>
      <c r="F1964" s="16">
        <v>4129.96</v>
      </c>
      <c r="G1964" s="28">
        <f ca="1">IFERROR($F1964/OFFSET($F1964,G$12,)-1,"")</f>
        <v>0</v>
      </c>
      <c r="H1964" s="29">
        <f ca="1">IFERROR($F1964/OFFSET($F1964,H$12,)-1,"")</f>
        <v>-3.4818151766605743E-3</v>
      </c>
      <c r="I1964" s="29">
        <f ca="1">IFERROR($F1964/OFFSET($F1964,I$12,)-1,"")</f>
        <v>1.1533553603225277E-2</v>
      </c>
      <c r="J1964" s="29">
        <f ca="1">IFERROR($F1964/OFFSET($F1964,J$12,)-1,"")</f>
        <v>0.60264186234220829</v>
      </c>
      <c r="K1964" s="30">
        <f>F1964/VLOOKUP(YEAR(B1964),$Z$13:$AB$35,3,FALSE)-1</f>
        <v>0.12155552839898442</v>
      </c>
      <c r="L1964" s="21">
        <f>MAX(F1964:$F$5741)</f>
        <v>4158.59</v>
      </c>
      <c r="M1964" s="28">
        <f ca="1">IF(OFFSET($O1964,M$12,)&lt;&gt;"",_xlfn.STDEV.S(OFFSET($O1964,,,M$12))*SQRT($J$12/$G$12),"")</f>
        <v>0.12974140609521523</v>
      </c>
      <c r="N1964" s="30">
        <f ca="1">IF(OFFSET($O1964,N$12,)&lt;&gt;"",_xlfn.STDEV.S(OFFSET($O1964,,,N$12))*SQRT($J$12/$G$12),"")</f>
        <v>0.14344891982601402</v>
      </c>
      <c r="O1964" s="4">
        <f t="shared" ca="1" si="30"/>
        <v>0</v>
      </c>
    </row>
    <row r="1965" spans="2:15" x14ac:dyDescent="0.2">
      <c r="B1965" s="14">
        <v>38821</v>
      </c>
      <c r="C1965" s="25">
        <v>4129.96</v>
      </c>
      <c r="D1965" s="25">
        <v>4129.96</v>
      </c>
      <c r="E1965" s="25">
        <v>4129.96</v>
      </c>
      <c r="F1965" s="16">
        <v>4129.96</v>
      </c>
      <c r="G1965" s="28">
        <f ca="1">IFERROR($F1965/OFFSET($F1965,G$12,)-1,"")</f>
        <v>0</v>
      </c>
      <c r="H1965" s="29">
        <f ca="1">IFERROR($F1965/OFFSET($F1965,H$12,)-1,"")</f>
        <v>4.8426853660465952E-6</v>
      </c>
      <c r="I1965" s="29">
        <f ca="1">IFERROR($F1965/OFFSET($F1965,I$12,)-1,"")</f>
        <v>2.0582355368735206E-2</v>
      </c>
      <c r="J1965" s="29">
        <f ca="1">IFERROR($F1965/OFFSET($F1965,J$12,)-1,"")</f>
        <v>0.55297267418468143</v>
      </c>
      <c r="K1965" s="30">
        <f>F1965/VLOOKUP(YEAR(B1965),$Z$13:$AB$35,3,FALSE)-1</f>
        <v>0.12155552839898442</v>
      </c>
      <c r="L1965" s="21">
        <f>MAX(F1965:$F$5741)</f>
        <v>4158.59</v>
      </c>
      <c r="M1965" s="28">
        <f ca="1">IF(OFFSET($O1965,M$12,)&lt;&gt;"",_xlfn.STDEV.S(OFFSET($O1965,,,M$12))*SQRT($J$12/$G$12),"")</f>
        <v>0.13136897285425839</v>
      </c>
      <c r="N1965" s="30">
        <f ca="1">IF(OFFSET($O1965,N$12,)&lt;&gt;"",_xlfn.STDEV.S(OFFSET($O1965,,,N$12))*SQRT($J$12/$G$12),"")</f>
        <v>0.14387114587880798</v>
      </c>
      <c r="O1965" s="4">
        <f t="shared" ca="1" si="30"/>
        <v>0</v>
      </c>
    </row>
    <row r="1966" spans="2:15" x14ac:dyDescent="0.2">
      <c r="B1966" s="14">
        <v>38820</v>
      </c>
      <c r="C1966" s="25">
        <v>4110.1499999999996</v>
      </c>
      <c r="D1966" s="25">
        <v>4139.8900000000003</v>
      </c>
      <c r="E1966" s="25">
        <v>4106.1000000000004</v>
      </c>
      <c r="F1966" s="16">
        <v>4129.96</v>
      </c>
      <c r="G1966" s="28">
        <f ca="1">IFERROR($F1966/OFFSET($F1966,G$12,)-1,"")</f>
        <v>4.819775433986706E-3</v>
      </c>
      <c r="H1966" s="29">
        <f ca="1">IFERROR($F1966/OFFSET($F1966,H$12,)-1,"")</f>
        <v>-5.73453577223626E-3</v>
      </c>
      <c r="I1966" s="29">
        <f ca="1">IFERROR($F1966/OFFSET($F1966,I$12,)-1,"")</f>
        <v>2.4348986430344777E-2</v>
      </c>
      <c r="J1966" s="29">
        <f ca="1">IFERROR($F1966/OFFSET($F1966,J$12,)-1,"")</f>
        <v>0.52660119098224611</v>
      </c>
      <c r="K1966" s="30">
        <f>F1966/VLOOKUP(YEAR(B1966),$Z$13:$AB$35,3,FALSE)-1</f>
        <v>0.12155552839898442</v>
      </c>
      <c r="L1966" s="21">
        <f>MAX(F1966:$F$5741)</f>
        <v>4158.59</v>
      </c>
      <c r="M1966" s="28">
        <f ca="1">IF(OFFSET($O1966,M$12,)&lt;&gt;"",_xlfn.STDEV.S(OFFSET($O1966,,,M$12))*SQRT($J$12/$G$12),"")</f>
        <v>0.13212325026129215</v>
      </c>
      <c r="N1966" s="30">
        <f ca="1">IF(OFFSET($O1966,N$12,)&lt;&gt;"",_xlfn.STDEV.S(OFFSET($O1966,,,N$12))*SQRT($J$12/$G$12),"")</f>
        <v>0.14395479341521153</v>
      </c>
      <c r="O1966" s="4">
        <f t="shared" ca="1" si="30"/>
        <v>4.8081975034825319E-3</v>
      </c>
    </row>
    <row r="1967" spans="2:15" x14ac:dyDescent="0.2">
      <c r="B1967" s="14">
        <v>38819</v>
      </c>
      <c r="C1967" s="25">
        <v>4138.74</v>
      </c>
      <c r="D1967" s="25">
        <v>4138.74</v>
      </c>
      <c r="E1967" s="25">
        <v>4083.95</v>
      </c>
      <c r="F1967" s="16">
        <v>4110.1499999999996</v>
      </c>
      <c r="G1967" s="28">
        <f ca="1">IFERROR($F1967/OFFSET($F1967,G$12,)-1,"")</f>
        <v>-6.9078995056466308E-3</v>
      </c>
      <c r="H1967" s="29">
        <f ca="1">IFERROR($F1967/OFFSET($F1967,H$12,)-1,"")</f>
        <v>-2.22367338219287E-3</v>
      </c>
      <c r="I1967" s="29">
        <f ca="1">IFERROR($F1967/OFFSET($F1967,I$12,)-1,"")</f>
        <v>3.6464046601353939E-2</v>
      </c>
      <c r="J1967" s="29">
        <f ca="1">IFERROR($F1967/OFFSET($F1967,J$12,)-1,"")</f>
        <v>0.50536748305149914</v>
      </c>
      <c r="K1967" s="30">
        <f>F1967/VLOOKUP(YEAR(B1967),$Z$13:$AB$35,3,FALSE)-1</f>
        <v>0.11617581164202195</v>
      </c>
      <c r="L1967" s="21">
        <f>MAX(F1967:$F$5741)</f>
        <v>4158.59</v>
      </c>
      <c r="M1967" s="28">
        <f ca="1">IF(OFFSET($O1967,M$12,)&lt;&gt;"",_xlfn.STDEV.S(OFFSET($O1967,,,M$12))*SQRT($J$12/$G$12),"")</f>
        <v>0.13529820534715803</v>
      </c>
      <c r="N1967" s="30">
        <f ca="1">IF(OFFSET($O1967,N$12,)&lt;&gt;"",_xlfn.STDEV.S(OFFSET($O1967,,,N$12))*SQRT($J$12/$G$12),"")</f>
        <v>0.14701284707877343</v>
      </c>
      <c r="O1967" s="4">
        <f t="shared" ca="1" si="30"/>
        <v>-6.931869495404662E-3</v>
      </c>
    </row>
    <row r="1968" spans="2:15" x14ac:dyDescent="0.2">
      <c r="B1968" s="14">
        <v>38818</v>
      </c>
      <c r="C1968" s="25">
        <v>4144.3900000000003</v>
      </c>
      <c r="D1968" s="25">
        <v>4179.92</v>
      </c>
      <c r="E1968" s="25">
        <v>4135.54</v>
      </c>
      <c r="F1968" s="16">
        <v>4138.74</v>
      </c>
      <c r="G1968" s="28">
        <f ca="1">IFERROR($F1968/OFFSET($F1968,G$12,)-1,"")</f>
        <v>-1.3632886866343785E-3</v>
      </c>
      <c r="H1968" s="29">
        <f ca="1">IFERROR($F1968/OFFSET($F1968,H$12,)-1,"")</f>
        <v>2.4730351965469577E-3</v>
      </c>
      <c r="I1968" s="29">
        <f ca="1">IFERROR($F1968/OFFSET($F1968,I$12,)-1,"")</f>
        <v>3.7163821533464869E-2</v>
      </c>
      <c r="J1968" s="29">
        <f ca="1">IFERROR($F1968/OFFSET($F1968,J$12,)-1,"")</f>
        <v>0.52639362702613002</v>
      </c>
      <c r="K1968" s="30">
        <f>F1968/VLOOKUP(YEAR(B1968),$Z$13:$AB$35,3,FALSE)-1</f>
        <v>0.1239398753513381</v>
      </c>
      <c r="L1968" s="21">
        <f>MAX(F1968:$F$5741)</f>
        <v>4158.59</v>
      </c>
      <c r="M1968" s="28">
        <f ca="1">IF(OFFSET($O1968,M$12,)&lt;&gt;"",_xlfn.STDEV.S(OFFSET($O1968,,,M$12))*SQRT($J$12/$G$12),"")</f>
        <v>0.13434540271152309</v>
      </c>
      <c r="N1968" s="30">
        <f ca="1">IF(OFFSET($O1968,N$12,)&lt;&gt;"",_xlfn.STDEV.S(OFFSET($O1968,,,N$12))*SQRT($J$12/$G$12),"")</f>
        <v>0.14722908525686926</v>
      </c>
      <c r="O1968" s="4">
        <f t="shared" ca="1" si="30"/>
        <v>-1.3642188101032407E-3</v>
      </c>
    </row>
    <row r="1969" spans="2:15" x14ac:dyDescent="0.2">
      <c r="B1969" s="14">
        <v>38817</v>
      </c>
      <c r="C1969" s="25">
        <v>4129.9399999999996</v>
      </c>
      <c r="D1969" s="25">
        <v>4144.3900000000003</v>
      </c>
      <c r="E1969" s="25">
        <v>4098.78</v>
      </c>
      <c r="F1969" s="16">
        <v>4144.3900000000003</v>
      </c>
      <c r="G1969" s="28">
        <f ca="1">IFERROR($F1969/OFFSET($F1969,G$12,)-1,"")</f>
        <v>3.4988401768549782E-3</v>
      </c>
      <c r="H1969" s="29">
        <f ca="1">IFERROR($F1969/OFFSET($F1969,H$12,)-1,"")</f>
        <v>4.0774694977177006E-3</v>
      </c>
      <c r="I1969" s="29">
        <f ca="1">IFERROR($F1969/OFFSET($F1969,I$12,)-1,"")</f>
        <v>5.0262921148997108E-2</v>
      </c>
      <c r="J1969" s="29">
        <f ca="1">IFERROR($F1969/OFFSET($F1969,J$12,)-1,"")</f>
        <v>0.53115971478183788</v>
      </c>
      <c r="K1969" s="30">
        <f>F1969/VLOOKUP(YEAR(B1969),$Z$13:$AB$35,3,FALSE)-1</f>
        <v>0.12547422162477773</v>
      </c>
      <c r="L1969" s="21">
        <f>MAX(F1969:$F$5741)</f>
        <v>4158.59</v>
      </c>
      <c r="M1969" s="28">
        <f ca="1">IF(OFFSET($O1969,M$12,)&lt;&gt;"",_xlfn.STDEV.S(OFFSET($O1969,,,M$12))*SQRT($J$12/$G$12),"")</f>
        <v>0.14760037755410363</v>
      </c>
      <c r="N1969" s="30">
        <f ca="1">IF(OFFSET($O1969,N$12,)&lt;&gt;"",_xlfn.STDEV.S(OFFSET($O1969,,,N$12))*SQRT($J$12/$G$12),"")</f>
        <v>0.14788140850018011</v>
      </c>
      <c r="O1969" s="4">
        <f t="shared" ca="1" si="30"/>
        <v>3.4927334756655742E-3</v>
      </c>
    </row>
    <row r="1970" spans="2:15" x14ac:dyDescent="0.2">
      <c r="B1970" s="14">
        <v>38814</v>
      </c>
      <c r="C1970" s="25">
        <v>4153.78</v>
      </c>
      <c r="D1970" s="25">
        <v>4159.68</v>
      </c>
      <c r="E1970" s="25">
        <v>4129.9399999999996</v>
      </c>
      <c r="F1970" s="16">
        <v>4129.9399999999996</v>
      </c>
      <c r="G1970" s="28">
        <f ca="1">IFERROR($F1970/OFFSET($F1970,G$12,)-1,"")</f>
        <v>-5.7393506637328784E-3</v>
      </c>
      <c r="H1970" s="29">
        <f ca="1">IFERROR($F1970/OFFSET($F1970,H$12,)-1,"")</f>
        <v>-2.3889869873884306E-3</v>
      </c>
      <c r="I1970" s="29">
        <f ca="1">IFERROR($F1970/OFFSET($F1970,I$12,)-1,"")</f>
        <v>4.9422682088914982E-2</v>
      </c>
      <c r="J1970" s="29">
        <f ca="1">IFERROR($F1970/OFFSET($F1970,J$12,)-1,"")</f>
        <v>0.52333914890948696</v>
      </c>
      <c r="K1970" s="30">
        <f>F1970/VLOOKUP(YEAR(B1970),$Z$13:$AB$35,3,FALSE)-1</f>
        <v>0.12155009708474207</v>
      </c>
      <c r="L1970" s="21">
        <f>MAX(F1970:$F$5741)</f>
        <v>4158.59</v>
      </c>
      <c r="M1970" s="28">
        <f ca="1">IF(OFFSET($O1970,M$12,)&lt;&gt;"",_xlfn.STDEV.S(OFFSET($O1970,,,M$12))*SQRT($J$12/$G$12),"")</f>
        <v>0.14777932722978543</v>
      </c>
      <c r="N1970" s="30">
        <f ca="1">IF(OFFSET($O1970,N$12,)&lt;&gt;"",_xlfn.STDEV.S(OFFSET($O1970,,,N$12))*SQRT($J$12/$G$12),"")</f>
        <v>0.14844166491286398</v>
      </c>
      <c r="O1970" s="4">
        <f t="shared" ca="1" si="30"/>
        <v>-5.7558840276179975E-3</v>
      </c>
    </row>
    <row r="1971" spans="2:15" x14ac:dyDescent="0.2">
      <c r="B1971" s="14">
        <v>38813</v>
      </c>
      <c r="C1971" s="25">
        <v>4119.3100000000004</v>
      </c>
      <c r="D1971" s="25">
        <v>4153.78</v>
      </c>
      <c r="E1971" s="25">
        <v>4118.57</v>
      </c>
      <c r="F1971" s="16">
        <v>4153.78</v>
      </c>
      <c r="G1971" s="28">
        <f ca="1">IFERROR($F1971/OFFSET($F1971,G$12,)-1,"")</f>
        <v>8.3679062755654954E-3</v>
      </c>
      <c r="H1971" s="29">
        <f ca="1">IFERROR($F1971/OFFSET($F1971,H$12,)-1,"")</f>
        <v>1.1759834368529898E-2</v>
      </c>
      <c r="I1971" s="29">
        <f ca="1">IFERROR($F1971/OFFSET($F1971,I$12,)-1,"")</f>
        <v>6.3277854286869717E-2</v>
      </c>
      <c r="J1971" s="29">
        <f ca="1">IFERROR($F1971/OFFSET($F1971,J$12,)-1,"")</f>
        <v>0.53798133886255894</v>
      </c>
      <c r="K1971" s="30">
        <f>F1971/VLOOKUP(YEAR(B1971),$Z$13:$AB$35,3,FALSE)-1</f>
        <v>0.12802422366152055</v>
      </c>
      <c r="L1971" s="21">
        <f>MAX(F1971:$F$5741)</f>
        <v>4158.59</v>
      </c>
      <c r="M1971" s="28">
        <f ca="1">IF(OFFSET($O1971,M$12,)&lt;&gt;"",_xlfn.STDEV.S(OFFSET($O1971,,,M$12))*SQRT($J$12/$G$12),"")</f>
        <v>0.14701688769811178</v>
      </c>
      <c r="N1971" s="30">
        <f ca="1">IF(OFFSET($O1971,N$12,)&lt;&gt;"",_xlfn.STDEV.S(OFFSET($O1971,,,N$12))*SQRT($J$12/$G$12),"")</f>
        <v>0.14958886115137765</v>
      </c>
      <c r="O1971" s="4">
        <f t="shared" ca="1" si="30"/>
        <v>8.3330894423388133E-3</v>
      </c>
    </row>
    <row r="1972" spans="2:15" x14ac:dyDescent="0.2">
      <c r="B1972" s="14">
        <v>38812</v>
      </c>
      <c r="C1972" s="25">
        <v>4121.78</v>
      </c>
      <c r="D1972" s="25">
        <v>4142.12</v>
      </c>
      <c r="E1972" s="25">
        <v>4118.91</v>
      </c>
      <c r="F1972" s="16">
        <v>4119.3100000000004</v>
      </c>
      <c r="G1972" s="28">
        <f ca="1">IFERROR($F1972/OFFSET($F1972,G$12,)-1,"")</f>
        <v>-2.2332404027581854E-3</v>
      </c>
      <c r="H1972" s="29">
        <f ca="1">IFERROR($F1972/OFFSET($F1972,H$12,)-1,"")</f>
        <v>1.6333136776450763E-2</v>
      </c>
      <c r="I1972" s="29">
        <f ca="1">IFERROR($F1972/OFFSET($F1972,I$12,)-1,"")</f>
        <v>3.3169804316965479E-2</v>
      </c>
      <c r="J1972" s="29">
        <f ca="1">IFERROR($F1972/OFFSET($F1972,J$12,)-1,"")</f>
        <v>0.52256884124930703</v>
      </c>
      <c r="K1972" s="30">
        <f>F1972/VLOOKUP(YEAR(B1972),$Z$13:$AB$35,3,FALSE)-1</f>
        <v>0.11866335356497903</v>
      </c>
      <c r="L1972" s="21">
        <f>MAX(F1972:$F$5741)</f>
        <v>4158.59</v>
      </c>
      <c r="M1972" s="28">
        <f ca="1">IF(OFFSET($O1972,M$12,)&lt;&gt;"",_xlfn.STDEV.S(OFFSET($O1972,,,M$12))*SQRT($J$12/$G$12),"")</f>
        <v>0.14520858216782667</v>
      </c>
      <c r="N1972" s="30">
        <f ca="1">IF(OFFSET($O1972,N$12,)&lt;&gt;"",_xlfn.STDEV.S(OFFSET($O1972,,,N$12))*SQRT($J$12/$G$12),"")</f>
        <v>0.14951022113509704</v>
      </c>
      <c r="O1972" s="4">
        <f t="shared" ca="1" si="30"/>
        <v>-2.2357378029959772E-3</v>
      </c>
    </row>
    <row r="1973" spans="2:15" x14ac:dyDescent="0.2">
      <c r="B1973" s="14">
        <v>38811</v>
      </c>
      <c r="C1973" s="25">
        <v>4128.03</v>
      </c>
      <c r="D1973" s="25">
        <v>4132.21</v>
      </c>
      <c r="E1973" s="25">
        <v>4103.72</v>
      </c>
      <c r="F1973" s="16">
        <v>4128.53</v>
      </c>
      <c r="G1973" s="28">
        <f ca="1">IFERROR($F1973/OFFSET($F1973,G$12,)-1,"")</f>
        <v>2.3500566920886534E-4</v>
      </c>
      <c r="H1973" s="29">
        <f ca="1">IFERROR($F1973/OFFSET($F1973,H$12,)-1,"")</f>
        <v>2.1594750152180042E-2</v>
      </c>
      <c r="I1973" s="29">
        <f ca="1">IFERROR($F1973/OFFSET($F1973,I$12,)-1,"")</f>
        <v>1.5835951744144428E-2</v>
      </c>
      <c r="J1973" s="29">
        <f ca="1">IFERROR($F1973/OFFSET($F1973,J$12,)-1,"")</f>
        <v>0.52898891551272675</v>
      </c>
      <c r="K1973" s="30">
        <f>F1973/VLOOKUP(YEAR(B1973),$Z$13:$AB$35,3,FALSE)-1</f>
        <v>0.12116718943066251</v>
      </c>
      <c r="L1973" s="21">
        <f>MAX(F1973:$F$5741)</f>
        <v>4158.59</v>
      </c>
      <c r="M1973" s="28">
        <f ca="1">IF(OFFSET($O1973,M$12,)&lt;&gt;"",_xlfn.STDEV.S(OFFSET($O1973,,,M$12))*SQRT($J$12/$G$12),"")</f>
        <v>0.14601710388361452</v>
      </c>
      <c r="N1973" s="30">
        <f ca="1">IF(OFFSET($O1973,N$12,)&lt;&gt;"",_xlfn.STDEV.S(OFFSET($O1973,,,N$12))*SQRT($J$12/$G$12),"")</f>
        <v>0.14935816358862478</v>
      </c>
      <c r="O1973" s="4">
        <f t="shared" ca="1" si="30"/>
        <v>2.3497805970209423E-4</v>
      </c>
    </row>
    <row r="1974" spans="2:15" x14ac:dyDescent="0.2">
      <c r="B1974" s="14">
        <v>38810</v>
      </c>
      <c r="C1974" s="25">
        <v>4140.1899999999996</v>
      </c>
      <c r="D1974" s="25">
        <v>4145.18</v>
      </c>
      <c r="E1974" s="25">
        <v>4118.49</v>
      </c>
      <c r="F1974" s="16">
        <v>4127.5600000000004</v>
      </c>
      <c r="G1974" s="28">
        <f ca="1">IFERROR($F1974/OFFSET($F1974,G$12,)-1,"")</f>
        <v>-2.9638898215625931E-3</v>
      </c>
      <c r="H1974" s="29">
        <f ca="1">IFERROR($F1974/OFFSET($F1974,H$12,)-1,"")</f>
        <v>1.894934333958731E-2</v>
      </c>
      <c r="I1974" s="29">
        <f ca="1">IFERROR($F1974/OFFSET($F1974,I$12,)-1,"")</f>
        <v>2.3464329904064885E-2</v>
      </c>
      <c r="J1974" s="29">
        <f ca="1">IFERROR($F1974/OFFSET($F1974,J$12,)-1,"")</f>
        <v>0.5414687341280513</v>
      </c>
      <c r="K1974" s="30">
        <f>F1974/VLOOKUP(YEAR(B1974),$Z$13:$AB$35,3,FALSE)-1</f>
        <v>0.12090377068991276</v>
      </c>
      <c r="L1974" s="21">
        <f>MAX(F1974:$F$5741)</f>
        <v>4158.59</v>
      </c>
      <c r="M1974" s="28">
        <f ca="1">IF(OFFSET($O1974,M$12,)&lt;&gt;"",_xlfn.STDEV.S(OFFSET($O1974,,,M$12))*SQRT($J$12/$G$12),"")</f>
        <v>0.14716802356185604</v>
      </c>
      <c r="N1974" s="30">
        <f ca="1">IF(OFFSET($O1974,N$12,)&lt;&gt;"",_xlfn.STDEV.S(OFFSET($O1974,,,N$12))*SQRT($J$12/$G$12),"")</f>
        <v>0.15033028849756327</v>
      </c>
      <c r="O1974" s="4">
        <f t="shared" ca="1" si="30"/>
        <v>-2.9682908412426534E-3</v>
      </c>
    </row>
    <row r="1975" spans="2:15" x14ac:dyDescent="0.2">
      <c r="B1975" s="14">
        <v>38807</v>
      </c>
      <c r="C1975" s="25">
        <v>4106.5</v>
      </c>
      <c r="D1975" s="25">
        <v>4139.83</v>
      </c>
      <c r="E1975" s="25">
        <v>4105.01</v>
      </c>
      <c r="F1975" s="16">
        <v>4139.83</v>
      </c>
      <c r="G1975" s="28">
        <f ca="1">IFERROR($F1975/OFFSET($F1975,G$12,)-1,"")</f>
        <v>8.3619534770429382E-3</v>
      </c>
      <c r="H1975" s="29">
        <f ca="1">IFERROR($F1975/OFFSET($F1975,H$12,)-1,"")</f>
        <v>1.7034804163626571E-2</v>
      </c>
      <c r="I1975" s="29">
        <f ca="1">IFERROR($F1975/OFFSET($F1975,I$12,)-1,"")</f>
        <v>3.2448649781032124E-2</v>
      </c>
      <c r="J1975" s="29">
        <f ca="1">IFERROR($F1975/OFFSET($F1975,J$12,)-1,"")</f>
        <v>0.54989442314604053</v>
      </c>
      <c r="K1975" s="30">
        <f>F1975/VLOOKUP(YEAR(B1975),$Z$13:$AB$35,3,FALSE)-1</f>
        <v>0.12423588197754154</v>
      </c>
      <c r="L1975" s="21">
        <f>MAX(F1975:$F$5741)</f>
        <v>4158.59</v>
      </c>
      <c r="M1975" s="28">
        <f ca="1">IF(OFFSET($O1975,M$12,)&lt;&gt;"",_xlfn.STDEV.S(OFFSET($O1975,,,M$12))*SQRT($J$12/$G$12),"")</f>
        <v>0.15164759749484005</v>
      </c>
      <c r="N1975" s="30">
        <f ca="1">IF(OFFSET($O1975,N$12,)&lt;&gt;"",_xlfn.STDEV.S(OFFSET($O1975,,,N$12))*SQRT($J$12/$G$12),"")</f>
        <v>0.15143614159452332</v>
      </c>
      <c r="O1975" s="4">
        <f t="shared" ca="1" si="30"/>
        <v>8.3271860254842574E-3</v>
      </c>
    </row>
    <row r="1976" spans="2:15" x14ac:dyDescent="0.2">
      <c r="B1976" s="14">
        <v>38806</v>
      </c>
      <c r="C1976" s="25">
        <v>4053.14</v>
      </c>
      <c r="D1976" s="25">
        <v>4106.09</v>
      </c>
      <c r="E1976" s="25">
        <v>4053.14</v>
      </c>
      <c r="F1976" s="16">
        <v>4105.5</v>
      </c>
      <c r="G1976" s="28">
        <f ca="1">IFERROR($F1976/OFFSET($F1976,G$12,)-1,"")</f>
        <v>1.2925876672481129E-2</v>
      </c>
      <c r="H1976" s="29">
        <f ca="1">IFERROR($F1976/OFFSET($F1976,H$12,)-1,"")</f>
        <v>2.9731294569457223E-3</v>
      </c>
      <c r="I1976" s="29">
        <f ca="1">IFERROR($F1976/OFFSET($F1976,I$12,)-1,"")</f>
        <v>1.3711212675649564E-2</v>
      </c>
      <c r="J1976" s="29">
        <f ca="1">IFERROR($F1976/OFFSET($F1976,J$12,)-1,"")</f>
        <v>0.55930722777165864</v>
      </c>
      <c r="K1976" s="30">
        <f>F1976/VLOOKUP(YEAR(B1976),$Z$13:$AB$35,3,FALSE)-1</f>
        <v>0.11491303108069584</v>
      </c>
      <c r="L1976" s="21">
        <f>MAX(F1976:$F$5741)</f>
        <v>4158.59</v>
      </c>
      <c r="M1976" s="28">
        <f ca="1">IF(OFFSET($O1976,M$12,)&lt;&gt;"",_xlfn.STDEV.S(OFFSET($O1976,,,M$12))*SQRT($J$12/$G$12),"")</f>
        <v>0.15017970069870881</v>
      </c>
      <c r="N1976" s="30">
        <f ca="1">IF(OFFSET($O1976,N$12,)&lt;&gt;"",_xlfn.STDEV.S(OFFSET($O1976,,,N$12))*SQRT($J$12/$G$12),"")</f>
        <v>0.15079088684786285</v>
      </c>
      <c r="O1976" s="4">
        <f t="shared" ca="1" si="30"/>
        <v>1.2843050498993933E-2</v>
      </c>
    </row>
    <row r="1977" spans="2:15" x14ac:dyDescent="0.2">
      <c r="B1977" s="14">
        <v>38805</v>
      </c>
      <c r="C1977" s="25">
        <v>4041.57</v>
      </c>
      <c r="D1977" s="25">
        <v>4067.76</v>
      </c>
      <c r="E1977" s="25">
        <v>4029.23</v>
      </c>
      <c r="F1977" s="16">
        <v>4053.11</v>
      </c>
      <c r="G1977" s="28">
        <f ca="1">IFERROR($F1977/OFFSET($F1977,G$12,)-1,"")</f>
        <v>2.9322538020319922E-3</v>
      </c>
      <c r="H1977" s="29">
        <f ca="1">IFERROR($F1977/OFFSET($F1977,H$12,)-1,"")</f>
        <v>-5.5914031256900643E-3</v>
      </c>
      <c r="I1977" s="29">
        <f ca="1">IFERROR($F1977/OFFSET($F1977,I$12,)-1,"")</f>
        <v>-3.7753750181270807E-3</v>
      </c>
      <c r="J1977" s="29">
        <f ca="1">IFERROR($F1977/OFFSET($F1977,J$12,)-1,"")</f>
        <v>0.53784949745216393</v>
      </c>
      <c r="K1977" s="30">
        <f>F1977/VLOOKUP(YEAR(B1977),$Z$13:$AB$35,3,FALSE)-1</f>
        <v>0.10068570342308591</v>
      </c>
      <c r="L1977" s="21">
        <f>MAX(F1977:$F$5741)</f>
        <v>4158.59</v>
      </c>
      <c r="M1977" s="28">
        <f ca="1">IF(OFFSET($O1977,M$12,)&lt;&gt;"",_xlfn.STDEV.S(OFFSET($O1977,,,M$12))*SQRT($J$12/$G$12),"")</f>
        <v>0.1578429089314522</v>
      </c>
      <c r="N1977" s="30">
        <f ca="1">IF(OFFSET($O1977,N$12,)&lt;&gt;"",_xlfn.STDEV.S(OFFSET($O1977,,,N$12))*SQRT($J$12/$G$12),"")</f>
        <v>0.15065879941254767</v>
      </c>
      <c r="O1977" s="4">
        <f t="shared" ca="1" si="30"/>
        <v>2.9279631313628104E-3</v>
      </c>
    </row>
    <row r="1978" spans="2:15" x14ac:dyDescent="0.2">
      <c r="B1978" s="14">
        <v>38804</v>
      </c>
      <c r="C1978" s="25">
        <v>4050.59</v>
      </c>
      <c r="D1978" s="25">
        <v>4068.27</v>
      </c>
      <c r="E1978" s="25">
        <v>4037.76</v>
      </c>
      <c r="F1978" s="16">
        <v>4041.26</v>
      </c>
      <c r="G1978" s="28">
        <f ca="1">IFERROR($F1978/OFFSET($F1978,G$12,)-1,"")</f>
        <v>-2.3550903525229039E-3</v>
      </c>
      <c r="H1978" s="29">
        <f ca="1">IFERROR($F1978/OFFSET($F1978,H$12,)-1,"")</f>
        <v>-3.3343362648527997E-3</v>
      </c>
      <c r="I1978" s="29">
        <f ca="1">IFERROR($F1978/OFFSET($F1978,I$12,)-1,"")</f>
        <v>-2.6973796676851292E-2</v>
      </c>
      <c r="J1978" s="29">
        <f ca="1">IFERROR($F1978/OFFSET($F1978,J$12,)-1,"")</f>
        <v>0.53311481877707734</v>
      </c>
      <c r="K1978" s="30">
        <f>F1978/VLOOKUP(YEAR(B1978),$Z$13:$AB$35,3,FALSE)-1</f>
        <v>9.7467649734544581E-2</v>
      </c>
      <c r="L1978" s="21">
        <f>MAX(F1978:$F$5741)</f>
        <v>4158.59</v>
      </c>
      <c r="M1978" s="28">
        <f ca="1">IF(OFFSET($O1978,M$12,)&lt;&gt;"",_xlfn.STDEV.S(OFFSET($O1978,,,M$12))*SQRT($J$12/$G$12),"")</f>
        <v>0.15823407116400776</v>
      </c>
      <c r="N1978" s="30">
        <f ca="1">IF(OFFSET($O1978,N$12,)&lt;&gt;"",_xlfn.STDEV.S(OFFSET($O1978,,,N$12))*SQRT($J$12/$G$12),"")</f>
        <v>0.15152369703380814</v>
      </c>
      <c r="O1978" s="4">
        <f t="shared" ca="1" si="30"/>
        <v>-2.3578679396432157E-3</v>
      </c>
    </row>
    <row r="1979" spans="2:15" x14ac:dyDescent="0.2">
      <c r="B1979" s="14">
        <v>38803</v>
      </c>
      <c r="C1979" s="25">
        <v>4070.3</v>
      </c>
      <c r="D1979" s="25">
        <v>4079.69</v>
      </c>
      <c r="E1979" s="25">
        <v>4036.47</v>
      </c>
      <c r="F1979" s="16">
        <v>4050.8</v>
      </c>
      <c r="G1979" s="28">
        <f ca="1">IFERROR($F1979/OFFSET($F1979,G$12,)-1,"")</f>
        <v>-4.8372554655581324E-3</v>
      </c>
      <c r="H1979" s="29">
        <f ca="1">IFERROR($F1979/OFFSET($F1979,H$12,)-1,"")</f>
        <v>-2.0349539055839472E-3</v>
      </c>
      <c r="I1979" s="29">
        <f ca="1">IFERROR($F1979/OFFSET($F1979,I$12,)-1,"")</f>
        <v>-2.0502515965073909E-2</v>
      </c>
      <c r="J1979" s="29">
        <f ca="1">IFERROR($F1979/OFFSET($F1979,J$12,)-1,"")</f>
        <v>0.5488024959471447</v>
      </c>
      <c r="K1979" s="30">
        <f>F1979/VLOOKUP(YEAR(B1979),$Z$13:$AB$35,3,FALSE)-1</f>
        <v>0.1000583866281044</v>
      </c>
      <c r="L1979" s="21">
        <f>MAX(F1979:$F$5741)</f>
        <v>4158.59</v>
      </c>
      <c r="M1979" s="28">
        <f ca="1">IF(OFFSET($O1979,M$12,)&lt;&gt;"",_xlfn.STDEV.S(OFFSET($O1979,,,M$12))*SQRT($J$12/$G$12),"")</f>
        <v>0.16003718000780215</v>
      </c>
      <c r="N1979" s="30">
        <f ca="1">IF(OFFSET($O1979,N$12,)&lt;&gt;"",_xlfn.STDEV.S(OFFSET($O1979,,,N$12))*SQRT($J$12/$G$12),"")</f>
        <v>0.15139608149222733</v>
      </c>
      <c r="O1979" s="4">
        <f t="shared" ca="1" si="30"/>
        <v>-4.8489928522336976E-3</v>
      </c>
    </row>
    <row r="1980" spans="2:15" x14ac:dyDescent="0.2">
      <c r="B1980" s="14">
        <v>38800</v>
      </c>
      <c r="C1980" s="25">
        <v>4093.35</v>
      </c>
      <c r="D1980" s="25">
        <v>4098.3500000000004</v>
      </c>
      <c r="E1980" s="25">
        <v>4068.9</v>
      </c>
      <c r="F1980" s="16">
        <v>4070.49</v>
      </c>
      <c r="G1980" s="28">
        <f ca="1">IFERROR($F1980/OFFSET($F1980,G$12,)-1,"")</f>
        <v>-5.5798091040790698E-3</v>
      </c>
      <c r="H1980" s="29">
        <f ca="1">IFERROR($F1980/OFFSET($F1980,H$12,)-1,"")</f>
        <v>-3.0321807943921586E-3</v>
      </c>
      <c r="I1980" s="29">
        <f ca="1">IFERROR($F1980/OFFSET($F1980,I$12,)-1,"")</f>
        <v>-1.8359531377362792E-2</v>
      </c>
      <c r="J1980" s="29">
        <f ca="1">IFERROR($F1980/OFFSET($F1980,J$12,)-1,"")</f>
        <v>0.56228027081382304</v>
      </c>
      <c r="K1980" s="30">
        <f>F1980/VLOOKUP(YEAR(B1980),$Z$13:$AB$35,3,FALSE)-1</f>
        <v>0.10540551549961297</v>
      </c>
      <c r="L1980" s="21">
        <f>MAX(F1980:$F$5741)</f>
        <v>4158.59</v>
      </c>
      <c r="M1980" s="28">
        <f ca="1">IF(OFFSET($O1980,M$12,)&lt;&gt;"",_xlfn.STDEV.S(OFFSET($O1980,,,M$12))*SQRT($J$12/$G$12),"")</f>
        <v>0.16111593326866333</v>
      </c>
      <c r="N1980" s="30">
        <f ca="1">IF(OFFSET($O1980,N$12,)&lt;&gt;"",_xlfn.STDEV.S(OFFSET($O1980,,,N$12))*SQRT($J$12/$G$12),"")</f>
        <v>0.15085643172654661</v>
      </c>
      <c r="O1980" s="4">
        <f t="shared" ca="1" si="30"/>
        <v>-5.5954343900809335E-3</v>
      </c>
    </row>
    <row r="1981" spans="2:15" x14ac:dyDescent="0.2">
      <c r="B1981" s="14">
        <v>38799</v>
      </c>
      <c r="C1981" s="25">
        <v>4075.32</v>
      </c>
      <c r="D1981" s="25">
        <v>4099.57</v>
      </c>
      <c r="E1981" s="25">
        <v>4070.4</v>
      </c>
      <c r="F1981" s="16">
        <v>4093.33</v>
      </c>
      <c r="G1981" s="28">
        <f ca="1">IFERROR($F1981/OFFSET($F1981,G$12,)-1,"")</f>
        <v>4.276356142201676E-3</v>
      </c>
      <c r="H1981" s="29">
        <f ca="1">IFERROR($F1981/OFFSET($F1981,H$12,)-1,"")</f>
        <v>1.1530468261558235E-2</v>
      </c>
      <c r="I1981" s="29">
        <f ca="1">IFERROR($F1981/OFFSET($F1981,I$12,)-1,"")</f>
        <v>-9.9696460316117674E-3</v>
      </c>
      <c r="J1981" s="29">
        <f ca="1">IFERROR($F1981/OFFSET($F1981,J$12,)-1,"")</f>
        <v>0.55179695200545886</v>
      </c>
      <c r="K1981" s="30">
        <f>F1981/VLOOKUP(YEAR(B1981),$Z$13:$AB$35,3,FALSE)-1</f>
        <v>0.11160807636427816</v>
      </c>
      <c r="L1981" s="21">
        <f>MAX(F1981:$F$5741)</f>
        <v>4158.59</v>
      </c>
      <c r="M1981" s="28">
        <f ca="1">IF(OFFSET($O1981,M$12,)&lt;&gt;"",_xlfn.STDEV.S(OFFSET($O1981,,,M$12))*SQRT($J$12/$G$12),"")</f>
        <v>0.16037060441538956</v>
      </c>
      <c r="N1981" s="30">
        <f ca="1">IF(OFFSET($O1981,N$12,)&lt;&gt;"",_xlfn.STDEV.S(OFFSET($O1981,,,N$12))*SQRT($J$12/$G$12),"")</f>
        <v>0.15009838416303273</v>
      </c>
      <c r="O1981" s="4">
        <f t="shared" ca="1" si="30"/>
        <v>4.2672385155114231E-3</v>
      </c>
    </row>
    <row r="1982" spans="2:15" x14ac:dyDescent="0.2">
      <c r="B1982" s="14">
        <v>38798</v>
      </c>
      <c r="C1982" s="25">
        <v>4055.66</v>
      </c>
      <c r="D1982" s="25">
        <v>4075.9</v>
      </c>
      <c r="E1982" s="25">
        <v>4045.65</v>
      </c>
      <c r="F1982" s="16">
        <v>4075.9</v>
      </c>
      <c r="G1982" s="28">
        <f ca="1">IFERROR($F1982/OFFSET($F1982,G$12,)-1,"")</f>
        <v>5.2086673013085338E-3</v>
      </c>
      <c r="H1982" s="29">
        <f ca="1">IFERROR($F1982/OFFSET($F1982,H$12,)-1,"")</f>
        <v>1.0940549979041592E-2</v>
      </c>
      <c r="I1982" s="29">
        <f ca="1">IFERROR($F1982/OFFSET($F1982,I$12,)-1,"")</f>
        <v>-1.9884143423612333E-2</v>
      </c>
      <c r="J1982" s="29">
        <f ca="1">IFERROR($F1982/OFFSET($F1982,J$12,)-1,"")</f>
        <v>0.56133643871719041</v>
      </c>
      <c r="K1982" s="30">
        <f>F1982/VLOOKUP(YEAR(B1982),$Z$13:$AB$35,3,FALSE)-1</f>
        <v>0.10687468600214545</v>
      </c>
      <c r="L1982" s="21">
        <f>MAX(F1982:$F$5741)</f>
        <v>4158.59</v>
      </c>
      <c r="M1982" s="28">
        <f ca="1">IF(OFFSET($O1982,M$12,)&lt;&gt;"",_xlfn.STDEV.S(OFFSET($O1982,,,M$12))*SQRT($J$12/$G$12),"")</f>
        <v>0.16378942223523893</v>
      </c>
      <c r="N1982" s="30">
        <f ca="1">IF(OFFSET($O1982,N$12,)&lt;&gt;"",_xlfn.STDEV.S(OFFSET($O1982,,,N$12))*SQRT($J$12/$G$12),"")</f>
        <v>0.15018051513851771</v>
      </c>
      <c r="O1982" s="4">
        <f t="shared" ca="1" si="30"/>
        <v>5.1951491146199971E-3</v>
      </c>
    </row>
    <row r="1983" spans="2:15" x14ac:dyDescent="0.2">
      <c r="B1983" s="14">
        <v>38797</v>
      </c>
      <c r="C1983" s="25">
        <v>4059.06</v>
      </c>
      <c r="D1983" s="25">
        <v>4068.44</v>
      </c>
      <c r="E1983" s="25">
        <v>4039.49</v>
      </c>
      <c r="F1983" s="16">
        <v>4054.78</v>
      </c>
      <c r="G1983" s="28">
        <f ca="1">IFERROR($F1983/OFFSET($F1983,G$12,)-1,"")</f>
        <v>-1.0544313215374856E-3</v>
      </c>
      <c r="H1983" s="29">
        <f ca="1">IFERROR($F1983/OFFSET($F1983,H$12,)-1,"")</f>
        <v>2.2501292380628257E-2</v>
      </c>
      <c r="I1983" s="29">
        <f ca="1">IFERROR($F1983/OFFSET($F1983,I$12,)-1,"")</f>
        <v>-1.8973192683634843E-2</v>
      </c>
      <c r="J1983" s="29">
        <f ca="1">IFERROR($F1983/OFFSET($F1983,J$12,)-1,"")</f>
        <v>0.53552345066555596</v>
      </c>
      <c r="K1983" s="30">
        <f>F1983/VLOOKUP(YEAR(B1983),$Z$13:$AB$35,3,FALSE)-1</f>
        <v>0.10113921816231497</v>
      </c>
      <c r="L1983" s="21">
        <f>MAX(F1983:$F$5741)</f>
        <v>4158.59</v>
      </c>
      <c r="M1983" s="28">
        <f ca="1">IF(OFFSET($O1983,M$12,)&lt;&gt;"",_xlfn.STDEV.S(OFFSET($O1983,,,M$12))*SQRT($J$12/$G$12),"")</f>
        <v>0.16477567718392686</v>
      </c>
      <c r="N1983" s="30">
        <f ca="1">IF(OFFSET($O1983,N$12,)&lt;&gt;"",_xlfn.STDEV.S(OFFSET($O1983,,,N$12))*SQRT($J$12/$G$12),"")</f>
        <v>0.15015282927659493</v>
      </c>
      <c r="O1983" s="4">
        <f t="shared" ca="1" si="30"/>
        <v>-1.0549876253338846E-3</v>
      </c>
    </row>
    <row r="1984" spans="2:15" x14ac:dyDescent="0.2">
      <c r="B1984" s="14">
        <v>38796</v>
      </c>
      <c r="C1984" s="25">
        <v>4083.41</v>
      </c>
      <c r="D1984" s="25">
        <v>4106.7299999999996</v>
      </c>
      <c r="E1984" s="25">
        <v>4054.33</v>
      </c>
      <c r="F1984" s="16">
        <v>4059.06</v>
      </c>
      <c r="G1984" s="28">
        <f ca="1">IFERROR($F1984/OFFSET($F1984,G$12,)-1,"")</f>
        <v>-5.8316821255636198E-3</v>
      </c>
      <c r="H1984" s="29">
        <f ca="1">IFERROR($F1984/OFFSET($F1984,H$12,)-1,"")</f>
        <v>1.719609867583527E-2</v>
      </c>
      <c r="I1984" s="29">
        <f ca="1">IFERROR($F1984/OFFSET($F1984,I$12,)-1,"")</f>
        <v>-5.00310089300815E-3</v>
      </c>
      <c r="J1984" s="29">
        <f ca="1">IFERROR($F1984/OFFSET($F1984,J$12,)-1,"")</f>
        <v>0.52850800393135922</v>
      </c>
      <c r="K1984" s="30">
        <f>F1984/VLOOKUP(YEAR(B1984),$Z$13:$AB$35,3,FALSE)-1</f>
        <v>0.1023015194101593</v>
      </c>
      <c r="L1984" s="21">
        <f>MAX(F1984:$F$5741)</f>
        <v>4158.59</v>
      </c>
      <c r="M1984" s="28">
        <f ca="1">IF(OFFSET($O1984,M$12,)&lt;&gt;"",_xlfn.STDEV.S(OFFSET($O1984,,,M$12))*SQRT($J$12/$G$12),"")</f>
        <v>0.16482897460193505</v>
      </c>
      <c r="N1984" s="30">
        <f ca="1">IF(OFFSET($O1984,N$12,)&lt;&gt;"",_xlfn.STDEV.S(OFFSET($O1984,,,N$12))*SQRT($J$12/$G$12),"")</f>
        <v>0.15110380793841865</v>
      </c>
      <c r="O1984" s="4">
        <f t="shared" ca="1" si="30"/>
        <v>-5.8487527832232038E-3</v>
      </c>
    </row>
    <row r="1985" spans="2:15" x14ac:dyDescent="0.2">
      <c r="B1985" s="14">
        <v>38793</v>
      </c>
      <c r="C1985" s="25">
        <v>4046.67</v>
      </c>
      <c r="D1985" s="25">
        <v>4105.68</v>
      </c>
      <c r="E1985" s="25">
        <v>4046.01</v>
      </c>
      <c r="F1985" s="16">
        <v>4082.87</v>
      </c>
      <c r="G1985" s="28">
        <f ca="1">IFERROR($F1985/OFFSET($F1985,G$12,)-1,"")</f>
        <v>8.9456268981655818E-3</v>
      </c>
      <c r="H1985" s="29">
        <f ca="1">IFERROR($F1985/OFFSET($F1985,H$12,)-1,"")</f>
        <v>3.4672647330875161E-2</v>
      </c>
      <c r="I1985" s="29">
        <f ca="1">IFERROR($F1985/OFFSET($F1985,I$12,)-1,"")</f>
        <v>4.6086010816557277E-3</v>
      </c>
      <c r="J1985" s="29">
        <f ca="1">IFERROR($F1985/OFFSET($F1985,J$12,)-1,"")</f>
        <v>0.52239668589454369</v>
      </c>
      <c r="K1985" s="30">
        <f>F1985/VLOOKUP(YEAR(B1985),$Z$13:$AB$35,3,FALSE)-1</f>
        <v>0.10876749901557425</v>
      </c>
      <c r="L1985" s="21">
        <f>MAX(F1985:$F$5741)</f>
        <v>4158.59</v>
      </c>
      <c r="M1985" s="28">
        <f ca="1">IF(OFFSET($O1985,M$12,)&lt;&gt;"",_xlfn.STDEV.S(OFFSET($O1985,,,M$12))*SQRT($J$12/$G$12),"")</f>
        <v>0.16976988288081402</v>
      </c>
      <c r="N1985" s="30">
        <f ca="1">IF(OFFSET($O1985,N$12,)&lt;&gt;"",_xlfn.STDEV.S(OFFSET($O1985,,,N$12))*SQRT($J$12/$G$12),"")</f>
        <v>0.15028163009957948</v>
      </c>
      <c r="O1985" s="4">
        <f t="shared" ca="1" si="30"/>
        <v>8.9058518106008757E-3</v>
      </c>
    </row>
    <row r="1986" spans="2:15" x14ac:dyDescent="0.2">
      <c r="B1986" s="14">
        <v>38792</v>
      </c>
      <c r="C1986" s="25">
        <v>4031.79</v>
      </c>
      <c r="D1986" s="25">
        <v>4054.5</v>
      </c>
      <c r="E1986" s="25">
        <v>4027.73</v>
      </c>
      <c r="F1986" s="16">
        <v>4046.67</v>
      </c>
      <c r="G1986" s="28">
        <f ca="1">IFERROR($F1986/OFFSET($F1986,G$12,)-1,"")</f>
        <v>3.6906684127893108E-3</v>
      </c>
      <c r="H1986" s="29">
        <f ca="1">IFERROR($F1986/OFFSET($F1986,H$12,)-1,"")</f>
        <v>2.8263675726221127E-2</v>
      </c>
      <c r="I1986" s="29">
        <f ca="1">IFERROR($F1986/OFFSET($F1986,I$12,)-1,"")</f>
        <v>1.6968448035384442E-2</v>
      </c>
      <c r="J1986" s="29">
        <f ca="1">IFERROR($F1986/OFFSET($F1986,J$12,)-1,"")</f>
        <v>0.4857253001431876</v>
      </c>
      <c r="K1986" s="30">
        <f>F1986/VLOOKUP(YEAR(B1986),$Z$13:$AB$35,3,FALSE)-1</f>
        <v>9.8936820237076839E-2</v>
      </c>
      <c r="L1986" s="21">
        <f>MAX(F1986:$F$5741)</f>
        <v>4158.59</v>
      </c>
      <c r="M1986" s="28">
        <f ca="1">IF(OFFSET($O1986,M$12,)&lt;&gt;"",_xlfn.STDEV.S(OFFSET($O1986,,,M$12))*SQRT($J$12/$G$12),"")</f>
        <v>0.16975279103429428</v>
      </c>
      <c r="N1986" s="30">
        <f ca="1">IF(OFFSET($O1986,N$12,)&lt;&gt;"",_xlfn.STDEV.S(OFFSET($O1986,,,N$12))*SQRT($J$12/$G$12),"")</f>
        <v>0.14969926187825677</v>
      </c>
      <c r="O1986" s="4">
        <f t="shared" ca="1" si="30"/>
        <v>3.6838746067819452E-3</v>
      </c>
    </row>
    <row r="1987" spans="2:15" x14ac:dyDescent="0.2">
      <c r="B1987" s="14">
        <v>38791</v>
      </c>
      <c r="C1987" s="25">
        <v>3966.07</v>
      </c>
      <c r="D1987" s="25">
        <v>4031.79</v>
      </c>
      <c r="E1987" s="25">
        <v>3966.07</v>
      </c>
      <c r="F1987" s="16">
        <v>4031.79</v>
      </c>
      <c r="G1987" s="28">
        <f ca="1">IFERROR($F1987/OFFSET($F1987,G$12,)-1,"")</f>
        <v>1.6703862011574699E-2</v>
      </c>
      <c r="H1987" s="29">
        <f ca="1">IFERROR($F1987/OFFSET($F1987,H$12,)-1,"")</f>
        <v>3.2051052327099372E-2</v>
      </c>
      <c r="I1987" s="29">
        <f ca="1">IFERROR($F1987/OFFSET($F1987,I$12,)-1,"")</f>
        <v>1.8378239114126282E-2</v>
      </c>
      <c r="J1987" s="29">
        <f ca="1">IFERROR($F1987/OFFSET($F1987,J$12,)-1,"")</f>
        <v>0.4831154403596154</v>
      </c>
      <c r="K1987" s="30">
        <f>F1987/VLOOKUP(YEAR(B1987),$Z$13:$AB$35,3,FALSE)-1</f>
        <v>9.4895922440832559E-2</v>
      </c>
      <c r="L1987" s="21">
        <f>MAX(F1987:$F$5741)</f>
        <v>4158.59</v>
      </c>
      <c r="M1987" s="28">
        <f ca="1">IF(OFFSET($O1987,M$12,)&lt;&gt;"",_xlfn.STDEV.S(OFFSET($O1987,,,M$12))*SQRT($J$12/$G$12),"")</f>
        <v>0.17405443130509771</v>
      </c>
      <c r="N1987" s="30">
        <f ca="1">IF(OFFSET($O1987,N$12,)&lt;&gt;"",_xlfn.STDEV.S(OFFSET($O1987,,,N$12))*SQRT($J$12/$G$12),"")</f>
        <v>0.15021566521156668</v>
      </c>
      <c r="O1987" s="4">
        <f t="shared" ca="1" si="30"/>
        <v>1.6565886867129807E-2</v>
      </c>
    </row>
    <row r="1988" spans="2:15" x14ac:dyDescent="0.2">
      <c r="B1988" s="14">
        <v>38790</v>
      </c>
      <c r="C1988" s="25">
        <v>3990.44</v>
      </c>
      <c r="D1988" s="25">
        <v>3996.19</v>
      </c>
      <c r="E1988" s="25">
        <v>3957.79</v>
      </c>
      <c r="F1988" s="16">
        <v>3965.55</v>
      </c>
      <c r="G1988" s="28">
        <f ca="1">IFERROR($F1988/OFFSET($F1988,G$12,)-1,"")</f>
        <v>-6.2374074036948279E-3</v>
      </c>
      <c r="H1988" s="29">
        <f ca="1">IFERROR($F1988/OFFSET($F1988,H$12,)-1,"")</f>
        <v>-5.3949526718934937E-3</v>
      </c>
      <c r="I1988" s="29">
        <f ca="1">IFERROR($F1988/OFFSET($F1988,I$12,)-1,"")</f>
        <v>-6.4191703184780513E-3</v>
      </c>
      <c r="J1988" s="29">
        <f ca="1">IFERROR($F1988/OFFSET($F1988,J$12,)-1,"")</f>
        <v>0.46113514270344358</v>
      </c>
      <c r="K1988" s="30">
        <f>F1988/VLOOKUP(YEAR(B1988),$Z$13:$AB$35,3,FALSE)-1</f>
        <v>7.6907409670455174E-2</v>
      </c>
      <c r="L1988" s="21">
        <f>MAX(F1988:$F$5741)</f>
        <v>4158.59</v>
      </c>
      <c r="M1988" s="28">
        <f ca="1">IF(OFFSET($O1988,M$12,)&lt;&gt;"",_xlfn.STDEV.S(OFFSET($O1988,,,M$12))*SQRT($J$12/$G$12),"")</f>
        <v>0.17402723372406462</v>
      </c>
      <c r="N1988" s="30">
        <f ca="1">IF(OFFSET($O1988,N$12,)&lt;&gt;"",_xlfn.STDEV.S(OFFSET($O1988,,,N$12))*SQRT($J$12/$G$12),"")</f>
        <v>0.14712749891134727</v>
      </c>
      <c r="O1988" s="4">
        <f t="shared" ca="1" si="30"/>
        <v>-6.2569412988578398E-3</v>
      </c>
    </row>
    <row r="1989" spans="2:15" x14ac:dyDescent="0.2">
      <c r="B1989" s="14">
        <v>38789</v>
      </c>
      <c r="C1989" s="25">
        <v>3945.84</v>
      </c>
      <c r="D1989" s="25">
        <v>3990.64</v>
      </c>
      <c r="E1989" s="25">
        <v>3936.22</v>
      </c>
      <c r="F1989" s="16">
        <v>3990.44</v>
      </c>
      <c r="G1989" s="28">
        <f ca="1">IFERROR($F1989/OFFSET($F1989,G$12,)-1,"")</f>
        <v>1.1249223907451755E-2</v>
      </c>
      <c r="H1989" s="29">
        <f ca="1">IFERROR($F1989/OFFSET($F1989,H$12,)-1,"")</f>
        <v>-1.814146553908913E-2</v>
      </c>
      <c r="I1989" s="29">
        <f ca="1">IFERROR($F1989/OFFSET($F1989,I$12,)-1,"")</f>
        <v>-7.9652353771801909E-3</v>
      </c>
      <c r="J1989" s="29">
        <f ca="1">IFERROR($F1989/OFFSET($F1989,J$12,)-1,"")</f>
        <v>0.47031145795336049</v>
      </c>
      <c r="K1989" s="30">
        <f>F1989/VLOOKUP(YEAR(B1989),$Z$13:$AB$35,3,FALSE)-1</f>
        <v>8.3666680244952385E-2</v>
      </c>
      <c r="L1989" s="21">
        <f>MAX(F1989:$F$5741)</f>
        <v>4158.59</v>
      </c>
      <c r="M1989" s="28">
        <f ca="1">IF(OFFSET($O1989,M$12,)&lt;&gt;"",_xlfn.STDEV.S(OFFSET($O1989,,,M$12))*SQRT($J$12/$G$12),"")</f>
        <v>0.17477563410862096</v>
      </c>
      <c r="N1989" s="30">
        <f ca="1">IF(OFFSET($O1989,N$12,)&lt;&gt;"",_xlfn.STDEV.S(OFFSET($O1989,,,N$12))*SQRT($J$12/$G$12),"")</f>
        <v>0.14632245283471843</v>
      </c>
      <c r="O1989" s="4">
        <f t="shared" ca="1" si="30"/>
        <v>1.1186421931631337E-2</v>
      </c>
    </row>
    <row r="1990" spans="2:15" x14ac:dyDescent="0.2">
      <c r="B1990" s="14">
        <v>38786</v>
      </c>
      <c r="C1990" s="25">
        <v>3934.56</v>
      </c>
      <c r="D1990" s="25">
        <v>3954.46</v>
      </c>
      <c r="E1990" s="25">
        <v>3921.41</v>
      </c>
      <c r="F1990" s="16">
        <v>3946.05</v>
      </c>
      <c r="G1990" s="28">
        <f ca="1">IFERROR($F1990/OFFSET($F1990,G$12,)-1,"")</f>
        <v>2.6960136604801122E-3</v>
      </c>
      <c r="H1990" s="29">
        <f ca="1">IFERROR($F1990/OFFSET($F1990,H$12,)-1,"")</f>
        <v>-2.1542650132781782E-2</v>
      </c>
      <c r="I1990" s="29">
        <f ca="1">IFERROR($F1990/OFFSET($F1990,I$12,)-1,"")</f>
        <v>-2.1455300217975148E-2</v>
      </c>
      <c r="J1990" s="29">
        <f ca="1">IFERROR($F1990/OFFSET($F1990,J$12,)-1,"")</f>
        <v>0.44310310778885476</v>
      </c>
      <c r="K1990" s="30">
        <f>F1990/VLOOKUP(YEAR(B1990),$Z$13:$AB$35,3,FALSE)-1</f>
        <v>7.1611878284247865E-2</v>
      </c>
      <c r="L1990" s="21">
        <f>MAX(F1990:$F$5741)</f>
        <v>4158.59</v>
      </c>
      <c r="M1990" s="28">
        <f ca="1">IF(OFFSET($O1990,M$12,)&lt;&gt;"",_xlfn.STDEV.S(OFFSET($O1990,,,M$12))*SQRT($J$12/$G$12),"")</f>
        <v>0.17504156705812451</v>
      </c>
      <c r="N1990" s="30">
        <f ca="1">IF(OFFSET($O1990,N$12,)&lt;&gt;"",_xlfn.STDEV.S(OFFSET($O1990,,,N$12))*SQRT($J$12/$G$12),"")</f>
        <v>0.1450490075640605</v>
      </c>
      <c r="O1990" s="4">
        <f t="shared" ca="1" si="30"/>
        <v>2.692385934454521E-3</v>
      </c>
    </row>
    <row r="1991" spans="2:15" x14ac:dyDescent="0.2">
      <c r="B1991" s="14">
        <v>38785</v>
      </c>
      <c r="C1991" s="25">
        <v>3906.76</v>
      </c>
      <c r="D1991" s="25">
        <v>3935.67</v>
      </c>
      <c r="E1991" s="25">
        <v>3902.56</v>
      </c>
      <c r="F1991" s="16">
        <v>3935.44</v>
      </c>
      <c r="G1991" s="28">
        <f ca="1">IFERROR($F1991/OFFSET($F1991,G$12,)-1,"")</f>
        <v>7.3875359009671904E-3</v>
      </c>
      <c r="H1991" s="29">
        <f ca="1">IFERROR($F1991/OFFSET($F1991,H$12,)-1,"")</f>
        <v>-1.8524984288179613E-2</v>
      </c>
      <c r="I1991" s="29">
        <f ca="1">IFERROR($F1991/OFFSET($F1991,I$12,)-1,"")</f>
        <v>-1.1769550838583553E-2</v>
      </c>
      <c r="J1991" s="29">
        <f ca="1">IFERROR($F1991/OFFSET($F1991,J$12,)-1,"")</f>
        <v>0.42758578160198213</v>
      </c>
      <c r="K1991" s="30">
        <f>F1991/VLOOKUP(YEAR(B1991),$Z$13:$AB$35,3,FALSE)-1</f>
        <v>6.8730566078726962E-2</v>
      </c>
      <c r="L1991" s="21">
        <f>MAX(F1991:$F$5741)</f>
        <v>4158.59</v>
      </c>
      <c r="M1991" s="28">
        <f ca="1">IF(OFFSET($O1991,M$12,)&lt;&gt;"",_xlfn.STDEV.S(OFFSET($O1991,,,M$12))*SQRT($J$12/$G$12),"")</f>
        <v>0.1804774088980203</v>
      </c>
      <c r="N1991" s="30">
        <f ca="1">IF(OFFSET($O1991,N$12,)&lt;&gt;"",_xlfn.STDEV.S(OFFSET($O1991,,,N$12))*SQRT($J$12/$G$12),"")</f>
        <v>0.1453819713411012</v>
      </c>
      <c r="O1991" s="4">
        <f t="shared" ca="1" si="30"/>
        <v>7.3603817106521743E-3</v>
      </c>
    </row>
    <row r="1992" spans="2:15" x14ac:dyDescent="0.2">
      <c r="B1992" s="14">
        <v>38784</v>
      </c>
      <c r="C1992" s="25">
        <v>3981.8</v>
      </c>
      <c r="D1992" s="25">
        <v>4002.1</v>
      </c>
      <c r="E1992" s="25">
        <v>3878.43</v>
      </c>
      <c r="F1992" s="16">
        <v>3906.58</v>
      </c>
      <c r="G1992" s="28">
        <f ca="1">IFERROR($F1992/OFFSET($F1992,G$12,)-1,"")</f>
        <v>-2.01852994437004E-2</v>
      </c>
      <c r="H1992" s="29">
        <f ca="1">IFERROR($F1992/OFFSET($F1992,H$12,)-1,"")</f>
        <v>-3.5405200532349634E-2</v>
      </c>
      <c r="I1992" s="29">
        <f ca="1">IFERROR($F1992/OFFSET($F1992,I$12,)-1,"")</f>
        <v>-2.5967841265804537E-2</v>
      </c>
      <c r="J1992" s="29">
        <f ca="1">IFERROR($F1992/OFFSET($F1992,J$12,)-1,"")</f>
        <v>0.40446154122701361</v>
      </c>
      <c r="K1992" s="30">
        <f>F1992/VLOOKUP(YEAR(B1992),$Z$13:$AB$35,3,FALSE)-1</f>
        <v>6.0893179627140359E-2</v>
      </c>
      <c r="L1992" s="21">
        <f>MAX(F1992:$F$5741)</f>
        <v>4158.59</v>
      </c>
      <c r="M1992" s="28">
        <f ca="1">IF(OFFSET($O1992,M$12,)&lt;&gt;"",_xlfn.STDEV.S(OFFSET($O1992,,,M$12))*SQRT($J$12/$G$12),"")</f>
        <v>0.17956340766465731</v>
      </c>
      <c r="N1992" s="30">
        <f ca="1">IF(OFFSET($O1992,N$12,)&lt;&gt;"",_xlfn.STDEV.S(OFFSET($O1992,,,N$12))*SQRT($J$12/$G$12),"")</f>
        <v>0.14658419948698159</v>
      </c>
      <c r="O1992" s="4">
        <f t="shared" ca="1" si="30"/>
        <v>-2.0391806260598066E-2</v>
      </c>
    </row>
    <row r="1993" spans="2:15" x14ac:dyDescent="0.2">
      <c r="B1993" s="14">
        <v>38783</v>
      </c>
      <c r="C1993" s="25">
        <v>4065.98</v>
      </c>
      <c r="D1993" s="25">
        <v>4066.33</v>
      </c>
      <c r="E1993" s="25">
        <v>3969.58</v>
      </c>
      <c r="F1993" s="16">
        <v>3987.06</v>
      </c>
      <c r="G1993" s="28">
        <f ca="1">IFERROR($F1993/OFFSET($F1993,G$12,)-1,"")</f>
        <v>-1.8973123663626357E-2</v>
      </c>
      <c r="H1993" s="29">
        <f ca="1">IFERROR($F1993/OFFSET($F1993,H$12,)-1,"")</f>
        <v>-2.0009979181362936E-2</v>
      </c>
      <c r="I1993" s="29">
        <f ca="1">IFERROR($F1993/OFFSET($F1993,I$12,)-1,"")</f>
        <v>-7.5422665631160735E-3</v>
      </c>
      <c r="J1993" s="29">
        <f ca="1">IFERROR($F1993/OFFSET($F1993,J$12,)-1,"")</f>
        <v>0.44703538233169904</v>
      </c>
      <c r="K1993" s="30">
        <f>F1993/VLOOKUP(YEAR(B1993),$Z$13:$AB$35,3,FALSE)-1</f>
        <v>8.2748788138009788E-2</v>
      </c>
      <c r="L1993" s="21">
        <f>MAX(F1993:$F$5741)</f>
        <v>4158.59</v>
      </c>
      <c r="M1993" s="28">
        <f ca="1">IF(OFFSET($O1993,M$12,)&lt;&gt;"",_xlfn.STDEV.S(OFFSET($O1993,,,M$12))*SQRT($J$12/$G$12),"")</f>
        <v>0.16870983421664484</v>
      </c>
      <c r="N1993" s="30">
        <f ca="1">IF(OFFSET($O1993,N$12,)&lt;&gt;"",_xlfn.STDEV.S(OFFSET($O1993,,,N$12))*SQRT($J$12/$G$12),"")</f>
        <v>0.1406584293631874</v>
      </c>
      <c r="O1993" s="4">
        <f t="shared" ca="1" si="30"/>
        <v>-1.9155422915024197E-2</v>
      </c>
    </row>
    <row r="1994" spans="2:15" x14ac:dyDescent="0.2">
      <c r="B1994" s="14">
        <v>38782</v>
      </c>
      <c r="C1994" s="25">
        <v>4033.14</v>
      </c>
      <c r="D1994" s="25">
        <v>4086.47</v>
      </c>
      <c r="E1994" s="25">
        <v>4031.86</v>
      </c>
      <c r="F1994" s="16">
        <v>4064.17</v>
      </c>
      <c r="G1994" s="28">
        <f ca="1">IFERROR($F1994/OFFSET($F1994,G$12,)-1,"")</f>
        <v>7.7462291683714213E-3</v>
      </c>
      <c r="H1994" s="29">
        <f ca="1">IFERROR($F1994/OFFSET($F1994,H$12,)-1,"")</f>
        <v>-2.1457687760787159E-2</v>
      </c>
      <c r="I1994" s="29">
        <f ca="1">IFERROR($F1994/OFFSET($F1994,I$12,)-1,"")</f>
        <v>2.8000718356279597E-2</v>
      </c>
      <c r="J1994" s="29">
        <f ca="1">IFERROR($F1994/OFFSET($F1994,J$12,)-1,"")</f>
        <v>0.49199700438329219</v>
      </c>
      <c r="K1994" s="30">
        <f>F1994/VLOOKUP(YEAR(B1994),$Z$13:$AB$35,3,FALSE)-1</f>
        <v>0.1036892201990578</v>
      </c>
      <c r="L1994" s="21">
        <f>MAX(F1994:$F$5741)</f>
        <v>4158.59</v>
      </c>
      <c r="M1994" s="28">
        <f ca="1">IF(OFFSET($O1994,M$12,)&lt;&gt;"",_xlfn.STDEV.S(OFFSET($O1994,,,M$12))*SQRT($J$12/$G$12),"")</f>
        <v>0.15774128563005166</v>
      </c>
      <c r="N1994" s="30">
        <f ca="1">IF(OFFSET($O1994,N$12,)&lt;&gt;"",_xlfn.STDEV.S(OFFSET($O1994,,,N$12))*SQRT($J$12/$G$12),"")</f>
        <v>0.13528101656773056</v>
      </c>
      <c r="O1994" s="4">
        <f t="shared" ca="1" si="30"/>
        <v>7.7163811757101734E-3</v>
      </c>
    </row>
    <row r="1995" spans="2:15" x14ac:dyDescent="0.2">
      <c r="B1995" s="14">
        <v>38779</v>
      </c>
      <c r="C1995" s="25">
        <v>4009.72</v>
      </c>
      <c r="D1995" s="25">
        <v>4054.78</v>
      </c>
      <c r="E1995" s="25">
        <v>4005.15</v>
      </c>
      <c r="F1995" s="16">
        <v>4032.93</v>
      </c>
      <c r="G1995" s="28">
        <f ca="1">IFERROR($F1995/OFFSET($F1995,G$12,)-1,"")</f>
        <v>5.7884341051246402E-3</v>
      </c>
      <c r="H1995" s="29">
        <f ca="1">IFERROR($F1995/OFFSET($F1995,H$12,)-1,"")</f>
        <v>-2.4823543919972768E-2</v>
      </c>
      <c r="I1995" s="29">
        <f ca="1">IFERROR($F1995/OFFSET($F1995,I$12,)-1,"")</f>
        <v>1.272393063235433E-2</v>
      </c>
      <c r="J1995" s="29">
        <f ca="1">IFERROR($F1995/OFFSET($F1995,J$12,)-1,"")</f>
        <v>0.49861766563858634</v>
      </c>
      <c r="K1995" s="30">
        <f>F1995/VLOOKUP(YEAR(B1995),$Z$13:$AB$35,3,FALSE)-1</f>
        <v>9.5205507352641661E-2</v>
      </c>
      <c r="L1995" s="21">
        <f>MAX(F1995:$F$5741)</f>
        <v>4158.59</v>
      </c>
      <c r="M1995" s="28">
        <f ca="1">IF(OFFSET($O1995,M$12,)&lt;&gt;"",_xlfn.STDEV.S(OFFSET($O1995,,,M$12))*SQRT($J$12/$G$12),"")</f>
        <v>0.15740034524051719</v>
      </c>
      <c r="N1995" s="30">
        <f ca="1">IF(OFFSET($O1995,N$12,)&lt;&gt;"",_xlfn.STDEV.S(OFFSET($O1995,,,N$12))*SQRT($J$12/$G$12),"")</f>
        <v>0.13480487455954632</v>
      </c>
      <c r="O1995" s="4">
        <f t="shared" ca="1" si="30"/>
        <v>5.7717454900928777E-3</v>
      </c>
    </row>
    <row r="1996" spans="2:15" x14ac:dyDescent="0.2">
      <c r="B1996" s="14">
        <v>38778</v>
      </c>
      <c r="C1996" s="25">
        <v>4048.92</v>
      </c>
      <c r="D1996" s="25">
        <v>4072.44</v>
      </c>
      <c r="E1996" s="25">
        <v>3977.94</v>
      </c>
      <c r="F1996" s="16">
        <v>4009.72</v>
      </c>
      <c r="G1996" s="28">
        <f ca="1">IFERROR($F1996/OFFSET($F1996,G$12,)-1,"")</f>
        <v>-9.9383452223102964E-3</v>
      </c>
      <c r="H1996" s="29">
        <f ca="1">IFERROR($F1996/OFFSET($F1996,H$12,)-1,"")</f>
        <v>-3.3014841003033868E-2</v>
      </c>
      <c r="I1996" s="29">
        <f ca="1">IFERROR($F1996/OFFSET($F1996,I$12,)-1,"")</f>
        <v>-6.3956902810784477E-3</v>
      </c>
      <c r="J1996" s="29">
        <f ca="1">IFERROR($F1996/OFFSET($F1996,J$12,)-1,"")</f>
        <v>0.48376807196592653</v>
      </c>
      <c r="K1996" s="30">
        <f>F1996/VLOOKUP(YEAR(B1996),$Z$13:$AB$35,3,FALSE)-1</f>
        <v>8.8902467174494459E-2</v>
      </c>
      <c r="L1996" s="21">
        <f>MAX(F1996:$F$5741)</f>
        <v>4158.59</v>
      </c>
      <c r="M1996" s="28">
        <f ca="1">IF(OFFSET($O1996,M$12,)&lt;&gt;"",_xlfn.STDEV.S(OFFSET($O1996,,,M$12))*SQRT($J$12/$G$12),"")</f>
        <v>0.15706119343487013</v>
      </c>
      <c r="N1996" s="30">
        <f ca="1">IF(OFFSET($O1996,N$12,)&lt;&gt;"",_xlfn.STDEV.S(OFFSET($O1996,,,N$12))*SQRT($J$12/$G$12),"")</f>
        <v>0.13477174802796676</v>
      </c>
      <c r="O1996" s="4">
        <f t="shared" ca="1" si="30"/>
        <v>-9.988060239445826E-3</v>
      </c>
    </row>
    <row r="1997" spans="2:15" x14ac:dyDescent="0.2">
      <c r="B1997" s="14">
        <v>38777</v>
      </c>
      <c r="C1997" s="25">
        <v>4068.62</v>
      </c>
      <c r="D1997" s="25">
        <v>4081.69</v>
      </c>
      <c r="E1997" s="25">
        <v>4049.97</v>
      </c>
      <c r="F1997" s="16">
        <v>4049.97</v>
      </c>
      <c r="G1997" s="28">
        <f ca="1">IFERROR($F1997/OFFSET($F1997,G$12,)-1,"")</f>
        <v>-4.5471639215725057E-3</v>
      </c>
      <c r="H1997" s="29">
        <f ca="1">IFERROR($F1997/OFFSET($F1997,H$12,)-1,"")</f>
        <v>-2.0456881643709846E-2</v>
      </c>
      <c r="I1997" s="29">
        <f ca="1">IFERROR($F1997/OFFSET($F1997,I$12,)-1,"")</f>
        <v>2.0308059737589756E-2</v>
      </c>
      <c r="J1997" s="29">
        <f ca="1">IFERROR($F1997/OFFSET($F1997,J$12,)-1,"")</f>
        <v>0.49778658786894825</v>
      </c>
      <c r="K1997" s="30">
        <f>F1997/VLOOKUP(YEAR(B1997),$Z$13:$AB$35,3,FALSE)-1</f>
        <v>9.9832987087050462E-2</v>
      </c>
      <c r="L1997" s="21">
        <f>MAX(F1997:$F$5741)</f>
        <v>4158.59</v>
      </c>
      <c r="M1997" s="28">
        <f ca="1">IF(OFFSET($O1997,M$12,)&lt;&gt;"",_xlfn.STDEV.S(OFFSET($O1997,,,M$12))*SQRT($J$12/$G$12),"")</f>
        <v>0.15874997809120742</v>
      </c>
      <c r="N1997" s="30">
        <f ca="1">IF(OFFSET($O1997,N$12,)&lt;&gt;"",_xlfn.STDEV.S(OFFSET($O1997,,,N$12))*SQRT($J$12/$G$12),"")</f>
        <v>0.13276852864513039</v>
      </c>
      <c r="O1997" s="4">
        <f t="shared" ca="1" si="30"/>
        <v>-4.5575337188234364E-3</v>
      </c>
    </row>
    <row r="1998" spans="2:15" x14ac:dyDescent="0.2">
      <c r="B1998" s="14">
        <v>38776</v>
      </c>
      <c r="C1998" s="25">
        <v>4153.3500000000004</v>
      </c>
      <c r="D1998" s="25">
        <v>4162.09</v>
      </c>
      <c r="E1998" s="25">
        <v>4058.95</v>
      </c>
      <c r="F1998" s="16">
        <v>4068.47</v>
      </c>
      <c r="G1998" s="28">
        <f ca="1">IFERROR($F1998/OFFSET($F1998,G$12,)-1,"")</f>
        <v>-2.0422363957248391E-2</v>
      </c>
      <c r="H1998" s="29">
        <f ca="1">IFERROR($F1998/OFFSET($F1998,H$12,)-1,"")</f>
        <v>-2.1670806691691302E-2</v>
      </c>
      <c r="I1998" s="29">
        <f ca="1">IFERROR($F1998/OFFSET($F1998,I$12,)-1,"")</f>
        <v>1.6446645214158728E-2</v>
      </c>
      <c r="J1998" s="29">
        <f ca="1">IFERROR($F1998/OFFSET($F1998,J$12,)-1,"")</f>
        <v>0.51942949548668027</v>
      </c>
      <c r="K1998" s="30">
        <f>F1998/VLOOKUP(YEAR(B1998),$Z$13:$AB$35,3,FALSE)-1</f>
        <v>0.10485695276114426</v>
      </c>
      <c r="L1998" s="21">
        <f>MAX(F1998:$F$5741)</f>
        <v>4158.59</v>
      </c>
      <c r="M1998" s="28">
        <f ca="1">IF(OFFSET($O1998,M$12,)&lt;&gt;"",_xlfn.STDEV.S(OFFSET($O1998,,,M$12))*SQRT($J$12/$G$12),"")</f>
        <v>0.16023379484949096</v>
      </c>
      <c r="N1998" s="30">
        <f ca="1">IF(OFFSET($O1998,N$12,)&lt;&gt;"",_xlfn.STDEV.S(OFFSET($O1998,,,N$12))*SQRT($J$12/$G$12),"")</f>
        <v>0.13464043789047603</v>
      </c>
      <c r="O1998" s="4">
        <f t="shared" ca="1" si="30"/>
        <v>-2.0633783847502595E-2</v>
      </c>
    </row>
    <row r="1999" spans="2:15" x14ac:dyDescent="0.2">
      <c r="B1999" s="14">
        <v>38775</v>
      </c>
      <c r="C1999" s="25">
        <v>4135.8</v>
      </c>
      <c r="D1999" s="25">
        <v>4153.29</v>
      </c>
      <c r="E1999" s="25">
        <v>4128.12</v>
      </c>
      <c r="F1999" s="16">
        <v>4153.29</v>
      </c>
      <c r="G1999" s="28">
        <f ca="1">IFERROR($F1999/OFFSET($F1999,G$12,)-1,"")</f>
        <v>4.2799213655124735E-3</v>
      </c>
      <c r="H1999" s="29">
        <f ca="1">IFERROR($F1999/OFFSET($F1999,H$12,)-1,"")</f>
        <v>4.860640665828031E-3</v>
      </c>
      <c r="I1999" s="29">
        <f ca="1">IFERROR($F1999/OFFSET($F1999,I$12,)-1,"")</f>
        <v>4.9802085808313912E-2</v>
      </c>
      <c r="J1999" s="29">
        <f ca="1">IFERROR($F1999/OFFSET($F1999,J$12,)-1,"")</f>
        <v>0.58550356169403783</v>
      </c>
      <c r="K1999" s="30">
        <f>F1999/VLOOKUP(YEAR(B1999),$Z$13:$AB$35,3,FALSE)-1</f>
        <v>0.12789115646258509</v>
      </c>
      <c r="L1999" s="21">
        <f>MAX(F1999:$F$5741)</f>
        <v>4158.59</v>
      </c>
      <c r="M1999" s="28">
        <f ca="1">IF(OFFSET($O1999,M$12,)&lt;&gt;"",_xlfn.STDEV.S(OFFSET($O1999,,,M$12))*SQRT($J$12/$G$12),"")</f>
        <v>0.14718263743123369</v>
      </c>
      <c r="N1999" s="30">
        <f ca="1">IF(OFFSET($O1999,N$12,)&lt;&gt;"",_xlfn.STDEV.S(OFFSET($O1999,,,N$12))*SQRT($J$12/$G$12),"")</f>
        <v>0.12599502771061316</v>
      </c>
      <c r="O1999" s="4">
        <f t="shared" ref="O1999:O2062" ca="1" si="31">IFERROR(LN(1+G1999),"")</f>
        <v>4.2707885512766391E-3</v>
      </c>
    </row>
    <row r="2000" spans="2:15" x14ac:dyDescent="0.2">
      <c r="B2000" s="14">
        <v>38772</v>
      </c>
      <c r="C2000" s="25">
        <v>4146.1099999999997</v>
      </c>
      <c r="D2000" s="25">
        <v>4171.37</v>
      </c>
      <c r="E2000" s="25">
        <v>4125.38</v>
      </c>
      <c r="F2000" s="16">
        <v>4135.59</v>
      </c>
      <c r="G2000" s="28">
        <f ca="1">IFERROR($F2000/OFFSET($F2000,G$12,)-1,"")</f>
        <v>-2.6599977813254183E-3</v>
      </c>
      <c r="H2000" s="29">
        <f ca="1">IFERROR($F2000/OFFSET($F2000,H$12,)-1,"")</f>
        <v>1.3756688981656939E-2</v>
      </c>
      <c r="I2000" s="29">
        <f ca="1">IFERROR($F2000/OFFSET($F2000,I$12,)-1,"")</f>
        <v>6.146098821137902E-2</v>
      </c>
      <c r="J2000" s="29">
        <f ca="1">IFERROR($F2000/OFFSET($F2000,J$12,)-1,"")</f>
        <v>0.60295428646733695</v>
      </c>
      <c r="K2000" s="30">
        <f>F2000/VLOOKUP(YEAR(B2000),$Z$13:$AB$35,3,FALSE)-1</f>
        <v>0.12308444335818169</v>
      </c>
      <c r="L2000" s="21">
        <f>MAX(F2000:$F$5741)</f>
        <v>4158.59</v>
      </c>
      <c r="M2000" s="28">
        <f ca="1">IF(OFFSET($O2000,M$12,)&lt;&gt;"",_xlfn.STDEV.S(OFFSET($O2000,,,M$12))*SQRT($J$12/$G$12),"")</f>
        <v>0.1478998041244847</v>
      </c>
      <c r="N2000" s="30">
        <f ca="1">IF(OFFSET($O2000,N$12,)&lt;&gt;"",_xlfn.STDEV.S(OFFSET($O2000,,,N$12))*SQRT($J$12/$G$12),"")</f>
        <v>0.12604032675525467</v>
      </c>
      <c r="O2000" s="4">
        <f t="shared" ca="1" si="31"/>
        <v>-2.6635418616493948E-3</v>
      </c>
    </row>
    <row r="2001" spans="2:15" x14ac:dyDescent="0.2">
      <c r="B2001" s="14">
        <v>38771</v>
      </c>
      <c r="C2001" s="25">
        <v>4134.7700000000004</v>
      </c>
      <c r="D2001" s="25">
        <v>4147.46</v>
      </c>
      <c r="E2001" s="25">
        <v>4119.53</v>
      </c>
      <c r="F2001" s="16">
        <v>4146.62</v>
      </c>
      <c r="G2001" s="28">
        <f ca="1">IFERROR($F2001/OFFSET($F2001,G$12,)-1,"")</f>
        <v>2.9193019796591724E-3</v>
      </c>
      <c r="H2001" s="29">
        <f ca="1">IFERROR($F2001/OFFSET($F2001,H$12,)-1,"")</f>
        <v>2.0294576466361791E-2</v>
      </c>
      <c r="I2001" s="29">
        <f ca="1">IFERROR($F2001/OFFSET($F2001,I$12,)-1,"")</f>
        <v>6.8284225197535964E-2</v>
      </c>
      <c r="J2001" s="29">
        <f ca="1">IFERROR($F2001/OFFSET($F2001,J$12,)-1,"")</f>
        <v>0.58505091587413238</v>
      </c>
      <c r="K2001" s="30">
        <f>F2001/VLOOKUP(YEAR(B2001),$Z$13:$AB$35,3,FALSE)-1</f>
        <v>0.12607981316279004</v>
      </c>
      <c r="L2001" s="21">
        <f>MAX(F2001:$F$5741)</f>
        <v>4158.59</v>
      </c>
      <c r="M2001" s="28">
        <f ca="1">IF(OFFSET($O2001,M$12,)&lt;&gt;"",_xlfn.STDEV.S(OFFSET($O2001,,,M$12))*SQRT($J$12/$G$12),"")</f>
        <v>0.15180663907515202</v>
      </c>
      <c r="N2001" s="30">
        <f ca="1">IF(OFFSET($O2001,N$12,)&lt;&gt;"",_xlfn.STDEV.S(OFFSET($O2001,,,N$12))*SQRT($J$12/$G$12),"")</f>
        <v>0.12564533873535508</v>
      </c>
      <c r="O2001" s="4">
        <f t="shared" ca="1" si="31"/>
        <v>2.915049092598908E-3</v>
      </c>
    </row>
    <row r="2002" spans="2:15" x14ac:dyDescent="0.2">
      <c r="B2002" s="14">
        <v>38770</v>
      </c>
      <c r="C2002" s="25">
        <v>4158.63</v>
      </c>
      <c r="D2002" s="25">
        <v>4167.18</v>
      </c>
      <c r="E2002" s="25">
        <v>4120.12</v>
      </c>
      <c r="F2002" s="16">
        <v>4134.55</v>
      </c>
      <c r="G2002" s="28">
        <f ca="1">IFERROR($F2002/OFFSET($F2002,G$12,)-1,"")</f>
        <v>-5.7808055134072056E-3</v>
      </c>
      <c r="H2002" s="29">
        <f ca="1">IFERROR($F2002/OFFSET($F2002,H$12,)-1,"")</f>
        <v>3.9053566716509724E-2</v>
      </c>
      <c r="I2002" s="29">
        <f ca="1">IFERROR($F2002/OFFSET($F2002,I$12,)-1,"")</f>
        <v>6.5213078684917658E-2</v>
      </c>
      <c r="J2002" s="29">
        <f ca="1">IFERROR($F2002/OFFSET($F2002,J$12,)-1,"")</f>
        <v>0.56384865895310976</v>
      </c>
      <c r="K2002" s="30">
        <f>F2002/VLOOKUP(YEAR(B2002),$Z$13:$AB$35,3,FALSE)-1</f>
        <v>0.12280201501758392</v>
      </c>
      <c r="L2002" s="21">
        <f>MAX(F2002:$F$5741)</f>
        <v>4158.59</v>
      </c>
      <c r="M2002" s="28">
        <f ca="1">IF(OFFSET($O2002,M$12,)&lt;&gt;"",_xlfn.STDEV.S(OFFSET($O2002,,,M$12))*SQRT($J$12/$G$12),"")</f>
        <v>0.15256997125786786</v>
      </c>
      <c r="N2002" s="30">
        <f ca="1">IF(OFFSET($O2002,N$12,)&lt;&gt;"",_xlfn.STDEV.S(OFFSET($O2002,,,N$12))*SQRT($J$12/$G$12),"")</f>
        <v>0.12575439537101452</v>
      </c>
      <c r="O2002" s="4">
        <f t="shared" ca="1" si="31"/>
        <v>-5.7975790438477177E-3</v>
      </c>
    </row>
    <row r="2003" spans="2:15" x14ac:dyDescent="0.2">
      <c r="B2003" s="14">
        <v>38769</v>
      </c>
      <c r="C2003" s="25">
        <v>4134.5</v>
      </c>
      <c r="D2003" s="25">
        <v>4170.8</v>
      </c>
      <c r="E2003" s="25">
        <v>4129.87</v>
      </c>
      <c r="F2003" s="16">
        <v>4158.59</v>
      </c>
      <c r="G2003" s="28">
        <f ca="1">IFERROR($F2003/OFFSET($F2003,G$12,)-1,"")</f>
        <v>6.1429400948418422E-3</v>
      </c>
      <c r="H2003" s="29">
        <f ca="1">IFERROR($F2003/OFFSET($F2003,H$12,)-1,"")</f>
        <v>5.0406286388332555E-2</v>
      </c>
      <c r="I2003" s="29">
        <f ca="1">IFERROR($F2003/OFFSET($F2003,I$12,)-1,"")</f>
        <v>7.3896752168535196E-2</v>
      </c>
      <c r="J2003" s="29">
        <f ca="1">IFERROR($F2003/OFFSET($F2003,J$12,)-1,"")</f>
        <v>0.56276869193999346</v>
      </c>
      <c r="K2003" s="30">
        <f>F2003/VLOOKUP(YEAR(B2003),$Z$13:$AB$35,3,FALSE)-1</f>
        <v>0.12933045473678506</v>
      </c>
      <c r="L2003" s="21">
        <f>MAX(F2003:$F$5741)</f>
        <v>4158.59</v>
      </c>
      <c r="M2003" s="28">
        <f ca="1">IF(OFFSET($O2003,M$12,)&lt;&gt;"",_xlfn.STDEV.S(OFFSET($O2003,,,M$12))*SQRT($J$12/$G$12),"")</f>
        <v>0.15038861282732791</v>
      </c>
      <c r="N2003" s="30">
        <f ca="1">IF(OFFSET($O2003,N$12,)&lt;&gt;"",_xlfn.STDEV.S(OFFSET($O2003,,,N$12))*SQRT($J$12/$G$12),"")</f>
        <v>0.12445289467723061</v>
      </c>
      <c r="O2003" s="4">
        <f t="shared" ca="1" si="31"/>
        <v>6.1241491534901561E-3</v>
      </c>
    </row>
    <row r="2004" spans="2:15" x14ac:dyDescent="0.2">
      <c r="B2004" s="14">
        <v>38768</v>
      </c>
      <c r="C2004" s="25">
        <v>4082.11</v>
      </c>
      <c r="D2004" s="25">
        <v>4143.33</v>
      </c>
      <c r="E2004" s="25">
        <v>4077.1</v>
      </c>
      <c r="F2004" s="16">
        <v>4133.2</v>
      </c>
      <c r="G2004" s="28">
        <f ca="1">IFERROR($F2004/OFFSET($F2004,G$12,)-1,"")</f>
        <v>1.317082856351437E-2</v>
      </c>
      <c r="H2004" s="29">
        <f ca="1">IFERROR($F2004/OFFSET($F2004,H$12,)-1,"")</f>
        <v>3.5586056219103712E-2</v>
      </c>
      <c r="I2004" s="29">
        <f ca="1">IFERROR($F2004/OFFSET($F2004,I$12,)-1,"")</f>
        <v>7.4404011468766296E-2</v>
      </c>
      <c r="J2004" s="29">
        <f ca="1">IFERROR($F2004/OFFSET($F2004,J$12,)-1,"")</f>
        <v>0.56638331899541039</v>
      </c>
      <c r="K2004" s="30">
        <f>F2004/VLOOKUP(YEAR(B2004),$Z$13:$AB$35,3,FALSE)-1</f>
        <v>0.12243540130623098</v>
      </c>
      <c r="L2004" s="21">
        <f>MAX(F2004:$F$5741)</f>
        <v>4133.2</v>
      </c>
      <c r="M2004" s="28">
        <f ca="1">IF(OFFSET($O2004,M$12,)&lt;&gt;"",_xlfn.STDEV.S(OFFSET($O2004,,,M$12))*SQRT($J$12/$G$12),"")</f>
        <v>0.15286722394187149</v>
      </c>
      <c r="N2004" s="30">
        <f ca="1">IF(OFFSET($O2004,N$12,)&lt;&gt;"",_xlfn.STDEV.S(OFFSET($O2004,,,N$12))*SQRT($J$12/$G$12),"")</f>
        <v>0.12590884883970138</v>
      </c>
      <c r="O2004" s="4">
        <f t="shared" ca="1" si="31"/>
        <v>1.3084847340767237E-2</v>
      </c>
    </row>
    <row r="2005" spans="2:15" x14ac:dyDescent="0.2">
      <c r="B2005" s="14">
        <v>38765</v>
      </c>
      <c r="C2005" s="25">
        <v>4064.14</v>
      </c>
      <c r="D2005" s="25">
        <v>4091.96</v>
      </c>
      <c r="E2005" s="25">
        <v>4049.96</v>
      </c>
      <c r="F2005" s="16">
        <v>4079.47</v>
      </c>
      <c r="G2005" s="28">
        <f ca="1">IFERROR($F2005/OFFSET($F2005,G$12,)-1,"")</f>
        <v>3.7720157278047228E-3</v>
      </c>
      <c r="H2005" s="29">
        <f ca="1">IFERROR($F2005/OFFSET($F2005,H$12,)-1,"")</f>
        <v>1.416787653387952E-2</v>
      </c>
      <c r="I2005" s="29">
        <f ca="1">IFERROR($F2005/OFFSET($F2005,I$12,)-1,"")</f>
        <v>6.457151953403284E-2</v>
      </c>
      <c r="J2005" s="29">
        <f ca="1">IFERROR($F2005/OFFSET($F2005,J$12,)-1,"")</f>
        <v>0.54708215770152591</v>
      </c>
      <c r="K2005" s="30">
        <f>F2005/VLOOKUP(YEAR(B2005),$Z$13:$AB$35,3,FALSE)-1</f>
        <v>0.10784417559438952</v>
      </c>
      <c r="L2005" s="21">
        <f>MAX(F2005:$F$5741)</f>
        <v>4079.47</v>
      </c>
      <c r="M2005" s="28">
        <f ca="1">IF(OFFSET($O2005,M$12,)&lt;&gt;"",_xlfn.STDEV.S(OFFSET($O2005,,,M$12))*SQRT($J$12/$G$12),"")</f>
        <v>0.1519190739237167</v>
      </c>
      <c r="N2005" s="30">
        <f ca="1">IF(OFFSET($O2005,N$12,)&lt;&gt;"",_xlfn.STDEV.S(OFFSET($O2005,,,N$12))*SQRT($J$12/$G$12),"")</f>
        <v>0.12463869469711214</v>
      </c>
      <c r="O2005" s="4">
        <f t="shared" ca="1" si="31"/>
        <v>3.7649195155641606E-3</v>
      </c>
    </row>
    <row r="2006" spans="2:15" x14ac:dyDescent="0.2">
      <c r="B2006" s="14">
        <v>38764</v>
      </c>
      <c r="C2006" s="25">
        <v>3982.38</v>
      </c>
      <c r="D2006" s="25">
        <v>4064.14</v>
      </c>
      <c r="E2006" s="25">
        <v>3982.27</v>
      </c>
      <c r="F2006" s="16">
        <v>4064.14</v>
      </c>
      <c r="G2006" s="28">
        <f ca="1">IFERROR($F2006/OFFSET($F2006,G$12,)-1,"")</f>
        <v>2.1358832916577697E-2</v>
      </c>
      <c r="H2006" s="29">
        <f ca="1">IFERROR($F2006/OFFSET($F2006,H$12,)-1,"")</f>
        <v>7.8287543675621407E-3</v>
      </c>
      <c r="I2006" s="29">
        <f ca="1">IFERROR($F2006/OFFSET($F2006,I$12,)-1,"")</f>
        <v>7.7938301828241352E-2</v>
      </c>
      <c r="J2006" s="29">
        <f ca="1">IFERROR($F2006/OFFSET($F2006,J$12,)-1,"")</f>
        <v>0.54837357797605879</v>
      </c>
      <c r="K2006" s="30">
        <f>F2006/VLOOKUP(YEAR(B2006),$Z$13:$AB$35,3,FALSE)-1</f>
        <v>0.10368107322769426</v>
      </c>
      <c r="L2006" s="21">
        <f>MAX(F2006:$F$5741)</f>
        <v>4064.14</v>
      </c>
      <c r="M2006" s="28">
        <f ca="1">IF(OFFSET($O2006,M$12,)&lt;&gt;"",_xlfn.STDEV.S(OFFSET($O2006,,,M$12))*SQRT($J$12/$G$12),"")</f>
        <v>0.15188205133678906</v>
      </c>
      <c r="N2006" s="30">
        <f ca="1">IF(OFFSET($O2006,N$12,)&lt;&gt;"",_xlfn.STDEV.S(OFFSET($O2006,,,N$12))*SQRT($J$12/$G$12),"")</f>
        <v>0.12524676577194779</v>
      </c>
      <c r="O2006" s="4">
        <f t="shared" ca="1" si="31"/>
        <v>2.1133929853439669E-2</v>
      </c>
    </row>
    <row r="2007" spans="2:15" x14ac:dyDescent="0.2">
      <c r="B2007" s="14">
        <v>38763</v>
      </c>
      <c r="C2007" s="25">
        <v>3958.95</v>
      </c>
      <c r="D2007" s="25">
        <v>4003.97</v>
      </c>
      <c r="E2007" s="25">
        <v>3956.61</v>
      </c>
      <c r="F2007" s="16">
        <v>3979.15</v>
      </c>
      <c r="G2007" s="28">
        <f ca="1">IFERROR($F2007/OFFSET($F2007,G$12,)-1,"")</f>
        <v>5.0820529271058401E-3</v>
      </c>
      <c r="H2007" s="29">
        <f ca="1">IFERROR($F2007/OFFSET($F2007,H$12,)-1,"")</f>
        <v>-7.9350929485644262E-4</v>
      </c>
      <c r="I2007" s="29">
        <f ca="1">IFERROR($F2007/OFFSET($F2007,I$12,)-1,"")</f>
        <v>4.7210876476408981E-2</v>
      </c>
      <c r="J2007" s="29">
        <f ca="1">IFERROR($F2007/OFFSET($F2007,J$12,)-1,"")</f>
        <v>0.52836138488365836</v>
      </c>
      <c r="K2007" s="30">
        <f>F2007/VLOOKUP(YEAR(B2007),$Z$13:$AB$35,3,FALSE)-1</f>
        <v>8.0600703355194314E-2</v>
      </c>
      <c r="L2007" s="21">
        <f>MAX(F2007:$F$5741)</f>
        <v>4035.53</v>
      </c>
      <c r="M2007" s="28">
        <f ca="1">IF(OFFSET($O2007,M$12,)&lt;&gt;"",_xlfn.STDEV.S(OFFSET($O2007,,,M$12))*SQRT($J$12/$G$12),"")</f>
        <v>0.1446052205036559</v>
      </c>
      <c r="N2007" s="30">
        <f ca="1">IF(OFFSET($O2007,N$12,)&lt;&gt;"",_xlfn.STDEV.S(OFFSET($O2007,,,N$12))*SQRT($J$12/$G$12),"")</f>
        <v>0.11943374455727049</v>
      </c>
      <c r="O2007" s="4">
        <f t="shared" ca="1" si="31"/>
        <v>5.0691828818795618E-3</v>
      </c>
    </row>
    <row r="2008" spans="2:15" x14ac:dyDescent="0.2">
      <c r="B2008" s="14">
        <v>38762</v>
      </c>
      <c r="C2008" s="25">
        <v>3989.59</v>
      </c>
      <c r="D2008" s="25">
        <v>4013.84</v>
      </c>
      <c r="E2008" s="25">
        <v>3945.32</v>
      </c>
      <c r="F2008" s="16">
        <v>3959.03</v>
      </c>
      <c r="G2008" s="28">
        <f ca="1">IFERROR($F2008/OFFSET($F2008,G$12,)-1,"")</f>
        <v>-8.0527765041328303E-3</v>
      </c>
      <c r="H2008" s="29">
        <f ca="1">IFERROR($F2008/OFFSET($F2008,H$12,)-1,"")</f>
        <v>-1.2890421444475164E-2</v>
      </c>
      <c r="I2008" s="29">
        <f ca="1">IFERROR($F2008/OFFSET($F2008,I$12,)-1,"")</f>
        <v>3.5793334763566831E-2</v>
      </c>
      <c r="J2008" s="29">
        <f ca="1">IFERROR($F2008/OFFSET($F2008,J$12,)-1,"")</f>
        <v>0.53012495217187983</v>
      </c>
      <c r="K2008" s="30">
        <f>F2008/VLOOKUP(YEAR(B2008),$Z$13:$AB$35,3,FALSE)-1</f>
        <v>7.5136801227477124E-2</v>
      </c>
      <c r="L2008" s="21">
        <f>MAX(F2008:$F$5741)</f>
        <v>4035.53</v>
      </c>
      <c r="M2008" s="28">
        <f ca="1">IF(OFFSET($O2008,M$12,)&lt;&gt;"",_xlfn.STDEV.S(OFFSET($O2008,,,M$12))*SQRT($J$12/$G$12),"")</f>
        <v>0.14589610863019054</v>
      </c>
      <c r="N2008" s="30">
        <f ca="1">IF(OFFSET($O2008,N$12,)&lt;&gt;"",_xlfn.STDEV.S(OFFSET($O2008,,,N$12))*SQRT($J$12/$G$12),"")</f>
        <v>0.12116680948540633</v>
      </c>
      <c r="O2008" s="4">
        <f t="shared" ca="1" si="31"/>
        <v>-8.0853752336489445E-3</v>
      </c>
    </row>
    <row r="2009" spans="2:15" x14ac:dyDescent="0.2">
      <c r="B2009" s="14">
        <v>38761</v>
      </c>
      <c r="C2009" s="25">
        <v>4022.61</v>
      </c>
      <c r="D2009" s="25">
        <v>4023.56</v>
      </c>
      <c r="E2009" s="25">
        <v>3974.99</v>
      </c>
      <c r="F2009" s="16">
        <v>3991.17</v>
      </c>
      <c r="G2009" s="28">
        <f ca="1">IFERROR($F2009/OFFSET($F2009,G$12,)-1,"")</f>
        <v>-7.7837552952407796E-3</v>
      </c>
      <c r="H2009" s="29">
        <f ca="1">IFERROR($F2009/OFFSET($F2009,H$12,)-1,"")</f>
        <v>-6.5192066431686291E-3</v>
      </c>
      <c r="I2009" s="29">
        <f ca="1">IFERROR($F2009/OFFSET($F2009,I$12,)-1,"")</f>
        <v>5.2579249960440944E-2</v>
      </c>
      <c r="J2009" s="29">
        <f ca="1">IFERROR($F2009/OFFSET($F2009,J$12,)-1,"")</f>
        <v>0.55308716919017997</v>
      </c>
      <c r="K2009" s="30">
        <f>F2009/VLOOKUP(YEAR(B2009),$Z$13:$AB$35,3,FALSE)-1</f>
        <v>8.3864923214794995E-2</v>
      </c>
      <c r="L2009" s="21">
        <f>MAX(F2009:$F$5741)</f>
        <v>4035.53</v>
      </c>
      <c r="M2009" s="28">
        <f ca="1">IF(OFFSET($O2009,M$12,)&lt;&gt;"",_xlfn.STDEV.S(OFFSET($O2009,,,M$12))*SQRT($J$12/$G$12),"")</f>
        <v>0.14254319082232766</v>
      </c>
      <c r="N2009" s="30">
        <f ca="1">IF(OFFSET($O2009,N$12,)&lt;&gt;"",_xlfn.STDEV.S(OFFSET($O2009,,,N$12))*SQRT($J$12/$G$12),"")</f>
        <v>0.11922438445091665</v>
      </c>
      <c r="O2009" s="4">
        <f t="shared" ca="1" si="31"/>
        <v>-7.8142068396612301E-3</v>
      </c>
    </row>
    <row r="2010" spans="2:15" x14ac:dyDescent="0.2">
      <c r="B2010" s="14">
        <v>38758</v>
      </c>
      <c r="C2010" s="25">
        <v>4032.48</v>
      </c>
      <c r="D2010" s="25">
        <v>4032.95</v>
      </c>
      <c r="E2010" s="25">
        <v>4009.94</v>
      </c>
      <c r="F2010" s="16">
        <v>4022.48</v>
      </c>
      <c r="G2010" s="28">
        <f ca="1">IFERROR($F2010/OFFSET($F2010,G$12,)-1,"")</f>
        <v>-2.5021264354989636E-3</v>
      </c>
      <c r="H2010" s="29">
        <f ca="1">IFERROR($F2010/OFFSET($F2010,H$12,)-1,"")</f>
        <v>1.7455551705210848E-2</v>
      </c>
      <c r="I2010" s="29">
        <f ca="1">IFERROR($F2010/OFFSET($F2010,I$12,)-1,"")</f>
        <v>5.0187324587168014E-2</v>
      </c>
      <c r="J2010" s="29">
        <f ca="1">IFERROR($F2010/OFFSET($F2010,J$12,)-1,"")</f>
        <v>0.55894367234309716</v>
      </c>
      <c r="K2010" s="30">
        <f>F2010/VLOOKUP(YEAR(B2010),$Z$13:$AB$35,3,FALSE)-1</f>
        <v>9.2367645661058928E-2</v>
      </c>
      <c r="L2010" s="21">
        <f>MAX(F2010:$F$5741)</f>
        <v>4035.53</v>
      </c>
      <c r="M2010" s="28">
        <f ca="1">IF(OFFSET($O2010,M$12,)&lt;&gt;"",_xlfn.STDEV.S(OFFSET($O2010,,,M$12))*SQRT($J$12/$G$12),"")</f>
        <v>0.13897457076259459</v>
      </c>
      <c r="N2010" s="30">
        <f ca="1">IF(OFFSET($O2010,N$12,)&lt;&gt;"",_xlfn.STDEV.S(OFFSET($O2010,,,N$12))*SQRT($J$12/$G$12),"")</f>
        <v>0.11738061498479545</v>
      </c>
      <c r="O2010" s="4">
        <f t="shared" ca="1" si="31"/>
        <v>-2.5052619853019862E-3</v>
      </c>
    </row>
    <row r="2011" spans="2:15" x14ac:dyDescent="0.2">
      <c r="B2011" s="14">
        <v>38757</v>
      </c>
      <c r="C2011" s="25">
        <v>3982.22</v>
      </c>
      <c r="D2011" s="25">
        <v>4032.57</v>
      </c>
      <c r="E2011" s="25">
        <v>3979</v>
      </c>
      <c r="F2011" s="16">
        <v>4032.57</v>
      </c>
      <c r="G2011" s="28">
        <f ca="1">IFERROR($F2011/OFFSET($F2011,G$12,)-1,"")</f>
        <v>1.2620815556799947E-2</v>
      </c>
      <c r="H2011" s="29">
        <f ca="1">IFERROR($F2011/OFFSET($F2011,H$12,)-1,"")</f>
        <v>1.2633529704238367E-2</v>
      </c>
      <c r="I2011" s="29">
        <f ca="1">IFERROR($F2011/OFFSET($F2011,I$12,)-1,"")</f>
        <v>6.1197046331335159E-2</v>
      </c>
      <c r="J2011" s="29">
        <f ca="1">IFERROR($F2011/OFFSET($F2011,J$12,)-1,"")</f>
        <v>0.56382991099994184</v>
      </c>
      <c r="K2011" s="30">
        <f>F2011/VLOOKUP(YEAR(B2011),$Z$13:$AB$35,3,FALSE)-1</f>
        <v>9.5107743696281055E-2</v>
      </c>
      <c r="L2011" s="21">
        <f>MAX(F2011:$F$5741)</f>
        <v>4035.53</v>
      </c>
      <c r="M2011" s="28">
        <f ca="1">IF(OFFSET($O2011,M$12,)&lt;&gt;"",_xlfn.STDEV.S(OFFSET($O2011,,,M$12))*SQRT($J$12/$G$12),"")</f>
        <v>0.13792115060453788</v>
      </c>
      <c r="N2011" s="30">
        <f ca="1">IF(OFFSET($O2011,N$12,)&lt;&gt;"",_xlfn.STDEV.S(OFFSET($O2011,,,N$12))*SQRT($J$12/$G$12),"")</f>
        <v>0.11681547028824499</v>
      </c>
      <c r="O2011" s="4">
        <f t="shared" ca="1" si="31"/>
        <v>1.2541836886730131E-2</v>
      </c>
    </row>
    <row r="2012" spans="2:15" x14ac:dyDescent="0.2">
      <c r="B2012" s="14">
        <v>38756</v>
      </c>
      <c r="C2012" s="25">
        <v>4008.93</v>
      </c>
      <c r="D2012" s="25">
        <v>4009.92</v>
      </c>
      <c r="E2012" s="25">
        <v>3946.7</v>
      </c>
      <c r="F2012" s="16">
        <v>3982.31</v>
      </c>
      <c r="G2012" s="28">
        <f ca="1">IFERROR($F2012/OFFSET($F2012,G$12,)-1,"")</f>
        <v>-7.085991826924265E-3</v>
      </c>
      <c r="H2012" s="29">
        <f ca="1">IFERROR($F2012/OFFSET($F2012,H$12,)-1,"")</f>
        <v>-1.3187858843819789E-2</v>
      </c>
      <c r="I2012" s="29">
        <f ca="1">IFERROR($F2012/OFFSET($F2012,I$12,)-1,"")</f>
        <v>5.1054799979941334E-2</v>
      </c>
      <c r="J2012" s="29">
        <f ca="1">IFERROR($F2012/OFFSET($F2012,J$12,)-1,"")</f>
        <v>0.54580777889915377</v>
      </c>
      <c r="K2012" s="30">
        <f>F2012/VLOOKUP(YEAR(B2012),$Z$13:$AB$35,3,FALSE)-1</f>
        <v>8.1458851005472122E-2</v>
      </c>
      <c r="L2012" s="21">
        <f>MAX(F2012:$F$5741)</f>
        <v>4035.53</v>
      </c>
      <c r="M2012" s="28">
        <f ca="1">IF(OFFSET($O2012,M$12,)&lt;&gt;"",_xlfn.STDEV.S(OFFSET($O2012,,,M$12))*SQRT($J$12/$G$12),"")</f>
        <v>0.13534712694215439</v>
      </c>
      <c r="N2012" s="30">
        <f ca="1">IF(OFFSET($O2012,N$12,)&lt;&gt;"",_xlfn.STDEV.S(OFFSET($O2012,,,N$12))*SQRT($J$12/$G$12),"")</f>
        <v>0.11517075108670144</v>
      </c>
      <c r="O2012" s="4">
        <f t="shared" ca="1" si="31"/>
        <v>-7.1112166998042485E-3</v>
      </c>
    </row>
    <row r="2013" spans="2:15" x14ac:dyDescent="0.2">
      <c r="B2013" s="14">
        <v>38755</v>
      </c>
      <c r="C2013" s="25">
        <v>4016.61</v>
      </c>
      <c r="D2013" s="25">
        <v>4025.4</v>
      </c>
      <c r="E2013" s="25">
        <v>3998.93</v>
      </c>
      <c r="F2013" s="16">
        <v>4010.73</v>
      </c>
      <c r="G2013" s="28">
        <f ca="1">IFERROR($F2013/OFFSET($F2013,G$12,)-1,"")</f>
        <v>-1.6503375350976901E-3</v>
      </c>
      <c r="H2013" s="29">
        <f ca="1">IFERROR($F2013/OFFSET($F2013,H$12,)-1,"")</f>
        <v>1.0422335086764489E-2</v>
      </c>
      <c r="I2013" s="29">
        <f ca="1">IFERROR($F2013/OFFSET($F2013,I$12,)-1,"")</f>
        <v>5.1173115833394567E-2</v>
      </c>
      <c r="J2013" s="29">
        <f ca="1">IFERROR($F2013/OFFSET($F2013,J$12,)-1,"")</f>
        <v>0.56295496703193937</v>
      </c>
      <c r="K2013" s="30">
        <f>F2013/VLOOKUP(YEAR(B2013),$Z$13:$AB$35,3,FALSE)-1</f>
        <v>8.9176748543728923E-2</v>
      </c>
      <c r="L2013" s="21">
        <f>MAX(F2013:$F$5741)</f>
        <v>4035.53</v>
      </c>
      <c r="M2013" s="28">
        <f ca="1">IF(OFFSET($O2013,M$12,)&lt;&gt;"",_xlfn.STDEV.S(OFFSET($O2013,,,M$12))*SQRT($J$12/$G$12),"")</f>
        <v>0.13247782333501734</v>
      </c>
      <c r="N2013" s="30">
        <f ca="1">IF(OFFSET($O2013,N$12,)&lt;&gt;"",_xlfn.STDEV.S(OFFSET($O2013,,,N$12))*SQRT($J$12/$G$12),"")</f>
        <v>0.11329278391451071</v>
      </c>
      <c r="O2013" s="4">
        <f t="shared" ca="1" si="31"/>
        <v>-1.6517008422386637E-3</v>
      </c>
    </row>
    <row r="2014" spans="2:15" x14ac:dyDescent="0.2">
      <c r="B2014" s="14">
        <v>38754</v>
      </c>
      <c r="C2014" s="25">
        <v>3953.08</v>
      </c>
      <c r="D2014" s="25">
        <v>4018.9</v>
      </c>
      <c r="E2014" s="25">
        <v>3945.35</v>
      </c>
      <c r="F2014" s="16">
        <v>4017.36</v>
      </c>
      <c r="G2014" s="28">
        <f ca="1">IFERROR($F2014/OFFSET($F2014,G$12,)-1,"")</f>
        <v>1.6160486863439072E-2</v>
      </c>
      <c r="H2014" s="29">
        <f ca="1">IFERROR($F2014/OFFSET($F2014,H$12,)-1,"")</f>
        <v>3.6775728019506904E-3</v>
      </c>
      <c r="I2014" s="29">
        <f ca="1">IFERROR($F2014/OFFSET($F2014,I$12,)-1,"")</f>
        <v>6.491220629400285E-2</v>
      </c>
      <c r="J2014" s="29">
        <f ca="1">IFERROR($F2014/OFFSET($F2014,J$12,)-1,"")</f>
        <v>0.58945994065281915</v>
      </c>
      <c r="K2014" s="30">
        <f>F2014/VLOOKUP(YEAR(B2014),$Z$13:$AB$35,3,FALSE)-1</f>
        <v>9.0977229215039479E-2</v>
      </c>
      <c r="L2014" s="21">
        <f>MAX(F2014:$F$5741)</f>
        <v>4035.53</v>
      </c>
      <c r="M2014" s="28">
        <f ca="1">IF(OFFSET($O2014,M$12,)&lt;&gt;"",_xlfn.STDEV.S(OFFSET($O2014,,,M$12))*SQRT($J$12/$G$12),"")</f>
        <v>0.13324939664065796</v>
      </c>
      <c r="N2014" s="30">
        <f ca="1">IF(OFFSET($O2014,N$12,)&lt;&gt;"",_xlfn.STDEV.S(OFFSET($O2014,,,N$12))*SQRT($J$12/$G$12),"")</f>
        <v>0.11440581759880815</v>
      </c>
      <c r="O2014" s="4">
        <f t="shared" ca="1" si="31"/>
        <v>1.6031296193259083E-2</v>
      </c>
    </row>
    <row r="2015" spans="2:15" x14ac:dyDescent="0.2">
      <c r="B2015" s="14">
        <v>38751</v>
      </c>
      <c r="C2015" s="25">
        <v>3982.26</v>
      </c>
      <c r="D2015" s="25">
        <v>3998</v>
      </c>
      <c r="E2015" s="25">
        <v>3931.24</v>
      </c>
      <c r="F2015" s="16">
        <v>3953.47</v>
      </c>
      <c r="G2015" s="28">
        <f ca="1">IFERROR($F2015/OFFSET($F2015,G$12,)-1,"")</f>
        <v>-7.2295631124036364E-3</v>
      </c>
      <c r="H2015" s="29">
        <f ca="1">IFERROR($F2015/OFFSET($F2015,H$12,)-1,"")</f>
        <v>-7.0521148761715224E-4</v>
      </c>
      <c r="I2015" s="29">
        <f ca="1">IFERROR($F2015/OFFSET($F2015,I$12,)-1,"")</f>
        <v>5.0368103212367954E-2</v>
      </c>
      <c r="J2015" s="29">
        <f ca="1">IFERROR($F2015/OFFSET($F2015,J$12,)-1,"")</f>
        <v>0.56736323378409992</v>
      </c>
      <c r="K2015" s="30">
        <f>F2015/VLOOKUP(YEAR(B2015),$Z$13:$AB$35,3,FALSE)-1</f>
        <v>7.3626895868127651E-2</v>
      </c>
      <c r="L2015" s="21">
        <f>MAX(F2015:$F$5741)</f>
        <v>4035.53</v>
      </c>
      <c r="M2015" s="28">
        <f ca="1">IF(OFFSET($O2015,M$12,)&lt;&gt;"",_xlfn.STDEV.S(OFFSET($O2015,,,M$12))*SQRT($J$12/$G$12),"")</f>
        <v>0.12851789199006719</v>
      </c>
      <c r="N2015" s="30">
        <f ca="1">IF(OFFSET($O2015,N$12,)&lt;&gt;"",_xlfn.STDEV.S(OFFSET($O2015,,,N$12))*SQRT($J$12/$G$12),"")</f>
        <v>0.11223317393781582</v>
      </c>
      <c r="O2015" s="4">
        <f t="shared" ca="1" si="31"/>
        <v>-7.2558230455775511E-3</v>
      </c>
    </row>
    <row r="2016" spans="2:15" x14ac:dyDescent="0.2">
      <c r="B2016" s="14">
        <v>38750</v>
      </c>
      <c r="C2016" s="25">
        <v>4035.36</v>
      </c>
      <c r="D2016" s="25">
        <v>4042.31</v>
      </c>
      <c r="E2016" s="25">
        <v>3982.26</v>
      </c>
      <c r="F2016" s="16">
        <v>3982.26</v>
      </c>
      <c r="G2016" s="28">
        <f ca="1">IFERROR($F2016/OFFSET($F2016,G$12,)-1,"")</f>
        <v>-1.3200248790121716E-2</v>
      </c>
      <c r="H2016" s="29">
        <f ca="1">IFERROR($F2016/OFFSET($F2016,H$12,)-1,"")</f>
        <v>2.2106551886102332E-2</v>
      </c>
      <c r="I2016" s="29">
        <f ca="1">IFERROR($F2016/OFFSET($F2016,I$12,)-1,"")</f>
        <v>7.1242958826282843E-2</v>
      </c>
      <c r="J2016" s="29">
        <f ca="1">IFERROR($F2016/OFFSET($F2016,J$12,)-1,"")</f>
        <v>0.58090806956811725</v>
      </c>
      <c r="K2016" s="30">
        <f>F2016/VLOOKUP(YEAR(B2016),$Z$13:$AB$35,3,FALSE)-1</f>
        <v>8.1445272719866457E-2</v>
      </c>
      <c r="L2016" s="21">
        <f>MAX(F2016:$F$5741)</f>
        <v>4035.53</v>
      </c>
      <c r="M2016" s="28">
        <f ca="1">IF(OFFSET($O2016,M$12,)&lt;&gt;"",_xlfn.STDEV.S(OFFSET($O2016,,,M$12))*SQRT($J$12/$G$12),"")</f>
        <v>0.12465079386530693</v>
      </c>
      <c r="N2016" s="30">
        <f ca="1">IF(OFFSET($O2016,N$12,)&lt;&gt;"",_xlfn.STDEV.S(OFFSET($O2016,,,N$12))*SQRT($J$12/$G$12),"")</f>
        <v>0.11032268697460421</v>
      </c>
      <c r="O2016" s="4">
        <f t="shared" ca="1" si="31"/>
        <v>-1.3288146445047578E-2</v>
      </c>
    </row>
    <row r="2017" spans="2:15" x14ac:dyDescent="0.2">
      <c r="B2017" s="14">
        <v>38749</v>
      </c>
      <c r="C2017" s="25">
        <v>3969.35</v>
      </c>
      <c r="D2017" s="25">
        <v>4035.93</v>
      </c>
      <c r="E2017" s="25">
        <v>3946.39</v>
      </c>
      <c r="F2017" s="16">
        <v>4035.53</v>
      </c>
      <c r="G2017" s="28">
        <f ca="1">IFERROR($F2017/OFFSET($F2017,G$12,)-1,"")</f>
        <v>1.6670193683616441E-2</v>
      </c>
      <c r="H2017" s="29">
        <f ca="1">IFERROR($F2017/OFFSET($F2017,H$12,)-1,"")</f>
        <v>3.9664362616157911E-2</v>
      </c>
      <c r="I2017" s="29">
        <f ca="1">IFERROR($F2017/OFFSET($F2017,I$12,)-1,"")</f>
        <v>9.5911578204135983E-2</v>
      </c>
      <c r="J2017" s="29">
        <f ca="1">IFERROR($F2017/OFFSET($F2017,J$12,)-1,"")</f>
        <v>0.6179591934921278</v>
      </c>
      <c r="K2017" s="30">
        <f>F2017/VLOOKUP(YEAR(B2017),$Z$13:$AB$35,3,FALSE)-1</f>
        <v>9.5911578204135983E-2</v>
      </c>
      <c r="L2017" s="21">
        <f>MAX(F2017:$F$5741)</f>
        <v>4035.53</v>
      </c>
      <c r="M2017" s="28">
        <f ca="1">IF(OFFSET($O2017,M$12,)&lt;&gt;"",_xlfn.STDEV.S(OFFSET($O2017,,,M$12))*SQRT($J$12/$G$12),"")</f>
        <v>0.11654606290402332</v>
      </c>
      <c r="N2017" s="30">
        <f ca="1">IF(OFFSET($O2017,N$12,)&lt;&gt;"",_xlfn.STDEV.S(OFFSET($O2017,,,N$12))*SQRT($J$12/$G$12),"")</f>
        <v>0.10529734028651187</v>
      </c>
      <c r="O2017" s="4">
        <f t="shared" ca="1" si="31"/>
        <v>1.6532771142192693E-2</v>
      </c>
    </row>
    <row r="2018" spans="2:15" x14ac:dyDescent="0.2">
      <c r="B2018" s="14">
        <v>38748</v>
      </c>
      <c r="C2018" s="25">
        <v>4002.64</v>
      </c>
      <c r="D2018" s="25">
        <v>4019.85</v>
      </c>
      <c r="E2018" s="25">
        <v>3966.62</v>
      </c>
      <c r="F2018" s="16">
        <v>3969.36</v>
      </c>
      <c r="G2018" s="28">
        <f ca="1">IFERROR($F2018/OFFSET($F2018,G$12,)-1,"")</f>
        <v>-8.3145124218015898E-3</v>
      </c>
      <c r="H2018" s="29">
        <f ca="1">IFERROR($F2018/OFFSET($F2018,H$12,)-1,"")</f>
        <v>2.2654021842465344E-2</v>
      </c>
      <c r="I2018" s="29">
        <f ca="1">IFERROR($F2018/OFFSET($F2018,I$12,)-1,"")</f>
        <v>8.2445466767383957E-2</v>
      </c>
      <c r="J2018" s="29">
        <f ca="1">IFERROR($F2018/OFFSET($F2018,J$12,)-1,"")</f>
        <v>0.59236823736129729</v>
      </c>
      <c r="K2018" s="30">
        <f>F2018/VLOOKUP(YEAR(B2018),$Z$13:$AB$35,3,FALSE)-1</f>
        <v>7.7942075033606395E-2</v>
      </c>
      <c r="L2018" s="21">
        <f>MAX(F2018:$F$5741)</f>
        <v>4002.64</v>
      </c>
      <c r="M2018" s="28">
        <f ca="1">IF(OFFSET($O2018,M$12,)&lt;&gt;"",_xlfn.STDEV.S(OFFSET($O2018,,,M$12))*SQRT($J$12/$G$12),"")</f>
        <v>0.11034494148587683</v>
      </c>
      <c r="N2018" s="30">
        <f ca="1">IF(OFFSET($O2018,N$12,)&lt;&gt;"",_xlfn.STDEV.S(OFFSET($O2018,,,N$12))*SQRT($J$12/$G$12),"")</f>
        <v>0.1017372613829963</v>
      </c>
      <c r="O2018" s="4">
        <f t="shared" ca="1" si="31"/>
        <v>-8.3492707801647095E-3</v>
      </c>
    </row>
    <row r="2019" spans="2:15" x14ac:dyDescent="0.2">
      <c r="B2019" s="14">
        <v>38747</v>
      </c>
      <c r="C2019" s="25">
        <v>3955.84</v>
      </c>
      <c r="D2019" s="25">
        <v>4002.64</v>
      </c>
      <c r="E2019" s="25">
        <v>3953.74</v>
      </c>
      <c r="F2019" s="16">
        <v>4002.64</v>
      </c>
      <c r="G2019" s="28">
        <f ca="1">IFERROR($F2019/OFFSET($F2019,G$12,)-1,"")</f>
        <v>1.1723193116731423E-2</v>
      </c>
      <c r="H2019" s="29">
        <f ca="1">IFERROR($F2019/OFFSET($F2019,H$12,)-1,"")</f>
        <v>3.362488153433385E-2</v>
      </c>
      <c r="I2019" s="29">
        <f ca="1">IFERROR($F2019/OFFSET($F2019,I$12,)-1,"")</f>
        <v>9.5815104608696133E-2</v>
      </c>
      <c r="J2019" s="29">
        <f ca="1">IFERROR($F2019/OFFSET($F2019,J$12,)-1,"")</f>
        <v>0.59663651013993246</v>
      </c>
      <c r="K2019" s="30">
        <f>F2019/VLOOKUP(YEAR(B2019),$Z$13:$AB$35,3,FALSE)-1</f>
        <v>8.6979781932733147E-2</v>
      </c>
      <c r="L2019" s="21">
        <f>MAX(F2019:$F$5741)</f>
        <v>4002.64</v>
      </c>
      <c r="M2019" s="28">
        <f ca="1">IF(OFFSET($O2019,M$12,)&lt;&gt;"",_xlfn.STDEV.S(OFFSET($O2019,,,M$12))*SQRT($J$12/$G$12),"")</f>
        <v>0.10555681048476614</v>
      </c>
      <c r="N2019" s="30">
        <f ca="1">IF(OFFSET($O2019,N$12,)&lt;&gt;"",_xlfn.STDEV.S(OFFSET($O2019,,,N$12))*SQRT($J$12/$G$12),"")</f>
        <v>9.9034065933374035E-2</v>
      </c>
      <c r="O2019" s="4">
        <f t="shared" ca="1" si="31"/>
        <v>1.1655008862390856E-2</v>
      </c>
    </row>
    <row r="2020" spans="2:15" x14ac:dyDescent="0.2">
      <c r="B2020" s="14">
        <v>38744</v>
      </c>
      <c r="C2020" s="25">
        <v>3897.07</v>
      </c>
      <c r="D2020" s="25">
        <v>3970.38</v>
      </c>
      <c r="E2020" s="25">
        <v>3890.23</v>
      </c>
      <c r="F2020" s="16">
        <v>3956.26</v>
      </c>
      <c r="G2020" s="28">
        <f ca="1">IFERROR($F2020/OFFSET($F2020,G$12,)-1,"")</f>
        <v>1.5433263263802788E-2</v>
      </c>
      <c r="H2020" s="29">
        <f ca="1">IFERROR($F2020/OFFSET($F2020,H$12,)-1,"")</f>
        <v>2.8409371531361138E-2</v>
      </c>
      <c r="I2020" s="29">
        <f ca="1">IFERROR($F2020/OFFSET($F2020,I$12,)-1,"")</f>
        <v>8.6702503151944388E-2</v>
      </c>
      <c r="J2020" s="29">
        <f ca="1">IFERROR($F2020/OFFSET($F2020,J$12,)-1,"")</f>
        <v>0.5911023169206393</v>
      </c>
      <c r="K2020" s="30">
        <f>F2020/VLOOKUP(YEAR(B2020),$Z$13:$AB$35,3,FALSE)-1</f>
        <v>7.4384564204923675E-2</v>
      </c>
      <c r="L2020" s="21">
        <f>MAX(F2020:$F$5741)</f>
        <v>3956.26</v>
      </c>
      <c r="M2020" s="28">
        <f ca="1">IF(OFFSET($O2020,M$12,)&lt;&gt;"",_xlfn.STDEV.S(OFFSET($O2020,,,M$12))*SQRT($J$12/$G$12),"")</f>
        <v>0.10327033814751857</v>
      </c>
      <c r="N2020" s="30">
        <f ca="1">IF(OFFSET($O2020,N$12,)&lt;&gt;"",_xlfn.STDEV.S(OFFSET($O2020,,,N$12))*SQRT($J$12/$G$12),"")</f>
        <v>0.11153738151177257</v>
      </c>
      <c r="O2020" s="4">
        <f t="shared" ca="1" si="31"/>
        <v>1.5315381773211994E-2</v>
      </c>
    </row>
    <row r="2021" spans="2:15" x14ac:dyDescent="0.2">
      <c r="B2021" s="14">
        <v>38743</v>
      </c>
      <c r="C2021" s="25">
        <v>3881.89</v>
      </c>
      <c r="D2021" s="25">
        <v>3898.11</v>
      </c>
      <c r="E2021" s="25">
        <v>3868.89</v>
      </c>
      <c r="F2021" s="16">
        <v>3896.13</v>
      </c>
      <c r="G2021" s="28">
        <f ca="1">IFERROR($F2021/OFFSET($F2021,G$12,)-1,"")</f>
        <v>3.7510594939675901E-3</v>
      </c>
      <c r="H2021" s="29">
        <f ca="1">IFERROR($F2021/OFFSET($F2021,H$12,)-1,"")</f>
        <v>1.6727426455429573E-2</v>
      </c>
      <c r="I2021" s="29">
        <f ca="1">IFERROR($F2021/OFFSET($F2021,I$12,)-1,"")</f>
        <v>7.587183855833568E-2</v>
      </c>
      <c r="J2021" s="29">
        <f ca="1">IFERROR($F2021/OFFSET($F2021,J$12,)-1,"")</f>
        <v>0.5739522820738634</v>
      </c>
      <c r="K2021" s="30">
        <f>F2021/VLOOKUP(YEAR(B2021),$Z$13:$AB$35,3,FALSE)-1</f>
        <v>5.8055317935557404E-2</v>
      </c>
      <c r="L2021" s="21">
        <f>MAX(F2021:$F$5741)</f>
        <v>3896.13</v>
      </c>
      <c r="M2021" s="28">
        <f ca="1">IF(OFFSET($O2021,M$12,)&lt;&gt;"",_xlfn.STDEV.S(OFFSET($O2021,,,M$12))*SQRT($J$12/$G$12),"")</f>
        <v>9.7423809590360302E-2</v>
      </c>
      <c r="N2021" s="30">
        <f ca="1">IF(OFFSET($O2021,N$12,)&lt;&gt;"",_xlfn.STDEV.S(OFFSET($O2021,,,N$12))*SQRT($J$12/$G$12),"")</f>
        <v>0.10882002688232861</v>
      </c>
      <c r="O2021" s="4">
        <f t="shared" ca="1" si="31"/>
        <v>3.744041813985982E-3</v>
      </c>
    </row>
    <row r="2022" spans="2:15" x14ac:dyDescent="0.2">
      <c r="B2022" s="14">
        <v>38742</v>
      </c>
      <c r="C2022" s="25">
        <v>3882.48</v>
      </c>
      <c r="D2022" s="25">
        <v>3902.01</v>
      </c>
      <c r="E2022" s="25">
        <v>3874.25</v>
      </c>
      <c r="F2022" s="16">
        <v>3881.57</v>
      </c>
      <c r="G2022" s="28">
        <f ca="1">IFERROR($F2022/OFFSET($F2022,G$12,)-1,"")</f>
        <v>3.6069180688658165E-5</v>
      </c>
      <c r="H2022" s="29">
        <f ca="1">IFERROR($F2022/OFFSET($F2022,H$12,)-1,"")</f>
        <v>2.9514970996926015E-2</v>
      </c>
      <c r="I2022" s="29">
        <f ca="1">IFERROR($F2022/OFFSET($F2022,I$12,)-1,"")</f>
        <v>7.0733624815524809E-2</v>
      </c>
      <c r="J2022" s="29">
        <f ca="1">IFERROR($F2022/OFFSET($F2022,J$12,)-1,"")</f>
        <v>0.58772952432374947</v>
      </c>
      <c r="K2022" s="30">
        <f>F2022/VLOOKUP(YEAR(B2022),$Z$13:$AB$35,3,FALSE)-1</f>
        <v>5.4101321167189464E-2</v>
      </c>
      <c r="L2022" s="21">
        <f>MAX(F2022:$F$5741)</f>
        <v>3881.57</v>
      </c>
      <c r="M2022" s="28">
        <f ca="1">IF(OFFSET($O2022,M$12,)&lt;&gt;"",_xlfn.STDEV.S(OFFSET($O2022,,,M$12))*SQRT($J$12/$G$12),"")</f>
        <v>0.10363304636067938</v>
      </c>
      <c r="N2022" s="30">
        <f ca="1">IF(OFFSET($O2022,N$12,)&lt;&gt;"",_xlfn.STDEV.S(OFFSET($O2022,,,N$12))*SQRT($J$12/$G$12),"")</f>
        <v>0.10923976761912428</v>
      </c>
      <c r="O2022" s="4">
        <f t="shared" ca="1" si="31"/>
        <v>3.6068530211401796E-5</v>
      </c>
    </row>
    <row r="2023" spans="2:15" x14ac:dyDescent="0.2">
      <c r="B2023" s="14">
        <v>38741</v>
      </c>
      <c r="C2023" s="25">
        <v>3875.2</v>
      </c>
      <c r="D2023" s="25">
        <v>3890.2</v>
      </c>
      <c r="E2023" s="25">
        <v>3873.14</v>
      </c>
      <c r="F2023" s="16">
        <v>3881.43</v>
      </c>
      <c r="G2023" s="28">
        <f ca="1">IFERROR($F2023/OFFSET($F2023,G$12,)-1,"")</f>
        <v>2.3241220628906767E-3</v>
      </c>
      <c r="H2023" s="29">
        <f ca="1">IFERROR($F2023/OFFSET($F2023,H$12,)-1,"")</f>
        <v>2.1493462745015401E-2</v>
      </c>
      <c r="I2023" s="29">
        <f ca="1">IFERROR($F2023/OFFSET($F2023,I$12,)-1,"")</f>
        <v>8.223941022952852E-2</v>
      </c>
      <c r="J2023" s="29">
        <f ca="1">IFERROR($F2023/OFFSET($F2023,J$12,)-1,"")</f>
        <v>0.59143483876258229</v>
      </c>
      <c r="K2023" s="30">
        <f>F2023/VLOOKUP(YEAR(B2023),$Z$13:$AB$35,3,FALSE)-1</f>
        <v>5.4063301967493649E-2</v>
      </c>
      <c r="L2023" s="21">
        <f>MAX(F2023:$F$5741)</f>
        <v>3881.43</v>
      </c>
      <c r="M2023" s="28">
        <f ca="1">IF(OFFSET($O2023,M$12,)&lt;&gt;"",_xlfn.STDEV.S(OFFSET($O2023,,,M$12))*SQRT($J$12/$G$12),"")</f>
        <v>0.10731195344266983</v>
      </c>
      <c r="N2023" s="30">
        <f ca="1">IF(OFFSET($O2023,N$12,)&lt;&gt;"",_xlfn.STDEV.S(OFFSET($O2023,,,N$12))*SQRT($J$12/$G$12),"")</f>
        <v>0.10967712499135888</v>
      </c>
      <c r="O2023" s="4">
        <f t="shared" ca="1" si="31"/>
        <v>2.3214254685438051E-3</v>
      </c>
    </row>
    <row r="2024" spans="2:15" x14ac:dyDescent="0.2">
      <c r="B2024" s="14">
        <v>38740</v>
      </c>
      <c r="C2024" s="25">
        <v>3846.97</v>
      </c>
      <c r="D2024" s="25">
        <v>3872.43</v>
      </c>
      <c r="E2024" s="25">
        <v>3804.52</v>
      </c>
      <c r="F2024" s="16">
        <v>3872.43</v>
      </c>
      <c r="G2024" s="28">
        <f ca="1">IFERROR($F2024/OFFSET($F2024,G$12,)-1,"")</f>
        <v>6.6181956188897662E-3</v>
      </c>
      <c r="H2024" s="29">
        <f ca="1">IFERROR($F2024/OFFSET($F2024,H$12,)-1,"")</f>
        <v>1.3136344846712111E-2</v>
      </c>
      <c r="I2024" s="29">
        <f ca="1">IFERROR($F2024/OFFSET($F2024,I$12,)-1,"")</f>
        <v>7.9624626759561945E-2</v>
      </c>
      <c r="J2024" s="29">
        <f ca="1">IFERROR($F2024/OFFSET($F2024,J$12,)-1,"")</f>
        <v>0.59413709209318388</v>
      </c>
      <c r="K2024" s="30">
        <f>F2024/VLOOKUP(YEAR(B2024),$Z$13:$AB$35,3,FALSE)-1</f>
        <v>5.1619210558474959E-2</v>
      </c>
      <c r="L2024" s="21">
        <f>MAX(F2024:$F$5741)</f>
        <v>3872.43</v>
      </c>
      <c r="M2024" s="28">
        <f ca="1">IF(OFFSET($O2024,M$12,)&lt;&gt;"",_xlfn.STDEV.S(OFFSET($O2024,,,M$12))*SQRT($J$12/$G$12),"")</f>
        <v>0.11049983245260739</v>
      </c>
      <c r="N2024" s="30">
        <f ca="1">IF(OFFSET($O2024,N$12,)&lt;&gt;"",_xlfn.STDEV.S(OFFSET($O2024,,,N$12))*SQRT($J$12/$G$12),"")</f>
        <v>0.11021630366364865</v>
      </c>
      <c r="O2024" s="4">
        <f t="shared" ca="1" si="31"/>
        <v>6.5963915119573342E-3</v>
      </c>
    </row>
    <row r="2025" spans="2:15" x14ac:dyDescent="0.2">
      <c r="B2025" s="14">
        <v>38737</v>
      </c>
      <c r="C2025" s="25">
        <v>3835.39</v>
      </c>
      <c r="D2025" s="25">
        <v>3873.24</v>
      </c>
      <c r="E2025" s="25">
        <v>3835.39</v>
      </c>
      <c r="F2025" s="16">
        <v>3846.97</v>
      </c>
      <c r="G2025" s="28">
        <f ca="1">IFERROR($F2025/OFFSET($F2025,G$12,)-1,"")</f>
        <v>3.8987168680828521E-3</v>
      </c>
      <c r="H2025" s="29">
        <f ca="1">IFERROR($F2025/OFFSET($F2025,H$12,)-1,"")</f>
        <v>1.454981802837696E-2</v>
      </c>
      <c r="I2025" s="29">
        <f ca="1">IFERROR($F2025/OFFSET($F2025,I$12,)-1,"")</f>
        <v>7.7163233362920192E-2</v>
      </c>
      <c r="J2025" s="29">
        <f ca="1">IFERROR($F2025/OFFSET($F2025,J$12,)-1,"")</f>
        <v>0.57807577448149106</v>
      </c>
      <c r="K2025" s="30">
        <f>F2025/VLOOKUP(YEAR(B2025),$Z$13:$AB$35,3,FALSE)-1</f>
        <v>4.4705147528073086E-2</v>
      </c>
      <c r="L2025" s="21">
        <f>MAX(F2025:$F$5741)</f>
        <v>3846.97</v>
      </c>
      <c r="M2025" s="28">
        <f ca="1">IF(OFFSET($O2025,M$12,)&lt;&gt;"",_xlfn.STDEV.S(OFFSET($O2025,,,M$12))*SQRT($J$12/$G$12),"")</f>
        <v>0.10988905434586894</v>
      </c>
      <c r="N2025" s="30">
        <f ca="1">IF(OFFSET($O2025,N$12,)&lt;&gt;"",_xlfn.STDEV.S(OFFSET($O2025,,,N$12))*SQRT($J$12/$G$12),"")</f>
        <v>0.11136294895990977</v>
      </c>
      <c r="O2025" s="4">
        <f t="shared" ca="1" si="31"/>
        <v>3.8911365673837189E-3</v>
      </c>
    </row>
    <row r="2026" spans="2:15" x14ac:dyDescent="0.2">
      <c r="B2026" s="14">
        <v>38736</v>
      </c>
      <c r="C2026" s="25">
        <v>3770.39</v>
      </c>
      <c r="D2026" s="25">
        <v>3847.25</v>
      </c>
      <c r="E2026" s="25">
        <v>3770.39</v>
      </c>
      <c r="F2026" s="16">
        <v>3832.03</v>
      </c>
      <c r="G2026" s="28">
        <f ca="1">IFERROR($F2026/OFFSET($F2026,G$12,)-1,"")</f>
        <v>1.6375398178920086E-2</v>
      </c>
      <c r="H2026" s="29">
        <f ca="1">IFERROR($F2026/OFFSET($F2026,H$12,)-1,"")</f>
        <v>4.6472162391486549E-4</v>
      </c>
      <c r="I2026" s="29">
        <f ca="1">IFERROR($F2026/OFFSET($F2026,I$12,)-1,"")</f>
        <v>6.8423752725407239E-2</v>
      </c>
      <c r="J2026" s="29">
        <f ca="1">IFERROR($F2026/OFFSET($F2026,J$12,)-1,"")</f>
        <v>0.5622128457571498</v>
      </c>
      <c r="K2026" s="30">
        <f>F2026/VLOOKUP(YEAR(B2026),$Z$13:$AB$35,3,FALSE)-1</f>
        <v>4.0647955789102186E-2</v>
      </c>
      <c r="L2026" s="21">
        <f>MAX(F2026:$F$5741)</f>
        <v>3832.03</v>
      </c>
      <c r="M2026" s="28">
        <f ca="1">IF(OFFSET($O2026,M$12,)&lt;&gt;"",_xlfn.STDEV.S(OFFSET($O2026,,,M$12))*SQRT($J$12/$G$12),"")</f>
        <v>0.11041508053029503</v>
      </c>
      <c r="N2026" s="30">
        <f ca="1">IF(OFFSET($O2026,N$12,)&lt;&gt;"",_xlfn.STDEV.S(OFFSET($O2026,,,N$12))*SQRT($J$12/$G$12),"")</f>
        <v>0.1116018400665309</v>
      </c>
      <c r="O2026" s="4">
        <f t="shared" ca="1" si="31"/>
        <v>1.624276730957587E-2</v>
      </c>
    </row>
    <row r="2027" spans="2:15" x14ac:dyDescent="0.2">
      <c r="B2027" s="14">
        <v>38735</v>
      </c>
      <c r="C2027" s="25">
        <v>3798.6</v>
      </c>
      <c r="D2027" s="25">
        <v>3804.54</v>
      </c>
      <c r="E2027" s="25">
        <v>3716.82</v>
      </c>
      <c r="F2027" s="16">
        <v>3770.29</v>
      </c>
      <c r="G2027" s="28">
        <f ca="1">IFERROR($F2027/OFFSET($F2027,G$12,)-1,"")</f>
        <v>-7.7557529949260351E-3</v>
      </c>
      <c r="H2027" s="29">
        <f ca="1">IFERROR($F2027/OFFSET($F2027,H$12,)-1,"")</f>
        <v>-7.8236430334577278E-3</v>
      </c>
      <c r="I2027" s="29">
        <f ca="1">IFERROR($F2027/OFFSET($F2027,I$12,)-1,"")</f>
        <v>5.3780601307481746E-2</v>
      </c>
      <c r="J2027" s="29">
        <f ca="1">IFERROR($F2027/OFFSET($F2027,J$12,)-1,"")</f>
        <v>0.54321487921281641</v>
      </c>
      <c r="K2027" s="30">
        <f>F2027/VLOOKUP(YEAR(B2027),$Z$13:$AB$35,3,FALSE)-1</f>
        <v>2.3881488723233923E-2</v>
      </c>
      <c r="L2027" s="21">
        <f>MAX(F2027:$F$5741)</f>
        <v>3830.25</v>
      </c>
      <c r="M2027" s="28">
        <f ca="1">IF(OFFSET($O2027,M$12,)&lt;&gt;"",_xlfn.STDEV.S(OFFSET($O2027,,,M$12))*SQRT($J$12/$G$12),"")</f>
        <v>0.10317603990304494</v>
      </c>
      <c r="N2027" s="30">
        <f ca="1">IF(OFFSET($O2027,N$12,)&lt;&gt;"",_xlfn.STDEV.S(OFFSET($O2027,,,N$12))*SQRT($J$12/$G$12),"")</f>
        <v>0.11841929318194221</v>
      </c>
      <c r="O2027" s="4">
        <f t="shared" ca="1" si="31"/>
        <v>-7.7859852646451648E-3</v>
      </c>
    </row>
    <row r="2028" spans="2:15" x14ac:dyDescent="0.2">
      <c r="B2028" s="14">
        <v>38734</v>
      </c>
      <c r="C2028" s="25">
        <v>3821.64</v>
      </c>
      <c r="D2028" s="25">
        <v>3827.15</v>
      </c>
      <c r="E2028" s="25">
        <v>3778.01</v>
      </c>
      <c r="F2028" s="16">
        <v>3799.76</v>
      </c>
      <c r="G2028" s="28">
        <f ca="1">IFERROR($F2028/OFFSET($F2028,G$12,)-1,"")</f>
        <v>-5.8761662070733189E-3</v>
      </c>
      <c r="H2028" s="29">
        <f ca="1">IFERROR($F2028/OFFSET($F2028,H$12,)-1,"")</f>
        <v>2.8742078772827639E-3</v>
      </c>
      <c r="I2028" s="29">
        <f ca="1">IFERROR($F2028/OFFSET($F2028,I$12,)-1,"")</f>
        <v>6.0792853154662208E-2</v>
      </c>
      <c r="J2028" s="29">
        <f ca="1">IFERROR($F2028/OFFSET($F2028,J$12,)-1,"")</f>
        <v>0.56733791464893546</v>
      </c>
      <c r="K2028" s="30">
        <f>F2028/VLOOKUP(YEAR(B2028),$Z$13:$AB$35,3,FALSE)-1</f>
        <v>3.1884530259209454E-2</v>
      </c>
      <c r="L2028" s="21">
        <f>MAX(F2028:$F$5741)</f>
        <v>3830.25</v>
      </c>
      <c r="M2028" s="28">
        <f ca="1">IF(OFFSET($O2028,M$12,)&lt;&gt;"",_xlfn.STDEV.S(OFFSET($O2028,,,M$12))*SQRT($J$12/$G$12),"")</f>
        <v>0.10569165767292442</v>
      </c>
      <c r="N2028" s="30">
        <f ca="1">IF(OFFSET($O2028,N$12,)&lt;&gt;"",_xlfn.STDEV.S(OFFSET($O2028,,,N$12))*SQRT($J$12/$G$12),"")</f>
        <v>0.11684496762673513</v>
      </c>
      <c r="O2028" s="4">
        <f t="shared" ca="1" si="31"/>
        <v>-5.8934988045559519E-3</v>
      </c>
    </row>
    <row r="2029" spans="2:15" x14ac:dyDescent="0.2">
      <c r="B2029" s="14">
        <v>38733</v>
      </c>
      <c r="C2029" s="25">
        <v>3791.62</v>
      </c>
      <c r="D2029" s="25">
        <v>3825.52</v>
      </c>
      <c r="E2029" s="25">
        <v>3777.95</v>
      </c>
      <c r="F2029" s="16">
        <v>3822.22</v>
      </c>
      <c r="G2029" s="28">
        <f ca="1">IFERROR($F2029/OFFSET($F2029,G$12,)-1,"")</f>
        <v>8.0225750303284382E-3</v>
      </c>
      <c r="H2029" s="29">
        <f ca="1">IFERROR($F2029/OFFSET($F2029,H$12,)-1,"")</f>
        <v>1.7664880958621065E-3</v>
      </c>
      <c r="I2029" s="29">
        <f ca="1">IFERROR($F2029/OFFSET($F2029,I$12,)-1,"")</f>
        <v>6.7277621409105093E-2</v>
      </c>
      <c r="J2029" s="29">
        <f ca="1">IFERROR($F2029/OFFSET($F2029,J$12,)-1,"")</f>
        <v>0.58269323936546824</v>
      </c>
      <c r="K2029" s="30">
        <f>F2029/VLOOKUP(YEAR(B2029),$Z$13:$AB$35,3,FALSE)-1</f>
        <v>3.798389615327169E-2</v>
      </c>
      <c r="L2029" s="21">
        <f>MAX(F2029:$F$5741)</f>
        <v>3830.25</v>
      </c>
      <c r="M2029" s="28">
        <f ca="1">IF(OFFSET($O2029,M$12,)&lt;&gt;"",_xlfn.STDEV.S(OFFSET($O2029,,,M$12))*SQRT($J$12/$G$12),"")</f>
        <v>0.10309696348465079</v>
      </c>
      <c r="N2029" s="30">
        <f ca="1">IF(OFFSET($O2029,N$12,)&lt;&gt;"",_xlfn.STDEV.S(OFFSET($O2029,,,N$12))*SQRT($J$12/$G$12),"")</f>
        <v>0.11590656530423275</v>
      </c>
      <c r="O2029" s="4">
        <f t="shared" ca="1" si="31"/>
        <v>7.9905652618143391E-3</v>
      </c>
    </row>
    <row r="2030" spans="2:15" x14ac:dyDescent="0.2">
      <c r="B2030" s="14">
        <v>38730</v>
      </c>
      <c r="C2030" s="25">
        <v>3824.72</v>
      </c>
      <c r="D2030" s="25">
        <v>3826.82</v>
      </c>
      <c r="E2030" s="25">
        <v>3784.85</v>
      </c>
      <c r="F2030" s="16">
        <v>3791.8</v>
      </c>
      <c r="G2030" s="28">
        <f ca="1">IFERROR($F2030/OFFSET($F2030,G$12,)-1,"")</f>
        <v>-1.0038509235689497E-2</v>
      </c>
      <c r="H2030" s="29">
        <f ca="1">IFERROR($F2030/OFFSET($F2030,H$12,)-1,"")</f>
        <v>5.1212995164984232E-3</v>
      </c>
      <c r="I2030" s="29">
        <f ca="1">IFERROR($F2030/OFFSET($F2030,I$12,)-1,"")</f>
        <v>6.5729045458889246E-2</v>
      </c>
      <c r="J2030" s="29">
        <f ca="1">IFERROR($F2030/OFFSET($F2030,J$12,)-1,"")</f>
        <v>0.56580485045196838</v>
      </c>
      <c r="K2030" s="30">
        <f>F2030/VLOOKUP(YEAR(B2030),$Z$13:$AB$35,3,FALSE)-1</f>
        <v>2.9722867190788538E-2</v>
      </c>
      <c r="L2030" s="21">
        <f>MAX(F2030:$F$5741)</f>
        <v>3830.25</v>
      </c>
      <c r="M2030" s="28">
        <f ca="1">IF(OFFSET($O2030,M$12,)&lt;&gt;"",_xlfn.STDEV.S(OFFSET($O2030,,,M$12))*SQRT($J$12/$G$12),"")</f>
        <v>0.10218670686386191</v>
      </c>
      <c r="N2030" s="30">
        <f ca="1">IF(OFFSET($O2030,N$12,)&lt;&gt;"",_xlfn.STDEV.S(OFFSET($O2030,,,N$12))*SQRT($J$12/$G$12),"")</f>
        <v>0.11966459939972551</v>
      </c>
      <c r="O2030" s="4">
        <f t="shared" ca="1" si="31"/>
        <v>-1.0089234827924915E-2</v>
      </c>
    </row>
    <row r="2031" spans="2:15" x14ac:dyDescent="0.2">
      <c r="B2031" s="14">
        <v>38729</v>
      </c>
      <c r="C2031" s="25">
        <v>3800.12</v>
      </c>
      <c r="D2031" s="25">
        <v>3836.4</v>
      </c>
      <c r="E2031" s="25">
        <v>3781.9</v>
      </c>
      <c r="F2031" s="16">
        <v>3830.25</v>
      </c>
      <c r="G2031" s="28">
        <f ca="1">IFERROR($F2031/OFFSET($F2031,G$12,)-1,"")</f>
        <v>7.9552212883089446E-3</v>
      </c>
      <c r="H2031" s="29">
        <f ca="1">IFERROR($F2031/OFFSET($F2031,H$12,)-1,"")</f>
        <v>1.7630695902377536E-2</v>
      </c>
      <c r="I2031" s="29">
        <f ca="1">IFERROR($F2031/OFFSET($F2031,I$12,)-1,"")</f>
        <v>6.6613014614150812E-2</v>
      </c>
      <c r="J2031" s="29">
        <f ca="1">IFERROR($F2031/OFFSET($F2031,J$12,)-1,"")</f>
        <v>0.57277833895883101</v>
      </c>
      <c r="K2031" s="30">
        <f>F2031/VLOOKUP(YEAR(B2031),$Z$13:$AB$35,3,FALSE)-1</f>
        <v>4.0164568821540625E-2</v>
      </c>
      <c r="L2031" s="21">
        <f>MAX(F2031:$F$5741)</f>
        <v>3830.25</v>
      </c>
      <c r="M2031" s="28">
        <f ca="1">IF(OFFSET($O2031,M$12,)&lt;&gt;"",_xlfn.STDEV.S(OFFSET($O2031,,,M$12))*SQRT($J$12/$G$12),"")</f>
        <v>9.5128403626636993E-2</v>
      </c>
      <c r="N2031" s="30">
        <f ca="1">IF(OFFSET($O2031,N$12,)&lt;&gt;"",_xlfn.STDEV.S(OFFSET($O2031,,,N$12))*SQRT($J$12/$G$12),"")</f>
        <v>0.13742866769531312</v>
      </c>
      <c r="O2031" s="4">
        <f t="shared" ca="1" si="31"/>
        <v>7.9237453373414111E-3</v>
      </c>
    </row>
    <row r="2032" spans="2:15" x14ac:dyDescent="0.2">
      <c r="B2032" s="14">
        <v>38728</v>
      </c>
      <c r="C2032" s="25">
        <v>3788.81</v>
      </c>
      <c r="D2032" s="25">
        <v>3808.23</v>
      </c>
      <c r="E2032" s="25">
        <v>3774</v>
      </c>
      <c r="F2032" s="16">
        <v>3800.02</v>
      </c>
      <c r="G2032" s="28">
        <f ca="1">IFERROR($F2032/OFFSET($F2032,G$12,)-1,"")</f>
        <v>2.9428299202665098E-3</v>
      </c>
      <c r="H2032" s="29">
        <f ca="1">IFERROR($F2032/OFFSET($F2032,H$12,)-1,"")</f>
        <v>2.2219711520355512E-2</v>
      </c>
      <c r="I2032" s="29">
        <f ca="1">IFERROR($F2032/OFFSET($F2032,I$12,)-1,"")</f>
        <v>5.0472157105577509E-2</v>
      </c>
      <c r="J2032" s="29">
        <f ca="1">IFERROR($F2032/OFFSET($F2032,J$12,)-1,"")</f>
        <v>0.54784443430656937</v>
      </c>
      <c r="K2032" s="30">
        <f>F2032/VLOOKUP(YEAR(B2032),$Z$13:$AB$35,3,FALSE)-1</f>
        <v>3.1955137344358953E-2</v>
      </c>
      <c r="L2032" s="21">
        <f>MAX(F2032:$F$5741)</f>
        <v>3815.48</v>
      </c>
      <c r="M2032" s="28">
        <f ca="1">IF(OFFSET($O2032,M$12,)&lt;&gt;"",_xlfn.STDEV.S(OFFSET($O2032,,,M$12))*SQRT($J$12/$G$12),"")</f>
        <v>9.4298323900953968E-2</v>
      </c>
      <c r="N2032" s="30">
        <f ca="1">IF(OFFSET($O2032,N$12,)&lt;&gt;"",_xlfn.STDEV.S(OFFSET($O2032,,,N$12))*SQRT($J$12/$G$12),"")</f>
        <v>0.13702228743915473</v>
      </c>
      <c r="O2032" s="4">
        <f t="shared" ca="1" si="31"/>
        <v>2.938508272803014E-3</v>
      </c>
    </row>
    <row r="2033" spans="2:15" x14ac:dyDescent="0.2">
      <c r="B2033" s="14">
        <v>38727</v>
      </c>
      <c r="C2033" s="25">
        <v>3815.3</v>
      </c>
      <c r="D2033" s="25">
        <v>3831.72</v>
      </c>
      <c r="E2033" s="25">
        <v>3785.49</v>
      </c>
      <c r="F2033" s="16">
        <v>3788.87</v>
      </c>
      <c r="G2033" s="28">
        <f ca="1">IFERROR($F2033/OFFSET($F2033,G$12,)-1,"")</f>
        <v>-6.9742208057702593E-3</v>
      </c>
      <c r="H2033" s="29">
        <f ca="1">IFERROR($F2033/OFFSET($F2033,H$12,)-1,"")</f>
        <v>2.892717965429692E-2</v>
      </c>
      <c r="I2033" s="29">
        <f ca="1">IFERROR($F2033/OFFSET($F2033,I$12,)-1,"")</f>
        <v>5.9480000894814644E-2</v>
      </c>
      <c r="J2033" s="29">
        <f ca="1">IFERROR($F2033/OFFSET($F2033,J$12,)-1,"")</f>
        <v>0.53077616125213622</v>
      </c>
      <c r="K2033" s="30">
        <f>F2033/VLOOKUP(YEAR(B2033),$Z$13:$AB$35,3,FALSE)-1</f>
        <v>2.892717965429692E-2</v>
      </c>
      <c r="L2033" s="21">
        <f>MAX(F2033:$F$5741)</f>
        <v>3815.48</v>
      </c>
      <c r="M2033" s="28">
        <f ca="1">IF(OFFSET($O2033,M$12,)&lt;&gt;"",_xlfn.STDEV.S(OFFSET($O2033,,,M$12))*SQRT($J$12/$G$12),"")</f>
        <v>9.4302406343849926E-2</v>
      </c>
      <c r="N2033" s="30">
        <f ca="1">IF(OFFSET($O2033,N$12,)&lt;&gt;"",_xlfn.STDEV.S(OFFSET($O2033,,,N$12))*SQRT($J$12/$G$12),"")</f>
        <v>0.13704733365185787</v>
      </c>
      <c r="O2033" s="4">
        <f t="shared" ca="1" si="31"/>
        <v>-6.9986543532688673E-3</v>
      </c>
    </row>
    <row r="2034" spans="2:15" x14ac:dyDescent="0.2">
      <c r="B2034" s="14">
        <v>38726</v>
      </c>
      <c r="C2034" s="25">
        <v>3772.61</v>
      </c>
      <c r="D2034" s="25">
        <v>3831.01</v>
      </c>
      <c r="E2034" s="25">
        <v>3772.61</v>
      </c>
      <c r="F2034" s="16">
        <v>3815.48</v>
      </c>
      <c r="G2034" s="28">
        <f ca="1">IFERROR($F2034/OFFSET($F2034,G$12,)-1,"")</f>
        <v>1.1398337433200512E-2</v>
      </c>
      <c r="H2034" s="29">
        <f ca="1">IFERROR($F2034/OFFSET($F2034,H$12,)-1,"")</f>
        <v>4.0482352203281557E-2</v>
      </c>
      <c r="I2034" s="29">
        <f ca="1">IFERROR($F2034/OFFSET($F2034,I$12,)-1,"")</f>
        <v>7.0356946486080041E-2</v>
      </c>
      <c r="J2034" s="29">
        <f ca="1">IFERROR($F2034/OFFSET($F2034,J$12,)-1,"")</f>
        <v>0.55927354758557546</v>
      </c>
      <c r="K2034" s="30">
        <f>F2034/VLOOKUP(YEAR(B2034),$Z$13:$AB$35,3,FALSE)-1</f>
        <v>3.615354325362885E-2</v>
      </c>
      <c r="L2034" s="21">
        <f>MAX(F2034:$F$5741)</f>
        <v>3815.48</v>
      </c>
      <c r="M2034" s="28">
        <f ca="1">IF(OFFSET($O2034,M$12,)&lt;&gt;"",_xlfn.STDEV.S(OFFSET($O2034,,,M$12))*SQRT($J$12/$G$12),"")</f>
        <v>9.3577514349377125E-2</v>
      </c>
      <c r="N2034" s="30">
        <f ca="1">IF(OFFSET($O2034,N$12,)&lt;&gt;"",_xlfn.STDEV.S(OFFSET($O2034,,,N$12))*SQRT($J$12/$G$12),"")</f>
        <v>0.13579663247542739</v>
      </c>
      <c r="O2034" s="4">
        <f t="shared" ca="1" si="31"/>
        <v>1.1333865835224763E-2</v>
      </c>
    </row>
    <row r="2035" spans="2:15" x14ac:dyDescent="0.2">
      <c r="B2035" s="14">
        <v>38722</v>
      </c>
      <c r="C2035" s="25">
        <v>3758.92</v>
      </c>
      <c r="D2035" s="25">
        <v>3773.43</v>
      </c>
      <c r="E2035" s="25">
        <v>3749.19</v>
      </c>
      <c r="F2035" s="16">
        <v>3772.48</v>
      </c>
      <c r="G2035" s="28">
        <f ca="1">IFERROR($F2035/OFFSET($F2035,G$12,)-1,"")</f>
        <v>2.2822133484241558E-3</v>
      </c>
      <c r="H2035" s="29">
        <f ca="1">IFERROR($F2035/OFFSET($F2035,H$12,)-1,"")</f>
        <v>3.280349115439174E-2</v>
      </c>
      <c r="I2035" s="29">
        <f ca="1">IFERROR($F2035/OFFSET($F2035,I$12,)-1,"")</f>
        <v>5.6720046834865201E-2</v>
      </c>
      <c r="J2035" s="29">
        <f ca="1">IFERROR($F2035/OFFSET($F2035,J$12,)-1,"")</f>
        <v>0.5273940434353086</v>
      </c>
      <c r="K2035" s="30">
        <f>F2035/VLOOKUP(YEAR(B2035),$Z$13:$AB$35,3,FALSE)-1</f>
        <v>2.4476217632761754E-2</v>
      </c>
      <c r="L2035" s="21">
        <f>MAX(F2035:$F$5741)</f>
        <v>3772.48</v>
      </c>
      <c r="M2035" s="28">
        <f ca="1">IF(OFFSET($O2035,M$12,)&lt;&gt;"",_xlfn.STDEV.S(OFFSET($O2035,,,M$12))*SQRT($J$12/$G$12),"")</f>
        <v>9.1712479608404507E-2</v>
      </c>
      <c r="N2035" s="30">
        <f ca="1">IF(OFFSET($O2035,N$12,)&lt;&gt;"",_xlfn.STDEV.S(OFFSET($O2035,,,N$12))*SQRT($J$12/$G$12),"")</f>
        <v>0.13523067713546319</v>
      </c>
      <c r="O2035" s="4">
        <f t="shared" ca="1" si="31"/>
        <v>2.2796130550715834E-3</v>
      </c>
    </row>
    <row r="2036" spans="2:15" x14ac:dyDescent="0.2">
      <c r="B2036" s="14">
        <v>38721</v>
      </c>
      <c r="C2036" s="25">
        <v>3720.64</v>
      </c>
      <c r="D2036" s="25">
        <v>3770.01</v>
      </c>
      <c r="E2036" s="25">
        <v>3720.64</v>
      </c>
      <c r="F2036" s="16">
        <v>3763.89</v>
      </c>
      <c r="G2036" s="28">
        <f ca="1">IFERROR($F2036/OFFSET($F2036,G$12,)-1,"")</f>
        <v>1.2500605258485731E-2</v>
      </c>
      <c r="H2036" s="29">
        <f ca="1">IFERROR($F2036/OFFSET($F2036,H$12,)-1,"")</f>
        <v>3.3862457115703126E-2</v>
      </c>
      <c r="I2036" s="29">
        <f ca="1">IFERROR($F2036/OFFSET($F2036,I$12,)-1,"")</f>
        <v>6.1114541133486133E-2</v>
      </c>
      <c r="J2036" s="29">
        <f ca="1">IFERROR($F2036/OFFSET($F2036,J$12,)-1,"")</f>
        <v>0.53517881032401204</v>
      </c>
      <c r="K2036" s="30">
        <f>F2036/VLOOKUP(YEAR(B2036),$Z$13:$AB$35,3,FALSE)-1</f>
        <v>2.2143468165709335E-2</v>
      </c>
      <c r="L2036" s="21">
        <f>MAX(F2036:$F$5741)</f>
        <v>3763.89</v>
      </c>
      <c r="M2036" s="28">
        <f ca="1">IF(OFFSET($O2036,M$12,)&lt;&gt;"",_xlfn.STDEV.S(OFFSET($O2036,,,M$12))*SQRT($J$12/$G$12),"")</f>
        <v>9.3596927075924236E-2</v>
      </c>
      <c r="N2036" s="30">
        <f ca="1">IF(OFFSET($O2036,N$12,)&lt;&gt;"",_xlfn.STDEV.S(OFFSET($O2036,,,N$12))*SQRT($J$12/$G$12),"")</f>
        <v>0.14626826899797984</v>
      </c>
      <c r="O2036" s="4">
        <f t="shared" ca="1" si="31"/>
        <v>1.2423117784537226E-2</v>
      </c>
    </row>
    <row r="2037" spans="2:15" x14ac:dyDescent="0.2">
      <c r="B2037" s="14">
        <v>38720</v>
      </c>
      <c r="C2037" s="25">
        <v>3681.79</v>
      </c>
      <c r="D2037" s="25">
        <v>3717.42</v>
      </c>
      <c r="E2037" s="25">
        <v>3680.51</v>
      </c>
      <c r="F2037" s="16">
        <v>3717.42</v>
      </c>
      <c r="G2037" s="28">
        <f ca="1">IFERROR($F2037/OFFSET($F2037,G$12,)-1,"")</f>
        <v>9.52380952380949E-3</v>
      </c>
      <c r="H2037" s="29">
        <f ca="1">IFERROR($F2037/OFFSET($F2037,H$12,)-1,"")</f>
        <v>2.6523111419159084E-2</v>
      </c>
      <c r="I2037" s="29">
        <f ca="1">IFERROR($F2037/OFFSET($F2037,I$12,)-1,"")</f>
        <v>6.4135777200811983E-2</v>
      </c>
      <c r="J2037" s="29">
        <f ca="1">IFERROR($F2037/OFFSET($F2037,J$12,)-1,"")</f>
        <v>0.52893418552427018</v>
      </c>
      <c r="K2037" s="30">
        <f>F2037/VLOOKUP(YEAR(B2037),$Z$13:$AB$35,3,FALSE)-1</f>
        <v>9.52380952380949E-3</v>
      </c>
      <c r="L2037" s="21">
        <f>MAX(F2037:$F$5741)</f>
        <v>3717.42</v>
      </c>
      <c r="M2037" s="28">
        <f ca="1">IF(OFFSET($O2037,M$12,)&lt;&gt;"",_xlfn.STDEV.S(OFFSET($O2037,,,M$12))*SQRT($J$12/$G$12),"")</f>
        <v>8.9620877064622892E-2</v>
      </c>
      <c r="N2037" s="30">
        <f ca="1">IF(OFFSET($O2037,N$12,)&lt;&gt;"",_xlfn.STDEV.S(OFFSET($O2037,,,N$12))*SQRT($J$12/$G$12),"")</f>
        <v>0.14870590469601486</v>
      </c>
      <c r="O2037" s="4">
        <f t="shared" ca="1" si="31"/>
        <v>9.4787439545437387E-3</v>
      </c>
    </row>
    <row r="2038" spans="2:15" x14ac:dyDescent="0.2">
      <c r="B2038" s="14">
        <v>38719</v>
      </c>
      <c r="C2038" s="25">
        <v>3667.47</v>
      </c>
      <c r="D2038" s="25">
        <v>3695.36</v>
      </c>
      <c r="E2038" s="25">
        <v>3653.56</v>
      </c>
      <c r="F2038" s="16">
        <v>3682.35</v>
      </c>
      <c r="G2038" s="28">
        <f ca="1">IFERROR($F2038/OFFSET($F2038,G$12,)-1,"")</f>
        <v>4.1777678393686291E-3</v>
      </c>
      <c r="H2038" s="29">
        <f ca="1">IFERROR($F2038/OFFSET($F2038,H$12,)-1,"")</f>
        <v>1.5778657434864618E-2</v>
      </c>
      <c r="I2038" s="29">
        <f ca="1">IFERROR($F2038/OFFSET($F2038,I$12,)-1,"")</f>
        <v>5.3162189293773476E-2</v>
      </c>
      <c r="J2038" s="29">
        <f ca="1">IFERROR($F2038/OFFSET($F2038,J$12,)-1,"")</f>
        <v>0.51522071894133914</v>
      </c>
      <c r="K2038" s="30">
        <f>F2038/VLOOKUP(YEAR(B2038),$Z$13:$AB$35,3,FALSE)-1</f>
        <v>0</v>
      </c>
      <c r="L2038" s="21">
        <f>MAX(F2038:$F$5741)</f>
        <v>3682.35</v>
      </c>
      <c r="M2038" s="28">
        <f ca="1">IF(OFFSET($O2038,M$12,)&lt;&gt;"",_xlfn.STDEV.S(OFFSET($O2038,,,M$12))*SQRT($J$12/$G$12),"")</f>
        <v>9.2258380288774533E-2</v>
      </c>
      <c r="N2038" s="30">
        <f ca="1">IF(OFFSET($O2038,N$12,)&lt;&gt;"",_xlfn.STDEV.S(OFFSET($O2038,,,N$12))*SQRT($J$12/$G$12),"")</f>
        <v>0.14785422839979551</v>
      </c>
      <c r="O2038" s="4">
        <f t="shared" ca="1" si="31"/>
        <v>4.1690651973011091E-3</v>
      </c>
    </row>
    <row r="2039" spans="2:15" x14ac:dyDescent="0.2">
      <c r="B2039" s="14">
        <v>38715</v>
      </c>
      <c r="C2039" s="25">
        <v>3656.1</v>
      </c>
      <c r="D2039" s="25">
        <v>3675.14</v>
      </c>
      <c r="E2039" s="25">
        <v>3651.37</v>
      </c>
      <c r="F2039" s="16">
        <v>3667.03</v>
      </c>
      <c r="G2039" s="28">
        <f ca="1">IFERROR($F2039/OFFSET($F2039,G$12,)-1,"")</f>
        <v>3.9341192446054052E-3</v>
      </c>
      <c r="H2039" s="29">
        <f ca="1">IFERROR($F2039/OFFSET($F2039,H$12,)-1,"")</f>
        <v>2.24593473266268E-2</v>
      </c>
      <c r="I2039" s="29">
        <f ca="1">IFERROR($F2039/OFFSET($F2039,I$12,)-1,"")</f>
        <v>4.9473979439979887E-2</v>
      </c>
      <c r="J2039" s="29">
        <f ca="1">IFERROR($F2039/OFFSET($F2039,J$12,)-1,"")</f>
        <v>0.50933913959729349</v>
      </c>
      <c r="K2039" s="30">
        <f>F2039/VLOOKUP(YEAR(B2039),$Z$13:$AB$35,3,FALSE)-1</f>
        <v>0.4956724964923156</v>
      </c>
      <c r="L2039" s="21">
        <f>MAX(F2039:$F$5741)</f>
        <v>3667.03</v>
      </c>
      <c r="M2039" s="28">
        <f ca="1">IF(OFFSET($O2039,M$12,)&lt;&gt;"",_xlfn.STDEV.S(OFFSET($O2039,,,M$12))*SQRT($J$12/$G$12),"")</f>
        <v>9.2713670159645975E-2</v>
      </c>
      <c r="N2039" s="30">
        <f ca="1">IF(OFFSET($O2039,N$12,)&lt;&gt;"",_xlfn.STDEV.S(OFFSET($O2039,,,N$12))*SQRT($J$12/$G$12),"")</f>
        <v>0.14990007403061983</v>
      </c>
      <c r="O2039" s="4">
        <f t="shared" ca="1" si="31"/>
        <v>3.9264008342982529E-3</v>
      </c>
    </row>
    <row r="2040" spans="2:15" x14ac:dyDescent="0.2">
      <c r="B2040" s="14">
        <v>38714</v>
      </c>
      <c r="C2040" s="25">
        <v>3639.56</v>
      </c>
      <c r="D2040" s="25">
        <v>3652.66</v>
      </c>
      <c r="E2040" s="25">
        <v>3627.23</v>
      </c>
      <c r="F2040" s="16">
        <v>3652.66</v>
      </c>
      <c r="G2040" s="28">
        <f ca="1">IFERROR($F2040/OFFSET($F2040,G$12,)-1,"")</f>
        <v>3.3098848819290705E-3</v>
      </c>
      <c r="H2040" s="29">
        <f ca="1">IFERROR($F2040/OFFSET($F2040,H$12,)-1,"")</f>
        <v>1.83532534299089E-2</v>
      </c>
      <c r="I2040" s="29">
        <f ca="1">IFERROR($F2040/OFFSET($F2040,I$12,)-1,"")</f>
        <v>4.5606783193161693E-2</v>
      </c>
      <c r="J2040" s="29">
        <f ca="1">IFERROR($F2040/OFFSET($F2040,J$12,)-1,"")</f>
        <v>0.50889600330476092</v>
      </c>
      <c r="K2040" s="30">
        <f>F2040/VLOOKUP(YEAR(B2040),$Z$13:$AB$35,3,FALSE)-1</f>
        <v>0.48981140078963659</v>
      </c>
      <c r="L2040" s="21">
        <f>MAX(F2040:$F$5741)</f>
        <v>3652.66</v>
      </c>
      <c r="M2040" s="28">
        <f ca="1">IF(OFFSET($O2040,M$12,)&lt;&gt;"",_xlfn.STDEV.S(OFFSET($O2040,,,M$12))*SQRT($J$12/$G$12),"")</f>
        <v>9.3280584426566088E-2</v>
      </c>
      <c r="N2040" s="30">
        <f ca="1">IF(OFFSET($O2040,N$12,)&lt;&gt;"",_xlfn.STDEV.S(OFFSET($O2040,,,N$12))*SQRT($J$12/$G$12),"")</f>
        <v>0.15085710250638942</v>
      </c>
      <c r="O2040" s="4">
        <f t="shared" ca="1" si="31"/>
        <v>3.3044192700067655E-3</v>
      </c>
    </row>
    <row r="2041" spans="2:15" x14ac:dyDescent="0.2">
      <c r="B2041" s="14">
        <v>38713</v>
      </c>
      <c r="C2041" s="25">
        <v>3621.59</v>
      </c>
      <c r="D2041" s="25">
        <v>3643.95</v>
      </c>
      <c r="E2041" s="25">
        <v>3613.12</v>
      </c>
      <c r="F2041" s="16">
        <v>3640.61</v>
      </c>
      <c r="G2041" s="28">
        <f ca="1">IFERROR($F2041/OFFSET($F2041,G$12,)-1,"")</f>
        <v>5.3129064414849658E-3</v>
      </c>
      <c r="H2041" s="29">
        <f ca="1">IFERROR($F2041/OFFSET($F2041,H$12,)-1,"")</f>
        <v>1.9381809323540722E-2</v>
      </c>
      <c r="I2041" s="29">
        <f ca="1">IFERROR($F2041/OFFSET($F2041,I$12,)-1,"")</f>
        <v>4.7823396508799965E-2</v>
      </c>
      <c r="J2041" s="29">
        <f ca="1">IFERROR($F2041/OFFSET($F2041,J$12,)-1,"")</f>
        <v>0.50668791126929591</v>
      </c>
      <c r="K2041" s="30">
        <f>F2041/VLOOKUP(YEAR(B2041),$Z$13:$AB$35,3,FALSE)-1</f>
        <v>0.48489656410089066</v>
      </c>
      <c r="L2041" s="21">
        <f>MAX(F2041:$F$5741)</f>
        <v>3640.61</v>
      </c>
      <c r="M2041" s="28">
        <f ca="1">IF(OFFSET($O2041,M$12,)&lt;&gt;"",_xlfn.STDEV.S(OFFSET($O2041,,,M$12))*SQRT($J$12/$G$12),"")</f>
        <v>9.3276215856599468E-2</v>
      </c>
      <c r="N2041" s="30">
        <f ca="1">IF(OFFSET($O2041,N$12,)&lt;&gt;"",_xlfn.STDEV.S(OFFSET($O2041,,,N$12))*SQRT($J$12/$G$12),"")</f>
        <v>0.15079548963190342</v>
      </c>
      <c r="O2041" s="4">
        <f t="shared" ca="1" si="31"/>
        <v>5.2988427448015241E-3</v>
      </c>
    </row>
    <row r="2042" spans="2:15" x14ac:dyDescent="0.2">
      <c r="B2042" s="14">
        <v>38709</v>
      </c>
      <c r="C2042" s="25">
        <v>3625.1</v>
      </c>
      <c r="D2042" s="25">
        <v>3637.43</v>
      </c>
      <c r="E2042" s="25">
        <v>3621.15</v>
      </c>
      <c r="F2042" s="16">
        <v>3621.37</v>
      </c>
      <c r="G2042" s="28">
        <f ca="1">IFERROR($F2042/OFFSET($F2042,G$12,)-1,"")</f>
        <v>-1.0427154738424926E-3</v>
      </c>
      <c r="H2042" s="29">
        <f ca="1">IFERROR($F2042/OFFSET($F2042,H$12,)-1,"")</f>
        <v>9.6887877723315086E-3</v>
      </c>
      <c r="I2042" s="29">
        <f ca="1">IFERROR($F2042/OFFSET($F2042,I$12,)-1,"")</f>
        <v>4.5725984834046551E-2</v>
      </c>
      <c r="J2042" s="29">
        <f ca="1">IFERROR($F2042/OFFSET($F2042,J$12,)-1,"")</f>
        <v>0.49863229117093266</v>
      </c>
      <c r="K2042" s="30">
        <f>F2042/VLOOKUP(YEAR(B2042),$Z$13:$AB$35,3,FALSE)-1</f>
        <v>0.47704914020948208</v>
      </c>
      <c r="L2042" s="21">
        <f>MAX(F2042:$F$5741)</f>
        <v>3625.15</v>
      </c>
      <c r="M2042" s="28">
        <f ca="1">IF(OFFSET($O2042,M$12,)&lt;&gt;"",_xlfn.STDEV.S(OFFSET($O2042,,,M$12))*SQRT($J$12/$G$12),"")</f>
        <v>9.2991451912792553E-2</v>
      </c>
      <c r="N2042" s="30">
        <f ca="1">IF(OFFSET($O2042,N$12,)&lt;&gt;"",_xlfn.STDEV.S(OFFSET($O2042,,,N$12))*SQRT($J$12/$G$12),"")</f>
        <v>0.15180782241435517</v>
      </c>
      <c r="O2042" s="4">
        <f t="shared" ca="1" si="31"/>
        <v>-1.0432594798173644E-3</v>
      </c>
    </row>
    <row r="2043" spans="2:15" x14ac:dyDescent="0.2">
      <c r="B2043" s="14">
        <v>38708</v>
      </c>
      <c r="C2043" s="25">
        <v>3587.53</v>
      </c>
      <c r="D2043" s="25">
        <v>3627.63</v>
      </c>
      <c r="E2043" s="25">
        <v>3587.4</v>
      </c>
      <c r="F2043" s="16">
        <v>3625.15</v>
      </c>
      <c r="G2043" s="28">
        <f ca="1">IFERROR($F2043/OFFSET($F2043,G$12,)-1,"")</f>
        <v>1.0782159666302249E-2</v>
      </c>
      <c r="H2043" s="29">
        <f ca="1">IFERROR($F2043/OFFSET($F2043,H$12,)-1,"")</f>
        <v>1.321456620838668E-2</v>
      </c>
      <c r="I2043" s="29">
        <f ca="1">IFERROR($F2043/OFFSET($F2043,I$12,)-1,"")</f>
        <v>6.0366740084884407E-2</v>
      </c>
      <c r="J2043" s="29">
        <f ca="1">IFERROR($F2043/OFFSET($F2043,J$12,)-1,"")</f>
        <v>0.50207381196057077</v>
      </c>
      <c r="K2043" s="30">
        <f>F2043/VLOOKUP(YEAR(B2043),$Z$13:$AB$35,3,FALSE)-1</f>
        <v>0.47859088980976927</v>
      </c>
      <c r="L2043" s="21">
        <f>MAX(F2043:$F$5741)</f>
        <v>3625.15</v>
      </c>
      <c r="M2043" s="28">
        <f ca="1">IF(OFFSET($O2043,M$12,)&lt;&gt;"",_xlfn.STDEV.S(OFFSET($O2043,,,M$12))*SQRT($J$12/$G$12),"")</f>
        <v>9.2358415479092432E-2</v>
      </c>
      <c r="N2043" s="30">
        <f ca="1">IF(OFFSET($O2043,N$12,)&lt;&gt;"",_xlfn.STDEV.S(OFFSET($O2043,,,N$12))*SQRT($J$12/$G$12),"")</f>
        <v>0.1517835833339059</v>
      </c>
      <c r="O2043" s="4">
        <f t="shared" ca="1" si="31"/>
        <v>1.0724446659387247E-2</v>
      </c>
    </row>
    <row r="2044" spans="2:15" x14ac:dyDescent="0.2">
      <c r="B2044" s="14">
        <v>38707</v>
      </c>
      <c r="C2044" s="25">
        <v>3586.76</v>
      </c>
      <c r="D2044" s="25">
        <v>3609.18</v>
      </c>
      <c r="E2044" s="25">
        <v>3566.26</v>
      </c>
      <c r="F2044" s="16">
        <v>3586.48</v>
      </c>
      <c r="G2044" s="28">
        <f ca="1">IFERROR($F2044/OFFSET($F2044,G$12,)-1,"")</f>
        <v>-9.7579199460184896E-5</v>
      </c>
      <c r="H2044" s="29">
        <f ca="1">IFERROR($F2044/OFFSET($F2044,H$12,)-1,"")</f>
        <v>1.2506979341149194E-3</v>
      </c>
      <c r="I2044" s="29">
        <f ca="1">IFERROR($F2044/OFFSET($F2044,I$12,)-1,"")</f>
        <v>5.7521967329126511E-2</v>
      </c>
      <c r="J2044" s="29">
        <f ca="1">IFERROR($F2044/OFFSET($F2044,J$12,)-1,"")</f>
        <v>0.48859216954231721</v>
      </c>
      <c r="K2044" s="30">
        <f>F2044/VLOOKUP(YEAR(B2044),$Z$13:$AB$35,3,FALSE)-1</f>
        <v>0.46281854667667299</v>
      </c>
      <c r="L2044" s="21">
        <f>MAX(F2044:$F$5741)</f>
        <v>3617.44</v>
      </c>
      <c r="M2044" s="28">
        <f ca="1">IF(OFFSET($O2044,M$12,)&lt;&gt;"",_xlfn.STDEV.S(OFFSET($O2044,,,M$12))*SQRT($J$12/$G$12),"")</f>
        <v>9.2699005270873797E-2</v>
      </c>
      <c r="N2044" s="30">
        <f ca="1">IF(OFFSET($O2044,N$12,)&lt;&gt;"",_xlfn.STDEV.S(OFFSET($O2044,,,N$12))*SQRT($J$12/$G$12),"")</f>
        <v>0.15052767043255968</v>
      </c>
      <c r="O2044" s="4">
        <f t="shared" ca="1" si="31"/>
        <v>-9.7583960619997831E-5</v>
      </c>
    </row>
    <row r="2045" spans="2:15" x14ac:dyDescent="0.2">
      <c r="B2045" s="14">
        <v>38706</v>
      </c>
      <c r="C2045" s="25">
        <v>3572.94</v>
      </c>
      <c r="D2045" s="25">
        <v>3588.15</v>
      </c>
      <c r="E2045" s="25">
        <v>3561.46</v>
      </c>
      <c r="F2045" s="16">
        <v>3586.83</v>
      </c>
      <c r="G2045" s="28">
        <f ca="1">IFERROR($F2045/OFFSET($F2045,G$12,)-1,"")</f>
        <v>4.3232466910643197E-3</v>
      </c>
      <c r="H2045" s="29">
        <f ca="1">IFERROR($F2045/OFFSET($F2045,H$12,)-1,"")</f>
        <v>1.549725237903754E-3</v>
      </c>
      <c r="I2045" s="29">
        <f ca="1">IFERROR($F2045/OFFSET($F2045,I$12,)-1,"")</f>
        <v>5.4444486907747169E-2</v>
      </c>
      <c r="J2045" s="29">
        <f ca="1">IFERROR($F2045/OFFSET($F2045,J$12,)-1,"")</f>
        <v>0.50131219314143638</v>
      </c>
      <c r="K2045" s="30">
        <f>F2045/VLOOKUP(YEAR(B2045),$Z$13:$AB$35,3,FALSE)-1</f>
        <v>0.46296130126929214</v>
      </c>
      <c r="L2045" s="21">
        <f>MAX(F2045:$F$5741)</f>
        <v>3617.44</v>
      </c>
      <c r="M2045" s="28">
        <f ca="1">IF(OFFSET($O2045,M$12,)&lt;&gt;"",_xlfn.STDEV.S(OFFSET($O2045,,,M$12))*SQRT($J$12/$G$12),"")</f>
        <v>9.4643098200567072E-2</v>
      </c>
      <c r="N2045" s="30">
        <f ca="1">IF(OFFSET($O2045,N$12,)&lt;&gt;"",_xlfn.STDEV.S(OFFSET($O2045,,,N$12))*SQRT($J$12/$G$12),"")</f>
        <v>0.15067054538422331</v>
      </c>
      <c r="O2045" s="4">
        <f t="shared" ca="1" si="31"/>
        <v>4.3139283075486409E-3</v>
      </c>
    </row>
    <row r="2046" spans="2:15" x14ac:dyDescent="0.2">
      <c r="B2046" s="14">
        <v>38705</v>
      </c>
      <c r="C2046" s="25">
        <v>3585.49</v>
      </c>
      <c r="D2046" s="25">
        <v>3586.26</v>
      </c>
      <c r="E2046" s="25">
        <v>3562.06</v>
      </c>
      <c r="F2046" s="16">
        <v>3571.39</v>
      </c>
      <c r="G2046" s="28">
        <f ca="1">IFERROR($F2046/OFFSET($F2046,G$12,)-1,"")</f>
        <v>-4.2463377776290612E-3</v>
      </c>
      <c r="H2046" s="29">
        <f ca="1">IFERROR($F2046/OFFSET($F2046,H$12,)-1,"")</f>
        <v>3.7802773515009935E-3</v>
      </c>
      <c r="I2046" s="29">
        <f ca="1">IFERROR($F2046/OFFSET($F2046,I$12,)-1,"")</f>
        <v>5.2622426573529557E-2</v>
      </c>
      <c r="J2046" s="29">
        <f ca="1">IFERROR($F2046/OFFSET($F2046,J$12,)-1,"")</f>
        <v>0.49432419653803183</v>
      </c>
      <c r="K2046" s="30">
        <f>F2046/VLOOKUP(YEAR(B2046),$Z$13:$AB$35,3,FALSE)-1</f>
        <v>0.45666378438346311</v>
      </c>
      <c r="L2046" s="21">
        <f>MAX(F2046:$F$5741)</f>
        <v>3617.44</v>
      </c>
      <c r="M2046" s="28">
        <f ca="1">IF(OFFSET($O2046,M$12,)&lt;&gt;"",_xlfn.STDEV.S(OFFSET($O2046,,,M$12))*SQRT($J$12/$G$12),"")</f>
        <v>9.442412173867791E-2</v>
      </c>
      <c r="N2046" s="30">
        <f ca="1">IF(OFFSET($O2046,N$12,)&lt;&gt;"",_xlfn.STDEV.S(OFFSET($O2046,,,N$12))*SQRT($J$12/$G$12),"")</f>
        <v>0.1507680251277187</v>
      </c>
      <c r="O2046" s="4">
        <f t="shared" ca="1" si="31"/>
        <v>-4.2553790738994908E-3</v>
      </c>
    </row>
    <row r="2047" spans="2:15" x14ac:dyDescent="0.2">
      <c r="B2047" s="14">
        <v>38702</v>
      </c>
      <c r="C2047" s="25">
        <v>3576.79</v>
      </c>
      <c r="D2047" s="25">
        <v>3593.89</v>
      </c>
      <c r="E2047" s="25">
        <v>3567.04</v>
      </c>
      <c r="F2047" s="16">
        <v>3586.62</v>
      </c>
      <c r="G2047" s="28">
        <f ca="1">IFERROR($F2047/OFFSET($F2047,G$12,)-1,"")</f>
        <v>2.4455891354353554E-3</v>
      </c>
      <c r="H2047" s="29">
        <f ca="1">IFERROR($F2047/OFFSET($F2047,H$12,)-1,"")</f>
        <v>-1.2308412047763451E-3</v>
      </c>
      <c r="I2047" s="29">
        <f ca="1">IFERROR($F2047/OFFSET($F2047,I$12,)-1,"")</f>
        <v>7.0853399655451454E-2</v>
      </c>
      <c r="J2047" s="29">
        <f ca="1">IFERROR($F2047/OFFSET($F2047,J$12,)-1,"")</f>
        <v>0.49970521210093866</v>
      </c>
      <c r="K2047" s="30">
        <f>F2047/VLOOKUP(YEAR(B2047),$Z$13:$AB$35,3,FALSE)-1</f>
        <v>0.46287564851372065</v>
      </c>
      <c r="L2047" s="21">
        <f>MAX(F2047:$F$5741)</f>
        <v>3617.44</v>
      </c>
      <c r="M2047" s="28">
        <f ca="1">IF(OFFSET($O2047,M$12,)&lt;&gt;"",_xlfn.STDEV.S(OFFSET($O2047,,,M$12))*SQRT($J$12/$G$12),"")</f>
        <v>9.3194347879903133E-2</v>
      </c>
      <c r="N2047" s="30">
        <f ca="1">IF(OFFSET($O2047,N$12,)&lt;&gt;"",_xlfn.STDEV.S(OFFSET($O2047,,,N$12))*SQRT($J$12/$G$12),"")</f>
        <v>0.15149828455153425</v>
      </c>
      <c r="O2047" s="4">
        <f t="shared" ca="1" si="31"/>
        <v>2.4426035490134165E-3</v>
      </c>
    </row>
    <row r="2048" spans="2:15" x14ac:dyDescent="0.2">
      <c r="B2048" s="14">
        <v>38701</v>
      </c>
      <c r="C2048" s="25">
        <v>3580.95</v>
      </c>
      <c r="D2048" s="25">
        <v>3595.36</v>
      </c>
      <c r="E2048" s="25">
        <v>3572.3</v>
      </c>
      <c r="F2048" s="16">
        <v>3577.87</v>
      </c>
      <c r="G2048" s="28">
        <f ca="1">IFERROR($F2048/OFFSET($F2048,G$12,)-1,"")</f>
        <v>-1.1529871580122641E-3</v>
      </c>
      <c r="H2048" s="29">
        <f ca="1">IFERROR($F2048/OFFSET($F2048,H$12,)-1,"")</f>
        <v>-1.0938674863992248E-2</v>
      </c>
      <c r="I2048" s="29">
        <f ca="1">IFERROR($F2048/OFFSET($F2048,I$12,)-1,"")</f>
        <v>6.8004955149923108E-2</v>
      </c>
      <c r="J2048" s="29">
        <f ca="1">IFERROR($F2048/OFFSET($F2048,J$12,)-1,"")</f>
        <v>0.4987286733381644</v>
      </c>
      <c r="K2048" s="30">
        <f>F2048/VLOOKUP(YEAR(B2048),$Z$13:$AB$35,3,FALSE)-1</f>
        <v>0.45930678369824118</v>
      </c>
      <c r="L2048" s="21">
        <f>MAX(F2048:$F$5741)</f>
        <v>3617.44</v>
      </c>
      <c r="M2048" s="28">
        <f ca="1">IF(OFFSET($O2048,M$12,)&lt;&gt;"",_xlfn.STDEV.S(OFFSET($O2048,,,M$12))*SQRT($J$12/$G$12),"")</f>
        <v>9.3663655127063539E-2</v>
      </c>
      <c r="N2048" s="30">
        <f ca="1">IF(OFFSET($O2048,N$12,)&lt;&gt;"",_xlfn.STDEV.S(OFFSET($O2048,,,N$12))*SQRT($J$12/$G$12),"")</f>
        <v>0.15147250126397652</v>
      </c>
      <c r="O2048" s="4">
        <f t="shared" ca="1" si="31"/>
        <v>-1.1536523590668752E-3</v>
      </c>
    </row>
    <row r="2049" spans="2:15" x14ac:dyDescent="0.2">
      <c r="B2049" s="14">
        <v>38700</v>
      </c>
      <c r="C2049" s="25">
        <v>3581.28</v>
      </c>
      <c r="D2049" s="25">
        <v>3593.34</v>
      </c>
      <c r="E2049" s="25">
        <v>3570.29</v>
      </c>
      <c r="F2049" s="16">
        <v>3582</v>
      </c>
      <c r="G2049" s="28">
        <f ca="1">IFERROR($F2049/OFFSET($F2049,G$12,)-1,"")</f>
        <v>2.0104543626864313E-4</v>
      </c>
      <c r="H2049" s="29">
        <f ca="1">IFERROR($F2049/OFFSET($F2049,H$12,)-1,"")</f>
        <v>1.6330365531744828E-3</v>
      </c>
      <c r="I2049" s="29">
        <f ca="1">IFERROR($F2049/OFFSET($F2049,I$12,)-1,"")</f>
        <v>6.8491434469140078E-2</v>
      </c>
      <c r="J2049" s="29">
        <f ca="1">IFERROR($F2049/OFFSET($F2049,J$12,)-1,"")</f>
        <v>0.51472864283358266</v>
      </c>
      <c r="K2049" s="30">
        <f>F2049/VLOOKUP(YEAR(B2049),$Z$13:$AB$35,3,FALSE)-1</f>
        <v>0.46099128789114752</v>
      </c>
      <c r="L2049" s="21">
        <f>MAX(F2049:$F$5741)</f>
        <v>3617.44</v>
      </c>
      <c r="M2049" s="28">
        <f ca="1">IF(OFFSET($O2049,M$12,)&lt;&gt;"",_xlfn.STDEV.S(OFFSET($O2049,,,M$12))*SQRT($J$12/$G$12),"")</f>
        <v>9.3238933221386447E-2</v>
      </c>
      <c r="N2049" s="30">
        <f ca="1">IF(OFFSET($O2049,N$12,)&lt;&gt;"",_xlfn.STDEV.S(OFFSET($O2049,,,N$12))*SQRT($J$12/$G$12),"")</f>
        <v>0.15159212300915695</v>
      </c>
      <c r="O2049" s="4">
        <f t="shared" ca="1" si="31"/>
        <v>2.0102522934321564E-4</v>
      </c>
    </row>
    <row r="2050" spans="2:15" x14ac:dyDescent="0.2">
      <c r="B2050" s="14">
        <v>38699</v>
      </c>
      <c r="C2050" s="25">
        <v>3558.29</v>
      </c>
      <c r="D2050" s="25">
        <v>3595.07</v>
      </c>
      <c r="E2050" s="25">
        <v>3554.66</v>
      </c>
      <c r="F2050" s="16">
        <v>3581.28</v>
      </c>
      <c r="G2050" s="28">
        <f ca="1">IFERROR($F2050/OFFSET($F2050,G$12,)-1,"")</f>
        <v>6.5599757162853045E-3</v>
      </c>
      <c r="H2050" s="29">
        <f ca="1">IFERROR($F2050/OFFSET($F2050,H$12,)-1,"")</f>
        <v>4.6567994883133235E-3</v>
      </c>
      <c r="I2050" s="29">
        <f ca="1">IFERROR($F2050/OFFSET($F2050,I$12,)-1,"")</f>
        <v>7.1681219963252829E-2</v>
      </c>
      <c r="J2050" s="29">
        <f ca="1">IFERROR($F2050/OFFSET($F2050,J$12,)-1,"")</f>
        <v>0.53299687945448238</v>
      </c>
      <c r="K2050" s="30">
        <f>F2050/VLOOKUP(YEAR(B2050),$Z$13:$AB$35,3,FALSE)-1</f>
        <v>0.46069762130061664</v>
      </c>
      <c r="L2050" s="21">
        <f>MAX(F2050:$F$5741)</f>
        <v>3617.44</v>
      </c>
      <c r="M2050" s="28">
        <f ca="1">IF(OFFSET($O2050,M$12,)&lt;&gt;"",_xlfn.STDEV.S(OFFSET($O2050,,,M$12))*SQRT($J$12/$G$12),"")</f>
        <v>0.12092919135854678</v>
      </c>
      <c r="N2050" s="30">
        <f ca="1">IF(OFFSET($O2050,N$12,)&lt;&gt;"",_xlfn.STDEV.S(OFFSET($O2050,,,N$12))*SQRT($J$12/$G$12),"")</f>
        <v>0.15260300358455992</v>
      </c>
      <c r="O2050" s="4">
        <f t="shared" ca="1" si="31"/>
        <v>6.538552714130434E-3</v>
      </c>
    </row>
    <row r="2051" spans="2:15" x14ac:dyDescent="0.2">
      <c r="B2051" s="14">
        <v>38698</v>
      </c>
      <c r="C2051" s="25">
        <v>3591.04</v>
      </c>
      <c r="D2051" s="25">
        <v>3605.38</v>
      </c>
      <c r="E2051" s="25">
        <v>3549.68</v>
      </c>
      <c r="F2051" s="16">
        <v>3557.94</v>
      </c>
      <c r="G2051" s="28">
        <f ca="1">IFERROR($F2051/OFFSET($F2051,G$12,)-1,"")</f>
        <v>-9.2173854927820598E-3</v>
      </c>
      <c r="H2051" s="29">
        <f ca="1">IFERROR($F2051/OFFSET($F2051,H$12,)-1,"")</f>
        <v>-3.3753595948446957E-3</v>
      </c>
      <c r="I2051" s="29">
        <f ca="1">IFERROR($F2051/OFFSET($F2051,I$12,)-1,"")</f>
        <v>6.7818737863786449E-2</v>
      </c>
      <c r="J2051" s="29">
        <f ca="1">IFERROR($F2051/OFFSET($F2051,J$12,)-1,"")</f>
        <v>0.52126081212240427</v>
      </c>
      <c r="K2051" s="30">
        <f>F2051/VLOOKUP(YEAR(B2051),$Z$13:$AB$35,3,FALSE)-1</f>
        <v>0.45117792932424039</v>
      </c>
      <c r="L2051" s="21">
        <f>MAX(F2051:$F$5741)</f>
        <v>3617.44</v>
      </c>
      <c r="M2051" s="28">
        <f ca="1">IF(OFFSET($O2051,M$12,)&lt;&gt;"",_xlfn.STDEV.S(OFFSET($O2051,,,M$12))*SQRT($J$12/$G$12),"")</f>
        <v>0.12063743573765028</v>
      </c>
      <c r="N2051" s="30">
        <f ca="1">IF(OFFSET($O2051,N$12,)&lt;&gt;"",_xlfn.STDEV.S(OFFSET($O2051,,,N$12))*SQRT($J$12/$G$12),"")</f>
        <v>0.15226292953715342</v>
      </c>
      <c r="O2051" s="4">
        <f t="shared" ca="1" si="31"/>
        <v>-9.2601284453689842E-3</v>
      </c>
    </row>
    <row r="2052" spans="2:15" x14ac:dyDescent="0.2">
      <c r="B2052" s="14">
        <v>38695</v>
      </c>
      <c r="C2052" s="25">
        <v>3617.44</v>
      </c>
      <c r="D2052" s="25">
        <v>3617.44</v>
      </c>
      <c r="E2052" s="25">
        <v>3579.77</v>
      </c>
      <c r="F2052" s="16">
        <v>3591.04</v>
      </c>
      <c r="G2052" s="28">
        <f ca="1">IFERROR($F2052/OFFSET($F2052,G$12,)-1,"")</f>
        <v>-7.2979786810561942E-3</v>
      </c>
      <c r="H2052" s="29">
        <f ca="1">IFERROR($F2052/OFFSET($F2052,H$12,)-1,"")</f>
        <v>1.2384730104225694E-2</v>
      </c>
      <c r="I2052" s="29">
        <f ca="1">IFERROR($F2052/OFFSET($F2052,I$12,)-1,"")</f>
        <v>7.9554234144317837E-2</v>
      </c>
      <c r="J2052" s="29">
        <f ca="1">IFERROR($F2052/OFFSET($F2052,J$12,)-1,"")</f>
        <v>0.51903317639793056</v>
      </c>
      <c r="K2052" s="30">
        <f>F2052/VLOOKUP(YEAR(B2052),$Z$13:$AB$35,3,FALSE)-1</f>
        <v>0.46467843508336859</v>
      </c>
      <c r="L2052" s="21">
        <f>MAX(F2052:$F$5741)</f>
        <v>3617.44</v>
      </c>
      <c r="M2052" s="28">
        <f ca="1">IF(OFFSET($O2052,M$12,)&lt;&gt;"",_xlfn.STDEV.S(OFFSET($O2052,,,M$12))*SQRT($J$12/$G$12),"")</f>
        <v>0.11541173522941579</v>
      </c>
      <c r="N2052" s="30">
        <f ca="1">IF(OFFSET($O2052,N$12,)&lt;&gt;"",_xlfn.STDEV.S(OFFSET($O2052,,,N$12))*SQRT($J$12/$G$12),"")</f>
        <v>0.15105531637897213</v>
      </c>
      <c r="O2052" s="4">
        <f t="shared" ca="1" si="31"/>
        <v>-7.3247392054536084E-3</v>
      </c>
    </row>
    <row r="2053" spans="2:15" x14ac:dyDescent="0.2">
      <c r="B2053" s="14">
        <v>38693</v>
      </c>
      <c r="C2053" s="25">
        <v>3582.24</v>
      </c>
      <c r="D2053" s="25">
        <v>3617.44</v>
      </c>
      <c r="E2053" s="25">
        <v>3548.22</v>
      </c>
      <c r="F2053" s="16">
        <v>3617.44</v>
      </c>
      <c r="G2053" s="28">
        <f ca="1">IFERROR($F2053/OFFSET($F2053,G$12,)-1,"")</f>
        <v>1.1543107690931143E-2</v>
      </c>
      <c r="H2053" s="29">
        <f ca="1">IFERROR($F2053/OFFSET($F2053,H$12,)-1,"")</f>
        <v>3.5515848593192345E-2</v>
      </c>
      <c r="I2053" s="29">
        <f ca="1">IFERROR($F2053/OFFSET($F2053,I$12,)-1,"")</f>
        <v>8.1000962233816809E-2</v>
      </c>
      <c r="J2053" s="29">
        <f ca="1">IFERROR($F2053/OFFSET($F2053,J$12,)-1,"")</f>
        <v>0.53956546719724208</v>
      </c>
      <c r="K2053" s="30">
        <f>F2053/VLOOKUP(YEAR(B2053),$Z$13:$AB$35,3,FALSE)-1</f>
        <v>0.47544621006950094</v>
      </c>
      <c r="L2053" s="21">
        <f>MAX(F2053:$F$5741)</f>
        <v>3617.44</v>
      </c>
      <c r="M2053" s="28">
        <f ca="1">IF(OFFSET($O2053,M$12,)&lt;&gt;"",_xlfn.STDEV.S(OFFSET($O2053,,,M$12))*SQRT($J$12/$G$12),"")</f>
        <v>0.11131435483503976</v>
      </c>
      <c r="N2053" s="30">
        <f ca="1">IF(OFFSET($O2053,N$12,)&lt;&gt;"",_xlfn.STDEV.S(OFFSET($O2053,,,N$12))*SQRT($J$12/$G$12),"")</f>
        <v>0.15038244614971333</v>
      </c>
      <c r="O2053" s="4">
        <f t="shared" ca="1" si="31"/>
        <v>1.1476994306221008E-2</v>
      </c>
    </row>
    <row r="2054" spans="2:15" x14ac:dyDescent="0.2">
      <c r="B2054" s="14">
        <v>38692</v>
      </c>
      <c r="C2054" s="25">
        <v>3564.76</v>
      </c>
      <c r="D2054" s="25">
        <v>3577.82</v>
      </c>
      <c r="E2054" s="25">
        <v>3563.42</v>
      </c>
      <c r="F2054" s="16">
        <v>3576.16</v>
      </c>
      <c r="G2054" s="28">
        <f ca="1">IFERROR($F2054/OFFSET($F2054,G$12,)-1,"")</f>
        <v>3.220485429267228E-3</v>
      </c>
      <c r="H2054" s="29">
        <f ca="1">IFERROR($F2054/OFFSET($F2054,H$12,)-1,"")</f>
        <v>2.2791558343128848E-2</v>
      </c>
      <c r="I2054" s="29">
        <f ca="1">IFERROR($F2054/OFFSET($F2054,I$12,)-1,"")</f>
        <v>6.3684359245103295E-2</v>
      </c>
      <c r="J2054" s="29">
        <f ca="1">IFERROR($F2054/OFFSET($F2054,J$12,)-1,"")</f>
        <v>0.52380627732374307</v>
      </c>
      <c r="K2054" s="30">
        <f>F2054/VLOOKUP(YEAR(B2054),$Z$13:$AB$35,3,FALSE)-1</f>
        <v>0.4586093255457302</v>
      </c>
      <c r="L2054" s="21">
        <f>MAX(F2054:$F$5741)</f>
        <v>3576.16</v>
      </c>
      <c r="M2054" s="28">
        <f ca="1">IF(OFFSET($O2054,M$12,)&lt;&gt;"",_xlfn.STDEV.S(OFFSET($O2054,,,M$12))*SQRT($J$12/$G$12),"")</f>
        <v>0.11013734248563212</v>
      </c>
      <c r="N2054" s="30">
        <f ca="1">IF(OFFSET($O2054,N$12,)&lt;&gt;"",_xlfn.STDEV.S(OFFSET($O2054,,,N$12))*SQRT($J$12/$G$12),"")</f>
        <v>0.15022739048113135</v>
      </c>
      <c r="O2054" s="4">
        <f t="shared" ca="1" si="31"/>
        <v>3.215310773027343E-3</v>
      </c>
    </row>
    <row r="2055" spans="2:15" x14ac:dyDescent="0.2">
      <c r="B2055" s="14">
        <v>38691</v>
      </c>
      <c r="C2055" s="25">
        <v>3569.8</v>
      </c>
      <c r="D2055" s="25">
        <v>3574.37</v>
      </c>
      <c r="E2055" s="25">
        <v>3558.82</v>
      </c>
      <c r="F2055" s="16">
        <v>3564.68</v>
      </c>
      <c r="G2055" s="28">
        <f ca="1">IFERROR($F2055/OFFSET($F2055,G$12,)-1,"")</f>
        <v>-1.4873991243672391E-3</v>
      </c>
      <c r="H2055" s="29">
        <f ca="1">IFERROR($F2055/OFFSET($F2055,H$12,)-1,"")</f>
        <v>2.0182246949195237E-2</v>
      </c>
      <c r="I2055" s="29">
        <f ca="1">IFERROR($F2055/OFFSET($F2055,I$12,)-1,"")</f>
        <v>6.2583277938910165E-2</v>
      </c>
      <c r="J2055" s="29">
        <f ca="1">IFERROR($F2055/OFFSET($F2055,J$12,)-1,"")</f>
        <v>0.52432511021881245</v>
      </c>
      <c r="K2055" s="30">
        <f>F2055/VLOOKUP(YEAR(B2055),$Z$13:$AB$35,3,FALSE)-1</f>
        <v>0.45392697490782119</v>
      </c>
      <c r="L2055" s="21">
        <f>MAX(F2055:$F$5741)</f>
        <v>3569.99</v>
      </c>
      <c r="M2055" s="28">
        <f ca="1">IF(OFFSET($O2055,M$12,)&lt;&gt;"",_xlfn.STDEV.S(OFFSET($O2055,,,M$12))*SQRT($J$12/$G$12),"")</f>
        <v>0.11335260466155511</v>
      </c>
      <c r="N2055" s="30">
        <f ca="1">IF(OFFSET($O2055,N$12,)&lt;&gt;"",_xlfn.STDEV.S(OFFSET($O2055,,,N$12))*SQRT($J$12/$G$12),"")</f>
        <v>0.1509946868367954</v>
      </c>
      <c r="O2055" s="4">
        <f t="shared" ca="1" si="31"/>
        <v>-1.488506400555447E-3</v>
      </c>
    </row>
    <row r="2056" spans="2:15" x14ac:dyDescent="0.2">
      <c r="B2056" s="14">
        <v>38688</v>
      </c>
      <c r="C2056" s="25">
        <v>3547.09</v>
      </c>
      <c r="D2056" s="25">
        <v>3574.42</v>
      </c>
      <c r="E2056" s="25">
        <v>3547.09</v>
      </c>
      <c r="F2056" s="16">
        <v>3569.99</v>
      </c>
      <c r="G2056" s="28">
        <f ca="1">IFERROR($F2056/OFFSET($F2056,G$12,)-1,"")</f>
        <v>6.4503215293576499E-3</v>
      </c>
      <c r="H2056" s="29">
        <f ca="1">IFERROR($F2056/OFFSET($F2056,H$12,)-1,"")</f>
        <v>2.1941752019557059E-2</v>
      </c>
      <c r="I2056" s="29">
        <f ca="1">IFERROR($F2056/OFFSET($F2056,I$12,)-1,"")</f>
        <v>7.0808537697365281E-2</v>
      </c>
      <c r="J2056" s="29">
        <f ca="1">IFERROR($F2056/OFFSET($F2056,J$12,)-1,"")</f>
        <v>0.53540692698409953</v>
      </c>
      <c r="K2056" s="30">
        <f>F2056/VLOOKUP(YEAR(B2056),$Z$13:$AB$35,3,FALSE)-1</f>
        <v>0.45609276601298632</v>
      </c>
      <c r="L2056" s="21">
        <f>MAX(F2056:$F$5741)</f>
        <v>3569.99</v>
      </c>
      <c r="M2056" s="28">
        <f ca="1">IF(OFFSET($O2056,M$12,)&lt;&gt;"",_xlfn.STDEV.S(OFFSET($O2056,,,M$12))*SQRT($J$12/$G$12),"")</f>
        <v>0.11290816983356627</v>
      </c>
      <c r="N2056" s="30">
        <f ca="1">IF(OFFSET($O2056,N$12,)&lt;&gt;"",_xlfn.STDEV.S(OFFSET($O2056,,,N$12))*SQRT($J$12/$G$12),"")</f>
        <v>0.15090267479721495</v>
      </c>
      <c r="O2056" s="4">
        <f t="shared" ca="1" si="31"/>
        <v>6.4296072336367171E-3</v>
      </c>
    </row>
    <row r="2057" spans="2:15" x14ac:dyDescent="0.2">
      <c r="B2057" s="14">
        <v>38687</v>
      </c>
      <c r="C2057" s="25">
        <v>3493.48</v>
      </c>
      <c r="D2057" s="25">
        <v>3547.13</v>
      </c>
      <c r="E2057" s="25">
        <v>3489.33</v>
      </c>
      <c r="F2057" s="16">
        <v>3547.11</v>
      </c>
      <c r="G2057" s="28">
        <f ca="1">IFERROR($F2057/OFFSET($F2057,G$12,)-1,"")</f>
        <v>1.5383426318998694E-2</v>
      </c>
      <c r="H2057" s="29">
        <f ca="1">IFERROR($F2057/OFFSET($F2057,H$12,)-1,"")</f>
        <v>2.0912662435781382E-2</v>
      </c>
      <c r="I2057" s="29">
        <f ca="1">IFERROR($F2057/OFFSET($F2057,I$12,)-1,"")</f>
        <v>7.0005188474347335E-2</v>
      </c>
      <c r="J2057" s="29">
        <f ca="1">IFERROR($F2057/OFFSET($F2057,J$12,)-1,"")</f>
        <v>0.55000546221241464</v>
      </c>
      <c r="K2057" s="30">
        <f>F2057/VLOOKUP(YEAR(B2057),$Z$13:$AB$35,3,FALSE)-1</f>
        <v>0.44676069435833843</v>
      </c>
      <c r="L2057" s="21">
        <f>MAX(F2057:$F$5741)</f>
        <v>3547.11</v>
      </c>
      <c r="M2057" s="28">
        <f ca="1">IF(OFFSET($O2057,M$12,)&lt;&gt;"",_xlfn.STDEV.S(OFFSET($O2057,,,M$12))*SQRT($J$12/$G$12),"")</f>
        <v>0.13304785587427578</v>
      </c>
      <c r="N2057" s="30">
        <f ca="1">IF(OFFSET($O2057,N$12,)&lt;&gt;"",_xlfn.STDEV.S(OFFSET($O2057,,,N$12))*SQRT($J$12/$G$12),"")</f>
        <v>0.15094964854124793</v>
      </c>
      <c r="O2057" s="4">
        <f t="shared" ca="1" si="31"/>
        <v>1.5266301080631772E-2</v>
      </c>
    </row>
    <row r="2058" spans="2:15" x14ac:dyDescent="0.2">
      <c r="B2058" s="14">
        <v>38686</v>
      </c>
      <c r="C2058" s="25">
        <v>3496.34</v>
      </c>
      <c r="D2058" s="25">
        <v>3500.12</v>
      </c>
      <c r="E2058" s="25">
        <v>3479.76</v>
      </c>
      <c r="F2058" s="16">
        <v>3493.37</v>
      </c>
      <c r="G2058" s="28">
        <f ca="1">IFERROR($F2058/OFFSET($F2058,G$12,)-1,"")</f>
        <v>-8.8660849370936212E-4</v>
      </c>
      <c r="H2058" s="29">
        <f ca="1">IFERROR($F2058/OFFSET($F2058,H$12,)-1,"")</f>
        <v>8.764026774318312E-3</v>
      </c>
      <c r="I2058" s="29">
        <f ca="1">IFERROR($F2058/OFFSET($F2058,I$12,)-1,"")</f>
        <v>5.9001315653855801E-2</v>
      </c>
      <c r="J2058" s="29">
        <f ca="1">IFERROR($F2058/OFFSET($F2058,J$12,)-1,"")</f>
        <v>0.52048939513303405</v>
      </c>
      <c r="K2058" s="30">
        <f>F2058/VLOOKUP(YEAR(B2058),$Z$13:$AB$35,3,FALSE)-1</f>
        <v>0.42484174633732485</v>
      </c>
      <c r="L2058" s="21">
        <f>MAX(F2058:$F$5741)</f>
        <v>3503.85</v>
      </c>
      <c r="M2058" s="28">
        <f ca="1">IF(OFFSET($O2058,M$12,)&lt;&gt;"",_xlfn.STDEV.S(OFFSET($O2058,,,M$12))*SQRT($J$12/$G$12),"")</f>
        <v>0.12885036649535953</v>
      </c>
      <c r="N2058" s="30">
        <f ca="1">IF(OFFSET($O2058,N$12,)&lt;&gt;"",_xlfn.STDEV.S(OFFSET($O2058,,,N$12))*SQRT($J$12/$G$12),"")</f>
        <v>0.1482300345246125</v>
      </c>
      <c r="O2058" s="4">
        <f t="shared" ca="1" si="31"/>
        <v>-8.8700176348798746E-4</v>
      </c>
    </row>
    <row r="2059" spans="2:15" x14ac:dyDescent="0.2">
      <c r="B2059" s="14">
        <v>38685</v>
      </c>
      <c r="C2059" s="25">
        <v>3494.24</v>
      </c>
      <c r="D2059" s="25">
        <v>3507.07</v>
      </c>
      <c r="E2059" s="25">
        <v>3475.14</v>
      </c>
      <c r="F2059" s="16">
        <v>3496.47</v>
      </c>
      <c r="G2059" s="28">
        <f ca="1">IFERROR($F2059/OFFSET($F2059,G$12,)-1,"")</f>
        <v>6.6110309774014553E-4</v>
      </c>
      <c r="H2059" s="29">
        <f ca="1">IFERROR($F2059/OFFSET($F2059,H$12,)-1,"")</f>
        <v>2.272747216104043E-2</v>
      </c>
      <c r="I2059" s="29">
        <f ca="1">IFERROR($F2059/OFFSET($F2059,I$12,)-1,"")</f>
        <v>9.1828003997002083E-2</v>
      </c>
      <c r="J2059" s="29">
        <f ca="1">IFERROR($F2059/OFFSET($F2059,J$12,)-1,"")</f>
        <v>0.53521609125755742</v>
      </c>
      <c r="K2059" s="30">
        <f>F2059/VLOOKUP(YEAR(B2059),$Z$13:$AB$35,3,FALSE)-1</f>
        <v>0.42610614415766612</v>
      </c>
      <c r="L2059" s="21">
        <f>MAX(F2059:$F$5741)</f>
        <v>3503.85</v>
      </c>
      <c r="M2059" s="28">
        <f ca="1">IF(OFFSET($O2059,M$12,)&lt;&gt;"",_xlfn.STDEV.S(OFFSET($O2059,,,M$12))*SQRT($J$12/$G$12),"")</f>
        <v>0.1292392918519589</v>
      </c>
      <c r="N2059" s="30">
        <f ca="1">IF(OFFSET($O2059,N$12,)&lt;&gt;"",_xlfn.STDEV.S(OFFSET($O2059,,,N$12))*SQRT($J$12/$G$12),"")</f>
        <v>0.1488138329249607</v>
      </c>
      <c r="O2059" s="4">
        <f t="shared" ca="1" si="31"/>
        <v>6.6088466535280815E-4</v>
      </c>
    </row>
    <row r="2060" spans="2:15" x14ac:dyDescent="0.2">
      <c r="B2060" s="14">
        <v>38684</v>
      </c>
      <c r="C2060" s="25">
        <v>3493.34</v>
      </c>
      <c r="D2060" s="25">
        <v>3521.97</v>
      </c>
      <c r="E2060" s="25">
        <v>3491.95</v>
      </c>
      <c r="F2060" s="16">
        <v>3494.16</v>
      </c>
      <c r="G2060" s="28">
        <f ca="1">IFERROR($F2060/OFFSET($F2060,G$12,)-1,"")</f>
        <v>2.3473237646487455E-4</v>
      </c>
      <c r="H2060" s="29">
        <f ca="1">IFERROR($F2060/OFFSET($F2060,H$12,)-1,"")</f>
        <v>3.0300171020817279E-2</v>
      </c>
      <c r="I2060" s="29">
        <f ca="1">IFERROR($F2060/OFFSET($F2060,I$12,)-1,"")</f>
        <v>9.508019982574778E-2</v>
      </c>
      <c r="J2060" s="29">
        <f ca="1">IFERROR($F2060/OFFSET($F2060,J$12,)-1,"")</f>
        <v>0.53303732823221783</v>
      </c>
      <c r="K2060" s="30">
        <f>F2060/VLOOKUP(YEAR(B2060),$Z$13:$AB$35,3,FALSE)-1</f>
        <v>0.42516396384637956</v>
      </c>
      <c r="L2060" s="21">
        <f>MAX(F2060:$F$5741)</f>
        <v>3503.85</v>
      </c>
      <c r="M2060" s="28">
        <f ca="1">IF(OFFSET($O2060,M$12,)&lt;&gt;"",_xlfn.STDEV.S(OFFSET($O2060,,,M$12))*SQRT($J$12/$G$12),"")</f>
        <v>0.1366896473160413</v>
      </c>
      <c r="N2060" s="30">
        <f ca="1">IF(OFFSET($O2060,N$12,)&lt;&gt;"",_xlfn.STDEV.S(OFFSET($O2060,,,N$12))*SQRT($J$12/$G$12),"")</f>
        <v>0.1493289694489599</v>
      </c>
      <c r="O2060" s="4">
        <f t="shared" ca="1" si="31"/>
        <v>2.3470483113103094E-4</v>
      </c>
    </row>
    <row r="2061" spans="2:15" x14ac:dyDescent="0.2">
      <c r="B2061" s="14">
        <v>38681</v>
      </c>
      <c r="C2061" s="25">
        <v>3474.58</v>
      </c>
      <c r="D2061" s="25">
        <v>3500.78</v>
      </c>
      <c r="E2061" s="25">
        <v>3468.06</v>
      </c>
      <c r="F2061" s="16">
        <v>3493.34</v>
      </c>
      <c r="G2061" s="28">
        <f ca="1">IFERROR($F2061/OFFSET($F2061,G$12,)-1,"")</f>
        <v>5.4368317287629697E-3</v>
      </c>
      <c r="H2061" s="29">
        <f ca="1">IFERROR($F2061/OFFSET($F2061,H$12,)-1,"")</f>
        <v>2.6960604180936709E-2</v>
      </c>
      <c r="I2061" s="29">
        <f ca="1">IFERROR($F2061/OFFSET($F2061,I$12,)-1,"")</f>
        <v>9.3308713069604421E-2</v>
      </c>
      <c r="J2061" s="29">
        <f ca="1">IFERROR($F2061/OFFSET($F2061,J$12,)-1,"")</f>
        <v>0.54178252080961076</v>
      </c>
      <c r="K2061" s="30">
        <f>F2061/VLOOKUP(YEAR(B2061),$Z$13:$AB$35,3,FALSE)-1</f>
        <v>0.4248295102293862</v>
      </c>
      <c r="L2061" s="21">
        <f>MAX(F2061:$F$5741)</f>
        <v>3503.85</v>
      </c>
      <c r="M2061" s="28">
        <f ca="1">IF(OFFSET($O2061,M$12,)&lt;&gt;"",_xlfn.STDEV.S(OFFSET($O2061,,,M$12))*SQRT($J$12/$G$12),"")</f>
        <v>0.17033367114989698</v>
      </c>
      <c r="N2061" s="30">
        <f ca="1">IF(OFFSET($O2061,N$12,)&lt;&gt;"",_xlfn.STDEV.S(OFFSET($O2061,,,N$12))*SQRT($J$12/$G$12),"")</f>
        <v>0.1499940610031309</v>
      </c>
      <c r="O2061" s="4">
        <f t="shared" ca="1" si="31"/>
        <v>5.4221055110050213E-3</v>
      </c>
    </row>
    <row r="2062" spans="2:15" x14ac:dyDescent="0.2">
      <c r="B2062" s="14">
        <v>38680</v>
      </c>
      <c r="C2062" s="25">
        <v>3463.84</v>
      </c>
      <c r="D2062" s="25">
        <v>3489.78</v>
      </c>
      <c r="E2062" s="25">
        <v>3462.9</v>
      </c>
      <c r="F2062" s="16">
        <v>3474.45</v>
      </c>
      <c r="G2062" s="28">
        <f ca="1">IFERROR($F2062/OFFSET($F2062,G$12,)-1,"")</f>
        <v>3.3005873486147141E-3</v>
      </c>
      <c r="H2062" s="29">
        <f ca="1">IFERROR($F2062/OFFSET($F2062,H$12,)-1,"")</f>
        <v>2.4050576948583036E-2</v>
      </c>
      <c r="I2062" s="29">
        <f ca="1">IFERROR($F2062/OFFSET($F2062,I$12,)-1,"")</f>
        <v>9.7332192137751905E-2</v>
      </c>
      <c r="J2062" s="29">
        <f ca="1">IFERROR($F2062/OFFSET($F2062,J$12,)-1,"")</f>
        <v>0.54594520035951688</v>
      </c>
      <c r="K2062" s="30">
        <f>F2062/VLOOKUP(YEAR(B2062),$Z$13:$AB$35,3,FALSE)-1</f>
        <v>0.41712484093059654</v>
      </c>
      <c r="L2062" s="21">
        <f>MAX(F2062:$F$5741)</f>
        <v>3503.85</v>
      </c>
      <c r="M2062" s="28">
        <f ca="1">IF(OFFSET($O2062,M$12,)&lt;&gt;"",_xlfn.STDEV.S(OFFSET($O2062,,,M$12))*SQRT($J$12/$G$12),"")</f>
        <v>0.16998108751836888</v>
      </c>
      <c r="N2062" s="30">
        <f ca="1">IF(OFFSET($O2062,N$12,)&lt;&gt;"",_xlfn.STDEV.S(OFFSET($O2062,,,N$12))*SQRT($J$12/$G$12),"")</f>
        <v>0.15027747072546896</v>
      </c>
      <c r="O2062" s="4">
        <f t="shared" ca="1" si="31"/>
        <v>3.2951523659981489E-3</v>
      </c>
    </row>
    <row r="2063" spans="2:15" x14ac:dyDescent="0.2">
      <c r="B2063" s="14">
        <v>38679</v>
      </c>
      <c r="C2063" s="25">
        <v>3419.84</v>
      </c>
      <c r="D2063" s="25">
        <v>3476.31</v>
      </c>
      <c r="E2063" s="25">
        <v>3419.58</v>
      </c>
      <c r="F2063" s="16">
        <v>3463.02</v>
      </c>
      <c r="G2063" s="28">
        <f ca="1">IFERROR($F2063/OFFSET($F2063,G$12,)-1,"")</f>
        <v>1.2943251520283638E-2</v>
      </c>
      <c r="H2063" s="29">
        <f ca="1">IFERROR($F2063/OFFSET($F2063,H$12,)-1,"")</f>
        <v>3.395027632557146E-2</v>
      </c>
      <c r="I2063" s="29">
        <f ca="1">IFERROR($F2063/OFFSET($F2063,I$12,)-1,"")</f>
        <v>0.10345245112877799</v>
      </c>
      <c r="J2063" s="29">
        <f ca="1">IFERROR($F2063/OFFSET($F2063,J$12,)-1,"")</f>
        <v>0.54397150156268825</v>
      </c>
      <c r="K2063" s="30">
        <f>F2063/VLOOKUP(YEAR(B2063),$Z$13:$AB$35,3,FALSE)-1</f>
        <v>0.41246288380591878</v>
      </c>
      <c r="L2063" s="21">
        <f>MAX(F2063:$F$5741)</f>
        <v>3503.85</v>
      </c>
      <c r="M2063" s="28">
        <f ca="1">IF(OFFSET($O2063,M$12,)&lt;&gt;"",_xlfn.STDEV.S(OFFSET($O2063,,,M$12))*SQRT($J$12/$G$12),"")</f>
        <v>0.16987467022034419</v>
      </c>
      <c r="N2063" s="30">
        <f ca="1">IF(OFFSET($O2063,N$12,)&lt;&gt;"",_xlfn.STDEV.S(OFFSET($O2063,,,N$12))*SQRT($J$12/$G$12),"")</f>
        <v>0.15032660868677888</v>
      </c>
      <c r="O2063" s="4">
        <f t="shared" ref="O2063:O2126" ca="1" si="32">IFERROR(LN(1+G2063),"")</f>
        <v>1.2860203480458668E-2</v>
      </c>
    </row>
    <row r="2064" spans="2:15" x14ac:dyDescent="0.2">
      <c r="B2064" s="14">
        <v>38678</v>
      </c>
      <c r="C2064" s="25">
        <v>3391.4</v>
      </c>
      <c r="D2064" s="25">
        <v>3428.66</v>
      </c>
      <c r="E2064" s="25">
        <v>3390.85</v>
      </c>
      <c r="F2064" s="16">
        <v>3418.77</v>
      </c>
      <c r="G2064" s="28">
        <f ca="1">IFERROR($F2064/OFFSET($F2064,G$12,)-1,"")</f>
        <v>8.0704133985964877E-3</v>
      </c>
      <c r="H2064" s="29">
        <f ca="1">IFERROR($F2064/OFFSET($F2064,H$12,)-1,"")</f>
        <v>2.0513126669751136E-2</v>
      </c>
      <c r="I2064" s="29">
        <f ca="1">IFERROR($F2064/OFFSET($F2064,I$12,)-1,"")</f>
        <v>8.3954241941927243E-2</v>
      </c>
      <c r="J2064" s="29">
        <f ca="1">IFERROR($F2064/OFFSET($F2064,J$12,)-1,"")</f>
        <v>0.51973701757661428</v>
      </c>
      <c r="K2064" s="30">
        <f>F2064/VLOOKUP(YEAR(B2064),$Z$13:$AB$35,3,FALSE)-1</f>
        <v>0.39441462459620835</v>
      </c>
      <c r="L2064" s="21">
        <f>MAX(F2064:$F$5741)</f>
        <v>3503.85</v>
      </c>
      <c r="M2064" s="28">
        <f ca="1">IF(OFFSET($O2064,M$12,)&lt;&gt;"",_xlfn.STDEV.S(OFFSET($O2064,,,M$12))*SQRT($J$12/$G$12),"")</f>
        <v>0.16646495250017743</v>
      </c>
      <c r="N2064" s="30">
        <f ca="1">IF(OFFSET($O2064,N$12,)&lt;&gt;"",_xlfn.STDEV.S(OFFSET($O2064,,,N$12))*SQRT($J$12/$G$12),"")</f>
        <v>0.14882193158745544</v>
      </c>
      <c r="O2064" s="4">
        <f t="shared" ca="1" si="32"/>
        <v>8.038021771560256E-3</v>
      </c>
    </row>
    <row r="2065" spans="2:15" x14ac:dyDescent="0.2">
      <c r="B2065" s="14">
        <v>38677</v>
      </c>
      <c r="C2065" s="25">
        <v>3400.98</v>
      </c>
      <c r="D2065" s="25">
        <v>3417.38</v>
      </c>
      <c r="E2065" s="25">
        <v>3389.47</v>
      </c>
      <c r="F2065" s="16">
        <v>3391.4</v>
      </c>
      <c r="G2065" s="28">
        <f ca="1">IFERROR($F2065/OFFSET($F2065,G$12,)-1,"")</f>
        <v>-3.0073817552173088E-3</v>
      </c>
      <c r="H2065" s="29">
        <f ca="1">IFERROR($F2065/OFFSET($F2065,H$12,)-1,"")</f>
        <v>1.1636474276560893E-2</v>
      </c>
      <c r="I2065" s="29">
        <f ca="1">IFERROR($F2065/OFFSET($F2065,I$12,)-1,"")</f>
        <v>7.4928684627575404E-2</v>
      </c>
      <c r="J2065" s="29">
        <f ca="1">IFERROR($F2065/OFFSET($F2065,J$12,)-1,"")</f>
        <v>0.51376105839187991</v>
      </c>
      <c r="K2065" s="30">
        <f>F2065/VLOOKUP(YEAR(B2065),$Z$13:$AB$35,3,FALSE)-1</f>
        <v>0.38325121545338847</v>
      </c>
      <c r="L2065" s="21">
        <f>MAX(F2065:$F$5741)</f>
        <v>3503.85</v>
      </c>
      <c r="M2065" s="28">
        <f ca="1">IF(OFFSET($O2065,M$12,)&lt;&gt;"",_xlfn.STDEV.S(OFFSET($O2065,,,M$12))*SQRT($J$12/$G$12),"")</f>
        <v>0.16581224528470737</v>
      </c>
      <c r="N2065" s="30">
        <f ca="1">IF(OFFSET($O2065,N$12,)&lt;&gt;"",_xlfn.STDEV.S(OFFSET($O2065,,,N$12))*SQRT($J$12/$G$12),"")</f>
        <v>0.14832699355893192</v>
      </c>
      <c r="O2065" s="4">
        <f t="shared" ca="1" si="32"/>
        <v>-3.0119130148268864E-3</v>
      </c>
    </row>
    <row r="2066" spans="2:15" x14ac:dyDescent="0.2">
      <c r="B2066" s="14">
        <v>38674</v>
      </c>
      <c r="C2066" s="25">
        <v>3392.85</v>
      </c>
      <c r="D2066" s="25">
        <v>3418.96</v>
      </c>
      <c r="E2066" s="25">
        <v>3392.85</v>
      </c>
      <c r="F2066" s="16">
        <v>3401.63</v>
      </c>
      <c r="G2066" s="28">
        <f ca="1">IFERROR($F2066/OFFSET($F2066,G$12,)-1,"")</f>
        <v>2.5877949216734919E-3</v>
      </c>
      <c r="H2066" s="29">
        <f ca="1">IFERROR($F2066/OFFSET($F2066,H$12,)-1,"")</f>
        <v>1.7921801217329891E-2</v>
      </c>
      <c r="I2066" s="29">
        <f ca="1">IFERROR($F2066/OFFSET($F2066,I$12,)-1,"")</f>
        <v>5.6337940693308886E-2</v>
      </c>
      <c r="J2066" s="29">
        <f ca="1">IFERROR($F2066/OFFSET($F2066,J$12,)-1,"")</f>
        <v>0.53495539481343424</v>
      </c>
      <c r="K2066" s="30">
        <f>F2066/VLOOKUP(YEAR(B2066),$Z$13:$AB$35,3,FALSE)-1</f>
        <v>0.38742372826051485</v>
      </c>
      <c r="L2066" s="21">
        <f>MAX(F2066:$F$5741)</f>
        <v>3503.85</v>
      </c>
      <c r="M2066" s="28">
        <f ca="1">IF(OFFSET($O2066,M$12,)&lt;&gt;"",_xlfn.STDEV.S(OFFSET($O2066,,,M$12))*SQRT($J$12/$G$12),"")</f>
        <v>0.18154336012942132</v>
      </c>
      <c r="N2066" s="30">
        <f ca="1">IF(OFFSET($O2066,N$12,)&lt;&gt;"",_xlfn.STDEV.S(OFFSET($O2066,,,N$12))*SQRT($J$12/$G$12),"")</f>
        <v>0.15005942765027078</v>
      </c>
      <c r="O2066" s="4">
        <f t="shared" ca="1" si="32"/>
        <v>2.5844523457539807E-3</v>
      </c>
    </row>
    <row r="2067" spans="2:15" x14ac:dyDescent="0.2">
      <c r="B2067" s="14">
        <v>38673</v>
      </c>
      <c r="C2067" s="25">
        <v>3349.91</v>
      </c>
      <c r="D2067" s="25">
        <v>3393.9</v>
      </c>
      <c r="E2067" s="25">
        <v>3349.91</v>
      </c>
      <c r="F2067" s="16">
        <v>3392.85</v>
      </c>
      <c r="G2067" s="28">
        <f ca="1">IFERROR($F2067/OFFSET($F2067,G$12,)-1,"")</f>
        <v>1.2999692473972146E-2</v>
      </c>
      <c r="H2067" s="29">
        <f ca="1">IFERROR($F2067/OFFSET($F2067,H$12,)-1,"")</f>
        <v>1.8271473032470231E-2</v>
      </c>
      <c r="I2067" s="29">
        <f ca="1">IFERROR($F2067/OFFSET($F2067,I$12,)-1,"")</f>
        <v>5.1485719244310113E-2</v>
      </c>
      <c r="J2067" s="29">
        <f ca="1">IFERROR($F2067/OFFSET($F2067,J$12,)-1,"")</f>
        <v>0.55434966854650658</v>
      </c>
      <c r="K2067" s="30">
        <f>F2067/VLOOKUP(YEAR(B2067),$Z$13:$AB$35,3,FALSE)-1</f>
        <v>0.38384262733709651</v>
      </c>
      <c r="L2067" s="21">
        <f>MAX(F2067:$F$5741)</f>
        <v>3503.85</v>
      </c>
      <c r="M2067" s="28">
        <f ca="1">IF(OFFSET($O2067,M$12,)&lt;&gt;"",_xlfn.STDEV.S(OFFSET($O2067,,,M$12))*SQRT($J$12/$G$12),"")</f>
        <v>0.18670966614071408</v>
      </c>
      <c r="N2067" s="30">
        <f ca="1">IF(OFFSET($O2067,N$12,)&lt;&gt;"",_xlfn.STDEV.S(OFFSET($O2067,,,N$12))*SQRT($J$12/$G$12),"")</f>
        <v>0.15066547340165881</v>
      </c>
      <c r="O2067" s="4">
        <f t="shared" ca="1" si="32"/>
        <v>1.2915921687005822E-2</v>
      </c>
    </row>
    <row r="2068" spans="2:15" x14ac:dyDescent="0.2">
      <c r="B2068" s="14">
        <v>38672</v>
      </c>
      <c r="C2068" s="25">
        <v>3351.1</v>
      </c>
      <c r="D2068" s="25">
        <v>3360.73</v>
      </c>
      <c r="E2068" s="25">
        <v>3339.11</v>
      </c>
      <c r="F2068" s="16">
        <v>3349.31</v>
      </c>
      <c r="G2068" s="28">
        <f ca="1">IFERROR($F2068/OFFSET($F2068,G$12,)-1,"")</f>
        <v>-2.2089222548926646E-4</v>
      </c>
      <c r="H2068" s="29">
        <f ca="1">IFERROR($F2068/OFFSET($F2068,H$12,)-1,"")</f>
        <v>6.8842986883757007E-3</v>
      </c>
      <c r="I2068" s="29">
        <f ca="1">IFERROR($F2068/OFFSET($F2068,I$12,)-1,"")</f>
        <v>4.6129771803024688E-2</v>
      </c>
      <c r="J2068" s="29">
        <f ca="1">IFERROR($F2068/OFFSET($F2068,J$12,)-1,"")</f>
        <v>0.53657104320259852</v>
      </c>
      <c r="K2068" s="30">
        <f>F2068/VLOOKUP(YEAR(B2068),$Z$13:$AB$35,3,FALSE)-1</f>
        <v>0.36608395601527044</v>
      </c>
      <c r="L2068" s="21">
        <f>MAX(F2068:$F$5741)</f>
        <v>3503.85</v>
      </c>
      <c r="M2068" s="28">
        <f ca="1">IF(OFFSET($O2068,M$12,)&lt;&gt;"",_xlfn.STDEV.S(OFFSET($O2068,,,M$12))*SQRT($J$12/$G$12),"")</f>
        <v>0.18207607530325104</v>
      </c>
      <c r="N2068" s="30">
        <f ca="1">IF(OFFSET($O2068,N$12,)&lt;&gt;"",_xlfn.STDEV.S(OFFSET($O2068,,,N$12))*SQRT($J$12/$G$12),"")</f>
        <v>0.14858861810563792</v>
      </c>
      <c r="O2068" s="4">
        <f t="shared" ca="1" si="32"/>
        <v>-2.2091662577019498E-4</v>
      </c>
    </row>
    <row r="2069" spans="2:15" x14ac:dyDescent="0.2">
      <c r="B2069" s="14">
        <v>38671</v>
      </c>
      <c r="C2069" s="25">
        <v>3351.71</v>
      </c>
      <c r="D2069" s="25">
        <v>3361.74</v>
      </c>
      <c r="E2069" s="25">
        <v>3334.48</v>
      </c>
      <c r="F2069" s="16">
        <v>3350.05</v>
      </c>
      <c r="G2069" s="28">
        <f ca="1">IFERROR($F2069/OFFSET($F2069,G$12,)-1,"")</f>
        <v>-6.9800947980391825E-4</v>
      </c>
      <c r="H2069" s="29">
        <f ca="1">IFERROR($F2069/OFFSET($F2069,H$12,)-1,"")</f>
        <v>1.0967074868963866E-3</v>
      </c>
      <c r="I2069" s="29">
        <f ca="1">IFERROR($F2069/OFFSET($F2069,I$12,)-1,"")</f>
        <v>3.3277197917437773E-2</v>
      </c>
      <c r="J2069" s="29">
        <f ca="1">IFERROR($F2069/OFFSET($F2069,J$12,)-1,"")</f>
        <v>0.52585720011660109</v>
      </c>
      <c r="K2069" s="30">
        <f>F2069/VLOOKUP(YEAR(B2069),$Z$13:$AB$35,3,FALSE)-1</f>
        <v>0.36638578001109412</v>
      </c>
      <c r="L2069" s="21">
        <f>MAX(F2069:$F$5741)</f>
        <v>3503.85</v>
      </c>
      <c r="M2069" s="28">
        <f ca="1">IF(OFFSET($O2069,M$12,)&lt;&gt;"",_xlfn.STDEV.S(OFFSET($O2069,,,M$12))*SQRT($J$12/$G$12),"")</f>
        <v>0.18703439483910825</v>
      </c>
      <c r="N2069" s="30">
        <f ca="1">IF(OFFSET($O2069,N$12,)&lt;&gt;"",_xlfn.STDEV.S(OFFSET($O2069,,,N$12))*SQRT($J$12/$G$12),"")</f>
        <v>0.14973264819516025</v>
      </c>
      <c r="O2069" s="4">
        <f t="shared" ca="1" si="32"/>
        <v>-6.9825320184099392E-4</v>
      </c>
    </row>
    <row r="2070" spans="2:15" x14ac:dyDescent="0.2">
      <c r="B2070" s="14">
        <v>38670</v>
      </c>
      <c r="C2070" s="25">
        <v>3340.16</v>
      </c>
      <c r="D2070" s="25">
        <v>3362.62</v>
      </c>
      <c r="E2070" s="25">
        <v>3326.71</v>
      </c>
      <c r="F2070" s="16">
        <v>3352.39</v>
      </c>
      <c r="G2070" s="28">
        <f ca="1">IFERROR($F2070/OFFSET($F2070,G$12,)-1,"")</f>
        <v>3.1869624806240004E-3</v>
      </c>
      <c r="H2070" s="29">
        <f ca="1">IFERROR($F2070/OFFSET($F2070,H$12,)-1,"")</f>
        <v>-2.8732469772907443E-3</v>
      </c>
      <c r="I2070" s="29">
        <f ca="1">IFERROR($F2070/OFFSET($F2070,I$12,)-1,"")</f>
        <v>7.2239452890632272E-4</v>
      </c>
      <c r="J2070" s="29">
        <f ca="1">IFERROR($F2070/OFFSET($F2070,J$12,)-1,"")</f>
        <v>0.51671266343935196</v>
      </c>
      <c r="K2070" s="30">
        <f>F2070/VLOOKUP(YEAR(B2070),$Z$13:$AB$35,3,FALSE)-1</f>
        <v>0.36734019643031934</v>
      </c>
      <c r="L2070" s="21">
        <f>MAX(F2070:$F$5741)</f>
        <v>3503.85</v>
      </c>
      <c r="M2070" s="28">
        <f ca="1">IF(OFFSET($O2070,M$12,)&lt;&gt;"",_xlfn.STDEV.S(OFFSET($O2070,,,M$12))*SQRT($J$12/$G$12),"")</f>
        <v>0.18962623661703301</v>
      </c>
      <c r="N2070" s="30">
        <f ca="1">IF(OFFSET($O2070,N$12,)&lt;&gt;"",_xlfn.STDEV.S(OFFSET($O2070,,,N$12))*SQRT($J$12/$G$12),"")</f>
        <v>0.15037455295884286</v>
      </c>
      <c r="O2070" s="4">
        <f t="shared" ca="1" si="32"/>
        <v>3.1818948796789922E-3</v>
      </c>
    </row>
    <row r="2071" spans="2:15" x14ac:dyDescent="0.2">
      <c r="B2071" s="14">
        <v>38667</v>
      </c>
      <c r="C2071" s="25">
        <v>3332.14</v>
      </c>
      <c r="D2071" s="25">
        <v>3342.8</v>
      </c>
      <c r="E2071" s="25">
        <v>3327.56</v>
      </c>
      <c r="F2071" s="16">
        <v>3341.74</v>
      </c>
      <c r="G2071" s="28">
        <f ca="1">IFERROR($F2071/OFFSET($F2071,G$12,)-1,"")</f>
        <v>2.9321992695012788E-3</v>
      </c>
      <c r="H2071" s="29">
        <f ca="1">IFERROR($F2071/OFFSET($F2071,H$12,)-1,"")</f>
        <v>-3.8721447031505596E-3</v>
      </c>
      <c r="I2071" s="29">
        <f ca="1">IFERROR($F2071/OFFSET($F2071,I$12,)-1,"")</f>
        <v>-2.9121288975086923E-3</v>
      </c>
      <c r="J2071" s="29">
        <f ca="1">IFERROR($F2071/OFFSET($F2071,J$12,)-1,"")</f>
        <v>0.52837221640360954</v>
      </c>
      <c r="K2071" s="30">
        <f>F2071/VLOOKUP(YEAR(B2071),$Z$13:$AB$35,3,FALSE)-1</f>
        <v>0.36299637811204999</v>
      </c>
      <c r="L2071" s="21">
        <f>MAX(F2071:$F$5741)</f>
        <v>3503.85</v>
      </c>
      <c r="M2071" s="28">
        <f ca="1">IF(OFFSET($O2071,M$12,)&lt;&gt;"",_xlfn.STDEV.S(OFFSET($O2071,,,M$12))*SQRT($J$12/$G$12),"")</f>
        <v>0.18929582448709376</v>
      </c>
      <c r="N2071" s="30">
        <f ca="1">IF(OFFSET($O2071,N$12,)&lt;&gt;"",_xlfn.STDEV.S(OFFSET($O2071,,,N$12))*SQRT($J$12/$G$12),"")</f>
        <v>0.15246574493558979</v>
      </c>
      <c r="O2071" s="4">
        <f t="shared" ca="1" si="32"/>
        <v>2.9279087582663337E-3</v>
      </c>
    </row>
    <row r="2072" spans="2:15" x14ac:dyDescent="0.2">
      <c r="B2072" s="14">
        <v>38666</v>
      </c>
      <c r="C2072" s="25">
        <v>3321.63</v>
      </c>
      <c r="D2072" s="25">
        <v>3333.35</v>
      </c>
      <c r="E2072" s="25">
        <v>3311.07</v>
      </c>
      <c r="F2072" s="16">
        <v>3331.97</v>
      </c>
      <c r="G2072" s="28">
        <f ca="1">IFERROR($F2072/OFFSET($F2072,G$12,)-1,"")</f>
        <v>1.6714716466099677E-3</v>
      </c>
      <c r="H2072" s="29">
        <f ca="1">IFERROR($F2072/OFFSET($F2072,H$12,)-1,"")</f>
        <v>-5.84897058117817E-4</v>
      </c>
      <c r="I2072" s="29">
        <f ca="1">IFERROR($F2072/OFFSET($F2072,I$12,)-1,"")</f>
        <v>-5.2959808461031654E-3</v>
      </c>
      <c r="J2072" s="29">
        <f ca="1">IFERROR($F2072/OFFSET($F2072,J$12,)-1,"")</f>
        <v>0.53063830764636966</v>
      </c>
      <c r="K2072" s="30">
        <f>F2072/VLOOKUP(YEAR(B2072),$Z$13:$AB$35,3,FALSE)-1</f>
        <v>0.35901148562665175</v>
      </c>
      <c r="L2072" s="21">
        <f>MAX(F2072:$F$5741)</f>
        <v>3503.85</v>
      </c>
      <c r="M2072" s="28">
        <f ca="1">IF(OFFSET($O2072,M$12,)&lt;&gt;"",_xlfn.STDEV.S(OFFSET($O2072,,,M$12))*SQRT($J$12/$G$12),"")</f>
        <v>0.19186023325820989</v>
      </c>
      <c r="N2072" s="30">
        <f ca="1">IF(OFFSET($O2072,N$12,)&lt;&gt;"",_xlfn.STDEV.S(OFFSET($O2072,,,N$12))*SQRT($J$12/$G$12),"")</f>
        <v>0.15432519830632893</v>
      </c>
      <c r="O2072" s="4">
        <f t="shared" ca="1" si="32"/>
        <v>1.6700762925240687E-3</v>
      </c>
    </row>
    <row r="2073" spans="2:15" x14ac:dyDescent="0.2">
      <c r="B2073" s="14">
        <v>38665</v>
      </c>
      <c r="C2073" s="25">
        <v>3346.38</v>
      </c>
      <c r="D2073" s="25">
        <v>3349.4</v>
      </c>
      <c r="E2073" s="25">
        <v>3324.69</v>
      </c>
      <c r="F2073" s="16">
        <v>3326.41</v>
      </c>
      <c r="G2073" s="28">
        <f ca="1">IFERROR($F2073/OFFSET($F2073,G$12,)-1,"")</f>
        <v>-5.9676426466809263E-3</v>
      </c>
      <c r="H2073" s="29">
        <f ca="1">IFERROR($F2073/OFFSET($F2073,H$12,)-1,"")</f>
        <v>3.4298228678990572E-3</v>
      </c>
      <c r="I2073" s="29">
        <f ca="1">IFERROR($F2073/OFFSET($F2073,I$12,)-1,"")</f>
        <v>-3.0838852758713342E-3</v>
      </c>
      <c r="J2073" s="29">
        <f ca="1">IFERROR($F2073/OFFSET($F2073,J$12,)-1,"")</f>
        <v>0.52543530997922594</v>
      </c>
      <c r="K2073" s="30">
        <f>F2073/VLOOKUP(YEAR(B2073),$Z$13:$AB$35,3,FALSE)-1</f>
        <v>0.35674372695532997</v>
      </c>
      <c r="L2073" s="21">
        <f>MAX(F2073:$F$5741)</f>
        <v>3503.85</v>
      </c>
      <c r="M2073" s="28">
        <f ca="1">IF(OFFSET($O2073,M$12,)&lt;&gt;"",_xlfn.STDEV.S(OFFSET($O2073,,,M$12))*SQRT($J$12/$G$12),"")</f>
        <v>0.1920151670311131</v>
      </c>
      <c r="N2073" s="30">
        <f ca="1">IF(OFFSET($O2073,N$12,)&lt;&gt;"",_xlfn.STDEV.S(OFFSET($O2073,,,N$12))*SQRT($J$12/$G$12),"")</f>
        <v>0.15442974428128725</v>
      </c>
      <c r="O2073" s="4">
        <f t="shared" ca="1" si="32"/>
        <v>-5.9855201860545739E-3</v>
      </c>
    </row>
    <row r="2074" spans="2:15" x14ac:dyDescent="0.2">
      <c r="B2074" s="14">
        <v>38664</v>
      </c>
      <c r="C2074" s="25">
        <v>3361.52</v>
      </c>
      <c r="D2074" s="25">
        <v>3361.94</v>
      </c>
      <c r="E2074" s="25">
        <v>3345.1</v>
      </c>
      <c r="F2074" s="16">
        <v>3346.38</v>
      </c>
      <c r="G2074" s="28">
        <f ca="1">IFERROR($F2074/OFFSET($F2074,G$12,)-1,"")</f>
        <v>-4.6608468047768525E-3</v>
      </c>
      <c r="H2074" s="29">
        <f ca="1">IFERROR($F2074/OFFSET($F2074,H$12,)-1,"")</f>
        <v>1.4441877807890302E-2</v>
      </c>
      <c r="I2074" s="29">
        <f ca="1">IFERROR($F2074/OFFSET($F2074,I$12,)-1,"")</f>
        <v>-2.0070919236171436E-3</v>
      </c>
      <c r="J2074" s="29">
        <f ca="1">IFERROR($F2074/OFFSET($F2074,J$12,)-1,"")</f>
        <v>0.53483252227914635</v>
      </c>
      <c r="K2074" s="30">
        <f>F2074/VLOOKUP(YEAR(B2074),$Z$13:$AB$35,3,FALSE)-1</f>
        <v>0.36488889613991571</v>
      </c>
      <c r="L2074" s="21">
        <f>MAX(F2074:$F$5741)</f>
        <v>3503.85</v>
      </c>
      <c r="M2074" s="28">
        <f ca="1">IF(OFFSET($O2074,M$12,)&lt;&gt;"",_xlfn.STDEV.S(OFFSET($O2074,,,M$12))*SQRT($J$12/$G$12),"")</f>
        <v>0.19132051646294163</v>
      </c>
      <c r="N2074" s="30">
        <f ca="1">IF(OFFSET($O2074,N$12,)&lt;&gt;"",_xlfn.STDEV.S(OFFSET($O2074,,,N$12))*SQRT($J$12/$G$12),"")</f>
        <v>0.15388603773525972</v>
      </c>
      <c r="O2074" s="4">
        <f t="shared" ca="1" si="32"/>
        <v>-4.6717424196223529E-3</v>
      </c>
    </row>
    <row r="2075" spans="2:15" x14ac:dyDescent="0.2">
      <c r="B2075" s="14">
        <v>38663</v>
      </c>
      <c r="C2075" s="25">
        <v>3354.62</v>
      </c>
      <c r="D2075" s="25">
        <v>3362.05</v>
      </c>
      <c r="E2075" s="25">
        <v>3335.03</v>
      </c>
      <c r="F2075" s="16">
        <v>3362.05</v>
      </c>
      <c r="G2075" s="28">
        <f ca="1">IFERROR($F2075/OFFSET($F2075,G$12,)-1,"")</f>
        <v>2.1819937819138602E-3</v>
      </c>
      <c r="H2075" s="29">
        <f ca="1">IFERROR($F2075/OFFSET($F2075,H$12,)-1,"")</f>
        <v>4.9853235073694657E-2</v>
      </c>
      <c r="I2075" s="29">
        <f ca="1">IFERROR($F2075/OFFSET($F2075,I$12,)-1,"")</f>
        <v>-2.2432542451732873E-2</v>
      </c>
      <c r="J2075" s="29">
        <f ca="1">IFERROR($F2075/OFFSET($F2075,J$12,)-1,"")</f>
        <v>0.54213988220831899</v>
      </c>
      <c r="K2075" s="30">
        <f>F2075/VLOOKUP(YEAR(B2075),$Z$13:$AB$35,3,FALSE)-1</f>
        <v>0.3712802231866088</v>
      </c>
      <c r="L2075" s="21">
        <f>MAX(F2075:$F$5741)</f>
        <v>3503.85</v>
      </c>
      <c r="M2075" s="28">
        <f ca="1">IF(OFFSET($O2075,M$12,)&lt;&gt;"",_xlfn.STDEV.S(OFFSET($O2075,,,M$12))*SQRT($J$12/$G$12),"")</f>
        <v>0.19098741911962833</v>
      </c>
      <c r="N2075" s="30">
        <f ca="1">IF(OFFSET($O2075,N$12,)&lt;&gt;"",_xlfn.STDEV.S(OFFSET($O2075,,,N$12))*SQRT($J$12/$G$12),"")</f>
        <v>0.1542398244342299</v>
      </c>
      <c r="O2075" s="4">
        <f t="shared" ca="1" si="32"/>
        <v>2.1796166907191526E-3</v>
      </c>
    </row>
    <row r="2076" spans="2:15" x14ac:dyDescent="0.2">
      <c r="B2076" s="14">
        <v>38660</v>
      </c>
      <c r="C2076" s="25">
        <v>3329.98</v>
      </c>
      <c r="D2076" s="25">
        <v>3357.38</v>
      </c>
      <c r="E2076" s="25">
        <v>3329.98</v>
      </c>
      <c r="F2076" s="16">
        <v>3354.73</v>
      </c>
      <c r="G2076" s="28">
        <f ca="1">IFERROR($F2076/OFFSET($F2076,G$12,)-1,"")</f>
        <v>6.2419014253491945E-3</v>
      </c>
      <c r="H2076" s="29">
        <f ca="1">IFERROR($F2076/OFFSET($F2076,H$12,)-1,"")</f>
        <v>5.138242059935183E-2</v>
      </c>
      <c r="I2076" s="29">
        <f ca="1">IFERROR($F2076/OFFSET($F2076,I$12,)-1,"")</f>
        <v>-3.9931201456102294E-2</v>
      </c>
      <c r="J2076" s="29">
        <f ca="1">IFERROR($F2076/OFFSET($F2076,J$12,)-1,"")</f>
        <v>0.55386389743209685</v>
      </c>
      <c r="K2076" s="30">
        <f>F2076/VLOOKUP(YEAR(B2076),$Z$13:$AB$35,3,FALSE)-1</f>
        <v>0.36829461284954479</v>
      </c>
      <c r="L2076" s="21">
        <f>MAX(F2076:$F$5741)</f>
        <v>3503.85</v>
      </c>
      <c r="M2076" s="28">
        <f ca="1">IF(OFFSET($O2076,M$12,)&lt;&gt;"",_xlfn.STDEV.S(OFFSET($O2076,,,M$12))*SQRT($J$12/$G$12),"")</f>
        <v>0.19105821699144715</v>
      </c>
      <c r="N2076" s="30">
        <f ca="1">IF(OFFSET($O2076,N$12,)&lt;&gt;"",_xlfn.STDEV.S(OFFSET($O2076,,,N$12))*SQRT($J$12/$G$12),"")</f>
        <v>0.1561276517399913</v>
      </c>
      <c r="O2076" s="4">
        <f t="shared" ca="1" si="32"/>
        <v>6.2225014453036517E-3</v>
      </c>
    </row>
    <row r="2077" spans="2:15" x14ac:dyDescent="0.2">
      <c r="B2077" s="14">
        <v>38659</v>
      </c>
      <c r="C2077" s="25">
        <v>3315.64</v>
      </c>
      <c r="D2077" s="25">
        <v>3334.84</v>
      </c>
      <c r="E2077" s="25">
        <v>3294.27</v>
      </c>
      <c r="F2077" s="16">
        <v>3333.92</v>
      </c>
      <c r="G2077" s="28">
        <f ca="1">IFERROR($F2077/OFFSET($F2077,G$12,)-1,"")</f>
        <v>5.6952555625271462E-3</v>
      </c>
      <c r="H2077" s="29">
        <f ca="1">IFERROR($F2077/OFFSET($F2077,H$12,)-1,"")</f>
        <v>4.3415122684026031E-2</v>
      </c>
      <c r="I2077" s="29">
        <f ca="1">IFERROR($F2077/OFFSET($F2077,I$12,)-1,"")</f>
        <v>-4.849808068267758E-2</v>
      </c>
      <c r="J2077" s="29">
        <f ca="1">IFERROR($F2077/OFFSET($F2077,J$12,)-1,"")</f>
        <v>0.54442529694072328</v>
      </c>
      <c r="K2077" s="30">
        <f>F2077/VLOOKUP(YEAR(B2077),$Z$13:$AB$35,3,FALSE)-1</f>
        <v>0.35980683264267288</v>
      </c>
      <c r="L2077" s="21">
        <f>MAX(F2077:$F$5741)</f>
        <v>3503.85</v>
      </c>
      <c r="M2077" s="28">
        <f ca="1">IF(OFFSET($O2077,M$12,)&lt;&gt;"",_xlfn.STDEV.S(OFFSET($O2077,,,M$12))*SQRT($J$12/$G$12),"")</f>
        <v>0.1911976510454278</v>
      </c>
      <c r="N2077" s="30">
        <f ca="1">IF(OFFSET($O2077,N$12,)&lt;&gt;"",_xlfn.STDEV.S(OFFSET($O2077,,,N$12))*SQRT($J$12/$G$12),"")</f>
        <v>0.15707128109299345</v>
      </c>
      <c r="O2077" s="4">
        <f t="shared" ca="1" si="32"/>
        <v>5.6790989097176333E-3</v>
      </c>
    </row>
    <row r="2078" spans="2:15" x14ac:dyDescent="0.2">
      <c r="B2078" s="14">
        <v>38658</v>
      </c>
      <c r="C2078" s="25">
        <v>3299.19</v>
      </c>
      <c r="D2078" s="25">
        <v>3359.04</v>
      </c>
      <c r="E2078" s="25">
        <v>3297.88</v>
      </c>
      <c r="F2078" s="16">
        <v>3315.04</v>
      </c>
      <c r="G2078" s="28">
        <f ca="1">IFERROR($F2078/OFFSET($F2078,G$12,)-1,"")</f>
        <v>4.941280610172516E-3</v>
      </c>
      <c r="H2078" s="29">
        <f ca="1">IFERROR($F2078/OFFSET($F2078,H$12,)-1,"")</f>
        <v>4.698588560040684E-2</v>
      </c>
      <c r="I2078" s="29">
        <f ca="1">IFERROR($F2078/OFFSET($F2078,I$12,)-1,"")</f>
        <v>-4.1189315825246875E-2</v>
      </c>
      <c r="J2078" s="29">
        <f ca="1">IFERROR($F2078/OFFSET($F2078,J$12,)-1,"")</f>
        <v>0.56949487967351109</v>
      </c>
      <c r="K2078" s="30">
        <f>F2078/VLOOKUP(YEAR(B2078),$Z$13:$AB$35,3,FALSE)-1</f>
        <v>0.35210624204652974</v>
      </c>
      <c r="L2078" s="21">
        <f>MAX(F2078:$F$5741)</f>
        <v>3503.85</v>
      </c>
      <c r="M2078" s="28">
        <f ca="1">IF(OFFSET($O2078,M$12,)&lt;&gt;"",_xlfn.STDEV.S(OFFSET($O2078,,,M$12))*SQRT($J$12/$G$12),"")</f>
        <v>0.19036479220773977</v>
      </c>
      <c r="N2078" s="30">
        <f ca="1">IF(OFFSET($O2078,N$12,)&lt;&gt;"",_xlfn.STDEV.S(OFFSET($O2078,,,N$12))*SQRT($J$12/$G$12),"")</f>
        <v>0.15673856498211006</v>
      </c>
      <c r="O2078" s="4">
        <f t="shared" ca="1" si="32"/>
        <v>4.9291125505409204E-3</v>
      </c>
    </row>
    <row r="2079" spans="2:15" x14ac:dyDescent="0.2">
      <c r="B2079" s="14">
        <v>38656</v>
      </c>
      <c r="C2079" s="25">
        <v>3200.3</v>
      </c>
      <c r="D2079" s="25">
        <v>3298.74</v>
      </c>
      <c r="E2079" s="25">
        <v>3200.3</v>
      </c>
      <c r="F2079" s="16">
        <v>3298.74</v>
      </c>
      <c r="G2079" s="28">
        <f ca="1">IFERROR($F2079/OFFSET($F2079,G$12,)-1,"")</f>
        <v>3.0083687234573997E-2</v>
      </c>
      <c r="H2079" s="29">
        <f ca="1">IFERROR($F2079/OFFSET($F2079,H$12,)-1,"")</f>
        <v>5.1106473146717235E-2</v>
      </c>
      <c r="I2079" s="29">
        <f ca="1">IFERROR($F2079/OFFSET($F2079,I$12,)-1,"")</f>
        <v>-3.6540736305620936E-2</v>
      </c>
      <c r="J2079" s="29">
        <f ca="1">IFERROR($F2079/OFFSET($F2079,J$12,)-1,"")</f>
        <v>0.56029287950884021</v>
      </c>
      <c r="K2079" s="30">
        <f>F2079/VLOOKUP(YEAR(B2079),$Z$13:$AB$35,3,FALSE)-1</f>
        <v>0.34545795673312218</v>
      </c>
      <c r="L2079" s="21">
        <f>MAX(F2079:$F$5741)</f>
        <v>3503.85</v>
      </c>
      <c r="M2079" s="28">
        <f ca="1">IF(OFFSET($O2079,M$12,)&lt;&gt;"",_xlfn.STDEV.S(OFFSET($O2079,,,M$12))*SQRT($J$12/$G$12),"")</f>
        <v>0.18957525390520724</v>
      </c>
      <c r="N2079" s="30">
        <f ca="1">IF(OFFSET($O2079,N$12,)&lt;&gt;"",_xlfn.STDEV.S(OFFSET($O2079,,,N$12))*SQRT($J$12/$G$12),"")</f>
        <v>0.15711077550910804</v>
      </c>
      <c r="O2079" s="4">
        <f t="shared" ca="1" si="32"/>
        <v>2.9640048683267722E-2</v>
      </c>
    </row>
    <row r="2080" spans="2:15" x14ac:dyDescent="0.2">
      <c r="B2080" s="14">
        <v>38653</v>
      </c>
      <c r="C2080" s="25">
        <v>3190.94</v>
      </c>
      <c r="D2080" s="25">
        <v>3202.4</v>
      </c>
      <c r="E2080" s="25">
        <v>3162.01</v>
      </c>
      <c r="F2080" s="16">
        <v>3202.4</v>
      </c>
      <c r="G2080" s="28">
        <f ca="1">IFERROR($F2080/OFFSET($F2080,G$12,)-1,"")</f>
        <v>3.6417427713599793E-3</v>
      </c>
      <c r="H2080" s="29">
        <f ca="1">IFERROR($F2080/OFFSET($F2080,H$12,)-1,"")</f>
        <v>1.5352031401594246E-2</v>
      </c>
      <c r="I2080" s="29">
        <f ca="1">IFERROR($F2080/OFFSET($F2080,I$12,)-1,"")</f>
        <v>-6.4468256657746803E-2</v>
      </c>
      <c r="J2080" s="29">
        <f ca="1">IFERROR($F2080/OFFSET($F2080,J$12,)-1,"")</f>
        <v>0.53379727859226311</v>
      </c>
      <c r="K2080" s="30">
        <f>F2080/VLOOKUP(YEAR(B2080),$Z$13:$AB$35,3,FALSE)-1</f>
        <v>0.30616373543903141</v>
      </c>
      <c r="L2080" s="21">
        <f>MAX(F2080:$F$5741)</f>
        <v>3503.85</v>
      </c>
      <c r="M2080" s="28">
        <f ca="1">IF(OFFSET($O2080,M$12,)&lt;&gt;"",_xlfn.STDEV.S(OFFSET($O2080,,,M$12))*SQRT($J$12/$G$12),"")</f>
        <v>0.16894394842066102</v>
      </c>
      <c r="N2080" s="30">
        <f ca="1">IF(OFFSET($O2080,N$12,)&lt;&gt;"",_xlfn.STDEV.S(OFFSET($O2080,,,N$12))*SQRT($J$12/$G$12),"")</f>
        <v>0.14498846792470238</v>
      </c>
      <c r="O2080" s="4">
        <f t="shared" ca="1" si="32"/>
        <v>3.6351276815926505E-3</v>
      </c>
    </row>
    <row r="2081" spans="2:15" x14ac:dyDescent="0.2">
      <c r="B2081" s="14">
        <v>38652</v>
      </c>
      <c r="C2081" s="25">
        <v>3196.75</v>
      </c>
      <c r="D2081" s="25">
        <v>3231.42</v>
      </c>
      <c r="E2081" s="25">
        <v>3181.47</v>
      </c>
      <c r="F2081" s="16">
        <v>3190.78</v>
      </c>
      <c r="G2081" s="28">
        <f ca="1">IFERROR($F2081/OFFSET($F2081,G$12,)-1,"")</f>
        <v>-1.3833249874810605E-3</v>
      </c>
      <c r="H2081" s="29">
        <f ca="1">IFERROR($F2081/OFFSET($F2081,H$12,)-1,"")</f>
        <v>1.1340729001584782E-2</v>
      </c>
      <c r="I2081" s="29">
        <f ca="1">IFERROR($F2081/OFFSET($F2081,I$12,)-1,"")</f>
        <v>-5.7961087656106858E-2</v>
      </c>
      <c r="J2081" s="29">
        <f ca="1">IFERROR($F2081/OFFSET($F2081,J$12,)-1,"")</f>
        <v>0.53184155316687254</v>
      </c>
      <c r="K2081" s="30">
        <f>F2081/VLOOKUP(YEAR(B2081),$Z$13:$AB$35,3,FALSE)-1</f>
        <v>0.30142428296407475</v>
      </c>
      <c r="L2081" s="21">
        <f>MAX(F2081:$F$5741)</f>
        <v>3503.85</v>
      </c>
      <c r="M2081" s="28">
        <f ca="1">IF(OFFSET($O2081,M$12,)&lt;&gt;"",_xlfn.STDEV.S(OFFSET($O2081,,,M$12))*SQRT($J$12/$G$12),"")</f>
        <v>0.16810976683496989</v>
      </c>
      <c r="N2081" s="30">
        <f ca="1">IF(OFFSET($O2081,N$12,)&lt;&gt;"",_xlfn.STDEV.S(OFFSET($O2081,,,N$12))*SQRT($J$12/$G$12),"")</f>
        <v>0.14677312926198546</v>
      </c>
      <c r="O2081" s="4">
        <f t="shared" ca="1" si="32"/>
        <v>-1.3842826647793994E-3</v>
      </c>
    </row>
    <row r="2082" spans="2:15" x14ac:dyDescent="0.2">
      <c r="B2082" s="14">
        <v>38650</v>
      </c>
      <c r="C2082" s="25">
        <v>3166.62</v>
      </c>
      <c r="D2082" s="25">
        <v>3209.04</v>
      </c>
      <c r="E2082" s="25">
        <v>3166.62</v>
      </c>
      <c r="F2082" s="16">
        <v>3195.2</v>
      </c>
      <c r="G2082" s="28">
        <f ca="1">IFERROR($F2082/OFFSET($F2082,G$12,)-1,"")</f>
        <v>9.1369339948899064E-3</v>
      </c>
      <c r="H2082" s="29">
        <f ca="1">IFERROR($F2082/OFFSET($F2082,H$12,)-1,"")</f>
        <v>-7.766574229631007E-3</v>
      </c>
      <c r="I2082" s="29">
        <f ca="1">IFERROR($F2082/OFFSET($F2082,I$12,)-1,"")</f>
        <v>-5.3918810884434398E-2</v>
      </c>
      <c r="J2082" s="29">
        <f ca="1">IFERROR($F2082/OFFSET($F2082,J$12,)-1,"")</f>
        <v>0.5136384738552493</v>
      </c>
      <c r="K2082" s="30">
        <f>F2082/VLOOKUP(YEAR(B2082),$Z$13:$AB$35,3,FALSE)-1</f>
        <v>0.30322706953372247</v>
      </c>
      <c r="L2082" s="21">
        <f>MAX(F2082:$F$5741)</f>
        <v>3503.85</v>
      </c>
      <c r="M2082" s="28">
        <f ca="1">IF(OFFSET($O2082,M$12,)&lt;&gt;"",_xlfn.STDEV.S(OFFSET($O2082,,,M$12))*SQRT($J$12/$G$12),"")</f>
        <v>0.16930642725491038</v>
      </c>
      <c r="N2082" s="30">
        <f ca="1">IF(OFFSET($O2082,N$12,)&lt;&gt;"",_xlfn.STDEV.S(OFFSET($O2082,,,N$12))*SQRT($J$12/$G$12),"")</f>
        <v>0.14673972274901481</v>
      </c>
      <c r="O2082" s="4">
        <f t="shared" ca="1" si="32"/>
        <v>9.0954447450076019E-3</v>
      </c>
    </row>
    <row r="2083" spans="2:15" x14ac:dyDescent="0.2">
      <c r="B2083" s="14">
        <v>38649</v>
      </c>
      <c r="C2083" s="25">
        <v>3134.27</v>
      </c>
      <c r="D2083" s="25">
        <v>3170.95</v>
      </c>
      <c r="E2083" s="25">
        <v>3124.2</v>
      </c>
      <c r="F2083" s="16">
        <v>3166.27</v>
      </c>
      <c r="G2083" s="28">
        <f ca="1">IFERROR($F2083/OFFSET($F2083,G$12,)-1,"")</f>
        <v>8.8963946022591056E-3</v>
      </c>
      <c r="H2083" s="29">
        <f ca="1">IFERROR($F2083/OFFSET($F2083,H$12,)-1,"")</f>
        <v>-1.8734194476124344E-2</v>
      </c>
      <c r="I2083" s="29">
        <f ca="1">IFERROR($F2083/OFFSET($F2083,I$12,)-1,"")</f>
        <v>-6.3175522739578494E-2</v>
      </c>
      <c r="J2083" s="29">
        <f ca="1">IFERROR($F2083/OFFSET($F2083,J$12,)-1,"")</f>
        <v>0.50781941997237956</v>
      </c>
      <c r="K2083" s="30">
        <f>F2083/VLOOKUP(YEAR(B2083),$Z$13:$AB$35,3,FALSE)-1</f>
        <v>0.29142738277808578</v>
      </c>
      <c r="L2083" s="21">
        <f>MAX(F2083:$F$5741)</f>
        <v>3503.85</v>
      </c>
      <c r="M2083" s="28">
        <f ca="1">IF(OFFSET($O2083,M$12,)&lt;&gt;"",_xlfn.STDEV.S(OFFSET($O2083,,,M$12))*SQRT($J$12/$G$12),"")</f>
        <v>0.16609429342127763</v>
      </c>
      <c r="N2083" s="30">
        <f ca="1">IF(OFFSET($O2083,N$12,)&lt;&gt;"",_xlfn.STDEV.S(OFFSET($O2083,,,N$12))*SQRT($J$12/$G$12),"")</f>
        <v>0.14785471099895314</v>
      </c>
      <c r="O2083" s="4">
        <f t="shared" ca="1" si="32"/>
        <v>8.8570548330459756E-3</v>
      </c>
    </row>
    <row r="2084" spans="2:15" x14ac:dyDescent="0.2">
      <c r="B2084" s="14">
        <v>38646</v>
      </c>
      <c r="C2084" s="25">
        <v>3152.74</v>
      </c>
      <c r="D2084" s="25">
        <v>3152.74</v>
      </c>
      <c r="E2084" s="25">
        <v>3120.91</v>
      </c>
      <c r="F2084" s="16">
        <v>3138.35</v>
      </c>
      <c r="G2084" s="28">
        <f ca="1">IFERROR($F2084/OFFSET($F2084,G$12,)-1,"")</f>
        <v>-4.9556433458678439E-3</v>
      </c>
      <c r="H2084" s="29">
        <f ca="1">IFERROR($F2084/OFFSET($F2084,H$12,)-1,"")</f>
        <v>-1.9761870553032468E-2</v>
      </c>
      <c r="I2084" s="29">
        <f ca="1">IFERROR($F2084/OFFSET($F2084,I$12,)-1,"")</f>
        <v>-7.3653730356447178E-2</v>
      </c>
      <c r="J2084" s="29">
        <f ca="1">IFERROR($F2084/OFFSET($F2084,J$12,)-1,"")</f>
        <v>0.503285975685696</v>
      </c>
      <c r="K2084" s="30">
        <f>F2084/VLOOKUP(YEAR(B2084),$Z$13:$AB$35,3,FALSE)-1</f>
        <v>0.28003964498972156</v>
      </c>
      <c r="L2084" s="21">
        <f>MAX(F2084:$F$5741)</f>
        <v>3503.85</v>
      </c>
      <c r="M2084" s="28">
        <f ca="1">IF(OFFSET($O2084,M$12,)&lt;&gt;"",_xlfn.STDEV.S(OFFSET($O2084,,,M$12))*SQRT($J$12/$G$12),"")</f>
        <v>0.16741168058833417</v>
      </c>
      <c r="N2084" s="30">
        <f ca="1">IF(OFFSET($O2084,N$12,)&lt;&gt;"",_xlfn.STDEV.S(OFFSET($O2084,,,N$12))*SQRT($J$12/$G$12),"")</f>
        <v>0.14733683375848367</v>
      </c>
      <c r="O2084" s="4">
        <f t="shared" ca="1" si="32"/>
        <v>-4.9679632652913606E-3</v>
      </c>
    </row>
    <row r="2085" spans="2:15" x14ac:dyDescent="0.2">
      <c r="B2085" s="14">
        <v>38645</v>
      </c>
      <c r="C2085" s="25">
        <v>3155.09</v>
      </c>
      <c r="D2085" s="25">
        <v>3198.41</v>
      </c>
      <c r="E2085" s="25">
        <v>3145.28</v>
      </c>
      <c r="F2085" s="16">
        <v>3153.98</v>
      </c>
      <c r="G2085" s="28">
        <f ca="1">IFERROR($F2085/OFFSET($F2085,G$12,)-1,"")</f>
        <v>-3.2329635499206422E-4</v>
      </c>
      <c r="H2085" s="29">
        <f ca="1">IFERROR($F2085/OFFSET($F2085,H$12,)-1,"")</f>
        <v>-2.7197917437757457E-2</v>
      </c>
      <c r="I2085" s="29">
        <f ca="1">IFERROR($F2085/OFFSET($F2085,I$12,)-1,"")</f>
        <v>-7.2233302152644119E-2</v>
      </c>
      <c r="J2085" s="29">
        <f ca="1">IFERROR($F2085/OFFSET($F2085,J$12,)-1,"")</f>
        <v>0.5019810655846999</v>
      </c>
      <c r="K2085" s="30">
        <f>F2085/VLOOKUP(YEAR(B2085),$Z$13:$AB$35,3,FALSE)-1</f>
        <v>0.28641465722582948</v>
      </c>
      <c r="L2085" s="21">
        <f>MAX(F2085:$F$5741)</f>
        <v>3503.85</v>
      </c>
      <c r="M2085" s="28">
        <f ca="1">IF(OFFSET($O2085,M$12,)&lt;&gt;"",_xlfn.STDEV.S(OFFSET($O2085,,,M$12))*SQRT($J$12/$G$12),"")</f>
        <v>0.17020443733971383</v>
      </c>
      <c r="N2085" s="30">
        <f ca="1">IF(OFFSET($O2085,N$12,)&lt;&gt;"",_xlfn.STDEV.S(OFFSET($O2085,,,N$12))*SQRT($J$12/$G$12),"")</f>
        <v>0.14787161445034658</v>
      </c>
      <c r="O2085" s="4">
        <f t="shared" ca="1" si="32"/>
        <v>-3.2334862652507411E-4</v>
      </c>
    </row>
    <row r="2086" spans="2:15" x14ac:dyDescent="0.2">
      <c r="B2086" s="14">
        <v>38644</v>
      </c>
      <c r="C2086" s="25">
        <v>3220.08</v>
      </c>
      <c r="D2086" s="25">
        <v>3220.08</v>
      </c>
      <c r="E2086" s="25">
        <v>3099.56</v>
      </c>
      <c r="F2086" s="16">
        <v>3155</v>
      </c>
      <c r="G2086" s="28">
        <f ca="1">IFERROR($F2086/OFFSET($F2086,G$12,)-1,"")</f>
        <v>-2.0250232127718371E-2</v>
      </c>
      <c r="H2086" s="29">
        <f ca="1">IFERROR($F2086/OFFSET($F2086,H$12,)-1,"")</f>
        <v>-5.820052119869723E-2</v>
      </c>
      <c r="I2086" s="29">
        <f ca="1">IFERROR($F2086/OFFSET($F2086,I$12,)-1,"")</f>
        <v>-7.9342846304240044E-2</v>
      </c>
      <c r="J2086" s="29">
        <f ca="1">IFERROR($F2086/OFFSET($F2086,J$12,)-1,"")</f>
        <v>0.50649152210555459</v>
      </c>
      <c r="K2086" s="30">
        <f>F2086/VLOOKUP(YEAR(B2086),$Z$13:$AB$35,3,FALSE)-1</f>
        <v>0.28683068489574826</v>
      </c>
      <c r="L2086" s="21">
        <f>MAX(F2086:$F$5741)</f>
        <v>3503.85</v>
      </c>
      <c r="M2086" s="28">
        <f ca="1">IF(OFFSET($O2086,M$12,)&lt;&gt;"",_xlfn.STDEV.S(OFFSET($O2086,,,M$12))*SQRT($J$12/$G$12),"")</f>
        <v>0.17046403966656834</v>
      </c>
      <c r="N2086" s="30">
        <f ca="1">IF(OFFSET($O2086,N$12,)&lt;&gt;"",_xlfn.STDEV.S(OFFSET($O2086,,,N$12))*SQRT($J$12/$G$12),"")</f>
        <v>0.14825714940460266</v>
      </c>
      <c r="O2086" s="4">
        <f t="shared" ca="1" si="32"/>
        <v>-2.045807882788319E-2</v>
      </c>
    </row>
    <row r="2087" spans="2:15" x14ac:dyDescent="0.2">
      <c r="B2087" s="14">
        <v>38643</v>
      </c>
      <c r="C2087" s="25">
        <v>3226.6</v>
      </c>
      <c r="D2087" s="25">
        <v>3257.53</v>
      </c>
      <c r="E2087" s="25">
        <v>3211.96</v>
      </c>
      <c r="F2087" s="16">
        <v>3220.21</v>
      </c>
      <c r="G2087" s="28">
        <f ca="1">IFERROR($F2087/OFFSET($F2087,G$12,)-1,"")</f>
        <v>-2.01752863589022E-3</v>
      </c>
      <c r="H2087" s="29">
        <f ca="1">IFERROR($F2087/OFFSET($F2087,H$12,)-1,"")</f>
        <v>-3.9173504401014414E-2</v>
      </c>
      <c r="I2087" s="29">
        <f ca="1">IFERROR($F2087/OFFSET($F2087,I$12,)-1,"")</f>
        <v>-5.8660344706625178E-2</v>
      </c>
      <c r="J2087" s="29">
        <f ca="1">IFERROR($F2087/OFFSET($F2087,J$12,)-1,"")</f>
        <v>0.54243084660519703</v>
      </c>
      <c r="K2087" s="30">
        <f>F2087/VLOOKUP(YEAR(B2087),$Z$13:$AB$35,3,FALSE)-1</f>
        <v>0.31342790485202454</v>
      </c>
      <c r="L2087" s="21">
        <f>MAX(F2087:$F$5741)</f>
        <v>3503.85</v>
      </c>
      <c r="M2087" s="28">
        <f ca="1">IF(OFFSET($O2087,M$12,)&lt;&gt;"",_xlfn.STDEV.S(OFFSET($O2087,,,M$12))*SQRT($J$12/$G$12),"")</f>
        <v>0.16269696983029805</v>
      </c>
      <c r="N2087" s="30">
        <f ca="1">IF(OFFSET($O2087,N$12,)&lt;&gt;"",_xlfn.STDEV.S(OFFSET($O2087,,,N$12))*SQRT($J$12/$G$12),"")</f>
        <v>0.14193503041745989</v>
      </c>
      <c r="O2087" s="4">
        <f t="shared" ca="1" si="32"/>
        <v>-2.0195665883348301E-3</v>
      </c>
    </row>
    <row r="2088" spans="2:15" x14ac:dyDescent="0.2">
      <c r="B2088" s="14">
        <v>38642</v>
      </c>
      <c r="C2088" s="25">
        <v>3201.62</v>
      </c>
      <c r="D2088" s="25">
        <v>3260.44</v>
      </c>
      <c r="E2088" s="25">
        <v>3201.62</v>
      </c>
      <c r="F2088" s="16">
        <v>3226.72</v>
      </c>
      <c r="G2088" s="28">
        <f ca="1">IFERROR($F2088/OFFSET($F2088,G$12,)-1,"")</f>
        <v>7.839781110812627E-3</v>
      </c>
      <c r="H2088" s="29">
        <f ca="1">IFERROR($F2088/OFFSET($F2088,H$12,)-1,"")</f>
        <v>-3.6716611288738488E-2</v>
      </c>
      <c r="I2088" s="29">
        <f ca="1">IFERROR($F2088/OFFSET($F2088,I$12,)-1,"")</f>
        <v>-5.9344836733920547E-2</v>
      </c>
      <c r="J2088" s="29">
        <f ca="1">IFERROR($F2088/OFFSET($F2088,J$12,)-1,"")</f>
        <v>0.5477953873901531</v>
      </c>
      <c r="K2088" s="30">
        <f>F2088/VLOOKUP(YEAR(B2088),$Z$13:$AB$35,3,FALSE)-1</f>
        <v>0.31608314027474127</v>
      </c>
      <c r="L2088" s="21">
        <f>MAX(F2088:$F$5741)</f>
        <v>3503.85</v>
      </c>
      <c r="M2088" s="28">
        <f ca="1">IF(OFFSET($O2088,M$12,)&lt;&gt;"",_xlfn.STDEV.S(OFFSET($O2088,,,M$12))*SQRT($J$12/$G$12),"")</f>
        <v>0.16271434494750481</v>
      </c>
      <c r="N2088" s="30">
        <f ca="1">IF(OFFSET($O2088,N$12,)&lt;&gt;"",_xlfn.STDEV.S(OFFSET($O2088,,,N$12))*SQRT($J$12/$G$12),"")</f>
        <v>0.14247798966098418</v>
      </c>
      <c r="O2088" s="4">
        <f t="shared" ca="1" si="32"/>
        <v>7.809209705012604E-3</v>
      </c>
    </row>
    <row r="2089" spans="2:15" x14ac:dyDescent="0.2">
      <c r="B2089" s="14">
        <v>38639</v>
      </c>
      <c r="C2089" s="25">
        <v>3242.05</v>
      </c>
      <c r="D2089" s="25">
        <v>3242.17</v>
      </c>
      <c r="E2089" s="25">
        <v>3162.76</v>
      </c>
      <c r="F2089" s="16">
        <v>3201.62</v>
      </c>
      <c r="G2089" s="28">
        <f ca="1">IFERROR($F2089/OFFSET($F2089,G$12,)-1,"")</f>
        <v>-1.2504009672563932E-2</v>
      </c>
      <c r="H2089" s="29">
        <f ca="1">IFERROR($F2089/OFFSET($F2089,H$12,)-1,"")</f>
        <v>-4.0483112056822534E-2</v>
      </c>
      <c r="I2089" s="29">
        <f ca="1">IFERROR($F2089/OFFSET($F2089,I$12,)-1,"")</f>
        <v>-5.7906491565173135E-2</v>
      </c>
      <c r="J2089" s="29">
        <f ca="1">IFERROR($F2089/OFFSET($F2089,J$12,)-1,"")</f>
        <v>0.5324695216806512</v>
      </c>
      <c r="K2089" s="30">
        <f>F2089/VLOOKUP(YEAR(B2089),$Z$13:$AB$35,3,FALSE)-1</f>
        <v>0.30584559663262301</v>
      </c>
      <c r="L2089" s="21">
        <f>MAX(F2089:$F$5741)</f>
        <v>3503.85</v>
      </c>
      <c r="M2089" s="28">
        <f ca="1">IF(OFFSET($O2089,M$12,)&lt;&gt;"",_xlfn.STDEV.S(OFFSET($O2089,,,M$12))*SQRT($J$12/$G$12),"")</f>
        <v>0.16117039508760742</v>
      </c>
      <c r="N2089" s="30">
        <f ca="1">IF(OFFSET($O2089,N$12,)&lt;&gt;"",_xlfn.STDEV.S(OFFSET($O2089,,,N$12))*SQRT($J$12/$G$12),"")</f>
        <v>0.14193476602171881</v>
      </c>
      <c r="O2089" s="4">
        <f t="shared" ca="1" si="32"/>
        <v>-1.2582842643016521E-2</v>
      </c>
    </row>
    <row r="2090" spans="2:15" x14ac:dyDescent="0.2">
      <c r="B2090" s="14">
        <v>38638</v>
      </c>
      <c r="C2090" s="25">
        <v>3349.96</v>
      </c>
      <c r="D2090" s="25">
        <v>3349.96</v>
      </c>
      <c r="E2090" s="25">
        <v>3237.57</v>
      </c>
      <c r="F2090" s="16">
        <v>3242.16</v>
      </c>
      <c r="G2090" s="28">
        <f ca="1">IFERROR($F2090/OFFSET($F2090,G$12,)-1,"")</f>
        <v>-3.2182377752636548E-2</v>
      </c>
      <c r="H2090" s="29">
        <f ca="1">IFERROR($F2090/OFFSET($F2090,H$12,)-1,"")</f>
        <v>-3.3088684832886517E-2</v>
      </c>
      <c r="I2090" s="29">
        <f ca="1">IFERROR($F2090/OFFSET($F2090,I$12,)-1,"")</f>
        <v>-4.7983157004554355E-2</v>
      </c>
      <c r="J2090" s="29">
        <f ca="1">IFERROR($F2090/OFFSET($F2090,J$12,)-1,"")</f>
        <v>0.55071625014946779</v>
      </c>
      <c r="K2090" s="30">
        <f>F2090/VLOOKUP(YEAR(B2090),$Z$13:$AB$35,3,FALSE)-1</f>
        <v>0.32238065716057029</v>
      </c>
      <c r="L2090" s="21">
        <f>MAX(F2090:$F$5741)</f>
        <v>3503.85</v>
      </c>
      <c r="M2090" s="28">
        <f ca="1">IF(OFFSET($O2090,M$12,)&lt;&gt;"",_xlfn.STDEV.S(OFFSET($O2090,,,M$12))*SQRT($J$12/$G$12),"")</f>
        <v>0.15925355789368528</v>
      </c>
      <c r="N2090" s="30">
        <f ca="1">IF(OFFSET($O2090,N$12,)&lt;&gt;"",_xlfn.STDEV.S(OFFSET($O2090,,,N$12))*SQRT($J$12/$G$12),"")</f>
        <v>0.13974688333809043</v>
      </c>
      <c r="O2090" s="4">
        <f t="shared" ca="1" si="32"/>
        <v>-3.271161622559763E-2</v>
      </c>
    </row>
    <row r="2091" spans="2:15" x14ac:dyDescent="0.2">
      <c r="B2091" s="14">
        <v>38637</v>
      </c>
      <c r="C2091" s="25">
        <v>3351.6</v>
      </c>
      <c r="D2091" s="25">
        <v>3362.4</v>
      </c>
      <c r="E2091" s="25">
        <v>3347.16</v>
      </c>
      <c r="F2091" s="16">
        <v>3349.97</v>
      </c>
      <c r="G2091" s="28">
        <f ca="1">IFERROR($F2091/OFFSET($F2091,G$12,)-1,"")</f>
        <v>-4.5651200954799354E-4</v>
      </c>
      <c r="H2091" s="29">
        <f ca="1">IFERROR($F2091/OFFSET($F2091,H$12,)-1,"")</f>
        <v>-2.5944987206327097E-2</v>
      </c>
      <c r="I2091" s="29">
        <f ca="1">IFERROR($F2091/OFFSET($F2091,I$12,)-1,"")</f>
        <v>-1.1583752061677832E-2</v>
      </c>
      <c r="J2091" s="29">
        <f ca="1">IFERROR($F2091/OFFSET($F2091,J$12,)-1,"")</f>
        <v>0.58182350469121102</v>
      </c>
      <c r="K2091" s="30">
        <f>F2091/VLOOKUP(YEAR(B2091),$Z$13:$AB$35,3,FALSE)-1</f>
        <v>0.36635315038992378</v>
      </c>
      <c r="L2091" s="21">
        <f>MAX(F2091:$F$5741)</f>
        <v>3503.85</v>
      </c>
      <c r="M2091" s="28">
        <f ca="1">IF(OFFSET($O2091,M$12,)&lt;&gt;"",_xlfn.STDEV.S(OFFSET($O2091,,,M$12))*SQRT($J$12/$G$12),"")</f>
        <v>0.12917676314298118</v>
      </c>
      <c r="N2091" s="30">
        <f ca="1">IF(OFFSET($O2091,N$12,)&lt;&gt;"",_xlfn.STDEV.S(OFFSET($O2091,,,N$12))*SQRT($J$12/$G$12),"")</f>
        <v>0.12200544837483494</v>
      </c>
      <c r="O2091" s="4">
        <f t="shared" ca="1" si="32"/>
        <v>-4.5661624287914303E-4</v>
      </c>
    </row>
    <row r="2092" spans="2:15" x14ac:dyDescent="0.2">
      <c r="B2092" s="14">
        <v>38636</v>
      </c>
      <c r="C2092" s="25">
        <v>3350.48</v>
      </c>
      <c r="D2092" s="25">
        <v>3368.32</v>
      </c>
      <c r="E2092" s="25">
        <v>3342.41</v>
      </c>
      <c r="F2092" s="16">
        <v>3351.5</v>
      </c>
      <c r="G2092" s="28">
        <f ca="1">IFERROR($F2092/OFFSET($F2092,G$12,)-1,"")</f>
        <v>5.3437461750416304E-4</v>
      </c>
      <c r="H2092" s="29">
        <f ca="1">IFERROR($F2092/OFFSET($F2092,H$12,)-1,"")</f>
        <v>-4.0855574570867748E-2</v>
      </c>
      <c r="I2092" s="29">
        <f ca="1">IFERROR($F2092/OFFSET($F2092,I$12,)-1,"")</f>
        <v>-1.4710983848492121E-2</v>
      </c>
      <c r="J2092" s="29">
        <f ca="1">IFERROR($F2092/OFFSET($F2092,J$12,)-1,"")</f>
        <v>0.58254595592575287</v>
      </c>
      <c r="K2092" s="30">
        <f>F2092/VLOOKUP(YEAR(B2092),$Z$13:$AB$35,3,FALSE)-1</f>
        <v>0.36697719189480194</v>
      </c>
      <c r="L2092" s="21">
        <f>MAX(F2092:$F$5741)</f>
        <v>3503.85</v>
      </c>
      <c r="M2092" s="28">
        <f ca="1">IF(OFFSET($O2092,M$12,)&lt;&gt;"",_xlfn.STDEV.S(OFFSET($O2092,,,M$12))*SQRT($J$12/$G$12),"")</f>
        <v>0.13054042756374015</v>
      </c>
      <c r="N2092" s="30">
        <f ca="1">IF(OFFSET($O2092,N$12,)&lt;&gt;"",_xlfn.STDEV.S(OFFSET($O2092,,,N$12))*SQRT($J$12/$G$12),"")</f>
        <v>0.12220267142837639</v>
      </c>
      <c r="O2092" s="4">
        <f t="shared" ca="1" si="32"/>
        <v>5.3423189023253724E-4</v>
      </c>
    </row>
    <row r="2093" spans="2:15" x14ac:dyDescent="0.2">
      <c r="B2093" s="14">
        <v>38635</v>
      </c>
      <c r="C2093" s="25">
        <v>3337.53</v>
      </c>
      <c r="D2093" s="25">
        <v>3386.97</v>
      </c>
      <c r="E2093" s="25">
        <v>3336.06</v>
      </c>
      <c r="F2093" s="16">
        <v>3349.71</v>
      </c>
      <c r="G2093" s="28">
        <f ca="1">IFERROR($F2093/OFFSET($F2093,G$12,)-1,"")</f>
        <v>3.8990619474330579E-3</v>
      </c>
      <c r="H2093" s="29">
        <f ca="1">IFERROR($F2093/OFFSET($F2093,H$12,)-1,"")</f>
        <v>-4.3991609229847128E-2</v>
      </c>
      <c r="I2093" s="29">
        <f ca="1">IFERROR($F2093/OFFSET($F2093,I$12,)-1,"")</f>
        <v>-4.4077347869247996E-3</v>
      </c>
      <c r="J2093" s="29">
        <f ca="1">IFERROR($F2093/OFFSET($F2093,J$12,)-1,"")</f>
        <v>0.58202195186458594</v>
      </c>
      <c r="K2093" s="30">
        <f>F2093/VLOOKUP(YEAR(B2093),$Z$13:$AB$35,3,FALSE)-1</f>
        <v>0.36624710412112105</v>
      </c>
      <c r="L2093" s="21">
        <f>MAX(F2093:$F$5741)</f>
        <v>3503.85</v>
      </c>
      <c r="M2093" s="28">
        <f ca="1">IF(OFFSET($O2093,M$12,)&lt;&gt;"",_xlfn.STDEV.S(OFFSET($O2093,,,M$12))*SQRT($J$12/$G$12),"")</f>
        <v>0.13083227904061911</v>
      </c>
      <c r="N2093" s="30">
        <f ca="1">IF(OFFSET($O2093,N$12,)&lt;&gt;"",_xlfn.STDEV.S(OFFSET($O2093,,,N$12))*SQRT($J$12/$G$12),"")</f>
        <v>0.12219051995786594</v>
      </c>
      <c r="O2093" s="4">
        <f t="shared" ca="1" si="32"/>
        <v>3.8914803065329966E-3</v>
      </c>
    </row>
    <row r="2094" spans="2:15" x14ac:dyDescent="0.2">
      <c r="B2094" s="14">
        <v>38632</v>
      </c>
      <c r="C2094" s="25">
        <v>3353.88</v>
      </c>
      <c r="D2094" s="25">
        <v>3353.88</v>
      </c>
      <c r="E2094" s="25">
        <v>3333.81</v>
      </c>
      <c r="F2094" s="16">
        <v>3336.7</v>
      </c>
      <c r="G2094" s="28">
        <f ca="1">IFERROR($F2094/OFFSET($F2094,G$12,)-1,"")</f>
        <v>-4.8939641109299048E-3</v>
      </c>
      <c r="H2094" s="29">
        <f ca="1">IFERROR($F2094/OFFSET($F2094,H$12,)-1,"")</f>
        <v>-3.4924583146538679E-2</v>
      </c>
      <c r="I2094" s="29">
        <f ca="1">IFERROR($F2094/OFFSET($F2094,I$12,)-1,"")</f>
        <v>4.4674848060544115E-4</v>
      </c>
      <c r="J2094" s="29">
        <f ca="1">IFERROR($F2094/OFFSET($F2094,J$12,)-1,"")</f>
        <v>0.57465785747994325</v>
      </c>
      <c r="K2094" s="30">
        <f>F2094/VLOOKUP(YEAR(B2094),$Z$13:$AB$35,3,FALSE)-1</f>
        <v>0.36094071197833366</v>
      </c>
      <c r="L2094" s="21">
        <f>MAX(F2094:$F$5741)</f>
        <v>3503.85</v>
      </c>
      <c r="M2094" s="28">
        <f ca="1">IF(OFFSET($O2094,M$12,)&lt;&gt;"",_xlfn.STDEV.S(OFFSET($O2094,,,M$12))*SQRT($J$12/$G$12),"")</f>
        <v>0.13166791218841561</v>
      </c>
      <c r="N2094" s="30">
        <f ca="1">IF(OFFSET($O2094,N$12,)&lt;&gt;"",_xlfn.STDEV.S(OFFSET($O2094,,,N$12))*SQRT($J$12/$G$12),"")</f>
        <v>0.12355607937061593</v>
      </c>
      <c r="O2094" s="4">
        <f t="shared" ca="1" si="32"/>
        <v>-4.9059787688545183E-3</v>
      </c>
    </row>
    <row r="2095" spans="2:15" x14ac:dyDescent="0.2">
      <c r="B2095" s="14">
        <v>38631</v>
      </c>
      <c r="C2095" s="25">
        <v>3438.72</v>
      </c>
      <c r="D2095" s="25">
        <v>3438.72</v>
      </c>
      <c r="E2095" s="25">
        <v>3316.28</v>
      </c>
      <c r="F2095" s="16">
        <v>3353.11</v>
      </c>
      <c r="G2095" s="28">
        <f ca="1">IFERROR($F2095/OFFSET($F2095,G$12,)-1,"")</f>
        <v>-2.503198418236785E-2</v>
      </c>
      <c r="H2095" s="29">
        <f ca="1">IFERROR($F2095/OFFSET($F2095,H$12,)-1,"")</f>
        <v>-2.0660951852446763E-2</v>
      </c>
      <c r="I2095" s="29">
        <f ca="1">IFERROR($F2095/OFFSET($F2095,I$12,)-1,"")</f>
        <v>7.0881300852077E-3</v>
      </c>
      <c r="J2095" s="29">
        <f ca="1">IFERROR($F2095/OFFSET($F2095,J$12,)-1,"")</f>
        <v>0.60062915598581301</v>
      </c>
      <c r="K2095" s="30">
        <f>F2095/VLOOKUP(YEAR(B2095),$Z$13:$AB$35,3,FALSE)-1</f>
        <v>0.36763386302085022</v>
      </c>
      <c r="L2095" s="21">
        <f>MAX(F2095:$F$5741)</f>
        <v>3503.85</v>
      </c>
      <c r="M2095" s="28">
        <f ca="1">IF(OFFSET($O2095,M$12,)&lt;&gt;"",_xlfn.STDEV.S(OFFSET($O2095,,,M$12))*SQRT($J$12/$G$12),"")</f>
        <v>0.13108710755457242</v>
      </c>
      <c r="N2095" s="30">
        <f ca="1">IF(OFFSET($O2095,N$12,)&lt;&gt;"",_xlfn.STDEV.S(OFFSET($O2095,,,N$12))*SQRT($J$12/$G$12),"")</f>
        <v>0.12349313761627401</v>
      </c>
      <c r="O2095" s="4">
        <f t="shared" ca="1" si="32"/>
        <v>-2.5350612811970402E-2</v>
      </c>
    </row>
    <row r="2096" spans="2:15" x14ac:dyDescent="0.2">
      <c r="B2096" s="14">
        <v>38630</v>
      </c>
      <c r="C2096" s="25">
        <v>3494.26</v>
      </c>
      <c r="D2096" s="25">
        <v>3494.26</v>
      </c>
      <c r="E2096" s="25">
        <v>3438.43</v>
      </c>
      <c r="F2096" s="16">
        <v>3439.2</v>
      </c>
      <c r="G2096" s="28">
        <f ca="1">IFERROR($F2096/OFFSET($F2096,G$12,)-1,"")</f>
        <v>-1.5757270495040498E-2</v>
      </c>
      <c r="H2096" s="29">
        <f ca="1">IFERROR($F2096/OFFSET($F2096,H$12,)-1,"")</f>
        <v>4.7092092501490601E-3</v>
      </c>
      <c r="I2096" s="29">
        <f ca="1">IFERROR($F2096/OFFSET($F2096,I$12,)-1,"")</f>
        <v>3.9928639462981641E-2</v>
      </c>
      <c r="J2096" s="29">
        <f ca="1">IFERROR($F2096/OFFSET($F2096,J$12,)-1,"")</f>
        <v>0.65647185751028325</v>
      </c>
      <c r="K2096" s="30">
        <f>F2096/VLOOKUP(YEAR(B2096),$Z$13:$AB$35,3,FALSE)-1</f>
        <v>0.40274741410252202</v>
      </c>
      <c r="L2096" s="21">
        <f>MAX(F2096:$F$5741)</f>
        <v>3503.85</v>
      </c>
      <c r="M2096" s="28">
        <f ca="1">IF(OFFSET($O2096,M$12,)&lt;&gt;"",_xlfn.STDEV.S(OFFSET($O2096,,,M$12))*SQRT($J$12/$G$12),"")</f>
        <v>0.10877540633510942</v>
      </c>
      <c r="N2096" s="30">
        <f ca="1">IF(OFFSET($O2096,N$12,)&lt;&gt;"",_xlfn.STDEV.S(OFFSET($O2096,,,N$12))*SQRT($J$12/$G$12),"")</f>
        <v>0.11037464058377458</v>
      </c>
      <c r="O2096" s="4">
        <f t="shared" ca="1" si="32"/>
        <v>-1.5882736023307795E-2</v>
      </c>
    </row>
    <row r="2097" spans="2:15" x14ac:dyDescent="0.2">
      <c r="B2097" s="14">
        <v>38629</v>
      </c>
      <c r="C2097" s="25">
        <v>3504.34</v>
      </c>
      <c r="D2097" s="25">
        <v>3510.5</v>
      </c>
      <c r="E2097" s="25">
        <v>3484.54</v>
      </c>
      <c r="F2097" s="16">
        <v>3494.26</v>
      </c>
      <c r="G2097" s="28">
        <f ca="1">IFERROR($F2097/OFFSET($F2097,G$12,)-1,"")</f>
        <v>-2.7369893117570321E-3</v>
      </c>
      <c r="H2097" s="29">
        <f ca="1">IFERROR($F2097/OFFSET($F2097,H$12,)-1,"")</f>
        <v>3.1637684154586676E-2</v>
      </c>
      <c r="I2097" s="29">
        <f ca="1">IFERROR($F2097/OFFSET($F2097,I$12,)-1,"")</f>
        <v>5.4170814855039717E-2</v>
      </c>
      <c r="J2097" s="29">
        <f ca="1">IFERROR($F2097/OFFSET($F2097,J$12,)-1,"")</f>
        <v>0.69298003362451999</v>
      </c>
      <c r="K2097" s="30">
        <f>F2097/VLOOKUP(YEAR(B2097),$Z$13:$AB$35,3,FALSE)-1</f>
        <v>0.42520475087284226</v>
      </c>
      <c r="L2097" s="21">
        <f>MAX(F2097:$F$5741)</f>
        <v>3503.85</v>
      </c>
      <c r="M2097" s="28">
        <f ca="1">IF(OFFSET($O2097,M$12,)&lt;&gt;"",_xlfn.STDEV.S(OFFSET($O2097,,,M$12))*SQRT($J$12/$G$12),"")</f>
        <v>9.7420799406130534E-2</v>
      </c>
      <c r="N2097" s="30">
        <f ca="1">IF(OFFSET($O2097,N$12,)&lt;&gt;"",_xlfn.STDEV.S(OFFSET($O2097,,,N$12))*SQRT($J$12/$G$12),"")</f>
        <v>0.10510935927731986</v>
      </c>
      <c r="O2097" s="4">
        <f t="shared" ca="1" si="32"/>
        <v>-2.7407417154264578E-3</v>
      </c>
    </row>
    <row r="2098" spans="2:15" x14ac:dyDescent="0.2">
      <c r="B2098" s="14">
        <v>38628</v>
      </c>
      <c r="C2098" s="25">
        <v>3457.45</v>
      </c>
      <c r="D2098" s="25">
        <v>3504.84</v>
      </c>
      <c r="E2098" s="25">
        <v>3457.09</v>
      </c>
      <c r="F2098" s="16">
        <v>3503.85</v>
      </c>
      <c r="G2098" s="28">
        <f ca="1">IFERROR($F2098/OFFSET($F2098,G$12,)-1,"")</f>
        <v>1.3420295304342744E-2</v>
      </c>
      <c r="H2098" s="29">
        <f ca="1">IFERROR($F2098/OFFSET($F2098,H$12,)-1,"")</f>
        <v>3.747076066680477E-2</v>
      </c>
      <c r="I2098" s="29">
        <f ca="1">IFERROR($F2098/OFFSET($F2098,I$12,)-1,"")</f>
        <v>5.0960572294125539E-2</v>
      </c>
      <c r="J2098" s="29">
        <f ca="1">IFERROR($F2098/OFFSET($F2098,J$12,)-1,"")</f>
        <v>0.71516053395468138</v>
      </c>
      <c r="K2098" s="30">
        <f>F2098/VLOOKUP(YEAR(B2098),$Z$13:$AB$35,3,FALSE)-1</f>
        <v>0.42911622671060767</v>
      </c>
      <c r="L2098" s="21">
        <f>MAX(F2098:$F$5741)</f>
        <v>3503.85</v>
      </c>
      <c r="M2098" s="28">
        <f ca="1">IF(OFFSET($O2098,M$12,)&lt;&gt;"",_xlfn.STDEV.S(OFFSET($O2098,,,M$12))*SQRT($J$12/$G$12),"")</f>
        <v>9.6168422058987388E-2</v>
      </c>
      <c r="N2098" s="30">
        <f ca="1">IF(OFFSET($O2098,N$12,)&lt;&gt;"",_xlfn.STDEV.S(OFFSET($O2098,,,N$12))*SQRT($J$12/$G$12),"")</f>
        <v>0.10658396988025814</v>
      </c>
      <c r="O2098" s="4">
        <f t="shared" ca="1" si="32"/>
        <v>1.3331040802438278E-2</v>
      </c>
    </row>
    <row r="2099" spans="2:15" x14ac:dyDescent="0.2">
      <c r="B2099" s="14">
        <v>38625</v>
      </c>
      <c r="C2099" s="25">
        <v>3423.82</v>
      </c>
      <c r="D2099" s="25">
        <v>3457.45</v>
      </c>
      <c r="E2099" s="25">
        <v>3420.27</v>
      </c>
      <c r="F2099" s="16">
        <v>3457.45</v>
      </c>
      <c r="G2099" s="28">
        <f ca="1">IFERROR($F2099/OFFSET($F2099,G$12,)-1,"")</f>
        <v>9.8135140266073506E-3</v>
      </c>
      <c r="H2099" s="29">
        <f ca="1">IFERROR($F2099/OFFSET($F2099,H$12,)-1,"")</f>
        <v>2.2977758973190543E-2</v>
      </c>
      <c r="I2099" s="29">
        <f ca="1">IFERROR($F2099/OFFSET($F2099,I$12,)-1,"")</f>
        <v>4.4190351934233929E-2</v>
      </c>
      <c r="J2099" s="29">
        <f ca="1">IFERROR($F2099/OFFSET($F2099,J$12,)-1,"")</f>
        <v>0.68575510243883397</v>
      </c>
      <c r="K2099" s="30">
        <f>F2099/VLOOKUP(YEAR(B2099),$Z$13:$AB$35,3,FALSE)-1</f>
        <v>0.4101910464319507</v>
      </c>
      <c r="L2099" s="21">
        <f>MAX(F2099:$F$5741)</f>
        <v>3457.45</v>
      </c>
      <c r="M2099" s="28">
        <f ca="1">IF(OFFSET($O2099,M$12,)&lt;&gt;"",_xlfn.STDEV.S(OFFSET($O2099,,,M$12))*SQRT($J$12/$G$12),"")</f>
        <v>9.3380620081381815E-2</v>
      </c>
      <c r="N2099" s="30">
        <f ca="1">IF(OFFSET($O2099,N$12,)&lt;&gt;"",_xlfn.STDEV.S(OFFSET($O2099,,,N$12))*SQRT($J$12/$G$12),"")</f>
        <v>0.10524913404755122</v>
      </c>
      <c r="O2099" s="4">
        <f t="shared" ca="1" si="32"/>
        <v>9.7656742275662664E-3</v>
      </c>
    </row>
    <row r="2100" spans="2:15" x14ac:dyDescent="0.2">
      <c r="B2100" s="14">
        <v>38624</v>
      </c>
      <c r="C2100" s="25">
        <v>3423.23</v>
      </c>
      <c r="D2100" s="25">
        <v>3426.18</v>
      </c>
      <c r="E2100" s="25">
        <v>3404.68</v>
      </c>
      <c r="F2100" s="16">
        <v>3423.85</v>
      </c>
      <c r="G2100" s="28">
        <f ca="1">IFERROR($F2100/OFFSET($F2100,G$12,)-1,"")</f>
        <v>2.2494361802816165E-4</v>
      </c>
      <c r="H2100" s="29">
        <f ca="1">IFERROR($F2100/OFFSET($F2100,H$12,)-1,"")</f>
        <v>1.0617259170926818E-2</v>
      </c>
      <c r="I2100" s="29">
        <f ca="1">IFERROR($F2100/OFFSET($F2100,I$12,)-1,"")</f>
        <v>4.2194914815705475E-2</v>
      </c>
      <c r="J2100" s="29">
        <f ca="1">IFERROR($F2100/OFFSET($F2100,J$12,)-1,"")</f>
        <v>0.68773137079958779</v>
      </c>
      <c r="K2100" s="30">
        <f>F2100/VLOOKUP(YEAR(B2100),$Z$13:$AB$35,3,FALSE)-1</f>
        <v>0.39648660554050941</v>
      </c>
      <c r="L2100" s="21">
        <f>MAX(F2100:$F$5741)</f>
        <v>3430.29</v>
      </c>
      <c r="M2100" s="28">
        <f ca="1">IF(OFFSET($O2100,M$12,)&lt;&gt;"",_xlfn.STDEV.S(OFFSET($O2100,,,M$12))*SQRT($J$12/$G$12),"")</f>
        <v>9.2319814500958039E-2</v>
      </c>
      <c r="N2100" s="30">
        <f ca="1">IF(OFFSET($O2100,N$12,)&lt;&gt;"",_xlfn.STDEV.S(OFFSET($O2100,,,N$12))*SQRT($J$12/$G$12),"")</f>
        <v>0.10529678456921347</v>
      </c>
      <c r="O2100" s="4">
        <f t="shared" ca="1" si="32"/>
        <v>2.2491832200589726E-4</v>
      </c>
    </row>
    <row r="2101" spans="2:15" x14ac:dyDescent="0.2">
      <c r="B2101" s="14">
        <v>38623</v>
      </c>
      <c r="C2101" s="25">
        <v>3387.23</v>
      </c>
      <c r="D2101" s="25">
        <v>3431.1</v>
      </c>
      <c r="E2101" s="25">
        <v>3380.81</v>
      </c>
      <c r="F2101" s="16">
        <v>3423.08</v>
      </c>
      <c r="G2101" s="28">
        <f ca="1">IFERROR($F2101/OFFSET($F2101,G$12,)-1,"")</f>
        <v>1.062265654985084E-2</v>
      </c>
      <c r="H2101" s="29">
        <f ca="1">IFERROR($F2101/OFFSET($F2101,H$12,)-1,"")</f>
        <v>6.9244662513163746E-3</v>
      </c>
      <c r="I2101" s="29">
        <f ca="1">IFERROR($F2101/OFFSET($F2101,I$12,)-1,"")</f>
        <v>4.9602766986272417E-2</v>
      </c>
      <c r="J2101" s="29">
        <f ca="1">IFERROR($F2101/OFFSET($F2101,J$12,)-1,"")</f>
        <v>0.67486874874620195</v>
      </c>
      <c r="K2101" s="30">
        <f>F2101/VLOOKUP(YEAR(B2101),$Z$13:$AB$35,3,FALSE)-1</f>
        <v>0.39617254543674729</v>
      </c>
      <c r="L2101" s="21">
        <f>MAX(F2101:$F$5741)</f>
        <v>3430.29</v>
      </c>
      <c r="M2101" s="28">
        <f ca="1">IF(OFFSET($O2101,M$12,)&lt;&gt;"",_xlfn.STDEV.S(OFFSET($O2101,,,M$12))*SQRT($J$12/$G$12),"")</f>
        <v>0.10092713503097947</v>
      </c>
      <c r="N2101" s="30">
        <f ca="1">IF(OFFSET($O2101,N$12,)&lt;&gt;"",_xlfn.STDEV.S(OFFSET($O2101,,,N$12))*SQRT($J$12/$G$12),"")</f>
        <v>0.10614031937239379</v>
      </c>
      <c r="O2101" s="4">
        <f t="shared" ca="1" si="32"/>
        <v>1.0566632533782242E-2</v>
      </c>
    </row>
    <row r="2102" spans="2:15" x14ac:dyDescent="0.2">
      <c r="B2102" s="14">
        <v>38622</v>
      </c>
      <c r="C2102" s="25">
        <v>3377.6</v>
      </c>
      <c r="D2102" s="25">
        <v>3397.02</v>
      </c>
      <c r="E2102" s="25">
        <v>3374</v>
      </c>
      <c r="F2102" s="16">
        <v>3387.1</v>
      </c>
      <c r="G2102" s="28">
        <f ca="1">IFERROR($F2102/OFFSET($F2102,G$12,)-1,"")</f>
        <v>2.9017262310129244E-3</v>
      </c>
      <c r="H2102" s="29">
        <f ca="1">IFERROR($F2102/OFFSET($F2102,H$12,)-1,"")</f>
        <v>-1.1613995155971946E-2</v>
      </c>
      <c r="I2102" s="29">
        <f ca="1">IFERROR($F2102/OFFSET($F2102,I$12,)-1,"")</f>
        <v>4.2704363405759116E-2</v>
      </c>
      <c r="J2102" s="29">
        <f ca="1">IFERROR($F2102/OFFSET($F2102,J$12,)-1,"")</f>
        <v>0.67120597609954902</v>
      </c>
      <c r="K2102" s="30">
        <f>F2102/VLOOKUP(YEAR(B2102),$Z$13:$AB$35,3,FALSE)-1</f>
        <v>0.3814973733154956</v>
      </c>
      <c r="L2102" s="21">
        <f>MAX(F2102:$F$5741)</f>
        <v>3430.29</v>
      </c>
      <c r="M2102" s="28">
        <f ca="1">IF(OFFSET($O2102,M$12,)&lt;&gt;"",_xlfn.STDEV.S(OFFSET($O2102,,,M$12))*SQRT($J$12/$G$12),"")</f>
        <v>0.10507331997629406</v>
      </c>
      <c r="N2102" s="30">
        <f ca="1">IF(OFFSET($O2102,N$12,)&lt;&gt;"",_xlfn.STDEV.S(OFFSET($O2102,,,N$12))*SQRT($J$12/$G$12),"")</f>
        <v>0.10564626534497767</v>
      </c>
      <c r="O2102" s="4">
        <f t="shared" ca="1" si="32"/>
        <v>2.8975243499628446E-3</v>
      </c>
    </row>
    <row r="2103" spans="2:15" x14ac:dyDescent="0.2">
      <c r="B2103" s="14">
        <v>38621</v>
      </c>
      <c r="C2103" s="25">
        <v>3379.97</v>
      </c>
      <c r="D2103" s="25">
        <v>3383.24</v>
      </c>
      <c r="E2103" s="25">
        <v>3359.56</v>
      </c>
      <c r="F2103" s="16">
        <v>3377.3</v>
      </c>
      <c r="G2103" s="28">
        <f ca="1">IFERROR($F2103/OFFSET($F2103,G$12,)-1,"")</f>
        <v>-7.3673216383263185E-4</v>
      </c>
      <c r="H2103" s="29">
        <f ca="1">IFERROR($F2103/OFFSET($F2103,H$12,)-1,"")</f>
        <v>-1.2739412081101964E-2</v>
      </c>
      <c r="I2103" s="29">
        <f ca="1">IFERROR($F2103/OFFSET($F2103,I$12,)-1,"")</f>
        <v>4.6835286095096462E-2</v>
      </c>
      <c r="J2103" s="29">
        <f ca="1">IFERROR($F2103/OFFSET($F2103,J$12,)-1,"")</f>
        <v>0.6560750046583701</v>
      </c>
      <c r="K2103" s="30">
        <f>F2103/VLOOKUP(YEAR(B2103),$Z$13:$AB$35,3,FALSE)-1</f>
        <v>0.37750024472215871</v>
      </c>
      <c r="L2103" s="21">
        <f>MAX(F2103:$F$5741)</f>
        <v>3430.29</v>
      </c>
      <c r="M2103" s="28">
        <f ca="1">IF(OFFSET($O2103,M$12,)&lt;&gt;"",_xlfn.STDEV.S(OFFSET($O2103,,,M$12))*SQRT($J$12/$G$12),"")</f>
        <v>0.10565810961945121</v>
      </c>
      <c r="N2103" s="30">
        <f ca="1">IF(OFFSET($O2103,N$12,)&lt;&gt;"",_xlfn.STDEV.S(OFFSET($O2103,,,N$12))*SQRT($J$12/$G$12),"")</f>
        <v>0.1066842994667928</v>
      </c>
      <c r="O2103" s="4">
        <f t="shared" ca="1" si="32"/>
        <v>-7.3700368434002927E-4</v>
      </c>
    </row>
    <row r="2104" spans="2:15" x14ac:dyDescent="0.2">
      <c r="B2104" s="14">
        <v>38618</v>
      </c>
      <c r="C2104" s="25">
        <v>3387.76</v>
      </c>
      <c r="D2104" s="25">
        <v>3409.91</v>
      </c>
      <c r="E2104" s="25">
        <v>3358</v>
      </c>
      <c r="F2104" s="16">
        <v>3379.79</v>
      </c>
      <c r="G2104" s="28">
        <f ca="1">IFERROR($F2104/OFFSET($F2104,G$12,)-1,"")</f>
        <v>-2.3879240114762501E-3</v>
      </c>
      <c r="H2104" s="29">
        <f ca="1">IFERROR($F2104/OFFSET($F2104,H$12,)-1,"")</f>
        <v>-1.472178737074703E-2</v>
      </c>
      <c r="I2104" s="29">
        <f ca="1">IFERROR($F2104/OFFSET($F2104,I$12,)-1,"")</f>
        <v>4.4253775613614543E-2</v>
      </c>
      <c r="J2104" s="29">
        <f ca="1">IFERROR($F2104/OFFSET($F2104,J$12,)-1,"")</f>
        <v>0.6578243872290539</v>
      </c>
      <c r="K2104" s="30">
        <f>F2104/VLOOKUP(YEAR(B2104),$Z$13:$AB$35,3,FALSE)-1</f>
        <v>0.37851584168107788</v>
      </c>
      <c r="L2104" s="21">
        <f>MAX(F2104:$F$5741)</f>
        <v>3430.29</v>
      </c>
      <c r="M2104" s="28">
        <f ca="1">IF(OFFSET($O2104,M$12,)&lt;&gt;"",_xlfn.STDEV.S(OFFSET($O2104,,,M$12))*SQRT($J$12/$G$12),"")</f>
        <v>0.10572622626228903</v>
      </c>
      <c r="N2104" s="30">
        <f ca="1">IF(OFFSET($O2104,N$12,)&lt;&gt;"",_xlfn.STDEV.S(OFFSET($O2104,,,N$12))*SQRT($J$12/$G$12),"")</f>
        <v>0.10906865497595084</v>
      </c>
      <c r="O2104" s="4">
        <f t="shared" ca="1" si="32"/>
        <v>-2.3907796489545294E-3</v>
      </c>
    </row>
    <row r="2105" spans="2:15" x14ac:dyDescent="0.2">
      <c r="B2105" s="14">
        <v>38617</v>
      </c>
      <c r="C2105" s="25">
        <v>3398.92</v>
      </c>
      <c r="D2105" s="25">
        <v>3429.91</v>
      </c>
      <c r="E2105" s="25">
        <v>3383.22</v>
      </c>
      <c r="F2105" s="16">
        <v>3387.88</v>
      </c>
      <c r="G2105" s="28">
        <f ca="1">IFERROR($F2105/OFFSET($F2105,G$12,)-1,"")</f>
        <v>-3.4298758067267121E-3</v>
      </c>
      <c r="H2105" s="29">
        <f ca="1">IFERROR($F2105/OFFSET($F2105,H$12,)-1,"")</f>
        <v>-3.0985078316034809E-3</v>
      </c>
      <c r="I2105" s="29">
        <f ca="1">IFERROR($F2105/OFFSET($F2105,I$12,)-1,"")</f>
        <v>6.0057447887006621E-2</v>
      </c>
      <c r="J2105" s="29">
        <f ca="1">IFERROR($F2105/OFFSET($F2105,J$12,)-1,"")</f>
        <v>0.65406059895909641</v>
      </c>
      <c r="K2105" s="30">
        <f>F2105/VLOOKUP(YEAR(B2105),$Z$13:$AB$35,3,FALSE)-1</f>
        <v>0.38181551212190423</v>
      </c>
      <c r="L2105" s="21">
        <f>MAX(F2105:$F$5741)</f>
        <v>3430.29</v>
      </c>
      <c r="M2105" s="28">
        <f ca="1">IF(OFFSET($O2105,M$12,)&lt;&gt;"",_xlfn.STDEV.S(OFFSET($O2105,,,M$12))*SQRT($J$12/$G$12),"")</f>
        <v>0.10780037313179228</v>
      </c>
      <c r="N2105" s="30">
        <f ca="1">IF(OFFSET($O2105,N$12,)&lt;&gt;"",_xlfn.STDEV.S(OFFSET($O2105,,,N$12))*SQRT($J$12/$G$12),"")</f>
        <v>0.10929610268633481</v>
      </c>
      <c r="O2105" s="4">
        <f t="shared" ca="1" si="32"/>
        <v>-3.4357713151861743E-3</v>
      </c>
    </row>
    <row r="2106" spans="2:15" x14ac:dyDescent="0.2">
      <c r="B2106" s="14">
        <v>38616</v>
      </c>
      <c r="C2106" s="25">
        <v>3427.13</v>
      </c>
      <c r="D2106" s="25">
        <v>3428.76</v>
      </c>
      <c r="E2106" s="25">
        <v>3394.09</v>
      </c>
      <c r="F2106" s="16">
        <v>3399.54</v>
      </c>
      <c r="G2106" s="28">
        <f ca="1">IFERROR($F2106/OFFSET($F2106,G$12,)-1,"")</f>
        <v>-7.9838921474219005E-3</v>
      </c>
      <c r="H2106" s="29">
        <f ca="1">IFERROR($F2106/OFFSET($F2106,H$12,)-1,"")</f>
        <v>-1.7706287053269598E-3</v>
      </c>
      <c r="I2106" s="29">
        <f ca="1">IFERROR($F2106/OFFSET($F2106,I$12,)-1,"")</f>
        <v>5.7570742390682161E-2</v>
      </c>
      <c r="J2106" s="29">
        <f ca="1">IFERROR($F2106/OFFSET($F2106,J$12,)-1,"")</f>
        <v>0.68095174521234769</v>
      </c>
      <c r="K2106" s="30">
        <f>F2106/VLOOKUP(YEAR(B2106),$Z$13:$AB$35,3,FALSE)-1</f>
        <v>0.38657127940744584</v>
      </c>
      <c r="L2106" s="21">
        <f>MAX(F2106:$F$5741)</f>
        <v>3430.29</v>
      </c>
      <c r="M2106" s="28">
        <f ca="1">IF(OFFSET($O2106,M$12,)&lt;&gt;"",_xlfn.STDEV.S(OFFSET($O2106,,,M$12))*SQRT($J$12/$G$12),"")</f>
        <v>0.11151461028398757</v>
      </c>
      <c r="N2106" s="30">
        <f ca="1">IF(OFFSET($O2106,N$12,)&lt;&gt;"",_xlfn.STDEV.S(OFFSET($O2106,,,N$12))*SQRT($J$12/$G$12),"")</f>
        <v>0.10878439188177681</v>
      </c>
      <c r="O2106" s="4">
        <f t="shared" ca="1" si="32"/>
        <v>-8.0159340744801501E-3</v>
      </c>
    </row>
    <row r="2107" spans="2:15" x14ac:dyDescent="0.2">
      <c r="B2107" s="14">
        <v>38615</v>
      </c>
      <c r="C2107" s="25">
        <v>3421.29</v>
      </c>
      <c r="D2107" s="25">
        <v>3430.24</v>
      </c>
      <c r="E2107" s="25">
        <v>3414.83</v>
      </c>
      <c r="F2107" s="16">
        <v>3426.9</v>
      </c>
      <c r="G2107" s="28">
        <f ca="1">IFERROR($F2107/OFFSET($F2107,G$12,)-1,"")</f>
        <v>1.7597811089544724E-3</v>
      </c>
      <c r="H2107" s="29">
        <f ca="1">IFERROR($F2107/OFFSET($F2107,H$12,)-1,"")</f>
        <v>1.1114618954747746E-2</v>
      </c>
      <c r="I2107" s="29">
        <f ca="1">IFERROR($F2107/OFFSET($F2107,I$12,)-1,"")</f>
        <v>6.7244268105064453E-2</v>
      </c>
      <c r="J2107" s="29">
        <f ca="1">IFERROR($F2107/OFFSET($F2107,J$12,)-1,"")</f>
        <v>0.69672033747252105</v>
      </c>
      <c r="K2107" s="30">
        <f>F2107/VLOOKUP(YEAR(B2107),$Z$13:$AB$35,3,FALSE)-1</f>
        <v>0.39773060984761965</v>
      </c>
      <c r="L2107" s="21">
        <f>MAX(F2107:$F$5741)</f>
        <v>3430.29</v>
      </c>
      <c r="M2107" s="28">
        <f ca="1">IF(OFFSET($O2107,M$12,)&lt;&gt;"",_xlfn.STDEV.S(OFFSET($O2107,,,M$12))*SQRT($J$12/$G$12),"")</f>
        <v>0.11040023169929548</v>
      </c>
      <c r="N2107" s="30">
        <f ca="1">IF(OFFSET($O2107,N$12,)&lt;&gt;"",_xlfn.STDEV.S(OFFSET($O2107,,,N$12))*SQRT($J$12/$G$12),"")</f>
        <v>0.10990902803288993</v>
      </c>
      <c r="O2107" s="4">
        <f t="shared" ca="1" si="32"/>
        <v>1.758234508365252E-3</v>
      </c>
    </row>
    <row r="2108" spans="2:15" x14ac:dyDescent="0.2">
      <c r="B2108" s="14">
        <v>38614</v>
      </c>
      <c r="C2108" s="25">
        <v>3430.29</v>
      </c>
      <c r="D2108" s="25">
        <v>3431.8</v>
      </c>
      <c r="E2108" s="25">
        <v>3405.73</v>
      </c>
      <c r="F2108" s="16">
        <v>3420.88</v>
      </c>
      <c r="G2108" s="28">
        <f ca="1">IFERROR($F2108/OFFSET($F2108,G$12,)-1,"")</f>
        <v>-2.743208300172828E-3</v>
      </c>
      <c r="H2108" s="29">
        <f ca="1">IFERROR($F2108/OFFSET($F2108,H$12,)-1,"")</f>
        <v>5.6856600245771549E-3</v>
      </c>
      <c r="I2108" s="29">
        <f ca="1">IFERROR($F2108/OFFSET($F2108,I$12,)-1,"")</f>
        <v>7.5880375266148992E-2</v>
      </c>
      <c r="J2108" s="29">
        <f ca="1">IFERROR($F2108/OFFSET($F2108,J$12,)-1,"")</f>
        <v>0.71387632202566143</v>
      </c>
      <c r="K2108" s="30">
        <f>F2108/VLOOKUP(YEAR(B2108),$Z$13:$AB$35,3,FALSE)-1</f>
        <v>0.39527523085456973</v>
      </c>
      <c r="L2108" s="21">
        <f>MAX(F2108:$F$5741)</f>
        <v>3430.29</v>
      </c>
      <c r="M2108" s="28">
        <f ca="1">IF(OFFSET($O2108,M$12,)&lt;&gt;"",_xlfn.STDEV.S(OFFSET($O2108,,,M$12))*SQRT($J$12/$G$12),"")</f>
        <v>0.11050004755718298</v>
      </c>
      <c r="N2108" s="30">
        <f ca="1">IF(OFFSET($O2108,N$12,)&lt;&gt;"",_xlfn.STDEV.S(OFFSET($O2108,,,N$12))*SQRT($J$12/$G$12),"")</f>
        <v>0.10990190348167166</v>
      </c>
      <c r="O2108" s="4">
        <f t="shared" ca="1" si="32"/>
        <v>-2.7469777913063462E-3</v>
      </c>
    </row>
    <row r="2109" spans="2:15" x14ac:dyDescent="0.2">
      <c r="B2109" s="14">
        <v>38611</v>
      </c>
      <c r="C2109" s="25">
        <v>3398.89</v>
      </c>
      <c r="D2109" s="25">
        <v>3430.29</v>
      </c>
      <c r="E2109" s="25">
        <v>3397.3</v>
      </c>
      <c r="F2109" s="16">
        <v>3430.29</v>
      </c>
      <c r="G2109" s="28">
        <f ca="1">IFERROR($F2109/OFFSET($F2109,G$12,)-1,"")</f>
        <v>9.3808575186631327E-3</v>
      </c>
      <c r="H2109" s="29">
        <f ca="1">IFERROR($F2109/OFFSET($F2109,H$12,)-1,"")</f>
        <v>1.9542047352684166E-2</v>
      </c>
      <c r="I2109" s="29">
        <f ca="1">IFERROR($F2109/OFFSET($F2109,I$12,)-1,"")</f>
        <v>8.7375778612524435E-2</v>
      </c>
      <c r="J2109" s="29">
        <f ca="1">IFERROR($F2109/OFFSET($F2109,J$12,)-1,"")</f>
        <v>0.7291075434130605</v>
      </c>
      <c r="K2109" s="30">
        <f>F2109/VLOOKUP(YEAR(B2109),$Z$13:$AB$35,3,FALSE)-1</f>
        <v>0.39911329004470253</v>
      </c>
      <c r="L2109" s="21">
        <f>MAX(F2109:$F$5741)</f>
        <v>3430.29</v>
      </c>
      <c r="M2109" s="28">
        <f ca="1">IF(OFFSET($O2109,M$12,)&lt;&gt;"",_xlfn.STDEV.S(OFFSET($O2109,,,M$12))*SQRT($J$12/$G$12),"")</f>
        <v>0.11234401587260237</v>
      </c>
      <c r="N2109" s="30">
        <f ca="1">IF(OFFSET($O2109,N$12,)&lt;&gt;"",_xlfn.STDEV.S(OFFSET($O2109,,,N$12))*SQRT($J$12/$G$12),"")</f>
        <v>0.112061188659021</v>
      </c>
      <c r="O2109" s="4">
        <f t="shared" ca="1" si="32"/>
        <v>9.3371305265113284E-3</v>
      </c>
    </row>
    <row r="2110" spans="2:15" x14ac:dyDescent="0.2">
      <c r="B2110" s="14">
        <v>38610</v>
      </c>
      <c r="C2110" s="25">
        <v>3405.77</v>
      </c>
      <c r="D2110" s="25">
        <v>3434.71</v>
      </c>
      <c r="E2110" s="25">
        <v>3391.4</v>
      </c>
      <c r="F2110" s="16">
        <v>3398.41</v>
      </c>
      <c r="G2110" s="28">
        <f ca="1">IFERROR($F2110/OFFSET($F2110,G$12,)-1,"")</f>
        <v>-2.1024380647000074E-3</v>
      </c>
      <c r="H2110" s="29">
        <f ca="1">IFERROR($F2110/OFFSET($F2110,H$12,)-1,"")</f>
        <v>1.8949331526350699E-2</v>
      </c>
      <c r="I2110" s="29">
        <f ca="1">IFERROR($F2110/OFFSET($F2110,I$12,)-1,"")</f>
        <v>6.490165418999827E-2</v>
      </c>
      <c r="J2110" s="29">
        <f ca="1">IFERROR($F2110/OFFSET($F2110,J$12,)-1,"")</f>
        <v>0.70208151776502281</v>
      </c>
      <c r="K2110" s="30">
        <f>F2110/VLOOKUP(YEAR(B2110),$Z$13:$AB$35,3,FALSE)-1</f>
        <v>0.38611038600841829</v>
      </c>
      <c r="L2110" s="21">
        <f>MAX(F2110:$F$5741)</f>
        <v>3405.57</v>
      </c>
      <c r="M2110" s="28">
        <f ca="1">IF(OFFSET($O2110,M$12,)&lt;&gt;"",_xlfn.STDEV.S(OFFSET($O2110,,,M$12))*SQRT($J$12/$G$12),"")</f>
        <v>0.11052860757656746</v>
      </c>
      <c r="N2110" s="30">
        <f ca="1">IF(OFFSET($O2110,N$12,)&lt;&gt;"",_xlfn.STDEV.S(OFFSET($O2110,,,N$12))*SQRT($J$12/$G$12),"")</f>
        <v>0.11188339261694348</v>
      </c>
      <c r="O2110" s="4">
        <f t="shared" ca="1" si="32"/>
        <v>-2.1046512902651833E-3</v>
      </c>
    </row>
    <row r="2111" spans="2:15" x14ac:dyDescent="0.2">
      <c r="B2111" s="14">
        <v>38609</v>
      </c>
      <c r="C2111" s="25">
        <v>3389.33</v>
      </c>
      <c r="D2111" s="25">
        <v>3421.29</v>
      </c>
      <c r="E2111" s="25">
        <v>3377.01</v>
      </c>
      <c r="F2111" s="16">
        <v>3405.57</v>
      </c>
      <c r="G2111" s="28">
        <f ca="1">IFERROR($F2111/OFFSET($F2111,G$12,)-1,"")</f>
        <v>4.8211540674429898E-3</v>
      </c>
      <c r="H2111" s="29">
        <f ca="1">IFERROR($F2111/OFFSET($F2111,H$12,)-1,"")</f>
        <v>2.2844202300038141E-2</v>
      </c>
      <c r="I2111" s="29">
        <f ca="1">IFERROR($F2111/OFFSET($F2111,I$12,)-1,"")</f>
        <v>5.5287172892490188E-2</v>
      </c>
      <c r="J2111" s="29">
        <f ca="1">IFERROR($F2111/OFFSET($F2111,J$12,)-1,"")</f>
        <v>0.70793442228318382</v>
      </c>
      <c r="K2111" s="30">
        <f>F2111/VLOOKUP(YEAR(B2111),$Z$13:$AB$35,3,FALSE)-1</f>
        <v>0.38903073710314207</v>
      </c>
      <c r="L2111" s="21">
        <f>MAX(F2111:$F$5741)</f>
        <v>3405.57</v>
      </c>
      <c r="M2111" s="28">
        <f ca="1">IF(OFFSET($O2111,M$12,)&lt;&gt;"",_xlfn.STDEV.S(OFFSET($O2111,,,M$12))*SQRT($J$12/$G$12),"")</f>
        <v>0.1133038049297064</v>
      </c>
      <c r="N2111" s="30">
        <f ca="1">IF(OFFSET($O2111,N$12,)&lt;&gt;"",_xlfn.STDEV.S(OFFSET($O2111,,,N$12))*SQRT($J$12/$G$12),"")</f>
        <v>0.11333181718855158</v>
      </c>
      <c r="O2111" s="4">
        <f t="shared" ca="1" si="32"/>
        <v>4.8095695231662929E-3</v>
      </c>
    </row>
    <row r="2112" spans="2:15" x14ac:dyDescent="0.2">
      <c r="B2112" s="14">
        <v>38608</v>
      </c>
      <c r="C2112" s="25">
        <v>3401.22</v>
      </c>
      <c r="D2112" s="25">
        <v>3407.38</v>
      </c>
      <c r="E2112" s="25">
        <v>3383.54</v>
      </c>
      <c r="F2112" s="16">
        <v>3389.23</v>
      </c>
      <c r="G2112" s="28">
        <f ca="1">IFERROR($F2112/OFFSET($F2112,G$12,)-1,"")</f>
        <v>-3.6189490642473121E-3</v>
      </c>
      <c r="H2112" s="29">
        <f ca="1">IFERROR($F2112/OFFSET($F2112,H$12,)-1,"")</f>
        <v>2.4818952874831712E-2</v>
      </c>
      <c r="I2112" s="29">
        <f ca="1">IFERROR($F2112/OFFSET($F2112,I$12,)-1,"")</f>
        <v>4.7600943364150217E-2</v>
      </c>
      <c r="J2112" s="29">
        <f ca="1">IFERROR($F2112/OFFSET($F2112,J$12,)-1,"")</f>
        <v>0.68525341726708144</v>
      </c>
      <c r="K2112" s="30">
        <f>F2112/VLOOKUP(YEAR(B2112),$Z$13:$AB$35,3,FALSE)-1</f>
        <v>0.38236613697914956</v>
      </c>
      <c r="L2112" s="21">
        <f>MAX(F2112:$F$5741)</f>
        <v>3401.54</v>
      </c>
      <c r="M2112" s="28">
        <f ca="1">IF(OFFSET($O2112,M$12,)&lt;&gt;"",_xlfn.STDEV.S(OFFSET($O2112,,,M$12))*SQRT($J$12/$G$12),"")</f>
        <v>0.11324609358976485</v>
      </c>
      <c r="N2112" s="30">
        <f ca="1">IF(OFFSET($O2112,N$12,)&lt;&gt;"",_xlfn.STDEV.S(OFFSET($O2112,,,N$12))*SQRT($J$12/$G$12),"")</f>
        <v>0.11325052701728355</v>
      </c>
      <c r="O2112" s="4">
        <f t="shared" ca="1" si="32"/>
        <v>-3.6255133022929189E-3</v>
      </c>
    </row>
    <row r="2113" spans="2:15" x14ac:dyDescent="0.2">
      <c r="B2113" s="14">
        <v>38607</v>
      </c>
      <c r="C2113" s="25">
        <v>3366.12</v>
      </c>
      <c r="D2113" s="25">
        <v>3415.91</v>
      </c>
      <c r="E2113" s="25">
        <v>3366</v>
      </c>
      <c r="F2113" s="16">
        <v>3401.54</v>
      </c>
      <c r="G2113" s="28">
        <f ca="1">IFERROR($F2113/OFFSET($F2113,G$12,)-1,"")</f>
        <v>1.0997045658544646E-2</v>
      </c>
      <c r="H2113" s="29">
        <f ca="1">IFERROR($F2113/OFFSET($F2113,H$12,)-1,"")</f>
        <v>2.6198449331764628E-2</v>
      </c>
      <c r="I2113" s="29">
        <f ca="1">IFERROR($F2113/OFFSET($F2113,I$12,)-1,"")</f>
        <v>5.0256733266023756E-2</v>
      </c>
      <c r="J2113" s="29">
        <f ca="1">IFERROR($F2113/OFFSET($F2113,J$12,)-1,"")</f>
        <v>0.69330253581704682</v>
      </c>
      <c r="K2113" s="30">
        <f>F2113/VLOOKUP(YEAR(B2113),$Z$13:$AB$35,3,FALSE)-1</f>
        <v>0.38738701993669844</v>
      </c>
      <c r="L2113" s="21">
        <f>MAX(F2113:$F$5741)</f>
        <v>3401.54</v>
      </c>
      <c r="M2113" s="28">
        <f ca="1">IF(OFFSET($O2113,M$12,)&lt;&gt;"",_xlfn.STDEV.S(OFFSET($O2113,,,M$12))*SQRT($J$12/$G$12),"")</f>
        <v>0.1157081070116653</v>
      </c>
      <c r="N2113" s="30">
        <f ca="1">IF(OFFSET($O2113,N$12,)&lt;&gt;"",_xlfn.STDEV.S(OFFSET($O2113,,,N$12))*SQRT($J$12/$G$12),"")</f>
        <v>0.11270213103325258</v>
      </c>
      <c r="O2113" s="4">
        <f t="shared" ca="1" si="32"/>
        <v>1.0937017836779521E-2</v>
      </c>
    </row>
    <row r="2114" spans="2:15" x14ac:dyDescent="0.2">
      <c r="B2114" s="14">
        <v>38604</v>
      </c>
      <c r="C2114" s="25">
        <v>3333.62</v>
      </c>
      <c r="D2114" s="25">
        <v>3368.44</v>
      </c>
      <c r="E2114" s="25">
        <v>3327.9</v>
      </c>
      <c r="F2114" s="16">
        <v>3364.54</v>
      </c>
      <c r="G2114" s="28">
        <f ca="1">IFERROR($F2114/OFFSET($F2114,G$12,)-1,"")</f>
        <v>8.7940489504407804E-3</v>
      </c>
      <c r="H2114" s="29">
        <f ca="1">IFERROR($F2114/OFFSET($F2114,H$12,)-1,"")</f>
        <v>9.1753025690248791E-3</v>
      </c>
      <c r="I2114" s="29">
        <f ca="1">IFERROR($F2114/OFFSET($F2114,I$12,)-1,"")</f>
        <v>3.1858580778124646E-2</v>
      </c>
      <c r="J2114" s="29">
        <f ca="1">IFERROR($F2114/OFFSET($F2114,J$12,)-1,"")</f>
        <v>0.66710765586986343</v>
      </c>
      <c r="K2114" s="30">
        <f>F2114/VLOOKUP(YEAR(B2114),$Z$13:$AB$35,3,FALSE)-1</f>
        <v>0.37229582014552798</v>
      </c>
      <c r="L2114" s="21">
        <f>MAX(F2114:$F$5741)</f>
        <v>3364.54</v>
      </c>
      <c r="M2114" s="28">
        <f ca="1">IF(OFFSET($O2114,M$12,)&lt;&gt;"",_xlfn.STDEV.S(OFFSET($O2114,,,M$12))*SQRT($J$12/$G$12),"")</f>
        <v>0.1136964035977427</v>
      </c>
      <c r="N2114" s="30">
        <f ca="1">IF(OFFSET($O2114,N$12,)&lt;&gt;"",_xlfn.STDEV.S(OFFSET($O2114,,,N$12))*SQRT($J$12/$G$12),"")</f>
        <v>0.11293001964176567</v>
      </c>
      <c r="O2114" s="4">
        <f t="shared" ca="1" si="32"/>
        <v>8.7556065140204919E-3</v>
      </c>
    </row>
    <row r="2115" spans="2:15" x14ac:dyDescent="0.2">
      <c r="B2115" s="14">
        <v>38603</v>
      </c>
      <c r="C2115" s="25">
        <v>3330</v>
      </c>
      <c r="D2115" s="25">
        <v>3346.32</v>
      </c>
      <c r="E2115" s="25">
        <v>3319.68</v>
      </c>
      <c r="F2115" s="16">
        <v>3335.21</v>
      </c>
      <c r="G2115" s="28">
        <f ca="1">IFERROR($F2115/OFFSET($F2115,G$12,)-1,"")</f>
        <v>1.7119636222746593E-3</v>
      </c>
      <c r="H2115" s="29">
        <f ca="1">IFERROR($F2115/OFFSET($F2115,H$12,)-1,"")</f>
        <v>7.2724417343927872E-3</v>
      </c>
      <c r="I2115" s="29">
        <f ca="1">IFERROR($F2115/OFFSET($F2115,I$12,)-1,"")</f>
        <v>3.5689443154011347E-2</v>
      </c>
      <c r="J2115" s="29">
        <f ca="1">IFERROR($F2115/OFFSET($F2115,J$12,)-1,"")</f>
        <v>0.65259939747096363</v>
      </c>
      <c r="K2115" s="30">
        <f>F2115/VLOOKUP(YEAR(B2115),$Z$13:$AB$35,3,FALSE)-1</f>
        <v>0.36033298528404067</v>
      </c>
      <c r="L2115" s="21">
        <f>MAX(F2115:$F$5741)</f>
        <v>3335.21</v>
      </c>
      <c r="M2115" s="28">
        <f ca="1">IF(OFFSET($O2115,M$12,)&lt;&gt;"",_xlfn.STDEV.S(OFFSET($O2115,,,M$12))*SQRT($J$12/$G$12),"")</f>
        <v>0.11350814581337691</v>
      </c>
      <c r="N2115" s="30">
        <f ca="1">IF(OFFSET($O2115,N$12,)&lt;&gt;"",_xlfn.STDEV.S(OFFSET($O2115,,,N$12))*SQRT($J$12/$G$12),"")</f>
        <v>0.1142365129108813</v>
      </c>
      <c r="O2115" s="4">
        <f t="shared" ca="1" si="32"/>
        <v>1.7104998828935984E-3</v>
      </c>
    </row>
    <row r="2116" spans="2:15" x14ac:dyDescent="0.2">
      <c r="B2116" s="14">
        <v>38602</v>
      </c>
      <c r="C2116" s="25">
        <v>3306.93</v>
      </c>
      <c r="D2116" s="25">
        <v>3329.51</v>
      </c>
      <c r="E2116" s="25">
        <v>3275.03</v>
      </c>
      <c r="F2116" s="16">
        <v>3329.51</v>
      </c>
      <c r="G2116" s="28">
        <f ca="1">IFERROR($F2116/OFFSET($F2116,G$12,)-1,"")</f>
        <v>6.761108507325142E-3</v>
      </c>
      <c r="H2116" s="29">
        <f ca="1">IFERROR($F2116/OFFSET($F2116,H$12,)-1,"")</f>
        <v>1.3478508354057395E-2</v>
      </c>
      <c r="I2116" s="29">
        <f ca="1">IFERROR($F2116/OFFSET($F2116,I$12,)-1,"")</f>
        <v>4.5063623294851807E-2</v>
      </c>
      <c r="J2116" s="29">
        <f ca="1">IFERROR($F2116/OFFSET($F2116,J$12,)-1,"")</f>
        <v>0.64616974359481461</v>
      </c>
      <c r="K2116" s="30">
        <f>F2116/VLOOKUP(YEAR(B2116),$Z$13:$AB$35,3,FALSE)-1</f>
        <v>0.35800812477567123</v>
      </c>
      <c r="L2116" s="21">
        <f>MAX(F2116:$F$5741)</f>
        <v>3333.95</v>
      </c>
      <c r="M2116" s="28">
        <f ca="1">IF(OFFSET($O2116,M$12,)&lt;&gt;"",_xlfn.STDEV.S(OFFSET($O2116,,,M$12))*SQRT($J$12/$G$12),"")</f>
        <v>0.11380545172467746</v>
      </c>
      <c r="N2116" s="30">
        <f ca="1">IF(OFFSET($O2116,N$12,)&lt;&gt;"",_xlfn.STDEV.S(OFFSET($O2116,,,N$12))*SQRT($J$12/$G$12),"")</f>
        <v>0.11449621779552008</v>
      </c>
      <c r="O2116" s="4">
        <f t="shared" ca="1" si="32"/>
        <v>6.7383547161906426E-3</v>
      </c>
    </row>
    <row r="2117" spans="2:15" x14ac:dyDescent="0.2">
      <c r="B2117" s="14">
        <v>38601</v>
      </c>
      <c r="C2117" s="25">
        <v>3314.52</v>
      </c>
      <c r="D2117" s="25">
        <v>3319.09</v>
      </c>
      <c r="E2117" s="25">
        <v>3294.4</v>
      </c>
      <c r="F2117" s="16">
        <v>3307.15</v>
      </c>
      <c r="G2117" s="28">
        <f ca="1">IFERROR($F2117/OFFSET($F2117,G$12,)-1,"")</f>
        <v>-2.2777325248136693E-3</v>
      </c>
      <c r="H2117" s="29">
        <f ca="1">IFERROR($F2117/OFFSET($F2117,H$12,)-1,"")</f>
        <v>1.4055701543244981E-2</v>
      </c>
      <c r="I2117" s="29">
        <f ca="1">IFERROR($F2117/OFFSET($F2117,I$12,)-1,"")</f>
        <v>3.8756062014724701E-2</v>
      </c>
      <c r="J2117" s="29">
        <f ca="1">IFERROR($F2117/OFFSET($F2117,J$12,)-1,"")</f>
        <v>0.63908548431862333</v>
      </c>
      <c r="K2117" s="30">
        <f>F2117/VLOOKUP(YEAR(B2117),$Z$13:$AB$35,3,FALSE)-1</f>
        <v>0.3488881456586288</v>
      </c>
      <c r="L2117" s="21">
        <f>MAX(F2117:$F$5741)</f>
        <v>3333.95</v>
      </c>
      <c r="M2117" s="28">
        <f ca="1">IF(OFFSET($O2117,M$12,)&lt;&gt;"",_xlfn.STDEV.S(OFFSET($O2117,,,M$12))*SQRT($J$12/$G$12),"")</f>
        <v>0.11429677242887921</v>
      </c>
      <c r="N2117" s="30">
        <f ca="1">IF(OFFSET($O2117,N$12,)&lt;&gt;"",_xlfn.STDEV.S(OFFSET($O2117,,,N$12))*SQRT($J$12/$G$12),"")</f>
        <v>0.11431151617182451</v>
      </c>
      <c r="O2117" s="4">
        <f t="shared" ca="1" si="32"/>
        <v>-2.2803305032907326E-3</v>
      </c>
    </row>
    <row r="2118" spans="2:15" x14ac:dyDescent="0.2">
      <c r="B2118" s="14">
        <v>38600</v>
      </c>
      <c r="C2118" s="25">
        <v>3333.95</v>
      </c>
      <c r="D2118" s="25">
        <v>3343.23</v>
      </c>
      <c r="E2118" s="25">
        <v>3308.4</v>
      </c>
      <c r="F2118" s="16">
        <v>3314.7</v>
      </c>
      <c r="G2118" s="28">
        <f ca="1">IFERROR($F2118/OFFSET($F2118,G$12,)-1,"")</f>
        <v>-5.7739318226127656E-3</v>
      </c>
      <c r="H2118" s="29">
        <f ca="1">IFERROR($F2118/OFFSET($F2118,H$12,)-1,"")</f>
        <v>2.0416330601715327E-2</v>
      </c>
      <c r="I2118" s="29">
        <f ca="1">IFERROR($F2118/OFFSET($F2118,I$12,)-1,"")</f>
        <v>3.4653898017280138E-2</v>
      </c>
      <c r="J2118" s="29">
        <f ca="1">IFERROR($F2118/OFFSET($F2118,J$12,)-1,"")</f>
        <v>0.64957226676221591</v>
      </c>
      <c r="K2118" s="30">
        <f>F2118/VLOOKUP(YEAR(B2118),$Z$13:$AB$35,3,FALSE)-1</f>
        <v>0.35196756615655667</v>
      </c>
      <c r="L2118" s="21">
        <f>MAX(F2118:$F$5741)</f>
        <v>3333.95</v>
      </c>
      <c r="M2118" s="28">
        <f ca="1">IF(OFFSET($O2118,M$12,)&lt;&gt;"",_xlfn.STDEV.S(OFFSET($O2118,,,M$12))*SQRT($J$12/$G$12),"")</f>
        <v>0.11430611222315884</v>
      </c>
      <c r="N2118" s="30">
        <f ca="1">IF(OFFSET($O2118,N$12,)&lt;&gt;"",_xlfn.STDEV.S(OFFSET($O2118,,,N$12))*SQRT($J$12/$G$12),"")</f>
        <v>0.11396287303277854</v>
      </c>
      <c r="O2118" s="4">
        <f t="shared" ca="1" si="32"/>
        <v>-5.7906654104442432E-3</v>
      </c>
    </row>
    <row r="2119" spans="2:15" x14ac:dyDescent="0.2">
      <c r="B2119" s="14">
        <v>38597</v>
      </c>
      <c r="C2119" s="25">
        <v>3315.84</v>
      </c>
      <c r="D2119" s="25">
        <v>3340.07</v>
      </c>
      <c r="E2119" s="25">
        <v>3299.83</v>
      </c>
      <c r="F2119" s="16">
        <v>3333.95</v>
      </c>
      <c r="G2119" s="28">
        <f ca="1">IFERROR($F2119/OFFSET($F2119,G$12,)-1,"")</f>
        <v>6.8919069924768817E-3</v>
      </c>
      <c r="H2119" s="29">
        <f ca="1">IFERROR($F2119/OFFSET($F2119,H$12,)-1,"")</f>
        <v>3.3398425392102249E-2</v>
      </c>
      <c r="I2119" s="29">
        <f ca="1">IFERROR($F2119/OFFSET($F2119,I$12,)-1,"")</f>
        <v>4.0506716268850385E-2</v>
      </c>
      <c r="J2119" s="29">
        <f ca="1">IFERROR($F2119/OFFSET($F2119,J$12,)-1,"")</f>
        <v>0.66552599238662347</v>
      </c>
      <c r="K2119" s="30">
        <f>F2119/VLOOKUP(YEAR(B2119),$Z$13:$AB$35,3,FALSE)-1</f>
        <v>0.35981906875061154</v>
      </c>
      <c r="L2119" s="21">
        <f>MAX(F2119:$F$5741)</f>
        <v>3333.95</v>
      </c>
      <c r="M2119" s="28">
        <f ca="1">IF(OFFSET($O2119,M$12,)&lt;&gt;"",_xlfn.STDEV.S(OFFSET($O2119,,,M$12))*SQRT($J$12/$G$12),"")</f>
        <v>0.11259041265820199</v>
      </c>
      <c r="N2119" s="30">
        <f ca="1">IF(OFFSET($O2119,N$12,)&lt;&gt;"",_xlfn.STDEV.S(OFFSET($O2119,,,N$12))*SQRT($J$12/$G$12),"")</f>
        <v>0.11521036189798736</v>
      </c>
      <c r="O2119" s="4">
        <f t="shared" ca="1" si="32"/>
        <v>6.8682663586920019E-3</v>
      </c>
    </row>
    <row r="2120" spans="2:15" x14ac:dyDescent="0.2">
      <c r="B2120" s="14">
        <v>38596</v>
      </c>
      <c r="C2120" s="25">
        <v>3285.31</v>
      </c>
      <c r="D2120" s="25">
        <v>3316.32</v>
      </c>
      <c r="E2120" s="25">
        <v>3285.05</v>
      </c>
      <c r="F2120" s="16">
        <v>3311.13</v>
      </c>
      <c r="G2120" s="28">
        <f ca="1">IFERROR($F2120/OFFSET($F2120,G$12,)-1,"")</f>
        <v>7.8837706948982067E-3</v>
      </c>
      <c r="H2120" s="29">
        <f ca="1">IFERROR($F2120/OFFSET($F2120,H$12,)-1,"")</f>
        <v>2.3039894208666034E-2</v>
      </c>
      <c r="I2120" s="29">
        <f ca="1">IFERROR($F2120/OFFSET($F2120,I$12,)-1,"")</f>
        <v>4.5552864500279622E-2</v>
      </c>
      <c r="J2120" s="29">
        <f ca="1">IFERROR($F2120/OFFSET($F2120,J$12,)-1,"")</f>
        <v>0.66136315741939367</v>
      </c>
      <c r="K2120" s="30">
        <f>F2120/VLOOKUP(YEAR(B2120),$Z$13:$AB$35,3,FALSE)-1</f>
        <v>0.35051146931184118</v>
      </c>
      <c r="L2120" s="21">
        <f>MAX(F2120:$F$5741)</f>
        <v>3311.13</v>
      </c>
      <c r="M2120" s="28">
        <f ca="1">IF(OFFSET($O2120,M$12,)&lt;&gt;"",_xlfn.STDEV.S(OFFSET($O2120,,,M$12))*SQRT($J$12/$G$12),"")</f>
        <v>0.11421139983201715</v>
      </c>
      <c r="N2120" s="30">
        <f ca="1">IF(OFFSET($O2120,N$12,)&lt;&gt;"",_xlfn.STDEV.S(OFFSET($O2120,,,N$12))*SQRT($J$12/$G$12),"")</f>
        <v>0.1154286319652596</v>
      </c>
      <c r="O2120" s="4">
        <f t="shared" ca="1" si="32"/>
        <v>7.8528561505315404E-3</v>
      </c>
    </row>
    <row r="2121" spans="2:15" x14ac:dyDescent="0.2">
      <c r="B2121" s="14">
        <v>38595</v>
      </c>
      <c r="C2121" s="25">
        <v>3261.33</v>
      </c>
      <c r="D2121" s="25">
        <v>3292.98</v>
      </c>
      <c r="E2121" s="25">
        <v>3261.33</v>
      </c>
      <c r="F2121" s="16">
        <v>3285.23</v>
      </c>
      <c r="G2121" s="28">
        <f ca="1">IFERROR($F2121/OFFSET($F2121,G$12,)-1,"")</f>
        <v>7.3344760234383966E-3</v>
      </c>
      <c r="H2121" s="29">
        <f ca="1">IFERROR($F2121/OFFSET($F2121,H$12,)-1,"")</f>
        <v>2.7938572063305411E-2</v>
      </c>
      <c r="I2121" s="29">
        <f ca="1">IFERROR($F2121/OFFSET($F2121,I$12,)-1,"")</f>
        <v>3.7593961215337091E-2</v>
      </c>
      <c r="J2121" s="29">
        <f ca="1">IFERROR($F2121/OFFSET($F2121,J$12,)-1,"")</f>
        <v>0.64794610565178345</v>
      </c>
      <c r="K2121" s="30">
        <f>F2121/VLOOKUP(YEAR(B2121),$Z$13:$AB$35,3,FALSE)-1</f>
        <v>0.33994762945802193</v>
      </c>
      <c r="L2121" s="21">
        <f>MAX(F2121:$F$5741)</f>
        <v>3285.23</v>
      </c>
      <c r="M2121" s="28">
        <f ca="1">IF(OFFSET($O2121,M$12,)&lt;&gt;"",_xlfn.STDEV.S(OFFSET($O2121,,,M$12))*SQRT($J$12/$G$12),"")</f>
        <v>0.11552709725378449</v>
      </c>
      <c r="N2121" s="30">
        <f ca="1">IF(OFFSET($O2121,N$12,)&lt;&gt;"",_xlfn.STDEV.S(OFFSET($O2121,,,N$12))*SQRT($J$12/$G$12),"")</f>
        <v>0.11516621702679243</v>
      </c>
      <c r="O2121" s="4">
        <f t="shared" ca="1" si="32"/>
        <v>7.3077095531763345E-3</v>
      </c>
    </row>
    <row r="2122" spans="2:15" x14ac:dyDescent="0.2">
      <c r="B2122" s="14">
        <v>38594</v>
      </c>
      <c r="C2122" s="25">
        <v>3249.95</v>
      </c>
      <c r="D2122" s="25">
        <v>3262.06</v>
      </c>
      <c r="E2122" s="25">
        <v>3232.98</v>
      </c>
      <c r="F2122" s="16">
        <v>3261.31</v>
      </c>
      <c r="G2122" s="28">
        <f ca="1">IFERROR($F2122/OFFSET($F2122,G$12,)-1,"")</f>
        <v>3.9804456375176489E-3</v>
      </c>
      <c r="H2122" s="29">
        <f ca="1">IFERROR($F2122/OFFSET($F2122,H$12,)-1,"")</f>
        <v>1.4568452751300365E-2</v>
      </c>
      <c r="I2122" s="29">
        <f ca="1">IFERROR($F2122/OFFSET($F2122,I$12,)-1,"")</f>
        <v>4.3215267048598793E-2</v>
      </c>
      <c r="J2122" s="29">
        <f ca="1">IFERROR($F2122/OFFSET($F2122,J$12,)-1,"")</f>
        <v>0.62451433581063576</v>
      </c>
      <c r="K2122" s="30">
        <f>F2122/VLOOKUP(YEAR(B2122),$Z$13:$AB$35,3,FALSE)-1</f>
        <v>0.33019137272816246</v>
      </c>
      <c r="L2122" s="21">
        <f>MAX(F2122:$F$5741)</f>
        <v>3261.31</v>
      </c>
      <c r="M2122" s="28">
        <f ca="1">IF(OFFSET($O2122,M$12,)&lt;&gt;"",_xlfn.STDEV.S(OFFSET($O2122,,,M$12))*SQRT($J$12/$G$12),"")</f>
        <v>0.11486722276543045</v>
      </c>
      <c r="N2122" s="30">
        <f ca="1">IF(OFFSET($O2122,N$12,)&lt;&gt;"",_xlfn.STDEV.S(OFFSET($O2122,,,N$12))*SQRT($J$12/$G$12),"")</f>
        <v>0.11501116887155827</v>
      </c>
      <c r="O2122" s="4">
        <f t="shared" ca="1" si="32"/>
        <v>3.9725446232130798E-3</v>
      </c>
    </row>
    <row r="2123" spans="2:15" x14ac:dyDescent="0.2">
      <c r="B2123" s="14">
        <v>38593</v>
      </c>
      <c r="C2123" s="25">
        <v>3225.88</v>
      </c>
      <c r="D2123" s="25">
        <v>3248.38</v>
      </c>
      <c r="E2123" s="25">
        <v>3214.15</v>
      </c>
      <c r="F2123" s="16">
        <v>3248.38</v>
      </c>
      <c r="G2123" s="28">
        <f ca="1">IFERROR($F2123/OFFSET($F2123,G$12,)-1,"")</f>
        <v>6.8749612547269745E-3</v>
      </c>
      <c r="H2123" s="29">
        <f ca="1">IFERROR($F2123/OFFSET($F2123,H$12,)-1,"")</f>
        <v>1.1647534397598358E-2</v>
      </c>
      <c r="I2123" s="29">
        <f ca="1">IFERROR($F2123/OFFSET($F2123,I$12,)-1,"")</f>
        <v>4.5789804098321119E-2</v>
      </c>
      <c r="J2123" s="29">
        <f ca="1">IFERROR($F2123/OFFSET($F2123,J$12,)-1,"")</f>
        <v>0.63366525849929589</v>
      </c>
      <c r="K2123" s="30">
        <f>F2123/VLOOKUP(YEAR(B2123),$Z$13:$AB$35,3,FALSE)-1</f>
        <v>0.32491761020654542</v>
      </c>
      <c r="L2123" s="21">
        <f>MAX(F2123:$F$5741)</f>
        <v>3260.66</v>
      </c>
      <c r="M2123" s="28">
        <f ca="1">IF(OFFSET($O2123,M$12,)&lt;&gt;"",_xlfn.STDEV.S(OFFSET($O2123,,,M$12))*SQRT($J$12/$G$12),"")</f>
        <v>0.11471231387322514</v>
      </c>
      <c r="N2123" s="30">
        <f ca="1">IF(OFFSET($O2123,N$12,)&lt;&gt;"",_xlfn.STDEV.S(OFFSET($O2123,,,N$12))*SQRT($J$12/$G$12),"")</f>
        <v>0.11501829482766128</v>
      </c>
      <c r="O2123" s="4">
        <f t="shared" ca="1" si="32"/>
        <v>6.8514364683829442E-3</v>
      </c>
    </row>
    <row r="2124" spans="2:15" x14ac:dyDescent="0.2">
      <c r="B2124" s="14">
        <v>38590</v>
      </c>
      <c r="C2124" s="25">
        <v>3231.69</v>
      </c>
      <c r="D2124" s="25">
        <v>3257.82</v>
      </c>
      <c r="E2124" s="25">
        <v>3219.56</v>
      </c>
      <c r="F2124" s="16">
        <v>3226.2</v>
      </c>
      <c r="G2124" s="28">
        <f ca="1">IFERROR($F2124/OFFSET($F2124,G$12,)-1,"")</f>
        <v>-3.2009293818128226E-3</v>
      </c>
      <c r="H2124" s="29">
        <f ca="1">IFERROR($F2124/OFFSET($F2124,H$12,)-1,"")</f>
        <v>1.4652740430429967E-2</v>
      </c>
      <c r="I2124" s="29">
        <f ca="1">IFERROR($F2124/OFFSET($F2124,I$12,)-1,"")</f>
        <v>4.7341715443274701E-2</v>
      </c>
      <c r="J2124" s="29">
        <f ca="1">IFERROR($F2124/OFFSET($F2124,J$12,)-1,"")</f>
        <v>0.62811940147864043</v>
      </c>
      <c r="K2124" s="30">
        <f>F2124/VLOOKUP(YEAR(B2124),$Z$13:$AB$35,3,FALSE)-1</f>
        <v>0.31587104773713559</v>
      </c>
      <c r="L2124" s="21">
        <f>MAX(F2124:$F$5741)</f>
        <v>3260.66</v>
      </c>
      <c r="M2124" s="28">
        <f ca="1">IF(OFFSET($O2124,M$12,)&lt;&gt;"",_xlfn.STDEV.S(OFFSET($O2124,,,M$12))*SQRT($J$12/$G$12),"")</f>
        <v>0.1170956298028263</v>
      </c>
      <c r="N2124" s="30">
        <f ca="1">IF(OFFSET($O2124,N$12,)&lt;&gt;"",_xlfn.STDEV.S(OFFSET($O2124,,,N$12))*SQRT($J$12/$G$12),"")</f>
        <v>0.11521512524435842</v>
      </c>
      <c r="O2124" s="4">
        <f t="shared" ca="1" si="32"/>
        <v>-3.2060633147650529E-3</v>
      </c>
    </row>
    <row r="2125" spans="2:15" x14ac:dyDescent="0.2">
      <c r="B2125" s="14">
        <v>38589</v>
      </c>
      <c r="C2125" s="25">
        <v>3195.95</v>
      </c>
      <c r="D2125" s="25">
        <v>3237.98</v>
      </c>
      <c r="E2125" s="25">
        <v>3176.53</v>
      </c>
      <c r="F2125" s="16">
        <v>3236.56</v>
      </c>
      <c r="G2125" s="28">
        <f ca="1">IFERROR($F2125/OFFSET($F2125,G$12,)-1,"")</f>
        <v>1.2709875654737024E-2</v>
      </c>
      <c r="H2125" s="29">
        <f ca="1">IFERROR($F2125/OFFSET($F2125,H$12,)-1,"")</f>
        <v>2.5964845545464632E-2</v>
      </c>
      <c r="I2125" s="29">
        <f ca="1">IFERROR($F2125/OFFSET($F2125,I$12,)-1,"")</f>
        <v>5.6701350685137264E-2</v>
      </c>
      <c r="J2125" s="29">
        <f ca="1">IFERROR($F2125/OFFSET($F2125,J$12,)-1,"")</f>
        <v>0.64745645379674022</v>
      </c>
      <c r="K2125" s="30">
        <f>F2125/VLOOKUP(YEAR(B2125),$Z$13:$AB$35,3,FALSE)-1</f>
        <v>0.32009658367866334</v>
      </c>
      <c r="L2125" s="21">
        <f>MAX(F2125:$F$5741)</f>
        <v>3260.66</v>
      </c>
      <c r="M2125" s="28">
        <f ca="1">IF(OFFSET($O2125,M$12,)&lt;&gt;"",_xlfn.STDEV.S(OFFSET($O2125,,,M$12))*SQRT($J$12/$G$12),"")</f>
        <v>0.1174693681704274</v>
      </c>
      <c r="N2125" s="30">
        <f ca="1">IF(OFFSET($O2125,N$12,)&lt;&gt;"",_xlfn.STDEV.S(OFFSET($O2125,,,N$12))*SQRT($J$12/$G$12),"")</f>
        <v>0.11473067989568433</v>
      </c>
      <c r="O2125" s="4">
        <f t="shared" ca="1" si="32"/>
        <v>1.2629783115344486E-2</v>
      </c>
    </row>
    <row r="2126" spans="2:15" x14ac:dyDescent="0.2">
      <c r="B2126" s="14">
        <v>38588</v>
      </c>
      <c r="C2126" s="25">
        <v>3214.97</v>
      </c>
      <c r="D2126" s="25">
        <v>3214.97</v>
      </c>
      <c r="E2126" s="25">
        <v>3172.72</v>
      </c>
      <c r="F2126" s="16">
        <v>3195.94</v>
      </c>
      <c r="G2126" s="28">
        <f ca="1">IFERROR($F2126/OFFSET($F2126,G$12,)-1,"")</f>
        <v>-5.7676513775167804E-3</v>
      </c>
      <c r="H2126" s="29">
        <f ca="1">IFERROR($F2126/OFFSET($F2126,H$12,)-1,"")</f>
        <v>1.4570910196189946E-3</v>
      </c>
      <c r="I2126" s="29">
        <f ca="1">IFERROR($F2126/OFFSET($F2126,I$12,)-1,"")</f>
        <v>4.0470369152534547E-2</v>
      </c>
      <c r="J2126" s="29">
        <f ca="1">IFERROR($F2126/OFFSET($F2126,J$12,)-1,"")</f>
        <v>0.63997803742873716</v>
      </c>
      <c r="K2126" s="30">
        <f>F2126/VLOOKUP(YEAR(B2126),$Z$13:$AB$35,3,FALSE)-1</f>
        <v>0.30352889352954593</v>
      </c>
      <c r="L2126" s="21">
        <f>MAX(F2126:$F$5741)</f>
        <v>3260.66</v>
      </c>
      <c r="M2126" s="28">
        <f ca="1">IF(OFFSET($O2126,M$12,)&lt;&gt;"",_xlfn.STDEV.S(OFFSET($O2126,,,M$12))*SQRT($J$12/$G$12),"")</f>
        <v>0.11330188451880867</v>
      </c>
      <c r="N2126" s="30">
        <f ca="1">IF(OFFSET($O2126,N$12,)&lt;&gt;"",_xlfn.STDEV.S(OFFSET($O2126,,,N$12))*SQRT($J$12/$G$12),"")</f>
        <v>0.11531186018205845</v>
      </c>
      <c r="O2126" s="4">
        <f t="shared" ca="1" si="32"/>
        <v>-5.7843485118428501E-3</v>
      </c>
    </row>
    <row r="2127" spans="2:15" x14ac:dyDescent="0.2">
      <c r="B2127" s="14">
        <v>38587</v>
      </c>
      <c r="C2127" s="25">
        <v>3210.47</v>
      </c>
      <c r="D2127" s="25">
        <v>3222.59</v>
      </c>
      <c r="E2127" s="25">
        <v>3204.86</v>
      </c>
      <c r="F2127" s="16">
        <v>3214.48</v>
      </c>
      <c r="G2127" s="28">
        <f ca="1">IFERROR($F2127/OFFSET($F2127,G$12,)-1,"")</f>
        <v>1.0900099035184851E-3</v>
      </c>
      <c r="H2127" s="29">
        <f ca="1">IFERROR($F2127/OFFSET($F2127,H$12,)-1,"")</f>
        <v>-3.9260647940133619E-3</v>
      </c>
      <c r="I2127" s="29">
        <f ca="1">IFERROR($F2127/OFFSET($F2127,I$12,)-1,"")</f>
        <v>5.4446449073314751E-2</v>
      </c>
      <c r="J2127" s="29">
        <f ca="1">IFERROR($F2127/OFFSET($F2127,J$12,)-1,"")</f>
        <v>0.65145778211616023</v>
      </c>
      <c r="K2127" s="30">
        <f>F2127/VLOOKUP(YEAR(B2127),$Z$13:$AB$35,3,FALSE)-1</f>
        <v>0.31109080823571622</v>
      </c>
      <c r="L2127" s="21">
        <f>MAX(F2127:$F$5741)</f>
        <v>3260.66</v>
      </c>
      <c r="M2127" s="28">
        <f ca="1">IF(OFFSET($O2127,M$12,)&lt;&gt;"",_xlfn.STDEV.S(OFFSET($O2127,,,M$12))*SQRT($J$12/$G$12),"")</f>
        <v>0.11304237404244576</v>
      </c>
      <c r="N2127" s="30">
        <f ca="1">IF(OFFSET($O2127,N$12,)&lt;&gt;"",_xlfn.STDEV.S(OFFSET($O2127,,,N$12))*SQRT($J$12/$G$12),"")</f>
        <v>0.11409799220184973</v>
      </c>
      <c r="O2127" s="4">
        <f t="shared" ref="O2127:O2190" ca="1" si="33">IFERROR(LN(1+G2127),"")</f>
        <v>1.0894162740591E-3</v>
      </c>
    </row>
    <row r="2128" spans="2:15" x14ac:dyDescent="0.2">
      <c r="B2128" s="14">
        <v>38586</v>
      </c>
      <c r="C2128" s="25">
        <v>3179.78</v>
      </c>
      <c r="D2128" s="25">
        <v>3211.09</v>
      </c>
      <c r="E2128" s="25">
        <v>3177.28</v>
      </c>
      <c r="F2128" s="16">
        <v>3210.98</v>
      </c>
      <c r="G2128" s="28">
        <f ca="1">IFERROR($F2128/OFFSET($F2128,G$12,)-1,"")</f>
        <v>9.8659898541015867E-3</v>
      </c>
      <c r="H2128" s="29">
        <f ca="1">IFERROR($F2128/OFFSET($F2128,H$12,)-1,"")</f>
        <v>-7.4956030946795593E-3</v>
      </c>
      <c r="I2128" s="29">
        <f ca="1">IFERROR($F2128/OFFSET($F2128,I$12,)-1,"")</f>
        <v>5.0586152854530164E-2</v>
      </c>
      <c r="J2128" s="29">
        <f ca="1">IFERROR($F2128/OFFSET($F2128,J$12,)-1,"")</f>
        <v>0.6378539949400146</v>
      </c>
      <c r="K2128" s="30">
        <f>F2128/VLOOKUP(YEAR(B2128),$Z$13:$AB$35,3,FALSE)-1</f>
        <v>0.30966326230952457</v>
      </c>
      <c r="L2128" s="21">
        <f>MAX(F2128:$F$5741)</f>
        <v>3260.66</v>
      </c>
      <c r="M2128" s="28">
        <f ca="1">IF(OFFSET($O2128,M$12,)&lt;&gt;"",_xlfn.STDEV.S(OFFSET($O2128,,,M$12))*SQRT($J$12/$G$12),"")</f>
        <v>0.11616660980126843</v>
      </c>
      <c r="N2128" s="30">
        <f ca="1">IF(OFFSET($O2128,N$12,)&lt;&gt;"",_xlfn.STDEV.S(OFFSET($O2128,,,N$12))*SQRT($J$12/$G$12),"")</f>
        <v>0.11480302448721935</v>
      </c>
      <c r="O2128" s="4">
        <f t="shared" ca="1" si="33"/>
        <v>9.8176387371879323E-3</v>
      </c>
    </row>
    <row r="2129" spans="2:15" x14ac:dyDescent="0.2">
      <c r="B2129" s="14">
        <v>38583</v>
      </c>
      <c r="C2129" s="25">
        <v>3155.8</v>
      </c>
      <c r="D2129" s="25">
        <v>3180.24</v>
      </c>
      <c r="E2129" s="25">
        <v>3141.99</v>
      </c>
      <c r="F2129" s="16">
        <v>3179.61</v>
      </c>
      <c r="G2129" s="28">
        <f ca="1">IFERROR($F2129/OFFSET($F2129,G$12,)-1,"")</f>
        <v>7.9121297132804802E-3</v>
      </c>
      <c r="H2129" s="29">
        <f ca="1">IFERROR($F2129/OFFSET($F2129,H$12,)-1,"")</f>
        <v>-1.8266193647588413E-2</v>
      </c>
      <c r="I2129" s="29">
        <f ca="1">IFERROR($F2129/OFFSET($F2129,I$12,)-1,"")</f>
        <v>3.5083207458721732E-2</v>
      </c>
      <c r="J2129" s="29">
        <f ca="1">IFERROR($F2129/OFFSET($F2129,J$12,)-1,"")</f>
        <v>0.55654932369916743</v>
      </c>
      <c r="K2129" s="30">
        <f>F2129/VLOOKUP(YEAR(B2129),$Z$13:$AB$35,3,FALSE)-1</f>
        <v>0.29686837210819972</v>
      </c>
      <c r="L2129" s="21">
        <f>MAX(F2129:$F$5741)</f>
        <v>3260.66</v>
      </c>
      <c r="M2129" s="28">
        <f ca="1">IF(OFFSET($O2129,M$12,)&lt;&gt;"",_xlfn.STDEV.S(OFFSET($O2129,,,M$12))*SQRT($J$12/$G$12),"")</f>
        <v>0.11617863257132817</v>
      </c>
      <c r="N2129" s="30">
        <f ca="1">IF(OFFSET($O2129,N$12,)&lt;&gt;"",_xlfn.STDEV.S(OFFSET($O2129,,,N$12))*SQRT($J$12/$G$12),"")</f>
        <v>0.12281711040851404</v>
      </c>
      <c r="O2129" s="4">
        <f t="shared" ca="1" si="33"/>
        <v>7.8809929459069082E-3</v>
      </c>
    </row>
    <row r="2130" spans="2:15" x14ac:dyDescent="0.2">
      <c r="B2130" s="14">
        <v>38582</v>
      </c>
      <c r="C2130" s="25">
        <v>3191.08</v>
      </c>
      <c r="D2130" s="25">
        <v>3191.78</v>
      </c>
      <c r="E2130" s="25">
        <v>3147.07</v>
      </c>
      <c r="F2130" s="16">
        <v>3154.65</v>
      </c>
      <c r="G2130" s="28">
        <f ca="1">IFERROR($F2130/OFFSET($F2130,G$12,)-1,"")</f>
        <v>-1.1481250528783016E-2</v>
      </c>
      <c r="H2130" s="29">
        <f ca="1">IFERROR($F2130/OFFSET($F2130,H$12,)-1,"")</f>
        <v>-3.2511822759809239E-2</v>
      </c>
      <c r="I2130" s="29">
        <f ca="1">IFERROR($F2130/OFFSET($F2130,I$12,)-1,"")</f>
        <v>2.0952066565045557E-2</v>
      </c>
      <c r="J2130" s="29">
        <f ca="1">IFERROR($F2130/OFFSET($F2130,J$12,)-1,"")</f>
        <v>0.5529896521507971</v>
      </c>
      <c r="K2130" s="30">
        <f>F2130/VLOOKUP(YEAR(B2130),$Z$13:$AB$35,3,FALSE)-1</f>
        <v>0.28668793030312911</v>
      </c>
      <c r="L2130" s="21">
        <f>MAX(F2130:$F$5741)</f>
        <v>3260.66</v>
      </c>
      <c r="M2130" s="28">
        <f ca="1">IF(OFFSET($O2130,M$12,)&lt;&gt;"",_xlfn.STDEV.S(OFFSET($O2130,,,M$12))*SQRT($J$12/$G$12),"")</f>
        <v>0.11631360876279231</v>
      </c>
      <c r="N2130" s="30">
        <f ca="1">IF(OFFSET($O2130,N$12,)&lt;&gt;"",_xlfn.STDEV.S(OFFSET($O2130,,,N$12))*SQRT($J$12/$G$12),"")</f>
        <v>0.12253867557370691</v>
      </c>
      <c r="O2130" s="4">
        <f t="shared" ca="1" si="33"/>
        <v>-1.154766895274718E-2</v>
      </c>
    </row>
    <row r="2131" spans="2:15" x14ac:dyDescent="0.2">
      <c r="B2131" s="14">
        <v>38581</v>
      </c>
      <c r="C2131" s="25">
        <v>3227.41</v>
      </c>
      <c r="D2131" s="25">
        <v>3227.5</v>
      </c>
      <c r="E2131" s="25">
        <v>3165.29</v>
      </c>
      <c r="F2131" s="16">
        <v>3191.29</v>
      </c>
      <c r="G2131" s="28">
        <f ca="1">IFERROR($F2131/OFFSET($F2131,G$12,)-1,"")</f>
        <v>-1.1111971863718817E-2</v>
      </c>
      <c r="H2131" s="29">
        <f ca="1">IFERROR($F2131/OFFSET($F2131,H$12,)-1,"")</f>
        <v>-9.0023227793857297E-3</v>
      </c>
      <c r="I2131" s="29">
        <f ca="1">IFERROR($F2131/OFFSET($F2131,I$12,)-1,"")</f>
        <v>3.8236557180781672E-2</v>
      </c>
      <c r="J2131" s="29">
        <f ca="1">IFERROR($F2131/OFFSET($F2131,J$12,)-1,"")</f>
        <v>0.55900830483634589</v>
      </c>
      <c r="K2131" s="30">
        <f>F2131/VLOOKUP(YEAR(B2131),$Z$13:$AB$35,3,FALSE)-1</f>
        <v>0.30163229679903414</v>
      </c>
      <c r="L2131" s="21">
        <f>MAX(F2131:$F$5741)</f>
        <v>3260.66</v>
      </c>
      <c r="M2131" s="28">
        <f ca="1">IF(OFFSET($O2131,M$12,)&lt;&gt;"",_xlfn.STDEV.S(OFFSET($O2131,,,M$12))*SQRT($J$12/$G$12),"")</f>
        <v>0.11177163001256382</v>
      </c>
      <c r="N2131" s="30">
        <f ca="1">IF(OFFSET($O2131,N$12,)&lt;&gt;"",_xlfn.STDEV.S(OFFSET($O2131,,,N$12))*SQRT($J$12/$G$12),"")</f>
        <v>0.11922032717724385</v>
      </c>
      <c r="O2131" s="4">
        <f t="shared" ca="1" si="33"/>
        <v>-1.1174171022489368E-2</v>
      </c>
    </row>
    <row r="2132" spans="2:15" x14ac:dyDescent="0.2">
      <c r="B2132" s="14">
        <v>38580</v>
      </c>
      <c r="C2132" s="25">
        <v>3235.25</v>
      </c>
      <c r="D2132" s="25">
        <v>3240.12</v>
      </c>
      <c r="E2132" s="25">
        <v>3220.41</v>
      </c>
      <c r="F2132" s="16">
        <v>3227.15</v>
      </c>
      <c r="G2132" s="28">
        <f ca="1">IFERROR($F2132/OFFSET($F2132,G$12,)-1,"")</f>
        <v>-2.4975040414436656E-3</v>
      </c>
      <c r="H2132" s="29">
        <f ca="1">IFERROR($F2132/OFFSET($F2132,H$12,)-1,"")</f>
        <v>1.2934957971587613E-2</v>
      </c>
      <c r="I2132" s="29">
        <f ca="1">IFERROR($F2132/OFFSET($F2132,I$12,)-1,"")</f>
        <v>5.1826187853227124E-2</v>
      </c>
      <c r="J2132" s="29">
        <f ca="1">IFERROR($F2132/OFFSET($F2132,J$12,)-1,"")</f>
        <v>0.60417453721193803</v>
      </c>
      <c r="K2132" s="30">
        <f>F2132/VLOOKUP(YEAR(B2132),$Z$13:$AB$35,3,FALSE)-1</f>
        <v>0.31625852448853053</v>
      </c>
      <c r="L2132" s="21">
        <f>MAX(F2132:$F$5741)</f>
        <v>3260.66</v>
      </c>
      <c r="M2132" s="28">
        <f ca="1">IF(OFFSET($O2132,M$12,)&lt;&gt;"",_xlfn.STDEV.S(OFFSET($O2132,,,M$12))*SQRT($J$12/$G$12),"")</f>
        <v>0.10801193741765105</v>
      </c>
      <c r="N2132" s="30">
        <f ca="1">IF(OFFSET($O2132,N$12,)&lt;&gt;"",_xlfn.STDEV.S(OFFSET($O2132,,,N$12))*SQRT($J$12/$G$12),"")</f>
        <v>0.11568843702121138</v>
      </c>
      <c r="O2132" s="4">
        <f t="shared" ca="1" si="33"/>
        <v>-2.5006280071574994E-3</v>
      </c>
    </row>
    <row r="2133" spans="2:15" x14ac:dyDescent="0.2">
      <c r="B2133" s="14">
        <v>38576</v>
      </c>
      <c r="C2133" s="25">
        <v>3237.53</v>
      </c>
      <c r="D2133" s="25">
        <v>3255.45</v>
      </c>
      <c r="E2133" s="25">
        <v>3234.26</v>
      </c>
      <c r="F2133" s="16">
        <v>3235.23</v>
      </c>
      <c r="G2133" s="28">
        <f ca="1">IFERROR($F2133/OFFSET($F2133,G$12,)-1,"")</f>
        <v>-1.0930075306365694E-3</v>
      </c>
      <c r="H2133" s="29">
        <f ca="1">IFERROR($F2133/OFFSET($F2133,H$12,)-1,"")</f>
        <v>1.6166419579365154E-2</v>
      </c>
      <c r="I2133" s="29">
        <f ca="1">IFERROR($F2133/OFFSET($F2133,I$12,)-1,"")</f>
        <v>4.6177278062882632E-2</v>
      </c>
      <c r="J2133" s="29">
        <f ca="1">IFERROR($F2133/OFFSET($F2133,J$12,)-1,"")</f>
        <v>0.6125435505335719</v>
      </c>
      <c r="K2133" s="30">
        <f>F2133/VLOOKUP(YEAR(B2133),$Z$13:$AB$35,3,FALSE)-1</f>
        <v>0.31955411622671059</v>
      </c>
      <c r="L2133" s="21">
        <f>MAX(F2133:$F$5741)</f>
        <v>3260.66</v>
      </c>
      <c r="M2133" s="28">
        <f ca="1">IF(OFFSET($O2133,M$12,)&lt;&gt;"",_xlfn.STDEV.S(OFFSET($O2133,,,M$12))*SQRT($J$12/$G$12),"")</f>
        <v>0.10950107209155725</v>
      </c>
      <c r="N2133" s="30">
        <f ca="1">IF(OFFSET($O2133,N$12,)&lt;&gt;"",_xlfn.STDEV.S(OFFSET($O2133,,,N$12))*SQRT($J$12/$G$12),"")</f>
        <v>0.11864493724024928</v>
      </c>
      <c r="O2133" s="4">
        <f t="shared" ca="1" si="33"/>
        <v>-1.0936052989841511E-3</v>
      </c>
    </row>
    <row r="2134" spans="2:15" x14ac:dyDescent="0.2">
      <c r="B2134" s="14">
        <v>38575</v>
      </c>
      <c r="C2134" s="25">
        <v>3262.87</v>
      </c>
      <c r="D2134" s="25">
        <v>3271.39</v>
      </c>
      <c r="E2134" s="25">
        <v>3230.96</v>
      </c>
      <c r="F2134" s="16">
        <v>3238.77</v>
      </c>
      <c r="G2134" s="28">
        <f ca="1">IFERROR($F2134/OFFSET($F2134,G$12,)-1,"")</f>
        <v>-6.7133647789097139E-3</v>
      </c>
      <c r="H2134" s="29">
        <f ca="1">IFERROR($F2134/OFFSET($F2134,H$12,)-1,"")</f>
        <v>1.0953029016630866E-2</v>
      </c>
      <c r="I2134" s="29">
        <f ca="1">IFERROR($F2134/OFFSET($F2134,I$12,)-1,"")</f>
        <v>5.5042673789823304E-2</v>
      </c>
      <c r="J2134" s="29">
        <f ca="1">IFERROR($F2134/OFFSET($F2134,J$12,)-1,"")</f>
        <v>0.62753897024090688</v>
      </c>
      <c r="K2134" s="30">
        <f>F2134/VLOOKUP(YEAR(B2134),$Z$13:$AB$35,3,FALSE)-1</f>
        <v>0.32099797696348742</v>
      </c>
      <c r="L2134" s="21">
        <f>MAX(F2134:$F$5741)</f>
        <v>3260.66</v>
      </c>
      <c r="M2134" s="28">
        <f ca="1">IF(OFFSET($O2134,M$12,)&lt;&gt;"",_xlfn.STDEV.S(OFFSET($O2134,,,M$12))*SQRT($J$12/$G$12),"")</f>
        <v>0.11393114350939069</v>
      </c>
      <c r="N2134" s="30">
        <f ca="1">IF(OFFSET($O2134,N$12,)&lt;&gt;"",_xlfn.STDEV.S(OFFSET($O2134,,,N$12))*SQRT($J$12/$G$12),"")</f>
        <v>0.11875193784835798</v>
      </c>
      <c r="O2134" s="4">
        <f t="shared" ca="1" si="33"/>
        <v>-6.7360007782651917E-3</v>
      </c>
    </row>
    <row r="2135" spans="2:15" x14ac:dyDescent="0.2">
      <c r="B2135" s="14">
        <v>38574</v>
      </c>
      <c r="C2135" s="25">
        <v>3220.17</v>
      </c>
      <c r="D2135" s="25">
        <v>3265.21</v>
      </c>
      <c r="E2135" s="25">
        <v>3219.48</v>
      </c>
      <c r="F2135" s="16">
        <v>3260.66</v>
      </c>
      <c r="G2135" s="28">
        <f ca="1">IFERROR($F2135/OFFSET($F2135,G$12,)-1,"")</f>
        <v>1.2539282298433596E-2</v>
      </c>
      <c r="H2135" s="29">
        <f ca="1">IFERROR($F2135/OFFSET($F2135,H$12,)-1,"")</f>
        <v>1.7633326675322136E-2</v>
      </c>
      <c r="I2135" s="29">
        <f ca="1">IFERROR($F2135/OFFSET($F2135,I$12,)-1,"")</f>
        <v>6.7175927289627291E-2</v>
      </c>
      <c r="J2135" s="29">
        <f ca="1">IFERROR($F2135/OFFSET($F2135,J$12,)-1,"")</f>
        <v>0.63637641083804652</v>
      </c>
      <c r="K2135" s="30">
        <f>F2135/VLOOKUP(YEAR(B2135),$Z$13:$AB$35,3,FALSE)-1</f>
        <v>0.32992625705615541</v>
      </c>
      <c r="L2135" s="21">
        <f>MAX(F2135:$F$5741)</f>
        <v>3260.66</v>
      </c>
      <c r="M2135" s="28">
        <f ca="1">IF(OFFSET($O2135,M$12,)&lt;&gt;"",_xlfn.STDEV.S(OFFSET($O2135,,,M$12))*SQRT($J$12/$G$12),"")</f>
        <v>0.11179782600564926</v>
      </c>
      <c r="N2135" s="30">
        <f ca="1">IF(OFFSET($O2135,N$12,)&lt;&gt;"",_xlfn.STDEV.S(OFFSET($O2135,,,N$12))*SQRT($J$12/$G$12),"")</f>
        <v>0.11834263138053076</v>
      </c>
      <c r="O2135" s="4">
        <f t="shared" ca="1" si="33"/>
        <v>1.246131657774641E-2</v>
      </c>
    </row>
    <row r="2136" spans="2:15" x14ac:dyDescent="0.2">
      <c r="B2136" s="14">
        <v>38573</v>
      </c>
      <c r="C2136" s="25">
        <v>3186.47</v>
      </c>
      <c r="D2136" s="25">
        <v>3223.39</v>
      </c>
      <c r="E2136" s="25">
        <v>3177.66</v>
      </c>
      <c r="F2136" s="16">
        <v>3220.28</v>
      </c>
      <c r="G2136" s="28">
        <f ca="1">IFERROR($F2136/OFFSET($F2136,G$12,)-1,"")</f>
        <v>1.0778608511145871E-2</v>
      </c>
      <c r="H2136" s="29">
        <f ca="1">IFERROR($F2136/OFFSET($F2136,H$12,)-1,"")</f>
        <v>1.6865232863995105E-2</v>
      </c>
      <c r="I2136" s="29">
        <f ca="1">IFERROR($F2136/OFFSET($F2136,I$12,)-1,"")</f>
        <v>4.8387674376963563E-2</v>
      </c>
      <c r="J2136" s="29">
        <f ca="1">IFERROR($F2136/OFFSET($F2136,J$12,)-1,"")</f>
        <v>0.62761241932141543</v>
      </c>
      <c r="K2136" s="30">
        <f>F2136/VLOOKUP(YEAR(B2136),$Z$13:$AB$35,3,FALSE)-1</f>
        <v>0.31345645577054837</v>
      </c>
      <c r="L2136" s="21">
        <f>MAX(F2136:$F$5741)</f>
        <v>3220.28</v>
      </c>
      <c r="M2136" s="28">
        <f ca="1">IF(OFFSET($O2136,M$12,)&lt;&gt;"",_xlfn.STDEV.S(OFFSET($O2136,,,M$12))*SQRT($J$12/$G$12),"")</f>
        <v>0.10781307683958956</v>
      </c>
      <c r="N2136" s="30">
        <f ca="1">IF(OFFSET($O2136,N$12,)&lt;&gt;"",_xlfn.STDEV.S(OFFSET($O2136,,,N$12))*SQRT($J$12/$G$12),"")</f>
        <v>0.11922290954004273</v>
      </c>
      <c r="O2136" s="4">
        <f t="shared" ca="1" si="33"/>
        <v>1.0720933378745592E-2</v>
      </c>
    </row>
    <row r="2137" spans="2:15" x14ac:dyDescent="0.2">
      <c r="B2137" s="14">
        <v>38572</v>
      </c>
      <c r="C2137" s="25">
        <v>3183.76</v>
      </c>
      <c r="D2137" s="25">
        <v>3190.94</v>
      </c>
      <c r="E2137" s="25">
        <v>3176.94</v>
      </c>
      <c r="F2137" s="16">
        <v>3185.94</v>
      </c>
      <c r="G2137" s="28">
        <f ca="1">IFERROR($F2137/OFFSET($F2137,G$12,)-1,"")</f>
        <v>6.8472497926963527E-4</v>
      </c>
      <c r="H2137" s="29">
        <f ca="1">IFERROR($F2137/OFFSET($F2137,H$12,)-1,"")</f>
        <v>6.2346029941255932E-3</v>
      </c>
      <c r="I2137" s="29">
        <f ca="1">IFERROR($F2137/OFFSET($F2137,I$12,)-1,"")</f>
        <v>2.9199980617337751E-2</v>
      </c>
      <c r="J2137" s="29">
        <f ca="1">IFERROR($F2137/OFFSET($F2137,J$12,)-1,"")</f>
        <v>0.59668228631568399</v>
      </c>
      <c r="K2137" s="30">
        <f>F2137/VLOOKUP(YEAR(B2137),$Z$13:$AB$35,3,FALSE)-1</f>
        <v>0.29945019088328384</v>
      </c>
      <c r="L2137" s="21">
        <f>MAX(F2137:$F$5741)</f>
        <v>3204.16</v>
      </c>
      <c r="M2137" s="28">
        <f ca="1">IF(OFFSET($O2137,M$12,)&lt;&gt;"",_xlfn.STDEV.S(OFFSET($O2137,,,M$12))*SQRT($J$12/$G$12),"")</f>
        <v>0.11129413523895</v>
      </c>
      <c r="N2137" s="30">
        <f ca="1">IF(OFFSET($O2137,N$12,)&lt;&gt;"",_xlfn.STDEV.S(OFFSET($O2137,,,N$12))*SQRT($J$12/$G$12),"")</f>
        <v>0.11916493507317918</v>
      </c>
      <c r="O2137" s="4">
        <f t="shared" ca="1" si="33"/>
        <v>6.844906620768063E-4</v>
      </c>
    </row>
    <row r="2138" spans="2:15" x14ac:dyDescent="0.2">
      <c r="B2138" s="14">
        <v>38569</v>
      </c>
      <c r="C2138" s="25">
        <v>3203.73</v>
      </c>
      <c r="D2138" s="25">
        <v>3207.15</v>
      </c>
      <c r="E2138" s="25">
        <v>3181.62</v>
      </c>
      <c r="F2138" s="16">
        <v>3183.76</v>
      </c>
      <c r="G2138" s="28">
        <f ca="1">IFERROR($F2138/OFFSET($F2138,G$12,)-1,"")</f>
        <v>-6.2178494731057743E-3</v>
      </c>
      <c r="H2138" s="29">
        <f ca="1">IFERROR($F2138/OFFSET($F2138,H$12,)-1,"")</f>
        <v>1.8408872084728856E-2</v>
      </c>
      <c r="I2138" s="29">
        <f ca="1">IFERROR($F2138/OFFSET($F2138,I$12,)-1,"")</f>
        <v>3.8662425577032922E-2</v>
      </c>
      <c r="J2138" s="29">
        <f ca="1">IFERROR($F2138/OFFSET($F2138,J$12,)-1,"")</f>
        <v>0.5669961019017995</v>
      </c>
      <c r="K2138" s="30">
        <f>F2138/VLOOKUP(YEAR(B2138),$Z$13:$AB$35,3,FALSE)-1</f>
        <v>0.29856103370639864</v>
      </c>
      <c r="L2138" s="21">
        <f>MAX(F2138:$F$5741)</f>
        <v>3204.16</v>
      </c>
      <c r="M2138" s="28">
        <f ca="1">IF(OFFSET($O2138,M$12,)&lt;&gt;"",_xlfn.STDEV.S(OFFSET($O2138,,,M$12))*SQRT($J$12/$G$12),"")</f>
        <v>0.11118902512211651</v>
      </c>
      <c r="N2138" s="30">
        <f ca="1">IF(OFFSET($O2138,N$12,)&lt;&gt;"",_xlfn.STDEV.S(OFFSET($O2138,,,N$12))*SQRT($J$12/$G$12),"")</f>
        <v>0.11903577376210478</v>
      </c>
      <c r="O2138" s="4">
        <f t="shared" ca="1" si="33"/>
        <v>-6.2372608054678379E-3</v>
      </c>
    </row>
    <row r="2139" spans="2:15" x14ac:dyDescent="0.2">
      <c r="B2139" s="14">
        <v>38568</v>
      </c>
      <c r="C2139" s="25">
        <v>3204.69</v>
      </c>
      <c r="D2139" s="25">
        <v>3212.61</v>
      </c>
      <c r="E2139" s="25">
        <v>3184.76</v>
      </c>
      <c r="F2139" s="16">
        <v>3203.68</v>
      </c>
      <c r="G2139" s="28">
        <f ca="1">IFERROR($F2139/OFFSET($F2139,G$12,)-1,"")</f>
        <v>-1.4980525317087601E-4</v>
      </c>
      <c r="H2139" s="29">
        <f ca="1">IFERROR($F2139/OFFSET($F2139,H$12,)-1,"")</f>
        <v>3.1398998760523433E-2</v>
      </c>
      <c r="I2139" s="29">
        <f ca="1">IFERROR($F2139/OFFSET($F2139,I$12,)-1,"")</f>
        <v>3.8736013436179606E-2</v>
      </c>
      <c r="J2139" s="29">
        <f ca="1">IFERROR($F2139/OFFSET($F2139,J$12,)-1,"")</f>
        <v>0.58000434002091095</v>
      </c>
      <c r="K2139" s="30">
        <f>F2139/VLOOKUP(YEAR(B2139),$Z$13:$AB$35,3,FALSE)-1</f>
        <v>0.30668580937775292</v>
      </c>
      <c r="L2139" s="21">
        <f>MAX(F2139:$F$5741)</f>
        <v>3204.16</v>
      </c>
      <c r="M2139" s="28">
        <f ca="1">IF(OFFSET($O2139,M$12,)&lt;&gt;"",_xlfn.STDEV.S(OFFSET($O2139,,,M$12))*SQRT($J$12/$G$12),"")</f>
        <v>0.11369795293114315</v>
      </c>
      <c r="N2139" s="30">
        <f ca="1">IF(OFFSET($O2139,N$12,)&lt;&gt;"",_xlfn.STDEV.S(OFFSET($O2139,,,N$12))*SQRT($J$12/$G$12),"")</f>
        <v>0.11736893652782868</v>
      </c>
      <c r="O2139" s="4">
        <f t="shared" ca="1" si="33"/>
        <v>-1.4981647509856462E-4</v>
      </c>
    </row>
    <row r="2140" spans="2:15" x14ac:dyDescent="0.2">
      <c r="B2140" s="14">
        <v>38567</v>
      </c>
      <c r="C2140" s="25">
        <v>3167.17</v>
      </c>
      <c r="D2140" s="25">
        <v>3205</v>
      </c>
      <c r="E2140" s="25">
        <v>3166.57</v>
      </c>
      <c r="F2140" s="16">
        <v>3204.16</v>
      </c>
      <c r="G2140" s="28">
        <f ca="1">IFERROR($F2140/OFFSET($F2140,G$12,)-1,"")</f>
        <v>1.1775033392592782E-2</v>
      </c>
      <c r="H2140" s="29">
        <f ca="1">IFERROR($F2140/OFFSET($F2140,H$12,)-1,"")</f>
        <v>4.0186730814804728E-2</v>
      </c>
      <c r="I2140" s="29">
        <f ca="1">IFERROR($F2140/OFFSET($F2140,I$12,)-1,"")</f>
        <v>3.3756730859194617E-2</v>
      </c>
      <c r="J2140" s="29">
        <f ca="1">IFERROR($F2140/OFFSET($F2140,J$12,)-1,"")</f>
        <v>0.57796863919312891</v>
      </c>
      <c r="K2140" s="30">
        <f>F2140/VLOOKUP(YEAR(B2140),$Z$13:$AB$35,3,FALSE)-1</f>
        <v>0.30688158710477365</v>
      </c>
      <c r="L2140" s="21">
        <f>MAX(F2140:$F$5741)</f>
        <v>3204.16</v>
      </c>
      <c r="M2140" s="28">
        <f ca="1">IF(OFFSET($O2140,M$12,)&lt;&gt;"",_xlfn.STDEV.S(OFFSET($O2140,,,M$12))*SQRT($J$12/$G$12),"")</f>
        <v>0.11509828786111458</v>
      </c>
      <c r="N2140" s="30">
        <f ca="1">IF(OFFSET($O2140,N$12,)&lt;&gt;"",_xlfn.STDEV.S(OFFSET($O2140,,,N$12))*SQRT($J$12/$G$12),"")</f>
        <v>0.11714431251211856</v>
      </c>
      <c r="O2140" s="4">
        <f t="shared" ca="1" si="33"/>
        <v>1.1706247134007362E-2</v>
      </c>
    </row>
    <row r="2141" spans="2:15" x14ac:dyDescent="0.2">
      <c r="B2141" s="14">
        <v>38566</v>
      </c>
      <c r="C2141" s="25">
        <v>3165.83</v>
      </c>
      <c r="D2141" s="25">
        <v>3180.6</v>
      </c>
      <c r="E2141" s="25">
        <v>3165.83</v>
      </c>
      <c r="F2141" s="16">
        <v>3166.87</v>
      </c>
      <c r="G2141" s="28">
        <f ca="1">IFERROR($F2141/OFFSET($F2141,G$12,)-1,"")</f>
        <v>2.1161013201953516E-4</v>
      </c>
      <c r="H2141" s="29">
        <f ca="1">IFERROR($F2141/OFFSET($F2141,H$12,)-1,"")</f>
        <v>3.394832984534224E-2</v>
      </c>
      <c r="I2141" s="29">
        <f ca="1">IFERROR($F2141/OFFSET($F2141,I$12,)-1,"")</f>
        <v>3.101976500769954E-2</v>
      </c>
      <c r="J2141" s="29">
        <f ca="1">IFERROR($F2141/OFFSET($F2141,J$12,)-1,"")</f>
        <v>0.56705147680995194</v>
      </c>
      <c r="K2141" s="30">
        <f>F2141/VLOOKUP(YEAR(B2141),$Z$13:$AB$35,3,FALSE)-1</f>
        <v>0.29167210493686158</v>
      </c>
      <c r="L2141" s="21">
        <f>MAX(F2141:$F$5741)</f>
        <v>3166.87</v>
      </c>
      <c r="M2141" s="28">
        <f ca="1">IF(OFFSET($O2141,M$12,)&lt;&gt;"",_xlfn.STDEV.S(OFFSET($O2141,,,M$12))*SQRT($J$12/$G$12),"")</f>
        <v>0.1147913153373442</v>
      </c>
      <c r="N2141" s="30">
        <f ca="1">IF(OFFSET($O2141,N$12,)&lt;&gt;"",_xlfn.STDEV.S(OFFSET($O2141,,,N$12))*SQRT($J$12/$G$12),"")</f>
        <v>0.11931000906759029</v>
      </c>
      <c r="O2141" s="4">
        <f t="shared" ca="1" si="33"/>
        <v>2.1158774575359994E-4</v>
      </c>
    </row>
    <row r="2142" spans="2:15" x14ac:dyDescent="0.2">
      <c r="B2142" s="14">
        <v>38565</v>
      </c>
      <c r="C2142" s="25">
        <v>3126.21</v>
      </c>
      <c r="D2142" s="25">
        <v>3166.2</v>
      </c>
      <c r="E2142" s="25">
        <v>3124.36</v>
      </c>
      <c r="F2142" s="16">
        <v>3166.2</v>
      </c>
      <c r="G2142" s="28">
        <f ca="1">IFERROR($F2142/OFFSET($F2142,G$12,)-1,"")</f>
        <v>1.279184699684266E-2</v>
      </c>
      <c r="H2142" s="29">
        <f ca="1">IFERROR($F2142/OFFSET($F2142,H$12,)-1,"")</f>
        <v>3.0788213424142841E-2</v>
      </c>
      <c r="I2142" s="29">
        <f ca="1">IFERROR($F2142/OFFSET($F2142,I$12,)-1,"")</f>
        <v>2.4862513311689316E-2</v>
      </c>
      <c r="J2142" s="29">
        <f ca="1">IFERROR($F2142/OFFSET($F2142,J$12,)-1,"")</f>
        <v>0.55843005227252585</v>
      </c>
      <c r="K2142" s="30">
        <f>F2142/VLOOKUP(YEAR(B2142),$Z$13:$AB$35,3,FALSE)-1</f>
        <v>0.29139883185956195</v>
      </c>
      <c r="L2142" s="21">
        <f>MAX(F2142:$F$5741)</f>
        <v>3166.2</v>
      </c>
      <c r="M2142" s="28">
        <f ca="1">IF(OFFSET($O2142,M$12,)&lt;&gt;"",_xlfn.STDEV.S(OFFSET($O2142,,,M$12))*SQRT($J$12/$G$12),"")</f>
        <v>0.11482581142081916</v>
      </c>
      <c r="N2142" s="30">
        <f ca="1">IF(OFFSET($O2142,N$12,)&lt;&gt;"",_xlfn.STDEV.S(OFFSET($O2142,,,N$12))*SQRT($J$12/$G$12),"")</f>
        <v>0.1204175794085888</v>
      </c>
      <c r="O2142" s="4">
        <f t="shared" ca="1" si="33"/>
        <v>1.2710722411750591E-2</v>
      </c>
    </row>
    <row r="2143" spans="2:15" x14ac:dyDescent="0.2">
      <c r="B2143" s="14">
        <v>38562</v>
      </c>
      <c r="C2143" s="25">
        <v>3107.69</v>
      </c>
      <c r="D2143" s="25">
        <v>3142.24</v>
      </c>
      <c r="E2143" s="25">
        <v>3104.24</v>
      </c>
      <c r="F2143" s="16">
        <v>3126.21</v>
      </c>
      <c r="G2143" s="28">
        <f ca="1">IFERROR($F2143/OFFSET($F2143,G$12,)-1,"")</f>
        <v>6.458155594546211E-3</v>
      </c>
      <c r="H2143" s="29">
        <f ca="1">IFERROR($F2143/OFFSET($F2143,H$12,)-1,"")</f>
        <v>2.5491225192717737E-2</v>
      </c>
      <c r="I2143" s="29">
        <f ca="1">IFERROR($F2143/OFFSET($F2143,I$12,)-1,"")</f>
        <v>2.5017131653065183E-2</v>
      </c>
      <c r="J2143" s="29">
        <f ca="1">IFERROR($F2143/OFFSET($F2143,J$12,)-1,"")</f>
        <v>0.54293117488833498</v>
      </c>
      <c r="K2143" s="30">
        <f>F2143/VLOOKUP(YEAR(B2143),$Z$13:$AB$35,3,FALSE)-1</f>
        <v>0.27508809997715922</v>
      </c>
      <c r="L2143" s="21">
        <f>MAX(F2143:$F$5741)</f>
        <v>3126.21</v>
      </c>
      <c r="M2143" s="28">
        <f ca="1">IF(OFFSET($O2143,M$12,)&lt;&gt;"",_xlfn.STDEV.S(OFFSET($O2143,,,M$12))*SQRT($J$12/$G$12),"")</f>
        <v>0.10996861903555324</v>
      </c>
      <c r="N2143" s="30">
        <f ca="1">IF(OFFSET($O2143,N$12,)&lt;&gt;"",_xlfn.STDEV.S(OFFSET($O2143,,,N$12))*SQRT($J$12/$G$12),"")</f>
        <v>0.11970939726502794</v>
      </c>
      <c r="O2143" s="4">
        <f t="shared" ca="1" si="33"/>
        <v>6.4373910601520628E-3</v>
      </c>
    </row>
    <row r="2144" spans="2:15" x14ac:dyDescent="0.2">
      <c r="B2144" s="14">
        <v>38561</v>
      </c>
      <c r="C2144" s="25">
        <v>3080.37</v>
      </c>
      <c r="D2144" s="25">
        <v>3106.39</v>
      </c>
      <c r="E2144" s="25">
        <v>3078.91</v>
      </c>
      <c r="F2144" s="16">
        <v>3106.15</v>
      </c>
      <c r="G2144" s="28">
        <f ca="1">IFERROR($F2144/OFFSET($F2144,G$12,)-1,"")</f>
        <v>8.369124488291968E-3</v>
      </c>
      <c r="H2144" s="29">
        <f ca="1">IFERROR($F2144/OFFSET($F2144,H$12,)-1,"")</f>
        <v>1.628729505917148E-2</v>
      </c>
      <c r="I2144" s="29">
        <f ca="1">IFERROR($F2144/OFFSET($F2144,I$12,)-1,"")</f>
        <v>2.5795564127290227E-2</v>
      </c>
      <c r="J2144" s="29">
        <f ca="1">IFERROR($F2144/OFFSET($F2144,J$12,)-1,"")</f>
        <v>0.52252552533416985</v>
      </c>
      <c r="K2144" s="30">
        <f>F2144/VLOOKUP(YEAR(B2144),$Z$13:$AB$35,3,FALSE)-1</f>
        <v>0.26690622246875706</v>
      </c>
      <c r="L2144" s="21">
        <f>MAX(F2144:$F$5741)</f>
        <v>3106.15</v>
      </c>
      <c r="M2144" s="28">
        <f ca="1">IF(OFFSET($O2144,M$12,)&lt;&gt;"",_xlfn.STDEV.S(OFFSET($O2144,,,M$12))*SQRT($J$12/$G$12),"")</f>
        <v>0.1130693446506946</v>
      </c>
      <c r="N2144" s="30">
        <f ca="1">IF(OFFSET($O2144,N$12,)&lt;&gt;"",_xlfn.STDEV.S(OFFSET($O2144,,,N$12))*SQRT($J$12/$G$12),"")</f>
        <v>0.12152203254639861</v>
      </c>
      <c r="O2144" s="4">
        <f t="shared" ca="1" si="33"/>
        <v>8.3342975450392542E-3</v>
      </c>
    </row>
    <row r="2145" spans="2:15" x14ac:dyDescent="0.2">
      <c r="B2145" s="14">
        <v>38560</v>
      </c>
      <c r="C2145" s="25">
        <v>3063.07</v>
      </c>
      <c r="D2145" s="25">
        <v>3085.34</v>
      </c>
      <c r="E2145" s="25">
        <v>3063.07</v>
      </c>
      <c r="F2145" s="16">
        <v>3080.37</v>
      </c>
      <c r="G2145" s="28">
        <f ca="1">IFERROR($F2145/OFFSET($F2145,G$12,)-1,"")</f>
        <v>5.7070283294535784E-3</v>
      </c>
      <c r="H2145" s="29">
        <f ca="1">IFERROR($F2145/OFFSET($F2145,H$12,)-1,"")</f>
        <v>2.776837335277893E-3</v>
      </c>
      <c r="I2145" s="29">
        <f ca="1">IFERROR($F2145/OFFSET($F2145,I$12,)-1,"")</f>
        <v>2.0841894561024477E-2</v>
      </c>
      <c r="J2145" s="29">
        <f ca="1">IFERROR($F2145/OFFSET($F2145,J$12,)-1,"")</f>
        <v>0.52606886301709177</v>
      </c>
      <c r="K2145" s="30">
        <f>F2145/VLOOKUP(YEAR(B2145),$Z$13:$AB$35,3,FALSE)-1</f>
        <v>0.25639132704669287</v>
      </c>
      <c r="L2145" s="21">
        <f>MAX(F2145:$F$5741)</f>
        <v>3099.53</v>
      </c>
      <c r="M2145" s="28">
        <f ca="1">IF(OFFSET($O2145,M$12,)&lt;&gt;"",_xlfn.STDEV.S(OFFSET($O2145,,,M$12))*SQRT($J$12/$G$12),"")</f>
        <v>0.1161215560039424</v>
      </c>
      <c r="N2145" s="30">
        <f ca="1">IF(OFFSET($O2145,N$12,)&lt;&gt;"",_xlfn.STDEV.S(OFFSET($O2145,,,N$12))*SQRT($J$12/$G$12),"")</f>
        <v>0.1210888770820569</v>
      </c>
      <c r="O2145" s="4">
        <f t="shared" ca="1" si="33"/>
        <v>5.69080493891015E-3</v>
      </c>
    </row>
    <row r="2146" spans="2:15" x14ac:dyDescent="0.2">
      <c r="B2146" s="14">
        <v>38559</v>
      </c>
      <c r="C2146" s="25">
        <v>3070.4</v>
      </c>
      <c r="D2146" s="25">
        <v>3071.24</v>
      </c>
      <c r="E2146" s="25">
        <v>3052.27</v>
      </c>
      <c r="F2146" s="16">
        <v>3062.89</v>
      </c>
      <c r="G2146" s="28">
        <f ca="1">IFERROR($F2146/OFFSET($F2146,G$12,)-1,"")</f>
        <v>-2.8453947903882559E-3</v>
      </c>
      <c r="H2146" s="29">
        <f ca="1">IFERROR($F2146/OFFSET($F2146,H$12,)-1,"")</f>
        <v>-8.7445912664122494E-3</v>
      </c>
      <c r="I2146" s="29">
        <f ca="1">IFERROR($F2146/OFFSET($F2146,I$12,)-1,"")</f>
        <v>3.0290900283903577E-2</v>
      </c>
      <c r="J2146" s="29">
        <f ca="1">IFERROR($F2146/OFFSET($F2146,J$12,)-1,"")</f>
        <v>0.53774977407370206</v>
      </c>
      <c r="K2146" s="30">
        <f>F2146/VLOOKUP(YEAR(B2146),$Z$13:$AB$35,3,FALSE)-1</f>
        <v>0.2492617548210263</v>
      </c>
      <c r="L2146" s="21">
        <f>MAX(F2146:$F$5741)</f>
        <v>3099.53</v>
      </c>
      <c r="M2146" s="28">
        <f ca="1">IF(OFFSET($O2146,M$12,)&lt;&gt;"",_xlfn.STDEV.S(OFFSET($O2146,,,M$12))*SQRT($J$12/$G$12),"")</f>
        <v>0.11617403163616326</v>
      </c>
      <c r="N2146" s="30">
        <f ca="1">IF(OFFSET($O2146,N$12,)&lt;&gt;"",_xlfn.STDEV.S(OFFSET($O2146,,,N$12))*SQRT($J$12/$G$12),"")</f>
        <v>0.12188082088593853</v>
      </c>
      <c r="O2146" s="4">
        <f t="shared" ca="1" si="33"/>
        <v>-2.8494506215992299E-3</v>
      </c>
    </row>
    <row r="2147" spans="2:15" x14ac:dyDescent="0.2">
      <c r="B2147" s="14">
        <v>38558</v>
      </c>
      <c r="C2147" s="25">
        <v>3053.84</v>
      </c>
      <c r="D2147" s="25">
        <v>3071.63</v>
      </c>
      <c r="E2147" s="25">
        <v>3048.4</v>
      </c>
      <c r="F2147" s="16">
        <v>3071.63</v>
      </c>
      <c r="G2147" s="28">
        <f ca="1">IFERROR($F2147/OFFSET($F2147,G$12,)-1,"")</f>
        <v>7.5873380350992559E-3</v>
      </c>
      <c r="H2147" s="29">
        <f ca="1">IFERROR($F2147/OFFSET($F2147,H$12,)-1,"")</f>
        <v>-6.9296236531157795E-4</v>
      </c>
      <c r="I2147" s="29">
        <f ca="1">IFERROR($F2147/OFFSET($F2147,I$12,)-1,"")</f>
        <v>3.579521696318988E-2</v>
      </c>
      <c r="J2147" s="29">
        <f ca="1">IFERROR($F2147/OFFSET($F2147,J$12,)-1,"")</f>
        <v>0.53961785610457835</v>
      </c>
      <c r="K2147" s="30">
        <f>F2147/VLOOKUP(YEAR(B2147),$Z$13:$AB$35,3,FALSE)-1</f>
        <v>0.2528265409338597</v>
      </c>
      <c r="L2147" s="21">
        <f>MAX(F2147:$F$5741)</f>
        <v>3099.53</v>
      </c>
      <c r="M2147" s="28">
        <f ca="1">IF(OFFSET($O2147,M$12,)&lt;&gt;"",_xlfn.STDEV.S(OFFSET($O2147,,,M$12))*SQRT($J$12/$G$12),"")</f>
        <v>0.11599575470732909</v>
      </c>
      <c r="N2147" s="30">
        <f ca="1">IF(OFFSET($O2147,N$12,)&lt;&gt;"",_xlfn.STDEV.S(OFFSET($O2147,,,N$12))*SQRT($J$12/$G$12),"")</f>
        <v>0.12253446895085689</v>
      </c>
      <c r="O2147" s="4">
        <f t="shared" ca="1" si="33"/>
        <v>7.5586989575532407E-3</v>
      </c>
    </row>
    <row r="2148" spans="2:15" x14ac:dyDescent="0.2">
      <c r="B2148" s="14">
        <v>38555</v>
      </c>
      <c r="C2148" s="25">
        <v>3056.58</v>
      </c>
      <c r="D2148" s="25">
        <v>3060.33</v>
      </c>
      <c r="E2148" s="25">
        <v>3037.58</v>
      </c>
      <c r="F2148" s="16">
        <v>3048.5</v>
      </c>
      <c r="G2148" s="28">
        <f ca="1">IFERROR($F2148/OFFSET($F2148,G$12,)-1,"")</f>
        <v>-2.574950022412148E-3</v>
      </c>
      <c r="H2148" s="29">
        <f ca="1">IFERROR($F2148/OFFSET($F2148,H$12,)-1,"")</f>
        <v>-6.4012724321576009E-3</v>
      </c>
      <c r="I2148" s="29">
        <f ca="1">IFERROR($F2148/OFFSET($F2148,I$12,)-1,"")</f>
        <v>1.8318713547964771E-2</v>
      </c>
      <c r="J2148" s="29">
        <f ca="1">IFERROR($F2148/OFFSET($F2148,J$12,)-1,"")</f>
        <v>0.54559466228617204</v>
      </c>
      <c r="K2148" s="30">
        <f>F2148/VLOOKUP(YEAR(B2148),$Z$13:$AB$35,3,FALSE)-1</f>
        <v>0.24339250171305493</v>
      </c>
      <c r="L2148" s="21">
        <f>MAX(F2148:$F$5741)</f>
        <v>3099.53</v>
      </c>
      <c r="M2148" s="28">
        <f ca="1">IF(OFFSET($O2148,M$12,)&lt;&gt;"",_xlfn.STDEV.S(OFFSET($O2148,,,M$12))*SQRT($J$12/$G$12),"")</f>
        <v>0.11469279574138243</v>
      </c>
      <c r="N2148" s="30">
        <f ca="1">IF(OFFSET($O2148,N$12,)&lt;&gt;"",_xlfn.STDEV.S(OFFSET($O2148,,,N$12))*SQRT($J$12/$G$12),"")</f>
        <v>0.13302808212042683</v>
      </c>
      <c r="O2148" s="4">
        <f t="shared" ca="1" si="33"/>
        <v>-2.5782709081893225E-3</v>
      </c>
    </row>
    <row r="2149" spans="2:15" x14ac:dyDescent="0.2">
      <c r="B2149" s="14">
        <v>38554</v>
      </c>
      <c r="C2149" s="25">
        <v>3071.77</v>
      </c>
      <c r="D2149" s="25">
        <v>3071.77</v>
      </c>
      <c r="E2149" s="25">
        <v>3054.5</v>
      </c>
      <c r="F2149" s="16">
        <v>3056.37</v>
      </c>
      <c r="G2149" s="28">
        <f ca="1">IFERROR($F2149/OFFSET($F2149,G$12,)-1,"")</f>
        <v>-5.0360695869577921E-3</v>
      </c>
      <c r="H2149" s="29">
        <f ca="1">IFERROR($F2149/OFFSET($F2149,H$12,)-1,"")</f>
        <v>-1.1660732821761499E-2</v>
      </c>
      <c r="I2149" s="29">
        <f ca="1">IFERROR($F2149/OFFSET($F2149,I$12,)-1,"")</f>
        <v>1.6526534250402403E-2</v>
      </c>
      <c r="J2149" s="29">
        <f ca="1">IFERROR($F2149/OFFSET($F2149,J$12,)-1,"")</f>
        <v>0.52245296458832491</v>
      </c>
      <c r="K2149" s="30">
        <f>F2149/VLOOKUP(YEAR(B2149),$Z$13:$AB$35,3,FALSE)-1</f>
        <v>0.24660244069566328</v>
      </c>
      <c r="L2149" s="21">
        <f>MAX(F2149:$F$5741)</f>
        <v>3099.53</v>
      </c>
      <c r="M2149" s="28">
        <f ca="1">IF(OFFSET($O2149,M$12,)&lt;&gt;"",_xlfn.STDEV.S(OFFSET($O2149,,,M$12))*SQRT($J$12/$G$12),"")</f>
        <v>0.11934434156328036</v>
      </c>
      <c r="N2149" s="30">
        <f ca="1">IF(OFFSET($O2149,N$12,)&lt;&gt;"",_xlfn.STDEV.S(OFFSET($O2149,,,N$12))*SQRT($J$12/$G$12),"")</f>
        <v>0.13264061453722223</v>
      </c>
      <c r="O2149" s="4">
        <f t="shared" ca="1" si="33"/>
        <v>-5.0487933217855142E-3</v>
      </c>
    </row>
    <row r="2150" spans="2:15" x14ac:dyDescent="0.2">
      <c r="B2150" s="14">
        <v>38553</v>
      </c>
      <c r="C2150" s="25">
        <v>3090.38</v>
      </c>
      <c r="D2150" s="25">
        <v>3090.5</v>
      </c>
      <c r="E2150" s="25">
        <v>3060.54</v>
      </c>
      <c r="F2150" s="16">
        <v>3071.84</v>
      </c>
      <c r="G2150" s="28">
        <f ca="1">IFERROR($F2150/OFFSET($F2150,G$12,)-1,"")</f>
        <v>-5.848066772171312E-3</v>
      </c>
      <c r="H2150" s="29">
        <f ca="1">IFERROR($F2150/OFFSET($F2150,H$12,)-1,"")</f>
        <v>6.6453840641078621E-4</v>
      </c>
      <c r="I2150" s="29">
        <f ca="1">IFERROR($F2150/OFFSET($F2150,I$12,)-1,"")</f>
        <v>1.3845387126265374E-2</v>
      </c>
      <c r="J2150" s="29">
        <f ca="1">IFERROR($F2150/OFFSET($F2150,J$12,)-1,"")</f>
        <v>0.52014845973029833</v>
      </c>
      <c r="K2150" s="30">
        <f>F2150/VLOOKUP(YEAR(B2150),$Z$13:$AB$35,3,FALSE)-1</f>
        <v>0.25291219368943119</v>
      </c>
      <c r="L2150" s="21">
        <f>MAX(F2150:$F$5741)</f>
        <v>3099.53</v>
      </c>
      <c r="M2150" s="28">
        <f ca="1">IF(OFFSET($O2150,M$12,)&lt;&gt;"",_xlfn.STDEV.S(OFFSET($O2150,,,M$12))*SQRT($J$12/$G$12),"")</f>
        <v>0.11858608376424586</v>
      </c>
      <c r="N2150" s="30">
        <f ca="1">IF(OFFSET($O2150,N$12,)&lt;&gt;"",_xlfn.STDEV.S(OFFSET($O2150,,,N$12))*SQRT($J$12/$G$12),"")</f>
        <v>0.13176715250846396</v>
      </c>
      <c r="O2150" s="4">
        <f t="shared" ca="1" si="33"/>
        <v>-5.8652336761769218E-3</v>
      </c>
    </row>
    <row r="2151" spans="2:15" x14ac:dyDescent="0.2">
      <c r="B2151" s="14">
        <v>38552</v>
      </c>
      <c r="C2151" s="25">
        <v>3072.98</v>
      </c>
      <c r="D2151" s="25">
        <v>3089.91</v>
      </c>
      <c r="E2151" s="25">
        <v>3054.23</v>
      </c>
      <c r="F2151" s="16">
        <v>3089.91</v>
      </c>
      <c r="G2151" s="28">
        <f ca="1">IFERROR($F2151/OFFSET($F2151,G$12,)-1,"")</f>
        <v>5.2541512675028379E-3</v>
      </c>
      <c r="H2151" s="29">
        <f ca="1">IFERROR($F2151/OFFSET($F2151,H$12,)-1,"")</f>
        <v>1.1291446974383224E-2</v>
      </c>
      <c r="I2151" s="29">
        <f ca="1">IFERROR($F2151/OFFSET($F2151,I$12,)-1,"")</f>
        <v>1.9694874646478899E-2</v>
      </c>
      <c r="J2151" s="29">
        <f ca="1">IFERROR($F2151/OFFSET($F2151,J$12,)-1,"")</f>
        <v>0.53817932009498159</v>
      </c>
      <c r="K2151" s="30">
        <f>F2151/VLOOKUP(YEAR(B2151),$Z$13:$AB$35,3,FALSE)-1</f>
        <v>0.26028240937122704</v>
      </c>
      <c r="L2151" s="21">
        <f>MAX(F2151:$F$5741)</f>
        <v>3099.53</v>
      </c>
      <c r="M2151" s="28">
        <f ca="1">IF(OFFSET($O2151,M$12,)&lt;&gt;"",_xlfn.STDEV.S(OFFSET($O2151,,,M$12))*SQRT($J$12/$G$12),"")</f>
        <v>0.1163430560377423</v>
      </c>
      <c r="N2151" s="30">
        <f ca="1">IF(OFFSET($O2151,N$12,)&lt;&gt;"",_xlfn.STDEV.S(OFFSET($O2151,,,N$12))*SQRT($J$12/$G$12),"")</f>
        <v>0.13096925601247414</v>
      </c>
      <c r="O2151" s="4">
        <f t="shared" ca="1" si="33"/>
        <v>5.2403963738898232E-3</v>
      </c>
    </row>
    <row r="2152" spans="2:15" x14ac:dyDescent="0.2">
      <c r="B2152" s="14">
        <v>38551</v>
      </c>
      <c r="C2152" s="25">
        <v>3068.66</v>
      </c>
      <c r="D2152" s="25">
        <v>3088.09</v>
      </c>
      <c r="E2152" s="25">
        <v>3068.66</v>
      </c>
      <c r="F2152" s="16">
        <v>3073.76</v>
      </c>
      <c r="G2152" s="28">
        <f ca="1">IFERROR($F2152/OFFSET($F2152,G$12,)-1,"")</f>
        <v>1.8317286694871093E-3</v>
      </c>
      <c r="H2152" s="29">
        <f ca="1">IFERROR($F2152/OFFSET($F2152,H$12,)-1,"")</f>
        <v>6.8692722152596808E-4</v>
      </c>
      <c r="I2152" s="29">
        <f ca="1">IFERROR($F2152/OFFSET($F2152,I$12,)-1,"")</f>
        <v>1.7578939701919483E-2</v>
      </c>
      <c r="J2152" s="29">
        <f ca="1">IFERROR($F2152/OFFSET($F2152,J$12,)-1,"")</f>
        <v>0.52109107464518312</v>
      </c>
      <c r="K2152" s="30">
        <f>F2152/VLOOKUP(YEAR(B2152),$Z$13:$AB$35,3,FALSE)-1</f>
        <v>0.25369530459751366</v>
      </c>
      <c r="L2152" s="21">
        <f>MAX(F2152:$F$5741)</f>
        <v>3099.53</v>
      </c>
      <c r="M2152" s="28">
        <f ca="1">IF(OFFSET($O2152,M$12,)&lt;&gt;"",_xlfn.STDEV.S(OFFSET($O2152,,,M$12))*SQRT($J$12/$G$12),"")</f>
        <v>0.1168241952904898</v>
      </c>
      <c r="N2152" s="30">
        <f ca="1">IF(OFFSET($O2152,N$12,)&lt;&gt;"",_xlfn.STDEV.S(OFFSET($O2152,,,N$12))*SQRT($J$12/$G$12),"")</f>
        <v>0.13094075830445609</v>
      </c>
      <c r="O2152" s="4">
        <f t="shared" ca="1" si="33"/>
        <v>1.8300531003411363E-3</v>
      </c>
    </row>
    <row r="2153" spans="2:15" x14ac:dyDescent="0.2">
      <c r="B2153" s="14">
        <v>38548</v>
      </c>
      <c r="C2153" s="25">
        <v>3092.43</v>
      </c>
      <c r="D2153" s="25">
        <v>3092.43</v>
      </c>
      <c r="E2153" s="25">
        <v>3066.72</v>
      </c>
      <c r="F2153" s="16">
        <v>3068.14</v>
      </c>
      <c r="G2153" s="28">
        <f ca="1">IFERROR($F2153/OFFSET($F2153,G$12,)-1,"")</f>
        <v>-7.8546644548138644E-3</v>
      </c>
      <c r="H2153" s="29">
        <f ca="1">IFERROR($F2153/OFFSET($F2153,H$12,)-1,"")</f>
        <v>-8.8546461856536807E-3</v>
      </c>
      <c r="I2153" s="29">
        <f ca="1">IFERROR($F2153/OFFSET($F2153,I$12,)-1,"")</f>
        <v>2.7559991292261721E-2</v>
      </c>
      <c r="J2153" s="29">
        <f ca="1">IFERROR($F2153/OFFSET($F2153,J$12,)-1,"")</f>
        <v>0.53168822481041977</v>
      </c>
      <c r="K2153" s="30">
        <f>F2153/VLOOKUP(YEAR(B2153),$Z$13:$AB$35,3,FALSE)-1</f>
        <v>0.25140307371031412</v>
      </c>
      <c r="L2153" s="21">
        <f>MAX(F2153:$F$5741)</f>
        <v>3099.53</v>
      </c>
      <c r="M2153" s="28">
        <f ca="1">IF(OFFSET($O2153,M$12,)&lt;&gt;"",_xlfn.STDEV.S(OFFSET($O2153,,,M$12))*SQRT($J$12/$G$12),"")</f>
        <v>0.11686029364504351</v>
      </c>
      <c r="N2153" s="30">
        <f ca="1">IF(OFFSET($O2153,N$12,)&lt;&gt;"",_xlfn.STDEV.S(OFFSET($O2153,,,N$12))*SQRT($J$12/$G$12),"")</f>
        <v>0.1317538064382931</v>
      </c>
      <c r="O2153" s="4">
        <f t="shared" ca="1" si="33"/>
        <v>-7.8856748224210398E-3</v>
      </c>
    </row>
    <row r="2154" spans="2:15" x14ac:dyDescent="0.2">
      <c r="B2154" s="14">
        <v>38547</v>
      </c>
      <c r="C2154" s="25">
        <v>3070.06</v>
      </c>
      <c r="D2154" s="25">
        <v>3098.17</v>
      </c>
      <c r="E2154" s="25">
        <v>3069.29</v>
      </c>
      <c r="F2154" s="16">
        <v>3092.43</v>
      </c>
      <c r="G2154" s="28">
        <f ca="1">IFERROR($F2154/OFFSET($F2154,G$12,)-1,"")</f>
        <v>7.3718157534692352E-3</v>
      </c>
      <c r="H2154" s="29">
        <f ca="1">IFERROR($F2154/OFFSET($F2154,H$12,)-1,"")</f>
        <v>8.8671397112796146E-3</v>
      </c>
      <c r="I2154" s="29">
        <f ca="1">IFERROR($F2154/OFFSET($F2154,I$12,)-1,"")</f>
        <v>4.8999654000366322E-2</v>
      </c>
      <c r="J2154" s="29">
        <f ca="1">IFERROR($F2154/OFFSET($F2154,J$12,)-1,"")</f>
        <v>0.54013915104911114</v>
      </c>
      <c r="K2154" s="30">
        <f>F2154/VLOOKUP(YEAR(B2154),$Z$13:$AB$35,3,FALSE)-1</f>
        <v>0.26131024243808509</v>
      </c>
      <c r="L2154" s="21">
        <f>MAX(F2154:$F$5741)</f>
        <v>3099.53</v>
      </c>
      <c r="M2154" s="28">
        <f ca="1">IF(OFFSET($O2154,M$12,)&lt;&gt;"",_xlfn.STDEV.S(OFFSET($O2154,,,M$12))*SQRT($J$12/$G$12),"")</f>
        <v>0.11400660466444924</v>
      </c>
      <c r="N2154" s="30">
        <f ca="1">IF(OFFSET($O2154,N$12,)&lt;&gt;"",_xlfn.STDEV.S(OFFSET($O2154,,,N$12))*SQRT($J$12/$G$12),"")</f>
        <v>0.12986548736210021</v>
      </c>
      <c r="O2154" s="4">
        <f t="shared" ca="1" si="33"/>
        <v>7.3447767229047637E-3</v>
      </c>
    </row>
    <row r="2155" spans="2:15" x14ac:dyDescent="0.2">
      <c r="B2155" s="14">
        <v>38546</v>
      </c>
      <c r="C2155" s="25">
        <v>3056.18</v>
      </c>
      <c r="D2155" s="25">
        <v>3075.67</v>
      </c>
      <c r="E2155" s="25">
        <v>3056.14</v>
      </c>
      <c r="F2155" s="16">
        <v>3069.8</v>
      </c>
      <c r="G2155" s="28">
        <f ca="1">IFERROR($F2155/OFFSET($F2155,G$12,)-1,"")</f>
        <v>4.7096788974312354E-3</v>
      </c>
      <c r="H2155" s="29">
        <f ca="1">IFERROR($F2155/OFFSET($F2155,H$12,)-1,"")</f>
        <v>-4.6721850976424451E-3</v>
      </c>
      <c r="I2155" s="29">
        <f ca="1">IFERROR($F2155/OFFSET($F2155,I$12,)-1,"")</f>
        <v>4.7438045291851694E-2</v>
      </c>
      <c r="J2155" s="29">
        <f ca="1">IFERROR($F2155/OFFSET($F2155,J$12,)-1,"")</f>
        <v>0.51181459119249073</v>
      </c>
      <c r="K2155" s="30">
        <f>F2155/VLOOKUP(YEAR(B2155),$Z$13:$AB$35,3,FALSE)-1</f>
        <v>0.25208013834959364</v>
      </c>
      <c r="L2155" s="21">
        <f>MAX(F2155:$F$5741)</f>
        <v>3099.53</v>
      </c>
      <c r="M2155" s="28">
        <f ca="1">IF(OFFSET($O2155,M$12,)&lt;&gt;"",_xlfn.STDEV.S(OFFSET($O2155,,,M$12))*SQRT($J$12/$G$12),"")</f>
        <v>0.11343488780321949</v>
      </c>
      <c r="N2155" s="30">
        <f ca="1">IF(OFFSET($O2155,N$12,)&lt;&gt;"",_xlfn.STDEV.S(OFFSET($O2155,,,N$12))*SQRT($J$12/$G$12),"")</f>
        <v>0.14741014886840303</v>
      </c>
      <c r="O2155" s="4">
        <f t="shared" ca="1" si="33"/>
        <v>4.6986230591484907E-3</v>
      </c>
    </row>
    <row r="2156" spans="2:15" x14ac:dyDescent="0.2">
      <c r="B2156" s="14">
        <v>38545</v>
      </c>
      <c r="C2156" s="25">
        <v>3071.75</v>
      </c>
      <c r="D2156" s="25">
        <v>3081.51</v>
      </c>
      <c r="E2156" s="25">
        <v>3051.22</v>
      </c>
      <c r="F2156" s="16">
        <v>3055.41</v>
      </c>
      <c r="G2156" s="28">
        <f ca="1">IFERROR($F2156/OFFSET($F2156,G$12,)-1,"")</f>
        <v>-5.2870607002751813E-3</v>
      </c>
      <c r="H2156" s="29">
        <f ca="1">IFERROR($F2156/OFFSET($F2156,H$12,)-1,"")</f>
        <v>-1.4234416185679888E-2</v>
      </c>
      <c r="I2156" s="29">
        <f ca="1">IFERROR($F2156/OFFSET($F2156,I$12,)-1,"")</f>
        <v>4.8268787396388069E-2</v>
      </c>
      <c r="J2156" s="29">
        <f ca="1">IFERROR($F2156/OFFSET($F2156,J$12,)-1,"")</f>
        <v>0.51269902566539916</v>
      </c>
      <c r="K2156" s="30">
        <f>F2156/VLOOKUP(YEAR(B2156),$Z$13:$AB$35,3,FALSE)-1</f>
        <v>0.24621088524162227</v>
      </c>
      <c r="L2156" s="21">
        <f>MAX(F2156:$F$5741)</f>
        <v>3099.53</v>
      </c>
      <c r="M2156" s="28">
        <f ca="1">IF(OFFSET($O2156,M$12,)&lt;&gt;"",_xlfn.STDEV.S(OFFSET($O2156,,,M$12))*SQRT($J$12/$G$12),"")</f>
        <v>0.1179771757041512</v>
      </c>
      <c r="N2156" s="30">
        <f ca="1">IF(OFFSET($O2156,N$12,)&lt;&gt;"",_xlfn.STDEV.S(OFFSET($O2156,,,N$12))*SQRT($J$12/$G$12),"")</f>
        <v>0.15260387895847641</v>
      </c>
      <c r="O2156" s="4">
        <f t="shared" ca="1" si="33"/>
        <v>-5.3010866649603403E-3</v>
      </c>
    </row>
    <row r="2157" spans="2:15" x14ac:dyDescent="0.2">
      <c r="B2157" s="14">
        <v>38544</v>
      </c>
      <c r="C2157" s="25">
        <v>3095.37</v>
      </c>
      <c r="D2157" s="25">
        <v>3119.52</v>
      </c>
      <c r="E2157" s="25">
        <v>3068.92</v>
      </c>
      <c r="F2157" s="16">
        <v>3071.65</v>
      </c>
      <c r="G2157" s="28">
        <f ca="1">IFERROR($F2157/OFFSET($F2157,G$12,)-1,"")</f>
        <v>-7.7207604464473167E-3</v>
      </c>
      <c r="H2157" s="29">
        <f ca="1">IFERROR($F2157/OFFSET($F2157,H$12,)-1,"")</f>
        <v>1.9533857057663084E-5</v>
      </c>
      <c r="I2157" s="29">
        <f ca="1">IFERROR($F2157/OFFSET($F2157,I$12,)-1,"")</f>
        <v>5.5201720394646436E-2</v>
      </c>
      <c r="J2157" s="29">
        <f ca="1">IFERROR($F2157/OFFSET($F2157,J$12,)-1,"")</f>
        <v>0.51317280313703861</v>
      </c>
      <c r="K2157" s="30">
        <f>F2157/VLOOKUP(YEAR(B2157),$Z$13:$AB$35,3,FALSE)-1</f>
        <v>0.25283469833915229</v>
      </c>
      <c r="L2157" s="21">
        <f>MAX(F2157:$F$5741)</f>
        <v>3099.53</v>
      </c>
      <c r="M2157" s="28">
        <f ca="1">IF(OFFSET($O2157,M$12,)&lt;&gt;"",_xlfn.STDEV.S(OFFSET($O2157,,,M$12))*SQRT($J$12/$G$12),"")</f>
        <v>0.11537468156564568</v>
      </c>
      <c r="N2157" s="30">
        <f ca="1">IF(OFFSET($O2157,N$12,)&lt;&gt;"",_xlfn.STDEV.S(OFFSET($O2157,,,N$12))*SQRT($J$12/$G$12),"")</f>
        <v>0.15360117088264</v>
      </c>
      <c r="O2157" s="4">
        <f t="shared" ca="1" si="33"/>
        <v>-7.7507198231229523E-3</v>
      </c>
    </row>
    <row r="2158" spans="2:15" x14ac:dyDescent="0.2">
      <c r="B2158" s="14">
        <v>38541</v>
      </c>
      <c r="C2158" s="25">
        <v>3066.3</v>
      </c>
      <c r="D2158" s="25">
        <v>3096.66</v>
      </c>
      <c r="E2158" s="25">
        <v>3066.3</v>
      </c>
      <c r="F2158" s="16">
        <v>3095.55</v>
      </c>
      <c r="G2158" s="28">
        <f ca="1">IFERROR($F2158/OFFSET($F2158,G$12,)-1,"")</f>
        <v>9.8850012233913098E-3</v>
      </c>
      <c r="H2158" s="29">
        <f ca="1">IFERROR($F2158/OFFSET($F2158,H$12,)-1,"")</f>
        <v>1.9939211300614712E-3</v>
      </c>
      <c r="I2158" s="29">
        <f ca="1">IFERROR($F2158/OFFSET($F2158,I$12,)-1,"")</f>
        <v>7.8273258001142487E-2</v>
      </c>
      <c r="J2158" s="29">
        <f ca="1">IFERROR($F2158/OFFSET($F2158,J$12,)-1,"")</f>
        <v>0.54336868241171454</v>
      </c>
      <c r="K2158" s="30">
        <f>F2158/VLOOKUP(YEAR(B2158),$Z$13:$AB$35,3,FALSE)-1</f>
        <v>0.26258279766371917</v>
      </c>
      <c r="L2158" s="21">
        <f>MAX(F2158:$F$5741)</f>
        <v>3099.53</v>
      </c>
      <c r="M2158" s="28">
        <f ca="1">IF(OFFSET($O2158,M$12,)&lt;&gt;"",_xlfn.STDEV.S(OFFSET($O2158,,,M$12))*SQRT($J$12/$G$12),"")</f>
        <v>0.11157322927013044</v>
      </c>
      <c r="N2158" s="30">
        <f ca="1">IF(OFFSET($O2158,N$12,)&lt;&gt;"",_xlfn.STDEV.S(OFFSET($O2158,,,N$12))*SQRT($J$12/$G$12),"")</f>
        <v>0.15258818666877158</v>
      </c>
      <c r="O2158" s="4">
        <f t="shared" ca="1" si="33"/>
        <v>9.8364641957462088E-3</v>
      </c>
    </row>
    <row r="2159" spans="2:15" x14ac:dyDescent="0.2">
      <c r="B2159" s="14">
        <v>38540</v>
      </c>
      <c r="C2159" s="25">
        <v>3084.19</v>
      </c>
      <c r="D2159" s="25">
        <v>3087.17</v>
      </c>
      <c r="E2159" s="25">
        <v>2967.58</v>
      </c>
      <c r="F2159" s="16">
        <v>3065.25</v>
      </c>
      <c r="G2159" s="28">
        <f ca="1">IFERROR($F2159/OFFSET($F2159,G$12,)-1,"")</f>
        <v>-6.1474413220889979E-3</v>
      </c>
      <c r="H2159" s="29">
        <f ca="1">IFERROR($F2159/OFFSET($F2159,H$12,)-1,"")</f>
        <v>5.0296566128180675E-3</v>
      </c>
      <c r="I2159" s="29">
        <f ca="1">IFERROR($F2159/OFFSET($F2159,I$12,)-1,"")</f>
        <v>7.6364747276826073E-2</v>
      </c>
      <c r="J2159" s="29">
        <f ca="1">IFERROR($F2159/OFFSET($F2159,J$12,)-1,"")</f>
        <v>0.53407470059205964</v>
      </c>
      <c r="K2159" s="30">
        <f>F2159/VLOOKUP(YEAR(B2159),$Z$13:$AB$35,3,FALSE)-1</f>
        <v>0.25022432864554434</v>
      </c>
      <c r="L2159" s="21">
        <f>MAX(F2159:$F$5741)</f>
        <v>3099.53</v>
      </c>
      <c r="M2159" s="28">
        <f ca="1">IF(OFFSET($O2159,M$12,)&lt;&gt;"",_xlfn.STDEV.S(OFFSET($O2159,,,M$12))*SQRT($J$12/$G$12),"")</f>
        <v>0.12628413933678267</v>
      </c>
      <c r="N2159" s="30">
        <f ca="1">IF(OFFSET($O2159,N$12,)&lt;&gt;"",_xlfn.STDEV.S(OFFSET($O2159,,,N$12))*SQRT($J$12/$G$12),"")</f>
        <v>0.15176572808802011</v>
      </c>
      <c r="O2159" s="4">
        <f t="shared" ca="1" si="33"/>
        <v>-6.1664146376884535E-3</v>
      </c>
    </row>
    <row r="2160" spans="2:15" x14ac:dyDescent="0.2">
      <c r="B2160" s="14">
        <v>38539</v>
      </c>
      <c r="C2160" s="25">
        <v>3099.61</v>
      </c>
      <c r="D2160" s="25">
        <v>3106.28</v>
      </c>
      <c r="E2160" s="25">
        <v>3072.42</v>
      </c>
      <c r="F2160" s="16">
        <v>3084.21</v>
      </c>
      <c r="G2160" s="28">
        <f ca="1">IFERROR($F2160/OFFSET($F2160,G$12,)-1,"")</f>
        <v>-4.9426848586722194E-3</v>
      </c>
      <c r="H2160" s="29">
        <f ca="1">IFERROR($F2160/OFFSET($F2160,H$12,)-1,"")</f>
        <v>1.8549953104978867E-2</v>
      </c>
      <c r="I2160" s="29">
        <f ca="1">IFERROR($F2160/OFFSET($F2160,I$12,)-1,"")</f>
        <v>8.9857663820885447E-2</v>
      </c>
      <c r="J2160" s="29">
        <f ca="1">IFERROR($F2160/OFFSET($F2160,J$12,)-1,"")</f>
        <v>0.551850621905567</v>
      </c>
      <c r="K2160" s="30">
        <f>F2160/VLOOKUP(YEAR(B2160),$Z$13:$AB$35,3,FALSE)-1</f>
        <v>0.2579575488628576</v>
      </c>
      <c r="L2160" s="21">
        <f>MAX(F2160:$F$5741)</f>
        <v>3099.53</v>
      </c>
      <c r="M2160" s="28">
        <f ca="1">IF(OFFSET($O2160,M$12,)&lt;&gt;"",_xlfn.STDEV.S(OFFSET($O2160,,,M$12))*SQRT($J$12/$G$12),"")</f>
        <v>0.12239256633185121</v>
      </c>
      <c r="N2160" s="30">
        <f ca="1">IF(OFFSET($O2160,N$12,)&lt;&gt;"",_xlfn.STDEV.S(OFFSET($O2160,,,N$12))*SQRT($J$12/$G$12),"")</f>
        <v>0.15100247463104055</v>
      </c>
      <c r="O2160" s="4">
        <f t="shared" ca="1" si="33"/>
        <v>-4.9549403254290809E-3</v>
      </c>
    </row>
    <row r="2161" spans="2:15" x14ac:dyDescent="0.2">
      <c r="B2161" s="14">
        <v>38538</v>
      </c>
      <c r="C2161" s="25">
        <v>3076.3</v>
      </c>
      <c r="D2161" s="25">
        <v>3099.53</v>
      </c>
      <c r="E2161" s="25">
        <v>3072.6</v>
      </c>
      <c r="F2161" s="16">
        <v>3099.53</v>
      </c>
      <c r="G2161" s="28">
        <f ca="1">IFERROR($F2161/OFFSET($F2161,G$12,)-1,"")</f>
        <v>9.0962661032234493E-3</v>
      </c>
      <c r="H2161" s="29">
        <f ca="1">IFERROR($F2161/OFFSET($F2161,H$12,)-1,"")</f>
        <v>2.7191563821467035E-2</v>
      </c>
      <c r="I2161" s="29">
        <f ca="1">IFERROR($F2161/OFFSET($F2161,I$12,)-1,"")</f>
        <v>9.3597953603246076E-2</v>
      </c>
      <c r="J2161" s="29">
        <f ca="1">IFERROR($F2161/OFFSET($F2161,J$12,)-1,"")</f>
        <v>0.54720437675646827</v>
      </c>
      <c r="K2161" s="30">
        <f>F2161/VLOOKUP(YEAR(B2161),$Z$13:$AB$35,3,FALSE)-1</f>
        <v>0.26420612131693155</v>
      </c>
      <c r="L2161" s="21">
        <f>MAX(F2161:$F$5741)</f>
        <v>3099.53</v>
      </c>
      <c r="M2161" s="28">
        <f ca="1">IF(OFFSET($O2161,M$12,)&lt;&gt;"",_xlfn.STDEV.S(OFFSET($O2161,,,M$12))*SQRT($J$12/$G$12),"")</f>
        <v>0.12034934848906018</v>
      </c>
      <c r="N2161" s="30">
        <f ca="1">IF(OFFSET($O2161,N$12,)&lt;&gt;"",_xlfn.STDEV.S(OFFSET($O2161,,,N$12))*SQRT($J$12/$G$12),"")</f>
        <v>0.15031359937525507</v>
      </c>
      <c r="O2161" s="4">
        <f t="shared" ca="1" si="33"/>
        <v>9.0551442567686959E-3</v>
      </c>
    </row>
    <row r="2162" spans="2:15" x14ac:dyDescent="0.2">
      <c r="B2162" s="14">
        <v>38537</v>
      </c>
      <c r="C2162" s="25">
        <v>3089.05</v>
      </c>
      <c r="D2162" s="25">
        <v>3114.18</v>
      </c>
      <c r="E2162" s="25">
        <v>3067.22</v>
      </c>
      <c r="F2162" s="16">
        <v>3071.59</v>
      </c>
      <c r="G2162" s="28">
        <f ca="1">IFERROR($F2162/OFFSET($F2162,G$12,)-1,"")</f>
        <v>-5.7616552134887034E-3</v>
      </c>
      <c r="H2162" s="29">
        <f ca="1">IFERROR($F2162/OFFSET($F2162,H$12,)-1,"")</f>
        <v>3.3217394814386347E-2</v>
      </c>
      <c r="I2162" s="29">
        <f ca="1">IFERROR($F2162/OFFSET($F2162,I$12,)-1,"")</f>
        <v>8.8178298006511557E-2</v>
      </c>
      <c r="J2162" s="29">
        <f ca="1">IFERROR($F2162/OFFSET($F2162,J$12,)-1,"")</f>
        <v>0.52412780167815387</v>
      </c>
      <c r="K2162" s="30">
        <f>F2162/VLOOKUP(YEAR(B2162),$Z$13:$AB$35,3,FALSE)-1</f>
        <v>0.25281022612327475</v>
      </c>
      <c r="L2162" s="21">
        <f>MAX(F2162:$F$5741)</f>
        <v>3089.39</v>
      </c>
      <c r="M2162" s="28">
        <f ca="1">IF(OFFSET($O2162,M$12,)&lt;&gt;"",_xlfn.STDEV.S(OFFSET($O2162,,,M$12))*SQRT($J$12/$G$12),"")</f>
        <v>0.12024766188797056</v>
      </c>
      <c r="N2162" s="30">
        <f ca="1">IF(OFFSET($O2162,N$12,)&lt;&gt;"",_xlfn.STDEV.S(OFFSET($O2162,,,N$12))*SQRT($J$12/$G$12),"")</f>
        <v>0.14987079787693997</v>
      </c>
      <c r="O2162" s="4">
        <f t="shared" ca="1" si="33"/>
        <v>-5.7783175815928137E-3</v>
      </c>
    </row>
    <row r="2163" spans="2:15" x14ac:dyDescent="0.2">
      <c r="B2163" s="14">
        <v>38534</v>
      </c>
      <c r="C2163" s="25">
        <v>3049.93</v>
      </c>
      <c r="D2163" s="25">
        <v>3090.36</v>
      </c>
      <c r="E2163" s="25">
        <v>3044.81</v>
      </c>
      <c r="F2163" s="16">
        <v>3089.39</v>
      </c>
      <c r="G2163" s="28">
        <f ca="1">IFERROR($F2163/OFFSET($F2163,G$12,)-1,"")</f>
        <v>1.294464426819153E-2</v>
      </c>
      <c r="H2163" s="29">
        <f ca="1">IFERROR($F2163/OFFSET($F2163,H$12,)-1,"")</f>
        <v>4.1784129382089974E-2</v>
      </c>
      <c r="I2163" s="29">
        <f ca="1">IFERROR($F2163/OFFSET($F2163,I$12,)-1,"")</f>
        <v>9.0786156638161586E-2</v>
      </c>
      <c r="J2163" s="29">
        <f ca="1">IFERROR($F2163/OFFSET($F2163,J$12,)-1,"")</f>
        <v>0.55046272132332263</v>
      </c>
      <c r="K2163" s="30">
        <f>F2163/VLOOKUP(YEAR(B2163),$Z$13:$AB$35,3,FALSE)-1</f>
        <v>0.26007031683362136</v>
      </c>
      <c r="L2163" s="21">
        <f>MAX(F2163:$F$5741)</f>
        <v>3089.39</v>
      </c>
      <c r="M2163" s="28">
        <f ca="1">IF(OFFSET($O2163,M$12,)&lt;&gt;"",_xlfn.STDEV.S(OFFSET($O2163,,,M$12))*SQRT($J$12/$G$12),"")</f>
        <v>0.12157976933590355</v>
      </c>
      <c r="N2163" s="30">
        <f ca="1">IF(OFFSET($O2163,N$12,)&lt;&gt;"",_xlfn.STDEV.S(OFFSET($O2163,,,N$12))*SQRT($J$12/$G$12),"")</f>
        <v>0.14897345154943648</v>
      </c>
      <c r="O2163" s="4">
        <f t="shared" ca="1" si="33"/>
        <v>1.2861578431077395E-2</v>
      </c>
    </row>
    <row r="2164" spans="2:15" x14ac:dyDescent="0.2">
      <c r="B2164" s="14">
        <v>38533</v>
      </c>
      <c r="C2164" s="25">
        <v>3027.62</v>
      </c>
      <c r="D2164" s="25">
        <v>3050.19</v>
      </c>
      <c r="E2164" s="25">
        <v>3021.67</v>
      </c>
      <c r="F2164" s="16">
        <v>3049.91</v>
      </c>
      <c r="G2164" s="28">
        <f ca="1">IFERROR($F2164/OFFSET($F2164,G$12,)-1,"")</f>
        <v>7.2224937583387216E-3</v>
      </c>
      <c r="H2164" s="29">
        <f ca="1">IFERROR($F2164/OFFSET($F2164,H$12,)-1,"")</f>
        <v>1.8789708918180326E-2</v>
      </c>
      <c r="I2164" s="29">
        <f ca="1">IFERROR($F2164/OFFSET($F2164,I$12,)-1,"")</f>
        <v>7.7367894902309775E-2</v>
      </c>
      <c r="J2164" s="29">
        <f ca="1">IFERROR($F2164/OFFSET($F2164,J$12,)-1,"")</f>
        <v>0.53308032572634945</v>
      </c>
      <c r="K2164" s="30">
        <f>F2164/VLOOKUP(YEAR(B2164),$Z$13:$AB$35,3,FALSE)-1</f>
        <v>0.24396759878617802</v>
      </c>
      <c r="L2164" s="21">
        <f>MAX(F2164:$F$5741)</f>
        <v>3049.91</v>
      </c>
      <c r="M2164" s="28">
        <f ca="1">IF(OFFSET($O2164,M$12,)&lt;&gt;"",_xlfn.STDEV.S(OFFSET($O2164,,,M$12))*SQRT($J$12/$G$12),"")</f>
        <v>0.11995234610041539</v>
      </c>
      <c r="N2164" s="30">
        <f ca="1">IF(OFFSET($O2164,N$12,)&lt;&gt;"",_xlfn.STDEV.S(OFFSET($O2164,,,N$12))*SQRT($J$12/$G$12),"")</f>
        <v>0.14789420208638618</v>
      </c>
      <c r="O2164" s="4">
        <f t="shared" ca="1" si="33"/>
        <v>7.1965364596428801E-3</v>
      </c>
    </row>
    <row r="2165" spans="2:15" x14ac:dyDescent="0.2">
      <c r="B2165" s="14">
        <v>38532</v>
      </c>
      <c r="C2165" s="25">
        <v>3022.09</v>
      </c>
      <c r="D2165" s="25">
        <v>3032.16</v>
      </c>
      <c r="E2165" s="25">
        <v>3017.94</v>
      </c>
      <c r="F2165" s="16">
        <v>3028.04</v>
      </c>
      <c r="G2165" s="28">
        <f ca="1">IFERROR($F2165/OFFSET($F2165,G$12,)-1,"")</f>
        <v>3.4996089452126178E-3</v>
      </c>
      <c r="H2165" s="29">
        <f ca="1">IFERROR($F2165/OFFSET($F2165,H$12,)-1,"")</f>
        <v>7.1041813561802947E-3</v>
      </c>
      <c r="I2165" s="29">
        <f ca="1">IFERROR($F2165/OFFSET($F2165,I$12,)-1,"")</f>
        <v>8.4778551187759454E-2</v>
      </c>
      <c r="J2165" s="29">
        <f ca="1">IFERROR($F2165/OFFSET($F2165,J$12,)-1,"")</f>
        <v>0.5203141003755547</v>
      </c>
      <c r="K2165" s="30">
        <f>F2165/VLOOKUP(YEAR(B2165),$Z$13:$AB$35,3,FALSE)-1</f>
        <v>0.23504747609880239</v>
      </c>
      <c r="L2165" s="21">
        <f>MAX(F2165:$F$5741)</f>
        <v>3030.23</v>
      </c>
      <c r="M2165" s="28">
        <f ca="1">IF(OFFSET($O2165,M$12,)&lt;&gt;"",_xlfn.STDEV.S(OFFSET($O2165,,,M$12))*SQRT($J$12/$G$12),"")</f>
        <v>0.12200122466782881</v>
      </c>
      <c r="N2165" s="30">
        <f ca="1">IF(OFFSET($O2165,N$12,)&lt;&gt;"",_xlfn.STDEV.S(OFFSET($O2165,,,N$12))*SQRT($J$12/$G$12),"")</f>
        <v>0.14752781166112891</v>
      </c>
      <c r="O2165" s="4">
        <f t="shared" ca="1" si="33"/>
        <v>3.4934995633105108E-3</v>
      </c>
    </row>
    <row r="2166" spans="2:15" x14ac:dyDescent="0.2">
      <c r="B2166" s="14">
        <v>38531</v>
      </c>
      <c r="C2166" s="25">
        <v>2972.97</v>
      </c>
      <c r="D2166" s="25">
        <v>3019.04</v>
      </c>
      <c r="E2166" s="25">
        <v>2972.97</v>
      </c>
      <c r="F2166" s="16">
        <v>3017.48</v>
      </c>
      <c r="G2166" s="28">
        <f ca="1">IFERROR($F2166/OFFSET($F2166,G$12,)-1,"")</f>
        <v>1.5015944349510812E-2</v>
      </c>
      <c r="H2166" s="29">
        <f ca="1">IFERROR($F2166/OFFSET($F2166,H$12,)-1,"")</f>
        <v>-4.0958582654815334E-3</v>
      </c>
      <c r="I2166" s="29">
        <f ca="1">IFERROR($F2166/OFFSET($F2166,I$12,)-1,"")</f>
        <v>8.3436860435891047E-2</v>
      </c>
      <c r="J2166" s="29">
        <f ca="1">IFERROR($F2166/OFFSET($F2166,J$12,)-1,"")</f>
        <v>0.52258025451352808</v>
      </c>
      <c r="K2166" s="30">
        <f>F2166/VLOOKUP(YEAR(B2166),$Z$13:$AB$35,3,FALSE)-1</f>
        <v>0.23074036610434945</v>
      </c>
      <c r="L2166" s="21">
        <f>MAX(F2166:$F$5741)</f>
        <v>3030.23</v>
      </c>
      <c r="M2166" s="28">
        <f ca="1">IF(OFFSET($O2166,M$12,)&lt;&gt;"",_xlfn.STDEV.S(OFFSET($O2166,,,M$12))*SQRT($J$12/$G$12),"")</f>
        <v>0.12740977208709767</v>
      </c>
      <c r="N2166" s="30">
        <f ca="1">IF(OFFSET($O2166,N$12,)&lt;&gt;"",_xlfn.STDEV.S(OFFSET($O2166,,,N$12))*SQRT($J$12/$G$12),"")</f>
        <v>0.14962583036285598</v>
      </c>
      <c r="O2166" s="4">
        <f t="shared" ca="1" si="33"/>
        <v>1.4904321089099889E-2</v>
      </c>
    </row>
    <row r="2167" spans="2:15" x14ac:dyDescent="0.2">
      <c r="B2167" s="14">
        <v>38530</v>
      </c>
      <c r="C2167" s="25">
        <v>2965.87</v>
      </c>
      <c r="D2167" s="25">
        <v>2978.81</v>
      </c>
      <c r="E2167" s="25">
        <v>2959.36</v>
      </c>
      <c r="F2167" s="16">
        <v>2972.84</v>
      </c>
      <c r="G2167" s="28">
        <f ca="1">IFERROR($F2167/OFFSET($F2167,G$12,)-1,"")</f>
        <v>2.4818916330577867E-3</v>
      </c>
      <c r="H2167" s="29">
        <f ca="1">IFERROR($F2167/OFFSET($F2167,H$12,)-1,"")</f>
        <v>-1.8939156433670057E-2</v>
      </c>
      <c r="I2167" s="29">
        <f ca="1">IFERROR($F2167/OFFSET($F2167,I$12,)-1,"")</f>
        <v>7.681552610322484E-2</v>
      </c>
      <c r="J2167" s="29">
        <f ca="1">IFERROR($F2167/OFFSET($F2167,J$12,)-1,"")</f>
        <v>0.51515491292359616</v>
      </c>
      <c r="K2167" s="30">
        <f>F2167/VLOOKUP(YEAR(B2167),$Z$13:$AB$35,3,FALSE)-1</f>
        <v>0.21253303749143471</v>
      </c>
      <c r="L2167" s="21">
        <f>MAX(F2167:$F$5741)</f>
        <v>3030.23</v>
      </c>
      <c r="M2167" s="28">
        <f ca="1">IF(OFFSET($O2167,M$12,)&lt;&gt;"",_xlfn.STDEV.S(OFFSET($O2167,,,M$12))*SQRT($J$12/$G$12),"")</f>
        <v>0.1262041914897041</v>
      </c>
      <c r="N2167" s="30">
        <f ca="1">IF(OFFSET($O2167,N$12,)&lt;&gt;"",_xlfn.STDEV.S(OFFSET($O2167,,,N$12))*SQRT($J$12/$G$12),"")</f>
        <v>0.14744356700560524</v>
      </c>
      <c r="O2167" s="4">
        <f t="shared" ca="1" si="33"/>
        <v>2.4788168265255628E-3</v>
      </c>
    </row>
    <row r="2168" spans="2:15" x14ac:dyDescent="0.2">
      <c r="B2168" s="14">
        <v>38527</v>
      </c>
      <c r="C2168" s="25">
        <v>2991.17</v>
      </c>
      <c r="D2168" s="25">
        <v>2996.52</v>
      </c>
      <c r="E2168" s="25">
        <v>2948.52</v>
      </c>
      <c r="F2168" s="16">
        <v>2965.48</v>
      </c>
      <c r="G2168" s="28">
        <f ca="1">IFERROR($F2168/OFFSET($F2168,G$12,)-1,"")</f>
        <v>-9.4132266189212999E-3</v>
      </c>
      <c r="H2168" s="29">
        <f ca="1">IFERROR($F2168/OFFSET($F2168,H$12,)-1,"")</f>
        <v>-1.8267530936947551E-2</v>
      </c>
      <c r="I2168" s="29">
        <f ca="1">IFERROR($F2168/OFFSET($F2168,I$12,)-1,"")</f>
        <v>0.10136896759193914</v>
      </c>
      <c r="J2168" s="29">
        <f ca="1">IFERROR($F2168/OFFSET($F2168,J$12,)-1,"")</f>
        <v>0.50981859652874295</v>
      </c>
      <c r="K2168" s="30">
        <f>F2168/VLOOKUP(YEAR(B2168),$Z$13:$AB$35,3,FALSE)-1</f>
        <v>0.20953111234378552</v>
      </c>
      <c r="L2168" s="21">
        <f>MAX(F2168:$F$5741)</f>
        <v>3030.23</v>
      </c>
      <c r="M2168" s="28">
        <f ca="1">IF(OFFSET($O2168,M$12,)&lt;&gt;"",_xlfn.STDEV.S(OFFSET($O2168,,,M$12))*SQRT($J$12/$G$12),"")</f>
        <v>0.12609699580300482</v>
      </c>
      <c r="N2168" s="30">
        <f ca="1">IF(OFFSET($O2168,N$12,)&lt;&gt;"",_xlfn.STDEV.S(OFFSET($O2168,,,N$12))*SQRT($J$12/$G$12),"")</f>
        <v>0.14750589025236116</v>
      </c>
      <c r="O2168" s="4">
        <f t="shared" ca="1" si="33"/>
        <v>-9.4578110460734662E-3</v>
      </c>
    </row>
    <row r="2169" spans="2:15" x14ac:dyDescent="0.2">
      <c r="B2169" s="14">
        <v>38526</v>
      </c>
      <c r="C2169" s="25">
        <v>3006.94</v>
      </c>
      <c r="D2169" s="25">
        <v>3020.63</v>
      </c>
      <c r="E2169" s="25">
        <v>2986.52</v>
      </c>
      <c r="F2169" s="16">
        <v>2993.66</v>
      </c>
      <c r="G2169" s="28">
        <f ca="1">IFERROR($F2169/OFFSET($F2169,G$12,)-1,"")</f>
        <v>-4.3303577367728163E-3</v>
      </c>
      <c r="H2169" s="29">
        <f ca="1">IFERROR($F2169/OFFSET($F2169,H$12,)-1,"")</f>
        <v>2.6156705795670199E-3</v>
      </c>
      <c r="I2169" s="29">
        <f ca="1">IFERROR($F2169/OFFSET($F2169,I$12,)-1,"")</f>
        <v>0.11846042912810684</v>
      </c>
      <c r="J2169" s="29">
        <f ca="1">IFERROR($F2169/OFFSET($F2169,J$12,)-1,"")</f>
        <v>0.53257736708731152</v>
      </c>
      <c r="K2169" s="30">
        <f>F2169/VLOOKUP(YEAR(B2169),$Z$13:$AB$35,3,FALSE)-1</f>
        <v>0.22102489640095269</v>
      </c>
      <c r="L2169" s="21">
        <f>MAX(F2169:$F$5741)</f>
        <v>3030.23</v>
      </c>
      <c r="M2169" s="28">
        <f ca="1">IF(OFFSET($O2169,M$12,)&lt;&gt;"",_xlfn.STDEV.S(OFFSET($O2169,,,M$12))*SQRT($J$12/$G$12),"")</f>
        <v>0.11930370704747405</v>
      </c>
      <c r="N2169" s="30">
        <f ca="1">IF(OFFSET($O2169,N$12,)&lt;&gt;"",_xlfn.STDEV.S(OFFSET($O2169,,,N$12))*SQRT($J$12/$G$12),"")</f>
        <v>0.1460468772209628</v>
      </c>
      <c r="O2169" s="4">
        <f t="shared" ca="1" si="33"/>
        <v>-4.3397608916720936E-3</v>
      </c>
    </row>
    <row r="2170" spans="2:15" x14ac:dyDescent="0.2">
      <c r="B2170" s="14">
        <v>38525</v>
      </c>
      <c r="C2170" s="25">
        <v>3029.9</v>
      </c>
      <c r="D2170" s="25">
        <v>3042.29</v>
      </c>
      <c r="E2170" s="25">
        <v>3001.59</v>
      </c>
      <c r="F2170" s="16">
        <v>3006.68</v>
      </c>
      <c r="G2170" s="28">
        <f ca="1">IFERROR($F2170/OFFSET($F2170,G$12,)-1,"")</f>
        <v>-7.660344104901462E-3</v>
      </c>
      <c r="H2170" s="29">
        <f ca="1">IFERROR($F2170/OFFSET($F2170,H$12,)-1,"")</f>
        <v>1.9911939701083403E-2</v>
      </c>
      <c r="I2170" s="29">
        <f ca="1">IFERROR($F2170/OFFSET($F2170,I$12,)-1,"")</f>
        <v>0.12183691896691973</v>
      </c>
      <c r="J2170" s="29">
        <f ca="1">IFERROR($F2170/OFFSET($F2170,J$12,)-1,"")</f>
        <v>0.54624044103655933</v>
      </c>
      <c r="K2170" s="30">
        <f>F2170/VLOOKUP(YEAR(B2170),$Z$13:$AB$35,3,FALSE)-1</f>
        <v>0.22633536724638614</v>
      </c>
      <c r="L2170" s="21">
        <f>MAX(F2170:$F$5741)</f>
        <v>3030.23</v>
      </c>
      <c r="M2170" s="28">
        <f ca="1">IF(OFFSET($O2170,M$12,)&lt;&gt;"",_xlfn.STDEV.S(OFFSET($O2170,,,M$12))*SQRT($J$12/$G$12),"")</f>
        <v>0.11638533808465377</v>
      </c>
      <c r="N2170" s="30">
        <f ca="1">IF(OFFSET($O2170,N$12,)&lt;&gt;"",_xlfn.STDEV.S(OFFSET($O2170,,,N$12))*SQRT($J$12/$G$12),"")</f>
        <v>0.14543486187096258</v>
      </c>
      <c r="O2170" s="4">
        <f t="shared" ca="1" si="33"/>
        <v>-7.689835245531686E-3</v>
      </c>
    </row>
    <row r="2171" spans="2:15" x14ac:dyDescent="0.2">
      <c r="B2171" s="14">
        <v>38524</v>
      </c>
      <c r="C2171" s="25">
        <v>3030.22</v>
      </c>
      <c r="D2171" s="25">
        <v>3050.1</v>
      </c>
      <c r="E2171" s="25">
        <v>3024.62</v>
      </c>
      <c r="F2171" s="16">
        <v>3029.89</v>
      </c>
      <c r="G2171" s="28">
        <f ca="1">IFERROR($F2171/OFFSET($F2171,G$12,)-1,"")</f>
        <v>-1.1220270408518473E-4</v>
      </c>
      <c r="H2171" s="29">
        <f ca="1">IFERROR($F2171/OFFSET($F2171,H$12,)-1,"")</f>
        <v>3.3820463564182779E-2</v>
      </c>
      <c r="I2171" s="29">
        <f ca="1">IFERROR($F2171/OFFSET($F2171,I$12,)-1,"")</f>
        <v>0.13128624074495843</v>
      </c>
      <c r="J2171" s="29">
        <f ca="1">IFERROR($F2171/OFFSET($F2171,J$12,)-1,"")</f>
        <v>0.53292622461473083</v>
      </c>
      <c r="K2171" s="30">
        <f>F2171/VLOOKUP(YEAR(B2171),$Z$13:$AB$35,3,FALSE)-1</f>
        <v>0.23580203608836081</v>
      </c>
      <c r="L2171" s="21">
        <f>MAX(F2171:$F$5741)</f>
        <v>3030.23</v>
      </c>
      <c r="M2171" s="28">
        <f ca="1">IF(OFFSET($O2171,M$12,)&lt;&gt;"",_xlfn.STDEV.S(OFFSET($O2171,,,M$12))*SQRT($J$12/$G$12),"")</f>
        <v>0.11509509043474624</v>
      </c>
      <c r="N2171" s="30">
        <f ca="1">IF(OFFSET($O2171,N$12,)&lt;&gt;"",_xlfn.STDEV.S(OFFSET($O2171,,,N$12))*SQRT($J$12/$G$12),"")</f>
        <v>0.14709540696989093</v>
      </c>
      <c r="O2171" s="4">
        <f t="shared" ca="1" si="33"/>
        <v>-1.1220899927948303E-4</v>
      </c>
    </row>
    <row r="2172" spans="2:15" x14ac:dyDescent="0.2">
      <c r="B2172" s="14">
        <v>38523</v>
      </c>
      <c r="C2172" s="25">
        <v>3017.78</v>
      </c>
      <c r="D2172" s="25">
        <v>3033.66</v>
      </c>
      <c r="E2172" s="25">
        <v>2997.87</v>
      </c>
      <c r="F2172" s="16">
        <v>3030.23</v>
      </c>
      <c r="G2172" s="28">
        <f ca="1">IFERROR($F2172/OFFSET($F2172,G$12,)-1,"")</f>
        <v>3.1681817880861995E-3</v>
      </c>
      <c r="H2172" s="29">
        <f ca="1">IFERROR($F2172/OFFSET($F2172,H$12,)-1,"")</f>
        <v>3.9629878684745101E-2</v>
      </c>
      <c r="I2172" s="29">
        <f ca="1">IFERROR($F2172/OFFSET($F2172,I$12,)-1,"")</f>
        <v>0.15115885926156669</v>
      </c>
      <c r="J2172" s="29">
        <f ca="1">IFERROR($F2172/OFFSET($F2172,J$12,)-1,"")</f>
        <v>0.55198234049854289</v>
      </c>
      <c r="K2172" s="30">
        <f>F2172/VLOOKUP(YEAR(B2172),$Z$13:$AB$35,3,FALSE)-1</f>
        <v>0.23594071197833388</v>
      </c>
      <c r="L2172" s="21">
        <f>MAX(F2172:$F$5741)</f>
        <v>3030.23</v>
      </c>
      <c r="M2172" s="28">
        <f ca="1">IF(OFFSET($O2172,M$12,)&lt;&gt;"",_xlfn.STDEV.S(OFFSET($O2172,,,M$12))*SQRT($J$12/$G$12),"")</f>
        <v>0.11810927110141042</v>
      </c>
      <c r="N2172" s="30">
        <f ca="1">IF(OFFSET($O2172,N$12,)&lt;&gt;"",_xlfn.STDEV.S(OFFSET($O2172,,,N$12))*SQRT($J$12/$G$12),"")</f>
        <v>0.14792384196142588</v>
      </c>
      <c r="O2172" s="4">
        <f t="shared" ca="1" si="33"/>
        <v>3.1631736751185752E-3</v>
      </c>
    </row>
    <row r="2173" spans="2:15" x14ac:dyDescent="0.2">
      <c r="B2173" s="14">
        <v>38520</v>
      </c>
      <c r="C2173" s="25">
        <v>2986.46</v>
      </c>
      <c r="D2173" s="25">
        <v>3021.45</v>
      </c>
      <c r="E2173" s="25">
        <v>2986.46</v>
      </c>
      <c r="F2173" s="16">
        <v>3020.66</v>
      </c>
      <c r="G2173" s="28">
        <f ca="1">IFERROR($F2173/OFFSET($F2173,G$12,)-1,"")</f>
        <v>1.1658321750925182E-2</v>
      </c>
      <c r="H2173" s="29">
        <f ca="1">IFERROR($F2173/OFFSET($F2173,H$12,)-1,"")</f>
        <v>3.7685162283233042E-2</v>
      </c>
      <c r="I2173" s="29">
        <f ca="1">IFERROR($F2173/OFFSET($F2173,I$12,)-1,"")</f>
        <v>0.15759824022196489</v>
      </c>
      <c r="J2173" s="29">
        <f ca="1">IFERROR($F2173/OFFSET($F2173,J$12,)-1,"")</f>
        <v>0.55902618282039507</v>
      </c>
      <c r="K2173" s="30">
        <f>F2173/VLOOKUP(YEAR(B2173),$Z$13:$AB$35,3,FALSE)-1</f>
        <v>0.23203739354586084</v>
      </c>
      <c r="L2173" s="21">
        <f>MAX(F2173:$F$5741)</f>
        <v>3020.66</v>
      </c>
      <c r="M2173" s="28">
        <f ca="1">IF(OFFSET($O2173,M$12,)&lt;&gt;"",_xlfn.STDEV.S(OFFSET($O2173,,,M$12))*SQRT($J$12/$G$12),"")</f>
        <v>0.12074392050570423</v>
      </c>
      <c r="N2173" s="30">
        <f ca="1">IF(OFFSET($O2173,N$12,)&lt;&gt;"",_xlfn.STDEV.S(OFFSET($O2173,,,N$12))*SQRT($J$12/$G$12),"")</f>
        <v>0.15063268503972116</v>
      </c>
      <c r="O2173" s="4">
        <f t="shared" ca="1" si="33"/>
        <v>1.1590887128203015E-2</v>
      </c>
    </row>
    <row r="2174" spans="2:15" x14ac:dyDescent="0.2">
      <c r="B2174" s="14">
        <v>38519</v>
      </c>
      <c r="C2174" s="25">
        <v>2947.58</v>
      </c>
      <c r="D2174" s="25">
        <v>3001.23</v>
      </c>
      <c r="E2174" s="25">
        <v>2947.53</v>
      </c>
      <c r="F2174" s="16">
        <v>2985.85</v>
      </c>
      <c r="G2174" s="28">
        <f ca="1">IFERROR($F2174/OFFSET($F2174,G$12,)-1,"")</f>
        <v>1.2846084437479144E-2</v>
      </c>
      <c r="H2174" s="29">
        <f ca="1">IFERROR($F2174/OFFSET($F2174,H$12,)-1,"")</f>
        <v>4.0061445430605636E-2</v>
      </c>
      <c r="I2174" s="29">
        <f ca="1">IFERROR($F2174/OFFSET($F2174,I$12,)-1,"")</f>
        <v>0.15936429786209616</v>
      </c>
      <c r="J2174" s="29">
        <f ca="1">IFERROR($F2174/OFFSET($F2174,J$12,)-1,"")</f>
        <v>0.55984223174171976</v>
      </c>
      <c r="K2174" s="30">
        <f>F2174/VLOOKUP(YEAR(B2174),$Z$13:$AB$35,3,FALSE)-1</f>
        <v>0.21783942963422187</v>
      </c>
      <c r="L2174" s="21">
        <f>MAX(F2174:$F$5741)</f>
        <v>2985.85</v>
      </c>
      <c r="M2174" s="28">
        <f ca="1">IF(OFFSET($O2174,M$12,)&lt;&gt;"",_xlfn.STDEV.S(OFFSET($O2174,,,M$12))*SQRT($J$12/$G$12),"")</f>
        <v>0.1249258641294172</v>
      </c>
      <c r="N2174" s="30">
        <f ca="1">IF(OFFSET($O2174,N$12,)&lt;&gt;"",_xlfn.STDEV.S(OFFSET($O2174,,,N$12))*SQRT($J$12/$G$12),"")</f>
        <v>0.15020517930965527</v>
      </c>
      <c r="O2174" s="4">
        <f t="shared" ca="1" si="33"/>
        <v>1.2764273384318568E-2</v>
      </c>
    </row>
    <row r="2175" spans="2:15" x14ac:dyDescent="0.2">
      <c r="B2175" s="14">
        <v>38518</v>
      </c>
      <c r="C2175" s="25">
        <v>2930.84</v>
      </c>
      <c r="D2175" s="25">
        <v>2959.43</v>
      </c>
      <c r="E2175" s="25">
        <v>2930.44</v>
      </c>
      <c r="F2175" s="16">
        <v>2947.98</v>
      </c>
      <c r="G2175" s="28">
        <f ca="1">IFERROR($F2175/OFFSET($F2175,G$12,)-1,"")</f>
        <v>5.8721769364364906E-3</v>
      </c>
      <c r="H2175" s="29">
        <f ca="1">IFERROR($F2175/OFFSET($F2175,H$12,)-1,"")</f>
        <v>3.5185302235425375E-2</v>
      </c>
      <c r="I2175" s="29">
        <f ca="1">IFERROR($F2175/OFFSET($F2175,I$12,)-1,"")</f>
        <v>0.13620701616446595</v>
      </c>
      <c r="J2175" s="29">
        <f ca="1">IFERROR($F2175/OFFSET($F2175,J$12,)-1,"")</f>
        <v>0.56277102174535343</v>
      </c>
      <c r="K2175" s="30">
        <f>F2175/VLOOKUP(YEAR(B2175),$Z$13:$AB$35,3,FALSE)-1</f>
        <v>0.20239338271282659</v>
      </c>
      <c r="L2175" s="21">
        <f>MAX(F2175:$F$5741)</f>
        <v>2947.98</v>
      </c>
      <c r="M2175" s="28">
        <f ca="1">IF(OFFSET($O2175,M$12,)&lt;&gt;"",_xlfn.STDEV.S(OFFSET($O2175,,,M$12))*SQRT($J$12/$G$12),"")</f>
        <v>0.1226948410774388</v>
      </c>
      <c r="N2175" s="30">
        <f ca="1">IF(OFFSET($O2175,N$12,)&lt;&gt;"",_xlfn.STDEV.S(OFFSET($O2175,,,N$12))*SQRT($J$12/$G$12),"")</f>
        <v>0.15040325049958911</v>
      </c>
      <c r="O2175" s="4">
        <f t="shared" ca="1" si="33"/>
        <v>5.855002905285657E-3</v>
      </c>
    </row>
    <row r="2176" spans="2:15" x14ac:dyDescent="0.2">
      <c r="B2176" s="14">
        <v>38517</v>
      </c>
      <c r="C2176" s="25">
        <v>2914.98</v>
      </c>
      <c r="D2176" s="25">
        <v>2932.69</v>
      </c>
      <c r="E2176" s="25">
        <v>2899.46</v>
      </c>
      <c r="F2176" s="16">
        <v>2930.77</v>
      </c>
      <c r="G2176" s="28">
        <f ca="1">IFERROR($F2176/OFFSET($F2176,G$12,)-1,"")</f>
        <v>5.5065323598837423E-3</v>
      </c>
      <c r="H2176" s="29">
        <f ca="1">IFERROR($F2176/OFFSET($F2176,H$12,)-1,"")</f>
        <v>3.5637049810595345E-2</v>
      </c>
      <c r="I2176" s="29">
        <f ca="1">IFERROR($F2176/OFFSET($F2176,I$12,)-1,"")</f>
        <v>0.12559577532405175</v>
      </c>
      <c r="J2176" s="29">
        <f ca="1">IFERROR($F2176/OFFSET($F2176,J$12,)-1,"")</f>
        <v>0.55945108973267499</v>
      </c>
      <c r="K2176" s="30">
        <f>F2176/VLOOKUP(YEAR(B2176),$Z$13:$AB$35,3,FALSE)-1</f>
        <v>0.19537393545860926</v>
      </c>
      <c r="L2176" s="21">
        <f>MAX(F2176:$F$5741)</f>
        <v>2930.77</v>
      </c>
      <c r="M2176" s="28">
        <f ca="1">IF(OFFSET($O2176,M$12,)&lt;&gt;"",_xlfn.STDEV.S(OFFSET($O2176,,,M$12))*SQRT($J$12/$G$12),"")</f>
        <v>0.12529745714589072</v>
      </c>
      <c r="N2176" s="30">
        <f ca="1">IF(OFFSET($O2176,N$12,)&lt;&gt;"",_xlfn.STDEV.S(OFFSET($O2176,,,N$12))*SQRT($J$12/$G$12),"")</f>
        <v>0.15409013645448688</v>
      </c>
      <c r="O2176" s="4">
        <f t="shared" ca="1" si="33"/>
        <v>5.4914268378940777E-3</v>
      </c>
    </row>
    <row r="2177" spans="2:15" x14ac:dyDescent="0.2">
      <c r="B2177" s="14">
        <v>38516</v>
      </c>
      <c r="C2177" s="25">
        <v>2907.97</v>
      </c>
      <c r="D2177" s="25">
        <v>2919.12</v>
      </c>
      <c r="E2177" s="25">
        <v>2900.14</v>
      </c>
      <c r="F2177" s="16">
        <v>2914.72</v>
      </c>
      <c r="G2177" s="28">
        <f ca="1">IFERROR($F2177/OFFSET($F2177,G$12,)-1,"")</f>
        <v>1.2916701019594079E-3</v>
      </c>
      <c r="H2177" s="29">
        <f ca="1">IFERROR($F2177/OFFSET($F2177,H$12,)-1,"")</f>
        <v>2.8391990826497349E-2</v>
      </c>
      <c r="I2177" s="29">
        <f ca="1">IFERROR($F2177/OFFSET($F2177,I$12,)-1,"")</f>
        <v>0.12347025697755543</v>
      </c>
      <c r="J2177" s="29">
        <f ca="1">IFERROR($F2177/OFFSET($F2177,J$12,)-1,"")</f>
        <v>0.55153012067432838</v>
      </c>
      <c r="K2177" s="30">
        <f>F2177/VLOOKUP(YEAR(B2177),$Z$13:$AB$35,3,FALSE)-1</f>
        <v>0.18882761771135814</v>
      </c>
      <c r="L2177" s="21">
        <f>MAX(F2177:$F$5741)</f>
        <v>2914.72</v>
      </c>
      <c r="M2177" s="28">
        <f ca="1">IF(OFFSET($O2177,M$12,)&lt;&gt;"",_xlfn.STDEV.S(OFFSET($O2177,,,M$12))*SQRT($J$12/$G$12),"")</f>
        <v>0.12838287138791077</v>
      </c>
      <c r="N2177" s="30">
        <f ca="1">IF(OFFSET($O2177,N$12,)&lt;&gt;"",_xlfn.STDEV.S(OFFSET($O2177,,,N$12))*SQRT($J$12/$G$12),"")</f>
        <v>0.15384313456524876</v>
      </c>
      <c r="O2177" s="4">
        <f t="shared" ca="1" si="33"/>
        <v>1.2908366137838953E-3</v>
      </c>
    </row>
    <row r="2178" spans="2:15" x14ac:dyDescent="0.2">
      <c r="B2178" s="14">
        <v>38513</v>
      </c>
      <c r="C2178" s="25">
        <v>2871.51</v>
      </c>
      <c r="D2178" s="25">
        <v>2919.44</v>
      </c>
      <c r="E2178" s="25">
        <v>2871.51</v>
      </c>
      <c r="F2178" s="16">
        <v>2910.96</v>
      </c>
      <c r="G2178" s="28">
        <f ca="1">IFERROR($F2178/OFFSET($F2178,G$12,)-1,"")</f>
        <v>1.3975003831631083E-2</v>
      </c>
      <c r="H2178" s="29">
        <f ca="1">IFERROR($F2178/OFFSET($F2178,H$12,)-1,"")</f>
        <v>3.127158844931599E-2</v>
      </c>
      <c r="I2178" s="29">
        <f ca="1">IFERROR($F2178/OFFSET($F2178,I$12,)-1,"")</f>
        <v>0.12456538871633205</v>
      </c>
      <c r="J2178" s="29">
        <f ca="1">IFERROR($F2178/OFFSET($F2178,J$12,)-1,"")</f>
        <v>0.5568296074446466</v>
      </c>
      <c r="K2178" s="30">
        <f>F2178/VLOOKUP(YEAR(B2178),$Z$13:$AB$35,3,FALSE)-1</f>
        <v>0.18729402551636376</v>
      </c>
      <c r="L2178" s="21">
        <f>MAX(F2178:$F$5741)</f>
        <v>2910.96</v>
      </c>
      <c r="M2178" s="28">
        <f ca="1">IF(OFFSET($O2178,M$12,)&lt;&gt;"",_xlfn.STDEV.S(OFFSET($O2178,,,M$12))*SQRT($J$12/$G$12),"")</f>
        <v>0.15010145584923668</v>
      </c>
      <c r="N2178" s="30">
        <f ca="1">IF(OFFSET($O2178,N$12,)&lt;&gt;"",_xlfn.STDEV.S(OFFSET($O2178,,,N$12))*SQRT($J$12/$G$12),"")</f>
        <v>0.15384595671599424</v>
      </c>
      <c r="O2178" s="4">
        <f t="shared" ca="1" si="33"/>
        <v>1.3878253811530943E-2</v>
      </c>
    </row>
    <row r="2179" spans="2:15" x14ac:dyDescent="0.2">
      <c r="B2179" s="14">
        <v>38512</v>
      </c>
      <c r="C2179" s="25">
        <v>2850.22</v>
      </c>
      <c r="D2179" s="25">
        <v>2873.67</v>
      </c>
      <c r="E2179" s="25">
        <v>2841.89</v>
      </c>
      <c r="F2179" s="16">
        <v>2870.84</v>
      </c>
      <c r="G2179" s="28">
        <f ca="1">IFERROR($F2179/OFFSET($F2179,G$12,)-1,"")</f>
        <v>8.0975356242405372E-3</v>
      </c>
      <c r="H2179" s="29">
        <f ca="1">IFERROR($F2179/OFFSET($F2179,H$12,)-1,"")</f>
        <v>1.3621630782484573E-2</v>
      </c>
      <c r="I2179" s="29">
        <f ca="1">IFERROR($F2179/OFFSET($F2179,I$12,)-1,"")</f>
        <v>0.11170315755233551</v>
      </c>
      <c r="J2179" s="29">
        <f ca="1">IFERROR($F2179/OFFSET($F2179,J$12,)-1,"")</f>
        <v>0.52401074458258567</v>
      </c>
      <c r="K2179" s="30">
        <f>F2179/VLOOKUP(YEAR(B2179),$Z$13:$AB$35,3,FALSE)-1</f>
        <v>0.17093027049955944</v>
      </c>
      <c r="L2179" s="21">
        <f>MAX(F2179:$F$5741)</f>
        <v>2870.84</v>
      </c>
      <c r="M2179" s="28">
        <f ca="1">IF(OFFSET($O2179,M$12,)&lt;&gt;"",_xlfn.STDEV.S(OFFSET($O2179,,,M$12))*SQRT($J$12/$G$12),"")</f>
        <v>0.14661497853266986</v>
      </c>
      <c r="N2179" s="30">
        <f ca="1">IF(OFFSET($O2179,N$12,)&lt;&gt;"",_xlfn.STDEV.S(OFFSET($O2179,,,N$12))*SQRT($J$12/$G$12),"")</f>
        <v>0.15157881309947693</v>
      </c>
      <c r="O2179" s="4">
        <f t="shared" ca="1" si="33"/>
        <v>8.0649265000664622E-3</v>
      </c>
    </row>
    <row r="2180" spans="2:15" x14ac:dyDescent="0.2">
      <c r="B2180" s="14">
        <v>38511</v>
      </c>
      <c r="C2180" s="25">
        <v>2829.76</v>
      </c>
      <c r="D2180" s="25">
        <v>2854.52</v>
      </c>
      <c r="E2180" s="25">
        <v>2809.97</v>
      </c>
      <c r="F2180" s="16">
        <v>2847.78</v>
      </c>
      <c r="G2180" s="28">
        <f ca="1">IFERROR($F2180/OFFSET($F2180,G$12,)-1,"")</f>
        <v>6.3111324701758953E-3</v>
      </c>
      <c r="H2180" s="29">
        <f ca="1">IFERROR($F2180/OFFSET($F2180,H$12,)-1,"")</f>
        <v>5.9663215455212359E-3</v>
      </c>
      <c r="I2180" s="29">
        <f ca="1">IFERROR($F2180/OFFSET($F2180,I$12,)-1,"")</f>
        <v>0.12199042609774846</v>
      </c>
      <c r="J2180" s="29">
        <f ca="1">IFERROR($F2180/OFFSET($F2180,J$12,)-1,"")</f>
        <v>0.51307036745797308</v>
      </c>
      <c r="K2180" s="30">
        <f>F2180/VLOOKUP(YEAR(B2180),$Z$13:$AB$35,3,FALSE)-1</f>
        <v>0.16152478219727873</v>
      </c>
      <c r="L2180" s="21">
        <f>MAX(F2180:$F$5741)</f>
        <v>2847.78</v>
      </c>
      <c r="M2180" s="28">
        <f ca="1">IF(OFFSET($O2180,M$12,)&lt;&gt;"",_xlfn.STDEV.S(OFFSET($O2180,,,M$12))*SQRT($J$12/$G$12),"")</f>
        <v>0.14580956106793805</v>
      </c>
      <c r="N2180" s="30">
        <f ca="1">IF(OFFSET($O2180,N$12,)&lt;&gt;"",_xlfn.STDEV.S(OFFSET($O2180,,,N$12))*SQRT($J$12/$G$12),"")</f>
        <v>0.15180488824023336</v>
      </c>
      <c r="O2180" s="4">
        <f t="shared" ca="1" si="33"/>
        <v>6.2913006706537579E-3</v>
      </c>
    </row>
    <row r="2181" spans="2:15" x14ac:dyDescent="0.2">
      <c r="B2181" s="14">
        <v>38510</v>
      </c>
      <c r="C2181" s="25">
        <v>2834.25</v>
      </c>
      <c r="D2181" s="25">
        <v>2839.25</v>
      </c>
      <c r="E2181" s="25">
        <v>2820.25</v>
      </c>
      <c r="F2181" s="16">
        <v>2829.92</v>
      </c>
      <c r="G2181" s="28">
        <f ca="1">IFERROR($F2181/OFFSET($F2181,G$12,)-1,"")</f>
        <v>-1.5277410249624479E-3</v>
      </c>
      <c r="H2181" s="29">
        <f ca="1">IFERROR($F2181/OFFSET($F2181,H$12,)-1,"")</f>
        <v>1.3803158999638354E-2</v>
      </c>
      <c r="I2181" s="29">
        <f ca="1">IFERROR($F2181/OFFSET($F2181,I$12,)-1,"")</f>
        <v>0.1094114464703646</v>
      </c>
      <c r="J2181" s="29">
        <f ca="1">IFERROR($F2181/OFFSET($F2181,J$12,)-1,"")</f>
        <v>0.51518980564330463</v>
      </c>
      <c r="K2181" s="30">
        <f>F2181/VLOOKUP(YEAR(B2181),$Z$13:$AB$35,3,FALSE)-1</f>
        <v>0.15424021927105414</v>
      </c>
      <c r="L2181" s="21">
        <f>MAX(F2181:$F$5741)</f>
        <v>2834.25</v>
      </c>
      <c r="M2181" s="28">
        <f ca="1">IF(OFFSET($O2181,M$12,)&lt;&gt;"",_xlfn.STDEV.S(OFFSET($O2181,,,M$12))*SQRT($J$12/$G$12),"")</f>
        <v>0.14612005232624792</v>
      </c>
      <c r="N2181" s="30">
        <f ca="1">IF(OFFSET($O2181,N$12,)&lt;&gt;"",_xlfn.STDEV.S(OFFSET($O2181,,,N$12))*SQRT($J$12/$G$12),"")</f>
        <v>0.15239523207425426</v>
      </c>
      <c r="O2181" s="4">
        <f t="shared" ca="1" si="33"/>
        <v>-1.5289092112244407E-3</v>
      </c>
    </row>
    <row r="2182" spans="2:15" x14ac:dyDescent="0.2">
      <c r="B2182" s="14">
        <v>38509</v>
      </c>
      <c r="C2182" s="25">
        <v>2822.72</v>
      </c>
      <c r="D2182" s="25">
        <v>2836.03</v>
      </c>
      <c r="E2182" s="25">
        <v>2821.24</v>
      </c>
      <c r="F2182" s="16">
        <v>2834.25</v>
      </c>
      <c r="G2182" s="28">
        <f ca="1">IFERROR($F2182/OFFSET($F2182,G$12,)-1,"")</f>
        <v>4.0953841902582333E-3</v>
      </c>
      <c r="H2182" s="29">
        <f ca="1">IFERROR($F2182/OFFSET($F2182,H$12,)-1,"")</f>
        <v>1.7647481239452922E-2</v>
      </c>
      <c r="I2182" s="29">
        <f ca="1">IFERROR($F2182/OFFSET($F2182,I$12,)-1,"")</f>
        <v>0.10749230216164696</v>
      </c>
      <c r="J2182" s="29">
        <f ca="1">IFERROR($F2182/OFFSET($F2182,J$12,)-1,"")</f>
        <v>0.53223408568725494</v>
      </c>
      <c r="K2182" s="30">
        <f>F2182/VLOOKUP(YEAR(B2182),$Z$13:$AB$35,3,FALSE)-1</f>
        <v>0.15600629751688566</v>
      </c>
      <c r="L2182" s="21">
        <f>MAX(F2182:$F$5741)</f>
        <v>2834.25</v>
      </c>
      <c r="M2182" s="28">
        <f ca="1">IF(OFFSET($O2182,M$12,)&lt;&gt;"",_xlfn.STDEV.S(OFFSET($O2182,,,M$12))*SQRT($J$12/$G$12),"")</f>
        <v>0.14571986053436078</v>
      </c>
      <c r="N2182" s="30">
        <f ca="1">IF(OFFSET($O2182,N$12,)&lt;&gt;"",_xlfn.STDEV.S(OFFSET($O2182,,,N$12))*SQRT($J$12/$G$12),"")</f>
        <v>0.15355456762184211</v>
      </c>
      <c r="O2182" s="4">
        <f t="shared" ca="1" si="33"/>
        <v>4.087020930490742E-3</v>
      </c>
    </row>
    <row r="2183" spans="2:15" x14ac:dyDescent="0.2">
      <c r="B2183" s="14">
        <v>38506</v>
      </c>
      <c r="C2183" s="25">
        <v>2832.31</v>
      </c>
      <c r="D2183" s="25">
        <v>2840.73</v>
      </c>
      <c r="E2183" s="25">
        <v>2818.36</v>
      </c>
      <c r="F2183" s="16">
        <v>2822.69</v>
      </c>
      <c r="G2183" s="28">
        <f ca="1">IFERROR($F2183/OFFSET($F2183,G$12,)-1,"")</f>
        <v>-3.3789270759041479E-3</v>
      </c>
      <c r="H2183" s="29">
        <f ca="1">IFERROR($F2183/OFFSET($F2183,H$12,)-1,"")</f>
        <v>2.2428525375167041E-2</v>
      </c>
      <c r="I2183" s="29">
        <f ca="1">IFERROR($F2183/OFFSET($F2183,I$12,)-1,"")</f>
        <v>9.4804247826053123E-2</v>
      </c>
      <c r="J2183" s="29">
        <f ca="1">IFERROR($F2183/OFFSET($F2183,J$12,)-1,"")</f>
        <v>0.53136579411365803</v>
      </c>
      <c r="K2183" s="30">
        <f>F2183/VLOOKUP(YEAR(B2183),$Z$13:$AB$35,3,FALSE)-1</f>
        <v>0.15129131725780653</v>
      </c>
      <c r="L2183" s="21">
        <f>MAX(F2183:$F$5741)</f>
        <v>2832.26</v>
      </c>
      <c r="M2183" s="28">
        <f ca="1">IF(OFFSET($O2183,M$12,)&lt;&gt;"",_xlfn.STDEV.S(OFFSET($O2183,,,M$12))*SQRT($J$12/$G$12),"")</f>
        <v>0.1471670974518815</v>
      </c>
      <c r="N2183" s="30">
        <f ca="1">IF(OFFSET($O2183,N$12,)&lt;&gt;"",_xlfn.STDEV.S(OFFSET($O2183,,,N$12))*SQRT($J$12/$G$12),"")</f>
        <v>0.15450566038477392</v>
      </c>
      <c r="O2183" s="4">
        <f t="shared" ca="1" si="33"/>
        <v>-3.3846485419094866E-3</v>
      </c>
    </row>
    <row r="2184" spans="2:15" x14ac:dyDescent="0.2">
      <c r="B2184" s="14">
        <v>38505</v>
      </c>
      <c r="C2184" s="25">
        <v>2832.18</v>
      </c>
      <c r="D2184" s="25">
        <v>2856.23</v>
      </c>
      <c r="E2184" s="25">
        <v>2830.88</v>
      </c>
      <c r="F2184" s="16">
        <v>2832.26</v>
      </c>
      <c r="G2184" s="28">
        <f ca="1">IFERROR($F2184/OFFSET($F2184,G$12,)-1,"")</f>
        <v>4.8394674466356591E-4</v>
      </c>
      <c r="H2184" s="29">
        <f ca="1">IFERROR($F2184/OFFSET($F2184,H$12,)-1,"")</f>
        <v>5.189152250291551E-2</v>
      </c>
      <c r="I2184" s="29">
        <f ca="1">IFERROR($F2184/OFFSET($F2184,I$12,)-1,"")</f>
        <v>0.10376461418550287</v>
      </c>
      <c r="J2184" s="29">
        <f ca="1">IFERROR($F2184/OFFSET($F2184,J$12,)-1,"")</f>
        <v>0.54025951425370633</v>
      </c>
      <c r="K2184" s="30">
        <f>F2184/VLOOKUP(YEAR(B2184),$Z$13:$AB$35,3,FALSE)-1</f>
        <v>0.15519463569027958</v>
      </c>
      <c r="L2184" s="21">
        <f>MAX(F2184:$F$5741)</f>
        <v>2832.26</v>
      </c>
      <c r="M2184" s="28">
        <f ca="1">IF(OFFSET($O2184,M$12,)&lt;&gt;"",_xlfn.STDEV.S(OFFSET($O2184,,,M$12))*SQRT($J$12/$G$12),"")</f>
        <v>0.1459723230809358</v>
      </c>
      <c r="N2184" s="30">
        <f ca="1">IF(OFFSET($O2184,N$12,)&lt;&gt;"",_xlfn.STDEV.S(OFFSET($O2184,,,N$12))*SQRT($J$12/$G$12),"")</f>
        <v>0.15592370711921807</v>
      </c>
      <c r="O2184" s="4">
        <f t="shared" ca="1" si="33"/>
        <v>4.8382968020485036E-4</v>
      </c>
    </row>
    <row r="2185" spans="2:15" x14ac:dyDescent="0.2">
      <c r="B2185" s="14">
        <v>38504</v>
      </c>
      <c r="C2185" s="25">
        <v>2791.54</v>
      </c>
      <c r="D2185" s="25">
        <v>2834.57</v>
      </c>
      <c r="E2185" s="25">
        <v>2791.44</v>
      </c>
      <c r="F2185" s="16">
        <v>2830.89</v>
      </c>
      <c r="G2185" s="28">
        <f ca="1">IFERROR($F2185/OFFSET($F2185,G$12,)-1,"")</f>
        <v>1.4150656124726435E-2</v>
      </c>
      <c r="H2185" s="29">
        <f ca="1">IFERROR($F2185/OFFSET($F2185,H$12,)-1,"")</f>
        <v>5.7647977463862521E-2</v>
      </c>
      <c r="I2185" s="29">
        <f ca="1">IFERROR($F2185/OFFSET($F2185,I$12,)-1,"")</f>
        <v>9.8487435391994005E-2</v>
      </c>
      <c r="J2185" s="29">
        <f ca="1">IFERROR($F2185/OFFSET($F2185,J$12,)-1,"")</f>
        <v>0.50596878358105735</v>
      </c>
      <c r="K2185" s="30">
        <f>F2185/VLOOKUP(YEAR(B2185),$Z$13:$AB$35,3,FALSE)-1</f>
        <v>0.15463585342774144</v>
      </c>
      <c r="L2185" s="21">
        <f>MAX(F2185:$F$5741)</f>
        <v>2830.89</v>
      </c>
      <c r="M2185" s="28">
        <f ca="1">IF(OFFSET($O2185,M$12,)&lt;&gt;"",_xlfn.STDEV.S(OFFSET($O2185,,,M$12))*SQRT($J$12/$G$12),"")</f>
        <v>0.17689549207274569</v>
      </c>
      <c r="N2185" s="30">
        <f ca="1">IF(OFFSET($O2185,N$12,)&lt;&gt;"",_xlfn.STDEV.S(OFFSET($O2185,,,N$12))*SQRT($J$12/$G$12),"")</f>
        <v>0.15767787826461965</v>
      </c>
      <c r="O2185" s="4">
        <f t="shared" ca="1" si="33"/>
        <v>1.405147019254978E-2</v>
      </c>
    </row>
    <row r="2186" spans="2:15" x14ac:dyDescent="0.2">
      <c r="B2186" s="14">
        <v>38503</v>
      </c>
      <c r="C2186" s="25">
        <v>2784.69</v>
      </c>
      <c r="D2186" s="25">
        <v>2810.13</v>
      </c>
      <c r="E2186" s="25">
        <v>2784.59</v>
      </c>
      <c r="F2186" s="16">
        <v>2791.39</v>
      </c>
      <c r="G2186" s="28">
        <f ca="1">IFERROR($F2186/OFFSET($F2186,G$12,)-1,"")</f>
        <v>2.2584467344080039E-3</v>
      </c>
      <c r="H2186" s="29">
        <f ca="1">IFERROR($F2186/OFFSET($F2186,H$12,)-1,"")</f>
        <v>4.1509025647913811E-2</v>
      </c>
      <c r="I2186" s="29">
        <f ca="1">IFERROR($F2186/OFFSET($F2186,I$12,)-1,"")</f>
        <v>7.7191127438873686E-2</v>
      </c>
      <c r="J2186" s="29">
        <f ca="1">IFERROR($F2186/OFFSET($F2186,J$12,)-1,"")</f>
        <v>0.50426535176353293</v>
      </c>
      <c r="K2186" s="30">
        <f>F2186/VLOOKUP(YEAR(B2186),$Z$13:$AB$35,3,FALSE)-1</f>
        <v>0.13852497797500551</v>
      </c>
      <c r="L2186" s="21">
        <f>MAX(F2186:$F$5741)</f>
        <v>2791.39</v>
      </c>
      <c r="M2186" s="28">
        <f ca="1">IF(OFFSET($O2186,M$12,)&lt;&gt;"",_xlfn.STDEV.S(OFFSET($O2186,,,M$12))*SQRT($J$12/$G$12),"")</f>
        <v>0.18154661435211217</v>
      </c>
      <c r="N2186" s="30">
        <f ca="1">IF(OFFSET($O2186,N$12,)&lt;&gt;"",_xlfn.STDEV.S(OFFSET($O2186,,,N$12))*SQRT($J$12/$G$12),"")</f>
        <v>0.15558571511277403</v>
      </c>
      <c r="O2186" s="4">
        <f t="shared" ca="1" si="33"/>
        <v>2.2559002768869959E-3</v>
      </c>
    </row>
    <row r="2187" spans="2:15" x14ac:dyDescent="0.2">
      <c r="B2187" s="14">
        <v>38502</v>
      </c>
      <c r="C2187" s="25">
        <v>2762.84</v>
      </c>
      <c r="D2187" s="25">
        <v>2786.05</v>
      </c>
      <c r="E2187" s="25">
        <v>2754.95</v>
      </c>
      <c r="F2187" s="16">
        <v>2785.1</v>
      </c>
      <c r="G2187" s="28">
        <f ca="1">IFERROR($F2187/OFFSET($F2187,G$12,)-1,"")</f>
        <v>8.8127587593316292E-3</v>
      </c>
      <c r="H2187" s="29">
        <f ca="1">IFERROR($F2187/OFFSET($F2187,H$12,)-1,"")</f>
        <v>3.9887688694567824E-2</v>
      </c>
      <c r="I2187" s="29">
        <f ca="1">IFERROR($F2187/OFFSET($F2187,I$12,)-1,"")</f>
        <v>5.0255861046899719E-2</v>
      </c>
      <c r="J2187" s="29">
        <f ca="1">IFERROR($F2187/OFFSET($F2187,J$12,)-1,"")</f>
        <v>0.51054632627713858</v>
      </c>
      <c r="K2187" s="30">
        <f>F2187/VLOOKUP(YEAR(B2187),$Z$13:$AB$35,3,FALSE)-1</f>
        <v>0.13595947401050656</v>
      </c>
      <c r="L2187" s="21">
        <f>MAX(F2187:$F$5741)</f>
        <v>2785.1</v>
      </c>
      <c r="M2187" s="28">
        <f ca="1">IF(OFFSET($O2187,M$12,)&lt;&gt;"",_xlfn.STDEV.S(OFFSET($O2187,,,M$12))*SQRT($J$12/$G$12),"")</f>
        <v>0.18388360967965611</v>
      </c>
      <c r="N2187" s="30">
        <f ca="1">IF(OFFSET($O2187,N$12,)&lt;&gt;"",_xlfn.STDEV.S(OFFSET($O2187,,,N$12))*SQRT($J$12/$G$12),"")</f>
        <v>0.15556101165727498</v>
      </c>
      <c r="O2187" s="4">
        <f t="shared" ca="1" si="33"/>
        <v>8.774153050263224E-3</v>
      </c>
    </row>
    <row r="2188" spans="2:15" x14ac:dyDescent="0.2">
      <c r="B2188" s="14">
        <v>38499</v>
      </c>
      <c r="C2188" s="25">
        <v>2692.12</v>
      </c>
      <c r="D2188" s="25">
        <v>2761.94</v>
      </c>
      <c r="E2188" s="25">
        <v>2690.15</v>
      </c>
      <c r="F2188" s="16">
        <v>2760.77</v>
      </c>
      <c r="G2188" s="28">
        <f ca="1">IFERROR($F2188/OFFSET($F2188,G$12,)-1,"")</f>
        <v>2.5340384915358838E-2</v>
      </c>
      <c r="H2188" s="29">
        <f ca="1">IFERROR($F2188/OFFSET($F2188,H$12,)-1,"")</f>
        <v>4.879327439948633E-2</v>
      </c>
      <c r="I2188" s="29">
        <f ca="1">IFERROR($F2188/OFFSET($F2188,I$12,)-1,"")</f>
        <v>4.3982514388570815E-2</v>
      </c>
      <c r="J2188" s="29">
        <f ca="1">IFERROR($F2188/OFFSET($F2188,J$12,)-1,"")</f>
        <v>0.5099624255484394</v>
      </c>
      <c r="K2188" s="30">
        <f>F2188/VLOOKUP(YEAR(B2188),$Z$13:$AB$35,3,FALSE)-1</f>
        <v>0.12603599047215042</v>
      </c>
      <c r="L2188" s="21">
        <f>MAX(F2188:$F$5741)</f>
        <v>2781.55</v>
      </c>
      <c r="M2188" s="28">
        <f ca="1">IF(OFFSET($O2188,M$12,)&lt;&gt;"",_xlfn.STDEV.S(OFFSET($O2188,,,M$12))*SQRT($J$12/$G$12),"")</f>
        <v>0.1832609281733584</v>
      </c>
      <c r="N2188" s="30">
        <f ca="1">IF(OFFSET($O2188,N$12,)&lt;&gt;"",_xlfn.STDEV.S(OFFSET($O2188,,,N$12))*SQRT($J$12/$G$12),"")</f>
        <v>0.1558035379704735</v>
      </c>
      <c r="O2188" s="4">
        <f t="shared" ca="1" si="33"/>
        <v>2.502464030732052E-2</v>
      </c>
    </row>
    <row r="2189" spans="2:15" x14ac:dyDescent="0.2">
      <c r="B2189" s="14">
        <v>38497</v>
      </c>
      <c r="C2189" s="25">
        <v>2676.51</v>
      </c>
      <c r="D2189" s="25">
        <v>2697.97</v>
      </c>
      <c r="E2189" s="25">
        <v>2675.6</v>
      </c>
      <c r="F2189" s="16">
        <v>2692.54</v>
      </c>
      <c r="G2189" s="28">
        <f ca="1">IFERROR($F2189/OFFSET($F2189,G$12,)-1,"")</f>
        <v>5.9590747929267884E-3</v>
      </c>
      <c r="H2189" s="29">
        <f ca="1">IFERROR($F2189/OFFSET($F2189,H$12,)-1,"")</f>
        <v>3.1853821922112946E-2</v>
      </c>
      <c r="I2189" s="29">
        <f ca="1">IFERROR($F2189/OFFSET($F2189,I$12,)-1,"")</f>
        <v>2.2267444730038166E-2</v>
      </c>
      <c r="J2189" s="29">
        <f ca="1">IFERROR($F2189/OFFSET($F2189,J$12,)-1,"")</f>
        <v>0.45745170317684569</v>
      </c>
      <c r="K2189" s="30">
        <f>F2189/VLOOKUP(YEAR(B2189),$Z$13:$AB$35,3,FALSE)-1</f>
        <v>9.8207002316702985E-2</v>
      </c>
      <c r="L2189" s="21">
        <f>MAX(F2189:$F$5741)</f>
        <v>2781.55</v>
      </c>
      <c r="M2189" s="28">
        <f ca="1">IF(OFFSET($O2189,M$12,)&lt;&gt;"",_xlfn.STDEV.S(OFFSET($O2189,,,M$12))*SQRT($J$12/$G$12),"")</f>
        <v>0.16822003715342687</v>
      </c>
      <c r="N2189" s="30">
        <f ca="1">IF(OFFSET($O2189,N$12,)&lt;&gt;"",_xlfn.STDEV.S(OFFSET($O2189,,,N$12))*SQRT($J$12/$G$12),"")</f>
        <v>0.15385814730389291</v>
      </c>
      <c r="O2189" s="4">
        <f t="shared" ca="1" si="33"/>
        <v>5.9413897296971396E-3</v>
      </c>
    </row>
    <row r="2190" spans="2:15" x14ac:dyDescent="0.2">
      <c r="B2190" s="14">
        <v>38496</v>
      </c>
      <c r="C2190" s="25">
        <v>2680.98</v>
      </c>
      <c r="D2190" s="25">
        <v>2690.6</v>
      </c>
      <c r="E2190" s="25">
        <v>2674.73</v>
      </c>
      <c r="F2190" s="16">
        <v>2676.59</v>
      </c>
      <c r="G2190" s="28">
        <f ca="1">IFERROR($F2190/OFFSET($F2190,G$12,)-1,"")</f>
        <v>-1.3245576723602825E-3</v>
      </c>
      <c r="H2190" s="29">
        <f ca="1">IFERROR($F2190/OFFSET($F2190,H$12,)-1,"")</f>
        <v>3.9282913078255266E-2</v>
      </c>
      <c r="I2190" s="29">
        <f ca="1">IFERROR($F2190/OFFSET($F2190,I$12,)-1,"")</f>
        <v>2.388147626771131E-2</v>
      </c>
      <c r="J2190" s="29">
        <f ca="1">IFERROR($F2190/OFFSET($F2190,J$12,)-1,"")</f>
        <v>0.46074964253359108</v>
      </c>
      <c r="K2190" s="30">
        <f>F2190/VLOOKUP(YEAR(B2190),$Z$13:$AB$35,3,FALSE)-1</f>
        <v>9.1701471595914796E-2</v>
      </c>
      <c r="L2190" s="21">
        <f>MAX(F2190:$F$5741)</f>
        <v>2781.55</v>
      </c>
      <c r="M2190" s="28">
        <f ca="1">IF(OFFSET($O2190,M$12,)&lt;&gt;"",_xlfn.STDEV.S(OFFSET($O2190,,,M$12))*SQRT($J$12/$G$12),"")</f>
        <v>0.16726396787591363</v>
      </c>
      <c r="N2190" s="30">
        <f ca="1">IF(OFFSET($O2190,N$12,)&lt;&gt;"",_xlfn.STDEV.S(OFFSET($O2190,,,N$12))*SQRT($J$12/$G$12),"")</f>
        <v>0.15640284815967054</v>
      </c>
      <c r="O2190" s="4">
        <f t="shared" ca="1" si="33"/>
        <v>-1.325435674269069E-3</v>
      </c>
    </row>
    <row r="2191" spans="2:15" x14ac:dyDescent="0.2">
      <c r="B2191" s="14">
        <v>38495</v>
      </c>
      <c r="C2191" s="25">
        <v>2678.2</v>
      </c>
      <c r="D2191" s="25">
        <v>2684.9</v>
      </c>
      <c r="E2191" s="25">
        <v>2668.75</v>
      </c>
      <c r="F2191" s="16">
        <v>2680.14</v>
      </c>
      <c r="G2191" s="28">
        <f ca="1">IFERROR($F2191/OFFSET($F2191,G$12,)-1,"")</f>
        <v>6.9821190544638867E-4</v>
      </c>
      <c r="H2191" s="29">
        <f ca="1">IFERROR($F2191/OFFSET($F2191,H$12,)-1,"")</f>
        <v>3.2976435492449552E-2</v>
      </c>
      <c r="I2191" s="29">
        <f ca="1">IFERROR($F2191/OFFSET($F2191,I$12,)-1,"")</f>
        <v>2.5894835961094653E-2</v>
      </c>
      <c r="J2191" s="29">
        <f ca="1">IFERROR($F2191/OFFSET($F2191,J$12,)-1,"")</f>
        <v>0.46198492270431246</v>
      </c>
      <c r="K2191" s="30">
        <f>F2191/VLOOKUP(YEAR(B2191),$Z$13:$AB$35,3,FALSE)-1</f>
        <v>9.3149411035337693E-2</v>
      </c>
      <c r="L2191" s="21">
        <f>MAX(F2191:$F$5741)</f>
        <v>2781.55</v>
      </c>
      <c r="M2191" s="28">
        <f ca="1">IF(OFFSET($O2191,M$12,)&lt;&gt;"",_xlfn.STDEV.S(OFFSET($O2191,,,M$12))*SQRT($J$12/$G$12),"")</f>
        <v>0.16768267643656065</v>
      </c>
      <c r="N2191" s="30">
        <f ca="1">IF(OFFSET($O2191,N$12,)&lt;&gt;"",_xlfn.STDEV.S(OFFSET($O2191,,,N$12))*SQRT($J$12/$G$12),"")</f>
        <v>0.15914351070429281</v>
      </c>
      <c r="O2191" s="4">
        <f t="shared" ref="O2191:O2254" ca="1" si="34">IFERROR(LN(1+G2191),"")</f>
        <v>6.9796826891395749E-4</v>
      </c>
    </row>
    <row r="2192" spans="2:15" x14ac:dyDescent="0.2">
      <c r="B2192" s="14">
        <v>38492</v>
      </c>
      <c r="C2192" s="25">
        <v>2632</v>
      </c>
      <c r="D2192" s="25">
        <v>2679.69</v>
      </c>
      <c r="E2192" s="25">
        <v>2630.38</v>
      </c>
      <c r="F2192" s="16">
        <v>2678.27</v>
      </c>
      <c r="G2192" s="28">
        <f ca="1">IFERROR($F2192/OFFSET($F2192,G$12,)-1,"")</f>
        <v>1.7452219136658398E-2</v>
      </c>
      <c r="H2192" s="29">
        <f ca="1">IFERROR($F2192/OFFSET($F2192,H$12,)-1,"")</f>
        <v>2.8620259241478596E-2</v>
      </c>
      <c r="I2192" s="29">
        <f ca="1">IFERROR($F2192/OFFSET($F2192,I$12,)-1,"")</f>
        <v>3.5420331316567744E-2</v>
      </c>
      <c r="J2192" s="29">
        <f ca="1">IFERROR($F2192/OFFSET($F2192,J$12,)-1,"")</f>
        <v>0.50457844591254331</v>
      </c>
      <c r="K2192" s="30">
        <f>F2192/VLOOKUP(YEAR(B2192),$Z$13:$AB$35,3,FALSE)-1</f>
        <v>9.2386693640486683E-2</v>
      </c>
      <c r="L2192" s="21">
        <f>MAX(F2192:$F$5741)</f>
        <v>2781.55</v>
      </c>
      <c r="M2192" s="28">
        <f ca="1">IF(OFFSET($O2192,M$12,)&lt;&gt;"",_xlfn.STDEV.S(OFFSET($O2192,,,M$12))*SQRT($J$12/$G$12),"")</f>
        <v>0.16771070916773734</v>
      </c>
      <c r="N2192" s="30">
        <f ca="1">IF(OFFSET($O2192,N$12,)&lt;&gt;"",_xlfn.STDEV.S(OFFSET($O2192,,,N$12))*SQRT($J$12/$G$12),"")</f>
        <v>0.16070426042174127</v>
      </c>
      <c r="O2192" s="4">
        <f t="shared" ca="1" si="34"/>
        <v>1.7301678152549706E-2</v>
      </c>
    </row>
    <row r="2193" spans="2:15" x14ac:dyDescent="0.2">
      <c r="B2193" s="14">
        <v>38491</v>
      </c>
      <c r="C2193" s="25">
        <v>2614.41</v>
      </c>
      <c r="D2193" s="25">
        <v>2634.88</v>
      </c>
      <c r="E2193" s="25">
        <v>2606.9899999999998</v>
      </c>
      <c r="F2193" s="16">
        <v>2632.33</v>
      </c>
      <c r="G2193" s="28">
        <f ca="1">IFERROR($F2193/OFFSET($F2193,G$12,)-1,"")</f>
        <v>8.7797288286284303E-3</v>
      </c>
      <c r="H2193" s="29">
        <f ca="1">IFERROR($F2193/OFFSET($F2193,H$12,)-1,"")</f>
        <v>1.4623861485744349E-2</v>
      </c>
      <c r="I2193" s="29">
        <f ca="1">IFERROR($F2193/OFFSET($F2193,I$12,)-1,"")</f>
        <v>2.1482593899036617E-2</v>
      </c>
      <c r="J2193" s="29">
        <f ca="1">IFERROR($F2193/OFFSET($F2193,J$12,)-1,"")</f>
        <v>0.49342736056189396</v>
      </c>
      <c r="K2193" s="30">
        <f>F2193/VLOOKUP(YEAR(B2193),$Z$13:$AB$35,3,FALSE)-1</f>
        <v>7.3649133683557855E-2</v>
      </c>
      <c r="L2193" s="21">
        <f>MAX(F2193:$F$5741)</f>
        <v>2781.55</v>
      </c>
      <c r="M2193" s="28">
        <f ca="1">IF(OFFSET($O2193,M$12,)&lt;&gt;"",_xlfn.STDEV.S(OFFSET($O2193,,,M$12))*SQRT($J$12/$G$12),"")</f>
        <v>0.15944644937930189</v>
      </c>
      <c r="N2193" s="30">
        <f ca="1">IF(OFFSET($O2193,N$12,)&lt;&gt;"",_xlfn.STDEV.S(OFFSET($O2193,,,N$12))*SQRT($J$12/$G$12),"")</f>
        <v>0.15728744958228377</v>
      </c>
      <c r="O2193" s="4">
        <f t="shared" ca="1" si="34"/>
        <v>8.7414111255094927E-3</v>
      </c>
    </row>
    <row r="2194" spans="2:15" x14ac:dyDescent="0.2">
      <c r="B2194" s="14">
        <v>38490</v>
      </c>
      <c r="C2194" s="25">
        <v>2575.5</v>
      </c>
      <c r="D2194" s="25">
        <v>2613.7399999999998</v>
      </c>
      <c r="E2194" s="25">
        <v>2572.13</v>
      </c>
      <c r="F2194" s="16">
        <v>2609.42</v>
      </c>
      <c r="G2194" s="28">
        <f ca="1">IFERROR($F2194/OFFSET($F2194,G$12,)-1,"")</f>
        <v>1.3201730203229012E-2</v>
      </c>
      <c r="H2194" s="29">
        <f ca="1">IFERROR($F2194/OFFSET($F2194,H$12,)-1,"")</f>
        <v>8.0741118476967966E-3</v>
      </c>
      <c r="I2194" s="29">
        <f ca="1">IFERROR($F2194/OFFSET($F2194,I$12,)-1,"")</f>
        <v>-1.8790023276014312E-2</v>
      </c>
      <c r="J2194" s="29">
        <f ca="1">IFERROR($F2194/OFFSET($F2194,J$12,)-1,"")</f>
        <v>0.45095945863290354</v>
      </c>
      <c r="K2194" s="30">
        <f>F2194/VLOOKUP(YEAR(B2194),$Z$13:$AB$35,3,FALSE)-1</f>
        <v>6.4304825920971087E-2</v>
      </c>
      <c r="L2194" s="21">
        <f>MAX(F2194:$F$5741)</f>
        <v>2781.55</v>
      </c>
      <c r="M2194" s="28">
        <f ca="1">IF(OFFSET($O2194,M$12,)&lt;&gt;"",_xlfn.STDEV.S(OFFSET($O2194,,,M$12))*SQRT($J$12/$G$12),"")</f>
        <v>0.159254371002787</v>
      </c>
      <c r="N2194" s="30">
        <f ca="1">IF(OFFSET($O2194,N$12,)&lt;&gt;"",_xlfn.STDEV.S(OFFSET($O2194,,,N$12))*SQRT($J$12/$G$12),"")</f>
        <v>0.15721489718192055</v>
      </c>
      <c r="O2194" s="4">
        <f t="shared" ca="1" si="34"/>
        <v>1.3115346806014483E-2</v>
      </c>
    </row>
    <row r="2195" spans="2:15" x14ac:dyDescent="0.2">
      <c r="B2195" s="14">
        <v>38489</v>
      </c>
      <c r="C2195" s="25">
        <v>2595.0500000000002</v>
      </c>
      <c r="D2195" s="25">
        <v>2596.41</v>
      </c>
      <c r="E2195" s="25">
        <v>2571.36</v>
      </c>
      <c r="F2195" s="16">
        <v>2575.42</v>
      </c>
      <c r="G2195" s="28">
        <f ca="1">IFERROR($F2195/OFFSET($F2195,G$12,)-1,"")</f>
        <v>-7.384624871848211E-3</v>
      </c>
      <c r="H2195" s="29">
        <f ca="1">IFERROR($F2195/OFFSET($F2195,H$12,)-1,"")</f>
        <v>-2.695188159759665E-3</v>
      </c>
      <c r="I2195" s="29">
        <f ca="1">IFERROR($F2195/OFFSET($F2195,I$12,)-1,"")</f>
        <v>-4.802001973881187E-2</v>
      </c>
      <c r="J2195" s="29">
        <f ca="1">IFERROR($F2195/OFFSET($F2195,J$12,)-1,"")</f>
        <v>0.39395743575310149</v>
      </c>
      <c r="K2195" s="30">
        <f>F2195/VLOOKUP(YEAR(B2195),$Z$13:$AB$35,3,FALSE)-1</f>
        <v>5.0437236923679185E-2</v>
      </c>
      <c r="L2195" s="21">
        <f>MAX(F2195:$F$5741)</f>
        <v>2781.55</v>
      </c>
      <c r="M2195" s="28">
        <f ca="1">IF(OFFSET($O2195,M$12,)&lt;&gt;"",_xlfn.STDEV.S(OFFSET($O2195,,,M$12))*SQRT($J$12/$G$12),"")</f>
        <v>0.15408423885204614</v>
      </c>
      <c r="N2195" s="30">
        <f ca="1">IF(OFFSET($O2195,N$12,)&lt;&gt;"",_xlfn.STDEV.S(OFFSET($O2195,,,N$12))*SQRT($J$12/$G$12),"")</f>
        <v>0.15478747064393228</v>
      </c>
      <c r="O2195" s="4">
        <f t="shared" ca="1" si="34"/>
        <v>-7.4120261964426481E-3</v>
      </c>
    </row>
    <row r="2196" spans="2:15" x14ac:dyDescent="0.2">
      <c r="B2196" s="14">
        <v>38485</v>
      </c>
      <c r="C2196" s="25">
        <v>2603.7600000000002</v>
      </c>
      <c r="D2196" s="25">
        <v>2603.7800000000002</v>
      </c>
      <c r="E2196" s="25">
        <v>2584.38</v>
      </c>
      <c r="F2196" s="16">
        <v>2594.58</v>
      </c>
      <c r="G2196" s="28">
        <f ca="1">IFERROR($F2196/OFFSET($F2196,G$12,)-1,"")</f>
        <v>-3.5218434949592092E-3</v>
      </c>
      <c r="H2196" s="29">
        <f ca="1">IFERROR($F2196/OFFSET($F2196,H$12,)-1,"")</f>
        <v>2.2232728562141757E-2</v>
      </c>
      <c r="I2196" s="29">
        <f ca="1">IFERROR($F2196/OFFSET($F2196,I$12,)-1,"")</f>
        <v>-4.9719264704266464E-2</v>
      </c>
      <c r="J2196" s="29">
        <f ca="1">IFERROR($F2196/OFFSET($F2196,J$12,)-1,"")</f>
        <v>0.40354540487614887</v>
      </c>
      <c r="K2196" s="30">
        <f>F2196/VLOOKUP(YEAR(B2196),$Z$13:$AB$35,3,FALSE)-1</f>
        <v>5.8252031193917642E-2</v>
      </c>
      <c r="L2196" s="21">
        <f>MAX(F2196:$F$5741)</f>
        <v>2781.55</v>
      </c>
      <c r="M2196" s="28">
        <f ca="1">IF(OFFSET($O2196,M$12,)&lt;&gt;"",_xlfn.STDEV.S(OFFSET($O2196,,,M$12))*SQRT($J$12/$G$12),"")</f>
        <v>0.1592846369255447</v>
      </c>
      <c r="N2196" s="30">
        <f ca="1">IF(OFFSET($O2196,N$12,)&lt;&gt;"",_xlfn.STDEV.S(OFFSET($O2196,,,N$12))*SQRT($J$12/$G$12),"")</f>
        <v>0.15442094521918082</v>
      </c>
      <c r="O2196" s="4">
        <f t="shared" ca="1" si="34"/>
        <v>-3.5280597852532913E-3</v>
      </c>
    </row>
    <row r="2197" spans="2:15" x14ac:dyDescent="0.2">
      <c r="B2197" s="14">
        <v>38484</v>
      </c>
      <c r="C2197" s="25">
        <v>2594.39</v>
      </c>
      <c r="D2197" s="25">
        <v>2607.14</v>
      </c>
      <c r="E2197" s="25">
        <v>2591.2800000000002</v>
      </c>
      <c r="F2197" s="16">
        <v>2603.75</v>
      </c>
      <c r="G2197" s="28">
        <f ca="1">IFERROR($F2197/OFFSET($F2197,G$12,)-1,"")</f>
        <v>3.6077844888393606E-3</v>
      </c>
      <c r="H2197" s="29">
        <f ca="1">IFERROR($F2197/OFFSET($F2197,H$12,)-1,"")</f>
        <v>2.0746188495509355E-2</v>
      </c>
      <c r="I2197" s="29">
        <f ca="1">IFERROR($F2197/OFFSET($F2197,I$12,)-1,"")</f>
        <v>-3.9720444780467989E-2</v>
      </c>
      <c r="J2197" s="29">
        <f ca="1">IFERROR($F2197/OFFSET($F2197,J$12,)-1,"")</f>
        <v>0.40275405808735187</v>
      </c>
      <c r="K2197" s="30">
        <f>F2197/VLOOKUP(YEAR(B2197),$Z$13:$AB$35,3,FALSE)-1</f>
        <v>6.1992201520540302E-2</v>
      </c>
      <c r="L2197" s="21">
        <f>MAX(F2197:$F$5741)</f>
        <v>2781.55</v>
      </c>
      <c r="M2197" s="28">
        <f ca="1">IF(OFFSET($O2197,M$12,)&lt;&gt;"",_xlfn.STDEV.S(OFFSET($O2197,,,M$12))*SQRT($J$12/$G$12),"")</f>
        <v>0.15903621796022355</v>
      </c>
      <c r="N2197" s="30">
        <f ca="1">IF(OFFSET($O2197,N$12,)&lt;&gt;"",_xlfn.STDEV.S(OFFSET($O2197,,,N$12))*SQRT($J$12/$G$12),"")</f>
        <v>0.15518463891983816</v>
      </c>
      <c r="O2197" s="4">
        <f t="shared" ca="1" si="34"/>
        <v>3.6012920452527983E-3</v>
      </c>
    </row>
    <row r="2198" spans="2:15" x14ac:dyDescent="0.2">
      <c r="B2198" s="14">
        <v>38483</v>
      </c>
      <c r="C2198" s="25">
        <v>2586.67</v>
      </c>
      <c r="D2198" s="25">
        <v>2603.9899999999998</v>
      </c>
      <c r="E2198" s="25">
        <v>2583.77</v>
      </c>
      <c r="F2198" s="16">
        <v>2594.39</v>
      </c>
      <c r="G2198" s="28">
        <f ca="1">IFERROR($F2198/OFFSET($F2198,G$12,)-1,"")</f>
        <v>2.2677050978936464E-3</v>
      </c>
      <c r="H2198" s="29">
        <f ca="1">IFERROR($F2198/OFFSET($F2198,H$12,)-1,"")</f>
        <v>1.3766235796120574E-2</v>
      </c>
      <c r="I2198" s="29">
        <f ca="1">IFERROR($F2198/OFFSET($F2198,I$12,)-1,"")</f>
        <v>-4.1493331362914221E-2</v>
      </c>
      <c r="J2198" s="29">
        <f ca="1">IFERROR($F2198/OFFSET($F2198,J$12,)-1,"")</f>
        <v>0.40874659947980851</v>
      </c>
      <c r="K2198" s="30">
        <f>F2198/VLOOKUP(YEAR(B2198),$Z$13:$AB$35,3,FALSE)-1</f>
        <v>5.8174535843638742E-2</v>
      </c>
      <c r="L2198" s="21">
        <f>MAX(F2198:$F$5741)</f>
        <v>2781.55</v>
      </c>
      <c r="M2198" s="28">
        <f ca="1">IF(OFFSET($O2198,M$12,)&lt;&gt;"",_xlfn.STDEV.S(OFFSET($O2198,,,M$12))*SQRT($J$12/$G$12),"")</f>
        <v>0.15858953624132768</v>
      </c>
      <c r="N2198" s="30">
        <f ca="1">IF(OFFSET($O2198,N$12,)&lt;&gt;"",_xlfn.STDEV.S(OFFSET($O2198,,,N$12))*SQRT($J$12/$G$12),"")</f>
        <v>0.15553412321170723</v>
      </c>
      <c r="O2198" s="4">
        <f t="shared" ca="1" si="34"/>
        <v>2.2651377353030363E-3</v>
      </c>
    </row>
    <row r="2199" spans="2:15" x14ac:dyDescent="0.2">
      <c r="B2199" s="14">
        <v>38482</v>
      </c>
      <c r="C2199" s="25">
        <v>2582.81</v>
      </c>
      <c r="D2199" s="25">
        <v>2602.84</v>
      </c>
      <c r="E2199" s="25">
        <v>2578.58</v>
      </c>
      <c r="F2199" s="16">
        <v>2588.52</v>
      </c>
      <c r="G2199" s="28">
        <f ca="1">IFERROR($F2199/OFFSET($F2199,G$12,)-1,"")</f>
        <v>2.3776516236959644E-3</v>
      </c>
      <c r="H2199" s="29">
        <f ca="1">IFERROR($F2199/OFFSET($F2199,H$12,)-1,"")</f>
        <v>3.9794279863163418E-3</v>
      </c>
      <c r="I2199" s="29">
        <f ca="1">IFERROR($F2199/OFFSET($F2199,I$12,)-1,"")</f>
        <v>-4.5217641482639959E-2</v>
      </c>
      <c r="J2199" s="29">
        <f ca="1">IFERROR($F2199/OFFSET($F2199,J$12,)-1,"")</f>
        <v>0.35789788435006575</v>
      </c>
      <c r="K2199" s="30">
        <f>F2199/VLOOKUP(YEAR(B2199),$Z$13:$AB$35,3,FALSE)-1</f>
        <v>5.5780337390282764E-2</v>
      </c>
      <c r="L2199" s="21">
        <f>MAX(F2199:$F$5741)</f>
        <v>2781.55</v>
      </c>
      <c r="M2199" s="28">
        <f ca="1">IF(OFFSET($O2199,M$12,)&lt;&gt;"",_xlfn.STDEV.S(OFFSET($O2199,,,M$12))*SQRT($J$12/$G$12),"")</f>
        <v>0.1602369128635818</v>
      </c>
      <c r="N2199" s="30">
        <f ca="1">IF(OFFSET($O2199,N$12,)&lt;&gt;"",_xlfn.STDEV.S(OFFSET($O2199,,,N$12))*SQRT($J$12/$G$12),"")</f>
        <v>0.15608469672557357</v>
      </c>
      <c r="O2199" s="4">
        <f t="shared" ca="1" si="34"/>
        <v>2.3748294825678669E-3</v>
      </c>
    </row>
    <row r="2200" spans="2:15" x14ac:dyDescent="0.2">
      <c r="B2200" s="14">
        <v>38481</v>
      </c>
      <c r="C2200" s="25">
        <v>2538.0500000000002</v>
      </c>
      <c r="D2200" s="25">
        <v>2582.8000000000002</v>
      </c>
      <c r="E2200" s="25">
        <v>2536.0700000000002</v>
      </c>
      <c r="F2200" s="16">
        <v>2582.38</v>
      </c>
      <c r="G2200" s="28">
        <f ca="1">IFERROR($F2200/OFFSET($F2200,G$12,)-1,"")</f>
        <v>1.7426078048972782E-2</v>
      </c>
      <c r="H2200" s="29">
        <f ca="1">IFERROR($F2200/OFFSET($F2200,H$12,)-1,"")</f>
        <v>6.3834762275916113E-3</v>
      </c>
      <c r="I2200" s="29">
        <f ca="1">IFERROR($F2200/OFFSET($F2200,I$12,)-1,"")</f>
        <v>-4.3846267772511882E-2</v>
      </c>
      <c r="J2200" s="29">
        <f ca="1">IFERROR($F2200/OFFSET($F2200,J$12,)-1,"")</f>
        <v>0.34712955476147012</v>
      </c>
      <c r="K2200" s="30">
        <f>F2200/VLOOKUP(YEAR(B2200),$Z$13:$AB$35,3,FALSE)-1</f>
        <v>5.3276013965477764E-2</v>
      </c>
      <c r="L2200" s="21">
        <f>MAX(F2200:$F$5741)</f>
        <v>2781.55</v>
      </c>
      <c r="M2200" s="28">
        <f ca="1">IF(OFFSET($O2200,M$12,)&lt;&gt;"",_xlfn.STDEV.S(OFFSET($O2200,,,M$12))*SQRT($J$12/$G$12),"")</f>
        <v>0.16050144529722105</v>
      </c>
      <c r="N2200" s="30">
        <f ca="1">IF(OFFSET($O2200,N$12,)&lt;&gt;"",_xlfn.STDEV.S(OFFSET($O2200,,,N$12))*SQRT($J$12/$G$12),"")</f>
        <v>0.1562424795960419</v>
      </c>
      <c r="O2200" s="4">
        <f t="shared" ca="1" si="34"/>
        <v>1.7275985129312679E-2</v>
      </c>
    </row>
    <row r="2201" spans="2:15" x14ac:dyDescent="0.2">
      <c r="B2201" s="14">
        <v>38478</v>
      </c>
      <c r="C2201" s="25">
        <v>2550.83</v>
      </c>
      <c r="D2201" s="25">
        <v>2556.5</v>
      </c>
      <c r="E2201" s="25">
        <v>2515.7199999999998</v>
      </c>
      <c r="F2201" s="16">
        <v>2538.15</v>
      </c>
      <c r="G2201" s="28">
        <f ca="1">IFERROR($F2201/OFFSET($F2201,G$12,)-1,"")</f>
        <v>-4.9709310302920029E-3</v>
      </c>
      <c r="H2201" s="29">
        <f ca="1">IFERROR($F2201/OFFSET($F2201,H$12,)-1,"")</f>
        <v>-1.5106244276467895E-2</v>
      </c>
      <c r="I2201" s="29">
        <f ca="1">IFERROR($F2201/OFFSET($F2201,I$12,)-1,"")</f>
        <v>-6.185547957863613E-2</v>
      </c>
      <c r="J2201" s="29">
        <f ca="1">IFERROR($F2201/OFFSET($F2201,J$12,)-1,"")</f>
        <v>0.30106159942178468</v>
      </c>
      <c r="K2201" s="30">
        <f>F2201/VLOOKUP(YEAR(B2201),$Z$13:$AB$35,3,FALSE)-1</f>
        <v>3.5235912161059701E-2</v>
      </c>
      <c r="L2201" s="21">
        <f>MAX(F2201:$F$5741)</f>
        <v>2781.55</v>
      </c>
      <c r="M2201" s="28">
        <f ca="1">IF(OFFSET($O2201,M$12,)&lt;&gt;"",_xlfn.STDEV.S(OFFSET($O2201,,,M$12))*SQRT($J$12/$G$12),"")</f>
        <v>0.15522455174477323</v>
      </c>
      <c r="N2201" s="30">
        <f ca="1">IF(OFFSET($O2201,N$12,)&lt;&gt;"",_xlfn.STDEV.S(OFFSET($O2201,,,N$12))*SQRT($J$12/$G$12),"")</f>
        <v>0.15208896436796093</v>
      </c>
      <c r="O2201" s="4">
        <f t="shared" ca="1" si="34"/>
        <v>-4.9833272053627356E-3</v>
      </c>
    </row>
    <row r="2202" spans="2:15" x14ac:dyDescent="0.2">
      <c r="B2202" s="14">
        <v>38476</v>
      </c>
      <c r="C2202" s="25">
        <v>2559.4</v>
      </c>
      <c r="D2202" s="25">
        <v>2566.4</v>
      </c>
      <c r="E2202" s="25">
        <v>2539.8000000000002</v>
      </c>
      <c r="F2202" s="16">
        <v>2550.83</v>
      </c>
      <c r="G2202" s="28">
        <f ca="1">IFERROR($F2202/OFFSET($F2202,G$12,)-1,"")</f>
        <v>-3.2549742884383503E-3</v>
      </c>
      <c r="H2202" s="29">
        <f ca="1">IFERROR($F2202/OFFSET($F2202,H$12,)-1,"")</f>
        <v>-1.5640435910101336E-2</v>
      </c>
      <c r="I2202" s="29">
        <f ca="1">IFERROR($F2202/OFFSET($F2202,I$12,)-1,"")</f>
        <v>-5.5307628778928808E-2</v>
      </c>
      <c r="J2202" s="29">
        <f ca="1">IFERROR($F2202/OFFSET($F2202,J$12,)-1,"")</f>
        <v>0.30510616525965717</v>
      </c>
      <c r="K2202" s="30">
        <f>F2202/VLOOKUP(YEAR(B2202),$Z$13:$AB$35,3,FALSE)-1</f>
        <v>4.0407707116520308E-2</v>
      </c>
      <c r="L2202" s="21">
        <f>MAX(F2202:$F$5741)</f>
        <v>2781.55</v>
      </c>
      <c r="M2202" s="28">
        <f ca="1">IF(OFFSET($O2202,M$12,)&lt;&gt;"",_xlfn.STDEV.S(OFFSET($O2202,,,M$12))*SQRT($J$12/$G$12),"")</f>
        <v>0.1583813341579941</v>
      </c>
      <c r="N2202" s="30">
        <f ca="1">IF(OFFSET($O2202,N$12,)&lt;&gt;"",_xlfn.STDEV.S(OFFSET($O2202,,,N$12))*SQRT($J$12/$G$12),"")</f>
        <v>0.15179076414506301</v>
      </c>
      <c r="O2202" s="4">
        <f t="shared" ca="1" si="34"/>
        <v>-3.2602832407132858E-3</v>
      </c>
    </row>
    <row r="2203" spans="2:15" x14ac:dyDescent="0.2">
      <c r="B2203" s="14">
        <v>38475</v>
      </c>
      <c r="C2203" s="25">
        <v>2578.39</v>
      </c>
      <c r="D2203" s="25">
        <v>2585.52</v>
      </c>
      <c r="E2203" s="25">
        <v>2545.14</v>
      </c>
      <c r="F2203" s="16">
        <v>2559.16</v>
      </c>
      <c r="G2203" s="28">
        <f ca="1">IFERROR($F2203/OFFSET($F2203,G$12,)-1,"")</f>
        <v>-7.408096933591013E-3</v>
      </c>
      <c r="H2203" s="29">
        <f ca="1">IFERROR($F2203/OFFSET($F2203,H$12,)-1,"")</f>
        <v>-3.4945679021656795E-2</v>
      </c>
      <c r="I2203" s="29">
        <f ca="1">IFERROR($F2203/OFFSET($F2203,I$12,)-1,"")</f>
        <v>-4.4262197125870206E-2</v>
      </c>
      <c r="J2203" s="29">
        <f ca="1">IFERROR($F2203/OFFSET($F2203,J$12,)-1,"")</f>
        <v>0.32360988274966762</v>
      </c>
      <c r="K2203" s="30">
        <f>F2203/VLOOKUP(YEAR(B2203),$Z$13:$AB$35,3,FALSE)-1</f>
        <v>4.3805266420856803E-2</v>
      </c>
      <c r="L2203" s="21">
        <f>MAX(F2203:$F$5741)</f>
        <v>2781.55</v>
      </c>
      <c r="M2203" s="28">
        <f ca="1">IF(OFFSET($O2203,M$12,)&lt;&gt;"",_xlfn.STDEV.S(OFFSET($O2203,,,M$12))*SQRT($J$12/$G$12),"")</f>
        <v>0.16124414582633315</v>
      </c>
      <c r="N2203" s="30">
        <f ca="1">IF(OFFSET($O2203,N$12,)&lt;&gt;"",_xlfn.STDEV.S(OFFSET($O2203,,,N$12))*SQRT($J$12/$G$12),"")</f>
        <v>0.15187796969480563</v>
      </c>
      <c r="O2203" s="4">
        <f t="shared" ca="1" si="34"/>
        <v>-7.435673159660758E-3</v>
      </c>
    </row>
    <row r="2204" spans="2:15" x14ac:dyDescent="0.2">
      <c r="B2204" s="14">
        <v>38474</v>
      </c>
      <c r="C2204" s="25">
        <v>2566.0500000000002</v>
      </c>
      <c r="D2204" s="25">
        <v>2590.1799999999998</v>
      </c>
      <c r="E2204" s="25">
        <v>2566.0500000000002</v>
      </c>
      <c r="F2204" s="16">
        <v>2578.2600000000002</v>
      </c>
      <c r="G2204" s="28">
        <f ca="1">IFERROR($F2204/OFFSET($F2204,G$12,)-1,"")</f>
        <v>4.777864380358654E-3</v>
      </c>
      <c r="H2204" s="29">
        <f ca="1">IFERROR($F2204/OFFSET($F2204,H$12,)-1,"")</f>
        <v>-2.5033466189694598E-2</v>
      </c>
      <c r="I2204" s="29">
        <f ca="1">IFERROR($F2204/OFFSET($F2204,I$12,)-1,"")</f>
        <v>-3.4735533724691403E-2</v>
      </c>
      <c r="J2204" s="29">
        <f ca="1">IFERROR($F2204/OFFSET($F2204,J$12,)-1,"")</f>
        <v>0.33845890286509306</v>
      </c>
      <c r="K2204" s="30">
        <f>F2204/VLOOKUP(YEAR(B2204),$Z$13:$AB$35,3,FALSE)-1</f>
        <v>5.1595588475217724E-2</v>
      </c>
      <c r="L2204" s="21">
        <f>MAX(F2204:$F$5741)</f>
        <v>2781.55</v>
      </c>
      <c r="M2204" s="28">
        <f ca="1">IF(OFFSET($O2204,M$12,)&lt;&gt;"",_xlfn.STDEV.S(OFFSET($O2204,,,M$12))*SQRT($J$12/$G$12),"")</f>
        <v>0.16071161395233671</v>
      </c>
      <c r="N2204" s="30">
        <f ca="1">IF(OFFSET($O2204,N$12,)&lt;&gt;"",_xlfn.STDEV.S(OFFSET($O2204,,,N$12))*SQRT($J$12/$G$12),"")</f>
        <v>0.15420647665772058</v>
      </c>
      <c r="O2204" s="4">
        <f t="shared" ca="1" si="34"/>
        <v>4.7664866129004746E-3</v>
      </c>
    </row>
    <row r="2205" spans="2:15" x14ac:dyDescent="0.2">
      <c r="B2205" s="14">
        <v>38471</v>
      </c>
      <c r="C2205" s="25">
        <v>2576.9499999999998</v>
      </c>
      <c r="D2205" s="25">
        <v>2577.16</v>
      </c>
      <c r="E2205" s="25">
        <v>2548.81</v>
      </c>
      <c r="F2205" s="16">
        <v>2566</v>
      </c>
      <c r="G2205" s="28">
        <f ca="1">IFERROR($F2205/OFFSET($F2205,G$12,)-1,"")</f>
        <v>-4.2994396759122866E-3</v>
      </c>
      <c r="H2205" s="29">
        <f ca="1">IFERROR($F2205/OFFSET($F2205,H$12,)-1,"")</f>
        <v>-2.5775563899783194E-2</v>
      </c>
      <c r="I2205" s="29">
        <f ca="1">IFERROR($F2205/OFFSET($F2205,I$12,)-1,"")</f>
        <v>-2.5409244559231325E-2</v>
      </c>
      <c r="J2205" s="29">
        <f ca="1">IFERROR($F2205/OFFSET($F2205,J$12,)-1,"")</f>
        <v>0.32184914641308038</v>
      </c>
      <c r="K2205" s="30">
        <f>F2205/VLOOKUP(YEAR(B2205),$Z$13:$AB$35,3,FALSE)-1</f>
        <v>4.6595099030900089E-2</v>
      </c>
      <c r="L2205" s="21">
        <f>MAX(F2205:$F$5741)</f>
        <v>2781.55</v>
      </c>
      <c r="M2205" s="28">
        <f ca="1">IF(OFFSET($O2205,M$12,)&lt;&gt;"",_xlfn.STDEV.S(OFFSET($O2205,,,M$12))*SQRT($J$12/$G$12),"")</f>
        <v>0.16174026760101382</v>
      </c>
      <c r="N2205" s="30">
        <f ca="1">IF(OFFSET($O2205,N$12,)&lt;&gt;"",_xlfn.STDEV.S(OFFSET($O2205,,,N$12))*SQRT($J$12/$G$12),"")</f>
        <v>0.15397406432117039</v>
      </c>
      <c r="O2205" s="4">
        <f t="shared" ca="1" si="34"/>
        <v>-4.3087088443703476E-3</v>
      </c>
    </row>
    <row r="2206" spans="2:15" x14ac:dyDescent="0.2">
      <c r="B2206" s="14">
        <v>38470</v>
      </c>
      <c r="C2206" s="25">
        <v>2591.35</v>
      </c>
      <c r="D2206" s="25">
        <v>2609.7800000000002</v>
      </c>
      <c r="E2206" s="25">
        <v>2569.2800000000002</v>
      </c>
      <c r="F2206" s="16">
        <v>2577.08</v>
      </c>
      <c r="G2206" s="28">
        <f ca="1">IFERROR($F2206/OFFSET($F2206,G$12,)-1,"")</f>
        <v>-5.5106199061497607E-3</v>
      </c>
      <c r="H2206" s="29">
        <f ca="1">IFERROR($F2206/OFFSET($F2206,H$12,)-1,"")</f>
        <v>-1.4184288643388276E-2</v>
      </c>
      <c r="I2206" s="29">
        <f ca="1">IFERROR($F2206/OFFSET($F2206,I$12,)-1,"")</f>
        <v>-2.2192542789605363E-2</v>
      </c>
      <c r="J2206" s="29">
        <f ca="1">IFERROR($F2206/OFFSET($F2206,J$12,)-1,"")</f>
        <v>0.31219894701467443</v>
      </c>
      <c r="K2206" s="30">
        <f>F2206/VLOOKUP(YEAR(B2206),$Z$13:$AB$35,3,FALSE)-1</f>
        <v>5.1114301562958708E-2</v>
      </c>
      <c r="L2206" s="21">
        <f>MAX(F2206:$F$5741)</f>
        <v>2781.55</v>
      </c>
      <c r="M2206" s="28">
        <f ca="1">IF(OFFSET($O2206,M$12,)&lt;&gt;"",_xlfn.STDEV.S(OFFSET($O2206,,,M$12))*SQRT($J$12/$G$12),"")</f>
        <v>0.16656983776192988</v>
      </c>
      <c r="N2206" s="30">
        <f ca="1">IF(OFFSET($O2206,N$12,)&lt;&gt;"",_xlfn.STDEV.S(OFFSET($O2206,,,N$12))*SQRT($J$12/$G$12),"")</f>
        <v>0.15369154929728102</v>
      </c>
      <c r="O2206" s="4">
        <f t="shared" ca="1" si="34"/>
        <v>-5.5258593837896339E-3</v>
      </c>
    </row>
    <row r="2207" spans="2:15" x14ac:dyDescent="0.2">
      <c r="B2207" s="14">
        <v>38469</v>
      </c>
      <c r="C2207" s="25">
        <v>2651.85</v>
      </c>
      <c r="D2207" s="25">
        <v>2654.58</v>
      </c>
      <c r="E2207" s="25">
        <v>2591.1799999999998</v>
      </c>
      <c r="F2207" s="16">
        <v>2591.36</v>
      </c>
      <c r="G2207" s="28">
        <f ca="1">IFERROR($F2207/OFFSET($F2207,G$12,)-1,"")</f>
        <v>-2.2803120863705395E-2</v>
      </c>
      <c r="H2207" s="29">
        <f ca="1">IFERROR($F2207/OFFSET($F2207,H$12,)-1,"")</f>
        <v>-8.0880692366285256E-3</v>
      </c>
      <c r="I2207" s="29">
        <f ca="1">IFERROR($F2207/OFFSET($F2207,I$12,)-1,"")</f>
        <v>-1.69272907988679E-2</v>
      </c>
      <c r="J2207" s="29">
        <f ca="1">IFERROR($F2207/OFFSET($F2207,J$12,)-1,"")</f>
        <v>0.32182571259513182</v>
      </c>
      <c r="K2207" s="30">
        <f>F2207/VLOOKUP(YEAR(B2207),$Z$13:$AB$35,3,FALSE)-1</f>
        <v>5.6938688941821303E-2</v>
      </c>
      <c r="L2207" s="21">
        <f>MAX(F2207:$F$5741)</f>
        <v>2781.55</v>
      </c>
      <c r="M2207" s="28">
        <f ca="1">IF(OFFSET($O2207,M$12,)&lt;&gt;"",_xlfn.STDEV.S(OFFSET($O2207,,,M$12))*SQRT($J$12/$G$12),"")</f>
        <v>0.16653906262674423</v>
      </c>
      <c r="N2207" s="30">
        <f ca="1">IF(OFFSET($O2207,N$12,)&lt;&gt;"",_xlfn.STDEV.S(OFFSET($O2207,,,N$12))*SQRT($J$12/$G$12),"")</f>
        <v>0.15439813725397236</v>
      </c>
      <c r="O2207" s="4">
        <f t="shared" ca="1" si="34"/>
        <v>-2.3067133283251735E-2</v>
      </c>
    </row>
    <row r="2208" spans="2:15" x14ac:dyDescent="0.2">
      <c r="B2208" s="14">
        <v>38468</v>
      </c>
      <c r="C2208" s="25">
        <v>2644.27</v>
      </c>
      <c r="D2208" s="25">
        <v>2660.5</v>
      </c>
      <c r="E2208" s="25">
        <v>2644.09</v>
      </c>
      <c r="F2208" s="16">
        <v>2651.83</v>
      </c>
      <c r="G2208" s="28">
        <f ca="1">IFERROR($F2208/OFFSET($F2208,G$12,)-1,"")</f>
        <v>2.7869583960429267E-3</v>
      </c>
      <c r="H2208" s="29">
        <f ca="1">IFERROR($F2208/OFFSET($F2208,H$12,)-1,"")</f>
        <v>2.5198615970463578E-2</v>
      </c>
      <c r="I2208" s="29">
        <f ca="1">IFERROR($F2208/OFFSET($F2208,I$12,)-1,"")</f>
        <v>1.3913528889976323E-2</v>
      </c>
      <c r="J2208" s="29">
        <f ca="1">IFERROR($F2208/OFFSET($F2208,J$12,)-1,"")</f>
        <v>0.35473703032005921</v>
      </c>
      <c r="K2208" s="30">
        <f>F2208/VLOOKUP(YEAR(B2208),$Z$13:$AB$35,3,FALSE)-1</f>
        <v>8.1602603843769161E-2</v>
      </c>
      <c r="L2208" s="21">
        <f>MAX(F2208:$F$5741)</f>
        <v>2781.55</v>
      </c>
      <c r="M2208" s="28">
        <f ca="1">IF(OFFSET($O2208,M$12,)&lt;&gt;"",_xlfn.STDEV.S(OFFSET($O2208,,,M$12))*SQRT($J$12/$G$12),"")</f>
        <v>0.15386914043627481</v>
      </c>
      <c r="N2208" s="30">
        <f ca="1">IF(OFFSET($O2208,N$12,)&lt;&gt;"",_xlfn.STDEV.S(OFFSET($O2208,,,N$12))*SQRT($J$12/$G$12),"")</f>
        <v>0.14635036740341134</v>
      </c>
      <c r="O2208" s="4">
        <f t="shared" ca="1" si="34"/>
        <v>2.7830820280063859E-3</v>
      </c>
    </row>
    <row r="2209" spans="2:15" x14ac:dyDescent="0.2">
      <c r="B2209" s="14">
        <v>38467</v>
      </c>
      <c r="C2209" s="25">
        <v>2633.38</v>
      </c>
      <c r="D2209" s="25">
        <v>2649.7</v>
      </c>
      <c r="E2209" s="25">
        <v>2629.83</v>
      </c>
      <c r="F2209" s="16">
        <v>2644.46</v>
      </c>
      <c r="G2209" s="28">
        <f ca="1">IFERROR($F2209/OFFSET($F2209,G$12,)-1,"")</f>
        <v>4.0130757169054565E-3</v>
      </c>
      <c r="H2209" s="29">
        <f ca="1">IFERROR($F2209/OFFSET($F2209,H$12,)-1,"")</f>
        <v>2.6189672367159966E-2</v>
      </c>
      <c r="I2209" s="29">
        <f ca="1">IFERROR($F2209/OFFSET($F2209,I$12,)-1,"")</f>
        <v>1.4960774981961134E-2</v>
      </c>
      <c r="J2209" s="29">
        <f ca="1">IFERROR($F2209/OFFSET($F2209,J$12,)-1,"")</f>
        <v>0.35765111765974278</v>
      </c>
      <c r="K2209" s="30">
        <f>F2209/VLOOKUP(YEAR(B2209),$Z$13:$AB$35,3,FALSE)-1</f>
        <v>7.8596599993473903E-2</v>
      </c>
      <c r="L2209" s="21">
        <f>MAX(F2209:$F$5741)</f>
        <v>2781.55</v>
      </c>
      <c r="M2209" s="28">
        <f ca="1">IF(OFFSET($O2209,M$12,)&lt;&gt;"",_xlfn.STDEV.S(OFFSET($O2209,,,M$12))*SQRT($J$12/$G$12),"")</f>
        <v>0.15352424070937873</v>
      </c>
      <c r="N2209" s="30">
        <f ca="1">IF(OFFSET($O2209,N$12,)&lt;&gt;"",_xlfn.STDEV.S(OFFSET($O2209,,,N$12))*SQRT($J$12/$G$12),"")</f>
        <v>0.14693803891447729</v>
      </c>
      <c r="O2209" s="4">
        <f t="shared" ca="1" si="34"/>
        <v>4.0050448071466118E-3</v>
      </c>
    </row>
    <row r="2210" spans="2:15" x14ac:dyDescent="0.2">
      <c r="B2210" s="14">
        <v>38464</v>
      </c>
      <c r="C2210" s="25">
        <v>2614.35</v>
      </c>
      <c r="D2210" s="25">
        <v>2648.21</v>
      </c>
      <c r="E2210" s="25">
        <v>2614.35</v>
      </c>
      <c r="F2210" s="16">
        <v>2633.89</v>
      </c>
      <c r="G2210" s="28">
        <f ca="1">IFERROR($F2210/OFFSET($F2210,G$12,)-1,"")</f>
        <v>7.5473574685558376E-3</v>
      </c>
      <c r="H2210" s="29">
        <f ca="1">IFERROR($F2210/OFFSET($F2210,H$12,)-1,"")</f>
        <v>-9.5886650698092657E-3</v>
      </c>
      <c r="I2210" s="29">
        <f ca="1">IFERROR($F2210/OFFSET($F2210,I$12,)-1,"")</f>
        <v>-1.4822958526045094E-3</v>
      </c>
      <c r="J2210" s="29">
        <f ca="1">IFERROR($F2210/OFFSET($F2210,J$12,)-1,"")</f>
        <v>0.35301641769576908</v>
      </c>
      <c r="K2210" s="30">
        <f>F2210/VLOOKUP(YEAR(B2210),$Z$13:$AB$35,3,FALSE)-1</f>
        <v>7.428541129637467E-2</v>
      </c>
      <c r="L2210" s="21">
        <f>MAX(F2210:$F$5741)</f>
        <v>2781.55</v>
      </c>
      <c r="M2210" s="28">
        <f ca="1">IF(OFFSET($O2210,M$12,)&lt;&gt;"",_xlfn.STDEV.S(OFFSET($O2210,,,M$12))*SQRT($J$12/$G$12),"")</f>
        <v>0.1539668398101269</v>
      </c>
      <c r="N2210" s="30">
        <f ca="1">IF(OFFSET($O2210,N$12,)&lt;&gt;"",_xlfn.STDEV.S(OFFSET($O2210,,,N$12))*SQRT($J$12/$G$12),"")</f>
        <v>0.14755945520219815</v>
      </c>
      <c r="O2210" s="4">
        <f t="shared" ca="1" si="34"/>
        <v>7.5190186655728864E-3</v>
      </c>
    </row>
    <row r="2211" spans="2:15" x14ac:dyDescent="0.2">
      <c r="B2211" s="14">
        <v>38463</v>
      </c>
      <c r="C2211" s="25">
        <v>2608.98</v>
      </c>
      <c r="D2211" s="25">
        <v>2644.24</v>
      </c>
      <c r="E2211" s="25">
        <v>2603.87</v>
      </c>
      <c r="F2211" s="16">
        <v>2614.16</v>
      </c>
      <c r="G2211" s="28">
        <f ca="1">IFERROR($F2211/OFFSET($F2211,G$12,)-1,"")</f>
        <v>6.3923689660061456E-4</v>
      </c>
      <c r="H2211" s="29">
        <f ca="1">IFERROR($F2211/OFFSET($F2211,H$12,)-1,"")</f>
        <v>-3.3700140093814834E-2</v>
      </c>
      <c r="I2211" s="29">
        <f ca="1">IFERROR($F2211/OFFSET($F2211,I$12,)-1,"")</f>
        <v>1.3943582121569431E-3</v>
      </c>
      <c r="J2211" s="29">
        <f ca="1">IFERROR($F2211/OFFSET($F2211,J$12,)-1,"")</f>
        <v>0.33032070267574531</v>
      </c>
      <c r="K2211" s="30">
        <f>F2211/VLOOKUP(YEAR(B2211),$Z$13:$AB$35,3,FALSE)-1</f>
        <v>6.6238130975299292E-2</v>
      </c>
      <c r="L2211" s="21">
        <f>MAX(F2211:$F$5741)</f>
        <v>2781.55</v>
      </c>
      <c r="M2211" s="28">
        <f ca="1">IF(OFFSET($O2211,M$12,)&lt;&gt;"",_xlfn.STDEV.S(OFFSET($O2211,,,M$12))*SQRT($J$12/$G$12),"")</f>
        <v>0.15290425184975892</v>
      </c>
      <c r="N2211" s="30">
        <f ca="1">IF(OFFSET($O2211,N$12,)&lt;&gt;"",_xlfn.STDEV.S(OFFSET($O2211,,,N$12))*SQRT($J$12/$G$12),"")</f>
        <v>0.14711658962860241</v>
      </c>
      <c r="O2211" s="4">
        <f t="shared" ca="1" si="34"/>
        <v>6.390326717230435E-4</v>
      </c>
    </row>
    <row r="2212" spans="2:15" x14ac:dyDescent="0.2">
      <c r="B2212" s="14">
        <v>38462</v>
      </c>
      <c r="C2212" s="25">
        <v>2587.5</v>
      </c>
      <c r="D2212" s="25">
        <v>2631.69</v>
      </c>
      <c r="E2212" s="25">
        <v>2587.5</v>
      </c>
      <c r="F2212" s="16">
        <v>2612.4899999999998</v>
      </c>
      <c r="G2212" s="28">
        <f ca="1">IFERROR($F2212/OFFSET($F2212,G$12,)-1,"")</f>
        <v>9.9897550886280939E-3</v>
      </c>
      <c r="H2212" s="29">
        <f ca="1">IFERROR($F2212/OFFSET($F2212,H$12,)-1,"")</f>
        <v>-4.3159618068145611E-2</v>
      </c>
      <c r="I2212" s="29">
        <f ca="1">IFERROR($F2212/OFFSET($F2212,I$12,)-1,"")</f>
        <v>-1.0664041050499007E-2</v>
      </c>
      <c r="J2212" s="29">
        <f ca="1">IFERROR($F2212/OFFSET($F2212,J$12,)-1,"")</f>
        <v>0.32677687209568052</v>
      </c>
      <c r="K2212" s="30">
        <f>F2212/VLOOKUP(YEAR(B2212),$Z$13:$AB$35,3,FALSE)-1</f>
        <v>6.5556987633373476E-2</v>
      </c>
      <c r="L2212" s="21">
        <f>MAX(F2212:$F$5741)</f>
        <v>2781.55</v>
      </c>
      <c r="M2212" s="28">
        <f ca="1">IF(OFFSET($O2212,M$12,)&lt;&gt;"",_xlfn.STDEV.S(OFFSET($O2212,,,M$12))*SQRT($J$12/$G$12),"")</f>
        <v>0.15411073079271712</v>
      </c>
      <c r="N2212" s="30">
        <f ca="1">IF(OFFSET($O2212,N$12,)&lt;&gt;"",_xlfn.STDEV.S(OFFSET($O2212,,,N$12))*SQRT($J$12/$G$12),"")</f>
        <v>0.14899123393274102</v>
      </c>
      <c r="O2212" s="4">
        <f t="shared" ca="1" si="34"/>
        <v>9.9401873251168289E-3</v>
      </c>
    </row>
    <row r="2213" spans="2:15" x14ac:dyDescent="0.2">
      <c r="B2213" s="14">
        <v>38461</v>
      </c>
      <c r="C2213" s="25">
        <v>2580.7800000000002</v>
      </c>
      <c r="D2213" s="25">
        <v>2603.59</v>
      </c>
      <c r="E2213" s="25">
        <v>2580.48</v>
      </c>
      <c r="F2213" s="16">
        <v>2586.65</v>
      </c>
      <c r="G2213" s="28">
        <f ca="1">IFERROR($F2213/OFFSET($F2213,G$12,)-1,"")</f>
        <v>3.756349511247814E-3</v>
      </c>
      <c r="H2213" s="29">
        <f ca="1">IFERROR($F2213/OFFSET($F2213,H$12,)-1,"")</f>
        <v>-4.6027033506057524E-2</v>
      </c>
      <c r="I2213" s="29">
        <f ca="1">IFERROR($F2213/OFFSET($F2213,I$12,)-1,"")</f>
        <v>-2.595299690838504E-2</v>
      </c>
      <c r="J2213" s="29">
        <f ca="1">IFERROR($F2213/OFFSET($F2213,J$12,)-1,"")</f>
        <v>0.31718582115013483</v>
      </c>
      <c r="K2213" s="30">
        <f>F2213/VLOOKUP(YEAR(B2213),$Z$13:$AB$35,3,FALSE)-1</f>
        <v>5.5017619995431755E-2</v>
      </c>
      <c r="L2213" s="21">
        <f>MAX(F2213:$F$5741)</f>
        <v>2781.55</v>
      </c>
      <c r="M2213" s="28">
        <f ca="1">IF(OFFSET($O2213,M$12,)&lt;&gt;"",_xlfn.STDEV.S(OFFSET($O2213,,,M$12))*SQRT($J$12/$G$12),"")</f>
        <v>0.1538006984417091</v>
      </c>
      <c r="N2213" s="30">
        <f ca="1">IF(OFFSET($O2213,N$12,)&lt;&gt;"",_xlfn.STDEV.S(OFFSET($O2213,,,N$12))*SQRT($J$12/$G$12),"")</f>
        <v>0.14788642824167719</v>
      </c>
      <c r="O2213" s="4">
        <f t="shared" ca="1" si="34"/>
        <v>3.7493120483637048E-3</v>
      </c>
    </row>
    <row r="2214" spans="2:15" x14ac:dyDescent="0.2">
      <c r="B2214" s="14">
        <v>38460</v>
      </c>
      <c r="C2214" s="25">
        <v>2657.05</v>
      </c>
      <c r="D2214" s="25">
        <v>2657.05</v>
      </c>
      <c r="E2214" s="25">
        <v>2562.69</v>
      </c>
      <c r="F2214" s="16">
        <v>2576.9699999999998</v>
      </c>
      <c r="G2214" s="28">
        <f ca="1">IFERROR($F2214/OFFSET($F2214,G$12,)-1,"")</f>
        <v>-3.0992069609948159E-2</v>
      </c>
      <c r="H2214" s="29">
        <f ca="1">IFERROR($F2214/OFFSET($F2214,H$12,)-1,"")</f>
        <v>-4.7929212694424961E-2</v>
      </c>
      <c r="I2214" s="29">
        <f ca="1">IFERROR($F2214/OFFSET($F2214,I$12,)-1,"")</f>
        <v>-3.9114498465622871E-2</v>
      </c>
      <c r="J2214" s="29">
        <f ca="1">IFERROR($F2214/OFFSET($F2214,J$12,)-1,"")</f>
        <v>0.31101478915156955</v>
      </c>
      <c r="K2214" s="30">
        <f>F2214/VLOOKUP(YEAR(B2214),$Z$13:$AB$35,3,FALSE)-1</f>
        <v>5.1069435833849708E-2</v>
      </c>
      <c r="L2214" s="21">
        <f>MAX(F2214:$F$5741)</f>
        <v>2781.55</v>
      </c>
      <c r="M2214" s="28">
        <f ca="1">IF(OFFSET($O2214,M$12,)&lt;&gt;"",_xlfn.STDEV.S(OFFSET($O2214,,,M$12))*SQRT($J$12/$G$12),"")</f>
        <v>0.15787541121986276</v>
      </c>
      <c r="N2214" s="30">
        <f ca="1">IF(OFFSET($O2214,N$12,)&lt;&gt;"",_xlfn.STDEV.S(OFFSET($O2214,,,N$12))*SQRT($J$12/$G$12),"")</f>
        <v>0.14790876229370348</v>
      </c>
      <c r="O2214" s="4">
        <f t="shared" ca="1" si="34"/>
        <v>-3.1482483027799636E-2</v>
      </c>
    </row>
    <row r="2215" spans="2:15" x14ac:dyDescent="0.2">
      <c r="B2215" s="14">
        <v>38457</v>
      </c>
      <c r="C2215" s="25">
        <v>2704.88</v>
      </c>
      <c r="D2215" s="25">
        <v>2704.88</v>
      </c>
      <c r="E2215" s="25">
        <v>2655.96</v>
      </c>
      <c r="F2215" s="16">
        <v>2659.39</v>
      </c>
      <c r="G2215" s="28">
        <f ca="1">IFERROR($F2215/OFFSET($F2215,G$12,)-1,"")</f>
        <v>-1.6981292485574784E-2</v>
      </c>
      <c r="H2215" s="29">
        <f ca="1">IFERROR($F2215/OFFSET($F2215,H$12,)-1,"")</f>
        <v>-1.9077056998793918E-2</v>
      </c>
      <c r="I2215" s="29">
        <f ca="1">IFERROR($F2215/OFFSET($F2215,I$12,)-1,"")</f>
        <v>-2.3611264089290263E-2</v>
      </c>
      <c r="J2215" s="29">
        <f ca="1">IFERROR($F2215/OFFSET($F2215,J$12,)-1,"")</f>
        <v>0.35652710615984162</v>
      </c>
      <c r="K2215" s="30">
        <f>F2215/VLOOKUP(YEAR(B2215),$Z$13:$AB$35,3,FALSE)-1</f>
        <v>8.4686103044343541E-2</v>
      </c>
      <c r="L2215" s="21">
        <f>MAX(F2215:$F$5741)</f>
        <v>2781.55</v>
      </c>
      <c r="M2215" s="28">
        <f ca="1">IF(OFFSET($O2215,M$12,)&lt;&gt;"",_xlfn.STDEV.S(OFFSET($O2215,,,M$12))*SQRT($J$12/$G$12),"")</f>
        <v>0.13599904926129161</v>
      </c>
      <c r="N2215" s="30">
        <f ca="1">IF(OFFSET($O2215,N$12,)&lt;&gt;"",_xlfn.STDEV.S(OFFSET($O2215,,,N$12))*SQRT($J$12/$G$12),"")</f>
        <v>0.13206685374080385</v>
      </c>
      <c r="O2215" s="4">
        <f t="shared" ca="1" si="34"/>
        <v>-1.7127127973916863E-2</v>
      </c>
    </row>
    <row r="2216" spans="2:15" x14ac:dyDescent="0.2">
      <c r="B2216" s="14">
        <v>38456</v>
      </c>
      <c r="C2216" s="25">
        <v>2730.42</v>
      </c>
      <c r="D2216" s="25">
        <v>2730.42</v>
      </c>
      <c r="E2216" s="25">
        <v>2705.33</v>
      </c>
      <c r="F2216" s="16">
        <v>2705.33</v>
      </c>
      <c r="G2216" s="28">
        <f ca="1">IFERROR($F2216/OFFSET($F2216,G$12,)-1,"")</f>
        <v>-9.1564023396438765E-3</v>
      </c>
      <c r="H2216" s="29">
        <f ca="1">IFERROR($F2216/OFFSET($F2216,H$12,)-1,"")</f>
        <v>1.6772808056870758E-3</v>
      </c>
      <c r="I2216" s="29">
        <f ca="1">IFERROR($F2216/OFFSET($F2216,I$12,)-1,"")</f>
        <v>-4.8299404810077107E-3</v>
      </c>
      <c r="J2216" s="29">
        <f ca="1">IFERROR($F2216/OFFSET($F2216,J$12,)-1,"")</f>
        <v>0.37674425705590786</v>
      </c>
      <c r="K2216" s="30">
        <f>F2216/VLOOKUP(YEAR(B2216),$Z$13:$AB$35,3,FALSE)-1</f>
        <v>0.10342366300127237</v>
      </c>
      <c r="L2216" s="21">
        <f>MAX(F2216:$F$5741)</f>
        <v>2781.55</v>
      </c>
      <c r="M2216" s="28">
        <f ca="1">IF(OFFSET($O2216,M$12,)&lt;&gt;"",_xlfn.STDEV.S(OFFSET($O2216,,,M$12))*SQRT($J$12/$G$12),"")</f>
        <v>0.12711447723284017</v>
      </c>
      <c r="N2216" s="30">
        <f ca="1">IF(OFFSET($O2216,N$12,)&lt;&gt;"",_xlfn.STDEV.S(OFFSET($O2216,,,N$12))*SQRT($J$12/$G$12),"")</f>
        <v>0.12735629596862802</v>
      </c>
      <c r="O2216" s="4">
        <f t="shared" ca="1" si="34"/>
        <v>-9.1985798518118469E-3</v>
      </c>
    </row>
    <row r="2217" spans="2:15" x14ac:dyDescent="0.2">
      <c r="B2217" s="14">
        <v>38455</v>
      </c>
      <c r="C2217" s="25">
        <v>2713.12</v>
      </c>
      <c r="D2217" s="25">
        <v>2730.42</v>
      </c>
      <c r="E2217" s="25">
        <v>2704.04</v>
      </c>
      <c r="F2217" s="16">
        <v>2730.33</v>
      </c>
      <c r="G2217" s="28">
        <f ca="1">IFERROR($F2217/OFFSET($F2217,G$12,)-1,"")</f>
        <v>6.9630640432241098E-3</v>
      </c>
      <c r="H2217" s="29">
        <f ca="1">IFERROR($F2217/OFFSET($F2217,H$12,)-1,"")</f>
        <v>9.1776011827757742E-3</v>
      </c>
      <c r="I2217" s="29">
        <f ca="1">IFERROR($F2217/OFFSET($F2217,I$12,)-1,"")</f>
        <v>6.0095356703340208E-3</v>
      </c>
      <c r="J2217" s="29">
        <f ca="1">IFERROR($F2217/OFFSET($F2217,J$12,)-1,"")</f>
        <v>0.37484390106348675</v>
      </c>
      <c r="K2217" s="30">
        <f>F2217/VLOOKUP(YEAR(B2217),$Z$13:$AB$35,3,FALSE)-1</f>
        <v>0.11362041961692815</v>
      </c>
      <c r="L2217" s="21">
        <f>MAX(F2217:$F$5741)</f>
        <v>2781.55</v>
      </c>
      <c r="M2217" s="28">
        <f ca="1">IF(OFFSET($O2217,M$12,)&lt;&gt;"",_xlfn.STDEV.S(OFFSET($O2217,,,M$12))*SQRT($J$12/$G$12),"")</f>
        <v>0.12411647763461077</v>
      </c>
      <c r="N2217" s="30">
        <f ca="1">IF(OFFSET($O2217,N$12,)&lt;&gt;"",_xlfn.STDEV.S(OFFSET($O2217,,,N$12))*SQRT($J$12/$G$12),"")</f>
        <v>0.12543585352177289</v>
      </c>
      <c r="O2217" s="4">
        <f t="shared" ca="1" si="34"/>
        <v>6.9389338613674752E-3</v>
      </c>
    </row>
    <row r="2218" spans="2:15" x14ac:dyDescent="0.2">
      <c r="B2218" s="14">
        <v>38454</v>
      </c>
      <c r="C2218" s="25">
        <v>2706.56</v>
      </c>
      <c r="D2218" s="25">
        <v>2713.99</v>
      </c>
      <c r="E2218" s="25">
        <v>2693.6</v>
      </c>
      <c r="F2218" s="16">
        <v>2711.45</v>
      </c>
      <c r="G2218" s="28">
        <f ca="1">IFERROR($F2218/OFFSET($F2218,G$12,)-1,"")</f>
        <v>1.7549044962501537E-3</v>
      </c>
      <c r="H2218" s="29">
        <f ca="1">IFERROR($F2218/OFFSET($F2218,H$12,)-1,"")</f>
        <v>4.1775147490712428E-3</v>
      </c>
      <c r="I2218" s="29">
        <f ca="1">IFERROR($F2218/OFFSET($F2218,I$12,)-1,"")</f>
        <v>-9.4325370945591569E-4</v>
      </c>
      <c r="J2218" s="29">
        <f ca="1">IFERROR($F2218/OFFSET($F2218,J$12,)-1,"")</f>
        <v>0.37896048415806338</v>
      </c>
      <c r="K2218" s="30">
        <f>F2218/VLOOKUP(YEAR(B2218),$Z$13:$AB$35,3,FALSE)-1</f>
        <v>0.10591982902078501</v>
      </c>
      <c r="L2218" s="21">
        <f>MAX(F2218:$F$5741)</f>
        <v>2781.55</v>
      </c>
      <c r="M2218" s="28">
        <f ca="1">IF(OFFSET($O2218,M$12,)&lt;&gt;"",_xlfn.STDEV.S(OFFSET($O2218,,,M$12))*SQRT($J$12/$G$12),"")</f>
        <v>0.12568878610778719</v>
      </c>
      <c r="N2218" s="30">
        <f ca="1">IF(OFFSET($O2218,N$12,)&lt;&gt;"",_xlfn.STDEV.S(OFFSET($O2218,,,N$12))*SQRT($J$12/$G$12),"")</f>
        <v>0.1255810563476944</v>
      </c>
      <c r="O2218" s="4">
        <f t="shared" ca="1" si="34"/>
        <v>1.7533664505073629E-3</v>
      </c>
    </row>
    <row r="2219" spans="2:15" x14ac:dyDescent="0.2">
      <c r="B2219" s="14">
        <v>38453</v>
      </c>
      <c r="C2219" s="25">
        <v>2711.1</v>
      </c>
      <c r="D2219" s="25">
        <v>2717.58</v>
      </c>
      <c r="E2219" s="25">
        <v>2694.15</v>
      </c>
      <c r="F2219" s="16">
        <v>2706.7</v>
      </c>
      <c r="G2219" s="28">
        <f ca="1">IFERROR($F2219/OFFSET($F2219,G$12,)-1,"")</f>
        <v>-1.6266400109181678E-3</v>
      </c>
      <c r="H2219" s="29">
        <f ca="1">IFERROR($F2219/OFFSET($F2219,H$12,)-1,"")</f>
        <v>1.0837740133249563E-2</v>
      </c>
      <c r="I2219" s="29">
        <f ca="1">IFERROR($F2219/OFFSET($F2219,I$12,)-1,"")</f>
        <v>-1.0137433166814258E-2</v>
      </c>
      <c r="J2219" s="29">
        <f ca="1">IFERROR($F2219/OFFSET($F2219,J$12,)-1,"")</f>
        <v>0.3867427658004754</v>
      </c>
      <c r="K2219" s="30">
        <f>F2219/VLOOKUP(YEAR(B2219),$Z$13:$AB$35,3,FALSE)-1</f>
        <v>0.10398244526381029</v>
      </c>
      <c r="L2219" s="21">
        <f>MAX(F2219:$F$5741)</f>
        <v>2781.55</v>
      </c>
      <c r="M2219" s="28">
        <f ca="1">IF(OFFSET($O2219,M$12,)&lt;&gt;"",_xlfn.STDEV.S(OFFSET($O2219,,,M$12))*SQRT($J$12/$G$12),"")</f>
        <v>0.14019896213858049</v>
      </c>
      <c r="N2219" s="30">
        <f ca="1">IF(OFFSET($O2219,N$12,)&lt;&gt;"",_xlfn.STDEV.S(OFFSET($O2219,,,N$12))*SQRT($J$12/$G$12),"")</f>
        <v>0.12564642731398062</v>
      </c>
      <c r="O2219" s="4">
        <f t="shared" ca="1" si="34"/>
        <v>-1.6279644262068491E-3</v>
      </c>
    </row>
    <row r="2220" spans="2:15" x14ac:dyDescent="0.2">
      <c r="B2220" s="14">
        <v>38450</v>
      </c>
      <c r="C2220" s="25">
        <v>2700.76</v>
      </c>
      <c r="D2220" s="25">
        <v>2717.52</v>
      </c>
      <c r="E2220" s="25">
        <v>2696.84</v>
      </c>
      <c r="F2220" s="16">
        <v>2711.11</v>
      </c>
      <c r="G2220" s="28">
        <f ca="1">IFERROR($F2220/OFFSET($F2220,G$12,)-1,"")</f>
        <v>3.8173874407583241E-3</v>
      </c>
      <c r="H2220" s="29">
        <f ca="1">IFERROR($F2220/OFFSET($F2220,H$12,)-1,"")</f>
        <v>1.5001647298430676E-2</v>
      </c>
      <c r="I2220" s="29">
        <f ca="1">IFERROR($F2220/OFFSET($F2220,I$12,)-1,"")</f>
        <v>-1.654145702667309E-2</v>
      </c>
      <c r="J2220" s="29">
        <f ca="1">IFERROR($F2220/OFFSET($F2220,J$12,)-1,"")</f>
        <v>0.39668744526299538</v>
      </c>
      <c r="K2220" s="30">
        <f>F2220/VLOOKUP(YEAR(B2220),$Z$13:$AB$35,3,FALSE)-1</f>
        <v>0.10578115313081216</v>
      </c>
      <c r="L2220" s="21">
        <f>MAX(F2220:$F$5741)</f>
        <v>2781.55</v>
      </c>
      <c r="M2220" s="28">
        <f ca="1">IF(OFFSET($O2220,M$12,)&lt;&gt;"",_xlfn.STDEV.S(OFFSET($O2220,,,M$12))*SQRT($J$12/$G$12),"")</f>
        <v>0.14570755376766645</v>
      </c>
      <c r="N2220" s="30">
        <f ca="1">IF(OFFSET($O2220,N$12,)&lt;&gt;"",_xlfn.STDEV.S(OFFSET($O2220,,,N$12))*SQRT($J$12/$G$12),"")</f>
        <v>0.12579876336990833</v>
      </c>
      <c r="O2220" s="4">
        <f t="shared" ca="1" si="34"/>
        <v>3.8101197072863487E-3</v>
      </c>
    </row>
    <row r="2221" spans="2:15" x14ac:dyDescent="0.2">
      <c r="B2221" s="14">
        <v>38449</v>
      </c>
      <c r="C2221" s="25">
        <v>2705.5</v>
      </c>
      <c r="D2221" s="25">
        <v>2713.21</v>
      </c>
      <c r="E2221" s="25">
        <v>2691.98</v>
      </c>
      <c r="F2221" s="16">
        <v>2700.8</v>
      </c>
      <c r="G2221" s="28">
        <f ca="1">IFERROR($F2221/OFFSET($F2221,G$12,)-1,"")</f>
        <v>-1.73720199593419E-3</v>
      </c>
      <c r="H2221" s="29">
        <f ca="1">IFERROR($F2221/OFFSET($F2221,H$12,)-1,"")</f>
        <v>2.5789053894944791E-2</v>
      </c>
      <c r="I2221" s="29">
        <f ca="1">IFERROR($F2221/OFFSET($F2221,I$12,)-1,"")</f>
        <v>-2.9030576477144021E-2</v>
      </c>
      <c r="J2221" s="29">
        <f ca="1">IFERROR($F2221/OFFSET($F2221,J$12,)-1,"")</f>
        <v>0.38801521225203017</v>
      </c>
      <c r="K2221" s="30">
        <f>F2221/VLOOKUP(YEAR(B2221),$Z$13:$AB$35,3,FALSE)-1</f>
        <v>0.10157601070251565</v>
      </c>
      <c r="L2221" s="21">
        <f>MAX(F2221:$F$5741)</f>
        <v>2781.55</v>
      </c>
      <c r="M2221" s="28">
        <f ca="1">IF(OFFSET($O2221,M$12,)&lt;&gt;"",_xlfn.STDEV.S(OFFSET($O2221,,,M$12))*SQRT($J$12/$G$12),"")</f>
        <v>0.15226432684517771</v>
      </c>
      <c r="N2221" s="30">
        <f ca="1">IF(OFFSET($O2221,N$12,)&lt;&gt;"",_xlfn.STDEV.S(OFFSET($O2221,,,N$12))*SQRT($J$12/$G$12),"")</f>
        <v>0.12666237597305202</v>
      </c>
      <c r="O2221" s="4">
        <f t="shared" ca="1" si="34"/>
        <v>-1.7387126811519616E-3</v>
      </c>
    </row>
    <row r="2222" spans="2:15" x14ac:dyDescent="0.2">
      <c r="B2222" s="14">
        <v>38448</v>
      </c>
      <c r="C2222" s="25">
        <v>2700.41</v>
      </c>
      <c r="D2222" s="25">
        <v>2714.23</v>
      </c>
      <c r="E2222" s="25">
        <v>2700.41</v>
      </c>
      <c r="F2222" s="16">
        <v>2705.5</v>
      </c>
      <c r="G2222" s="28">
        <f ca="1">IFERROR($F2222/OFFSET($F2222,G$12,)-1,"")</f>
        <v>1.9739497883466406E-3</v>
      </c>
      <c r="H2222" s="29">
        <f ca="1">IFERROR($F2222/OFFSET($F2222,H$12,)-1,"")</f>
        <v>2.6533159809832396E-2</v>
      </c>
      <c r="I2222" s="29">
        <f ca="1">IFERROR($F2222/OFFSET($F2222,I$12,)-1,"")</f>
        <v>-1.8084948082443875E-2</v>
      </c>
      <c r="J2222" s="29">
        <f ca="1">IFERROR($F2222/OFFSET($F2222,J$12,)-1,"")</f>
        <v>0.40674070838792864</v>
      </c>
      <c r="K2222" s="30">
        <f>F2222/VLOOKUP(YEAR(B2222),$Z$13:$AB$35,3,FALSE)-1</f>
        <v>0.10349300094625891</v>
      </c>
      <c r="L2222" s="21">
        <f>MAX(F2222:$F$5741)</f>
        <v>2781.55</v>
      </c>
      <c r="M2222" s="28">
        <f ca="1">IF(OFFSET($O2222,M$12,)&lt;&gt;"",_xlfn.STDEV.S(OFFSET($O2222,,,M$12))*SQRT($J$12/$G$12),"")</f>
        <v>0.15574744197594229</v>
      </c>
      <c r="N2222" s="30">
        <f ca="1">IF(OFFSET($O2222,N$12,)&lt;&gt;"",_xlfn.STDEV.S(OFFSET($O2222,,,N$12))*SQRT($J$12/$G$12),"")</f>
        <v>0.12804334071277365</v>
      </c>
      <c r="O2222" s="4">
        <f t="shared" ca="1" si="34"/>
        <v>1.9720041094906876E-3</v>
      </c>
    </row>
    <row r="2223" spans="2:15" x14ac:dyDescent="0.2">
      <c r="B2223" s="14">
        <v>38447</v>
      </c>
      <c r="C2223" s="25">
        <v>2676.92</v>
      </c>
      <c r="D2223" s="25">
        <v>2702.56</v>
      </c>
      <c r="E2223" s="25">
        <v>2671.27</v>
      </c>
      <c r="F2223" s="16">
        <v>2700.17</v>
      </c>
      <c r="G2223" s="28">
        <f ca="1">IFERROR($F2223/OFFSET($F2223,G$12,)-1,"")</f>
        <v>8.3990618744584911E-3</v>
      </c>
      <c r="H2223" s="29">
        <f ca="1">IFERROR($F2223/OFFSET($F2223,H$12,)-1,"")</f>
        <v>2.4351474593889311E-2</v>
      </c>
      <c r="I2223" s="29">
        <f ca="1">IFERROR($F2223/OFFSET($F2223,I$12,)-1,"")</f>
        <v>-8.7408864969640288E-3</v>
      </c>
      <c r="J2223" s="29">
        <f ca="1">IFERROR($F2223/OFFSET($F2223,J$12,)-1,"")</f>
        <v>0.42323200910811143</v>
      </c>
      <c r="K2223" s="30">
        <f>F2223/VLOOKUP(YEAR(B2223),$Z$13:$AB$35,3,FALSE)-1</f>
        <v>0.10131905243580119</v>
      </c>
      <c r="L2223" s="21">
        <f>MAX(F2223:$F$5741)</f>
        <v>2781.55</v>
      </c>
      <c r="M2223" s="28">
        <f ca="1">IF(OFFSET($O2223,M$12,)&lt;&gt;"",_xlfn.STDEV.S(OFFSET($O2223,,,M$12))*SQRT($J$12/$G$12),"")</f>
        <v>0.15709301026356218</v>
      </c>
      <c r="N2223" s="30">
        <f ca="1">IF(OFFSET($O2223,N$12,)&lt;&gt;"",_xlfn.STDEV.S(OFFSET($O2223,,,N$12))*SQRT($J$12/$G$12),"")</f>
        <v>0.12958281728766186</v>
      </c>
      <c r="O2223" s="4">
        <f t="shared" ca="1" si="34"/>
        <v>8.363986020265269E-3</v>
      </c>
    </row>
    <row r="2224" spans="2:15" x14ac:dyDescent="0.2">
      <c r="B2224" s="14">
        <v>38446</v>
      </c>
      <c r="C2224" s="25">
        <v>2670.87</v>
      </c>
      <c r="D2224" s="25">
        <v>2677.68</v>
      </c>
      <c r="E2224" s="25">
        <v>2670.87</v>
      </c>
      <c r="F2224" s="16">
        <v>2677.68</v>
      </c>
      <c r="G2224" s="28">
        <f ca="1">IFERROR($F2224/OFFSET($F2224,G$12,)-1,"")</f>
        <v>2.4859230861387083E-3</v>
      </c>
      <c r="H2224" s="29">
        <f ca="1">IFERROR($F2224/OFFSET($F2224,H$12,)-1,"")</f>
        <v>2.3797143119322017E-2</v>
      </c>
      <c r="I2224" s="29">
        <f ca="1">IFERROR($F2224/OFFSET($F2224,I$12,)-1,"")</f>
        <v>-4.9868083683252129E-3</v>
      </c>
      <c r="J2224" s="29">
        <f ca="1">IFERROR($F2224/OFFSET($F2224,J$12,)-1,"")</f>
        <v>0.43439970858599919</v>
      </c>
      <c r="K2224" s="30">
        <f>F2224/VLOOKUP(YEAR(B2224),$Z$13:$AB$35,3,FALSE)-1</f>
        <v>9.2146050184357176E-2</v>
      </c>
      <c r="L2224" s="21">
        <f>MAX(F2224:$F$5741)</f>
        <v>2781.55</v>
      </c>
      <c r="M2224" s="28">
        <f ca="1">IF(OFFSET($O2224,M$12,)&lt;&gt;"",_xlfn.STDEV.S(OFFSET($O2224,,,M$12))*SQRT($J$12/$G$12),"")</f>
        <v>0.15712359582310262</v>
      </c>
      <c r="N2224" s="30">
        <f ca="1">IF(OFFSET($O2224,N$12,)&lt;&gt;"",_xlfn.STDEV.S(OFFSET($O2224,,,N$12))*SQRT($J$12/$G$12),"")</f>
        <v>0.13042967762512708</v>
      </c>
      <c r="O2224" s="4">
        <f t="shared" ca="1" si="34"/>
        <v>2.4828382906621244E-3</v>
      </c>
    </row>
    <row r="2225" spans="2:15" x14ac:dyDescent="0.2">
      <c r="B2225" s="14">
        <v>38443</v>
      </c>
      <c r="C2225" s="25">
        <v>2635.57</v>
      </c>
      <c r="D2225" s="25">
        <v>2671.04</v>
      </c>
      <c r="E2225" s="25">
        <v>2635.57</v>
      </c>
      <c r="F2225" s="16">
        <v>2671.04</v>
      </c>
      <c r="G2225" s="28">
        <f ca="1">IFERROR($F2225/OFFSET($F2225,G$12,)-1,"")</f>
        <v>1.4485928064111864E-2</v>
      </c>
      <c r="H2225" s="29">
        <f ca="1">IFERROR($F2225/OFFSET($F2225,H$12,)-1,"")</f>
        <v>2.5162350123585586E-2</v>
      </c>
      <c r="I2225" s="29">
        <f ca="1">IFERROR($F2225/OFFSET($F2225,I$12,)-1,"")</f>
        <v>-1.1600842217444507E-2</v>
      </c>
      <c r="J2225" s="29">
        <f ca="1">IFERROR($F2225/OFFSET($F2225,J$12,)-1,"")</f>
        <v>0.44072925375549499</v>
      </c>
      <c r="K2225" s="30">
        <f>F2225/VLOOKUP(YEAR(B2225),$Z$13:$AB$35,3,FALSE)-1</f>
        <v>8.9437791627239083E-2</v>
      </c>
      <c r="L2225" s="21">
        <f>MAX(F2225:$F$5741)</f>
        <v>2781.55</v>
      </c>
      <c r="M2225" s="28">
        <f ca="1">IF(OFFSET($O2225,M$12,)&lt;&gt;"",_xlfn.STDEV.S(OFFSET($O2225,,,M$12))*SQRT($J$12/$G$12),"")</f>
        <v>0.15701260922875476</v>
      </c>
      <c r="N2225" s="30">
        <f ca="1">IF(OFFSET($O2225,N$12,)&lt;&gt;"",_xlfn.STDEV.S(OFFSET($O2225,,,N$12))*SQRT($J$12/$G$12),"")</f>
        <v>0.13226675614943978</v>
      </c>
      <c r="O2225" s="4">
        <f t="shared" ca="1" si="34"/>
        <v>1.4382009378376436E-2</v>
      </c>
    </row>
    <row r="2226" spans="2:15" x14ac:dyDescent="0.2">
      <c r="B2226" s="14">
        <v>38442</v>
      </c>
      <c r="C2226" s="25">
        <v>2635.61</v>
      </c>
      <c r="D2226" s="25">
        <v>2649.27</v>
      </c>
      <c r="E2226" s="25">
        <v>2626.67</v>
      </c>
      <c r="F2226" s="16">
        <v>2632.9</v>
      </c>
      <c r="G2226" s="28">
        <f ca="1">IFERROR($F2226/OFFSET($F2226,G$12,)-1,"")</f>
        <v>-1.0130635877628746E-3</v>
      </c>
      <c r="H2226" s="29">
        <f ca="1">IFERROR($F2226/OFFSET($F2226,H$12,)-1,"")</f>
        <v>-1.8576086132383596E-3</v>
      </c>
      <c r="I2226" s="29">
        <f ca="1">IFERROR($F2226/OFFSET($F2226,I$12,)-1,"")</f>
        <v>-2.6283575631386391E-2</v>
      </c>
      <c r="J2226" s="29">
        <f ca="1">IFERROR($F2226/OFFSET($F2226,J$12,)-1,"")</f>
        <v>0.41580404914903335</v>
      </c>
      <c r="K2226" s="30">
        <f>F2226/VLOOKUP(YEAR(B2226),$Z$13:$AB$35,3,FALSE)-1</f>
        <v>7.3881619734394777E-2</v>
      </c>
      <c r="L2226" s="21">
        <f>MAX(F2226:$F$5741)</f>
        <v>2781.55</v>
      </c>
      <c r="M2226" s="28">
        <f ca="1">IF(OFFSET($O2226,M$12,)&lt;&gt;"",_xlfn.STDEV.S(OFFSET($O2226,,,M$12))*SQRT($J$12/$G$12),"")</f>
        <v>0.15197717953852968</v>
      </c>
      <c r="N2226" s="30">
        <f ca="1">IF(OFFSET($O2226,N$12,)&lt;&gt;"",_xlfn.STDEV.S(OFFSET($O2226,,,N$12))*SQRT($J$12/$G$12),"")</f>
        <v>0.13008432407938975</v>
      </c>
      <c r="O2226" s="4">
        <f t="shared" ca="1" si="34"/>
        <v>-1.0135770835111571E-3</v>
      </c>
    </row>
    <row r="2227" spans="2:15" x14ac:dyDescent="0.2">
      <c r="B2227" s="14">
        <v>38441</v>
      </c>
      <c r="C2227" s="25">
        <v>2636.74</v>
      </c>
      <c r="D2227" s="25">
        <v>2640.05</v>
      </c>
      <c r="E2227" s="25">
        <v>2627.46</v>
      </c>
      <c r="F2227" s="16">
        <v>2635.57</v>
      </c>
      <c r="G2227" s="28">
        <f ca="1">IFERROR($F2227/OFFSET($F2227,G$12,)-1,"")</f>
        <v>-1.5553987511285339E-4</v>
      </c>
      <c r="H2227" s="29">
        <f ca="1">IFERROR($F2227/OFFSET($F2227,H$12,)-1,"")</f>
        <v>9.5957893446516618E-3</v>
      </c>
      <c r="I2227" s="29">
        <f ca="1">IFERROR($F2227/OFFSET($F2227,I$12,)-1,"")</f>
        <v>-1.5707920810567488E-2</v>
      </c>
      <c r="J2227" s="29">
        <f ca="1">IFERROR($F2227/OFFSET($F2227,J$12,)-1,"")</f>
        <v>0.4269463995668652</v>
      </c>
      <c r="K2227" s="30">
        <f>F2227/VLOOKUP(YEAR(B2227),$Z$13:$AB$35,3,FALSE)-1</f>
        <v>7.497063334094678E-2</v>
      </c>
      <c r="L2227" s="21">
        <f>MAX(F2227:$F$5741)</f>
        <v>2781.55</v>
      </c>
      <c r="M2227" s="28">
        <f ca="1">IF(OFFSET($O2227,M$12,)&lt;&gt;"",_xlfn.STDEV.S(OFFSET($O2227,,,M$12))*SQRT($J$12/$G$12),"")</f>
        <v>0.15367852664893955</v>
      </c>
      <c r="N2227" s="30">
        <f ca="1">IF(OFFSET($O2227,N$12,)&lt;&gt;"",_xlfn.STDEV.S(OFFSET($O2227,,,N$12))*SQRT($J$12/$G$12),"")</f>
        <v>0.13081429762300636</v>
      </c>
      <c r="O2227" s="4">
        <f t="shared" ca="1" si="34"/>
        <v>-1.5555197269368219E-4</v>
      </c>
    </row>
    <row r="2228" spans="2:15" x14ac:dyDescent="0.2">
      <c r="B2228" s="14">
        <v>38440</v>
      </c>
      <c r="C2228" s="25">
        <v>2615.4499999999998</v>
      </c>
      <c r="D2228" s="25">
        <v>2637.01</v>
      </c>
      <c r="E2228" s="25">
        <v>2605.4699999999998</v>
      </c>
      <c r="F2228" s="16">
        <v>2635.98</v>
      </c>
      <c r="G2228" s="28">
        <f ca="1">IFERROR($F2228/OFFSET($F2228,G$12,)-1,"")</f>
        <v>7.8533631052519759E-3</v>
      </c>
      <c r="H2228" s="29">
        <f ca="1">IFERROR($F2228/OFFSET($F2228,H$12,)-1,"")</f>
        <v>-1.7685039668263736E-3</v>
      </c>
      <c r="I2228" s="29">
        <f ca="1">IFERROR($F2228/OFFSET($F2228,I$12,)-1,"")</f>
        <v>6.2759110378158844E-3</v>
      </c>
      <c r="J2228" s="29">
        <f ca="1">IFERROR($F2228/OFFSET($F2228,J$12,)-1,"")</f>
        <v>0.4248155455257967</v>
      </c>
      <c r="K2228" s="30">
        <f>F2228/VLOOKUP(YEAR(B2228),$Z$13:$AB$35,3,FALSE)-1</f>
        <v>7.513786014944368E-2</v>
      </c>
      <c r="L2228" s="21">
        <f>MAX(F2228:$F$5741)</f>
        <v>2781.55</v>
      </c>
      <c r="M2228" s="28">
        <f ca="1">IF(OFFSET($O2228,M$12,)&lt;&gt;"",_xlfn.STDEV.S(OFFSET($O2228,,,M$12))*SQRT($J$12/$G$12),"")</f>
        <v>0.15457733205245106</v>
      </c>
      <c r="N2228" s="30">
        <f ca="1">IF(OFFSET($O2228,N$12,)&lt;&gt;"",_xlfn.STDEV.S(OFFSET($O2228,,,N$12))*SQRT($J$12/$G$12),"")</f>
        <v>0.13079017163785314</v>
      </c>
      <c r="O2228" s="4">
        <f t="shared" ca="1" si="34"/>
        <v>7.8226859570686546E-3</v>
      </c>
    </row>
    <row r="2229" spans="2:15" x14ac:dyDescent="0.2">
      <c r="B2229" s="14">
        <v>38435</v>
      </c>
      <c r="C2229" s="25">
        <v>2605.1</v>
      </c>
      <c r="D2229" s="25">
        <v>2624.89</v>
      </c>
      <c r="E2229" s="25">
        <v>2594.0100000000002</v>
      </c>
      <c r="F2229" s="16">
        <v>2615.44</v>
      </c>
      <c r="G2229" s="28">
        <f ca="1">IFERROR($F2229/OFFSET($F2229,G$12,)-1,"")</f>
        <v>3.8227121298186617E-3</v>
      </c>
      <c r="H2229" s="29">
        <f ca="1">IFERROR($F2229/OFFSET($F2229,H$12,)-1,"")</f>
        <v>-1.5111633284003112E-2</v>
      </c>
      <c r="I2229" s="29">
        <f ca="1">IFERROR($F2229/OFFSET($F2229,I$12,)-1,"")</f>
        <v>1.3744292591415519E-2</v>
      </c>
      <c r="J2229" s="29">
        <f ca="1">IFERROR($F2229/OFFSET($F2229,J$12,)-1,"")</f>
        <v>0.42391114982578393</v>
      </c>
      <c r="K2229" s="30">
        <f>F2229/VLOOKUP(YEAR(B2229),$Z$13:$AB$35,3,FALSE)-1</f>
        <v>6.6760204914020793E-2</v>
      </c>
      <c r="L2229" s="21">
        <f>MAX(F2229:$F$5741)</f>
        <v>2781.55</v>
      </c>
      <c r="M2229" s="28">
        <f ca="1">IF(OFFSET($O2229,M$12,)&lt;&gt;"",_xlfn.STDEV.S(OFFSET($O2229,,,M$12))*SQRT($J$12/$G$12),"")</f>
        <v>0.15419769813284892</v>
      </c>
      <c r="N2229" s="30">
        <f ca="1">IF(OFFSET($O2229,N$12,)&lt;&gt;"",_xlfn.STDEV.S(OFFSET($O2229,,,N$12))*SQRT($J$12/$G$12),"")</f>
        <v>0.13011403470442587</v>
      </c>
      <c r="O2229" s="4">
        <f t="shared" ca="1" si="34"/>
        <v>3.8154241331757191E-3</v>
      </c>
    </row>
    <row r="2230" spans="2:15" x14ac:dyDescent="0.2">
      <c r="B2230" s="14">
        <v>38434</v>
      </c>
      <c r="C2230" s="25">
        <v>2637.65</v>
      </c>
      <c r="D2230" s="25">
        <v>2637.65</v>
      </c>
      <c r="E2230" s="25">
        <v>2583.59</v>
      </c>
      <c r="F2230" s="16">
        <v>2605.48</v>
      </c>
      <c r="G2230" s="28">
        <f ca="1">IFERROR($F2230/OFFSET($F2230,G$12,)-1,"")</f>
        <v>-1.2252634771400484E-2</v>
      </c>
      <c r="H2230" s="29">
        <f ca="1">IFERROR($F2230/OFFSET($F2230,H$12,)-1,"")</f>
        <v>-2.8483856413621833E-2</v>
      </c>
      <c r="I2230" s="29">
        <f ca="1">IFERROR($F2230/OFFSET($F2230,I$12,)-1,"")</f>
        <v>-4.0518638573743271E-3</v>
      </c>
      <c r="J2230" s="29">
        <f ca="1">IFERROR($F2230/OFFSET($F2230,J$12,)-1,"")</f>
        <v>0.45539654344158809</v>
      </c>
      <c r="K2230" s="30">
        <f>F2230/VLOOKUP(YEAR(B2230),$Z$13:$AB$35,3,FALSE)-1</f>
        <v>6.2697817078343654E-2</v>
      </c>
      <c r="L2230" s="21">
        <f>MAX(F2230:$F$5741)</f>
        <v>2781.55</v>
      </c>
      <c r="M2230" s="28">
        <f ca="1">IF(OFFSET($O2230,M$12,)&lt;&gt;"",_xlfn.STDEV.S(OFFSET($O2230,,,M$12))*SQRT($J$12/$G$12),"")</f>
        <v>0.15444939260248852</v>
      </c>
      <c r="N2230" s="30">
        <f ca="1">IF(OFFSET($O2230,N$12,)&lt;&gt;"",_xlfn.STDEV.S(OFFSET($O2230,,,N$12))*SQRT($J$12/$G$12),"")</f>
        <v>0.13009918076522115</v>
      </c>
      <c r="O2230" s="4">
        <f t="shared" ca="1" si="34"/>
        <v>-1.2328317141828584E-2</v>
      </c>
    </row>
    <row r="2231" spans="2:15" x14ac:dyDescent="0.2">
      <c r="B2231" s="14">
        <v>38433</v>
      </c>
      <c r="C2231" s="25">
        <v>2610.52</v>
      </c>
      <c r="D2231" s="25">
        <v>2638.96</v>
      </c>
      <c r="E2231" s="25">
        <v>2581.8200000000002</v>
      </c>
      <c r="F2231" s="16">
        <v>2637.8</v>
      </c>
      <c r="G2231" s="28">
        <f ca="1">IFERROR($F2231/OFFSET($F2231,G$12,)-1,"")</f>
        <v>1.0450025282319197E-2</v>
      </c>
      <c r="H2231" s="29">
        <f ca="1">IFERROR($F2231/OFFSET($F2231,H$12,)-1,"")</f>
        <v>-3.1537981422329775E-2</v>
      </c>
      <c r="I2231" s="29">
        <f ca="1">IFERROR($F2231/OFFSET($F2231,I$12,)-1,"")</f>
        <v>-2.2807820472571239E-3</v>
      </c>
      <c r="J2231" s="29">
        <f ca="1">IFERROR($F2231/OFFSET($F2231,J$12,)-1,"")</f>
        <v>0.49095636445851243</v>
      </c>
      <c r="K2231" s="30">
        <f>F2231/VLOOKUP(YEAR(B2231),$Z$13:$AB$35,3,FALSE)-1</f>
        <v>7.5880184031063447E-2</v>
      </c>
      <c r="L2231" s="21">
        <f>MAX(F2231:$F$5741)</f>
        <v>2781.55</v>
      </c>
      <c r="M2231" s="28">
        <f ca="1">IF(OFFSET($O2231,M$12,)&lt;&gt;"",_xlfn.STDEV.S(OFFSET($O2231,,,M$12))*SQRT($J$12/$G$12),"")</f>
        <v>0.1497568788588228</v>
      </c>
      <c r="N2231" s="30">
        <f ca="1">IF(OFFSET($O2231,N$12,)&lt;&gt;"",_xlfn.STDEV.S(OFFSET($O2231,,,N$12))*SQRT($J$12/$G$12),"")</f>
        <v>0.12702277754821639</v>
      </c>
      <c r="O2231" s="4">
        <f t="shared" ca="1" si="34"/>
        <v>1.0395801202971343E-2</v>
      </c>
    </row>
    <row r="2232" spans="2:15" x14ac:dyDescent="0.2">
      <c r="B2232" s="14">
        <v>38432</v>
      </c>
      <c r="C2232" s="25">
        <v>2640.97</v>
      </c>
      <c r="D2232" s="25">
        <v>2663.27</v>
      </c>
      <c r="E2232" s="25">
        <v>2598.35</v>
      </c>
      <c r="F2232" s="16">
        <v>2610.52</v>
      </c>
      <c r="G2232" s="28">
        <f ca="1">IFERROR($F2232/OFFSET($F2232,G$12,)-1,"")</f>
        <v>-1.1410069490466412E-2</v>
      </c>
      <c r="H2232" s="29">
        <f ca="1">IFERROR($F2232/OFFSET($F2232,H$12,)-1,"")</f>
        <v>-3.9706304304643059E-2</v>
      </c>
      <c r="I2232" s="29">
        <f ca="1">IFERROR($F2232/OFFSET($F2232,I$12,)-1,"")</f>
        <v>-1.8985058473378835E-2</v>
      </c>
      <c r="J2232" s="29">
        <f ca="1">IFERROR($F2232/OFFSET($F2232,J$12,)-1,"")</f>
        <v>0.43420192397496948</v>
      </c>
      <c r="K2232" s="30">
        <f>F2232/VLOOKUP(YEAR(B2232),$Z$13:$AB$35,3,FALSE)-1</f>
        <v>6.4753483212059759E-2</v>
      </c>
      <c r="L2232" s="21">
        <f>MAX(F2232:$F$5741)</f>
        <v>2781.55</v>
      </c>
      <c r="M2232" s="28">
        <f ca="1">IF(OFFSET($O2232,M$12,)&lt;&gt;"",_xlfn.STDEV.S(OFFSET($O2232,,,M$12))*SQRT($J$12/$G$12),"")</f>
        <v>0.14697185078124156</v>
      </c>
      <c r="N2232" s="30">
        <f ca="1">IF(OFFSET($O2232,N$12,)&lt;&gt;"",_xlfn.STDEV.S(OFFSET($O2232,,,N$12))*SQRT($J$12/$G$12),"")</f>
        <v>0.12569286723902084</v>
      </c>
      <c r="O2232" s="4">
        <f t="shared" ca="1" si="34"/>
        <v>-1.1475663767530906E-2</v>
      </c>
    </row>
    <row r="2233" spans="2:15" x14ac:dyDescent="0.2">
      <c r="B2233" s="14">
        <v>38429</v>
      </c>
      <c r="C2233" s="25">
        <v>2655.38</v>
      </c>
      <c r="D2233" s="25">
        <v>2673.42</v>
      </c>
      <c r="E2233" s="25">
        <v>2640.65</v>
      </c>
      <c r="F2233" s="16">
        <v>2640.65</v>
      </c>
      <c r="G2233" s="28">
        <f ca="1">IFERROR($F2233/OFFSET($F2233,G$12,)-1,"")</f>
        <v>-5.6183794816179189E-3</v>
      </c>
      <c r="H2233" s="29">
        <f ca="1">IFERROR($F2233/OFFSET($F2233,H$12,)-1,"")</f>
        <v>-2.7033699088437002E-2</v>
      </c>
      <c r="I2233" s="29">
        <f ca="1">IFERROR($F2233/OFFSET($F2233,I$12,)-1,"")</f>
        <v>7.4279282522771162E-4</v>
      </c>
      <c r="J2233" s="29">
        <f ca="1">IFERROR($F2233/OFFSET($F2233,J$12,)-1,"")</f>
        <v>0.45706308523376249</v>
      </c>
      <c r="K2233" s="30">
        <f>F2233/VLOOKUP(YEAR(B2233),$Z$13:$AB$35,3,FALSE)-1</f>
        <v>7.7042614285248057E-2</v>
      </c>
      <c r="L2233" s="21">
        <f>MAX(F2233:$F$5741)</f>
        <v>2781.55</v>
      </c>
      <c r="M2233" s="28">
        <f ca="1">IF(OFFSET($O2233,M$12,)&lt;&gt;"",_xlfn.STDEV.S(OFFSET($O2233,,,M$12))*SQRT($J$12/$G$12),"")</f>
        <v>0.14287316951096632</v>
      </c>
      <c r="N2233" s="30">
        <f ca="1">IF(OFFSET($O2233,N$12,)&lt;&gt;"",_xlfn.STDEV.S(OFFSET($O2233,,,N$12))*SQRT($J$12/$G$12),"")</f>
        <v>0.1228699229530095</v>
      </c>
      <c r="O2233" s="4">
        <f t="shared" ca="1" si="34"/>
        <v>-5.6342219427896233E-3</v>
      </c>
    </row>
    <row r="2234" spans="2:15" x14ac:dyDescent="0.2">
      <c r="B2234" s="14">
        <v>38428</v>
      </c>
      <c r="C2234" s="25">
        <v>2683.66</v>
      </c>
      <c r="D2234" s="25">
        <v>2687.25</v>
      </c>
      <c r="E2234" s="25">
        <v>2650.09</v>
      </c>
      <c r="F2234" s="16">
        <v>2655.57</v>
      </c>
      <c r="G2234" s="28">
        <f ca="1">IFERROR($F2234/OFFSET($F2234,G$12,)-1,"")</f>
        <v>-9.8065901777489861E-3</v>
      </c>
      <c r="H2234" s="29">
        <f ca="1">IFERROR($F2234/OFFSET($F2234,H$12,)-1,"")</f>
        <v>-2.1532713586169594E-2</v>
      </c>
      <c r="I2234" s="29">
        <f ca="1">IFERROR($F2234/OFFSET($F2234,I$12,)-1,"")</f>
        <v>7.0879220897424045E-3</v>
      </c>
      <c r="J2234" s="29">
        <f ca="1">IFERROR($F2234/OFFSET($F2234,J$12,)-1,"")</f>
        <v>0.4577027583367641</v>
      </c>
      <c r="K2234" s="30">
        <f>F2234/VLOOKUP(YEAR(B2234),$Z$13:$AB$35,3,FALSE)-1</f>
        <v>8.3128038633471402E-2</v>
      </c>
      <c r="L2234" s="21">
        <f>MAX(F2234:$F$5741)</f>
        <v>2781.55</v>
      </c>
      <c r="M2234" s="28">
        <f ca="1">IF(OFFSET($O2234,M$12,)&lt;&gt;"",_xlfn.STDEV.S(OFFSET($O2234,,,M$12))*SQRT($J$12/$G$12),"")</f>
        <v>0.14715621638979659</v>
      </c>
      <c r="N2234" s="30">
        <f ca="1">IF(OFFSET($O2234,N$12,)&lt;&gt;"",_xlfn.STDEV.S(OFFSET($O2234,,,N$12))*SQRT($J$12/$G$12),"")</f>
        <v>0.12197439736534098</v>
      </c>
      <c r="O2234" s="4">
        <f t="shared" ca="1" si="34"/>
        <v>-9.8549914776372583E-3</v>
      </c>
    </row>
    <row r="2235" spans="2:15" x14ac:dyDescent="0.2">
      <c r="B2235" s="14">
        <v>38427</v>
      </c>
      <c r="C2235" s="25">
        <v>2723.68</v>
      </c>
      <c r="D2235" s="25">
        <v>2729.07</v>
      </c>
      <c r="E2235" s="25">
        <v>2679.56</v>
      </c>
      <c r="F2235" s="16">
        <v>2681.87</v>
      </c>
      <c r="G2235" s="28">
        <f ca="1">IFERROR($F2235/OFFSET($F2235,G$12,)-1,"")</f>
        <v>-1.535778536549548E-2</v>
      </c>
      <c r="H2235" s="29">
        <f ca="1">IFERROR($F2235/OFFSET($F2235,H$12,)-1,"")</f>
        <v>-1.9217969441417293E-2</v>
      </c>
      <c r="I2235" s="29">
        <f ca="1">IFERROR($F2235/OFFSET($F2235,I$12,)-1,"")</f>
        <v>2.1750394318761801E-2</v>
      </c>
      <c r="J2235" s="29">
        <f ca="1">IFERROR($F2235/OFFSET($F2235,J$12,)-1,"")</f>
        <v>0.49068140004113192</v>
      </c>
      <c r="K2235" s="30">
        <f>F2235/VLOOKUP(YEAR(B2235),$Z$13:$AB$35,3,FALSE)-1</f>
        <v>9.3855026593141044E-2</v>
      </c>
      <c r="L2235" s="21">
        <f>MAX(F2235:$F$5741)</f>
        <v>2781.55</v>
      </c>
      <c r="M2235" s="28">
        <f ca="1">IF(OFFSET($O2235,M$12,)&lt;&gt;"",_xlfn.STDEV.S(OFFSET($O2235,,,M$12))*SQRT($J$12/$G$12),"")</f>
        <v>0.14309094227695657</v>
      </c>
      <c r="N2235" s="30">
        <f ca="1">IF(OFFSET($O2235,N$12,)&lt;&gt;"",_xlfn.STDEV.S(OFFSET($O2235,,,N$12))*SQRT($J$12/$G$12),"")</f>
        <v>0.12038005553684741</v>
      </c>
      <c r="O2235" s="4">
        <f t="shared" ca="1" si="34"/>
        <v>-1.5476937669050348E-2</v>
      </c>
    </row>
    <row r="2236" spans="2:15" x14ac:dyDescent="0.2">
      <c r="B2236" s="14">
        <v>38426</v>
      </c>
      <c r="C2236" s="25">
        <v>2718.46</v>
      </c>
      <c r="D2236" s="25">
        <v>2731.76</v>
      </c>
      <c r="E2236" s="25">
        <v>2704.19</v>
      </c>
      <c r="F2236" s="16">
        <v>2723.7</v>
      </c>
      <c r="G2236" s="28">
        <f ca="1">IFERROR($F2236/OFFSET($F2236,G$12,)-1,"")</f>
        <v>1.9275619284446766E-3</v>
      </c>
      <c r="H2236" s="29">
        <f ca="1">IFERROR($F2236/OFFSET($F2236,H$12,)-1,"")</f>
        <v>-1.1974418781808827E-2</v>
      </c>
      <c r="I2236" s="29">
        <f ca="1">IFERROR($F2236/OFFSET($F2236,I$12,)-1,"")</f>
        <v>4.615254614870512E-2</v>
      </c>
      <c r="J2236" s="29">
        <f ca="1">IFERROR($F2236/OFFSET($F2236,J$12,)-1,"")</f>
        <v>0.52179864676861532</v>
      </c>
      <c r="K2236" s="30">
        <f>F2236/VLOOKUP(YEAR(B2236),$Z$13:$AB$35,3,FALSE)-1</f>
        <v>0.11091623976245613</v>
      </c>
      <c r="L2236" s="21">
        <f>MAX(F2236:$F$5741)</f>
        <v>2781.55</v>
      </c>
      <c r="M2236" s="28">
        <f ca="1">IF(OFFSET($O2236,M$12,)&lt;&gt;"",_xlfn.STDEV.S(OFFSET($O2236,,,M$12))*SQRT($J$12/$G$12),"")</f>
        <v>0.13323463630183233</v>
      </c>
      <c r="N2236" s="30">
        <f ca="1">IF(OFFSET($O2236,N$12,)&lt;&gt;"",_xlfn.STDEV.S(OFFSET($O2236,,,N$12))*SQRT($J$12/$G$12),"")</f>
        <v>0.11495134850058387</v>
      </c>
      <c r="O2236" s="4">
        <f t="shared" ca="1" si="34"/>
        <v>1.9257065647869977E-3</v>
      </c>
    </row>
    <row r="2237" spans="2:15" x14ac:dyDescent="0.2">
      <c r="B2237" s="14">
        <v>38425</v>
      </c>
      <c r="C2237" s="25">
        <v>2714.18</v>
      </c>
      <c r="D2237" s="25">
        <v>2738.21</v>
      </c>
      <c r="E2237" s="25">
        <v>2697.2</v>
      </c>
      <c r="F2237" s="16">
        <v>2718.46</v>
      </c>
      <c r="G2237" s="28">
        <f ca="1">IFERROR($F2237/OFFSET($F2237,G$12,)-1,"")</f>
        <v>1.6359496245421656E-3</v>
      </c>
      <c r="H2237" s="29">
        <f ca="1">IFERROR($F2237/OFFSET($F2237,H$12,)-1,"")</f>
        <v>-2.2681598389387214E-2</v>
      </c>
      <c r="I2237" s="29">
        <f ca="1">IFERROR($F2237/OFFSET($F2237,I$12,)-1,"")</f>
        <v>5.065722600767586E-2</v>
      </c>
      <c r="J2237" s="29">
        <f ca="1">IFERROR($F2237/OFFSET($F2237,J$12,)-1,"")</f>
        <v>0.50046088036428871</v>
      </c>
      <c r="K2237" s="30">
        <f>F2237/VLOOKUP(YEAR(B2237),$Z$13:$AB$35,3,FALSE)-1</f>
        <v>0.10877899957581483</v>
      </c>
      <c r="L2237" s="21">
        <f>MAX(F2237:$F$5741)</f>
        <v>2781.55</v>
      </c>
      <c r="M2237" s="28">
        <f ca="1">IF(OFFSET($O2237,M$12,)&lt;&gt;"",_xlfn.STDEV.S(OFFSET($O2237,,,M$12))*SQRT($J$12/$G$12),"")</f>
        <v>0.13485313601474219</v>
      </c>
      <c r="N2237" s="30">
        <f ca="1">IF(OFFSET($O2237,N$12,)&lt;&gt;"",_xlfn.STDEV.S(OFFSET($O2237,,,N$12))*SQRT($J$12/$G$12),"")</f>
        <v>0.1150966146715463</v>
      </c>
      <c r="O2237" s="4">
        <f t="shared" ca="1" si="34"/>
        <v>1.6346129166144587E-3</v>
      </c>
    </row>
    <row r="2238" spans="2:15" x14ac:dyDescent="0.2">
      <c r="B2238" s="14">
        <v>38422</v>
      </c>
      <c r="C2238" s="25">
        <v>2715.48</v>
      </c>
      <c r="D2238" s="25">
        <v>2724.29</v>
      </c>
      <c r="E2238" s="25">
        <v>2701.22</v>
      </c>
      <c r="F2238" s="16">
        <v>2714.02</v>
      </c>
      <c r="G2238" s="28">
        <f ca="1">IFERROR($F2238/OFFSET($F2238,G$12,)-1,"")</f>
        <v>3.6845848023769889E-6</v>
      </c>
      <c r="H2238" s="29">
        <f ca="1">IFERROR($F2238/OFFSET($F2238,H$12,)-1,"")</f>
        <v>-1.4992759487974183E-2</v>
      </c>
      <c r="I2238" s="29">
        <f ca="1">IFERROR($F2238/OFFSET($F2238,I$12,)-1,"")</f>
        <v>5.6108769840806705E-2</v>
      </c>
      <c r="J2238" s="29">
        <f ca="1">IFERROR($F2238/OFFSET($F2238,J$12,)-1,"")</f>
        <v>0.49167875829925678</v>
      </c>
      <c r="K2238" s="30">
        <f>F2238/VLOOKUP(YEAR(B2238),$Z$13:$AB$35,3,FALSE)-1</f>
        <v>0.1069680556008743</v>
      </c>
      <c r="L2238" s="21">
        <f>MAX(F2238:$F$5741)</f>
        <v>2781.55</v>
      </c>
      <c r="M2238" s="28">
        <f ca="1">IF(OFFSET($O2238,M$12,)&lt;&gt;"",_xlfn.STDEV.S(OFFSET($O2238,,,M$12))*SQRT($J$12/$G$12),"")</f>
        <v>0.13496935109932023</v>
      </c>
      <c r="N2238" s="30">
        <f ca="1">IF(OFFSET($O2238,N$12,)&lt;&gt;"",_xlfn.STDEV.S(OFFSET($O2238,,,N$12))*SQRT($J$12/$G$12),"")</f>
        <v>0.1150941710820671</v>
      </c>
      <c r="O2238" s="4">
        <f t="shared" ca="1" si="34"/>
        <v>3.68457801431108E-6</v>
      </c>
    </row>
    <row r="2239" spans="2:15" x14ac:dyDescent="0.2">
      <c r="B2239" s="14">
        <v>38421</v>
      </c>
      <c r="C2239" s="25">
        <v>2734.42</v>
      </c>
      <c r="D2239" s="25">
        <v>2734.88</v>
      </c>
      <c r="E2239" s="25">
        <v>2694.9</v>
      </c>
      <c r="F2239" s="16">
        <v>2714.01</v>
      </c>
      <c r="G2239" s="28">
        <f ca="1">IFERROR($F2239/OFFSET($F2239,G$12,)-1,"")</f>
        <v>-7.4641057335741445E-3</v>
      </c>
      <c r="H2239" s="29">
        <f ca="1">IFERROR($F2239/OFFSET($F2239,H$12,)-1,"")</f>
        <v>-3.6600856100263979E-3</v>
      </c>
      <c r="I2239" s="29">
        <f ca="1">IFERROR($F2239/OFFSET($F2239,I$12,)-1,"")</f>
        <v>5.1835861502329328E-2</v>
      </c>
      <c r="J2239" s="29">
        <f ca="1">IFERROR($F2239/OFFSET($F2239,J$12,)-1,"")</f>
        <v>0.47258047888531407</v>
      </c>
      <c r="K2239" s="30">
        <f>F2239/VLOOKUP(YEAR(B2239),$Z$13:$AB$35,3,FALSE)-1</f>
        <v>0.10696397689822823</v>
      </c>
      <c r="L2239" s="21">
        <f>MAX(F2239:$F$5741)</f>
        <v>2781.55</v>
      </c>
      <c r="M2239" s="28">
        <f ca="1">IF(OFFSET($O2239,M$12,)&lt;&gt;"",_xlfn.STDEV.S(OFFSET($O2239,,,M$12))*SQRT($J$12/$G$12),"")</f>
        <v>0.13697549431210979</v>
      </c>
      <c r="N2239" s="30">
        <f ca="1">IF(OFFSET($O2239,N$12,)&lt;&gt;"",_xlfn.STDEV.S(OFFSET($O2239,,,N$12))*SQRT($J$12/$G$12),"")</f>
        <v>0.11596788384724475</v>
      </c>
      <c r="O2239" s="4">
        <f t="shared" ca="1" si="34"/>
        <v>-7.4921015670139221E-3</v>
      </c>
    </row>
    <row r="2240" spans="2:15" x14ac:dyDescent="0.2">
      <c r="B2240" s="14">
        <v>38420</v>
      </c>
      <c r="C2240" s="25">
        <v>2756.71</v>
      </c>
      <c r="D2240" s="25">
        <v>2768.04</v>
      </c>
      <c r="E2240" s="25">
        <v>2720.66</v>
      </c>
      <c r="F2240" s="16">
        <v>2734.42</v>
      </c>
      <c r="G2240" s="28">
        <f ca="1">IFERROR($F2240/OFFSET($F2240,G$12,)-1,"")</f>
        <v>-8.0857253755381997E-3</v>
      </c>
      <c r="H2240" s="29">
        <f ca="1">IFERROR($F2240/OFFSET($F2240,H$12,)-1,"")</f>
        <v>1.6097506595815991E-2</v>
      </c>
      <c r="I2240" s="29">
        <f ca="1">IFERROR($F2240/OFFSET($F2240,I$12,)-1,"")</f>
        <v>6.0407577608438512E-2</v>
      </c>
      <c r="J2240" s="29">
        <f ca="1">IFERROR($F2240/OFFSET($F2240,J$12,)-1,"")</f>
        <v>0.47923225897194555</v>
      </c>
      <c r="K2240" s="30">
        <f>F2240/VLOOKUP(YEAR(B2240),$Z$13:$AB$35,3,FALSE)-1</f>
        <v>0.11528860899924953</v>
      </c>
      <c r="L2240" s="21">
        <f>MAX(F2240:$F$5741)</f>
        <v>2781.55</v>
      </c>
      <c r="M2240" s="28">
        <f ca="1">IF(OFFSET($O2240,M$12,)&lt;&gt;"",_xlfn.STDEV.S(OFFSET($O2240,,,M$12))*SQRT($J$12/$G$12),"")</f>
        <v>0.13442465074491733</v>
      </c>
      <c r="N2240" s="30">
        <f ca="1">IF(OFFSET($O2240,N$12,)&lt;&gt;"",_xlfn.STDEV.S(OFFSET($O2240,,,N$12))*SQRT($J$12/$G$12),"")</f>
        <v>0.11588794227809879</v>
      </c>
      <c r="O2240" s="4">
        <f t="shared" ca="1" si="34"/>
        <v>-8.1185921406150986E-3</v>
      </c>
    </row>
    <row r="2241" spans="2:15" x14ac:dyDescent="0.2">
      <c r="B2241" s="14">
        <v>38419</v>
      </c>
      <c r="C2241" s="25">
        <v>2781.62</v>
      </c>
      <c r="D2241" s="25">
        <v>2793.15</v>
      </c>
      <c r="E2241" s="25">
        <v>2745.97</v>
      </c>
      <c r="F2241" s="16">
        <v>2756.71</v>
      </c>
      <c r="G2241" s="28">
        <f ca="1">IFERROR($F2241/OFFSET($F2241,G$12,)-1,"")</f>
        <v>-8.9302726896874907E-3</v>
      </c>
      <c r="H2241" s="29">
        <f ca="1">IFERROR($F2241/OFFSET($F2241,H$12,)-1,"")</f>
        <v>2.0100725653958262E-2</v>
      </c>
      <c r="I2241" s="29">
        <f ca="1">IFERROR($F2241/OFFSET($F2241,I$12,)-1,"")</f>
        <v>7.006831767719901E-2</v>
      </c>
      <c r="J2241" s="29">
        <f ca="1">IFERROR($F2241/OFFSET($F2241,J$12,)-1,"")</f>
        <v>0.47962814863319947</v>
      </c>
      <c r="K2241" s="30">
        <f>F2241/VLOOKUP(YEAR(B2241),$Z$13:$AB$35,3,FALSE)-1</f>
        <v>0.12438003719776813</v>
      </c>
      <c r="L2241" s="21">
        <f>MAX(F2241:$F$5741)</f>
        <v>2781.55</v>
      </c>
      <c r="M2241" s="28">
        <f ca="1">IF(OFFSET($O2241,M$12,)&lt;&gt;"",_xlfn.STDEV.S(OFFSET($O2241,,,M$12))*SQRT($J$12/$G$12),"")</f>
        <v>0.13015747876232683</v>
      </c>
      <c r="N2241" s="30">
        <f ca="1">IF(OFFSET($O2241,N$12,)&lt;&gt;"",_xlfn.STDEV.S(OFFSET($O2241,,,N$12))*SQRT($J$12/$G$12),"")</f>
        <v>0.11400808218483965</v>
      </c>
      <c r="O2241" s="4">
        <f t="shared" ca="1" si="34"/>
        <v>-8.9703865720265289E-3</v>
      </c>
    </row>
    <row r="2242" spans="2:15" x14ac:dyDescent="0.2">
      <c r="B2242" s="14">
        <v>38418</v>
      </c>
      <c r="C2242" s="25">
        <v>2755.77</v>
      </c>
      <c r="D2242" s="25">
        <v>2803.99</v>
      </c>
      <c r="E2242" s="25">
        <v>2755.77</v>
      </c>
      <c r="F2242" s="16">
        <v>2781.55</v>
      </c>
      <c r="G2242" s="28">
        <f ca="1">IFERROR($F2242/OFFSET($F2242,G$12,)-1,"")</f>
        <v>9.5161015196003618E-3</v>
      </c>
      <c r="H2242" s="29">
        <f ca="1">IFERROR($F2242/OFFSET($F2242,H$12,)-1,"")</f>
        <v>2.8691146721302463E-2</v>
      </c>
      <c r="I2242" s="29">
        <f ca="1">IFERROR($F2242/OFFSET($F2242,I$12,)-1,"")</f>
        <v>8.395164684426315E-2</v>
      </c>
      <c r="J2242" s="29">
        <f ca="1">IFERROR($F2242/OFFSET($F2242,J$12,)-1,"")</f>
        <v>0.50640678480135182</v>
      </c>
      <c r="K2242" s="30">
        <f>F2242/VLOOKUP(YEAR(B2242),$Z$13:$AB$35,3,FALSE)-1</f>
        <v>0.13451153457108367</v>
      </c>
      <c r="L2242" s="21">
        <f>MAX(F2242:$F$5741)</f>
        <v>2781.55</v>
      </c>
      <c r="M2242" s="28">
        <f ca="1">IF(OFFSET($O2242,M$12,)&lt;&gt;"",_xlfn.STDEV.S(OFFSET($O2242,,,M$12))*SQRT($J$12/$G$12),"")</f>
        <v>0.12699527420596524</v>
      </c>
      <c r="N2242" s="30">
        <f ca="1">IF(OFFSET($O2242,N$12,)&lt;&gt;"",_xlfn.STDEV.S(OFFSET($O2242,,,N$12))*SQRT($J$12/$G$12),"")</f>
        <v>0.11482534332193656</v>
      </c>
      <c r="O2242" s="4">
        <f t="shared" ca="1" si="34"/>
        <v>9.4711086382064987E-3</v>
      </c>
    </row>
    <row r="2243" spans="2:15" x14ac:dyDescent="0.2">
      <c r="B2243" s="14">
        <v>38415</v>
      </c>
      <c r="C2243" s="25">
        <v>2723.88</v>
      </c>
      <c r="D2243" s="25">
        <v>2755.83</v>
      </c>
      <c r="E2243" s="25">
        <v>2720.52</v>
      </c>
      <c r="F2243" s="16">
        <v>2755.33</v>
      </c>
      <c r="G2243" s="28">
        <f ca="1">IFERROR($F2243/OFFSET($F2243,G$12,)-1,"")</f>
        <v>1.150889507265096E-2</v>
      </c>
      <c r="H2243" s="29">
        <f ca="1">IFERROR($F2243/OFFSET($F2243,H$12,)-1,"")</f>
        <v>2.9018198929650296E-2</v>
      </c>
      <c r="I2243" s="29">
        <f ca="1">IFERROR($F2243/OFFSET($F2243,I$12,)-1,"")</f>
        <v>9.0140454995054409E-2</v>
      </c>
      <c r="J2243" s="29">
        <f ca="1">IFERROR($F2243/OFFSET($F2243,J$12,)-1,"")</f>
        <v>0.49215022609731651</v>
      </c>
      <c r="K2243" s="30">
        <f>F2243/VLOOKUP(YEAR(B2243),$Z$13:$AB$35,3,FALSE)-1</f>
        <v>0.1238171762325837</v>
      </c>
      <c r="L2243" s="21">
        <f>MAX(F2243:$F$5741)</f>
        <v>2755.33</v>
      </c>
      <c r="M2243" s="28">
        <f ca="1">IF(OFFSET($O2243,M$12,)&lt;&gt;"",_xlfn.STDEV.S(OFFSET($O2243,,,M$12))*SQRT($J$12/$G$12),"")</f>
        <v>0.12615580304931809</v>
      </c>
      <c r="N2243" s="30">
        <f ca="1">IF(OFFSET($O2243,N$12,)&lt;&gt;"",_xlfn.STDEV.S(OFFSET($O2243,,,N$12))*SQRT($J$12/$G$12),"")</f>
        <v>0.11418894549365589</v>
      </c>
      <c r="O2243" s="4">
        <f t="shared" ca="1" si="34"/>
        <v>1.1443171529310965E-2</v>
      </c>
    </row>
    <row r="2244" spans="2:15" x14ac:dyDescent="0.2">
      <c r="B2244" s="14">
        <v>38414</v>
      </c>
      <c r="C2244" s="25">
        <v>2691.45</v>
      </c>
      <c r="D2244" s="25">
        <v>2724.34</v>
      </c>
      <c r="E2244" s="25">
        <v>2691.45</v>
      </c>
      <c r="F2244" s="16">
        <v>2723.98</v>
      </c>
      <c r="G2244" s="28">
        <f ca="1">IFERROR($F2244/OFFSET($F2244,G$12,)-1,"")</f>
        <v>1.2218052097655363E-2</v>
      </c>
      <c r="H2244" s="29">
        <f ca="1">IFERROR($F2244/OFFSET($F2244,H$12,)-1,"")</f>
        <v>3.9869595425150894E-2</v>
      </c>
      <c r="I2244" s="29">
        <f ca="1">IFERROR($F2244/OFFSET($F2244,I$12,)-1,"")</f>
        <v>7.9928797123340445E-2</v>
      </c>
      <c r="J2244" s="29">
        <f ca="1">IFERROR($F2244/OFFSET($F2244,J$12,)-1,"")</f>
        <v>0.49850368577401261</v>
      </c>
      <c r="K2244" s="30">
        <f>F2244/VLOOKUP(YEAR(B2244),$Z$13:$AB$35,3,FALSE)-1</f>
        <v>0.11103044343655166</v>
      </c>
      <c r="L2244" s="21">
        <f>MAX(F2244:$F$5741)</f>
        <v>2723.98</v>
      </c>
      <c r="M2244" s="28">
        <f ca="1">IF(OFFSET($O2244,M$12,)&lt;&gt;"",_xlfn.STDEV.S(OFFSET($O2244,,,M$12))*SQRT($J$12/$G$12),"")</f>
        <v>0.1242185909497287</v>
      </c>
      <c r="N2244" s="30">
        <f ca="1">IF(OFFSET($O2244,N$12,)&lt;&gt;"",_xlfn.STDEV.S(OFFSET($O2244,,,N$12))*SQRT($J$12/$G$12),"")</f>
        <v>0.11275419971775626</v>
      </c>
      <c r="O2244" s="4">
        <f t="shared" ca="1" si="34"/>
        <v>1.2144014155360877E-2</v>
      </c>
    </row>
    <row r="2245" spans="2:15" x14ac:dyDescent="0.2">
      <c r="B2245" s="14">
        <v>38413</v>
      </c>
      <c r="C2245" s="25">
        <v>2705.51</v>
      </c>
      <c r="D2245" s="25">
        <v>2721.87</v>
      </c>
      <c r="E2245" s="25">
        <v>2680.62</v>
      </c>
      <c r="F2245" s="16">
        <v>2691.1</v>
      </c>
      <c r="G2245" s="28">
        <f ca="1">IFERROR($F2245/OFFSET($F2245,G$12,)-1,"")</f>
        <v>-4.1777833695358924E-3</v>
      </c>
      <c r="H2245" s="29">
        <f ca="1">IFERROR($F2245/OFFSET($F2245,H$12,)-1,"")</f>
        <v>4.3070101318614773E-2</v>
      </c>
      <c r="I2245" s="29">
        <f ca="1">IFERROR($F2245/OFFSET($F2245,I$12,)-1,"")</f>
        <v>6.8333485511935521E-2</v>
      </c>
      <c r="J2245" s="29">
        <f ca="1">IFERROR($F2245/OFFSET($F2245,J$12,)-1,"")</f>
        <v>0.48748590506091216</v>
      </c>
      <c r="K2245" s="30">
        <f>F2245/VLOOKUP(YEAR(B2245),$Z$13:$AB$35,3,FALSE)-1</f>
        <v>9.761966913564124E-2</v>
      </c>
      <c r="L2245" s="21">
        <f>MAX(F2245:$F$5741)</f>
        <v>2703.97</v>
      </c>
      <c r="M2245" s="28">
        <f ca="1">IF(OFFSET($O2245,M$12,)&lt;&gt;"",_xlfn.STDEV.S(OFFSET($O2245,,,M$12))*SQRT($J$12/$G$12),"")</f>
        <v>0.12339994284904537</v>
      </c>
      <c r="N2245" s="30">
        <f ca="1">IF(OFFSET($O2245,N$12,)&lt;&gt;"",_xlfn.STDEV.S(OFFSET($O2245,,,N$12))*SQRT($J$12/$G$12),"")</f>
        <v>0.11098527848358311</v>
      </c>
      <c r="O2245" s="4">
        <f t="shared" ca="1" si="34"/>
        <v>-4.1865346890601514E-3</v>
      </c>
    </row>
    <row r="2246" spans="2:15" x14ac:dyDescent="0.2">
      <c r="B2246" s="14">
        <v>38412</v>
      </c>
      <c r="C2246" s="25">
        <v>2703.97</v>
      </c>
      <c r="D2246" s="25">
        <v>2743.3</v>
      </c>
      <c r="E2246" s="25">
        <v>2698.79</v>
      </c>
      <c r="F2246" s="16">
        <v>2702.39</v>
      </c>
      <c r="G2246" s="28">
        <f ca="1">IFERROR($F2246/OFFSET($F2246,G$12,)-1,"")</f>
        <v>-5.8432600953406411E-4</v>
      </c>
      <c r="H2246" s="29">
        <f ca="1">IFERROR($F2246/OFFSET($F2246,H$12,)-1,"")</f>
        <v>3.2992110333017299E-2</v>
      </c>
      <c r="I2246" s="29">
        <f ca="1">IFERROR($F2246/OFFSET($F2246,I$12,)-1,"")</f>
        <v>8.3465305647880461E-2</v>
      </c>
      <c r="J2246" s="29">
        <f ca="1">IFERROR($F2246/OFFSET($F2246,J$12,)-1,"")</f>
        <v>0.50957171665260836</v>
      </c>
      <c r="K2246" s="30">
        <f>F2246/VLOOKUP(YEAR(B2246),$Z$13:$AB$35,3,FALSE)-1</f>
        <v>0.10222452442327135</v>
      </c>
      <c r="L2246" s="21">
        <f>MAX(F2246:$F$5741)</f>
        <v>2703.97</v>
      </c>
      <c r="M2246" s="28">
        <f ca="1">IF(OFFSET($O2246,M$12,)&lt;&gt;"",_xlfn.STDEV.S(OFFSET($O2246,,,M$12))*SQRT($J$12/$G$12),"")</f>
        <v>0.12459130392054778</v>
      </c>
      <c r="N2246" s="30">
        <f ca="1">IF(OFFSET($O2246,N$12,)&lt;&gt;"",_xlfn.STDEV.S(OFFSET($O2246,,,N$12))*SQRT($J$12/$G$12),"")</f>
        <v>0.1103614272639766</v>
      </c>
      <c r="O2246" s="4">
        <f t="shared" ca="1" si="34"/>
        <v>-5.8449679450941583E-4</v>
      </c>
    </row>
    <row r="2247" spans="2:15" x14ac:dyDescent="0.2">
      <c r="B2247" s="14">
        <v>38411</v>
      </c>
      <c r="C2247" s="25">
        <v>2677.76</v>
      </c>
      <c r="D2247" s="25">
        <v>2713.64</v>
      </c>
      <c r="E2247" s="25">
        <v>2675.26</v>
      </c>
      <c r="F2247" s="16">
        <v>2703.97</v>
      </c>
      <c r="G2247" s="28">
        <f ca="1">IFERROR($F2247/OFFSET($F2247,G$12,)-1,"")</f>
        <v>9.8370573977732967E-3</v>
      </c>
      <c r="H2247" s="29">
        <f ca="1">IFERROR($F2247/OFFSET($F2247,H$12,)-1,"")</f>
        <v>2.2747302209294773E-2</v>
      </c>
      <c r="I2247" s="29">
        <f ca="1">IFERROR($F2247/OFFSET($F2247,I$12,)-1,"")</f>
        <v>8.4738079382526976E-2</v>
      </c>
      <c r="J2247" s="29">
        <f ca="1">IFERROR($F2247/OFFSET($F2247,J$12,)-1,"")</f>
        <v>0.51823133071308236</v>
      </c>
      <c r="K2247" s="30">
        <f>F2247/VLOOKUP(YEAR(B2247),$Z$13:$AB$35,3,FALSE)-1</f>
        <v>0.10286895944138075</v>
      </c>
      <c r="L2247" s="21">
        <f>MAX(F2247:$F$5741)</f>
        <v>2703.97</v>
      </c>
      <c r="M2247" s="28">
        <f ca="1">IF(OFFSET($O2247,M$12,)&lt;&gt;"",_xlfn.STDEV.S(OFFSET($O2247,,,M$12))*SQRT($J$12/$G$12),"")</f>
        <v>0.12408405590364378</v>
      </c>
      <c r="N2247" s="30">
        <f ca="1">IF(OFFSET($O2247,N$12,)&lt;&gt;"",_xlfn.STDEV.S(OFFSET($O2247,,,N$12))*SQRT($J$12/$G$12),"")</f>
        <v>0.11348703538522628</v>
      </c>
      <c r="O2247" s="4">
        <f t="shared" ca="1" si="34"/>
        <v>9.7889885290599228E-3</v>
      </c>
    </row>
    <row r="2248" spans="2:15" x14ac:dyDescent="0.2">
      <c r="B2248" s="14">
        <v>38408</v>
      </c>
      <c r="C2248" s="25">
        <v>2619.54</v>
      </c>
      <c r="D2248" s="25">
        <v>2682.29</v>
      </c>
      <c r="E2248" s="25">
        <v>2619.54</v>
      </c>
      <c r="F2248" s="16">
        <v>2677.63</v>
      </c>
      <c r="G2248" s="28">
        <f ca="1">IFERROR($F2248/OFFSET($F2248,G$12,)-1,"")</f>
        <v>2.2175649159776212E-2</v>
      </c>
      <c r="H2248" s="29">
        <f ca="1">IFERROR($F2248/OFFSET($F2248,H$12,)-1,"")</f>
        <v>6.2344045936928438E-3</v>
      </c>
      <c r="I2248" s="29">
        <f ca="1">IFERROR($F2248/OFFSET($F2248,I$12,)-1,"")</f>
        <v>6.8095511623825322E-2</v>
      </c>
      <c r="J2248" s="29">
        <f ca="1">IFERROR($F2248/OFFSET($F2248,J$12,)-1,"")</f>
        <v>0.49360472575345993</v>
      </c>
      <c r="K2248" s="30">
        <f>F2248/VLOOKUP(YEAR(B2248),$Z$13:$AB$35,3,FALSE)-1</f>
        <v>9.2125656671125933E-2</v>
      </c>
      <c r="L2248" s="21">
        <f>MAX(F2248:$F$5741)</f>
        <v>2677.63</v>
      </c>
      <c r="M2248" s="28">
        <f ca="1">IF(OFFSET($O2248,M$12,)&lt;&gt;"",_xlfn.STDEV.S(OFFSET($O2248,,,M$12))*SQRT($J$12/$G$12),"")</f>
        <v>0.12330575708169769</v>
      </c>
      <c r="N2248" s="30">
        <f ca="1">IF(OFFSET($O2248,N$12,)&lt;&gt;"",_xlfn.STDEV.S(OFFSET($O2248,,,N$12))*SQRT($J$12/$G$12),"")</f>
        <v>0.11335947652233121</v>
      </c>
      <c r="O2248" s="4">
        <f t="shared" ca="1" si="34"/>
        <v>2.1933345076292625E-2</v>
      </c>
    </row>
    <row r="2249" spans="2:15" x14ac:dyDescent="0.2">
      <c r="B2249" s="14">
        <v>38407</v>
      </c>
      <c r="C2249" s="25">
        <v>2582.7800000000002</v>
      </c>
      <c r="D2249" s="25">
        <v>2623.14</v>
      </c>
      <c r="E2249" s="25">
        <v>2582.7800000000002</v>
      </c>
      <c r="F2249" s="16">
        <v>2619.54</v>
      </c>
      <c r="G2249" s="28">
        <f ca="1">IFERROR($F2249/OFFSET($F2249,G$12,)-1,"")</f>
        <v>1.5333452197303865E-2</v>
      </c>
      <c r="H2249" s="29">
        <f ca="1">IFERROR($F2249/OFFSET($F2249,H$12,)-1,"")</f>
        <v>-7.2573890832193788E-3</v>
      </c>
      <c r="I2249" s="29">
        <f ca="1">IFERROR($F2249/OFFSET($F2249,I$12,)-1,"")</f>
        <v>5.3509163519660286E-2</v>
      </c>
      <c r="J2249" s="29">
        <f ca="1">IFERROR($F2249/OFFSET($F2249,J$12,)-1,"")</f>
        <v>0.47088319024329972</v>
      </c>
      <c r="K2249" s="30">
        <f>F2249/VLOOKUP(YEAR(B2249),$Z$13:$AB$35,3,FALSE)-1</f>
        <v>6.8432472998988469E-2</v>
      </c>
      <c r="L2249" s="21">
        <f>MAX(F2249:$F$5741)</f>
        <v>2661.04</v>
      </c>
      <c r="M2249" s="28">
        <f ca="1">IF(OFFSET($O2249,M$12,)&lt;&gt;"",_xlfn.STDEV.S(OFFSET($O2249,,,M$12))*SQRT($J$12/$G$12),"")</f>
        <v>0.1101082338074405</v>
      </c>
      <c r="N2249" s="30">
        <f ca="1">IF(OFFSET($O2249,N$12,)&lt;&gt;"",_xlfn.STDEV.S(OFFSET($O2249,,,N$12))*SQRT($J$12/$G$12),"")</f>
        <v>0.10681410873376325</v>
      </c>
      <c r="O2249" s="4">
        <f t="shared" ca="1" si="34"/>
        <v>1.5217082873767378E-2</v>
      </c>
    </row>
    <row r="2250" spans="2:15" x14ac:dyDescent="0.2">
      <c r="B2250" s="14">
        <v>38406</v>
      </c>
      <c r="C2250" s="25">
        <v>2615.84</v>
      </c>
      <c r="D2250" s="25">
        <v>2616.15</v>
      </c>
      <c r="E2250" s="25">
        <v>2576.96</v>
      </c>
      <c r="F2250" s="16">
        <v>2579.98</v>
      </c>
      <c r="G2250" s="28">
        <f ca="1">IFERROR($F2250/OFFSET($F2250,G$12,)-1,"")</f>
        <v>-1.3799272193510848E-2</v>
      </c>
      <c r="H2250" s="29">
        <f ca="1">IFERROR($F2250/OFFSET($F2250,H$12,)-1,"")</f>
        <v>-2.157853220472683E-2</v>
      </c>
      <c r="I2250" s="29">
        <f ca="1">IFERROR($F2250/OFFSET($F2250,I$12,)-1,"")</f>
        <v>4.2256138451470138E-2</v>
      </c>
      <c r="J2250" s="29">
        <f ca="1">IFERROR($F2250/OFFSET($F2250,J$12,)-1,"")</f>
        <v>0.45324786517360249</v>
      </c>
      <c r="K2250" s="30">
        <f>F2250/VLOOKUP(YEAR(B2250),$Z$13:$AB$35,3,FALSE)-1</f>
        <v>5.2297125330374783E-2</v>
      </c>
      <c r="L2250" s="21">
        <f>MAX(F2250:$F$5741)</f>
        <v>2661.04</v>
      </c>
      <c r="M2250" s="28">
        <f ca="1">IF(OFFSET($O2250,M$12,)&lt;&gt;"",_xlfn.STDEV.S(OFFSET($O2250,,,M$12))*SQRT($J$12/$G$12),"")</f>
        <v>0.10458703022197248</v>
      </c>
      <c r="N2250" s="30">
        <f ca="1">IF(OFFSET($O2250,N$12,)&lt;&gt;"",_xlfn.STDEV.S(OFFSET($O2250,,,N$12))*SQRT($J$12/$G$12),"")</f>
        <v>0.10357709270909002</v>
      </c>
      <c r="O2250" s="4">
        <f t="shared" ca="1" si="34"/>
        <v>-1.3895367201621968E-2</v>
      </c>
    </row>
    <row r="2251" spans="2:15" x14ac:dyDescent="0.2">
      <c r="B2251" s="14">
        <v>38405</v>
      </c>
      <c r="C2251" s="25">
        <v>2644.11</v>
      </c>
      <c r="D2251" s="25">
        <v>2647.78</v>
      </c>
      <c r="E2251" s="25">
        <v>2612.4699999999998</v>
      </c>
      <c r="F2251" s="16">
        <v>2616.08</v>
      </c>
      <c r="G2251" s="28">
        <f ca="1">IFERROR($F2251/OFFSET($F2251,G$12,)-1,"")</f>
        <v>-1.0496136287128865E-2</v>
      </c>
      <c r="H2251" s="29">
        <f ca="1">IFERROR($F2251/OFFSET($F2251,H$12,)-1,"")</f>
        <v>-3.3145635062749035E-3</v>
      </c>
      <c r="I2251" s="29">
        <f ca="1">IFERROR($F2251/OFFSET($F2251,I$12,)-1,"")</f>
        <v>7.0089539540153734E-2</v>
      </c>
      <c r="J2251" s="29">
        <f ca="1">IFERROR($F2251/OFFSET($F2251,J$12,)-1,"")</f>
        <v>0.45796225910362587</v>
      </c>
      <c r="K2251" s="30">
        <f>F2251/VLOOKUP(YEAR(B2251),$Z$13:$AB$35,3,FALSE)-1</f>
        <v>6.7021241883381544E-2</v>
      </c>
      <c r="L2251" s="21">
        <f>MAX(F2251:$F$5741)</f>
        <v>2661.04</v>
      </c>
      <c r="M2251" s="28">
        <f ca="1">IF(OFFSET($O2251,M$12,)&lt;&gt;"",_xlfn.STDEV.S(OFFSET($O2251,,,M$12))*SQRT($J$12/$G$12),"")</f>
        <v>9.6066827308169067E-2</v>
      </c>
      <c r="N2251" s="30">
        <f ca="1">IF(OFFSET($O2251,N$12,)&lt;&gt;"",_xlfn.STDEV.S(OFFSET($O2251,,,N$12))*SQRT($J$12/$G$12),"")</f>
        <v>9.8407596227149063E-2</v>
      </c>
      <c r="O2251" s="4">
        <f t="shared" ca="1" si="34"/>
        <v>-1.0551609234789186E-2</v>
      </c>
    </row>
    <row r="2252" spans="2:15" x14ac:dyDescent="0.2">
      <c r="B2252" s="14">
        <v>38404</v>
      </c>
      <c r="C2252" s="25">
        <v>2661.43</v>
      </c>
      <c r="D2252" s="25">
        <v>2670.12</v>
      </c>
      <c r="E2252" s="25">
        <v>2641.41</v>
      </c>
      <c r="F2252" s="16">
        <v>2643.83</v>
      </c>
      <c r="G2252" s="28">
        <f ca="1">IFERROR($F2252/OFFSET($F2252,G$12,)-1,"")</f>
        <v>-6.4673962059946799E-3</v>
      </c>
      <c r="H2252" s="29">
        <f ca="1">IFERROR($F2252/OFFSET($F2252,H$12,)-1,"")</f>
        <v>1.5475083924195498E-2</v>
      </c>
      <c r="I2252" s="29">
        <f ca="1">IFERROR($F2252/OFFSET($F2252,I$12,)-1,"")</f>
        <v>8.4003362102544221E-2</v>
      </c>
      <c r="J2252" s="29">
        <f ca="1">IFERROR($F2252/OFFSET($F2252,J$12,)-1,"")</f>
        <v>0.47775125901994864</v>
      </c>
      <c r="K2252" s="30">
        <f>F2252/VLOOKUP(YEAR(B2252),$Z$13:$AB$35,3,FALSE)-1</f>
        <v>7.8339641726759446E-2</v>
      </c>
      <c r="L2252" s="21">
        <f>MAX(F2252:$F$5741)</f>
        <v>2661.04</v>
      </c>
      <c r="M2252" s="28">
        <f ca="1">IF(OFFSET($O2252,M$12,)&lt;&gt;"",_xlfn.STDEV.S(OFFSET($O2252,,,M$12))*SQRT($J$12/$G$12),"")</f>
        <v>9.340325124490155E-2</v>
      </c>
      <c r="N2252" s="30">
        <f ca="1">IF(OFFSET($O2252,N$12,)&lt;&gt;"",_xlfn.STDEV.S(OFFSET($O2252,,,N$12))*SQRT($J$12/$G$12),"")</f>
        <v>9.5330243145368934E-2</v>
      </c>
      <c r="O2252" s="4">
        <f t="shared" ca="1" si="34"/>
        <v>-6.4884004235458799E-3</v>
      </c>
    </row>
    <row r="2253" spans="2:15" x14ac:dyDescent="0.2">
      <c r="B2253" s="14">
        <v>38401</v>
      </c>
      <c r="C2253" s="25">
        <v>2638.86</v>
      </c>
      <c r="D2253" s="25">
        <v>2661.27</v>
      </c>
      <c r="E2253" s="25">
        <v>2638.21</v>
      </c>
      <c r="F2253" s="16">
        <v>2661.04</v>
      </c>
      <c r="G2253" s="28">
        <f ca="1">IFERROR($F2253/OFFSET($F2253,G$12,)-1,"")</f>
        <v>8.470112063182933E-3</v>
      </c>
      <c r="H2253" s="29">
        <f ca="1">IFERROR($F2253/OFFSET($F2253,H$12,)-1,"")</f>
        <v>2.8464978221296455E-2</v>
      </c>
      <c r="I2253" s="29">
        <f ca="1">IFERROR($F2253/OFFSET($F2253,I$12,)-1,"")</f>
        <v>9.5452356154571261E-2</v>
      </c>
      <c r="J2253" s="29">
        <f ca="1">IFERROR($F2253/OFFSET($F2253,J$12,)-1,"")</f>
        <v>0.48508795428163243</v>
      </c>
      <c r="K2253" s="30">
        <f>F2253/VLOOKUP(YEAR(B2253),$Z$13:$AB$35,3,FALSE)-1</f>
        <v>8.5359088980976772E-2</v>
      </c>
      <c r="L2253" s="21">
        <f>MAX(F2253:$F$5741)</f>
        <v>2661.04</v>
      </c>
      <c r="M2253" s="28">
        <f ca="1">IF(OFFSET($O2253,M$12,)&lt;&gt;"",_xlfn.STDEV.S(OFFSET($O2253,,,M$12))*SQRT($J$12/$G$12),"")</f>
        <v>9.4888246562108758E-2</v>
      </c>
      <c r="N2253" s="30">
        <f ca="1">IF(OFFSET($O2253,N$12,)&lt;&gt;"",_xlfn.STDEV.S(OFFSET($O2253,,,N$12))*SQRT($J$12/$G$12),"")</f>
        <v>9.3415545477549378E-2</v>
      </c>
      <c r="O2253" s="4">
        <f t="shared" ca="1" si="34"/>
        <v>8.4344419424162518E-3</v>
      </c>
    </row>
    <row r="2254" spans="2:15" x14ac:dyDescent="0.2">
      <c r="B2254" s="14">
        <v>38400</v>
      </c>
      <c r="C2254" s="25">
        <v>2636.88</v>
      </c>
      <c r="D2254" s="25">
        <v>2642.9</v>
      </c>
      <c r="E2254" s="25">
        <v>2629.8</v>
      </c>
      <c r="F2254" s="16">
        <v>2638.69</v>
      </c>
      <c r="G2254" s="28">
        <f ca="1">IFERROR($F2254/OFFSET($F2254,G$12,)-1,"")</f>
        <v>6.864172810290281E-4</v>
      </c>
      <c r="H2254" s="29">
        <f ca="1">IFERROR($F2254/OFFSET($F2254,H$12,)-1,"")</f>
        <v>2.6795546787141689E-2</v>
      </c>
      <c r="I2254" s="29">
        <f ca="1">IFERROR($F2254/OFFSET($F2254,I$12,)-1,"")</f>
        <v>8.2424028616434608E-2</v>
      </c>
      <c r="J2254" s="29">
        <f ca="1">IFERROR($F2254/OFFSET($F2254,J$12,)-1,"")</f>
        <v>0.47555458627612168</v>
      </c>
      <c r="K2254" s="30">
        <f>F2254/VLOOKUP(YEAR(B2254),$Z$13:$AB$35,3,FALSE)-1</f>
        <v>7.6243188566580633E-2</v>
      </c>
      <c r="L2254" s="21">
        <f>MAX(F2254:$F$5741)</f>
        <v>2638.69</v>
      </c>
      <c r="M2254" s="28">
        <f ca="1">IF(OFFSET($O2254,M$12,)&lt;&gt;"",_xlfn.STDEV.S(OFFSET($O2254,,,M$12))*SQRT($J$12/$G$12),"")</f>
        <v>9.6912472860894119E-2</v>
      </c>
      <c r="N2254" s="30">
        <f ca="1">IF(OFFSET($O2254,N$12,)&lt;&gt;"",_xlfn.STDEV.S(OFFSET($O2254,,,N$12))*SQRT($J$12/$G$12),"")</f>
        <v>9.3424313001098033E-2</v>
      </c>
      <c r="O2254" s="4">
        <f t="shared" ca="1" si="34"/>
        <v>6.8618180443781986E-4</v>
      </c>
    </row>
    <row r="2255" spans="2:15" x14ac:dyDescent="0.2">
      <c r="B2255" s="14">
        <v>38399</v>
      </c>
      <c r="C2255" s="25">
        <v>2626.09</v>
      </c>
      <c r="D2255" s="25">
        <v>2636.88</v>
      </c>
      <c r="E2255" s="25">
        <v>2614.42</v>
      </c>
      <c r="F2255" s="16">
        <v>2636.88</v>
      </c>
      <c r="G2255" s="28">
        <f ca="1">IFERROR($F2255/OFFSET($F2255,G$12,)-1,"")</f>
        <v>4.6099101638994444E-3</v>
      </c>
      <c r="H2255" s="29">
        <f ca="1">IFERROR($F2255/OFFSET($F2255,H$12,)-1,"")</f>
        <v>2.1943525071116854E-2</v>
      </c>
      <c r="I2255" s="29">
        <f ca="1">IFERROR($F2255/OFFSET($F2255,I$12,)-1,"")</f>
        <v>7.4983183513728457E-2</v>
      </c>
      <c r="J2255" s="29">
        <f ca="1">IFERROR($F2255/OFFSET($F2255,J$12,)-1,"")</f>
        <v>0.47436929683306506</v>
      </c>
      <c r="K2255" s="30">
        <f>F2255/VLOOKUP(YEAR(B2255),$Z$13:$AB$35,3,FALSE)-1</f>
        <v>7.550494338760716E-2</v>
      </c>
      <c r="L2255" s="21">
        <f>MAX(F2255:$F$5741)</f>
        <v>2636.88</v>
      </c>
      <c r="M2255" s="28">
        <f ca="1">IF(OFFSET($O2255,M$12,)&lt;&gt;"",_xlfn.STDEV.S(OFFSET($O2255,,,M$12))*SQRT($J$12/$G$12),"")</f>
        <v>0.10267638749114243</v>
      </c>
      <c r="N2255" s="30">
        <f ca="1">IF(OFFSET($O2255,N$12,)&lt;&gt;"",_xlfn.STDEV.S(OFFSET($O2255,,,N$12))*SQRT($J$12/$G$12),"")</f>
        <v>9.3378604389007761E-2</v>
      </c>
      <c r="O2255" s="4">
        <f t="shared" ref="O2255:O2318" ca="1" si="35">IFERROR(LN(1+G2255),"")</f>
        <v>4.5993170710349821E-3</v>
      </c>
    </row>
    <row r="2256" spans="2:15" x14ac:dyDescent="0.2">
      <c r="B2256" s="14">
        <v>38398</v>
      </c>
      <c r="C2256" s="25">
        <v>2603.41</v>
      </c>
      <c r="D2256" s="25">
        <v>2625.3</v>
      </c>
      <c r="E2256" s="25">
        <v>2595.96</v>
      </c>
      <c r="F2256" s="16">
        <v>2624.78</v>
      </c>
      <c r="G2256" s="28">
        <f ca="1">IFERROR($F2256/OFFSET($F2256,G$12,)-1,"")</f>
        <v>8.1581231707599233E-3</v>
      </c>
      <c r="H2256" s="29">
        <f ca="1">IFERROR($F2256/OFFSET($F2256,H$12,)-1,"")</f>
        <v>1.7889205592073409E-2</v>
      </c>
      <c r="I2256" s="29">
        <f ca="1">IFERROR($F2256/OFFSET($F2256,I$12,)-1,"")</f>
        <v>7.434694696169708E-2</v>
      </c>
      <c r="J2256" s="29">
        <f ca="1">IFERROR($F2256/OFFSET($F2256,J$12,)-1,"")</f>
        <v>0.45544576415920868</v>
      </c>
      <c r="K2256" s="30">
        <f>F2256/VLOOKUP(YEAR(B2256),$Z$13:$AB$35,3,FALSE)-1</f>
        <v>7.056971318562999E-2</v>
      </c>
      <c r="L2256" s="21">
        <f>MAX(F2256:$F$5741)</f>
        <v>2624.78</v>
      </c>
      <c r="M2256" s="28">
        <f ca="1">IF(OFFSET($O2256,M$12,)&lt;&gt;"",_xlfn.STDEV.S(OFFSET($O2256,,,M$12))*SQRT($J$12/$G$12),"")</f>
        <v>0.1035440252049242</v>
      </c>
      <c r="N2256" s="30">
        <f ca="1">IF(OFFSET($O2256,N$12,)&lt;&gt;"",_xlfn.STDEV.S(OFFSET($O2256,,,N$12))*SQRT($J$12/$G$12),"")</f>
        <v>9.4789251037601718E-2</v>
      </c>
      <c r="O2256" s="4">
        <f t="shared" ca="1" si="35"/>
        <v>8.1250255716036821E-3</v>
      </c>
    </row>
    <row r="2257" spans="2:15" x14ac:dyDescent="0.2">
      <c r="B2257" s="14">
        <v>38397</v>
      </c>
      <c r="C2257" s="25">
        <v>2589.7199999999998</v>
      </c>
      <c r="D2257" s="25">
        <v>2609.85</v>
      </c>
      <c r="E2257" s="25">
        <v>2589.5300000000002</v>
      </c>
      <c r="F2257" s="16">
        <v>2603.54</v>
      </c>
      <c r="G2257" s="28">
        <f ca="1">IFERROR($F2257/OFFSET($F2257,G$12,)-1,"")</f>
        <v>6.2418112460820296E-3</v>
      </c>
      <c r="H2257" s="29">
        <f ca="1">IFERROR($F2257/OFFSET($F2257,H$12,)-1,"")</f>
        <v>1.0612530083068172E-2</v>
      </c>
      <c r="I2257" s="29">
        <f ca="1">IFERROR($F2257/OFFSET($F2257,I$12,)-1,"")</f>
        <v>7.3917024839750045E-2</v>
      </c>
      <c r="J2257" s="29">
        <f ca="1">IFERROR($F2257/OFFSET($F2257,J$12,)-1,"")</f>
        <v>0.4476094100116208</v>
      </c>
      <c r="K2257" s="30">
        <f>F2257/VLOOKUP(YEAR(B2257),$Z$13:$AB$35,3,FALSE)-1</f>
        <v>6.1906548764968816E-2</v>
      </c>
      <c r="L2257" s="21">
        <f>MAX(F2257:$F$5741)</f>
        <v>2603.54</v>
      </c>
      <c r="M2257" s="28">
        <f ca="1">IF(OFFSET($O2257,M$12,)&lt;&gt;"",_xlfn.STDEV.S(OFFSET($O2257,,,M$12))*SQRT($J$12/$G$12),"")</f>
        <v>0.10365416769792617</v>
      </c>
      <c r="N2257" s="30">
        <f ca="1">IF(OFFSET($O2257,N$12,)&lt;&gt;"",_xlfn.STDEV.S(OFFSET($O2257,,,N$12))*SQRT($J$12/$G$12),"")</f>
        <v>9.7495724189337302E-2</v>
      </c>
      <c r="O2257" s="4">
        <f t="shared" ca="1" si="35"/>
        <v>6.222411825430858E-3</v>
      </c>
    </row>
    <row r="2258" spans="2:15" x14ac:dyDescent="0.2">
      <c r="B2258" s="14">
        <v>38394</v>
      </c>
      <c r="C2258" s="25">
        <v>2569.83</v>
      </c>
      <c r="D2258" s="25">
        <v>2592.27</v>
      </c>
      <c r="E2258" s="25">
        <v>2567.52</v>
      </c>
      <c r="F2258" s="16">
        <v>2587.39</v>
      </c>
      <c r="G2258" s="28">
        <f ca="1">IFERROR($F2258/OFFSET($F2258,G$12,)-1,"")</f>
        <v>6.8331368222800393E-3</v>
      </c>
      <c r="H2258" s="29">
        <f ca="1">IFERROR($F2258/OFFSET($F2258,H$12,)-1,"")</f>
        <v>8.2887783891634204E-3</v>
      </c>
      <c r="I2258" s="29">
        <f ca="1">IFERROR($F2258/OFFSET($F2258,I$12,)-1,"")</f>
        <v>7.1378586424072576E-2</v>
      </c>
      <c r="J2258" s="29">
        <f ca="1">IFERROR($F2258/OFFSET($F2258,J$12,)-1,"")</f>
        <v>0.45468498757491571</v>
      </c>
      <c r="K2258" s="30">
        <f>F2258/VLOOKUP(YEAR(B2258),$Z$13:$AB$35,3,FALSE)-1</f>
        <v>5.5319443991255213E-2</v>
      </c>
      <c r="L2258" s="21">
        <f>MAX(F2258:$F$5741)</f>
        <v>2587.39</v>
      </c>
      <c r="M2258" s="28">
        <f ca="1">IF(OFFSET($O2258,M$12,)&lt;&gt;"",_xlfn.STDEV.S(OFFSET($O2258,,,M$12))*SQRT($J$12/$G$12),"")</f>
        <v>0.10309705947515933</v>
      </c>
      <c r="N2258" s="30">
        <f ca="1">IF(OFFSET($O2258,N$12,)&lt;&gt;"",_xlfn.STDEV.S(OFFSET($O2258,,,N$12))*SQRT($J$12/$G$12),"")</f>
        <v>9.7303266358951812E-2</v>
      </c>
      <c r="O2258" s="4">
        <f t="shared" ca="1" si="35"/>
        <v>6.8098967511886896E-3</v>
      </c>
    </row>
    <row r="2259" spans="2:15" x14ac:dyDescent="0.2">
      <c r="B2259" s="14">
        <v>38393</v>
      </c>
      <c r="C2259" s="25">
        <v>2580.2600000000002</v>
      </c>
      <c r="D2259" s="25">
        <v>2581.46</v>
      </c>
      <c r="E2259" s="25">
        <v>2558.36</v>
      </c>
      <c r="F2259" s="16">
        <v>2569.83</v>
      </c>
      <c r="G2259" s="28">
        <f ca="1">IFERROR($F2259/OFFSET($F2259,G$12,)-1,"")</f>
        <v>-4.04222830257428E-3</v>
      </c>
      <c r="H2259" s="29">
        <f ca="1">IFERROR($F2259/OFFSET($F2259,H$12,)-1,"")</f>
        <v>1.6747774480712074E-2</v>
      </c>
      <c r="I2259" s="29">
        <f ca="1">IFERROR($F2259/OFFSET($F2259,I$12,)-1,"")</f>
        <v>6.11984489785804E-2</v>
      </c>
      <c r="J2259" s="29">
        <f ca="1">IFERROR($F2259/OFFSET($F2259,J$12,)-1,"")</f>
        <v>0.44521052542782735</v>
      </c>
      <c r="K2259" s="30">
        <f>F2259/VLOOKUP(YEAR(B2259),$Z$13:$AB$35,3,FALSE)-1</f>
        <v>4.8157242144418522E-2</v>
      </c>
      <c r="L2259" s="21">
        <f>MAX(F2259:$F$5741)</f>
        <v>2580.2600000000002</v>
      </c>
      <c r="M2259" s="28">
        <f ca="1">IF(OFFSET($O2259,M$12,)&lt;&gt;"",_xlfn.STDEV.S(OFFSET($O2259,,,M$12))*SQRT($J$12/$G$12),"")</f>
        <v>0.10223893137543334</v>
      </c>
      <c r="N2259" s="30">
        <f ca="1">IF(OFFSET($O2259,N$12,)&lt;&gt;"",_xlfn.STDEV.S(OFFSET($O2259,,,N$12))*SQRT($J$12/$G$12),"")</f>
        <v>9.9085703691474222E-2</v>
      </c>
      <c r="O2259" s="4">
        <f t="shared" ca="1" si="35"/>
        <v>-4.0504201905058211E-3</v>
      </c>
    </row>
    <row r="2260" spans="2:15" x14ac:dyDescent="0.2">
      <c r="B2260" s="14">
        <v>38392</v>
      </c>
      <c r="C2260" s="25">
        <v>2578.61</v>
      </c>
      <c r="D2260" s="25">
        <v>2581.64</v>
      </c>
      <c r="E2260" s="25">
        <v>2567.6799999999998</v>
      </c>
      <c r="F2260" s="16">
        <v>2580.2600000000002</v>
      </c>
      <c r="G2260" s="28">
        <f ca="1">IFERROR($F2260/OFFSET($F2260,G$12,)-1,"")</f>
        <v>6.2435770655189238E-4</v>
      </c>
      <c r="H2260" s="29">
        <f ca="1">IFERROR($F2260/OFFSET($F2260,H$12,)-1,"")</f>
        <v>2.2950637693915033E-2</v>
      </c>
      <c r="I2260" s="29">
        <f ca="1">IFERROR($F2260/OFFSET($F2260,I$12,)-1,"")</f>
        <v>5.9507091412287494E-2</v>
      </c>
      <c r="J2260" s="29">
        <f ca="1">IFERROR($F2260/OFFSET($F2260,J$12,)-1,"")</f>
        <v>0.46077809733010278</v>
      </c>
      <c r="K2260" s="30">
        <f>F2260/VLOOKUP(YEAR(B2260),$Z$13:$AB$35,3,FALSE)-1</f>
        <v>5.241132900447032E-2</v>
      </c>
      <c r="L2260" s="21">
        <f>MAX(F2260:$F$5741)</f>
        <v>2580.2600000000002</v>
      </c>
      <c r="M2260" s="28">
        <f ca="1">IF(OFFSET($O2260,M$12,)&lt;&gt;"",_xlfn.STDEV.S(OFFSET($O2260,,,M$12))*SQRT($J$12/$G$12),"")</f>
        <v>0.10079844123549375</v>
      </c>
      <c r="N2260" s="30">
        <f ca="1">IF(OFFSET($O2260,N$12,)&lt;&gt;"",_xlfn.STDEV.S(OFFSET($O2260,,,N$12))*SQRT($J$12/$G$12),"")</f>
        <v>9.9989113284075198E-2</v>
      </c>
      <c r="O2260" s="4">
        <f t="shared" ca="1" si="35"/>
        <v>6.2416287637062575E-4</v>
      </c>
    </row>
    <row r="2261" spans="2:15" x14ac:dyDescent="0.2">
      <c r="B2261" s="14">
        <v>38391</v>
      </c>
      <c r="C2261" s="25">
        <v>2576.17</v>
      </c>
      <c r="D2261" s="25">
        <v>2586.0300000000002</v>
      </c>
      <c r="E2261" s="25">
        <v>2573.33</v>
      </c>
      <c r="F2261" s="16">
        <v>2578.65</v>
      </c>
      <c r="G2261" s="28">
        <f ca="1">IFERROR($F2261/OFFSET($F2261,G$12,)-1,"")</f>
        <v>9.5101312009937544E-4</v>
      </c>
      <c r="H2261" s="29">
        <f ca="1">IFERROR($F2261/OFFSET($F2261,H$12,)-1,"")</f>
        <v>2.3692223408774415E-2</v>
      </c>
      <c r="I2261" s="29">
        <f ca="1">IFERROR($F2261/OFFSET($F2261,I$12,)-1,"")</f>
        <v>5.0349485140771755E-2</v>
      </c>
      <c r="J2261" s="29">
        <f ca="1">IFERROR($F2261/OFFSET($F2261,J$12,)-1,"")</f>
        <v>0.46591664913846542</v>
      </c>
      <c r="K2261" s="30">
        <f>F2261/VLOOKUP(YEAR(B2261),$Z$13:$AB$35,3,FALSE)-1</f>
        <v>5.1754657878422039E-2</v>
      </c>
      <c r="L2261" s="21">
        <f>MAX(F2261:$F$5741)</f>
        <v>2578.65</v>
      </c>
      <c r="M2261" s="28">
        <f ca="1">IF(OFFSET($O2261,M$12,)&lt;&gt;"",_xlfn.STDEV.S(OFFSET($O2261,,,M$12))*SQRT($J$12/$G$12),"")</f>
        <v>0.10070322398239195</v>
      </c>
      <c r="N2261" s="30">
        <f ca="1">IF(OFFSET($O2261,N$12,)&lt;&gt;"",_xlfn.STDEV.S(OFFSET($O2261,,,N$12))*SQRT($J$12/$G$12),"")</f>
        <v>0.10130839270053446</v>
      </c>
      <c r="O2261" s="4">
        <f t="shared" ca="1" si="35"/>
        <v>9.5056119362471679E-4</v>
      </c>
    </row>
    <row r="2262" spans="2:15" x14ac:dyDescent="0.2">
      <c r="B2262" s="14">
        <v>38390</v>
      </c>
      <c r="C2262" s="25">
        <v>2567.71</v>
      </c>
      <c r="D2262" s="25">
        <v>2576.1999999999998</v>
      </c>
      <c r="E2262" s="25">
        <v>2557.83</v>
      </c>
      <c r="F2262" s="16">
        <v>2576.1999999999998</v>
      </c>
      <c r="G2262" s="28">
        <f ca="1">IFERROR($F2262/OFFSET($F2262,G$12,)-1,"")</f>
        <v>3.9281093635528119E-3</v>
      </c>
      <c r="H2262" s="29">
        <f ca="1">IFERROR($F2262/OFFSET($F2262,H$12,)-1,"")</f>
        <v>3.2872131857381692E-2</v>
      </c>
      <c r="I2262" s="29">
        <f ca="1">IFERROR($F2262/OFFSET($F2262,I$12,)-1,"")</f>
        <v>4.0834218808708966E-2</v>
      </c>
      <c r="J2262" s="29">
        <f ca="1">IFERROR($F2262/OFFSET($F2262,J$12,)-1,"")</f>
        <v>0.47889183572716099</v>
      </c>
      <c r="K2262" s="30">
        <f>F2262/VLOOKUP(YEAR(B2262),$Z$13:$AB$35,3,FALSE)-1</f>
        <v>5.0755375730087593E-2</v>
      </c>
      <c r="L2262" s="21">
        <f>MAX(F2262:$F$5741)</f>
        <v>2576.1999999999998</v>
      </c>
      <c r="M2262" s="28">
        <f ca="1">IF(OFFSET($O2262,M$12,)&lt;&gt;"",_xlfn.STDEV.S(OFFSET($O2262,,,M$12))*SQRT($J$12/$G$12),"")</f>
        <v>0.10085104634065868</v>
      </c>
      <c r="N2262" s="30">
        <f ca="1">IF(OFFSET($O2262,N$12,)&lt;&gt;"",_xlfn.STDEV.S(OFFSET($O2262,,,N$12))*SQRT($J$12/$G$12),"")</f>
        <v>0.10129415244888205</v>
      </c>
      <c r="O2262" s="4">
        <f t="shared" ca="1" si="35"/>
        <v>3.9204144862640287E-3</v>
      </c>
    </row>
    <row r="2263" spans="2:15" x14ac:dyDescent="0.2">
      <c r="B2263" s="14">
        <v>38387</v>
      </c>
      <c r="C2263" s="25">
        <v>2527.64</v>
      </c>
      <c r="D2263" s="25">
        <v>2566.12</v>
      </c>
      <c r="E2263" s="25">
        <v>2526.46</v>
      </c>
      <c r="F2263" s="16">
        <v>2566.12</v>
      </c>
      <c r="G2263" s="28">
        <f ca="1">IFERROR($F2263/OFFSET($F2263,G$12,)-1,"")</f>
        <v>1.527992087042529E-2</v>
      </c>
      <c r="H2263" s="29">
        <f ca="1">IFERROR($F2263/OFFSET($F2263,H$12,)-1,"")</f>
        <v>2.9437486460681894E-2</v>
      </c>
      <c r="I2263" s="29">
        <f ca="1">IFERROR($F2263/OFFSET($F2263,I$12,)-1,"")</f>
        <v>4.8697158923725725E-2</v>
      </c>
      <c r="J2263" s="29">
        <f ca="1">IFERROR($F2263/OFFSET($F2263,J$12,)-1,"")</f>
        <v>0.47399378493104249</v>
      </c>
      <c r="K2263" s="30">
        <f>F2263/VLOOKUP(YEAR(B2263),$Z$13:$AB$35,3,FALSE)-1</f>
        <v>4.664404346265516E-2</v>
      </c>
      <c r="L2263" s="21">
        <f>MAX(F2263:$F$5741)</f>
        <v>2566.12</v>
      </c>
      <c r="M2263" s="28">
        <f ca="1">IF(OFFSET($O2263,M$12,)&lt;&gt;"",_xlfn.STDEV.S(OFFSET($O2263,,,M$12))*SQRT($J$12/$G$12),"")</f>
        <v>0.10073775998364651</v>
      </c>
      <c r="N2263" s="30">
        <f ca="1">IF(OFFSET($O2263,N$12,)&lt;&gt;"",_xlfn.STDEV.S(OFFSET($O2263,,,N$12))*SQRT($J$12/$G$12),"")</f>
        <v>0.10168785171228792</v>
      </c>
      <c r="O2263" s="4">
        <f t="shared" ca="1" si="35"/>
        <v>1.5164358581097026E-2</v>
      </c>
    </row>
    <row r="2264" spans="2:15" x14ac:dyDescent="0.2">
      <c r="B2264" s="14">
        <v>38386</v>
      </c>
      <c r="C2264" s="25">
        <v>2522.46</v>
      </c>
      <c r="D2264" s="25">
        <v>2537.9699999999998</v>
      </c>
      <c r="E2264" s="25">
        <v>2522.41</v>
      </c>
      <c r="F2264" s="16">
        <v>2527.5</v>
      </c>
      <c r="G2264" s="28">
        <f ca="1">IFERROR($F2264/OFFSET($F2264,G$12,)-1,"")</f>
        <v>2.0338015437861845E-3</v>
      </c>
      <c r="H2264" s="29">
        <f ca="1">IFERROR($F2264/OFFSET($F2264,H$12,)-1,"")</f>
        <v>8.2092767220334206E-3</v>
      </c>
      <c r="I2264" s="29">
        <f ca="1">IFERROR($F2264/OFFSET($F2264,I$12,)-1,"")</f>
        <v>2.3329068618718196E-2</v>
      </c>
      <c r="J2264" s="29">
        <f ca="1">IFERROR($F2264/OFFSET($F2264,J$12,)-1,"")</f>
        <v>0.44358454464974173</v>
      </c>
      <c r="K2264" s="30">
        <f>F2264/VLOOKUP(YEAR(B2264),$Z$13:$AB$35,3,FALSE)-1</f>
        <v>3.0892093842790347E-2</v>
      </c>
      <c r="L2264" s="21">
        <f>MAX(F2264:$F$5741)</f>
        <v>2527.5</v>
      </c>
      <c r="M2264" s="28">
        <f ca="1">IF(OFFSET($O2264,M$12,)&lt;&gt;"",_xlfn.STDEV.S(OFFSET($O2264,,,M$12))*SQRT($J$12/$G$12),"")</f>
        <v>9.2807549050051757E-2</v>
      </c>
      <c r="N2264" s="30">
        <f ca="1">IF(OFFSET($O2264,N$12,)&lt;&gt;"",_xlfn.STDEV.S(OFFSET($O2264,,,N$12))*SQRT($J$12/$G$12),"")</f>
        <v>9.8464645415784119E-2</v>
      </c>
      <c r="O2264" s="4">
        <f t="shared" ca="1" si="35"/>
        <v>2.0317361693268374E-3</v>
      </c>
    </row>
    <row r="2265" spans="2:15" x14ac:dyDescent="0.2">
      <c r="B2265" s="14">
        <v>38385</v>
      </c>
      <c r="C2265" s="25">
        <v>2519</v>
      </c>
      <c r="D2265" s="25">
        <v>2543.4899999999998</v>
      </c>
      <c r="E2265" s="25">
        <v>2517.5500000000002</v>
      </c>
      <c r="F2265" s="16">
        <v>2522.37</v>
      </c>
      <c r="G2265" s="28">
        <f ca="1">IFERROR($F2265/OFFSET($F2265,G$12,)-1,"")</f>
        <v>1.3497580360226635E-3</v>
      </c>
      <c r="H2265" s="29">
        <f ca="1">IFERROR($F2265/OFFSET($F2265,H$12,)-1,"")</f>
        <v>1.4429979609811516E-2</v>
      </c>
      <c r="I2265" s="29">
        <f ca="1">IFERROR($F2265/OFFSET($F2265,I$12,)-1,"")</f>
        <v>2.8799719385257827E-2</v>
      </c>
      <c r="J2265" s="29">
        <f ca="1">IFERROR($F2265/OFFSET($F2265,J$12,)-1,"")</f>
        <v>0.45076352342334558</v>
      </c>
      <c r="K2265" s="30">
        <f>F2265/VLOOKUP(YEAR(B2265),$Z$13:$AB$35,3,FALSE)-1</f>
        <v>2.8799719385257827E-2</v>
      </c>
      <c r="L2265" s="21">
        <f>MAX(F2265:$F$5741)</f>
        <v>2522.37</v>
      </c>
      <c r="M2265" s="28">
        <f ca="1">IF(OFFSET($O2265,M$12,)&lt;&gt;"",_xlfn.STDEV.S(OFFSET($O2265,,,M$12))*SQRT($J$12/$G$12),"")</f>
        <v>9.4869738425835889E-2</v>
      </c>
      <c r="N2265" s="30">
        <f ca="1">IF(OFFSET($O2265,N$12,)&lt;&gt;"",_xlfn.STDEV.S(OFFSET($O2265,,,N$12))*SQRT($J$12/$G$12),"")</f>
        <v>9.8581590110829329E-2</v>
      </c>
      <c r="O2265" s="4">
        <f t="shared" ca="1" si="35"/>
        <v>1.3488479314999729E-3</v>
      </c>
    </row>
    <row r="2266" spans="2:15" x14ac:dyDescent="0.2">
      <c r="B2266" s="14">
        <v>38384</v>
      </c>
      <c r="C2266" s="25">
        <v>2494.12</v>
      </c>
      <c r="D2266" s="25">
        <v>2526.86</v>
      </c>
      <c r="E2266" s="25">
        <v>2494.12</v>
      </c>
      <c r="F2266" s="16">
        <v>2518.9699999999998</v>
      </c>
      <c r="G2266" s="28">
        <f ca="1">IFERROR($F2266/OFFSET($F2266,G$12,)-1,"")</f>
        <v>9.9269909109496179E-3</v>
      </c>
      <c r="H2266" s="29">
        <f ca="1">IFERROR($F2266/OFFSET($F2266,H$12,)-1,"")</f>
        <v>1.7609417543972938E-2</v>
      </c>
      <c r="I2266" s="29">
        <f ca="1">IFERROR($F2266/OFFSET($F2266,I$12,)-1,"")</f>
        <v>3.6024808956230503E-2</v>
      </c>
      <c r="J2266" s="29">
        <f ca="1">IFERROR($F2266/OFFSET($F2266,J$12,)-1,"")</f>
        <v>0.444628601578271</v>
      </c>
      <c r="K2266" s="30">
        <f>F2266/VLOOKUP(YEAR(B2266),$Z$13:$AB$35,3,FALSE)-1</f>
        <v>2.7412960485528659E-2</v>
      </c>
      <c r="L2266" s="21">
        <f>MAX(F2266:$F$5741)</f>
        <v>2518.9699999999998</v>
      </c>
      <c r="M2266" s="28">
        <f ca="1">IF(OFFSET($O2266,M$12,)&lt;&gt;"",_xlfn.STDEV.S(OFFSET($O2266,,,M$12))*SQRT($J$12/$G$12),"")</f>
        <v>9.5067613881845869E-2</v>
      </c>
      <c r="N2266" s="30">
        <f ca="1">IF(OFFSET($O2266,N$12,)&lt;&gt;"",_xlfn.STDEV.S(OFFSET($O2266,,,N$12))*SQRT($J$12/$G$12),"")</f>
        <v>9.9677553724807674E-2</v>
      </c>
      <c r="O2266" s="4">
        <f t="shared" ca="1" si="35"/>
        <v>9.878042013610323E-3</v>
      </c>
    </row>
    <row r="2267" spans="2:15" x14ac:dyDescent="0.2">
      <c r="B2267" s="14">
        <v>38383</v>
      </c>
      <c r="C2267" s="25">
        <v>2492.7199999999998</v>
      </c>
      <c r="D2267" s="25">
        <v>2502.7600000000002</v>
      </c>
      <c r="E2267" s="25">
        <v>2480.9299999999998</v>
      </c>
      <c r="F2267" s="16">
        <v>2494.21</v>
      </c>
      <c r="G2267" s="28">
        <f ca="1">IFERROR($F2267/OFFSET($F2267,G$12,)-1,"")</f>
        <v>5.8971252517325823E-4</v>
      </c>
      <c r="H2267" s="29">
        <f ca="1">IFERROR($F2267/OFFSET($F2267,H$12,)-1,"")</f>
        <v>2.0239453845618982E-2</v>
      </c>
      <c r="I2267" s="29">
        <f ca="1">IFERROR($F2267/OFFSET($F2267,I$12,)-1,"")</f>
        <v>2.6322503127263364E-2</v>
      </c>
      <c r="J2267" s="29">
        <f ca="1">IFERROR($F2267/OFFSET($F2267,J$12,)-1,"")</f>
        <v>0.45002092877241129</v>
      </c>
      <c r="K2267" s="30">
        <f>F2267/VLOOKUP(YEAR(B2267),$Z$13:$AB$35,3,FALSE)-1</f>
        <v>1.7314092733383246E-2</v>
      </c>
      <c r="L2267" s="21">
        <f>MAX(F2267:$F$5741)</f>
        <v>2506.92</v>
      </c>
      <c r="M2267" s="28">
        <f ca="1">IF(OFFSET($O2267,M$12,)&lt;&gt;"",_xlfn.STDEV.S(OFFSET($O2267,,,M$12))*SQRT($J$12/$G$12),"")</f>
        <v>9.2124558771742138E-2</v>
      </c>
      <c r="N2267" s="30">
        <f ca="1">IF(OFFSET($O2267,N$12,)&lt;&gt;"",_xlfn.STDEV.S(OFFSET($O2267,,,N$12))*SQRT($J$12/$G$12),"")</f>
        <v>9.8629946226702792E-2</v>
      </c>
      <c r="O2267" s="4">
        <f t="shared" ca="1" si="35"/>
        <v>5.8953871307151039E-4</v>
      </c>
    </row>
    <row r="2268" spans="2:15" x14ac:dyDescent="0.2">
      <c r="B2268" s="14">
        <v>38380</v>
      </c>
      <c r="C2268" s="25">
        <v>2509.25</v>
      </c>
      <c r="D2268" s="25">
        <v>2510.81</v>
      </c>
      <c r="E2268" s="25">
        <v>2492.7399999999998</v>
      </c>
      <c r="F2268" s="16">
        <v>2492.7399999999998</v>
      </c>
      <c r="G2268" s="28">
        <f ca="1">IFERROR($F2268/OFFSET($F2268,G$12,)-1,"")</f>
        <v>-5.6563432419065585E-3</v>
      </c>
      <c r="H2268" s="29">
        <f ca="1">IFERROR($F2268/OFFSET($F2268,H$12,)-1,"")</f>
        <v>2.205457266446631E-2</v>
      </c>
      <c r="I2268" s="29">
        <f ca="1">IFERROR($F2268/OFFSET($F2268,I$12,)-1,"")</f>
        <v>2.6004708671528931E-2</v>
      </c>
      <c r="J2268" s="29">
        <f ca="1">IFERROR($F2268/OFFSET($F2268,J$12,)-1,"")</f>
        <v>0.44401191014099828</v>
      </c>
      <c r="K2268" s="30">
        <f>F2268/VLOOKUP(YEAR(B2268),$Z$13:$AB$35,3,FALSE)-1</f>
        <v>1.6714523444382623E-2</v>
      </c>
      <c r="L2268" s="21">
        <f>MAX(F2268:$F$5741)</f>
        <v>2506.92</v>
      </c>
      <c r="M2268" s="28">
        <f ca="1">IF(OFFSET($O2268,M$12,)&lt;&gt;"",_xlfn.STDEV.S(OFFSET($O2268,,,M$12))*SQRT($J$12/$G$12),"")</f>
        <v>9.2098618139907815E-2</v>
      </c>
      <c r="N2268" s="30">
        <f ca="1">IF(OFFSET($O2268,N$12,)&lt;&gt;"",_xlfn.STDEV.S(OFFSET($O2268,,,N$12))*SQRT($J$12/$G$12),"")</f>
        <v>0.10617191447270055</v>
      </c>
      <c r="O2268" s="4">
        <f t="shared" ca="1" si="35"/>
        <v>-5.6724009318405806E-3</v>
      </c>
    </row>
    <row r="2269" spans="2:15" x14ac:dyDescent="0.2">
      <c r="B2269" s="14">
        <v>38379</v>
      </c>
      <c r="C2269" s="25">
        <v>2486.48</v>
      </c>
      <c r="D2269" s="25">
        <v>2516.0300000000002</v>
      </c>
      <c r="E2269" s="25">
        <v>2485.1999999999998</v>
      </c>
      <c r="F2269" s="16">
        <v>2506.92</v>
      </c>
      <c r="G2269" s="28">
        <f ca="1">IFERROR($F2269/OFFSET($F2269,G$12,)-1,"")</f>
        <v>8.216401433345899E-3</v>
      </c>
      <c r="H2269" s="29">
        <f ca="1">IFERROR($F2269/OFFSET($F2269,H$12,)-1,"")</f>
        <v>3.2006817143304112E-2</v>
      </c>
      <c r="I2269" s="29">
        <f ca="1">IFERROR($F2269/OFFSET($F2269,I$12,)-1,"")</f>
        <v>3.5596406072498255E-2</v>
      </c>
      <c r="J2269" s="29">
        <f ca="1">IFERROR($F2269/OFFSET($F2269,J$12,)-1,"")</f>
        <v>0.43324643249176753</v>
      </c>
      <c r="K2269" s="30">
        <f>F2269/VLOOKUP(YEAR(B2269),$Z$13:$AB$35,3,FALSE)-1</f>
        <v>2.2498123796782732E-2</v>
      </c>
      <c r="L2269" s="21">
        <f>MAX(F2269:$F$5741)</f>
        <v>2506.92</v>
      </c>
      <c r="M2269" s="28">
        <f ca="1">IF(OFFSET($O2269,M$12,)&lt;&gt;"",_xlfn.STDEV.S(OFFSET($O2269,,,M$12))*SQRT($J$12/$G$12),"")</f>
        <v>9.2386040790349455E-2</v>
      </c>
      <c r="N2269" s="30">
        <f ca="1">IF(OFFSET($O2269,N$12,)&lt;&gt;"",_xlfn.STDEV.S(OFFSET($O2269,,,N$12))*SQRT($J$12/$G$12),"")</f>
        <v>0.10501391450588503</v>
      </c>
      <c r="O2269" s="4">
        <f t="shared" ca="1" si="35"/>
        <v>8.1828305695255295E-3</v>
      </c>
    </row>
    <row r="2270" spans="2:15" x14ac:dyDescent="0.2">
      <c r="B2270" s="14">
        <v>38378</v>
      </c>
      <c r="C2270" s="25">
        <v>2473.79</v>
      </c>
      <c r="D2270" s="25">
        <v>2496.42</v>
      </c>
      <c r="E2270" s="25">
        <v>2473.79</v>
      </c>
      <c r="F2270" s="16">
        <v>2486.4899999999998</v>
      </c>
      <c r="G2270" s="28">
        <f ca="1">IFERROR($F2270/OFFSET($F2270,G$12,)-1,"")</f>
        <v>4.4881997915471317E-3</v>
      </c>
      <c r="H2270" s="29">
        <f ca="1">IFERROR($F2270/OFFSET($F2270,H$12,)-1,"")</f>
        <v>1.9989662641112904E-2</v>
      </c>
      <c r="I2270" s="29">
        <f ca="1">IFERROR($F2270/OFFSET($F2270,I$12,)-1,"")</f>
        <v>2.9048545296527672E-2</v>
      </c>
      <c r="J2270" s="29">
        <f ca="1">IFERROR($F2270/OFFSET($F2270,J$12,)-1,"")</f>
        <v>0.42911580108973002</v>
      </c>
      <c r="K2270" s="30">
        <f>F2270/VLOOKUP(YEAR(B2270),$Z$13:$AB$35,3,FALSE)-1</f>
        <v>1.4165334290468623E-2</v>
      </c>
      <c r="L2270" s="21">
        <f>MAX(F2270:$F$5741)</f>
        <v>2486.4899999999998</v>
      </c>
      <c r="M2270" s="28">
        <f ca="1">IF(OFFSET($O2270,M$12,)&lt;&gt;"",_xlfn.STDEV.S(OFFSET($O2270,,,M$12))*SQRT($J$12/$G$12),"")</f>
        <v>9.539280480144581E-2</v>
      </c>
      <c r="N2270" s="30">
        <f ca="1">IF(OFFSET($O2270,N$12,)&lt;&gt;"",_xlfn.STDEV.S(OFFSET($O2270,,,N$12))*SQRT($J$12/$G$12),"")</f>
        <v>0.10631143934994182</v>
      </c>
      <c r="O2270" s="4">
        <f t="shared" ca="1" si="35"/>
        <v>4.4781578584528756E-3</v>
      </c>
    </row>
    <row r="2271" spans="2:15" x14ac:dyDescent="0.2">
      <c r="B2271" s="14">
        <v>38377</v>
      </c>
      <c r="C2271" s="25">
        <v>2444.66</v>
      </c>
      <c r="D2271" s="25">
        <v>2476.3000000000002</v>
      </c>
      <c r="E2271" s="25">
        <v>2438.2600000000002</v>
      </c>
      <c r="F2271" s="16">
        <v>2475.38</v>
      </c>
      <c r="G2271" s="28">
        <f ca="1">IFERROR($F2271/OFFSET($F2271,G$12,)-1,"")</f>
        <v>1.2537171794022361E-2</v>
      </c>
      <c r="H2271" s="29">
        <f ca="1">IFERROR($F2271/OFFSET($F2271,H$12,)-1,"")</f>
        <v>9.1440918078233846E-3</v>
      </c>
      <c r="I2271" s="29">
        <f ca="1">IFERROR($F2271/OFFSET($F2271,I$12,)-1,"")</f>
        <v>2.4387014008152574E-2</v>
      </c>
      <c r="J2271" s="29">
        <f ca="1">IFERROR($F2271/OFFSET($F2271,J$12,)-1,"")</f>
        <v>0.44008703189812137</v>
      </c>
      <c r="K2271" s="30">
        <f>F2271/VLOOKUP(YEAR(B2271),$Z$13:$AB$35,3,FALSE)-1</f>
        <v>9.6338956504713469E-3</v>
      </c>
      <c r="L2271" s="21">
        <f>MAX(F2271:$F$5741)</f>
        <v>2475.38</v>
      </c>
      <c r="M2271" s="28">
        <f ca="1">IF(OFFSET($O2271,M$12,)&lt;&gt;"",_xlfn.STDEV.S(OFFSET($O2271,,,M$12))*SQRT($J$12/$G$12),"")</f>
        <v>9.5555150678010126E-2</v>
      </c>
      <c r="N2271" s="30">
        <f ca="1">IF(OFFSET($O2271,N$12,)&lt;&gt;"",_xlfn.STDEV.S(OFFSET($O2271,,,N$12))*SQRT($J$12/$G$12),"")</f>
        <v>0.10626714350348279</v>
      </c>
      <c r="O2271" s="4">
        <f t="shared" ca="1" si="35"/>
        <v>1.2459232207640806E-2</v>
      </c>
    </row>
    <row r="2272" spans="2:15" x14ac:dyDescent="0.2">
      <c r="B2272" s="14">
        <v>38376</v>
      </c>
      <c r="C2272" s="25">
        <v>2439.54</v>
      </c>
      <c r="D2272" s="25">
        <v>2450.79</v>
      </c>
      <c r="E2272" s="25">
        <v>2430.2199999999998</v>
      </c>
      <c r="F2272" s="16">
        <v>2444.73</v>
      </c>
      <c r="G2272" s="28">
        <f ca="1">IFERROR($F2272/OFFSET($F2272,G$12,)-1,"")</f>
        <v>2.3698722811047457E-3</v>
      </c>
      <c r="H2272" s="29">
        <f ca="1">IFERROR($F2272/OFFSET($F2272,H$12,)-1,"")</f>
        <v>6.5080183698040805E-4</v>
      </c>
      <c r="I2272" s="29">
        <f ca="1">IFERROR($F2272/OFFSET($F2272,I$12,)-1,"")</f>
        <v>1.2969093779392926E-2</v>
      </c>
      <c r="J2272" s="29">
        <f ca="1">IFERROR($F2272/OFFSET($F2272,J$12,)-1,"")</f>
        <v>0.4175059576614657</v>
      </c>
      <c r="K2272" s="30">
        <f>F2272/VLOOKUP(YEAR(B2272),$Z$13:$AB$35,3,FALSE)-1</f>
        <v>-2.8673279603224078E-3</v>
      </c>
      <c r="L2272" s="21">
        <f>MAX(F2272:$F$5741)</f>
        <v>2475.13</v>
      </c>
      <c r="M2272" s="28">
        <f ca="1">IF(OFFSET($O2272,M$12,)&lt;&gt;"",_xlfn.STDEV.S(OFFSET($O2272,,,M$12))*SQRT($J$12/$G$12),"")</f>
        <v>9.688139058040289E-2</v>
      </c>
      <c r="N2272" s="30">
        <f ca="1">IF(OFFSET($O2272,N$12,)&lt;&gt;"",_xlfn.STDEV.S(OFFSET($O2272,,,N$12))*SQRT($J$12/$G$12),"")</f>
        <v>0.10941087576842086</v>
      </c>
      <c r="O2272" s="4">
        <f t="shared" ca="1" si="35"/>
        <v>2.3670685625532552E-3</v>
      </c>
    </row>
    <row r="2273" spans="2:15" x14ac:dyDescent="0.2">
      <c r="B2273" s="14">
        <v>38373</v>
      </c>
      <c r="C2273" s="25">
        <v>2429</v>
      </c>
      <c r="D2273" s="25">
        <v>2442.9</v>
      </c>
      <c r="E2273" s="25">
        <v>2422.75</v>
      </c>
      <c r="F2273" s="16">
        <v>2438.9499999999998</v>
      </c>
      <c r="G2273" s="28">
        <f ca="1">IFERROR($F2273/OFFSET($F2273,G$12,)-1,"")</f>
        <v>4.0260665165468001E-3</v>
      </c>
      <c r="H2273" s="29">
        <f ca="1">IFERROR($F2273/OFFSET($F2273,H$12,)-1,"")</f>
        <v>6.0263824381068254E-3</v>
      </c>
      <c r="I2273" s="29">
        <f ca="1">IFERROR($F2273/OFFSET($F2273,I$12,)-1,"")</f>
        <v>1.2302277415525475E-2</v>
      </c>
      <c r="J2273" s="29">
        <f ca="1">IFERROR($F2273/OFFSET($F2273,J$12,)-1,"")</f>
        <v>0.40989548407982035</v>
      </c>
      <c r="K2273" s="30">
        <f>F2273/VLOOKUP(YEAR(B2273),$Z$13:$AB$35,3,FALSE)-1</f>
        <v>-5.2248180898621932E-3</v>
      </c>
      <c r="L2273" s="21">
        <f>MAX(F2273:$F$5741)</f>
        <v>2475.13</v>
      </c>
      <c r="M2273" s="28">
        <f ca="1">IF(OFFSET($O2273,M$12,)&lt;&gt;"",_xlfn.STDEV.S(OFFSET($O2273,,,M$12))*SQRT($J$12/$G$12),"")</f>
        <v>9.7890645276870983E-2</v>
      </c>
      <c r="N2273" s="30">
        <f ca="1">IF(OFFSET($O2273,N$12,)&lt;&gt;"",_xlfn.STDEV.S(OFFSET($O2273,,,N$12))*SQRT($J$12/$G$12),"")</f>
        <v>0.10955946376341835</v>
      </c>
      <c r="O2273" s="4">
        <f t="shared" ca="1" si="35"/>
        <v>4.0179835983965434E-3</v>
      </c>
    </row>
    <row r="2274" spans="2:15" x14ac:dyDescent="0.2">
      <c r="B2274" s="14">
        <v>38372</v>
      </c>
      <c r="C2274" s="25">
        <v>2437.7600000000002</v>
      </c>
      <c r="D2274" s="25">
        <v>2438.4899999999998</v>
      </c>
      <c r="E2274" s="25">
        <v>2423.39</v>
      </c>
      <c r="F2274" s="16">
        <v>2429.17</v>
      </c>
      <c r="G2274" s="28">
        <f ca="1">IFERROR($F2274/OFFSET($F2274,G$12,)-1,"")</f>
        <v>-3.5237266999212924E-3</v>
      </c>
      <c r="H2274" s="29">
        <f ca="1">IFERROR($F2274/OFFSET($F2274,H$12,)-1,"")</f>
        <v>5.863329758468927E-3</v>
      </c>
      <c r="I2274" s="29">
        <f ca="1">IFERROR($F2274/OFFSET($F2274,I$12,)-1,"")</f>
        <v>1.6759238718696778E-2</v>
      </c>
      <c r="J2274" s="29">
        <f ca="1">IFERROR($F2274/OFFSET($F2274,J$12,)-1,"")</f>
        <v>0.42890671874448549</v>
      </c>
      <c r="K2274" s="30">
        <f>F2274/VLOOKUP(YEAR(B2274),$Z$13:$AB$35,3,FALSE)-1</f>
        <v>-9.2137892779065034E-3</v>
      </c>
      <c r="L2274" s="21">
        <f>MAX(F2274:$F$5741)</f>
        <v>2475.13</v>
      </c>
      <c r="M2274" s="28">
        <f ca="1">IF(OFFSET($O2274,M$12,)&lt;&gt;"",_xlfn.STDEV.S(OFFSET($O2274,,,M$12))*SQRT($J$12/$G$12),"")</f>
        <v>9.7539415475864685E-2</v>
      </c>
      <c r="N2274" s="30">
        <f ca="1">IF(OFFSET($O2274,N$12,)&lt;&gt;"",_xlfn.STDEV.S(OFFSET($O2274,,,N$12))*SQRT($J$12/$G$12),"")</f>
        <v>0.1097305615869902</v>
      </c>
      <c r="O2274" s="4">
        <f t="shared" ca="1" si="35"/>
        <v>-3.5299496477949727E-3</v>
      </c>
    </row>
    <row r="2275" spans="2:15" x14ac:dyDescent="0.2">
      <c r="B2275" s="14">
        <v>38371</v>
      </c>
      <c r="C2275" s="25">
        <v>2454.79</v>
      </c>
      <c r="D2275" s="25">
        <v>2461.66</v>
      </c>
      <c r="E2275" s="25">
        <v>2433.75</v>
      </c>
      <c r="F2275" s="16">
        <v>2437.7600000000002</v>
      </c>
      <c r="G2275" s="28">
        <f ca="1">IFERROR($F2275/OFFSET($F2275,G$12,)-1,"")</f>
        <v>-6.1925436719051374E-3</v>
      </c>
      <c r="H2275" s="29">
        <f ca="1">IFERROR($F2275/OFFSET($F2275,H$12,)-1,"")</f>
        <v>6.6608028476686787E-3</v>
      </c>
      <c r="I2275" s="29">
        <f ca="1">IFERROR($F2275/OFFSET($F2275,I$12,)-1,"")</f>
        <v>1.9996066896237341E-2</v>
      </c>
      <c r="J2275" s="29">
        <f ca="1">IFERROR($F2275/OFFSET($F2275,J$12,)-1,"")</f>
        <v>0.44484681811985483</v>
      </c>
      <c r="K2275" s="30">
        <f>F2275/VLOOKUP(YEAR(B2275),$Z$13:$AB$35,3,FALSE)-1</f>
        <v>-5.7101837047671689E-3</v>
      </c>
      <c r="L2275" s="21">
        <f>MAX(F2275:$F$5741)</f>
        <v>2475.13</v>
      </c>
      <c r="M2275" s="28">
        <f ca="1">IF(OFFSET($O2275,M$12,)&lt;&gt;"",_xlfn.STDEV.S(OFFSET($O2275,,,M$12))*SQRT($J$12/$G$12),"")</f>
        <v>9.6750762338776594E-2</v>
      </c>
      <c r="N2275" s="30">
        <f ca="1">IF(OFFSET($O2275,N$12,)&lt;&gt;"",_xlfn.STDEV.S(OFFSET($O2275,,,N$12))*SQRT($J$12/$G$12),"")</f>
        <v>0.11036898660505735</v>
      </c>
      <c r="O2275" s="4">
        <f t="shared" ca="1" si="35"/>
        <v>-6.2117969963246152E-3</v>
      </c>
    </row>
    <row r="2276" spans="2:15" x14ac:dyDescent="0.2">
      <c r="B2276" s="14">
        <v>38370</v>
      </c>
      <c r="C2276" s="25">
        <v>2443.0500000000002</v>
      </c>
      <c r="D2276" s="25">
        <v>2453.14</v>
      </c>
      <c r="E2276" s="25">
        <v>2433.14</v>
      </c>
      <c r="F2276" s="16">
        <v>2452.9499999999998</v>
      </c>
      <c r="G2276" s="28">
        <f ca="1">IFERROR($F2276/OFFSET($F2276,G$12,)-1,"")</f>
        <v>4.0153245413687699E-3</v>
      </c>
      <c r="H2276" s="29">
        <f ca="1">IFERROR($F2276/OFFSET($F2276,H$12,)-1,"")</f>
        <v>7.2310231836210104E-3</v>
      </c>
      <c r="I2276" s="29">
        <f ca="1">IFERROR($F2276/OFFSET($F2276,I$12,)-1,"")</f>
        <v>2.5673726244485717E-2</v>
      </c>
      <c r="J2276" s="29">
        <f ca="1">IFERROR($F2276/OFFSET($F2276,J$12,)-1,"")</f>
        <v>0.43466665107002678</v>
      </c>
      <c r="K2276" s="30">
        <f>F2276/VLOOKUP(YEAR(B2276),$Z$13:$AB$35,3,FALSE)-1</f>
        <v>4.8536561490508667E-4</v>
      </c>
      <c r="L2276" s="21">
        <f>MAX(F2276:$F$5741)</f>
        <v>2475.13</v>
      </c>
      <c r="M2276" s="28">
        <f ca="1">IF(OFFSET($O2276,M$12,)&lt;&gt;"",_xlfn.STDEV.S(OFFSET($O2276,,,M$12))*SQRT($J$12/$G$12),"")</f>
        <v>9.4797890190315204E-2</v>
      </c>
      <c r="N2276" s="30">
        <f ca="1">IF(OFFSET($O2276,N$12,)&lt;&gt;"",_xlfn.STDEV.S(OFFSET($O2276,,,N$12))*SQRT($J$12/$G$12),"")</f>
        <v>0.10888195399481801</v>
      </c>
      <c r="O2276" s="4">
        <f t="shared" ca="1" si="35"/>
        <v>4.0072846404707076E-3</v>
      </c>
    </row>
    <row r="2277" spans="2:15" x14ac:dyDescent="0.2">
      <c r="B2277" s="14">
        <v>38369</v>
      </c>
      <c r="C2277" s="25">
        <v>2424.2600000000002</v>
      </c>
      <c r="D2277" s="25">
        <v>2453.37</v>
      </c>
      <c r="E2277" s="25">
        <v>2412.0700000000002</v>
      </c>
      <c r="F2277" s="16">
        <v>2443.14</v>
      </c>
      <c r="G2277" s="28">
        <f ca="1">IFERROR($F2277/OFFSET($F2277,G$12,)-1,"")</f>
        <v>7.7546878738130598E-3</v>
      </c>
      <c r="H2277" s="29">
        <f ca="1">IFERROR($F2277/OFFSET($F2277,H$12,)-1,"")</f>
        <v>-4.8471715328467502E-3</v>
      </c>
      <c r="I2277" s="29">
        <f ca="1">IFERROR($F2277/OFFSET($F2277,I$12,)-1,"")</f>
        <v>2.3403301679324029E-2</v>
      </c>
      <c r="J2277" s="29">
        <f ca="1">IFERROR($F2277/OFFSET($F2277,J$12,)-1,"")</f>
        <v>0.43209514709933816</v>
      </c>
      <c r="K2277" s="30">
        <f>F2277/VLOOKUP(YEAR(B2277),$Z$13:$AB$35,3,FALSE)-1</f>
        <v>-3.5158416810782134E-3</v>
      </c>
      <c r="L2277" s="21">
        <f>MAX(F2277:$F$5741)</f>
        <v>2475.13</v>
      </c>
      <c r="M2277" s="28">
        <f ca="1">IF(OFFSET($O2277,M$12,)&lt;&gt;"",_xlfn.STDEV.S(OFFSET($O2277,,,M$12))*SQRT($J$12/$G$12),"")</f>
        <v>0.10305039046122313</v>
      </c>
      <c r="N2277" s="30">
        <f ca="1">IF(OFFSET($O2277,N$12,)&lt;&gt;"",_xlfn.STDEV.S(OFFSET($O2277,,,N$12))*SQRT($J$12/$G$12),"")</f>
        <v>0.10884958344607917</v>
      </c>
      <c r="O2277" s="4">
        <f t="shared" ca="1" si="35"/>
        <v>7.7247748265095008E-3</v>
      </c>
    </row>
    <row r="2278" spans="2:15" x14ac:dyDescent="0.2">
      <c r="B2278" s="14">
        <v>38366</v>
      </c>
      <c r="C2278" s="25">
        <v>2415.09</v>
      </c>
      <c r="D2278" s="25">
        <v>2424.77</v>
      </c>
      <c r="E2278" s="25">
        <v>2399.25</v>
      </c>
      <c r="F2278" s="16">
        <v>2424.34</v>
      </c>
      <c r="G2278" s="28">
        <f ca="1">IFERROR($F2278/OFFSET($F2278,G$12,)-1,"")</f>
        <v>3.8633380400081574E-3</v>
      </c>
      <c r="H2278" s="29">
        <f ca="1">IFERROR($F2278/OFFSET($F2278,H$12,)-1,"")</f>
        <v>-2.0520134295976322E-2</v>
      </c>
      <c r="I2278" s="29">
        <f ca="1">IFERROR($F2278/OFFSET($F2278,I$12,)-1,"")</f>
        <v>2.5186275256049218E-2</v>
      </c>
      <c r="J2278" s="29">
        <f ca="1">IFERROR($F2278/OFFSET($F2278,J$12,)-1,"")</f>
        <v>0.43392677589164252</v>
      </c>
      <c r="K2278" s="30">
        <f>F2278/VLOOKUP(YEAR(B2278),$Z$13:$AB$35,3,FALSE)-1</f>
        <v>-1.1183802656051234E-2</v>
      </c>
      <c r="L2278" s="21">
        <f>MAX(F2278:$F$5741)</f>
        <v>2475.13</v>
      </c>
      <c r="M2278" s="28">
        <f ca="1">IF(OFFSET($O2278,M$12,)&lt;&gt;"",_xlfn.STDEV.S(OFFSET($O2278,,,M$12))*SQRT($J$12/$G$12),"")</f>
        <v>0.1031511492948196</v>
      </c>
      <c r="N2278" s="30">
        <f ca="1">IF(OFFSET($O2278,N$12,)&lt;&gt;"",_xlfn.STDEV.S(OFFSET($O2278,,,N$12))*SQRT($J$12/$G$12),"")</f>
        <v>0.10835501553767943</v>
      </c>
      <c r="O2278" s="4">
        <f t="shared" ca="1" si="35"/>
        <v>3.8558945146794448E-3</v>
      </c>
    </row>
    <row r="2279" spans="2:15" x14ac:dyDescent="0.2">
      <c r="B2279" s="14">
        <v>38365</v>
      </c>
      <c r="C2279" s="25">
        <v>2421.33</v>
      </c>
      <c r="D2279" s="25">
        <v>2429.11</v>
      </c>
      <c r="E2279" s="25">
        <v>2402.9299999999998</v>
      </c>
      <c r="F2279" s="16">
        <v>2415.0100000000002</v>
      </c>
      <c r="G2279" s="28">
        <f ca="1">IFERROR($F2279/OFFSET($F2279,G$12,)-1,"")</f>
        <v>-2.7336958990431537E-3</v>
      </c>
      <c r="H2279" s="29">
        <f ca="1">IFERROR($F2279/OFFSET($F2279,H$12,)-1,"")</f>
        <v>-1.3057017687252648E-2</v>
      </c>
      <c r="I2279" s="29">
        <f ca="1">IFERROR($F2279/OFFSET($F2279,I$12,)-1,"")</f>
        <v>3.3765244228703084E-2</v>
      </c>
      <c r="J2279" s="29">
        <f ca="1">IFERROR($F2279/OFFSET($F2279,J$12,)-1,"")</f>
        <v>0.44380541290272446</v>
      </c>
      <c r="K2279" s="30">
        <f>F2279/VLOOKUP(YEAR(B2279),$Z$13:$AB$35,3,FALSE)-1</f>
        <v>-1.4989232225013915E-2</v>
      </c>
      <c r="L2279" s="21">
        <f>MAX(F2279:$F$5741)</f>
        <v>2475.13</v>
      </c>
      <c r="M2279" s="28">
        <f ca="1">IF(OFFSET($O2279,M$12,)&lt;&gt;"",_xlfn.STDEV.S(OFFSET($O2279,,,M$12))*SQRT($J$12/$G$12),"")</f>
        <v>0.10494873327784374</v>
      </c>
      <c r="N2279" s="30">
        <f ca="1">IF(OFFSET($O2279,N$12,)&lt;&gt;"",_xlfn.STDEV.S(OFFSET($O2279,,,N$12))*SQRT($J$12/$G$12),"")</f>
        <v>0.10873161100781595</v>
      </c>
      <c r="O2279" s="4">
        <f t="shared" ca="1" si="35"/>
        <v>-2.7374392693912345E-3</v>
      </c>
    </row>
    <row r="2280" spans="2:15" x14ac:dyDescent="0.2">
      <c r="B2280" s="14">
        <v>38364</v>
      </c>
      <c r="C2280" s="25">
        <v>2435.29</v>
      </c>
      <c r="D2280" s="25">
        <v>2445.3200000000002</v>
      </c>
      <c r="E2280" s="25">
        <v>2421.63</v>
      </c>
      <c r="F2280" s="16">
        <v>2421.63</v>
      </c>
      <c r="G2280" s="28">
        <f ca="1">IFERROR($F2280/OFFSET($F2280,G$12,)-1,"")</f>
        <v>-5.6296040799231895E-3</v>
      </c>
      <c r="H2280" s="29">
        <f ca="1">IFERROR($F2280/OFFSET($F2280,H$12,)-1,"")</f>
        <v>-1.9535362041880555E-2</v>
      </c>
      <c r="I2280" s="29">
        <f ca="1">IFERROR($F2280/OFFSET($F2280,I$12,)-1,"")</f>
        <v>3.5411170638059541E-2</v>
      </c>
      <c r="J2280" s="29">
        <f ca="1">IFERROR($F2280/OFFSET($F2280,J$12,)-1,"")</f>
        <v>0.47093517663637696</v>
      </c>
      <c r="K2280" s="30">
        <f>F2280/VLOOKUP(YEAR(B2280),$Z$13:$AB$35,3,FALSE)-1</f>
        <v>-1.2289131073188297E-2</v>
      </c>
      <c r="L2280" s="21">
        <f>MAX(F2280:$F$5741)</f>
        <v>2475.13</v>
      </c>
      <c r="M2280" s="28">
        <f ca="1">IF(OFFSET($O2280,M$12,)&lt;&gt;"",_xlfn.STDEV.S(OFFSET($O2280,,,M$12))*SQRT($J$12/$G$12),"")</f>
        <v>0.104340019017959</v>
      </c>
      <c r="N2280" s="30">
        <f ca="1">IF(OFFSET($O2280,N$12,)&lt;&gt;"",_xlfn.STDEV.S(OFFSET($O2280,,,N$12))*SQRT($J$12/$G$12),"")</f>
        <v>0.10840726768447508</v>
      </c>
      <c r="O2280" s="4">
        <f t="shared" ca="1" si="35"/>
        <v>-5.6455100251775834E-3</v>
      </c>
    </row>
    <row r="2281" spans="2:15" x14ac:dyDescent="0.2">
      <c r="B2281" s="14">
        <v>38363</v>
      </c>
      <c r="C2281" s="25">
        <v>2455.48</v>
      </c>
      <c r="D2281" s="25">
        <v>2463.27</v>
      </c>
      <c r="E2281" s="25">
        <v>2428.14</v>
      </c>
      <c r="F2281" s="16">
        <v>2435.34</v>
      </c>
      <c r="G2281" s="28">
        <f ca="1">IFERROR($F2281/OFFSET($F2281,G$12,)-1,"")</f>
        <v>-8.0243091762252083E-3</v>
      </c>
      <c r="H2281" s="29">
        <f ca="1">IFERROR($F2281/OFFSET($F2281,H$12,)-1,"")</f>
        <v>-6.6972297451627361E-3</v>
      </c>
      <c r="I2281" s="29">
        <f ca="1">IFERROR($F2281/OFFSET($F2281,I$12,)-1,"")</f>
        <v>3.0164591819900721E-2</v>
      </c>
      <c r="J2281" s="29">
        <f ca="1">IFERROR($F2281/OFFSET($F2281,J$12,)-1,"")</f>
        <v>0.4967825205125842</v>
      </c>
      <c r="K2281" s="30">
        <f>F2281/VLOOKUP(YEAR(B2281),$Z$13:$AB$35,3,FALSE)-1</f>
        <v>-6.6972297451627361E-3</v>
      </c>
      <c r="L2281" s="21">
        <f>MAX(F2281:$F$5741)</f>
        <v>2475.13</v>
      </c>
      <c r="M2281" s="28">
        <f ca="1">IF(OFFSET($O2281,M$12,)&lt;&gt;"",_xlfn.STDEV.S(OFFSET($O2281,,,M$12))*SQRT($J$12/$G$12),"")</f>
        <v>0.10233845725019654</v>
      </c>
      <c r="N2281" s="30">
        <f ca="1">IF(OFFSET($O2281,N$12,)&lt;&gt;"",_xlfn.STDEV.S(OFFSET($O2281,,,N$12))*SQRT($J$12/$G$12),"")</f>
        <v>0.11163612241304571</v>
      </c>
      <c r="O2281" s="4">
        <f t="shared" ca="1" si="35"/>
        <v>-8.0566772154909774E-3</v>
      </c>
    </row>
    <row r="2282" spans="2:15" x14ac:dyDescent="0.2">
      <c r="B2282" s="14">
        <v>38362</v>
      </c>
      <c r="C2282" s="25">
        <v>2475.69</v>
      </c>
      <c r="D2282" s="25">
        <v>2476.44</v>
      </c>
      <c r="E2282" s="25">
        <v>2452.2399999999998</v>
      </c>
      <c r="F2282" s="16">
        <v>2455.04</v>
      </c>
      <c r="G2282" s="28">
        <f ca="1">IFERROR($F2282/OFFSET($F2282,G$12,)-1,"")</f>
        <v>-8.1167453830708336E-3</v>
      </c>
      <c r="H2282" s="29">
        <f ca="1">IFERROR($F2282/OFFSET($F2282,H$12,)-1,"")</f>
        <v>9.7310992111474537E-3</v>
      </c>
      <c r="I2282" s="29">
        <f ca="1">IFERROR($F2282/OFFSET($F2282,I$12,)-1,"")</f>
        <v>4.4853488817483411E-2</v>
      </c>
      <c r="J2282" s="29">
        <f ca="1">IFERROR($F2282/OFFSET($F2282,J$12,)-1,"")</f>
        <v>0.50851019379892581</v>
      </c>
      <c r="K2282" s="30">
        <f>F2282/VLOOKUP(YEAR(B2282),$Z$13:$AB$35,3,FALSE)-1</f>
        <v>1.3378144679738746E-3</v>
      </c>
      <c r="L2282" s="21">
        <f>MAX(F2282:$F$5741)</f>
        <v>2475.13</v>
      </c>
      <c r="M2282" s="28">
        <f ca="1">IF(OFFSET($O2282,M$12,)&lt;&gt;"",_xlfn.STDEV.S(OFFSET($O2282,,,M$12))*SQRT($J$12/$G$12),"")</f>
        <v>9.8669721859870135E-2</v>
      </c>
      <c r="N2282" s="30">
        <f ca="1">IF(OFFSET($O2282,N$12,)&lt;&gt;"",_xlfn.STDEV.S(OFFSET($O2282,,,N$12))*SQRT($J$12/$G$12),"")</f>
        <v>0.10965404985630504</v>
      </c>
      <c r="O2282" s="4">
        <f t="shared" ca="1" si="35"/>
        <v>-8.149865501003873E-3</v>
      </c>
    </row>
    <row r="2283" spans="2:15" x14ac:dyDescent="0.2">
      <c r="B2283" s="14">
        <v>38359</v>
      </c>
      <c r="C2283" s="25">
        <v>2447.54</v>
      </c>
      <c r="D2283" s="25">
        <v>2480.2600000000002</v>
      </c>
      <c r="E2283" s="25">
        <v>2447.4899999999998</v>
      </c>
      <c r="F2283" s="16">
        <v>2475.13</v>
      </c>
      <c r="G2283" s="28">
        <f ca="1">IFERROR($F2283/OFFSET($F2283,G$12,)-1,"")</f>
        <v>1.1512243763690533E-2</v>
      </c>
      <c r="H2283" s="29">
        <f ca="1">IFERROR($F2283/OFFSET($F2283,H$12,)-1,"")</f>
        <v>1.8471426690368276E-2</v>
      </c>
      <c r="I2283" s="29">
        <f ca="1">IFERROR($F2283/OFFSET($F2283,I$12,)-1,"")</f>
        <v>5.4656008453848992E-2</v>
      </c>
      <c r="J2283" s="29">
        <f ca="1">IFERROR($F2283/OFFSET($F2283,J$12,)-1,"")</f>
        <v>0.51681895341925133</v>
      </c>
      <c r="K2283" s="30">
        <f>F2283/VLOOKUP(YEAR(B2283),$Z$13:$AB$35,3,FALSE)-1</f>
        <v>9.5319280843149112E-3</v>
      </c>
      <c r="L2283" s="21">
        <f>MAX(F2283:$F$5741)</f>
        <v>2475.13</v>
      </c>
      <c r="M2283" s="28">
        <f ca="1">IF(OFFSET($O2283,M$12,)&lt;&gt;"",_xlfn.STDEV.S(OFFSET($O2283,,,M$12))*SQRT($J$12/$G$12),"")</f>
        <v>9.3017703675663754E-2</v>
      </c>
      <c r="N2283" s="30">
        <f ca="1">IF(OFFSET($O2283,N$12,)&lt;&gt;"",_xlfn.STDEV.S(OFFSET($O2283,,,N$12))*SQRT($J$12/$G$12),"")</f>
        <v>0.10753361427437579</v>
      </c>
      <c r="O2283" s="4">
        <f t="shared" ca="1" si="35"/>
        <v>1.1446482113639809E-2</v>
      </c>
    </row>
    <row r="2284" spans="2:15" x14ac:dyDescent="0.2">
      <c r="B2284" s="14">
        <v>38357</v>
      </c>
      <c r="C2284" s="25">
        <v>2470.0300000000002</v>
      </c>
      <c r="D2284" s="25">
        <v>2476.36</v>
      </c>
      <c r="E2284" s="25">
        <v>2446.96</v>
      </c>
      <c r="F2284" s="16">
        <v>2446.96</v>
      </c>
      <c r="G2284" s="28">
        <f ca="1">IFERROR($F2284/OFFSET($F2284,G$12,)-1,"")</f>
        <v>-9.2798030673555409E-3</v>
      </c>
      <c r="H2284" s="29">
        <f ca="1">IFERROR($F2284/OFFSET($F2284,H$12,)-1,"")</f>
        <v>7.1617906122920516E-3</v>
      </c>
      <c r="I2284" s="29">
        <f ca="1">IFERROR($F2284/OFFSET($F2284,I$12,)-1,"")</f>
        <v>4.6366734658097153E-2</v>
      </c>
      <c r="J2284" s="29">
        <f ca="1">IFERROR($F2284/OFFSET($F2284,J$12,)-1,"")</f>
        <v>0.51854931797589643</v>
      </c>
      <c r="K2284" s="30">
        <f>F2284/VLOOKUP(YEAR(B2284),$Z$13:$AB$35,3,FALSE)-1</f>
        <v>-1.9577772702059626E-3</v>
      </c>
      <c r="L2284" s="21">
        <f>MAX(F2284:$F$5741)</f>
        <v>2469.88</v>
      </c>
      <c r="M2284" s="28">
        <f ca="1">IF(OFFSET($O2284,M$12,)&lt;&gt;"",_xlfn.STDEV.S(OFFSET($O2284,,,M$12))*SQRT($J$12/$G$12),"")</f>
        <v>9.1402155906000634E-2</v>
      </c>
      <c r="N2284" s="30">
        <f ca="1">IF(OFFSET($O2284,N$12,)&lt;&gt;"",_xlfn.STDEV.S(OFFSET($O2284,,,N$12))*SQRT($J$12/$G$12),"")</f>
        <v>0.10615920098861933</v>
      </c>
      <c r="O2284" s="4">
        <f t="shared" ca="1" si="35"/>
        <v>-9.3231286836061127E-3</v>
      </c>
    </row>
    <row r="2285" spans="2:15" x14ac:dyDescent="0.2">
      <c r="B2285" s="14">
        <v>38356</v>
      </c>
      <c r="C2285" s="25">
        <v>2451.86</v>
      </c>
      <c r="D2285" s="25">
        <v>2470.7800000000002</v>
      </c>
      <c r="E2285" s="25">
        <v>2449.9299999999998</v>
      </c>
      <c r="F2285" s="16">
        <v>2469.88</v>
      </c>
      <c r="G2285" s="28">
        <f ca="1">IFERROR($F2285/OFFSET($F2285,G$12,)-1,"")</f>
        <v>7.390609195027098E-3</v>
      </c>
      <c r="H2285" s="29">
        <f ca="1">IFERROR($F2285/OFFSET($F2285,H$12,)-1,"")</f>
        <v>2.029536300733259E-2</v>
      </c>
      <c r="I2285" s="29">
        <f ca="1">IFERROR($F2285/OFFSET($F2285,I$12,)-1,"")</f>
        <v>6.2263720856217564E-2</v>
      </c>
      <c r="J2285" s="29">
        <f ca="1">IFERROR($F2285/OFFSET($F2285,J$12,)-1,"")</f>
        <v>0.54478531444475742</v>
      </c>
      <c r="K2285" s="30">
        <f>F2285/VLOOKUP(YEAR(B2285),$Z$13:$AB$35,3,FALSE)-1</f>
        <v>7.390609195027098E-3</v>
      </c>
      <c r="L2285" s="21">
        <f>MAX(F2285:$F$5741)</f>
        <v>2469.88</v>
      </c>
      <c r="M2285" s="28">
        <f ca="1">IF(OFFSET($O2285,M$12,)&lt;&gt;"",_xlfn.STDEV.S(OFFSET($O2285,,,M$12))*SQRT($J$12/$G$12),"")</f>
        <v>8.3960345621200527E-2</v>
      </c>
      <c r="N2285" s="30">
        <f ca="1">IF(OFFSET($O2285,N$12,)&lt;&gt;"",_xlfn.STDEV.S(OFFSET($O2285,,,N$12))*SQRT($J$12/$G$12),"")</f>
        <v>0.10490233545144237</v>
      </c>
      <c r="O2285" s="4">
        <f t="shared" ca="1" si="35"/>
        <v>7.3634324624854619E-3</v>
      </c>
    </row>
    <row r="2286" spans="2:15" x14ac:dyDescent="0.2">
      <c r="B2286" s="14">
        <v>38355</v>
      </c>
      <c r="C2286" s="25">
        <v>2431.1999999999998</v>
      </c>
      <c r="D2286" s="25">
        <v>2455.5300000000002</v>
      </c>
      <c r="E2286" s="25">
        <v>2417.2399999999998</v>
      </c>
      <c r="F2286" s="16">
        <v>2451.7600000000002</v>
      </c>
      <c r="G2286" s="28">
        <f ca="1">IFERROR($F2286/OFFSET($F2286,G$12,)-1,"")</f>
        <v>8.3820710872015702E-3</v>
      </c>
      <c r="H2286" s="29">
        <f ca="1">IFERROR($F2286/OFFSET($F2286,H$12,)-1,"")</f>
        <v>1.4675330050076596E-2</v>
      </c>
      <c r="I2286" s="29">
        <f ca="1">IFERROR($F2286/OFFSET($F2286,I$12,)-1,"")</f>
        <v>7.136271275317374E-2</v>
      </c>
      <c r="J2286" s="29">
        <f ca="1">IFERROR($F2286/OFFSET($F2286,J$12,)-1,"")</f>
        <v>0.56275535895262219</v>
      </c>
      <c r="K2286" s="30">
        <f>F2286/VLOOKUP(YEAR(B2286),$Z$13:$AB$35,3,FALSE)-1</f>
        <v>0</v>
      </c>
      <c r="L2286" s="21">
        <f>MAX(F2286:$F$5741)</f>
        <v>2451.7600000000002</v>
      </c>
      <c r="M2286" s="28">
        <f ca="1">IF(OFFSET($O2286,M$12,)&lt;&gt;"",_xlfn.STDEV.S(OFFSET($O2286,,,M$12))*SQRT($J$12/$G$12),"")</f>
        <v>8.6042484786396589E-2</v>
      </c>
      <c r="N2286" s="30">
        <f ca="1">IF(OFFSET($O2286,N$12,)&lt;&gt;"",_xlfn.STDEV.S(OFFSET($O2286,,,N$12))*SQRT($J$12/$G$12),"")</f>
        <v>0.10524590853591022</v>
      </c>
      <c r="O2286" s="4">
        <f t="shared" ca="1" si="35"/>
        <v>8.3471366091123871E-3</v>
      </c>
    </row>
    <row r="2287" spans="2:15" x14ac:dyDescent="0.2">
      <c r="B2287" s="14">
        <v>38351</v>
      </c>
      <c r="C2287" s="25">
        <v>2430.34</v>
      </c>
      <c r="D2287" s="25">
        <v>2436.34</v>
      </c>
      <c r="E2287" s="25">
        <v>2420.39</v>
      </c>
      <c r="F2287" s="16">
        <v>2431.38</v>
      </c>
      <c r="G2287" s="28">
        <f ca="1">IFERROR($F2287/OFFSET($F2287,G$12,)-1,"")</f>
        <v>4.6908947264490131E-4</v>
      </c>
      <c r="H2287" s="29">
        <f ca="1">IFERROR($F2287/OFFSET($F2287,H$12,)-1,"")</f>
        <v>6.1784849676178588E-3</v>
      </c>
      <c r="I2287" s="29">
        <f ca="1">IFERROR($F2287/OFFSET($F2287,I$12,)-1,"")</f>
        <v>5.8258216432429455E-2</v>
      </c>
      <c r="J2287" s="29">
        <f ca="1">IFERROR($F2287/OFFSET($F2287,J$12,)-1,"")</f>
        <v>0.57355596544024845</v>
      </c>
      <c r="K2287" s="30">
        <f>F2287/VLOOKUP(YEAR(B2287),$Z$13:$AB$35,3,FALSE)-1</f>
        <v>0.54976511756869617</v>
      </c>
      <c r="L2287" s="21">
        <f>MAX(F2287:$F$5741)</f>
        <v>2431.38</v>
      </c>
      <c r="M2287" s="28">
        <f ca="1">IF(OFFSET($O2287,M$12,)&lt;&gt;"",_xlfn.STDEV.S(OFFSET($O2287,,,M$12))*SQRT($J$12/$G$12),"")</f>
        <v>9.149320243453718E-2</v>
      </c>
      <c r="N2287" s="30">
        <f ca="1">IF(OFFSET($O2287,N$12,)&lt;&gt;"",_xlfn.STDEV.S(OFFSET($O2287,,,N$12))*SQRT($J$12/$G$12),"")</f>
        <v>0.10481644193893085</v>
      </c>
      <c r="O2287" s="4">
        <f t="shared" ca="1" si="35"/>
        <v>4.6897948457304836E-4</v>
      </c>
    </row>
    <row r="2288" spans="2:15" x14ac:dyDescent="0.2">
      <c r="B2288" s="14">
        <v>38350</v>
      </c>
      <c r="C2288" s="25">
        <v>2429.1799999999998</v>
      </c>
      <c r="D2288" s="25">
        <v>2430.2399999999998</v>
      </c>
      <c r="E2288" s="25">
        <v>2418.2199999999998</v>
      </c>
      <c r="F2288" s="16">
        <v>2430.2399999999998</v>
      </c>
      <c r="G2288" s="28">
        <f ca="1">IFERROR($F2288/OFFSET($F2288,G$12,)-1,"")</f>
        <v>2.7988606990558829E-4</v>
      </c>
      <c r="H2288" s="29">
        <f ca="1">IFERROR($F2288/OFFSET($F2288,H$12,)-1,"")</f>
        <v>6.965190620817685E-3</v>
      </c>
      <c r="I2288" s="29">
        <f ca="1">IFERROR($F2288/OFFSET($F2288,I$12,)-1,"")</f>
        <v>6.7060078770235787E-2</v>
      </c>
      <c r="J2288" s="29">
        <f ca="1">IFERROR($F2288/OFFSET($F2288,J$12,)-1,"")</f>
        <v>0.56922302074656628</v>
      </c>
      <c r="K2288" s="30">
        <f>F2288/VLOOKUP(YEAR(B2288),$Z$13:$AB$35,3,FALSE)-1</f>
        <v>0.54903847992504162</v>
      </c>
      <c r="L2288" s="21">
        <f>MAX(F2288:$F$5741)</f>
        <v>2430.2399999999998</v>
      </c>
      <c r="M2288" s="28">
        <f ca="1">IF(OFFSET($O2288,M$12,)&lt;&gt;"",_xlfn.STDEV.S(OFFSET($O2288,,,M$12))*SQRT($J$12/$G$12),"")</f>
        <v>9.1255642550112884E-2</v>
      </c>
      <c r="N2288" s="30">
        <f ca="1">IF(OFFSET($O2288,N$12,)&lt;&gt;"",_xlfn.STDEV.S(OFFSET($O2288,,,N$12))*SQRT($J$12/$G$12),"")</f>
        <v>0.10582651404316104</v>
      </c>
      <c r="O2288" s="4">
        <f t="shared" ca="1" si="35"/>
        <v>2.7984690910639573E-4</v>
      </c>
    </row>
    <row r="2289" spans="2:15" x14ac:dyDescent="0.2">
      <c r="B2289" s="14">
        <v>38349</v>
      </c>
      <c r="C2289" s="25">
        <v>2420.75</v>
      </c>
      <c r="D2289" s="25">
        <v>2429.56</v>
      </c>
      <c r="E2289" s="25">
        <v>2413.8000000000002</v>
      </c>
      <c r="F2289" s="16">
        <v>2429.56</v>
      </c>
      <c r="G2289" s="28">
        <f ca="1">IFERROR($F2289/OFFSET($F2289,G$12,)-1,"")</f>
        <v>3.6393679644737276E-3</v>
      </c>
      <c r="H2289" s="29">
        <f ca="1">IFERROR($F2289/OFFSET($F2289,H$12,)-1,"")</f>
        <v>8.4048960075706614E-3</v>
      </c>
      <c r="I2289" s="29">
        <f ca="1">IFERROR($F2289/OFFSET($F2289,I$12,)-1,"")</f>
        <v>6.5951808497569431E-2</v>
      </c>
      <c r="J2289" s="29">
        <f ca="1">IFERROR($F2289/OFFSET($F2289,J$12,)-1,"")</f>
        <v>0.57135095979717487</v>
      </c>
      <c r="K2289" s="30">
        <f>F2289/VLOOKUP(YEAR(B2289),$Z$13:$AB$35,3,FALSE)-1</f>
        <v>0.5486050469446162</v>
      </c>
      <c r="L2289" s="21">
        <f>MAX(F2289:$F$5741)</f>
        <v>2429.56</v>
      </c>
      <c r="M2289" s="28">
        <f ca="1">IF(OFFSET($O2289,M$12,)&lt;&gt;"",_xlfn.STDEV.S(OFFSET($O2289,,,M$12))*SQRT($J$12/$G$12),"")</f>
        <v>9.606592818282203E-2</v>
      </c>
      <c r="N2289" s="30">
        <f ca="1">IF(OFFSET($O2289,N$12,)&lt;&gt;"",_xlfn.STDEV.S(OFFSET($O2289,,,N$12))*SQRT($J$12/$G$12),"")</f>
        <v>0.10662174004367883</v>
      </c>
      <c r="O2289" s="4">
        <f t="shared" ca="1" si="35"/>
        <v>3.6327614889616823E-3</v>
      </c>
    </row>
    <row r="2290" spans="2:15" x14ac:dyDescent="0.2">
      <c r="B2290" s="14">
        <v>38348</v>
      </c>
      <c r="C2290" s="25">
        <v>2416.3000000000002</v>
      </c>
      <c r="D2290" s="25">
        <v>2421.23</v>
      </c>
      <c r="E2290" s="25">
        <v>2409.86</v>
      </c>
      <c r="F2290" s="16">
        <v>2420.75</v>
      </c>
      <c r="G2290" s="28">
        <f ca="1">IFERROR($F2290/OFFSET($F2290,G$12,)-1,"")</f>
        <v>1.8416587344285418E-3</v>
      </c>
      <c r="H2290" s="29">
        <f ca="1">IFERROR($F2290/OFFSET($F2290,H$12,)-1,"")</f>
        <v>1.3234943263865873E-2</v>
      </c>
      <c r="I2290" s="29">
        <f ca="1">IFERROR($F2290/OFFSET($F2290,I$12,)-1,"")</f>
        <v>6.8395872503067334E-2</v>
      </c>
      <c r="J2290" s="29">
        <f ca="1">IFERROR($F2290/OFFSET($F2290,J$12,)-1,"")</f>
        <v>0.58033033033033044</v>
      </c>
      <c r="K2290" s="30">
        <f>F2290/VLOOKUP(YEAR(B2290),$Z$13:$AB$35,3,FALSE)-1</f>
        <v>0.54298954024234014</v>
      </c>
      <c r="L2290" s="21">
        <f>MAX(F2290:$F$5741)</f>
        <v>2420.75</v>
      </c>
      <c r="M2290" s="28">
        <f ca="1">IF(OFFSET($O2290,M$12,)&lt;&gt;"",_xlfn.STDEV.S(OFFSET($O2290,,,M$12))*SQRT($J$12/$G$12),"")</f>
        <v>0.10037066304153298</v>
      </c>
      <c r="N2290" s="30">
        <f ca="1">IF(OFFSET($O2290,N$12,)&lt;&gt;"",_xlfn.STDEV.S(OFFSET($O2290,,,N$12))*SQRT($J$12/$G$12),"")</f>
        <v>0.10789174431671048</v>
      </c>
      <c r="O2290" s="4">
        <f t="shared" ca="1" si="35"/>
        <v>1.8399649602320138E-3</v>
      </c>
    </row>
    <row r="2291" spans="2:15" x14ac:dyDescent="0.2">
      <c r="B2291" s="14">
        <v>38344</v>
      </c>
      <c r="C2291" s="25">
        <v>2416.4499999999998</v>
      </c>
      <c r="D2291" s="25">
        <v>2425.61</v>
      </c>
      <c r="E2291" s="25">
        <v>2403.0100000000002</v>
      </c>
      <c r="F2291" s="16">
        <v>2416.3000000000002</v>
      </c>
      <c r="G2291" s="28">
        <f ca="1">IFERROR($F2291/OFFSET($F2291,G$12,)-1,"")</f>
        <v>-6.2074530819855589E-5</v>
      </c>
      <c r="H2291" s="29">
        <f ca="1">IFERROR($F2291/OFFSET($F2291,H$12,)-1,"")</f>
        <v>1.1016874688803746E-2</v>
      </c>
      <c r="I2291" s="29">
        <f ca="1">IFERROR($F2291/OFFSET($F2291,I$12,)-1,"")</f>
        <v>7.5124807560535078E-2</v>
      </c>
      <c r="J2291" s="29">
        <f ca="1">IFERROR($F2291/OFFSET($F2291,J$12,)-1,"")</f>
        <v>0.58366977768456385</v>
      </c>
      <c r="K2291" s="30">
        <f>F2291/VLOOKUP(YEAR(B2291),$Z$13:$AB$35,3,FALSE)-1</f>
        <v>0.54015310382632098</v>
      </c>
      <c r="L2291" s="21">
        <f>MAX(F2291:$F$5741)</f>
        <v>2416.4499999999998</v>
      </c>
      <c r="M2291" s="28">
        <f ca="1">IF(OFFSET($O2291,M$12,)&lt;&gt;"",_xlfn.STDEV.S(OFFSET($O2291,,,M$12))*SQRT($J$12/$G$12),"")</f>
        <v>0.10278299642379438</v>
      </c>
      <c r="N2291" s="30">
        <f ca="1">IF(OFFSET($O2291,N$12,)&lt;&gt;"",_xlfn.STDEV.S(OFFSET($O2291,,,N$12))*SQRT($J$12/$G$12),"")</f>
        <v>0.10993224396260311</v>
      </c>
      <c r="O2291" s="4">
        <f t="shared" ca="1" si="35"/>
        <v>-6.2076457523277056E-5</v>
      </c>
    </row>
    <row r="2292" spans="2:15" x14ac:dyDescent="0.2">
      <c r="B2292" s="14">
        <v>38343</v>
      </c>
      <c r="C2292" s="25">
        <v>2413.56</v>
      </c>
      <c r="D2292" s="25">
        <v>2422.38</v>
      </c>
      <c r="E2292" s="25">
        <v>2407.79</v>
      </c>
      <c r="F2292" s="16">
        <v>2416.4499999999998</v>
      </c>
      <c r="G2292" s="28">
        <f ca="1">IFERROR($F2292/OFFSET($F2292,G$12,)-1,"")</f>
        <v>1.2513310930915011E-3</v>
      </c>
      <c r="H2292" s="29">
        <f ca="1">IFERROR($F2292/OFFSET($F2292,H$12,)-1,"")</f>
        <v>1.0411657711525857E-2</v>
      </c>
      <c r="I2292" s="29">
        <f ca="1">IFERROR($F2292/OFFSET($F2292,I$12,)-1,"")</f>
        <v>7.73630920269468E-2</v>
      </c>
      <c r="J2292" s="29">
        <f ca="1">IFERROR($F2292/OFFSET($F2292,J$12,)-1,"")</f>
        <v>0.60109325824084792</v>
      </c>
      <c r="K2292" s="30">
        <f>F2292/VLOOKUP(YEAR(B2292),$Z$13:$AB$35,3,FALSE)-1</f>
        <v>0.54024871404259112</v>
      </c>
      <c r="L2292" s="21">
        <f>MAX(F2292:$F$5741)</f>
        <v>2416.4499999999998</v>
      </c>
      <c r="M2292" s="28">
        <f ca="1">IF(OFFSET($O2292,M$12,)&lt;&gt;"",_xlfn.STDEV.S(OFFSET($O2292,,,M$12))*SQRT($J$12/$G$12),"")</f>
        <v>0.10231972968685098</v>
      </c>
      <c r="N2292" s="30">
        <f ca="1">IF(OFFSET($O2292,N$12,)&lt;&gt;"",_xlfn.STDEV.S(OFFSET($O2292,,,N$12))*SQRT($J$12/$G$12),"")</f>
        <v>0.11035327038108292</v>
      </c>
      <c r="O2292" s="4">
        <f t="shared" ca="1" si="35"/>
        <v>1.2505488308506051E-3</v>
      </c>
    </row>
    <row r="2293" spans="2:15" x14ac:dyDescent="0.2">
      <c r="B2293" s="14">
        <v>38342</v>
      </c>
      <c r="C2293" s="25">
        <v>2409.31</v>
      </c>
      <c r="D2293" s="25">
        <v>2428.92</v>
      </c>
      <c r="E2293" s="25">
        <v>2406.56</v>
      </c>
      <c r="F2293" s="16">
        <v>2413.4299999999998</v>
      </c>
      <c r="G2293" s="28">
        <f ca="1">IFERROR($F2293/OFFSET($F2293,G$12,)-1,"")</f>
        <v>1.7100331630217624E-3</v>
      </c>
      <c r="H2293" s="29">
        <f ca="1">IFERROR($F2293/OFFSET($F2293,H$12,)-1,"")</f>
        <v>1.095812371453575E-2</v>
      </c>
      <c r="I2293" s="29">
        <f ca="1">IFERROR($F2293/OFFSET($F2293,I$12,)-1,"")</f>
        <v>7.2835818241627326E-2</v>
      </c>
      <c r="J2293" s="29">
        <f ca="1">IFERROR($F2293/OFFSET($F2293,J$12,)-1,"")</f>
        <v>0.61457204404661558</v>
      </c>
      <c r="K2293" s="30">
        <f>F2293/VLOOKUP(YEAR(B2293),$Z$13:$AB$35,3,FALSE)-1</f>
        <v>0.53832376168834895</v>
      </c>
      <c r="L2293" s="21">
        <f>MAX(F2293:$F$5741)</f>
        <v>2413.4299999999998</v>
      </c>
      <c r="M2293" s="28">
        <f ca="1">IF(OFFSET($O2293,M$12,)&lt;&gt;"",_xlfn.STDEV.S(OFFSET($O2293,,,M$12))*SQRT($J$12/$G$12),"")</f>
        <v>0.10323951794946</v>
      </c>
      <c r="N2293" s="30">
        <f ca="1">IF(OFFSET($O2293,N$12,)&lt;&gt;"",_xlfn.STDEV.S(OFFSET($O2293,,,N$12))*SQRT($J$12/$G$12),"")</f>
        <v>0.11187079106615298</v>
      </c>
      <c r="O2293" s="4">
        <f t="shared" ca="1" si="35"/>
        <v>1.7085727210115836E-3</v>
      </c>
    </row>
    <row r="2294" spans="2:15" x14ac:dyDescent="0.2">
      <c r="B2294" s="14">
        <v>38341</v>
      </c>
      <c r="C2294" s="25">
        <v>2390.0100000000002</v>
      </c>
      <c r="D2294" s="25">
        <v>2415.89</v>
      </c>
      <c r="E2294" s="25">
        <v>2385.5500000000002</v>
      </c>
      <c r="F2294" s="16">
        <v>2409.31</v>
      </c>
      <c r="G2294" s="28">
        <f ca="1">IFERROR($F2294/OFFSET($F2294,G$12,)-1,"")</f>
        <v>8.4465893442382534E-3</v>
      </c>
      <c r="H2294" s="29">
        <f ca="1">IFERROR($F2294/OFFSET($F2294,H$12,)-1,"")</f>
        <v>1.8830504317526309E-2</v>
      </c>
      <c r="I2294" s="29">
        <f ca="1">IFERROR($F2294/OFFSET($F2294,I$12,)-1,"")</f>
        <v>7.5402387095046208E-2</v>
      </c>
      <c r="J2294" s="29">
        <f ca="1">IFERROR($F2294/OFFSET($F2294,J$12,)-1,"")</f>
        <v>0.60733179892591482</v>
      </c>
      <c r="K2294" s="30">
        <f>F2294/VLOOKUP(YEAR(B2294),$Z$13:$AB$35,3,FALSE)-1</f>
        <v>0.53569766774812444</v>
      </c>
      <c r="L2294" s="21">
        <f>MAX(F2294:$F$5741)</f>
        <v>2409.31</v>
      </c>
      <c r="M2294" s="28">
        <f ca="1">IF(OFFSET($O2294,M$12,)&lt;&gt;"",_xlfn.STDEV.S(OFFSET($O2294,,,M$12))*SQRT($J$12/$G$12),"")</f>
        <v>0.10355318526506936</v>
      </c>
      <c r="N2294" s="30">
        <f ca="1">IF(OFFSET($O2294,N$12,)&lt;&gt;"",_xlfn.STDEV.S(OFFSET($O2294,,,N$12))*SQRT($J$12/$G$12),"")</f>
        <v>0.11196454613606298</v>
      </c>
      <c r="O2294" s="4">
        <f t="shared" ca="1" si="35"/>
        <v>8.4111165180897705E-3</v>
      </c>
    </row>
    <row r="2295" spans="2:15" x14ac:dyDescent="0.2">
      <c r="B2295" s="14">
        <v>38338</v>
      </c>
      <c r="C2295" s="25">
        <v>2390.3000000000002</v>
      </c>
      <c r="D2295" s="25">
        <v>2407.59</v>
      </c>
      <c r="E2295" s="25">
        <v>2387.21</v>
      </c>
      <c r="F2295" s="16">
        <v>2389.13</v>
      </c>
      <c r="G2295" s="28">
        <f ca="1">IFERROR($F2295/OFFSET($F2295,G$12,)-1,"")</f>
        <v>-3.5146884688919133E-4</v>
      </c>
      <c r="H2295" s="29">
        <f ca="1">IFERROR($F2295/OFFSET($F2295,H$12,)-1,"")</f>
        <v>2.2687093612084874E-2</v>
      </c>
      <c r="I2295" s="29">
        <f ca="1">IFERROR($F2295/OFFSET($F2295,I$12,)-1,"")</f>
        <v>7.807374182689486E-2</v>
      </c>
      <c r="J2295" s="29">
        <f ca="1">IFERROR($F2295/OFFSET($F2295,J$12,)-1,"")</f>
        <v>0.57656724297215245</v>
      </c>
      <c r="K2295" s="30">
        <f>F2295/VLOOKUP(YEAR(B2295),$Z$13:$AB$35,3,FALSE)-1</f>
        <v>0.52283490665255905</v>
      </c>
      <c r="L2295" s="21">
        <f>MAX(F2295:$F$5741)</f>
        <v>2391.5500000000002</v>
      </c>
      <c r="M2295" s="28">
        <f ca="1">IF(OFFSET($O2295,M$12,)&lt;&gt;"",_xlfn.STDEV.S(OFFSET($O2295,,,M$12))*SQRT($J$12/$G$12),"")</f>
        <v>0.10281938928290453</v>
      </c>
      <c r="N2295" s="30">
        <f ca="1">IF(OFFSET($O2295,N$12,)&lt;&gt;"",_xlfn.STDEV.S(OFFSET($O2295,,,N$12))*SQRT($J$12/$G$12),"")</f>
        <v>0.11236029550854147</v>
      </c>
      <c r="O2295" s="4">
        <f t="shared" ca="1" si="35"/>
        <v>-3.5153062654053074E-4</v>
      </c>
    </row>
    <row r="2296" spans="2:15" x14ac:dyDescent="0.2">
      <c r="B2296" s="14">
        <v>38337</v>
      </c>
      <c r="C2296" s="25">
        <v>2391.5300000000002</v>
      </c>
      <c r="D2296" s="25">
        <v>2403.94</v>
      </c>
      <c r="E2296" s="25">
        <v>2374.59</v>
      </c>
      <c r="F2296" s="16">
        <v>2389.9699999999998</v>
      </c>
      <c r="G2296" s="28">
        <f ca="1">IFERROR($F2296/OFFSET($F2296,G$12,)-1,"")</f>
        <v>-6.6065940498860609E-4</v>
      </c>
      <c r="H2296" s="29">
        <f ca="1">IFERROR($F2296/OFFSET($F2296,H$12,)-1,"")</f>
        <v>2.1874372009697218E-2</v>
      </c>
      <c r="I2296" s="29">
        <f ca="1">IFERROR($F2296/OFFSET($F2296,I$12,)-1,"")</f>
        <v>9.4905191015250967E-2</v>
      </c>
      <c r="J2296" s="29">
        <f ca="1">IFERROR($F2296/OFFSET($F2296,J$12,)-1,"")</f>
        <v>0.58320195021131704</v>
      </c>
      <c r="K2296" s="30">
        <f>F2296/VLOOKUP(YEAR(B2296),$Z$13:$AB$35,3,FALSE)-1</f>
        <v>0.52337032386367266</v>
      </c>
      <c r="L2296" s="21">
        <f>MAX(F2296:$F$5741)</f>
        <v>2391.5500000000002</v>
      </c>
      <c r="M2296" s="28">
        <f ca="1">IF(OFFSET($O2296,M$12,)&lt;&gt;"",_xlfn.STDEV.S(OFFSET($O2296,,,M$12))*SQRT($J$12/$G$12),"")</f>
        <v>0.104066409972874</v>
      </c>
      <c r="N2296" s="30">
        <f ca="1">IF(OFFSET($O2296,N$12,)&lt;&gt;"",_xlfn.STDEV.S(OFFSET($O2296,,,N$12))*SQRT($J$12/$G$12),"")</f>
        <v>0.11406646597006034</v>
      </c>
      <c r="O2296" s="4">
        <f t="shared" ca="1" si="35"/>
        <v>-6.6087773658048187E-4</v>
      </c>
    </row>
    <row r="2297" spans="2:15" x14ac:dyDescent="0.2">
      <c r="B2297" s="14">
        <v>38336</v>
      </c>
      <c r="C2297" s="25">
        <v>2387.27</v>
      </c>
      <c r="D2297" s="25">
        <v>2402.6799999999998</v>
      </c>
      <c r="E2297" s="25">
        <v>2384.71</v>
      </c>
      <c r="F2297" s="16">
        <v>2391.5500000000002</v>
      </c>
      <c r="G2297" s="28">
        <f ca="1">IFERROR($F2297/OFFSET($F2297,G$12,)-1,"")</f>
        <v>1.7928428707270072E-3</v>
      </c>
      <c r="H2297" s="29">
        <f ca="1">IFERROR($F2297/OFFSET($F2297,H$12,)-1,"")</f>
        <v>1.1641138225826131E-2</v>
      </c>
      <c r="I2297" s="29">
        <f ca="1">IFERROR($F2297/OFFSET($F2297,I$12,)-1,"")</f>
        <v>9.7177173319631382E-2</v>
      </c>
      <c r="J2297" s="29">
        <f ca="1">IFERROR($F2297/OFFSET($F2297,J$12,)-1,"")</f>
        <v>0.59325139069318156</v>
      </c>
      <c r="K2297" s="30">
        <f>F2297/VLOOKUP(YEAR(B2297),$Z$13:$AB$35,3,FALSE)-1</f>
        <v>0.52437741814172001</v>
      </c>
      <c r="L2297" s="21">
        <f>MAX(F2297:$F$5741)</f>
        <v>2391.5500000000002</v>
      </c>
      <c r="M2297" s="28">
        <f ca="1">IF(OFFSET($O2297,M$12,)&lt;&gt;"",_xlfn.STDEV.S(OFFSET($O2297,,,M$12))*SQRT($J$12/$G$12),"")</f>
        <v>0.10382596407120756</v>
      </c>
      <c r="N2297" s="30">
        <f ca="1">IF(OFFSET($O2297,N$12,)&lt;&gt;"",_xlfn.STDEV.S(OFFSET($O2297,,,N$12))*SQRT($J$12/$G$12),"")</f>
        <v>0.11388448423787323</v>
      </c>
      <c r="O2297" s="4">
        <f t="shared" ca="1" si="35"/>
        <v>1.7912376462712232E-3</v>
      </c>
    </row>
    <row r="2298" spans="2:15" x14ac:dyDescent="0.2">
      <c r="B2298" s="14">
        <v>38335</v>
      </c>
      <c r="C2298" s="25">
        <v>2365.41</v>
      </c>
      <c r="D2298" s="25">
        <v>2390.54</v>
      </c>
      <c r="E2298" s="25">
        <v>2365.41</v>
      </c>
      <c r="F2298" s="16">
        <v>2387.27</v>
      </c>
      <c r="G2298" s="28">
        <f ca="1">IFERROR($F2298/OFFSET($F2298,G$12,)-1,"")</f>
        <v>9.5103984302977729E-3</v>
      </c>
      <c r="H2298" s="29">
        <f ca="1">IFERROR($F2298/OFFSET($F2298,H$12,)-1,"")</f>
        <v>1.6010895239716438E-2</v>
      </c>
      <c r="I2298" s="29">
        <f ca="1">IFERROR($F2298/OFFSET($F2298,I$12,)-1,"")</f>
        <v>8.733694067920128E-2</v>
      </c>
      <c r="J2298" s="29">
        <f ca="1">IFERROR($F2298/OFFSET($F2298,J$12,)-1,"")</f>
        <v>0.5875972600917736</v>
      </c>
      <c r="K2298" s="30">
        <f>F2298/VLOOKUP(YEAR(B2298),$Z$13:$AB$35,3,FALSE)-1</f>
        <v>0.52164933997080709</v>
      </c>
      <c r="L2298" s="21">
        <f>MAX(F2298:$F$5741)</f>
        <v>2387.27</v>
      </c>
      <c r="M2298" s="28">
        <f ca="1">IF(OFFSET($O2298,M$12,)&lt;&gt;"",_xlfn.STDEV.S(OFFSET($O2298,,,M$12))*SQRT($J$12/$G$12),"")</f>
        <v>0.11640533547069083</v>
      </c>
      <c r="N2298" s="30">
        <f ca="1">IF(OFFSET($O2298,N$12,)&lt;&gt;"",_xlfn.STDEV.S(OFFSET($O2298,,,N$12))*SQRT($J$12/$G$12),"")</f>
        <v>0.1153322181095619</v>
      </c>
      <c r="O2298" s="4">
        <f t="shared" ca="1" si="35"/>
        <v>9.4654592925414015E-3</v>
      </c>
    </row>
    <row r="2299" spans="2:15" x14ac:dyDescent="0.2">
      <c r="B2299" s="14">
        <v>38334</v>
      </c>
      <c r="C2299" s="25">
        <v>2332.96</v>
      </c>
      <c r="D2299" s="25">
        <v>2364.7800000000002</v>
      </c>
      <c r="E2299" s="25">
        <v>2332.75</v>
      </c>
      <c r="F2299" s="16">
        <v>2364.7800000000002</v>
      </c>
      <c r="G2299" s="28">
        <f ca="1">IFERROR($F2299/OFFSET($F2299,G$12,)-1,"")</f>
        <v>1.2263872301627066E-2</v>
      </c>
      <c r="H2299" s="29">
        <f ca="1">IFERROR($F2299/OFFSET($F2299,H$12,)-1,"")</f>
        <v>7.6357345559598944E-3</v>
      </c>
      <c r="I2299" s="29">
        <f ca="1">IFERROR($F2299/OFFSET($F2299,I$12,)-1,"")</f>
        <v>6.9890965027371799E-2</v>
      </c>
      <c r="J2299" s="29">
        <f ca="1">IFERROR($F2299/OFFSET($F2299,J$12,)-1,"")</f>
        <v>0.5517743713580765</v>
      </c>
      <c r="K2299" s="30">
        <f>F2299/VLOOKUP(YEAR(B2299),$Z$13:$AB$35,3,FALSE)-1</f>
        <v>0.50731418154467889</v>
      </c>
      <c r="L2299" s="21">
        <f>MAX(F2299:$F$5741)</f>
        <v>2364.7800000000002</v>
      </c>
      <c r="M2299" s="28">
        <f ca="1">IF(OFFSET($O2299,M$12,)&lt;&gt;"",_xlfn.STDEV.S(OFFSET($O2299,,,M$12))*SQRT($J$12/$G$12),"")</f>
        <v>0.11613533098233136</v>
      </c>
      <c r="N2299" s="30">
        <f ca="1">IF(OFFSET($O2299,N$12,)&lt;&gt;"",_xlfn.STDEV.S(OFFSET($O2299,,,N$12))*SQRT($J$12/$G$12),"")</f>
        <v>0.11473388051007606</v>
      </c>
      <c r="O2299" s="4">
        <f t="shared" ca="1" si="35"/>
        <v>1.218928025868074E-2</v>
      </c>
    </row>
    <row r="2300" spans="2:15" x14ac:dyDescent="0.2">
      <c r="B2300" s="14">
        <v>38331</v>
      </c>
      <c r="C2300" s="25">
        <v>2338.4299999999998</v>
      </c>
      <c r="D2300" s="25">
        <v>2344.2800000000002</v>
      </c>
      <c r="E2300" s="25">
        <v>2327.06</v>
      </c>
      <c r="F2300" s="16">
        <v>2336.13</v>
      </c>
      <c r="G2300" s="28">
        <f ca="1">IFERROR($F2300/OFFSET($F2300,G$12,)-1,"")</f>
        <v>-1.1458818801013404E-3</v>
      </c>
      <c r="H2300" s="29">
        <f ca="1">IFERROR($F2300/OFFSET($F2300,H$12,)-1,"")</f>
        <v>-1.0262857436081907E-3</v>
      </c>
      <c r="I2300" s="29">
        <f ca="1">IFERROR($F2300/OFFSET($F2300,I$12,)-1,"")</f>
        <v>6.8448229337699784E-2</v>
      </c>
      <c r="J2300" s="29">
        <f ca="1">IFERROR($F2300/OFFSET($F2300,J$12,)-1,"")</f>
        <v>0.54604113722998737</v>
      </c>
      <c r="K2300" s="30">
        <f>F2300/VLOOKUP(YEAR(B2300),$Z$13:$AB$35,3,FALSE)-1</f>
        <v>0.4890526302370497</v>
      </c>
      <c r="L2300" s="21">
        <f>MAX(F2300:$F$5741)</f>
        <v>2364.0300000000002</v>
      </c>
      <c r="M2300" s="28">
        <f ca="1">IF(OFFSET($O2300,M$12,)&lt;&gt;"",_xlfn.STDEV.S(OFFSET($O2300,,,M$12))*SQRT($J$12/$G$12),"")</f>
        <v>0.11634211396694072</v>
      </c>
      <c r="N2300" s="30">
        <f ca="1">IF(OFFSET($O2300,N$12,)&lt;&gt;"",_xlfn.STDEV.S(OFFSET($O2300,,,N$12))*SQRT($J$12/$G$12),"")</f>
        <v>0.114655461732754</v>
      </c>
      <c r="O2300" s="4">
        <f t="shared" ca="1" si="35"/>
        <v>-1.1465389047059294E-3</v>
      </c>
    </row>
    <row r="2301" spans="2:15" x14ac:dyDescent="0.2">
      <c r="B2301" s="14">
        <v>38330</v>
      </c>
      <c r="C2301" s="25">
        <v>2363.84</v>
      </c>
      <c r="D2301" s="25">
        <v>2365.27</v>
      </c>
      <c r="E2301" s="25">
        <v>2329.79</v>
      </c>
      <c r="F2301" s="16">
        <v>2338.81</v>
      </c>
      <c r="G2301" s="28">
        <f ca="1">IFERROR($F2301/OFFSET($F2301,G$12,)-1,"")</f>
        <v>-1.0668223330499327E-2</v>
      </c>
      <c r="H2301" s="29">
        <f ca="1">IFERROR($F2301/OFFSET($F2301,H$12,)-1,"")</f>
        <v>5.8921943477943106E-3</v>
      </c>
      <c r="I2301" s="29">
        <f ca="1">IFERROR($F2301/OFFSET($F2301,I$12,)-1,"")</f>
        <v>7.4401084135333084E-2</v>
      </c>
      <c r="J2301" s="29">
        <f ca="1">IFERROR($F2301/OFFSET($F2301,J$12,)-1,"")</f>
        <v>0.55153175624577089</v>
      </c>
      <c r="K2301" s="30">
        <f>F2301/VLOOKUP(YEAR(B2301),$Z$13:$AB$35,3,FALSE)-1</f>
        <v>0.49076086610107916</v>
      </c>
      <c r="L2301" s="21">
        <f>MAX(F2301:$F$5741)</f>
        <v>2364.0300000000002</v>
      </c>
      <c r="M2301" s="28">
        <f ca="1">IF(OFFSET($O2301,M$12,)&lt;&gt;"",_xlfn.STDEV.S(OFFSET($O2301,,,M$12))*SQRT($J$12/$G$12),"")</f>
        <v>0.11550869560525372</v>
      </c>
      <c r="N2301" s="30">
        <f ca="1">IF(OFFSET($O2301,N$12,)&lt;&gt;"",_xlfn.STDEV.S(OFFSET($O2301,,,N$12))*SQRT($J$12/$G$12),"")</f>
        <v>0.11442227284761095</v>
      </c>
      <c r="O2301" s="4">
        <f t="shared" ca="1" si="35"/>
        <v>-1.0725536811483754E-2</v>
      </c>
    </row>
    <row r="2302" spans="2:15" x14ac:dyDescent="0.2">
      <c r="B2302" s="14">
        <v>38328</v>
      </c>
      <c r="C2302" s="25">
        <v>2348.84</v>
      </c>
      <c r="D2302" s="25">
        <v>2364.0300000000002</v>
      </c>
      <c r="E2302" s="25">
        <v>2339.7399999999998</v>
      </c>
      <c r="F2302" s="16">
        <v>2364.0300000000002</v>
      </c>
      <c r="G2302" s="28">
        <f ca="1">IFERROR($F2302/OFFSET($F2302,G$12,)-1,"")</f>
        <v>6.1200604345328369E-3</v>
      </c>
      <c r="H2302" s="29">
        <f ca="1">IFERROR($F2302/OFFSET($F2302,H$12,)-1,"")</f>
        <v>3.3026721143131876E-2</v>
      </c>
      <c r="I2302" s="29">
        <f ca="1">IFERROR($F2302/OFFSET($F2302,I$12,)-1,"")</f>
        <v>8.4104135043542527E-2</v>
      </c>
      <c r="J2302" s="29">
        <f ca="1">IFERROR($F2302/OFFSET($F2302,J$12,)-1,"")</f>
        <v>0.56501274370262511</v>
      </c>
      <c r="K2302" s="30">
        <f>F2302/VLOOKUP(YEAR(B2302),$Z$13:$AB$35,3,FALSE)-1</f>
        <v>0.50683613046332732</v>
      </c>
      <c r="L2302" s="21">
        <f>MAX(F2302:$F$5741)</f>
        <v>2364.0300000000002</v>
      </c>
      <c r="M2302" s="28">
        <f ca="1">IF(OFFSET($O2302,M$12,)&lt;&gt;"",_xlfn.STDEV.S(OFFSET($O2302,,,M$12))*SQRT($J$12/$G$12),"")</f>
        <v>0.11855946298679268</v>
      </c>
      <c r="N2302" s="30">
        <f ca="1">IF(OFFSET($O2302,N$12,)&lt;&gt;"",_xlfn.STDEV.S(OFFSET($O2302,,,N$12))*SQRT($J$12/$G$12),"")</f>
        <v>0.11342968289387066</v>
      </c>
      <c r="O2302" s="4">
        <f t="shared" ca="1" si="35"/>
        <v>6.1014089248977981E-3</v>
      </c>
    </row>
    <row r="2303" spans="2:15" x14ac:dyDescent="0.2">
      <c r="B2303" s="14">
        <v>38327</v>
      </c>
      <c r="C2303" s="25">
        <v>2346.86</v>
      </c>
      <c r="D2303" s="25">
        <v>2349.65</v>
      </c>
      <c r="E2303" s="25">
        <v>2332.81</v>
      </c>
      <c r="F2303" s="16">
        <v>2349.65</v>
      </c>
      <c r="G2303" s="28">
        <f ca="1">IFERROR($F2303/OFFSET($F2303,G$12,)-1,"")</f>
        <v>1.1888225117817619E-3</v>
      </c>
      <c r="H2303" s="29">
        <f ca="1">IFERROR($F2303/OFFSET($F2303,H$12,)-1,"")</f>
        <v>2.2685231531253125E-2</v>
      </c>
      <c r="I2303" s="29">
        <f ca="1">IFERROR($F2303/OFFSET($F2303,I$12,)-1,"")</f>
        <v>7.7677740117140459E-2</v>
      </c>
      <c r="J2303" s="29">
        <f ca="1">IFERROR($F2303/OFFSET($F2303,J$12,)-1,"")</f>
        <v>0.55669877698127701</v>
      </c>
      <c r="K2303" s="30">
        <f>F2303/VLOOKUP(YEAR(B2303),$Z$13:$AB$35,3,FALSE)-1</f>
        <v>0.49767029773021365</v>
      </c>
      <c r="L2303" s="21">
        <f>MAX(F2303:$F$5741)</f>
        <v>2349.65</v>
      </c>
      <c r="M2303" s="28">
        <f ca="1">IF(OFFSET($O2303,M$12,)&lt;&gt;"",_xlfn.STDEV.S(OFFSET($O2303,,,M$12))*SQRT($J$12/$G$12),"")</f>
        <v>0.11844012821060118</v>
      </c>
      <c r="N2303" s="30">
        <f ca="1">IF(OFFSET($O2303,N$12,)&lt;&gt;"",_xlfn.STDEV.S(OFFSET($O2303,,,N$12))*SQRT($J$12/$G$12),"")</f>
        <v>0.11325028771239577</v>
      </c>
      <c r="O2303" s="4">
        <f t="shared" ca="1" si="35"/>
        <v>1.1881164218544983E-3</v>
      </c>
    </row>
    <row r="2304" spans="2:15" x14ac:dyDescent="0.2">
      <c r="B2304" s="14">
        <v>38324</v>
      </c>
      <c r="C2304" s="25">
        <v>2339.04</v>
      </c>
      <c r="D2304" s="25">
        <v>2350.0100000000002</v>
      </c>
      <c r="E2304" s="25">
        <v>2332.71</v>
      </c>
      <c r="F2304" s="16">
        <v>2346.86</v>
      </c>
      <c r="G2304" s="28">
        <f ca="1">IFERROR($F2304/OFFSET($F2304,G$12,)-1,"")</f>
        <v>3.5620667684399532E-3</v>
      </c>
      <c r="H2304" s="29">
        <f ca="1">IFERROR($F2304/OFFSET($F2304,H$12,)-1,"")</f>
        <v>3.0449921185856432E-2</v>
      </c>
      <c r="I2304" s="29">
        <f ca="1">IFERROR($F2304/OFFSET($F2304,I$12,)-1,"")</f>
        <v>7.6482028512192102E-2</v>
      </c>
      <c r="J2304" s="29">
        <f ca="1">IFERROR($F2304/OFFSET($F2304,J$12,)-1,"")</f>
        <v>0.55663449739661064</v>
      </c>
      <c r="K2304" s="30">
        <f>F2304/VLOOKUP(YEAR(B2304),$Z$13:$AB$35,3,FALSE)-1</f>
        <v>0.49589194770758582</v>
      </c>
      <c r="L2304" s="21">
        <f>MAX(F2304:$F$5741)</f>
        <v>2346.86</v>
      </c>
      <c r="M2304" s="28">
        <f ca="1">IF(OFFSET($O2304,M$12,)&lt;&gt;"",_xlfn.STDEV.S(OFFSET($O2304,,,M$12))*SQRT($J$12/$G$12),"")</f>
        <v>0.11833617066398275</v>
      </c>
      <c r="N2304" s="30">
        <f ca="1">IF(OFFSET($O2304,N$12,)&lt;&gt;"",_xlfn.STDEV.S(OFFSET($O2304,,,N$12))*SQRT($J$12/$G$12),"")</f>
        <v>0.1141854060097344</v>
      </c>
      <c r="O2304" s="4">
        <f t="shared" ca="1" si="35"/>
        <v>3.5557376340218045E-3</v>
      </c>
    </row>
    <row r="2305" spans="2:15" x14ac:dyDescent="0.2">
      <c r="B2305" s="14">
        <v>38323</v>
      </c>
      <c r="C2305" s="25">
        <v>2324.64</v>
      </c>
      <c r="D2305" s="25">
        <v>2344</v>
      </c>
      <c r="E2305" s="25">
        <v>2323.96</v>
      </c>
      <c r="F2305" s="16">
        <v>2338.5300000000002</v>
      </c>
      <c r="G2305" s="28">
        <f ca="1">IFERROR($F2305/OFFSET($F2305,G$12,)-1,"")</f>
        <v>5.7717699377664022E-3</v>
      </c>
      <c r="H2305" s="29">
        <f ca="1">IFERROR($F2305/OFFSET($F2305,H$12,)-1,"")</f>
        <v>2.6013056983907212E-2</v>
      </c>
      <c r="I2305" s="29">
        <f ca="1">IFERROR($F2305/OFFSET($F2305,I$12,)-1,"")</f>
        <v>8.3174306147404398E-2</v>
      </c>
      <c r="J2305" s="29">
        <f ca="1">IFERROR($F2305/OFFSET($F2305,J$12,)-1,"")</f>
        <v>0.56877779790295646</v>
      </c>
      <c r="K2305" s="30">
        <f>F2305/VLOOKUP(YEAR(B2305),$Z$13:$AB$35,3,FALSE)-1</f>
        <v>0.49058239369737477</v>
      </c>
      <c r="L2305" s="21">
        <f>MAX(F2305:$F$5741)</f>
        <v>2338.5300000000002</v>
      </c>
      <c r="M2305" s="28">
        <f ca="1">IF(OFFSET($O2305,M$12,)&lt;&gt;"",_xlfn.STDEV.S(OFFSET($O2305,,,M$12))*SQRT($J$12/$G$12),"")</f>
        <v>0.12163256719363333</v>
      </c>
      <c r="N2305" s="30">
        <f ca="1">IF(OFFSET($O2305,N$12,)&lt;&gt;"",_xlfn.STDEV.S(OFFSET($O2305,,,N$12))*SQRT($J$12/$G$12),"")</f>
        <v>0.11427732260652471</v>
      </c>
      <c r="O2305" s="4">
        <f t="shared" ca="1" si="35"/>
        <v>5.755177089778408E-3</v>
      </c>
    </row>
    <row r="2306" spans="2:15" x14ac:dyDescent="0.2">
      <c r="B2306" s="14">
        <v>38322</v>
      </c>
      <c r="C2306" s="25">
        <v>2288.6999999999998</v>
      </c>
      <c r="D2306" s="25">
        <v>2325.11</v>
      </c>
      <c r="E2306" s="25">
        <v>2288.6999999999998</v>
      </c>
      <c r="F2306" s="16">
        <v>2325.11</v>
      </c>
      <c r="G2306" s="28">
        <f ca="1">IFERROR($F2306/OFFSET($F2306,G$12,)-1,"")</f>
        <v>1.601957656929387E-2</v>
      </c>
      <c r="H2306" s="29">
        <f ca="1">IFERROR($F2306/OFFSET($F2306,H$12,)-1,"")</f>
        <v>2.6185243050958151E-2</v>
      </c>
      <c r="I2306" s="29">
        <f ca="1">IFERROR($F2306/OFFSET($F2306,I$12,)-1,"")</f>
        <v>7.7098041395667893E-2</v>
      </c>
      <c r="J2306" s="29">
        <f ca="1">IFERROR($F2306/OFFSET($F2306,J$12,)-1,"")</f>
        <v>0.57131754656286327</v>
      </c>
      <c r="K2306" s="30">
        <f>F2306/VLOOKUP(YEAR(B2306),$Z$13:$AB$35,3,FALSE)-1</f>
        <v>0.48202846634839114</v>
      </c>
      <c r="L2306" s="21">
        <f>MAX(F2306:$F$5741)</f>
        <v>2325.11</v>
      </c>
      <c r="M2306" s="28">
        <f ca="1">IF(OFFSET($O2306,M$12,)&lt;&gt;"",_xlfn.STDEV.S(OFFSET($O2306,,,M$12))*SQRT($J$12/$G$12),"")</f>
        <v>0.12148437993452864</v>
      </c>
      <c r="N2306" s="30">
        <f ca="1">IF(OFFSET($O2306,N$12,)&lt;&gt;"",_xlfn.STDEV.S(OFFSET($O2306,,,N$12))*SQRT($J$12/$G$12),"")</f>
        <v>0.11445556681612373</v>
      </c>
      <c r="O2306" s="4">
        <f t="shared" ca="1" si="35"/>
        <v>1.5892617247523333E-2</v>
      </c>
    </row>
    <row r="2307" spans="2:15" x14ac:dyDescent="0.2">
      <c r="B2307" s="14">
        <v>38321</v>
      </c>
      <c r="C2307" s="25">
        <v>2297.5300000000002</v>
      </c>
      <c r="D2307" s="25">
        <v>2307.08</v>
      </c>
      <c r="E2307" s="25">
        <v>2284.69</v>
      </c>
      <c r="F2307" s="16">
        <v>2288.4499999999998</v>
      </c>
      <c r="G2307" s="28">
        <f ca="1">IFERROR($F2307/OFFSET($F2307,G$12,)-1,"")</f>
        <v>-3.9520702667649177E-3</v>
      </c>
      <c r="H2307" s="29">
        <f ca="1">IFERROR($F2307/OFFSET($F2307,H$12,)-1,"")</f>
        <v>1.8238366867485922E-2</v>
      </c>
      <c r="I2307" s="29">
        <f ca="1">IFERROR($F2307/OFFSET($F2307,I$12,)-1,"")</f>
        <v>8.3459191258279386E-2</v>
      </c>
      <c r="J2307" s="29">
        <f ca="1">IFERROR($F2307/OFFSET($F2307,J$12,)-1,"")</f>
        <v>0.56057991966775989</v>
      </c>
      <c r="K2307" s="30">
        <f>F2307/VLOOKUP(YEAR(B2307),$Z$13:$AB$35,3,FALSE)-1</f>
        <v>0.45866132949192728</v>
      </c>
      <c r="L2307" s="21">
        <f>MAX(F2307:$F$5741)</f>
        <v>2297.5300000000002</v>
      </c>
      <c r="M2307" s="28">
        <f ca="1">IF(OFFSET($O2307,M$12,)&lt;&gt;"",_xlfn.STDEV.S(OFFSET($O2307,,,M$12))*SQRT($J$12/$G$12),"")</f>
        <v>0.11569643884745104</v>
      </c>
      <c r="N2307" s="30">
        <f ca="1">IF(OFFSET($O2307,N$12,)&lt;&gt;"",_xlfn.STDEV.S(OFFSET($O2307,,,N$12))*SQRT($J$12/$G$12),"")</f>
        <v>0.11093740555027297</v>
      </c>
      <c r="O2307" s="4">
        <f t="shared" ca="1" si="35"/>
        <v>-3.9599003332522276E-3</v>
      </c>
    </row>
    <row r="2308" spans="2:15" x14ac:dyDescent="0.2">
      <c r="B2308" s="14">
        <v>38320</v>
      </c>
      <c r="C2308" s="25">
        <v>2277.5300000000002</v>
      </c>
      <c r="D2308" s="25">
        <v>2306.6799999999998</v>
      </c>
      <c r="E2308" s="25">
        <v>2275.46</v>
      </c>
      <c r="F2308" s="16">
        <v>2297.5300000000002</v>
      </c>
      <c r="G2308" s="28">
        <f ca="1">IFERROR($F2308/OFFSET($F2308,G$12,)-1,"")</f>
        <v>8.7903016891253127E-3</v>
      </c>
      <c r="H2308" s="29">
        <f ca="1">IFERROR($F2308/OFFSET($F2308,H$12,)-1,"")</f>
        <v>2.4343158279571897E-2</v>
      </c>
      <c r="I2308" s="29">
        <f ca="1">IFERROR($F2308/OFFSET($F2308,I$12,)-1,"")</f>
        <v>8.6723930791134274E-2</v>
      </c>
      <c r="J2308" s="29">
        <f ca="1">IFERROR($F2308/OFFSET($F2308,J$12,)-1,"")</f>
        <v>0.55789038290716531</v>
      </c>
      <c r="K2308" s="30">
        <f>F2308/VLOOKUP(YEAR(B2308),$Z$13:$AB$35,3,FALSE)-1</f>
        <v>0.46444893458349035</v>
      </c>
      <c r="L2308" s="21">
        <f>MAX(F2308:$F$5741)</f>
        <v>2297.5300000000002</v>
      </c>
      <c r="M2308" s="28">
        <f ca="1">IF(OFFSET($O2308,M$12,)&lt;&gt;"",_xlfn.STDEV.S(OFFSET($O2308,,,M$12))*SQRT($J$12/$G$12),"")</f>
        <v>0.11390674792441113</v>
      </c>
      <c r="N2308" s="30">
        <f ca="1">IF(OFFSET($O2308,N$12,)&lt;&gt;"",_xlfn.STDEV.S(OFFSET($O2308,,,N$12))*SQRT($J$12/$G$12),"")</f>
        <v>0.11029009991993133</v>
      </c>
      <c r="O2308" s="4">
        <f t="shared" ca="1" si="35"/>
        <v>8.7518919121360329E-3</v>
      </c>
    </row>
    <row r="2309" spans="2:15" x14ac:dyDescent="0.2">
      <c r="B2309" s="14">
        <v>38317</v>
      </c>
      <c r="C2309" s="25">
        <v>2279.4</v>
      </c>
      <c r="D2309" s="25">
        <v>2289.38</v>
      </c>
      <c r="E2309" s="25">
        <v>2274.7600000000002</v>
      </c>
      <c r="F2309" s="16">
        <v>2277.5100000000002</v>
      </c>
      <c r="G2309" s="28">
        <f ca="1">IFERROR($F2309/OFFSET($F2309,G$12,)-1,"")</f>
        <v>-7.5902493813706506E-4</v>
      </c>
      <c r="H2309" s="29">
        <f ca="1">IFERROR($F2309/OFFSET($F2309,H$12,)-1,"")</f>
        <v>1.2415650921505428E-2</v>
      </c>
      <c r="I2309" s="29">
        <f ca="1">IFERROR($F2309/OFFSET($F2309,I$12,)-1,"")</f>
        <v>9.0818960769006196E-2</v>
      </c>
      <c r="J2309" s="29">
        <f ca="1">IFERROR($F2309/OFFSET($F2309,J$12,)-1,"")</f>
        <v>0.54400130163314309</v>
      </c>
      <c r="K2309" s="30">
        <f>F2309/VLOOKUP(YEAR(B2309),$Z$13:$AB$35,3,FALSE)-1</f>
        <v>0.45168815771861293</v>
      </c>
      <c r="L2309" s="21">
        <f>MAX(F2309:$F$5741)</f>
        <v>2279.2399999999998</v>
      </c>
      <c r="M2309" s="28">
        <f ca="1">IF(OFFSET($O2309,M$12,)&lt;&gt;"",_xlfn.STDEV.S(OFFSET($O2309,,,M$12))*SQRT($J$12/$G$12),"")</f>
        <v>0.11370328066867705</v>
      </c>
      <c r="N2309" s="30">
        <f ca="1">IF(OFFSET($O2309,N$12,)&lt;&gt;"",_xlfn.STDEV.S(OFFSET($O2309,,,N$12))*SQRT($J$12/$G$12),"")</f>
        <v>0.10951254831717068</v>
      </c>
      <c r="O2309" s="4">
        <f t="shared" ca="1" si="35"/>
        <v>-7.5931314341131056E-4</v>
      </c>
    </row>
    <row r="2310" spans="2:15" x14ac:dyDescent="0.2">
      <c r="B2310" s="14">
        <v>38316</v>
      </c>
      <c r="C2310" s="25">
        <v>2265.3000000000002</v>
      </c>
      <c r="D2310" s="25">
        <v>2282.04</v>
      </c>
      <c r="E2310" s="25">
        <v>2259.6799999999998</v>
      </c>
      <c r="F2310" s="16">
        <v>2279.2399999999998</v>
      </c>
      <c r="G2310" s="28">
        <f ca="1">IFERROR($F2310/OFFSET($F2310,G$12,)-1,"")</f>
        <v>5.9405591010599501E-3</v>
      </c>
      <c r="H2310" s="29">
        <f ca="1">IFERROR($F2310/OFFSET($F2310,H$12,)-1,"")</f>
        <v>1.7345271784250826E-2</v>
      </c>
      <c r="I2310" s="29">
        <f ca="1">IFERROR($F2310/OFFSET($F2310,I$12,)-1,"")</f>
        <v>9.422603302015875E-2</v>
      </c>
      <c r="J2310" s="29">
        <f ca="1">IFERROR($F2310/OFFSET($F2310,J$12,)-1,"")</f>
        <v>0.57114200828571215</v>
      </c>
      <c r="K2310" s="30">
        <f>F2310/VLOOKUP(YEAR(B2310),$Z$13:$AB$35,3,FALSE)-1</f>
        <v>0.45279086221293019</v>
      </c>
      <c r="L2310" s="21">
        <f>MAX(F2310:$F$5741)</f>
        <v>2279.2399999999998</v>
      </c>
      <c r="M2310" s="28">
        <f ca="1">IF(OFFSET($O2310,M$12,)&lt;&gt;"",_xlfn.STDEV.S(OFFSET($O2310,,,M$12))*SQRT($J$12/$G$12),"")</f>
        <v>0.11369973285180587</v>
      </c>
      <c r="N2310" s="30">
        <f ca="1">IF(OFFSET($O2310,N$12,)&lt;&gt;"",_xlfn.STDEV.S(OFFSET($O2310,,,N$12))*SQRT($J$12/$G$12),"")</f>
        <v>0.10943506494135649</v>
      </c>
      <c r="O2310" s="4">
        <f t="shared" ca="1" si="35"/>
        <v>5.9229835512223973E-3</v>
      </c>
    </row>
    <row r="2311" spans="2:15" x14ac:dyDescent="0.2">
      <c r="B2311" s="14">
        <v>38315</v>
      </c>
      <c r="C2311" s="25">
        <v>2247.02</v>
      </c>
      <c r="D2311" s="25">
        <v>2267.41</v>
      </c>
      <c r="E2311" s="25">
        <v>2238.85</v>
      </c>
      <c r="F2311" s="16">
        <v>2265.7800000000002</v>
      </c>
      <c r="G2311" s="28">
        <f ca="1">IFERROR($F2311/OFFSET($F2311,G$12,)-1,"")</f>
        <v>8.1514242745144294E-3</v>
      </c>
      <c r="H2311" s="29">
        <f ca="1">IFERROR($F2311/OFFSET($F2311,H$12,)-1,"")</f>
        <v>2.2413147361818764E-2</v>
      </c>
      <c r="I2311" s="29">
        <f ca="1">IFERROR($F2311/OFFSET($F2311,I$12,)-1,"")</f>
        <v>7.3351208466370554E-2</v>
      </c>
      <c r="J2311" s="29">
        <f ca="1">IFERROR($F2311/OFFSET($F2311,J$12,)-1,"")</f>
        <v>0.56689695234538728</v>
      </c>
      <c r="K2311" s="30">
        <f>F2311/VLOOKUP(YEAR(B2311),$Z$13:$AB$35,3,FALSE)-1</f>
        <v>0.44421143880627478</v>
      </c>
      <c r="L2311" s="21">
        <f>MAX(F2311:$F$5741)</f>
        <v>2265.7800000000002</v>
      </c>
      <c r="M2311" s="28">
        <f ca="1">IF(OFFSET($O2311,M$12,)&lt;&gt;"",_xlfn.STDEV.S(OFFSET($O2311,,,M$12))*SQRT($J$12/$G$12),"")</f>
        <v>0.12197854312921584</v>
      </c>
      <c r="N2311" s="30">
        <f ca="1">IF(OFFSET($O2311,N$12,)&lt;&gt;"",_xlfn.STDEV.S(OFFSET($O2311,,,N$12))*SQRT($J$12/$G$12),"")</f>
        <v>0.10927979735807236</v>
      </c>
      <c r="O2311" s="4">
        <f t="shared" ca="1" si="35"/>
        <v>8.118380861465789E-3</v>
      </c>
    </row>
    <row r="2312" spans="2:15" x14ac:dyDescent="0.2">
      <c r="B2312" s="14">
        <v>38314</v>
      </c>
      <c r="C2312" s="25">
        <v>2242.12</v>
      </c>
      <c r="D2312" s="25">
        <v>2255.3000000000002</v>
      </c>
      <c r="E2312" s="25">
        <v>2235.75</v>
      </c>
      <c r="F2312" s="16">
        <v>2247.46</v>
      </c>
      <c r="G2312" s="28">
        <f ca="1">IFERROR($F2312/OFFSET($F2312,G$12,)-1,"")</f>
        <v>2.0196796155029784E-3</v>
      </c>
      <c r="H2312" s="29">
        <f ca="1">IFERROR($F2312/OFFSET($F2312,H$12,)-1,"")</f>
        <v>2.9617786248001376E-2</v>
      </c>
      <c r="I2312" s="29">
        <f ca="1">IFERROR($F2312/OFFSET($F2312,I$12,)-1,"")</f>
        <v>7.0270012857755138E-2</v>
      </c>
      <c r="J2312" s="29">
        <f ca="1">IFERROR($F2312/OFFSET($F2312,J$12,)-1,"")</f>
        <v>0.53960925083575395</v>
      </c>
      <c r="K2312" s="30">
        <f>F2312/VLOOKUP(YEAR(B2312),$Z$13:$AB$35,3,FALSE)-1</f>
        <v>0.43253424439246091</v>
      </c>
      <c r="L2312" s="21">
        <f>MAX(F2312:$F$5741)</f>
        <v>2249.58</v>
      </c>
      <c r="M2312" s="28">
        <f ca="1">IF(OFFSET($O2312,M$12,)&lt;&gt;"",_xlfn.STDEV.S(OFFSET($O2312,,,M$12))*SQRT($J$12/$G$12),"")</f>
        <v>0.12085861260545959</v>
      </c>
      <c r="N2312" s="30">
        <f ca="1">IF(OFFSET($O2312,N$12,)&lt;&gt;"",_xlfn.STDEV.S(OFFSET($O2312,,,N$12))*SQRT($J$12/$G$12),"")</f>
        <v>0.1101300530294535</v>
      </c>
      <c r="O2312" s="4">
        <f t="shared" ca="1" si="35"/>
        <v>2.0176428046375168E-3</v>
      </c>
    </row>
    <row r="2313" spans="2:15" x14ac:dyDescent="0.2">
      <c r="B2313" s="14">
        <v>38313</v>
      </c>
      <c r="C2313" s="25">
        <v>2249.6</v>
      </c>
      <c r="D2313" s="25">
        <v>2256.61</v>
      </c>
      <c r="E2313" s="25">
        <v>2239.94</v>
      </c>
      <c r="F2313" s="16">
        <v>2242.9299999999998</v>
      </c>
      <c r="G2313" s="28">
        <f ca="1">IFERROR($F2313/OFFSET($F2313,G$12,)-1,"")</f>
        <v>-2.9561073622632605E-3</v>
      </c>
      <c r="H2313" s="29">
        <f ca="1">IFERROR($F2313/OFFSET($F2313,H$12,)-1,"")</f>
        <v>2.8994416739687834E-2</v>
      </c>
      <c r="I2313" s="29">
        <f ca="1">IFERROR($F2313/OFFSET($F2313,I$12,)-1,"")</f>
        <v>7.437513771399562E-2</v>
      </c>
      <c r="J2313" s="29">
        <f ca="1">IFERROR($F2313/OFFSET($F2313,J$12,)-1,"")</f>
        <v>0.54355889862293449</v>
      </c>
      <c r="K2313" s="30">
        <f>F2313/VLOOKUP(YEAR(B2313),$Z$13:$AB$35,3,FALSE)-1</f>
        <v>0.42964681586109754</v>
      </c>
      <c r="L2313" s="21">
        <f>MAX(F2313:$F$5741)</f>
        <v>2249.58</v>
      </c>
      <c r="M2313" s="28">
        <f ca="1">IF(OFFSET($O2313,M$12,)&lt;&gt;"",_xlfn.STDEV.S(OFFSET($O2313,,,M$12))*SQRT($J$12/$G$12),"")</f>
        <v>0.1209673282966813</v>
      </c>
      <c r="N2313" s="30">
        <f ca="1">IF(OFFSET($O2313,N$12,)&lt;&gt;"",_xlfn.STDEV.S(OFFSET($O2313,,,N$12))*SQRT($J$12/$G$12),"")</f>
        <v>0.11124872530146229</v>
      </c>
      <c r="O2313" s="4">
        <f t="shared" ca="1" si="35"/>
        <v>-2.9604852774855516E-3</v>
      </c>
    </row>
    <row r="2314" spans="2:15" x14ac:dyDescent="0.2">
      <c r="B2314" s="14">
        <v>38310</v>
      </c>
      <c r="C2314" s="25">
        <v>2240.4299999999998</v>
      </c>
      <c r="D2314" s="25">
        <v>2255.88</v>
      </c>
      <c r="E2314" s="25">
        <v>2236.31</v>
      </c>
      <c r="F2314" s="16">
        <v>2249.58</v>
      </c>
      <c r="G2314" s="28">
        <f ca="1">IFERROR($F2314/OFFSET($F2314,G$12,)-1,"")</f>
        <v>4.1064462278719294E-3</v>
      </c>
      <c r="H2314" s="29">
        <f ca="1">IFERROR($F2314/OFFSET($F2314,H$12,)-1,"")</f>
        <v>2.4622868386532604E-2</v>
      </c>
      <c r="I2314" s="29">
        <f ca="1">IFERROR($F2314/OFFSET($F2314,I$12,)-1,"")</f>
        <v>7.1289787987884878E-2</v>
      </c>
      <c r="J2314" s="29">
        <f ca="1">IFERROR($F2314/OFFSET($F2314,J$12,)-1,"")</f>
        <v>0.55918740773085474</v>
      </c>
      <c r="K2314" s="30">
        <f>F2314/VLOOKUP(YEAR(B2314),$Z$13:$AB$35,3,FALSE)-1</f>
        <v>0.43388553544908115</v>
      </c>
      <c r="L2314" s="21">
        <f>MAX(F2314:$F$5741)</f>
        <v>2249.58</v>
      </c>
      <c r="M2314" s="28">
        <f ca="1">IF(OFFSET($O2314,M$12,)&lt;&gt;"",_xlfn.STDEV.S(OFFSET($O2314,,,M$12))*SQRT($J$12/$G$12),"")</f>
        <v>0.12037003257821212</v>
      </c>
      <c r="N2314" s="30">
        <f ca="1">IF(OFFSET($O2314,N$12,)&lt;&gt;"",_xlfn.STDEV.S(OFFSET($O2314,,,N$12))*SQRT($J$12/$G$12),"")</f>
        <v>0.11080443017677649</v>
      </c>
      <c r="O2314" s="4">
        <f t="shared" ca="1" si="35"/>
        <v>4.0980377889023338E-3</v>
      </c>
    </row>
    <row r="2315" spans="2:15" x14ac:dyDescent="0.2">
      <c r="B2315" s="14">
        <v>38309</v>
      </c>
      <c r="C2315" s="25">
        <v>2215.63</v>
      </c>
      <c r="D2315" s="25">
        <v>2240.73</v>
      </c>
      <c r="E2315" s="25">
        <v>2211.59</v>
      </c>
      <c r="F2315" s="16">
        <v>2240.38</v>
      </c>
      <c r="G2315" s="28">
        <f ca="1">IFERROR($F2315/OFFSET($F2315,G$12,)-1,"")</f>
        <v>1.0951622437514352E-2</v>
      </c>
      <c r="H2315" s="29">
        <f ca="1">IFERROR($F2315/OFFSET($F2315,H$12,)-1,"")</f>
        <v>1.3609012351264438E-2</v>
      </c>
      <c r="I2315" s="29">
        <f ca="1">IFERROR($F2315/OFFSET($F2315,I$12,)-1,"")</f>
        <v>6.9766553500742567E-2</v>
      </c>
      <c r="J2315" s="29">
        <f ca="1">IFERROR($F2315/OFFSET($F2315,J$12,)-1,"")</f>
        <v>0.54266394910072457</v>
      </c>
      <c r="K2315" s="30">
        <f>F2315/VLOOKUP(YEAR(B2315),$Z$13:$AB$35,3,FALSE)-1</f>
        <v>0.42802144218450233</v>
      </c>
      <c r="L2315" s="21">
        <f>MAX(F2315:$F$5741)</f>
        <v>2240.38</v>
      </c>
      <c r="M2315" s="28">
        <f ca="1">IF(OFFSET($O2315,M$12,)&lt;&gt;"",_xlfn.STDEV.S(OFFSET($O2315,,,M$12))*SQRT($J$12/$G$12),"")</f>
        <v>0.12331506601776414</v>
      </c>
      <c r="N2315" s="30">
        <f ca="1">IF(OFFSET($O2315,N$12,)&lt;&gt;"",_xlfn.STDEV.S(OFFSET($O2315,,,N$12))*SQRT($J$12/$G$12),"")</f>
        <v>0.11152487837925465</v>
      </c>
      <c r="O2315" s="4">
        <f t="shared" ca="1" si="35"/>
        <v>1.0892087694135784E-2</v>
      </c>
    </row>
    <row r="2316" spans="2:15" x14ac:dyDescent="0.2">
      <c r="B2316" s="14">
        <v>38308</v>
      </c>
      <c r="C2316" s="25">
        <v>2182.89</v>
      </c>
      <c r="D2316" s="25">
        <v>2217.04</v>
      </c>
      <c r="E2316" s="25">
        <v>2182.39</v>
      </c>
      <c r="F2316" s="16">
        <v>2216.11</v>
      </c>
      <c r="G2316" s="28">
        <f ca="1">IFERROR($F2316/OFFSET($F2316,G$12,)-1,"")</f>
        <v>1.5255565074376642E-2</v>
      </c>
      <c r="H2316" s="29">
        <f ca="1">IFERROR($F2316/OFFSET($F2316,H$12,)-1,"")</f>
        <v>1.3556097270943646E-2</v>
      </c>
      <c r="I2316" s="29">
        <f ca="1">IFERROR($F2316/OFFSET($F2316,I$12,)-1,"")</f>
        <v>6.1482457190755735E-2</v>
      </c>
      <c r="J2316" s="29">
        <f ca="1">IFERROR($F2316/OFFSET($F2316,J$12,)-1,"")</f>
        <v>0.53272792663190094</v>
      </c>
      <c r="K2316" s="30">
        <f>F2316/VLOOKUP(YEAR(B2316),$Z$13:$AB$35,3,FALSE)-1</f>
        <v>0.41255170919196638</v>
      </c>
      <c r="L2316" s="21">
        <f>MAX(F2316:$F$5741)</f>
        <v>2216.11</v>
      </c>
      <c r="M2316" s="28">
        <f ca="1">IF(OFFSET($O2316,M$12,)&lt;&gt;"",_xlfn.STDEV.S(OFFSET($O2316,,,M$12))*SQRT($J$12/$G$12),"")</f>
        <v>0.1222595932511211</v>
      </c>
      <c r="N2316" s="30">
        <f ca="1">IF(OFFSET($O2316,N$12,)&lt;&gt;"",_xlfn.STDEV.S(OFFSET($O2316,,,N$12))*SQRT($J$12/$G$12),"")</f>
        <v>0.11074004237139853</v>
      </c>
      <c r="O2316" s="4">
        <f t="shared" ca="1" si="35"/>
        <v>1.5140369051026357E-2</v>
      </c>
    </row>
    <row r="2317" spans="2:15" x14ac:dyDescent="0.2">
      <c r="B2317" s="14">
        <v>38307</v>
      </c>
      <c r="C2317" s="25">
        <v>2179.75</v>
      </c>
      <c r="D2317" s="25">
        <v>2190.21</v>
      </c>
      <c r="E2317" s="25">
        <v>2177.59</v>
      </c>
      <c r="F2317" s="16">
        <v>2182.81</v>
      </c>
      <c r="G2317" s="28">
        <f ca="1">IFERROR($F2317/OFFSET($F2317,G$12,)-1,"")</f>
        <v>1.4130190436429935E-3</v>
      </c>
      <c r="H2317" s="29">
        <f ca="1">IFERROR($F2317/OFFSET($F2317,H$12,)-1,"")</f>
        <v>2.7379010956198879E-3</v>
      </c>
      <c r="I2317" s="29">
        <f ca="1">IFERROR($F2317/OFFSET($F2317,I$12,)-1,"")</f>
        <v>4.7051882267163059E-2</v>
      </c>
      <c r="J2317" s="29">
        <f ca="1">IFERROR($F2317/OFFSET($F2317,J$12,)-1,"")</f>
        <v>0.52283049274796101</v>
      </c>
      <c r="K2317" s="30">
        <f>F2317/VLOOKUP(YEAR(B2317),$Z$13:$AB$35,3,FALSE)-1</f>
        <v>0.39132624117995762</v>
      </c>
      <c r="L2317" s="21">
        <f>MAX(F2317:$F$5741)</f>
        <v>2210.3000000000002</v>
      </c>
      <c r="M2317" s="28">
        <f ca="1">IF(OFFSET($O2317,M$12,)&lt;&gt;"",_xlfn.STDEV.S(OFFSET($O2317,,,M$12))*SQRT($J$12/$G$12),"")</f>
        <v>0.11659473209036042</v>
      </c>
      <c r="N2317" s="30">
        <f ca="1">IF(OFFSET($O2317,N$12,)&lt;&gt;"",_xlfn.STDEV.S(OFFSET($O2317,,,N$12))*SQRT($J$12/$G$12),"")</f>
        <v>0.10741318828451385</v>
      </c>
      <c r="O2317" s="4">
        <f t="shared" ca="1" si="35"/>
        <v>1.4120216716606657E-3</v>
      </c>
    </row>
    <row r="2318" spans="2:15" x14ac:dyDescent="0.2">
      <c r="B2318" s="14">
        <v>38306</v>
      </c>
      <c r="C2318" s="25">
        <v>2195.96</v>
      </c>
      <c r="D2318" s="25">
        <v>2216.71</v>
      </c>
      <c r="E2318" s="25">
        <v>2177.4699999999998</v>
      </c>
      <c r="F2318" s="16">
        <v>2179.73</v>
      </c>
      <c r="G2318" s="28">
        <f ca="1">IFERROR($F2318/OFFSET($F2318,G$12,)-1,"")</f>
        <v>-7.1919180877423328E-3</v>
      </c>
      <c r="H2318" s="29">
        <f ca="1">IFERROR($F2318/OFFSET($F2318,H$12,)-1,"")</f>
        <v>-4.1272476302722794E-4</v>
      </c>
      <c r="I2318" s="29">
        <f ca="1">IFERROR($F2318/OFFSET($F2318,I$12,)-1,"")</f>
        <v>4.3337369985496643E-2</v>
      </c>
      <c r="J2318" s="29">
        <f ca="1">IFERROR($F2318/OFFSET($F2318,J$12,)-1,"")</f>
        <v>0.52568436819743947</v>
      </c>
      <c r="K2318" s="30">
        <f>F2318/VLOOKUP(YEAR(B2318),$Z$13:$AB$35,3,FALSE)-1</f>
        <v>0.38936304473920735</v>
      </c>
      <c r="L2318" s="21">
        <f>MAX(F2318:$F$5741)</f>
        <v>2210.3000000000002</v>
      </c>
      <c r="M2318" s="28">
        <f ca="1">IF(OFFSET($O2318,M$12,)&lt;&gt;"",_xlfn.STDEV.S(OFFSET($O2318,,,M$12))*SQRT($J$12/$G$12),"")</f>
        <v>0.11907830109636475</v>
      </c>
      <c r="N2318" s="30">
        <f ca="1">IF(OFFSET($O2318,N$12,)&lt;&gt;"",_xlfn.STDEV.S(OFFSET($O2318,,,N$12))*SQRT($J$12/$G$12),"")</f>
        <v>0.10900283134586458</v>
      </c>
      <c r="O2318" s="4">
        <f t="shared" ca="1" si="35"/>
        <v>-7.2179046008427963E-3</v>
      </c>
    </row>
    <row r="2319" spans="2:15" x14ac:dyDescent="0.2">
      <c r="B2319" s="14">
        <v>38303</v>
      </c>
      <c r="C2319" s="25">
        <v>2210.25</v>
      </c>
      <c r="D2319" s="25">
        <v>2219.1799999999998</v>
      </c>
      <c r="E2319" s="25">
        <v>2188.9699999999998</v>
      </c>
      <c r="F2319" s="16">
        <v>2195.52</v>
      </c>
      <c r="G2319" s="28">
        <f ca="1">IFERROR($F2319/OFFSET($F2319,G$12,)-1,"")</f>
        <v>-6.686875084830235E-3</v>
      </c>
      <c r="H2319" s="29">
        <f ca="1">IFERROR($F2319/OFFSET($F2319,H$12,)-1,"")</f>
        <v>6.9853092937177674E-3</v>
      </c>
      <c r="I2319" s="29">
        <f ca="1">IFERROR($F2319/OFFSET($F2319,I$12,)-1,"")</f>
        <v>5.0111204113356456E-2</v>
      </c>
      <c r="J2319" s="29">
        <f ca="1">IFERROR($F2319/OFFSET($F2319,J$12,)-1,"")</f>
        <v>0.52816871998329495</v>
      </c>
      <c r="K2319" s="30">
        <f>F2319/VLOOKUP(YEAR(B2319),$Z$13:$AB$35,3,FALSE)-1</f>
        <v>0.3994276135052619</v>
      </c>
      <c r="L2319" s="21">
        <f>MAX(F2319:$F$5741)</f>
        <v>2210.3000000000002</v>
      </c>
      <c r="M2319" s="28">
        <f ca="1">IF(OFFSET($O2319,M$12,)&lt;&gt;"",_xlfn.STDEV.S(OFFSET($O2319,,,M$12))*SQRT($J$12/$G$12),"")</f>
        <v>0.11722398263080976</v>
      </c>
      <c r="N2319" s="30">
        <f ca="1">IF(OFFSET($O2319,N$12,)&lt;&gt;"",_xlfn.STDEV.S(OFFSET($O2319,,,N$12))*SQRT($J$12/$G$12),"")</f>
        <v>0.13872275520759442</v>
      </c>
      <c r="O2319" s="4">
        <f t="shared" ref="O2319:O2382" ca="1" si="36">IFERROR(LN(1+G2319),"")</f>
        <v>-6.7093324028706111E-3</v>
      </c>
    </row>
    <row r="2320" spans="2:15" x14ac:dyDescent="0.2">
      <c r="B2320" s="14">
        <v>38302</v>
      </c>
      <c r="C2320" s="25">
        <v>2186.64</v>
      </c>
      <c r="D2320" s="25">
        <v>2213.84</v>
      </c>
      <c r="E2320" s="25">
        <v>2174.62</v>
      </c>
      <c r="F2320" s="16">
        <v>2210.3000000000002</v>
      </c>
      <c r="G2320" s="28">
        <f ca="1">IFERROR($F2320/OFFSET($F2320,G$12,)-1,"")</f>
        <v>1.0898846085242608E-2</v>
      </c>
      <c r="H2320" s="29">
        <f ca="1">IFERROR($F2320/OFFSET($F2320,H$12,)-1,"")</f>
        <v>1.384327468212776E-2</v>
      </c>
      <c r="I2320" s="29">
        <f ca="1">IFERROR($F2320/OFFSET($F2320,I$12,)-1,"")</f>
        <v>4.3682329220555483E-2</v>
      </c>
      <c r="J2320" s="29">
        <f ca="1">IFERROR($F2320/OFFSET($F2320,J$12,)-1,"")</f>
        <v>0.53712950470812415</v>
      </c>
      <c r="K2320" s="30">
        <f>F2320/VLOOKUP(YEAR(B2320),$Z$13:$AB$35,3,FALSE)-1</f>
        <v>0.40884840681509638</v>
      </c>
      <c r="L2320" s="21">
        <f>MAX(F2320:$F$5741)</f>
        <v>2210.3000000000002</v>
      </c>
      <c r="M2320" s="28">
        <f ca="1">IF(OFFSET($O2320,M$12,)&lt;&gt;"",_xlfn.STDEV.S(OFFSET($O2320,,,M$12))*SQRT($J$12/$G$12),"")</f>
        <v>0.11663833397264213</v>
      </c>
      <c r="N2320" s="30">
        <f ca="1">IF(OFFSET($O2320,N$12,)&lt;&gt;"",_xlfn.STDEV.S(OFFSET($O2320,,,N$12))*SQRT($J$12/$G$12),"")</f>
        <v>0.1380207598262729</v>
      </c>
      <c r="O2320" s="4">
        <f t="shared" ca="1" si="36"/>
        <v>1.0839881704518469E-2</v>
      </c>
    </row>
    <row r="2321" spans="2:15" x14ac:dyDescent="0.2">
      <c r="B2321" s="14">
        <v>38301</v>
      </c>
      <c r="C2321" s="25">
        <v>2176.9</v>
      </c>
      <c r="D2321" s="25">
        <v>2189.9899999999998</v>
      </c>
      <c r="E2321" s="25">
        <v>2175.73</v>
      </c>
      <c r="F2321" s="16">
        <v>2186.4699999999998</v>
      </c>
      <c r="G2321" s="28">
        <f ca="1">IFERROR($F2321/OFFSET($F2321,G$12,)-1,"")</f>
        <v>4.4192296207823389E-3</v>
      </c>
      <c r="H2321" s="29">
        <f ca="1">IFERROR($F2321/OFFSET($F2321,H$12,)-1,"")</f>
        <v>1.2742246266720825E-2</v>
      </c>
      <c r="I2321" s="29">
        <f ca="1">IFERROR($F2321/OFFSET($F2321,I$12,)-1,"")</f>
        <v>3.2430033194981389E-2</v>
      </c>
      <c r="J2321" s="29">
        <f ca="1">IFERROR($F2321/OFFSET($F2321,J$12,)-1,"")</f>
        <v>0.52692850259089052</v>
      </c>
      <c r="K2321" s="30">
        <f>F2321/VLOOKUP(YEAR(B2321),$Z$13:$AB$35,3,FALSE)-1</f>
        <v>0.393659130456953</v>
      </c>
      <c r="L2321" s="21">
        <f>MAX(F2321:$F$5741)</f>
        <v>2186.4699999999998</v>
      </c>
      <c r="M2321" s="28">
        <f ca="1">IF(OFFSET($O2321,M$12,)&lt;&gt;"",_xlfn.STDEV.S(OFFSET($O2321,,,M$12))*SQRT($J$12/$G$12),"")</f>
        <v>0.11777576631268605</v>
      </c>
      <c r="N2321" s="30">
        <f ca="1">IF(OFFSET($O2321,N$12,)&lt;&gt;"",_xlfn.STDEV.S(OFFSET($O2321,,,N$12))*SQRT($J$12/$G$12),"")</f>
        <v>0.13783457771021781</v>
      </c>
      <c r="O2321" s="4">
        <f t="shared" ca="1" si="36"/>
        <v>4.4094934991278992E-3</v>
      </c>
    </row>
    <row r="2322" spans="2:15" x14ac:dyDescent="0.2">
      <c r="B2322" s="14">
        <v>38300</v>
      </c>
      <c r="C2322" s="25">
        <v>2180.58</v>
      </c>
      <c r="D2322" s="25">
        <v>2182.4899999999998</v>
      </c>
      <c r="E2322" s="25">
        <v>2169.56</v>
      </c>
      <c r="F2322" s="16">
        <v>2176.85</v>
      </c>
      <c r="G2322" s="28">
        <f ca="1">IFERROR($F2322/OFFSET($F2322,G$12,)-1,"")</f>
        <v>-1.7334440047143129E-3</v>
      </c>
      <c r="H2322" s="29">
        <f ca="1">IFERROR($F2322/OFFSET($F2322,H$12,)-1,"")</f>
        <v>8.417180869790819E-3</v>
      </c>
      <c r="I2322" s="29">
        <f ca="1">IFERROR($F2322/OFFSET($F2322,I$12,)-1,"")</f>
        <v>2.8096308610722653E-2</v>
      </c>
      <c r="J2322" s="29">
        <f ca="1">IFERROR($F2322/OFFSET($F2322,J$12,)-1,"")</f>
        <v>0.51716952070308952</v>
      </c>
      <c r="K2322" s="30">
        <f>F2322/VLOOKUP(YEAR(B2322),$Z$13:$AB$35,3,FALSE)-1</f>
        <v>0.38752732858681727</v>
      </c>
      <c r="L2322" s="21">
        <f>MAX(F2322:$F$5741)</f>
        <v>2180.63</v>
      </c>
      <c r="M2322" s="28">
        <f ca="1">IF(OFFSET($O2322,M$12,)&lt;&gt;"",_xlfn.STDEV.S(OFFSET($O2322,,,M$12))*SQRT($J$12/$G$12),"")</f>
        <v>0.118954203829282</v>
      </c>
      <c r="N2322" s="30">
        <f ca="1">IF(OFFSET($O2322,N$12,)&lt;&gt;"",_xlfn.STDEV.S(OFFSET($O2322,,,N$12))*SQRT($J$12/$G$12),"")</f>
        <v>0.14164743310968489</v>
      </c>
      <c r="O2322" s="4">
        <f t="shared" ca="1" si="36"/>
        <v>-1.7349481572671976E-3</v>
      </c>
    </row>
    <row r="2323" spans="2:15" x14ac:dyDescent="0.2">
      <c r="B2323" s="14">
        <v>38299</v>
      </c>
      <c r="C2323" s="25">
        <v>2180.29</v>
      </c>
      <c r="D2323" s="25">
        <v>2185.41</v>
      </c>
      <c r="E2323" s="25">
        <v>2173.4699999999998</v>
      </c>
      <c r="F2323" s="16">
        <v>2180.63</v>
      </c>
      <c r="G2323" s="28">
        <f ca="1">IFERROR($F2323/OFFSET($F2323,G$12,)-1,"")</f>
        <v>1.5594255810014168E-4</v>
      </c>
      <c r="H2323" s="29">
        <f ca="1">IFERROR($F2323/OFFSET($F2323,H$12,)-1,"")</f>
        <v>3.2412163793634097E-2</v>
      </c>
      <c r="I2323" s="29">
        <f ca="1">IFERROR($F2323/OFFSET($F2323,I$12,)-1,"")</f>
        <v>2.908447380840018E-2</v>
      </c>
      <c r="J2323" s="29">
        <f ca="1">IFERROR($F2323/OFFSET($F2323,J$12,)-1,"")</f>
        <v>0.5059287445702092</v>
      </c>
      <c r="K2323" s="30">
        <f>F2323/VLOOKUP(YEAR(B2323),$Z$13:$AB$35,3,FALSE)-1</f>
        <v>0.38993670603682928</v>
      </c>
      <c r="L2323" s="21">
        <f>MAX(F2323:$F$5741)</f>
        <v>2180.63</v>
      </c>
      <c r="M2323" s="28">
        <f ca="1">IF(OFFSET($O2323,M$12,)&lt;&gt;"",_xlfn.STDEV.S(OFFSET($O2323,,,M$12))*SQRT($J$12/$G$12),"")</f>
        <v>0.12096615510092856</v>
      </c>
      <c r="N2323" s="30">
        <f ca="1">IF(OFFSET($O2323,N$12,)&lt;&gt;"",_xlfn.STDEV.S(OFFSET($O2323,,,N$12))*SQRT($J$12/$G$12),"")</f>
        <v>0.14153217595248954</v>
      </c>
      <c r="O2323" s="4">
        <f t="shared" ca="1" si="36"/>
        <v>1.5593040032335507E-4</v>
      </c>
    </row>
    <row r="2324" spans="2:15" x14ac:dyDescent="0.2">
      <c r="B2324" s="14">
        <v>38296</v>
      </c>
      <c r="C2324" s="25">
        <v>2180.0700000000002</v>
      </c>
      <c r="D2324" s="25">
        <v>2190</v>
      </c>
      <c r="E2324" s="25">
        <v>2175.9699999999998</v>
      </c>
      <c r="F2324" s="16">
        <v>2180.29</v>
      </c>
      <c r="G2324" s="28">
        <f ca="1">IFERROR($F2324/OFFSET($F2324,G$12,)-1,"")</f>
        <v>7.7977359044467676E-5</v>
      </c>
      <c r="H2324" s="29">
        <f ca="1">IFERROR($F2324/OFFSET($F2324,H$12,)-1,"")</f>
        <v>3.126980673357993E-2</v>
      </c>
      <c r="I2324" s="29">
        <f ca="1">IFERROR($F2324/OFFSET($F2324,I$12,)-1,"")</f>
        <v>4.0775799930306E-2</v>
      </c>
      <c r="J2324" s="29">
        <f ca="1">IFERROR($F2324/OFFSET($F2324,J$12,)-1,"")</f>
        <v>0.51594309711870068</v>
      </c>
      <c r="K2324" s="30">
        <f>F2324/VLOOKUP(YEAR(B2324),$Z$13:$AB$35,3,FALSE)-1</f>
        <v>0.38971998954661635</v>
      </c>
      <c r="L2324" s="21">
        <f>MAX(F2324:$F$5741)</f>
        <v>2180.29</v>
      </c>
      <c r="M2324" s="28">
        <f ca="1">IF(OFFSET($O2324,M$12,)&lt;&gt;"",_xlfn.STDEV.S(OFFSET($O2324,,,M$12))*SQRT($J$12/$G$12),"")</f>
        <v>0.12094296161095668</v>
      </c>
      <c r="N2324" s="30">
        <f ca="1">IF(OFFSET($O2324,N$12,)&lt;&gt;"",_xlfn.STDEV.S(OFFSET($O2324,,,N$12))*SQRT($J$12/$G$12),"")</f>
        <v>0.14217882777853594</v>
      </c>
      <c r="O2324" s="4">
        <f t="shared" ca="1" si="36"/>
        <v>7.7974318968242954E-5</v>
      </c>
    </row>
    <row r="2325" spans="2:15" x14ac:dyDescent="0.2">
      <c r="B2325" s="14">
        <v>38295</v>
      </c>
      <c r="C2325" s="25">
        <v>2159.4</v>
      </c>
      <c r="D2325" s="25">
        <v>2180.12</v>
      </c>
      <c r="E2325" s="25">
        <v>2153.25</v>
      </c>
      <c r="F2325" s="16">
        <v>2180.12</v>
      </c>
      <c r="G2325" s="28">
        <f ca="1">IFERROR($F2325/OFFSET($F2325,G$12,)-1,"")</f>
        <v>9.8010153036647285E-3</v>
      </c>
      <c r="H2325" s="29">
        <f ca="1">IFERROR($F2325/OFFSET($F2325,H$12,)-1,"")</f>
        <v>4.417378310160025E-2</v>
      </c>
      <c r="I2325" s="29">
        <f ca="1">IFERROR($F2325/OFFSET($F2325,I$12,)-1,"")</f>
        <v>5.0042866362909555E-2</v>
      </c>
      <c r="J2325" s="29">
        <f ca="1">IFERROR($F2325/OFFSET($F2325,J$12,)-1,"")</f>
        <v>0.53406420197869298</v>
      </c>
      <c r="K2325" s="30">
        <f>F2325/VLOOKUP(YEAR(B2325),$Z$13:$AB$35,3,FALSE)-1</f>
        <v>0.38961163130151011</v>
      </c>
      <c r="L2325" s="21">
        <f>MAX(F2325:$F$5741)</f>
        <v>2180.12</v>
      </c>
      <c r="M2325" s="28">
        <f ca="1">IF(OFFSET($O2325,M$12,)&lt;&gt;"",_xlfn.STDEV.S(OFFSET($O2325,,,M$12))*SQRT($J$12/$G$12),"")</f>
        <v>0.12243846142304578</v>
      </c>
      <c r="N2325" s="30">
        <f ca="1">IF(OFFSET($O2325,N$12,)&lt;&gt;"",_xlfn.STDEV.S(OFFSET($O2325,,,N$12))*SQRT($J$12/$G$12),"")</f>
        <v>0.14226767150332417</v>
      </c>
      <c r="O2325" s="4">
        <f t="shared" ca="1" si="36"/>
        <v>9.7532968924250642E-3</v>
      </c>
    </row>
    <row r="2326" spans="2:15" x14ac:dyDescent="0.2">
      <c r="B2326" s="14">
        <v>38294</v>
      </c>
      <c r="C2326" s="25">
        <v>2158.6799999999998</v>
      </c>
      <c r="D2326" s="25">
        <v>2162.79</v>
      </c>
      <c r="E2326" s="25">
        <v>2153.0300000000002</v>
      </c>
      <c r="F2326" s="16">
        <v>2158.96</v>
      </c>
      <c r="G2326" s="28">
        <f ca="1">IFERROR($F2326/OFFSET($F2326,G$12,)-1,"")</f>
        <v>1.297088961773607E-4</v>
      </c>
      <c r="H2326" s="29">
        <f ca="1">IFERROR($F2326/OFFSET($F2326,H$12,)-1,"")</f>
        <v>3.648156238447986E-2</v>
      </c>
      <c r="I2326" s="29">
        <f ca="1">IFERROR($F2326/OFFSET($F2326,I$12,)-1,"")</f>
        <v>4.6022955760016027E-2</v>
      </c>
      <c r="J2326" s="29">
        <f ca="1">IFERROR($F2326/OFFSET($F2326,J$12,)-1,"")</f>
        <v>0.52155160262735034</v>
      </c>
      <c r="K2326" s="30">
        <f>F2326/VLOOKUP(YEAR(B2326),$Z$13:$AB$35,3,FALSE)-1</f>
        <v>0.37612421679297858</v>
      </c>
      <c r="L2326" s="21">
        <f>MAX(F2326:$F$5741)</f>
        <v>2158.96</v>
      </c>
      <c r="M2326" s="28">
        <f ca="1">IF(OFFSET($O2326,M$12,)&lt;&gt;"",_xlfn.STDEV.S(OFFSET($O2326,,,M$12))*SQRT($J$12/$G$12),"")</f>
        <v>0.12430510161091129</v>
      </c>
      <c r="N2326" s="30">
        <f ca="1">IF(OFFSET($O2326,N$12,)&lt;&gt;"",_xlfn.STDEV.S(OFFSET($O2326,,,N$12))*SQRT($J$12/$G$12),"")</f>
        <v>0.14171590596908673</v>
      </c>
      <c r="O2326" s="4">
        <f t="shared" ca="1" si="36"/>
        <v>1.2970048470584085E-4</v>
      </c>
    </row>
    <row r="2327" spans="2:15" x14ac:dyDescent="0.2">
      <c r="B2327" s="14">
        <v>38293</v>
      </c>
      <c r="C2327" s="25">
        <v>2112.17</v>
      </c>
      <c r="D2327" s="25">
        <v>2158.6799999999998</v>
      </c>
      <c r="E2327" s="25">
        <v>2111.4299999999998</v>
      </c>
      <c r="F2327" s="16">
        <v>2158.6799999999998</v>
      </c>
      <c r="G2327" s="28">
        <f ca="1">IFERROR($F2327/OFFSET($F2327,G$12,)-1,"")</f>
        <v>2.2020007859215873E-2</v>
      </c>
      <c r="H2327" s="29">
        <f ca="1">IFERROR($F2327/OFFSET($F2327,H$12,)-1,"")</f>
        <v>2.261551725771449E-2</v>
      </c>
      <c r="I2327" s="29">
        <f ca="1">IFERROR($F2327/OFFSET($F2327,I$12,)-1,"")</f>
        <v>5.6689853000925217E-2</v>
      </c>
      <c r="J2327" s="29">
        <f ca="1">IFERROR($F2327/OFFSET($F2327,J$12,)-1,"")</f>
        <v>0.53383971521348328</v>
      </c>
      <c r="K2327" s="30">
        <f>F2327/VLOOKUP(YEAR(B2327),$Z$13:$AB$35,3,FALSE)-1</f>
        <v>0.37594574438927375</v>
      </c>
      <c r="L2327" s="21">
        <f>MAX(F2327:$F$5741)</f>
        <v>2158.6799999999998</v>
      </c>
      <c r="M2327" s="28">
        <f ca="1">IF(OFFSET($O2327,M$12,)&lt;&gt;"",_xlfn.STDEV.S(OFFSET($O2327,,,M$12))*SQRT($J$12/$G$12),"")</f>
        <v>0.12418336274022813</v>
      </c>
      <c r="N2327" s="30">
        <f ca="1">IF(OFFSET($O2327,N$12,)&lt;&gt;"",_xlfn.STDEV.S(OFFSET($O2327,,,N$12))*SQRT($J$12/$G$12),"")</f>
        <v>0.14313528191774311</v>
      </c>
      <c r="O2327" s="4">
        <f t="shared" ca="1" si="36"/>
        <v>2.178106875154193E-2</v>
      </c>
    </row>
    <row r="2328" spans="2:15" x14ac:dyDescent="0.2">
      <c r="B2328" s="14">
        <v>38289</v>
      </c>
      <c r="C2328" s="25">
        <v>2117.89</v>
      </c>
      <c r="D2328" s="25">
        <v>2121.2800000000002</v>
      </c>
      <c r="E2328" s="25">
        <v>2108.46</v>
      </c>
      <c r="F2328" s="16">
        <v>2112.17</v>
      </c>
      <c r="G2328" s="28">
        <f ca="1">IFERROR($F2328/OFFSET($F2328,G$12,)-1,"")</f>
        <v>-9.507232118362019E-4</v>
      </c>
      <c r="H2328" s="29">
        <f ca="1">IFERROR($F2328/OFFSET($F2328,H$12,)-1,"")</f>
        <v>5.8431353873993341E-3</v>
      </c>
      <c r="I2328" s="29">
        <f ca="1">IFERROR($F2328/OFFSET($F2328,I$12,)-1,"")</f>
        <v>2.9834518132795029E-2</v>
      </c>
      <c r="J2328" s="29">
        <f ca="1">IFERROR($F2328/OFFSET($F2328,J$12,)-1,"")</f>
        <v>0.51715642261472938</v>
      </c>
      <c r="K2328" s="30">
        <f>F2328/VLOOKUP(YEAR(B2328),$Z$13:$AB$35,3,FALSE)-1</f>
        <v>0.34630020333106004</v>
      </c>
      <c r="L2328" s="21">
        <f>MAX(F2328:$F$5741)</f>
        <v>2119</v>
      </c>
      <c r="M2328" s="28">
        <f ca="1">IF(OFFSET($O2328,M$12,)&lt;&gt;"",_xlfn.STDEV.S(OFFSET($O2328,,,M$12))*SQRT($J$12/$G$12),"")</f>
        <v>0.11352674994124996</v>
      </c>
      <c r="N2328" s="30">
        <f ca="1">IF(OFFSET($O2328,N$12,)&lt;&gt;"",_xlfn.STDEV.S(OFFSET($O2328,,,N$12))*SQRT($J$12/$G$12),"")</f>
        <v>0.14210490868201955</v>
      </c>
      <c r="O2328" s="4">
        <f t="shared" ca="1" si="36"/>
        <v>-9.5117543579822917E-4</v>
      </c>
    </row>
    <row r="2329" spans="2:15" x14ac:dyDescent="0.2">
      <c r="B2329" s="14">
        <v>38288</v>
      </c>
      <c r="C2329" s="25">
        <v>2089.94</v>
      </c>
      <c r="D2329" s="25">
        <v>2116.65</v>
      </c>
      <c r="E2329" s="25">
        <v>2089.94</v>
      </c>
      <c r="F2329" s="16">
        <v>2114.1799999999998</v>
      </c>
      <c r="G2329" s="28">
        <f ca="1">IFERROR($F2329/OFFSET($F2329,G$12,)-1,"")</f>
        <v>1.2591659522292797E-2</v>
      </c>
      <c r="H2329" s="29">
        <f ca="1">IFERROR($F2329/OFFSET($F2329,H$12,)-1,"")</f>
        <v>1.2703217956947066E-2</v>
      </c>
      <c r="I2329" s="29">
        <f ca="1">IFERROR($F2329/OFFSET($F2329,I$12,)-1,"")</f>
        <v>4.2150768730251809E-2</v>
      </c>
      <c r="J2329" s="29">
        <f ca="1">IFERROR($F2329/OFFSET($F2329,J$12,)-1,"")</f>
        <v>0.52430460424807834</v>
      </c>
      <c r="K2329" s="30">
        <f>F2329/VLOOKUP(YEAR(B2329),$Z$13:$AB$35,3,FALSE)-1</f>
        <v>0.34758138022908214</v>
      </c>
      <c r="L2329" s="21">
        <f>MAX(F2329:$F$5741)</f>
        <v>2119</v>
      </c>
      <c r="M2329" s="28">
        <f ca="1">IF(OFFSET($O2329,M$12,)&lt;&gt;"",_xlfn.STDEV.S(OFFSET($O2329,,,M$12))*SQRT($J$12/$G$12),"")</f>
        <v>0.11383232227352422</v>
      </c>
      <c r="N2329" s="30">
        <f ca="1">IF(OFFSET($O2329,N$12,)&lt;&gt;"",_xlfn.STDEV.S(OFFSET($O2329,,,N$12))*SQRT($J$12/$G$12),"")</f>
        <v>0.14209314009238327</v>
      </c>
      <c r="O2329" s="4">
        <f t="shared" ca="1" si="36"/>
        <v>1.2513043824404138E-2</v>
      </c>
    </row>
    <row r="2330" spans="2:15" x14ac:dyDescent="0.2">
      <c r="B2330" s="14">
        <v>38287</v>
      </c>
      <c r="C2330" s="25">
        <v>2083.16</v>
      </c>
      <c r="D2330" s="25">
        <v>2093.8200000000002</v>
      </c>
      <c r="E2330" s="25">
        <v>2076.39</v>
      </c>
      <c r="F2330" s="16">
        <v>2087.89</v>
      </c>
      <c r="G2330" s="28">
        <f ca="1">IFERROR($F2330/OFFSET($F2330,G$12,)-1,"")</f>
        <v>2.3620119348815027E-3</v>
      </c>
      <c r="H2330" s="29">
        <f ca="1">IFERROR($F2330/OFFSET($F2330,H$12,)-1,"")</f>
        <v>-5.7098500866716861E-3</v>
      </c>
      <c r="I2330" s="29">
        <f ca="1">IFERROR($F2330/OFFSET($F2330,I$12,)-1,"")</f>
        <v>2.1577559338288088E-2</v>
      </c>
      <c r="J2330" s="29">
        <f ca="1">IFERROR($F2330/OFFSET($F2330,J$12,)-1,"")</f>
        <v>0.50498082634143526</v>
      </c>
      <c r="K2330" s="30">
        <f>F2330/VLOOKUP(YEAR(B2330),$Z$13:$AB$35,3,FALSE)-1</f>
        <v>0.33082409632410581</v>
      </c>
      <c r="L2330" s="21">
        <f>MAX(F2330:$F$5741)</f>
        <v>2119</v>
      </c>
      <c r="M2330" s="28">
        <f ca="1">IF(OFFSET($O2330,M$12,)&lt;&gt;"",_xlfn.STDEV.S(OFFSET($O2330,,,M$12))*SQRT($J$12/$G$12),"")</f>
        <v>0.11203637148545932</v>
      </c>
      <c r="N2330" s="30">
        <f ca="1">IF(OFFSET($O2330,N$12,)&lt;&gt;"",_xlfn.STDEV.S(OFFSET($O2330,,,N$12))*SQRT($J$12/$G$12),"")</f>
        <v>0.14001568181899413</v>
      </c>
      <c r="O2330" s="4">
        <f t="shared" ca="1" si="36"/>
        <v>2.3592267695582213E-3</v>
      </c>
    </row>
    <row r="2331" spans="2:15" x14ac:dyDescent="0.2">
      <c r="B2331" s="14">
        <v>38285</v>
      </c>
      <c r="C2331" s="25">
        <v>2110.87</v>
      </c>
      <c r="D2331" s="25">
        <v>2111.0500000000002</v>
      </c>
      <c r="E2331" s="25">
        <v>2082.9699999999998</v>
      </c>
      <c r="F2331" s="16">
        <v>2082.9699999999998</v>
      </c>
      <c r="G2331" s="28">
        <f ca="1">IFERROR($F2331/OFFSET($F2331,G$12,)-1,"")</f>
        <v>-1.3250021317517402E-2</v>
      </c>
      <c r="H2331" s="29">
        <f ca="1">IFERROR($F2331/OFFSET($F2331,H$12,)-1,"")</f>
        <v>-5.3956748652276287E-3</v>
      </c>
      <c r="I2331" s="29">
        <f ca="1">IFERROR($F2331/OFFSET($F2331,I$12,)-1,"")</f>
        <v>2.7744061892497118E-2</v>
      </c>
      <c r="J2331" s="29">
        <f ca="1">IFERROR($F2331/OFFSET($F2331,J$12,)-1,"")</f>
        <v>0.50252829453729686</v>
      </c>
      <c r="K2331" s="30">
        <f>F2331/VLOOKUP(YEAR(B2331),$Z$13:$AB$35,3,FALSE)-1</f>
        <v>0.32768808123043969</v>
      </c>
      <c r="L2331" s="21">
        <f>MAX(F2331:$F$5741)</f>
        <v>2119</v>
      </c>
      <c r="M2331" s="28">
        <f ca="1">IF(OFFSET($O2331,M$12,)&lt;&gt;"",_xlfn.STDEV.S(OFFSET($O2331,,,M$12))*SQRT($J$12/$G$12),"")</f>
        <v>0.11200693937351922</v>
      </c>
      <c r="N2331" s="30">
        <f ca="1">IF(OFFSET($O2331,N$12,)&lt;&gt;"",_xlfn.STDEV.S(OFFSET($O2331,,,N$12))*SQRT($J$12/$G$12),"")</f>
        <v>0.14023943512649634</v>
      </c>
      <c r="O2331" s="4">
        <f t="shared" ca="1" si="36"/>
        <v>-1.3338586042948112E-2</v>
      </c>
    </row>
    <row r="2332" spans="2:15" x14ac:dyDescent="0.2">
      <c r="B2332" s="14">
        <v>38282</v>
      </c>
      <c r="C2332" s="25">
        <v>2099.42</v>
      </c>
      <c r="D2332" s="25">
        <v>2111.08</v>
      </c>
      <c r="E2332" s="25">
        <v>2090.13</v>
      </c>
      <c r="F2332" s="16">
        <v>2110.94</v>
      </c>
      <c r="G2332" s="28">
        <f ca="1">IFERROR($F2332/OFFSET($F2332,G$12,)-1,"")</f>
        <v>5.2573932092003783E-3</v>
      </c>
      <c r="H2332" s="29">
        <f ca="1">IFERROR($F2332/OFFSET($F2332,H$12,)-1,"")</f>
        <v>1.1107651778230254E-2</v>
      </c>
      <c r="I2332" s="29">
        <f ca="1">IFERROR($F2332/OFFSET($F2332,I$12,)-1,"")</f>
        <v>3.5109398138613468E-2</v>
      </c>
      <c r="J2332" s="29">
        <f ca="1">IFERROR($F2332/OFFSET($F2332,J$12,)-1,"")</f>
        <v>0.51405435258171184</v>
      </c>
      <c r="K2332" s="30">
        <f>F2332/VLOOKUP(YEAR(B2332),$Z$13:$AB$35,3,FALSE)-1</f>
        <v>0.34551619955764346</v>
      </c>
      <c r="L2332" s="21">
        <f>MAX(F2332:$F$5741)</f>
        <v>2119</v>
      </c>
      <c r="M2332" s="28">
        <f ca="1">IF(OFFSET($O2332,M$12,)&lt;&gt;"",_xlfn.STDEV.S(OFFSET($O2332,,,M$12))*SQRT($J$12/$G$12),"")</f>
        <v>0.10731644682060693</v>
      </c>
      <c r="N2332" s="30">
        <f ca="1">IF(OFFSET($O2332,N$12,)&lt;&gt;"",_xlfn.STDEV.S(OFFSET($O2332,,,N$12))*SQRT($J$12/$G$12),"")</f>
        <v>0.13781725556329011</v>
      </c>
      <c r="O2332" s="4">
        <f t="shared" ca="1" si="36"/>
        <v>5.2436213657646022E-3</v>
      </c>
    </row>
    <row r="2333" spans="2:15" x14ac:dyDescent="0.2">
      <c r="B2333" s="14">
        <v>38281</v>
      </c>
      <c r="C2333" s="25">
        <v>2086.92</v>
      </c>
      <c r="D2333" s="25">
        <v>2099.92</v>
      </c>
      <c r="E2333" s="25">
        <v>2083.37</v>
      </c>
      <c r="F2333" s="16">
        <v>2099.9</v>
      </c>
      <c r="G2333" s="28">
        <f ca="1">IFERROR($F2333/OFFSET($F2333,G$12,)-1,"")</f>
        <v>5.8630236724372953E-3</v>
      </c>
      <c r="H2333" s="29">
        <f ca="1">IFERROR($F2333/OFFSET($F2333,H$12,)-1,"")</f>
        <v>7.2815533980583602E-3</v>
      </c>
      <c r="I2333" s="29">
        <f ca="1">IFERROR($F2333/OFFSET($F2333,I$12,)-1,"")</f>
        <v>3.0024182195429461E-2</v>
      </c>
      <c r="J2333" s="29">
        <f ca="1">IFERROR($F2333/OFFSET($F2333,J$12,)-1,"")</f>
        <v>0.49974645935850637</v>
      </c>
      <c r="K2333" s="30">
        <f>F2333/VLOOKUP(YEAR(B2333),$Z$13:$AB$35,3,FALSE)-1</f>
        <v>0.33847928764014878</v>
      </c>
      <c r="L2333" s="21">
        <f>MAX(F2333:$F$5741)</f>
        <v>2119</v>
      </c>
      <c r="M2333" s="28">
        <f ca="1">IF(OFFSET($O2333,M$12,)&lt;&gt;"",_xlfn.STDEV.S(OFFSET($O2333,,,M$12))*SQRT($J$12/$G$12),"")</f>
        <v>0.10677272071004305</v>
      </c>
      <c r="N2333" s="30">
        <f ca="1">IF(OFFSET($O2333,N$12,)&lt;&gt;"",_xlfn.STDEV.S(OFFSET($O2333,,,N$12))*SQRT($J$12/$G$12),"")</f>
        <v>0.13755565063283762</v>
      </c>
      <c r="O2333" s="4">
        <f t="shared" ca="1" si="36"/>
        <v>5.8459030356840438E-3</v>
      </c>
    </row>
    <row r="2334" spans="2:15" x14ac:dyDescent="0.2">
      <c r="B2334" s="14">
        <v>38280</v>
      </c>
      <c r="C2334" s="25">
        <v>2098.31</v>
      </c>
      <c r="D2334" s="25">
        <v>2099.2199999999998</v>
      </c>
      <c r="E2334" s="25">
        <v>2084.16</v>
      </c>
      <c r="F2334" s="16">
        <v>2087.66</v>
      </c>
      <c r="G2334" s="28">
        <f ca="1">IFERROR($F2334/OFFSET($F2334,G$12,)-1,"")</f>
        <v>-5.8193801550565638E-3</v>
      </c>
      <c r="H2334" s="29">
        <f ca="1">IFERROR($F2334/OFFSET($F2334,H$12,)-1,"")</f>
        <v>-7.3234124229970554E-4</v>
      </c>
      <c r="I2334" s="29">
        <f ca="1">IFERROR($F2334/OFFSET($F2334,I$12,)-1,"")</f>
        <v>1.9255744011873688E-2</v>
      </c>
      <c r="J2334" s="29">
        <f ca="1">IFERROR($F2334/OFFSET($F2334,J$12,)-1,"")</f>
        <v>0.48402001762916202</v>
      </c>
      <c r="K2334" s="30">
        <f>F2334/VLOOKUP(YEAR(B2334),$Z$13:$AB$35,3,FALSE)-1</f>
        <v>0.33067749399249147</v>
      </c>
      <c r="L2334" s="21">
        <f>MAX(F2334:$F$5741)</f>
        <v>2119</v>
      </c>
      <c r="M2334" s="28">
        <f ca="1">IF(OFFSET($O2334,M$12,)&lt;&gt;"",_xlfn.STDEV.S(OFFSET($O2334,,,M$12))*SQRT($J$12/$G$12),"")</f>
        <v>0.10737031857417036</v>
      </c>
      <c r="N2334" s="30">
        <f ca="1">IF(OFFSET($O2334,N$12,)&lt;&gt;"",_xlfn.STDEV.S(OFFSET($O2334,,,N$12))*SQRT($J$12/$G$12),"")</f>
        <v>0.1379489182852992</v>
      </c>
      <c r="O2334" s="4">
        <f t="shared" ca="1" si="36"/>
        <v>-5.8363787272676902E-3</v>
      </c>
    </row>
    <row r="2335" spans="2:15" x14ac:dyDescent="0.2">
      <c r="B2335" s="14">
        <v>38279</v>
      </c>
      <c r="C2335" s="25">
        <v>2093.63</v>
      </c>
      <c r="D2335" s="25">
        <v>2106.27</v>
      </c>
      <c r="E2335" s="25">
        <v>2087.06</v>
      </c>
      <c r="F2335" s="16">
        <v>2099.88</v>
      </c>
      <c r="G2335" s="28">
        <f ca="1">IFERROR($F2335/OFFSET($F2335,G$12,)-1,"")</f>
        <v>2.6787376985775158E-3</v>
      </c>
      <c r="H2335" s="29">
        <f ca="1">IFERROR($F2335/OFFSET($F2335,H$12,)-1,"")</f>
        <v>4.3668539997610001E-3</v>
      </c>
      <c r="I2335" s="29">
        <f ca="1">IFERROR($F2335/OFFSET($F2335,I$12,)-1,"")</f>
        <v>3.8316051800098005E-2</v>
      </c>
      <c r="J2335" s="29">
        <f ca="1">IFERROR($F2335/OFFSET($F2335,J$12,)-1,"")</f>
        <v>0.49339667593573777</v>
      </c>
      <c r="K2335" s="30">
        <f>F2335/VLOOKUP(YEAR(B2335),$Z$13:$AB$35,3,FALSE)-1</f>
        <v>0.33846653961131268</v>
      </c>
      <c r="L2335" s="21">
        <f>MAX(F2335:$F$5741)</f>
        <v>2119</v>
      </c>
      <c r="M2335" s="28">
        <f ca="1">IF(OFFSET($O2335,M$12,)&lt;&gt;"",_xlfn.STDEV.S(OFFSET($O2335,,,M$12))*SQRT($J$12/$G$12),"")</f>
        <v>0.1054091734525794</v>
      </c>
      <c r="N2335" s="30">
        <f ca="1">IF(OFFSET($O2335,N$12,)&lt;&gt;"",_xlfn.STDEV.S(OFFSET($O2335,,,N$12))*SQRT($J$12/$G$12),"")</f>
        <v>0.13890320448497098</v>
      </c>
      <c r="O2335" s="4">
        <f t="shared" ca="1" si="36"/>
        <v>2.675156275118962E-3</v>
      </c>
    </row>
    <row r="2336" spans="2:15" x14ac:dyDescent="0.2">
      <c r="B2336" s="14">
        <v>38278</v>
      </c>
      <c r="C2336" s="25">
        <v>2087.58</v>
      </c>
      <c r="D2336" s="25">
        <v>2095.2800000000002</v>
      </c>
      <c r="E2336" s="25">
        <v>2085.13</v>
      </c>
      <c r="F2336" s="16">
        <v>2094.27</v>
      </c>
      <c r="G2336" s="28">
        <f ca="1">IFERROR($F2336/OFFSET($F2336,G$12,)-1,"")</f>
        <v>3.1229792839180259E-3</v>
      </c>
      <c r="H2336" s="29">
        <f ca="1">IFERROR($F2336/OFFSET($F2336,H$12,)-1,"")</f>
        <v>-1.1105917017268041E-2</v>
      </c>
      <c r="I2336" s="29">
        <f ca="1">IFERROR($F2336/OFFSET($F2336,I$12,)-1,"")</f>
        <v>3.6911056978194967E-2</v>
      </c>
      <c r="J2336" s="29">
        <f ca="1">IFERROR($F2336/OFFSET($F2336,J$12,)-1,"")</f>
        <v>0.48505562922360168</v>
      </c>
      <c r="K2336" s="30">
        <f>F2336/VLOOKUP(YEAR(B2336),$Z$13:$AB$35,3,FALSE)-1</f>
        <v>0.33489071752280308</v>
      </c>
      <c r="L2336" s="21">
        <f>MAX(F2336:$F$5741)</f>
        <v>2119</v>
      </c>
      <c r="M2336" s="28">
        <f ca="1">IF(OFFSET($O2336,M$12,)&lt;&gt;"",_xlfn.STDEV.S(OFFSET($O2336,,,M$12))*SQRT($J$12/$G$12),"")</f>
        <v>0.10580547989179674</v>
      </c>
      <c r="N2336" s="30">
        <f ca="1">IF(OFFSET($O2336,N$12,)&lt;&gt;"",_xlfn.STDEV.S(OFFSET($O2336,,,N$12))*SQRT($J$12/$G$12),"")</f>
        <v>0.14123634088457135</v>
      </c>
      <c r="O2336" s="4">
        <f t="shared" ca="1" si="36"/>
        <v>3.1181129131983868E-3</v>
      </c>
    </row>
    <row r="2337" spans="2:15" x14ac:dyDescent="0.2">
      <c r="B2337" s="14">
        <v>38275</v>
      </c>
      <c r="C2337" s="25">
        <v>2084.94</v>
      </c>
      <c r="D2337" s="25">
        <v>2091.33</v>
      </c>
      <c r="E2337" s="25">
        <v>2075.67</v>
      </c>
      <c r="F2337" s="16">
        <v>2087.75</v>
      </c>
      <c r="G2337" s="28">
        <f ca="1">IFERROR($F2337/OFFSET($F2337,G$12,)-1,"")</f>
        <v>1.4534325952646476E-3</v>
      </c>
      <c r="H2337" s="29">
        <f ca="1">IFERROR($F2337/OFFSET($F2337,H$12,)-1,"")</f>
        <v>-1.4184598095184131E-2</v>
      </c>
      <c r="I2337" s="29">
        <f ca="1">IFERROR($F2337/OFFSET($F2337,I$12,)-1,"")</f>
        <v>4.5972174209289562E-2</v>
      </c>
      <c r="J2337" s="29">
        <f ca="1">IFERROR($F2337/OFFSET($F2337,J$12,)-1,"")</f>
        <v>0.48935638973305373</v>
      </c>
      <c r="K2337" s="30">
        <f>F2337/VLOOKUP(YEAR(B2337),$Z$13:$AB$35,3,FALSE)-1</f>
        <v>0.33073486012225373</v>
      </c>
      <c r="L2337" s="21">
        <f>MAX(F2337:$F$5741)</f>
        <v>2119</v>
      </c>
      <c r="M2337" s="28">
        <f ca="1">IF(OFFSET($O2337,M$12,)&lt;&gt;"",_xlfn.STDEV.S(OFFSET($O2337,,,M$12))*SQRT($J$12/$G$12),"")</f>
        <v>0.10571389931770038</v>
      </c>
      <c r="N2337" s="30">
        <f ca="1">IF(OFFSET($O2337,N$12,)&lt;&gt;"",_xlfn.STDEV.S(OFFSET($O2337,,,N$12))*SQRT($J$12/$G$12),"")</f>
        <v>0.14124420172497712</v>
      </c>
      <c r="O2337" s="4">
        <f t="shared" ca="1" si="36"/>
        <v>1.4523773844382893E-3</v>
      </c>
    </row>
    <row r="2338" spans="2:15" x14ac:dyDescent="0.2">
      <c r="B2338" s="14">
        <v>38274</v>
      </c>
      <c r="C2338" s="25">
        <v>2089.0300000000002</v>
      </c>
      <c r="D2338" s="25">
        <v>2089.06</v>
      </c>
      <c r="E2338" s="25">
        <v>2078.4899999999998</v>
      </c>
      <c r="F2338" s="16">
        <v>2084.7199999999998</v>
      </c>
      <c r="G2338" s="28">
        <f ca="1">IFERROR($F2338/OFFSET($F2338,G$12,)-1,"")</f>
        <v>-2.1395851980912095E-3</v>
      </c>
      <c r="H2338" s="29">
        <f ca="1">IFERROR($F2338/OFFSET($F2338,H$12,)-1,"")</f>
        <v>-1.5415422979559557E-2</v>
      </c>
      <c r="I2338" s="29">
        <f ca="1">IFERROR($F2338/OFFSET($F2338,I$12,)-1,"")</f>
        <v>5.0845578042694628E-2</v>
      </c>
      <c r="J2338" s="29">
        <f ca="1">IFERROR($F2338/OFFSET($F2338,J$12,)-1,"")</f>
        <v>0.49185630456562168</v>
      </c>
      <c r="K2338" s="30">
        <f>F2338/VLOOKUP(YEAR(B2338),$Z$13:$AB$35,3,FALSE)-1</f>
        <v>0.32880353375359328</v>
      </c>
      <c r="L2338" s="21">
        <f>MAX(F2338:$F$5741)</f>
        <v>2119</v>
      </c>
      <c r="M2338" s="28">
        <f ca="1">IF(OFFSET($O2338,M$12,)&lt;&gt;"",_xlfn.STDEV.S(OFFSET($O2338,,,M$12))*SQRT($J$12/$G$12),"")</f>
        <v>0.10605687429207813</v>
      </c>
      <c r="N2338" s="30">
        <f ca="1">IF(OFFSET($O2338,N$12,)&lt;&gt;"",_xlfn.STDEV.S(OFFSET($O2338,,,N$12))*SQRT($J$12/$G$12),"")</f>
        <v>0.14291193477810693</v>
      </c>
      <c r="O2338" s="4">
        <f t="shared" ca="1" si="36"/>
        <v>-2.1418773806313332E-3</v>
      </c>
    </row>
    <row r="2339" spans="2:15" x14ac:dyDescent="0.2">
      <c r="B2339" s="14">
        <v>38273</v>
      </c>
      <c r="C2339" s="25">
        <v>2090.3200000000002</v>
      </c>
      <c r="D2339" s="25">
        <v>2103.3000000000002</v>
      </c>
      <c r="E2339" s="25">
        <v>2087.34</v>
      </c>
      <c r="F2339" s="16">
        <v>2089.19</v>
      </c>
      <c r="G2339" s="28">
        <f ca="1">IFERROR($F2339/OFFSET($F2339,G$12,)-1,"")</f>
        <v>-7.4614372832715326E-4</v>
      </c>
      <c r="H2339" s="29">
        <f ca="1">IFERROR($F2339/OFFSET($F2339,H$12,)-1,"")</f>
        <v>-1.4067956583293961E-2</v>
      </c>
      <c r="I2339" s="29">
        <f ca="1">IFERROR($F2339/OFFSET($F2339,I$12,)-1,"")</f>
        <v>4.6363354068375662E-2</v>
      </c>
      <c r="J2339" s="29">
        <f ca="1">IFERROR($F2339/OFFSET($F2339,J$12,)-1,"")</f>
        <v>0.50181509729640372</v>
      </c>
      <c r="K2339" s="30">
        <f>F2339/VLOOKUP(YEAR(B2339),$Z$13:$AB$35,3,FALSE)-1</f>
        <v>0.33165271819844877</v>
      </c>
      <c r="L2339" s="21">
        <f>MAX(F2339:$F$5741)</f>
        <v>2119</v>
      </c>
      <c r="M2339" s="28">
        <f ca="1">IF(OFFSET($O2339,M$12,)&lt;&gt;"",_xlfn.STDEV.S(OFFSET($O2339,,,M$12))*SQRT($J$12/$G$12),"")</f>
        <v>0.10582368959210536</v>
      </c>
      <c r="N2339" s="30">
        <f ca="1">IF(OFFSET($O2339,N$12,)&lt;&gt;"",_xlfn.STDEV.S(OFFSET($O2339,,,N$12))*SQRT($J$12/$G$12),"")</f>
        <v>0.14775298246309063</v>
      </c>
      <c r="O2339" s="4">
        <f t="shared" ca="1" si="36"/>
        <v>-7.4642223210332891E-4</v>
      </c>
    </row>
    <row r="2340" spans="2:15" x14ac:dyDescent="0.2">
      <c r="B2340" s="14">
        <v>38272</v>
      </c>
      <c r="C2340" s="25">
        <v>2118.11</v>
      </c>
      <c r="D2340" s="25">
        <v>2121.0300000000002</v>
      </c>
      <c r="E2340" s="25">
        <v>2089.83</v>
      </c>
      <c r="F2340" s="16">
        <v>2090.75</v>
      </c>
      <c r="G2340" s="28">
        <f ca="1">IFERROR($F2340/OFFSET($F2340,G$12,)-1,"")</f>
        <v>-1.2768027047063146E-2</v>
      </c>
      <c r="H2340" s="29">
        <f ca="1">IFERROR($F2340/OFFSET($F2340,H$12,)-1,"")</f>
        <v>-1.9667091514031787E-3</v>
      </c>
      <c r="I2340" s="29">
        <f ca="1">IFERROR($F2340/OFFSET($F2340,I$12,)-1,"")</f>
        <v>4.8536337056224399E-2</v>
      </c>
      <c r="J2340" s="29">
        <f ca="1">IFERROR($F2340/OFFSET($F2340,J$12,)-1,"")</f>
        <v>0.51589304099418509</v>
      </c>
      <c r="K2340" s="30">
        <f>F2340/VLOOKUP(YEAR(B2340),$Z$13:$AB$35,3,FALSE)-1</f>
        <v>0.33264706444765979</v>
      </c>
      <c r="L2340" s="21">
        <f>MAX(F2340:$F$5741)</f>
        <v>2119</v>
      </c>
      <c r="M2340" s="28">
        <f ca="1">IF(OFFSET($O2340,M$12,)&lt;&gt;"",_xlfn.STDEV.S(OFFSET($O2340,,,M$12))*SQRT($J$12/$G$12),"")</f>
        <v>0.10594818831796782</v>
      </c>
      <c r="N2340" s="30">
        <f ca="1">IF(OFFSET($O2340,N$12,)&lt;&gt;"",_xlfn.STDEV.S(OFFSET($O2340,,,N$12))*SQRT($J$12/$G$12),"")</f>
        <v>0.1484638003697642</v>
      </c>
      <c r="O2340" s="4">
        <f t="shared" ca="1" si="36"/>
        <v>-1.285023884237327E-2</v>
      </c>
    </row>
    <row r="2341" spans="2:15" x14ac:dyDescent="0.2">
      <c r="B2341" s="14">
        <v>38271</v>
      </c>
      <c r="C2341" s="25">
        <v>2115.48</v>
      </c>
      <c r="D2341" s="25">
        <v>2119.98</v>
      </c>
      <c r="E2341" s="25">
        <v>2107.67</v>
      </c>
      <c r="F2341" s="16">
        <v>2117.79</v>
      </c>
      <c r="G2341" s="28">
        <f ca="1">IFERROR($F2341/OFFSET($F2341,G$12,)-1,"")</f>
        <v>0</v>
      </c>
      <c r="H2341" s="29">
        <f ca="1">IFERROR($F2341/OFFSET($F2341,H$12,)-1,"")</f>
        <v>2.0021962990434572E-2</v>
      </c>
      <c r="I2341" s="29">
        <f ca="1">IFERROR($F2341/OFFSET($F2341,I$12,)-1,"")</f>
        <v>5.3045333174217335E-2</v>
      </c>
      <c r="J2341" s="29">
        <f ca="1">IFERROR($F2341/OFFSET($F2341,J$12,)-1,"")</f>
        <v>0.53863311077367926</v>
      </c>
      <c r="K2341" s="30">
        <f>F2341/VLOOKUP(YEAR(B2341),$Z$13:$AB$35,3,FALSE)-1</f>
        <v>0.34988239943398769</v>
      </c>
      <c r="L2341" s="21">
        <f>MAX(F2341:$F$5741)</f>
        <v>2119</v>
      </c>
      <c r="M2341" s="28">
        <f ca="1">IF(OFFSET($O2341,M$12,)&lt;&gt;"",_xlfn.STDEV.S(OFFSET($O2341,,,M$12))*SQRT($J$12/$G$12),"")</f>
        <v>9.7005036918863641E-2</v>
      </c>
      <c r="N2341" s="30">
        <f ca="1">IF(OFFSET($O2341,N$12,)&lt;&gt;"",_xlfn.STDEV.S(OFFSET($O2341,,,N$12))*SQRT($J$12/$G$12),"")</f>
        <v>0.14620330185821745</v>
      </c>
      <c r="O2341" s="4">
        <f t="shared" ca="1" si="36"/>
        <v>0</v>
      </c>
    </row>
    <row r="2342" spans="2:15" x14ac:dyDescent="0.2">
      <c r="B2342" s="14">
        <v>38268</v>
      </c>
      <c r="C2342" s="25">
        <v>2117.33</v>
      </c>
      <c r="D2342" s="25">
        <v>2120.75</v>
      </c>
      <c r="E2342" s="25">
        <v>2098.3000000000002</v>
      </c>
      <c r="F2342" s="16">
        <v>2117.79</v>
      </c>
      <c r="G2342" s="28">
        <f ca="1">IFERROR($F2342/OFFSET($F2342,G$12,)-1,"")</f>
        <v>2.0308308459582314E-4</v>
      </c>
      <c r="H2342" s="29">
        <f ca="1">IFERROR($F2342/OFFSET($F2342,H$12,)-1,"")</f>
        <v>2.6075960406401366E-2</v>
      </c>
      <c r="I2342" s="29">
        <f ca="1">IFERROR($F2342/OFFSET($F2342,I$12,)-1,"")</f>
        <v>5.4245776127278766E-2</v>
      </c>
      <c r="J2342" s="29">
        <f ca="1">IFERROR($F2342/OFFSET($F2342,J$12,)-1,"")</f>
        <v>0.54143284494617538</v>
      </c>
      <c r="K2342" s="30">
        <f>F2342/VLOOKUP(YEAR(B2342),$Z$13:$AB$35,3,FALSE)-1</f>
        <v>0.34988239943398769</v>
      </c>
      <c r="L2342" s="21">
        <f>MAX(F2342:$F$5741)</f>
        <v>2119</v>
      </c>
      <c r="M2342" s="28">
        <f ca="1">IF(OFFSET($O2342,M$12,)&lt;&gt;"",_xlfn.STDEV.S(OFFSET($O2342,,,M$12))*SQRT($J$12/$G$12),"")</f>
        <v>0.10031726096302883</v>
      </c>
      <c r="N2342" s="30">
        <f ca="1">IF(OFFSET($O2342,N$12,)&lt;&gt;"",_xlfn.STDEV.S(OFFSET($O2342,,,N$12))*SQRT($J$12/$G$12),"")</f>
        <v>0.14685449215611091</v>
      </c>
      <c r="O2342" s="4">
        <f t="shared" ca="1" si="36"/>
        <v>2.030624660176744E-4</v>
      </c>
    </row>
    <row r="2343" spans="2:15" x14ac:dyDescent="0.2">
      <c r="B2343" s="14">
        <v>38267</v>
      </c>
      <c r="C2343" s="25">
        <v>2114.67</v>
      </c>
      <c r="D2343" s="25">
        <v>2137.9299999999998</v>
      </c>
      <c r="E2343" s="25">
        <v>2112.34</v>
      </c>
      <c r="F2343" s="16">
        <v>2117.36</v>
      </c>
      <c r="G2343" s="28">
        <f ca="1">IFERROR($F2343/OFFSET($F2343,G$12,)-1,"")</f>
        <v>-7.7394997640389818E-4</v>
      </c>
      <c r="H2343" s="29">
        <f ca="1">IFERROR($F2343/OFFSET($F2343,H$12,)-1,"")</f>
        <v>3.6463406873663118E-2</v>
      </c>
      <c r="I2343" s="29">
        <f ca="1">IFERROR($F2343/OFFSET($F2343,I$12,)-1,"")</f>
        <v>4.9138089079818981E-2</v>
      </c>
      <c r="J2343" s="29">
        <f ca="1">IFERROR($F2343/OFFSET($F2343,J$12,)-1,"")</f>
        <v>0.55150911182595586</v>
      </c>
      <c r="K2343" s="30">
        <f>F2343/VLOOKUP(YEAR(B2343),$Z$13:$AB$35,3,FALSE)-1</f>
        <v>0.34960831681401272</v>
      </c>
      <c r="L2343" s="21">
        <f>MAX(F2343:$F$5741)</f>
        <v>2119</v>
      </c>
      <c r="M2343" s="28">
        <f ca="1">IF(OFFSET($O2343,M$12,)&lt;&gt;"",_xlfn.STDEV.S(OFFSET($O2343,,,M$12))*SQRT($J$12/$G$12),"")</f>
        <v>0.10267573424195651</v>
      </c>
      <c r="N2343" s="30">
        <f ca="1">IF(OFFSET($O2343,N$12,)&lt;&gt;"",_xlfn.STDEV.S(OFFSET($O2343,,,N$12))*SQRT($J$12/$G$12),"")</f>
        <v>0.14775052247875931</v>
      </c>
      <c r="O2343" s="4">
        <f t="shared" ca="1" si="36"/>
        <v>-7.742496303082834E-4</v>
      </c>
    </row>
    <row r="2344" spans="2:15" x14ac:dyDescent="0.2">
      <c r="B2344" s="14">
        <v>38266</v>
      </c>
      <c r="C2344" s="25">
        <v>2094.9</v>
      </c>
      <c r="D2344" s="25">
        <v>2119</v>
      </c>
      <c r="E2344" s="25">
        <v>2094.9</v>
      </c>
      <c r="F2344" s="16">
        <v>2119</v>
      </c>
      <c r="G2344" s="28">
        <f ca="1">IFERROR($F2344/OFFSET($F2344,G$12,)-1,"")</f>
        <v>1.1518614520232839E-2</v>
      </c>
      <c r="H2344" s="29">
        <f ca="1">IFERROR($F2344/OFFSET($F2344,H$12,)-1,"")</f>
        <v>3.3164633492281714E-2</v>
      </c>
      <c r="I2344" s="29">
        <f ca="1">IFERROR($F2344/OFFSET($F2344,I$12,)-1,"")</f>
        <v>4.9966305942046096E-2</v>
      </c>
      <c r="J2344" s="29">
        <f ca="1">IFERROR($F2344/OFFSET($F2344,J$12,)-1,"")</f>
        <v>0.55457900181208597</v>
      </c>
      <c r="K2344" s="30">
        <f>F2344/VLOOKUP(YEAR(B2344),$Z$13:$AB$35,3,FALSE)-1</f>
        <v>0.35065365517856817</v>
      </c>
      <c r="L2344" s="21">
        <f>MAX(F2344:$F$5741)</f>
        <v>2119</v>
      </c>
      <c r="M2344" s="28">
        <f ca="1">IF(OFFSET($O2344,M$12,)&lt;&gt;"",_xlfn.STDEV.S(OFFSET($O2344,,,M$12))*SQRT($J$12/$G$12),"")</f>
        <v>0.10238203101566563</v>
      </c>
      <c r="N2344" s="30">
        <f ca="1">IF(OFFSET($O2344,N$12,)&lt;&gt;"",_xlfn.STDEV.S(OFFSET($O2344,,,N$12))*SQRT($J$12/$G$12),"")</f>
        <v>0.14786538682117714</v>
      </c>
      <c r="O2344" s="4">
        <f t="shared" ca="1" si="36"/>
        <v>1.1452780343364027E-2</v>
      </c>
    </row>
    <row r="2345" spans="2:15" x14ac:dyDescent="0.2">
      <c r="B2345" s="14">
        <v>38265</v>
      </c>
      <c r="C2345" s="25">
        <v>2076.27</v>
      </c>
      <c r="D2345" s="25">
        <v>2099.5</v>
      </c>
      <c r="E2345" s="25">
        <v>2076.27</v>
      </c>
      <c r="F2345" s="16">
        <v>2094.87</v>
      </c>
      <c r="G2345" s="28">
        <f ca="1">IFERROR($F2345/OFFSET($F2345,G$12,)-1,"")</f>
        <v>8.9826704299158511E-3</v>
      </c>
      <c r="H2345" s="29">
        <f ca="1">IFERROR($F2345/OFFSET($F2345,H$12,)-1,"")</f>
        <v>3.2632217166912225E-2</v>
      </c>
      <c r="I2345" s="29">
        <f ca="1">IFERROR($F2345/OFFSET($F2345,I$12,)-1,"")</f>
        <v>3.5741478705415775E-2</v>
      </c>
      <c r="J2345" s="29">
        <f ca="1">IFERROR($F2345/OFFSET($F2345,J$12,)-1,"")</f>
        <v>0.54243240855274766</v>
      </c>
      <c r="K2345" s="30">
        <f>F2345/VLOOKUP(YEAR(B2345),$Z$13:$AB$35,3,FALSE)-1</f>
        <v>0.3352731583878843</v>
      </c>
      <c r="L2345" s="21">
        <f>MAX(F2345:$F$5741)</f>
        <v>2094.87</v>
      </c>
      <c r="M2345" s="28">
        <f ca="1">IF(OFFSET($O2345,M$12,)&lt;&gt;"",_xlfn.STDEV.S(OFFSET($O2345,,,M$12))*SQRT($J$12/$G$12),"")</f>
        <v>0.10048203007545987</v>
      </c>
      <c r="N2345" s="30">
        <f ca="1">IF(OFFSET($O2345,N$12,)&lt;&gt;"",_xlfn.STDEV.S(OFFSET($O2345,,,N$12))*SQRT($J$12/$G$12),"")</f>
        <v>0.14824884901371468</v>
      </c>
      <c r="O2345" s="4">
        <f t="shared" ca="1" si="36"/>
        <v>8.9425662288519902E-3</v>
      </c>
    </row>
    <row r="2346" spans="2:15" x14ac:dyDescent="0.2">
      <c r="B2346" s="14">
        <v>38264</v>
      </c>
      <c r="C2346" s="25">
        <v>2063.63</v>
      </c>
      <c r="D2346" s="25">
        <v>2086.54</v>
      </c>
      <c r="E2346" s="25">
        <v>2063.2800000000002</v>
      </c>
      <c r="F2346" s="16">
        <v>2076.2199999999998</v>
      </c>
      <c r="G2346" s="28">
        <f ca="1">IFERROR($F2346/OFFSET($F2346,G$12,)-1,"")</f>
        <v>5.9351637862954387E-3</v>
      </c>
      <c r="H2346" s="29">
        <f ca="1">IFERROR($F2346/OFFSET($F2346,H$12,)-1,"")</f>
        <v>1.5867579350128835E-2</v>
      </c>
      <c r="I2346" s="29">
        <f ca="1">IFERROR($F2346/OFFSET($F2346,I$12,)-1,"")</f>
        <v>2.9013520478965882E-2</v>
      </c>
      <c r="J2346" s="29">
        <f ca="1">IFERROR($F2346/OFFSET($F2346,J$12,)-1,"")</f>
        <v>0.53426985804334803</v>
      </c>
      <c r="K2346" s="30">
        <f>F2346/VLOOKUP(YEAR(B2346),$Z$13:$AB$35,3,FALSE)-1</f>
        <v>0.32338562149827577</v>
      </c>
      <c r="L2346" s="21">
        <f>MAX(F2346:$F$5741)</f>
        <v>2076.2199999999998</v>
      </c>
      <c r="M2346" s="28">
        <f ca="1">IF(OFFSET($O2346,M$12,)&lt;&gt;"",_xlfn.STDEV.S(OFFSET($O2346,,,M$12))*SQRT($J$12/$G$12),"")</f>
        <v>0.10000843148181895</v>
      </c>
      <c r="N2346" s="30">
        <f ca="1">IF(OFFSET($O2346,N$12,)&lt;&gt;"",_xlfn.STDEV.S(OFFSET($O2346,,,N$12))*SQRT($J$12/$G$12),"")</f>
        <v>0.14755448298994925</v>
      </c>
      <c r="O2346" s="4">
        <f t="shared" ca="1" si="36"/>
        <v>5.9176200839831973E-3</v>
      </c>
    </row>
    <row r="2347" spans="2:15" x14ac:dyDescent="0.2">
      <c r="B2347" s="14">
        <v>38261</v>
      </c>
      <c r="C2347" s="25">
        <v>2042.89</v>
      </c>
      <c r="D2347" s="25">
        <v>2069.9</v>
      </c>
      <c r="E2347" s="25">
        <v>2036.41</v>
      </c>
      <c r="F2347" s="16">
        <v>2063.9699999999998</v>
      </c>
      <c r="G2347" s="28">
        <f ca="1">IFERROR($F2347/OFFSET($F2347,G$12,)-1,"")</f>
        <v>1.0328606323456668E-2</v>
      </c>
      <c r="H2347" s="29">
        <f ca="1">IFERROR($F2347/OFFSET($F2347,H$12,)-1,"")</f>
        <v>1.8369401107196648E-2</v>
      </c>
      <c r="I2347" s="29">
        <f ca="1">IFERROR($F2347/OFFSET($F2347,I$12,)-1,"")</f>
        <v>2.7142025350472387E-2</v>
      </c>
      <c r="J2347" s="29">
        <f ca="1">IFERROR($F2347/OFFSET($F2347,J$12,)-1,"")</f>
        <v>0.53271548555260995</v>
      </c>
      <c r="K2347" s="30">
        <f>F2347/VLOOKUP(YEAR(B2347),$Z$13:$AB$35,3,FALSE)-1</f>
        <v>0.31557745383620062</v>
      </c>
      <c r="L2347" s="21">
        <f>MAX(F2347:$F$5741)</f>
        <v>2063.9699999999998</v>
      </c>
      <c r="M2347" s="28">
        <f ca="1">IF(OFFSET($O2347,M$12,)&lt;&gt;"",_xlfn.STDEV.S(OFFSET($O2347,,,M$12))*SQRT($J$12/$G$12),"")</f>
        <v>9.9386615435617387E-2</v>
      </c>
      <c r="N2347" s="30">
        <f ca="1">IF(OFFSET($O2347,N$12,)&lt;&gt;"",_xlfn.STDEV.S(OFFSET($O2347,,,N$12))*SQRT($J$12/$G$12),"")</f>
        <v>0.14752414036258829</v>
      </c>
      <c r="O2347" s="4">
        <f t="shared" ca="1" si="36"/>
        <v>1.0275630732926177E-2</v>
      </c>
    </row>
    <row r="2348" spans="2:15" x14ac:dyDescent="0.2">
      <c r="B2348" s="14">
        <v>38260</v>
      </c>
      <c r="C2348" s="25">
        <v>2050.98</v>
      </c>
      <c r="D2348" s="25">
        <v>2055.69</v>
      </c>
      <c r="E2348" s="25">
        <v>2034.84</v>
      </c>
      <c r="F2348" s="16">
        <v>2042.87</v>
      </c>
      <c r="G2348" s="28">
        <f ca="1">IFERROR($F2348/OFFSET($F2348,G$12,)-1,"")</f>
        <v>-3.9542072570186715E-3</v>
      </c>
      <c r="H2348" s="29">
        <f ca="1">IFERROR($F2348/OFFSET($F2348,H$12,)-1,"")</f>
        <v>1.7309521708004372E-3</v>
      </c>
      <c r="I2348" s="29">
        <f ca="1">IFERROR($F2348/OFFSET($F2348,I$12,)-1,"")</f>
        <v>2.0547124002118E-2</v>
      </c>
      <c r="J2348" s="29">
        <f ca="1">IFERROR($F2348/OFFSET($F2348,J$12,)-1,"")</f>
        <v>0.51112146698326022</v>
      </c>
      <c r="K2348" s="30">
        <f>F2348/VLOOKUP(YEAR(B2348),$Z$13:$AB$35,3,FALSE)-1</f>
        <v>0.30212828341417719</v>
      </c>
      <c r="L2348" s="21">
        <f>MAX(F2348:$F$5741)</f>
        <v>2050.98</v>
      </c>
      <c r="M2348" s="28">
        <f ca="1">IF(OFFSET($O2348,M$12,)&lt;&gt;"",_xlfn.STDEV.S(OFFSET($O2348,,,M$12))*SQRT($J$12/$G$12),"")</f>
        <v>9.956276434064748E-2</v>
      </c>
      <c r="N2348" s="30">
        <f ca="1">IF(OFFSET($O2348,N$12,)&lt;&gt;"",_xlfn.STDEV.S(OFFSET($O2348,,,N$12))*SQRT($J$12/$G$12),"")</f>
        <v>0.14806308929878906</v>
      </c>
      <c r="O2348" s="4">
        <f t="shared" ca="1" si="36"/>
        <v>-3.9620458048529299E-3</v>
      </c>
    </row>
    <row r="2349" spans="2:15" x14ac:dyDescent="0.2">
      <c r="B2349" s="14">
        <v>38259</v>
      </c>
      <c r="C2349" s="25">
        <v>2028.67</v>
      </c>
      <c r="D2349" s="25">
        <v>2053.19</v>
      </c>
      <c r="E2349" s="25">
        <v>2028.67</v>
      </c>
      <c r="F2349" s="16">
        <v>2050.98</v>
      </c>
      <c r="G2349" s="28">
        <f ca="1">IFERROR($F2349/OFFSET($F2349,G$12,)-1,"")</f>
        <v>1.099735294552584E-2</v>
      </c>
      <c r="H2349" s="29">
        <f ca="1">IFERROR($F2349/OFFSET($F2349,H$12,)-1,"")</f>
        <v>6.0283809701326962E-3</v>
      </c>
      <c r="I2349" s="29">
        <f ca="1">IFERROR($F2349/OFFSET($F2349,I$12,)-1,"")</f>
        <v>2.9081494415510223E-2</v>
      </c>
      <c r="J2349" s="29">
        <f ca="1">IFERROR($F2349/OFFSET($F2349,J$12,)-1,"")</f>
        <v>0.52039318596272732</v>
      </c>
      <c r="K2349" s="30">
        <f>F2349/VLOOKUP(YEAR(B2349),$Z$13:$AB$35,3,FALSE)-1</f>
        <v>0.30729760910719195</v>
      </c>
      <c r="L2349" s="21">
        <f>MAX(F2349:$F$5741)</f>
        <v>2050.98</v>
      </c>
      <c r="M2349" s="28">
        <f ca="1">IF(OFFSET($O2349,M$12,)&lt;&gt;"",_xlfn.STDEV.S(OFFSET($O2349,,,M$12))*SQRT($J$12/$G$12),"")</f>
        <v>0.15754467531413718</v>
      </c>
      <c r="N2349" s="30">
        <f ca="1">IF(OFFSET($O2349,N$12,)&lt;&gt;"",_xlfn.STDEV.S(OFFSET($O2349,,,N$12))*SQRT($J$12/$G$12),"")</f>
        <v>0.14796237562187553</v>
      </c>
      <c r="O2349" s="4">
        <f t="shared" ca="1" si="36"/>
        <v>1.0937321781223091E-2</v>
      </c>
    </row>
    <row r="2350" spans="2:15" x14ac:dyDescent="0.2">
      <c r="B2350" s="14">
        <v>38258</v>
      </c>
      <c r="C2350" s="25">
        <v>2042.63</v>
      </c>
      <c r="D2350" s="25">
        <v>2042.63</v>
      </c>
      <c r="E2350" s="25">
        <v>2026.02</v>
      </c>
      <c r="F2350" s="16">
        <v>2028.67</v>
      </c>
      <c r="G2350" s="28">
        <f ca="1">IFERROR($F2350/OFFSET($F2350,G$12,)-1,"")</f>
        <v>-7.3980203445559445E-3</v>
      </c>
      <c r="H2350" s="29">
        <f ca="1">IFERROR($F2350/OFFSET($F2350,H$12,)-1,"")</f>
        <v>-9.544873109333829E-3</v>
      </c>
      <c r="I2350" s="29">
        <f ca="1">IFERROR($F2350/OFFSET($F2350,I$12,)-1,"")</f>
        <v>1.7627023420766275E-2</v>
      </c>
      <c r="J2350" s="29">
        <f ca="1">IFERROR($F2350/OFFSET($F2350,J$12,)-1,"")</f>
        <v>0.51102355166917435</v>
      </c>
      <c r="K2350" s="30">
        <f>F2350/VLOOKUP(YEAR(B2350),$Z$13:$AB$35,3,FALSE)-1</f>
        <v>0.29307718294058804</v>
      </c>
      <c r="L2350" s="21">
        <f>MAX(F2350:$F$5741)</f>
        <v>2048.2199999999998</v>
      </c>
      <c r="M2350" s="28">
        <f ca="1">IF(OFFSET($O2350,M$12,)&lt;&gt;"",_xlfn.STDEV.S(OFFSET($O2350,,,M$12))*SQRT($J$12/$G$12),"")</f>
        <v>0.15512178485269504</v>
      </c>
      <c r="N2350" s="30">
        <f ca="1">IF(OFFSET($O2350,N$12,)&lt;&gt;"",_xlfn.STDEV.S(OFFSET($O2350,,,N$12))*SQRT($J$12/$G$12),"")</f>
        <v>0.14671690751500904</v>
      </c>
      <c r="O2350" s="4">
        <f t="shared" ca="1" si="36"/>
        <v>-7.4255214166770054E-3</v>
      </c>
    </row>
    <row r="2351" spans="2:15" x14ac:dyDescent="0.2">
      <c r="B2351" s="14">
        <v>38257</v>
      </c>
      <c r="C2351" s="25">
        <v>2026</v>
      </c>
      <c r="D2351" s="25">
        <v>2043.79</v>
      </c>
      <c r="E2351" s="25">
        <v>2018.28</v>
      </c>
      <c r="F2351" s="16">
        <v>2043.79</v>
      </c>
      <c r="G2351" s="28">
        <f ca="1">IFERROR($F2351/OFFSET($F2351,G$12,)-1,"")</f>
        <v>8.4125245468091858E-3</v>
      </c>
      <c r="H2351" s="29">
        <f ca="1">IFERROR($F2351/OFFSET($F2351,H$12,)-1,"")</f>
        <v>1.0581539663467421E-2</v>
      </c>
      <c r="I2351" s="29">
        <f ca="1">IFERROR($F2351/OFFSET($F2351,I$12,)-1,"")</f>
        <v>1.8046783159656465E-2</v>
      </c>
      <c r="J2351" s="29">
        <f ca="1">IFERROR($F2351/OFFSET($F2351,J$12,)-1,"")</f>
        <v>0.52511398488161243</v>
      </c>
      <c r="K2351" s="30">
        <f>F2351/VLOOKUP(YEAR(B2351),$Z$13:$AB$35,3,FALSE)-1</f>
        <v>0.30271469274063501</v>
      </c>
      <c r="L2351" s="21">
        <f>MAX(F2351:$F$5741)</f>
        <v>2048.2199999999998</v>
      </c>
      <c r="M2351" s="28">
        <f ca="1">IF(OFFSET($O2351,M$12,)&lt;&gt;"",_xlfn.STDEV.S(OFFSET($O2351,,,M$12))*SQRT($J$12/$G$12),"")</f>
        <v>0.15522772655054581</v>
      </c>
      <c r="N2351" s="30">
        <f ca="1">IF(OFFSET($O2351,N$12,)&lt;&gt;"",_xlfn.STDEV.S(OFFSET($O2351,,,N$12))*SQRT($J$12/$G$12),"")</f>
        <v>0.146839244619521</v>
      </c>
      <c r="O2351" s="4">
        <f t="shared" ca="1" si="36"/>
        <v>8.37733647148395E-3</v>
      </c>
    </row>
    <row r="2352" spans="2:15" x14ac:dyDescent="0.2">
      <c r="B2352" s="14">
        <v>38254</v>
      </c>
      <c r="C2352" s="25">
        <v>2039.09</v>
      </c>
      <c r="D2352" s="25">
        <v>2039.09</v>
      </c>
      <c r="E2352" s="25">
        <v>2018.11</v>
      </c>
      <c r="F2352" s="16">
        <v>2026.74</v>
      </c>
      <c r="G2352" s="28">
        <f ca="1">IFERROR($F2352/OFFSET($F2352,G$12,)-1,"")</f>
        <v>-6.1784695048398008E-3</v>
      </c>
      <c r="H2352" s="29">
        <f ca="1">IFERROR($F2352/OFFSET($F2352,H$12,)-1,"")</f>
        <v>3.4757293090130759E-3</v>
      </c>
      <c r="I2352" s="29">
        <f ca="1">IFERROR($F2352/OFFSET($F2352,I$12,)-1,"")</f>
        <v>1.9281834640917372E-2</v>
      </c>
      <c r="J2352" s="29">
        <f ca="1">IFERROR($F2352/OFFSET($F2352,J$12,)-1,"")</f>
        <v>0.50339363998486775</v>
      </c>
      <c r="K2352" s="30">
        <f>F2352/VLOOKUP(YEAR(B2352),$Z$13:$AB$35,3,FALSE)-1</f>
        <v>0.29184699815790993</v>
      </c>
      <c r="L2352" s="21">
        <f>MAX(F2352:$F$5741)</f>
        <v>2048.2199999999998</v>
      </c>
      <c r="M2352" s="28">
        <f ca="1">IF(OFFSET($O2352,M$12,)&lt;&gt;"",_xlfn.STDEV.S(OFFSET($O2352,,,M$12))*SQRT($J$12/$G$12),"")</f>
        <v>0.16149621549695026</v>
      </c>
      <c r="N2352" s="30">
        <f ca="1">IF(OFFSET($O2352,N$12,)&lt;&gt;"",_xlfn.STDEV.S(OFFSET($O2352,,,N$12))*SQRT($J$12/$G$12),"")</f>
        <v>0.14642926282011531</v>
      </c>
      <c r="O2352" s="4">
        <f t="shared" ca="1" si="36"/>
        <v>-6.1976352315698501E-3</v>
      </c>
    </row>
    <row r="2353" spans="2:15" x14ac:dyDescent="0.2">
      <c r="B2353" s="14">
        <v>38253</v>
      </c>
      <c r="C2353" s="25">
        <v>2038.89</v>
      </c>
      <c r="D2353" s="25">
        <v>2039.47</v>
      </c>
      <c r="E2353" s="25">
        <v>2025.02</v>
      </c>
      <c r="F2353" s="16">
        <v>2039.34</v>
      </c>
      <c r="G2353" s="28">
        <f ca="1">IFERROR($F2353/OFFSET($F2353,G$12,)-1,"")</f>
        <v>3.1883219125994344E-4</v>
      </c>
      <c r="H2353" s="29">
        <f ca="1">IFERROR($F2353/OFFSET($F2353,H$12,)-1,"")</f>
        <v>2.171854568409648E-2</v>
      </c>
      <c r="I2353" s="29">
        <f ca="1">IFERROR($F2353/OFFSET($F2353,I$12,)-1,"")</f>
        <v>2.9164038252882829E-2</v>
      </c>
      <c r="J2353" s="29">
        <f ca="1">IFERROR($F2353/OFFSET($F2353,J$12,)-1,"")</f>
        <v>0.5072615871279591</v>
      </c>
      <c r="K2353" s="30">
        <f>F2353/VLOOKUP(YEAR(B2353),$Z$13:$AB$35,3,FALSE)-1</f>
        <v>0.29987825632461584</v>
      </c>
      <c r="L2353" s="21">
        <f>MAX(F2353:$F$5741)</f>
        <v>2048.2199999999998</v>
      </c>
      <c r="M2353" s="28">
        <f ca="1">IF(OFFSET($O2353,M$12,)&lt;&gt;"",_xlfn.STDEV.S(OFFSET($O2353,,,M$12))*SQRT($J$12/$G$12),"")</f>
        <v>0.16047449745664871</v>
      </c>
      <c r="N2353" s="30">
        <f ca="1">IF(OFFSET($O2353,N$12,)&lt;&gt;"",_xlfn.STDEV.S(OFFSET($O2353,,,N$12))*SQRT($J$12/$G$12),"")</f>
        <v>0.14761140148578664</v>
      </c>
      <c r="O2353" s="4">
        <f t="shared" ca="1" si="36"/>
        <v>3.1878137507778786E-4</v>
      </c>
    </row>
    <row r="2354" spans="2:15" x14ac:dyDescent="0.2">
      <c r="B2354" s="14">
        <v>38252</v>
      </c>
      <c r="C2354" s="25">
        <v>2048.17</v>
      </c>
      <c r="D2354" s="25">
        <v>2049.09</v>
      </c>
      <c r="E2354" s="25">
        <v>2036.13</v>
      </c>
      <c r="F2354" s="16">
        <v>2038.69</v>
      </c>
      <c r="G2354" s="28">
        <f ca="1">IFERROR($F2354/OFFSET($F2354,G$12,)-1,"")</f>
        <v>-4.652820497797916E-3</v>
      </c>
      <c r="H2354" s="29">
        <f ca="1">IFERROR($F2354/OFFSET($F2354,H$12,)-1,"")</f>
        <v>2.7643218993371521E-2</v>
      </c>
      <c r="I2354" s="29">
        <f ca="1">IFERROR($F2354/OFFSET($F2354,I$12,)-1,"")</f>
        <v>3.77230756701179E-2</v>
      </c>
      <c r="J2354" s="29">
        <f ca="1">IFERROR($F2354/OFFSET($F2354,J$12,)-1,"")</f>
        <v>0.50464599647214237</v>
      </c>
      <c r="K2354" s="30">
        <f>F2354/VLOOKUP(YEAR(B2354),$Z$13:$AB$35,3,FALSE)-1</f>
        <v>0.29946394538744459</v>
      </c>
      <c r="L2354" s="21">
        <f>MAX(F2354:$F$5741)</f>
        <v>2048.2199999999998</v>
      </c>
      <c r="M2354" s="28">
        <f ca="1">IF(OFFSET($O2354,M$12,)&lt;&gt;"",_xlfn.STDEV.S(OFFSET($O2354,,,M$12))*SQRT($J$12/$G$12),"")</f>
        <v>0.16196987449216935</v>
      </c>
      <c r="N2354" s="30">
        <f ca="1">IF(OFFSET($O2354,N$12,)&lt;&gt;"",_xlfn.STDEV.S(OFFSET($O2354,,,N$12))*SQRT($J$12/$G$12),"")</f>
        <v>0.14763163052718942</v>
      </c>
      <c r="O2354" s="4">
        <f t="shared" ca="1" si="36"/>
        <v>-4.6636785605932872E-3</v>
      </c>
    </row>
    <row r="2355" spans="2:15" x14ac:dyDescent="0.2">
      <c r="B2355" s="14">
        <v>38251</v>
      </c>
      <c r="C2355" s="25">
        <v>2022.54</v>
      </c>
      <c r="D2355" s="25">
        <v>2048.2199999999998</v>
      </c>
      <c r="E2355" s="25">
        <v>2017.64</v>
      </c>
      <c r="F2355" s="16">
        <v>2048.2199999999998</v>
      </c>
      <c r="G2355" s="28">
        <f ca="1">IFERROR($F2355/OFFSET($F2355,G$12,)-1,"")</f>
        <v>1.2772017266699187E-2</v>
      </c>
      <c r="H2355" s="29">
        <f ca="1">IFERROR($F2355/OFFSET($F2355,H$12,)-1,"")</f>
        <v>2.5843675812122546E-2</v>
      </c>
      <c r="I2355" s="29">
        <f ca="1">IFERROR($F2355/OFFSET($F2355,I$12,)-1,"")</f>
        <v>5.1032189534937267E-2</v>
      </c>
      <c r="J2355" s="29">
        <f ca="1">IFERROR($F2355/OFFSET($F2355,J$12,)-1,"")</f>
        <v>0.49967051794578921</v>
      </c>
      <c r="K2355" s="30">
        <f>F2355/VLOOKUP(YEAR(B2355),$Z$13:$AB$35,3,FALSE)-1</f>
        <v>0.30553838112781806</v>
      </c>
      <c r="L2355" s="21">
        <f>MAX(F2355:$F$5741)</f>
        <v>2048.2199999999998</v>
      </c>
      <c r="M2355" s="28">
        <f ca="1">IF(OFFSET($O2355,M$12,)&lt;&gt;"",_xlfn.STDEV.S(OFFSET($O2355,,,M$12))*SQRT($J$12/$G$12),"")</f>
        <v>0.16128269255143424</v>
      </c>
      <c r="N2355" s="30">
        <f ca="1">IF(OFFSET($O2355,N$12,)&lt;&gt;"",_xlfn.STDEV.S(OFFSET($O2355,,,N$12))*SQRT($J$12/$G$12),"")</f>
        <v>0.1472947277900053</v>
      </c>
      <c r="O2355" s="4">
        <f t="shared" ca="1" si="36"/>
        <v>1.2691142945021393E-2</v>
      </c>
    </row>
    <row r="2356" spans="2:15" x14ac:dyDescent="0.2">
      <c r="B2356" s="14">
        <v>38250</v>
      </c>
      <c r="C2356" s="25">
        <v>2019.76</v>
      </c>
      <c r="D2356" s="25">
        <v>2026.87</v>
      </c>
      <c r="E2356" s="25">
        <v>2013.07</v>
      </c>
      <c r="F2356" s="16">
        <v>2022.39</v>
      </c>
      <c r="G2356" s="28">
        <f ca="1">IFERROR($F2356/OFFSET($F2356,G$12,)-1,"")</f>
        <v>1.3219654209495335E-3</v>
      </c>
      <c r="H2356" s="29">
        <f ca="1">IFERROR($F2356/OFFSET($F2356,H$12,)-1,"")</f>
        <v>1.4252972712728962E-2</v>
      </c>
      <c r="I2356" s="29">
        <f ca="1">IFERROR($F2356/OFFSET($F2356,I$12,)-1,"")</f>
        <v>3.9014616352847531E-2</v>
      </c>
      <c r="J2356" s="29">
        <f ca="1">IFERROR($F2356/OFFSET($F2356,J$12,)-1,"")</f>
        <v>0.48704053646664369</v>
      </c>
      <c r="K2356" s="30">
        <f>F2356/VLOOKUP(YEAR(B2356),$Z$13:$AB$35,3,FALSE)-1</f>
        <v>0.28907430188607108</v>
      </c>
      <c r="L2356" s="21">
        <f>MAX(F2356:$F$5741)</f>
        <v>2047</v>
      </c>
      <c r="M2356" s="28">
        <f ca="1">IF(OFFSET($O2356,M$12,)&lt;&gt;"",_xlfn.STDEV.S(OFFSET($O2356,,,M$12))*SQRT($J$12/$G$12),"")</f>
        <v>0.15854552243253209</v>
      </c>
      <c r="N2356" s="30">
        <f ca="1">IF(OFFSET($O2356,N$12,)&lt;&gt;"",_xlfn.STDEV.S(OFFSET($O2356,,,N$12))*SQRT($J$12/$G$12),"")</f>
        <v>0.145412268540204</v>
      </c>
      <c r="O2356" s="4">
        <f t="shared" ca="1" si="36"/>
        <v>1.321092393985378E-3</v>
      </c>
    </row>
    <row r="2357" spans="2:15" x14ac:dyDescent="0.2">
      <c r="B2357" s="14">
        <v>38247</v>
      </c>
      <c r="C2357" s="25">
        <v>1997.59</v>
      </c>
      <c r="D2357" s="25">
        <v>2022.57</v>
      </c>
      <c r="E2357" s="25">
        <v>1996.09</v>
      </c>
      <c r="F2357" s="16">
        <v>2019.72</v>
      </c>
      <c r="G2357" s="28">
        <f ca="1">IFERROR($F2357/OFFSET($F2357,G$12,)-1,"")</f>
        <v>1.1888837118422479E-2</v>
      </c>
      <c r="H2357" s="29">
        <f ca="1">IFERROR($F2357/OFFSET($F2357,H$12,)-1,"")</f>
        <v>4.2812178349269647E-3</v>
      </c>
      <c r="I2357" s="29">
        <f ca="1">IFERROR($F2357/OFFSET($F2357,I$12,)-1,"")</f>
        <v>3.0217089692320176E-2</v>
      </c>
      <c r="J2357" s="29">
        <f ca="1">IFERROR($F2357/OFFSET($F2357,J$12,)-1,"")</f>
        <v>0.48362642690290469</v>
      </c>
      <c r="K2357" s="30">
        <f>F2357/VLOOKUP(YEAR(B2357),$Z$13:$AB$35,3,FALSE)-1</f>
        <v>0.28737244003645945</v>
      </c>
      <c r="L2357" s="21">
        <f>MAX(F2357:$F$5741)</f>
        <v>2047</v>
      </c>
      <c r="M2357" s="28">
        <f ca="1">IF(OFFSET($O2357,M$12,)&lt;&gt;"",_xlfn.STDEV.S(OFFSET($O2357,,,M$12))*SQRT($J$12/$G$12),"")</f>
        <v>0.16073334796135033</v>
      </c>
      <c r="N2357" s="30">
        <f ca="1">IF(OFFSET($O2357,N$12,)&lt;&gt;"",_xlfn.STDEV.S(OFFSET($O2357,,,N$12))*SQRT($J$12/$G$12),"")</f>
        <v>0.14673840161965879</v>
      </c>
      <c r="O2357" s="4">
        <f t="shared" ca="1" si="36"/>
        <v>1.1818720087256193E-2</v>
      </c>
    </row>
    <row r="2358" spans="2:15" x14ac:dyDescent="0.2">
      <c r="B2358" s="14">
        <v>38246</v>
      </c>
      <c r="C2358" s="25">
        <v>1983.92</v>
      </c>
      <c r="D2358" s="25">
        <v>1996.51</v>
      </c>
      <c r="E2358" s="25">
        <v>1983.92</v>
      </c>
      <c r="F2358" s="16">
        <v>1995.99</v>
      </c>
      <c r="G2358" s="28">
        <f ca="1">IFERROR($F2358/OFFSET($F2358,G$12,)-1,"")</f>
        <v>6.1194142702321042E-3</v>
      </c>
      <c r="H2358" s="29">
        <f ca="1">IFERROR($F2358/OFFSET($F2358,H$12,)-1,"")</f>
        <v>-6.3868340617875274E-3</v>
      </c>
      <c r="I2358" s="29">
        <f ca="1">IFERROR($F2358/OFFSET($F2358,I$12,)-1,"")</f>
        <v>-2.2881144350942129E-2</v>
      </c>
      <c r="J2358" s="29">
        <f ca="1">IFERROR($F2358/OFFSET($F2358,J$12,)-1,"")</f>
        <v>0.46151424178077183</v>
      </c>
      <c r="K2358" s="30">
        <f>F2358/VLOOKUP(YEAR(B2358),$Z$13:$AB$35,3,FALSE)-1</f>
        <v>0.27224690382249661</v>
      </c>
      <c r="L2358" s="21">
        <f>MAX(F2358:$F$5741)</f>
        <v>2047</v>
      </c>
      <c r="M2358" s="28">
        <f ca="1">IF(OFFSET($O2358,M$12,)&lt;&gt;"",_xlfn.STDEV.S(OFFSET($O2358,,,M$12))*SQRT($J$12/$G$12),"")</f>
        <v>0.16553441144753761</v>
      </c>
      <c r="N2358" s="30">
        <f ca="1">IF(OFFSET($O2358,N$12,)&lt;&gt;"",_xlfn.STDEV.S(OFFSET($O2358,,,N$12))*SQRT($J$12/$G$12),"")</f>
        <v>0.14486507638632184</v>
      </c>
      <c r="O2358" s="4">
        <f t="shared" ca="1" si="36"/>
        <v>6.1007666909004476E-3</v>
      </c>
    </row>
    <row r="2359" spans="2:15" x14ac:dyDescent="0.2">
      <c r="B2359" s="14">
        <v>38245</v>
      </c>
      <c r="C2359" s="25">
        <v>1996.36</v>
      </c>
      <c r="D2359" s="25">
        <v>1997.47</v>
      </c>
      <c r="E2359" s="25">
        <v>1981.07</v>
      </c>
      <c r="F2359" s="16">
        <v>1983.85</v>
      </c>
      <c r="G2359" s="28">
        <f ca="1">IFERROR($F2359/OFFSET($F2359,G$12,)-1,"")</f>
        <v>-6.3958089170698118E-3</v>
      </c>
      <c r="H2359" s="29">
        <f ca="1">IFERROR($F2359/OFFSET($F2359,H$12,)-1,"")</f>
        <v>-1.7015246334586953E-2</v>
      </c>
      <c r="I2359" s="29">
        <f ca="1">IFERROR($F2359/OFFSET($F2359,I$12,)-1,"")</f>
        <v>-2.3378656453375557E-2</v>
      </c>
      <c r="J2359" s="29">
        <f ca="1">IFERROR($F2359/OFFSET($F2359,J$12,)-1,"")</f>
        <v>0.45258248275660073</v>
      </c>
      <c r="K2359" s="30">
        <f>F2359/VLOOKUP(YEAR(B2359),$Z$13:$AB$35,3,FALSE)-1</f>
        <v>0.26450885031901938</v>
      </c>
      <c r="L2359" s="21">
        <f>MAX(F2359:$F$5741)</f>
        <v>2047</v>
      </c>
      <c r="M2359" s="28">
        <f ca="1">IF(OFFSET($O2359,M$12,)&lt;&gt;"",_xlfn.STDEV.S(OFFSET($O2359,,,M$12))*SQRT($J$12/$G$12),"")</f>
        <v>0.16452959040733631</v>
      </c>
      <c r="N2359" s="30">
        <f ca="1">IF(OFFSET($O2359,N$12,)&lt;&gt;"",_xlfn.STDEV.S(OFFSET($O2359,,,N$12))*SQRT($J$12/$G$12),"")</f>
        <v>0.14476828695529464</v>
      </c>
      <c r="O2359" s="4">
        <f t="shared" ca="1" si="36"/>
        <v>-6.4163497331853597E-3</v>
      </c>
    </row>
    <row r="2360" spans="2:15" x14ac:dyDescent="0.2">
      <c r="B2360" s="14">
        <v>38244</v>
      </c>
      <c r="C2360" s="25">
        <v>1994.05</v>
      </c>
      <c r="D2360" s="25">
        <v>2001.74</v>
      </c>
      <c r="E2360" s="25">
        <v>1990.2</v>
      </c>
      <c r="F2360" s="16">
        <v>1996.62</v>
      </c>
      <c r="G2360" s="28">
        <f ca="1">IFERROR($F2360/OFFSET($F2360,G$12,)-1,"")</f>
        <v>1.3290069559721562E-3</v>
      </c>
      <c r="H2360" s="29">
        <f ca="1">IFERROR($F2360/OFFSET($F2360,H$12,)-1,"")</f>
        <v>-1.0673088357712079E-2</v>
      </c>
      <c r="I2360" s="29">
        <f ca="1">IFERROR($F2360/OFFSET($F2360,I$12,)-1,"")</f>
        <v>-2.4611626770884243E-2</v>
      </c>
      <c r="J2360" s="29">
        <f ca="1">IFERROR($F2360/OFFSET($F2360,J$12,)-1,"")</f>
        <v>0.44679463489924132</v>
      </c>
      <c r="K2360" s="30">
        <f>F2360/VLOOKUP(YEAR(B2360),$Z$13:$AB$35,3,FALSE)-1</f>
        <v>0.27264846673083176</v>
      </c>
      <c r="L2360" s="21">
        <f>MAX(F2360:$F$5741)</f>
        <v>2047</v>
      </c>
      <c r="M2360" s="28">
        <f ca="1">IF(OFFSET($O2360,M$12,)&lt;&gt;"",_xlfn.STDEV.S(OFFSET($O2360,,,M$12))*SQRT($J$12/$G$12),"")</f>
        <v>0.16367120701796847</v>
      </c>
      <c r="N2360" s="30">
        <f ca="1">IF(OFFSET($O2360,N$12,)&lt;&gt;"",_xlfn.STDEV.S(OFFSET($O2360,,,N$12))*SQRT($J$12/$G$12),"")</f>
        <v>0.14435424583499717</v>
      </c>
      <c r="O2360" s="4">
        <f t="shared" ca="1" si="36"/>
        <v>1.3281246079056041E-3</v>
      </c>
    </row>
    <row r="2361" spans="2:15" x14ac:dyDescent="0.2">
      <c r="B2361" s="14">
        <v>38243</v>
      </c>
      <c r="C2361" s="25">
        <v>2011.03</v>
      </c>
      <c r="D2361" s="25">
        <v>2011.84</v>
      </c>
      <c r="E2361" s="25">
        <v>1993.7</v>
      </c>
      <c r="F2361" s="16">
        <v>1993.97</v>
      </c>
      <c r="G2361" s="28">
        <f ca="1">IFERROR($F2361/OFFSET($F2361,G$12,)-1,"")</f>
        <v>-8.5226566423516337E-3</v>
      </c>
      <c r="H2361" s="29">
        <f ca="1">IFERROR($F2361/OFFSET($F2361,H$12,)-1,"")</f>
        <v>-1.4145299567878578E-2</v>
      </c>
      <c r="I2361" s="29">
        <f ca="1">IFERROR($F2361/OFFSET($F2361,I$12,)-1,"")</f>
        <v>-8.8232954884377435E-3</v>
      </c>
      <c r="J2361" s="29">
        <f ca="1">IFERROR($F2361/OFFSET($F2361,J$12,)-1,"")</f>
        <v>0.44241814841071192</v>
      </c>
      <c r="K2361" s="30">
        <f>F2361/VLOOKUP(YEAR(B2361),$Z$13:$AB$35,3,FALSE)-1</f>
        <v>0.27095935291005646</v>
      </c>
      <c r="L2361" s="21">
        <f>MAX(F2361:$F$5741)</f>
        <v>2047</v>
      </c>
      <c r="M2361" s="28">
        <f ca="1">IF(OFFSET($O2361,M$12,)&lt;&gt;"",_xlfn.STDEV.S(OFFSET($O2361,,,M$12))*SQRT($J$12/$G$12),"")</f>
        <v>0.16431243561776621</v>
      </c>
      <c r="N2361" s="30">
        <f ca="1">IF(OFFSET($O2361,N$12,)&lt;&gt;"",_xlfn.STDEV.S(OFFSET($O2361,,,N$12))*SQRT($J$12/$G$12),"")</f>
        <v>0.14834303912243954</v>
      </c>
      <c r="O2361" s="4">
        <f t="shared" ca="1" si="36"/>
        <v>-8.5591821581589272E-3</v>
      </c>
    </row>
    <row r="2362" spans="2:15" x14ac:dyDescent="0.2">
      <c r="B2362" s="14">
        <v>38240</v>
      </c>
      <c r="C2362" s="25">
        <v>2008.82</v>
      </c>
      <c r="D2362" s="25">
        <v>2013.75</v>
      </c>
      <c r="E2362" s="25">
        <v>2003.5</v>
      </c>
      <c r="F2362" s="16">
        <v>2011.11</v>
      </c>
      <c r="G2362" s="28">
        <f ca="1">IFERROR($F2362/OFFSET($F2362,G$12,)-1,"")</f>
        <v>1.1399727203034171E-3</v>
      </c>
      <c r="H2362" s="29">
        <f ca="1">IFERROR($F2362/OFFSET($F2362,H$12,)-1,"")</f>
        <v>-3.2562150588796301E-3</v>
      </c>
      <c r="I2362" s="29">
        <f ca="1">IFERROR($F2362/OFFSET($F2362,I$12,)-1,"")</f>
        <v>2.4024443126366979E-3</v>
      </c>
      <c r="J2362" s="29">
        <f ca="1">IFERROR($F2362/OFFSET($F2362,J$12,)-1,"")</f>
        <v>0.46641146232090103</v>
      </c>
      <c r="K2362" s="30">
        <f>F2362/VLOOKUP(YEAR(B2362),$Z$13:$AB$35,3,FALSE)-1</f>
        <v>0.28188441362254357</v>
      </c>
      <c r="L2362" s="21">
        <f>MAX(F2362:$F$5741)</f>
        <v>2047</v>
      </c>
      <c r="M2362" s="28">
        <f ca="1">IF(OFFSET($O2362,M$12,)&lt;&gt;"",_xlfn.STDEV.S(OFFSET($O2362,,,M$12))*SQRT($J$12/$G$12),"")</f>
        <v>0.16319228233375349</v>
      </c>
      <c r="N2362" s="30">
        <f ca="1">IF(OFFSET($O2362,N$12,)&lt;&gt;"",_xlfn.STDEV.S(OFFSET($O2362,,,N$12))*SQRT($J$12/$G$12),"")</f>
        <v>0.14924458643577543</v>
      </c>
      <c r="O2362" s="4">
        <f t="shared" ca="1" si="36"/>
        <v>1.1393234447926324E-3</v>
      </c>
    </row>
    <row r="2363" spans="2:15" x14ac:dyDescent="0.2">
      <c r="B2363" s="14">
        <v>38239</v>
      </c>
      <c r="C2363" s="25">
        <v>2017.5</v>
      </c>
      <c r="D2363" s="25">
        <v>2017.53</v>
      </c>
      <c r="E2363" s="25">
        <v>2004.81</v>
      </c>
      <c r="F2363" s="16">
        <v>2008.82</v>
      </c>
      <c r="G2363" s="28">
        <f ca="1">IFERROR($F2363/OFFSET($F2363,G$12,)-1,"")</f>
        <v>-4.6427739707362026E-3</v>
      </c>
      <c r="H2363" s="29">
        <f ca="1">IFERROR($F2363/OFFSET($F2363,H$12,)-1,"")</f>
        <v>-3.035686737035137E-4</v>
      </c>
      <c r="I2363" s="29">
        <f ca="1">IFERROR($F2363/OFFSET($F2363,I$12,)-1,"")</f>
        <v>9.467431833485751E-3</v>
      </c>
      <c r="J2363" s="29">
        <f ca="1">IFERROR($F2363/OFFSET($F2363,J$12,)-1,"")</f>
        <v>0.46240645292798677</v>
      </c>
      <c r="K2363" s="30">
        <f>F2363/VLOOKUP(YEAR(B2363),$Z$13:$AB$35,3,FALSE)-1</f>
        <v>0.28042476432081687</v>
      </c>
      <c r="L2363" s="21">
        <f>MAX(F2363:$F$5741)</f>
        <v>2047</v>
      </c>
      <c r="M2363" s="28">
        <f ca="1">IF(OFFSET($O2363,M$12,)&lt;&gt;"",_xlfn.STDEV.S(OFFSET($O2363,,,M$12))*SQRT($J$12/$G$12),"")</f>
        <v>0.16337872469629497</v>
      </c>
      <c r="N2363" s="30">
        <f ca="1">IF(OFFSET($O2363,N$12,)&lt;&gt;"",_xlfn.STDEV.S(OFFSET($O2363,,,N$12))*SQRT($J$12/$G$12),"")</f>
        <v>0.14996237477575214</v>
      </c>
      <c r="O2363" s="4">
        <f t="shared" ca="1" si="36"/>
        <v>-4.6535851212721269E-3</v>
      </c>
    </row>
    <row r="2364" spans="2:15" x14ac:dyDescent="0.2">
      <c r="B2364" s="14">
        <v>38238</v>
      </c>
      <c r="C2364" s="25">
        <v>2018.47</v>
      </c>
      <c r="D2364" s="25">
        <v>2023.04</v>
      </c>
      <c r="E2364" s="25">
        <v>2010.74</v>
      </c>
      <c r="F2364" s="16">
        <v>2018.19</v>
      </c>
      <c r="G2364" s="28">
        <f ca="1">IFERROR($F2364/OFFSET($F2364,G$12,)-1,"")</f>
        <v>1.4865025567800672E-5</v>
      </c>
      <c r="H2364" s="29">
        <f ca="1">IFERROR($F2364/OFFSET($F2364,H$12,)-1,"")</f>
        <v>8.2178504700909372E-3</v>
      </c>
      <c r="I2364" s="29">
        <f ca="1">IFERROR($F2364/OFFSET($F2364,I$12,)-1,"")</f>
        <v>1.283743431981188E-2</v>
      </c>
      <c r="J2364" s="29">
        <f ca="1">IFERROR($F2364/OFFSET($F2364,J$12,)-1,"")</f>
        <v>0.46063601887502537</v>
      </c>
      <c r="K2364" s="30">
        <f>F2364/VLOOKUP(YEAR(B2364),$Z$13:$AB$35,3,FALSE)-1</f>
        <v>0.28639721583050237</v>
      </c>
      <c r="L2364" s="21">
        <f>MAX(F2364:$F$5741)</f>
        <v>2047</v>
      </c>
      <c r="M2364" s="28">
        <f ca="1">IF(OFFSET($O2364,M$12,)&lt;&gt;"",_xlfn.STDEV.S(OFFSET($O2364,,,M$12))*SQRT($J$12/$G$12),"")</f>
        <v>0.16401560746331986</v>
      </c>
      <c r="N2364" s="30">
        <f ca="1">IF(OFFSET($O2364,N$12,)&lt;&gt;"",_xlfn.STDEV.S(OFFSET($O2364,,,N$12))*SQRT($J$12/$G$12),"")</f>
        <v>0.15137158478973825</v>
      </c>
      <c r="O2364" s="4">
        <f t="shared" ca="1" si="36"/>
        <v>1.4864915084402996E-5</v>
      </c>
    </row>
    <row r="2365" spans="2:15" x14ac:dyDescent="0.2">
      <c r="B2365" s="14">
        <v>38237</v>
      </c>
      <c r="C2365" s="25">
        <v>2022.91</v>
      </c>
      <c r="D2365" s="25">
        <v>2031.49</v>
      </c>
      <c r="E2365" s="25">
        <v>2016.87</v>
      </c>
      <c r="F2365" s="16">
        <v>2018.16</v>
      </c>
      <c r="G2365" s="28">
        <f ca="1">IFERROR($F2365/OFFSET($F2365,G$12,)-1,"")</f>
        <v>-2.1853276508221331E-3</v>
      </c>
      <c r="H2365" s="29">
        <f ca="1">IFERROR($F2365/OFFSET($F2365,H$12,)-1,"")</f>
        <v>1.2614022940060865E-2</v>
      </c>
      <c r="I2365" s="29">
        <f ca="1">IFERROR($F2365/OFFSET($F2365,I$12,)-1,"")</f>
        <v>2.0030022289275529E-2</v>
      </c>
      <c r="J2365" s="29">
        <f ca="1">IFERROR($F2365/OFFSET($F2365,J$12,)-1,"")</f>
        <v>0.47418553688823972</v>
      </c>
      <c r="K2365" s="30">
        <f>F2365/VLOOKUP(YEAR(B2365),$Z$13:$AB$35,3,FALSE)-1</f>
        <v>0.28637809378724821</v>
      </c>
      <c r="L2365" s="21">
        <f>MAX(F2365:$F$5741)</f>
        <v>2047</v>
      </c>
      <c r="M2365" s="28">
        <f ca="1">IF(OFFSET($O2365,M$12,)&lt;&gt;"",_xlfn.STDEV.S(OFFSET($O2365,,,M$12))*SQRT($J$12/$G$12),"")</f>
        <v>0.16707517359163818</v>
      </c>
      <c r="N2365" s="30">
        <f ca="1">IF(OFFSET($O2365,N$12,)&lt;&gt;"",_xlfn.STDEV.S(OFFSET($O2365,,,N$12))*SQRT($J$12/$G$12),"")</f>
        <v>0.15393883063058614</v>
      </c>
      <c r="O2365" s="4">
        <f t="shared" ca="1" si="36"/>
        <v>-2.1877189637962897E-3</v>
      </c>
    </row>
    <row r="2366" spans="2:15" x14ac:dyDescent="0.2">
      <c r="B2366" s="14">
        <v>38236</v>
      </c>
      <c r="C2366" s="25">
        <v>2017.94</v>
      </c>
      <c r="D2366" s="25">
        <v>2025.96</v>
      </c>
      <c r="E2366" s="25">
        <v>2015.2</v>
      </c>
      <c r="F2366" s="16">
        <v>2022.58</v>
      </c>
      <c r="G2366" s="28">
        <f ca="1">IFERROR($F2366/OFFSET($F2366,G$12,)-1,"")</f>
        <v>2.4285317790728733E-3</v>
      </c>
      <c r="H2366" s="29">
        <f ca="1">IFERROR($F2366/OFFSET($F2366,H$12,)-1,"")</f>
        <v>1.4572140875732886E-2</v>
      </c>
      <c r="I2366" s="29">
        <f ca="1">IFERROR($F2366/OFFSET($F2366,I$12,)-1,"")</f>
        <v>1.364672864409755E-2</v>
      </c>
      <c r="J2366" s="29">
        <f ca="1">IFERROR($F2366/OFFSET($F2366,J$12,)-1,"")</f>
        <v>0.4762495620693683</v>
      </c>
      <c r="K2366" s="30">
        <f>F2366/VLOOKUP(YEAR(B2366),$Z$13:$AB$35,3,FALSE)-1</f>
        <v>0.28919540816001321</v>
      </c>
      <c r="L2366" s="21">
        <f>MAX(F2366:$F$5741)</f>
        <v>2047</v>
      </c>
      <c r="M2366" s="28">
        <f ca="1">IF(OFFSET($O2366,M$12,)&lt;&gt;"",_xlfn.STDEV.S(OFFSET($O2366,,,M$12))*SQRT($J$12/$G$12),"")</f>
        <v>0.17127127412611967</v>
      </c>
      <c r="N2366" s="30">
        <f ca="1">IF(OFFSET($O2366,N$12,)&lt;&gt;"",_xlfn.STDEV.S(OFFSET($O2366,,,N$12))*SQRT($J$12/$G$12),"")</f>
        <v>0.15387295808102186</v>
      </c>
      <c r="O2366" s="4">
        <f t="shared" ca="1" si="36"/>
        <v>2.4255876613973773E-3</v>
      </c>
    </row>
    <row r="2367" spans="2:15" x14ac:dyDescent="0.2">
      <c r="B2367" s="14">
        <v>38233</v>
      </c>
      <c r="C2367" s="25">
        <v>2009.87</v>
      </c>
      <c r="D2367" s="25">
        <v>2025.63</v>
      </c>
      <c r="E2367" s="25">
        <v>2009.81</v>
      </c>
      <c r="F2367" s="16">
        <v>2017.68</v>
      </c>
      <c r="G2367" s="28">
        <f ca="1">IFERROR($F2367/OFFSET($F2367,G$12,)-1,"")</f>
        <v>4.1056418984488641E-3</v>
      </c>
      <c r="H2367" s="29">
        <f ca="1">IFERROR($F2367/OFFSET($F2367,H$12,)-1,"")</f>
        <v>5.0409452270419042E-3</v>
      </c>
      <c r="I2367" s="29">
        <f ca="1">IFERROR($F2367/OFFSET($F2367,I$12,)-1,"")</f>
        <v>-6.9299523565775623E-3</v>
      </c>
      <c r="J2367" s="29">
        <f ca="1">IFERROR($F2367/OFFSET($F2367,J$12,)-1,"")</f>
        <v>0.46454909703269265</v>
      </c>
      <c r="K2367" s="30">
        <f>F2367/VLOOKUP(YEAR(B2367),$Z$13:$AB$35,3,FALSE)-1</f>
        <v>0.2860721410951832</v>
      </c>
      <c r="L2367" s="21">
        <f>MAX(F2367:$F$5741)</f>
        <v>2047</v>
      </c>
      <c r="M2367" s="28">
        <f ca="1">IF(OFFSET($O2367,M$12,)&lt;&gt;"",_xlfn.STDEV.S(OFFSET($O2367,,,M$12))*SQRT($J$12/$G$12),"")</f>
        <v>0.17128116327717499</v>
      </c>
      <c r="N2367" s="30">
        <f ca="1">IF(OFFSET($O2367,N$12,)&lt;&gt;"",_xlfn.STDEV.S(OFFSET($O2367,,,N$12))*SQRT($J$12/$G$12),"")</f>
        <v>0.15386150613835972</v>
      </c>
      <c r="O2367" s="4">
        <f t="shared" ca="1" si="36"/>
        <v>4.0972367485861035E-3</v>
      </c>
    </row>
    <row r="2368" spans="2:15" x14ac:dyDescent="0.2">
      <c r="B2368" s="14">
        <v>38232</v>
      </c>
      <c r="C2368" s="25">
        <v>2003.25</v>
      </c>
      <c r="D2368" s="25">
        <v>2017.26</v>
      </c>
      <c r="E2368" s="25">
        <v>2001.88</v>
      </c>
      <c r="F2368" s="16">
        <v>2009.43</v>
      </c>
      <c r="G2368" s="28">
        <f ca="1">IFERROR($F2368/OFFSET($F2368,G$12,)-1,"")</f>
        <v>3.8416577577506938E-3</v>
      </c>
      <c r="H2368" s="29">
        <f ca="1">IFERROR($F2368/OFFSET($F2368,H$12,)-1,"")</f>
        <v>1.0576342788171322E-2</v>
      </c>
      <c r="I2368" s="29">
        <f ca="1">IFERROR($F2368/OFFSET($F2368,I$12,)-1,"")</f>
        <v>-8.980884180623816E-3</v>
      </c>
      <c r="J2368" s="29">
        <f ca="1">IFERROR($F2368/OFFSET($F2368,J$12,)-1,"")</f>
        <v>0.46781934126618907</v>
      </c>
      <c r="K2368" s="30">
        <f>F2368/VLOOKUP(YEAR(B2368),$Z$13:$AB$35,3,FALSE)-1</f>
        <v>0.28081357920031635</v>
      </c>
      <c r="L2368" s="21">
        <f>MAX(F2368:$F$5741)</f>
        <v>2047</v>
      </c>
      <c r="M2368" s="28">
        <f ca="1">IF(OFFSET($O2368,M$12,)&lt;&gt;"",_xlfn.STDEV.S(OFFSET($O2368,,,M$12))*SQRT($J$12/$G$12),"")</f>
        <v>0.1739436660209398</v>
      </c>
      <c r="N2368" s="30">
        <f ca="1">IF(OFFSET($O2368,N$12,)&lt;&gt;"",_xlfn.STDEV.S(OFFSET($O2368,,,N$12))*SQRT($J$12/$G$12),"")</f>
        <v>0.15391473615494664</v>
      </c>
      <c r="O2368" s="4">
        <f t="shared" ca="1" si="36"/>
        <v>3.8342974351247452E-3</v>
      </c>
    </row>
    <row r="2369" spans="2:15" x14ac:dyDescent="0.2">
      <c r="B2369" s="14">
        <v>38231</v>
      </c>
      <c r="C2369" s="25">
        <v>1993.63</v>
      </c>
      <c r="D2369" s="25">
        <v>2003.02</v>
      </c>
      <c r="E2369" s="25">
        <v>1993.6</v>
      </c>
      <c r="F2369" s="16">
        <v>2001.74</v>
      </c>
      <c r="G2369" s="28">
        <f ca="1">IFERROR($F2369/OFFSET($F2369,G$12,)-1,"")</f>
        <v>4.3752696912224831E-3</v>
      </c>
      <c r="H2369" s="29">
        <f ca="1">IFERROR($F2369/OFFSET($F2369,H$12,)-1,"")</f>
        <v>1.0188993464711915E-2</v>
      </c>
      <c r="I2369" s="29">
        <f ca="1">IFERROR($F2369/OFFSET($F2369,I$12,)-1,"")</f>
        <v>-1.4193128989047343E-2</v>
      </c>
      <c r="J2369" s="29">
        <f ca="1">IFERROR($F2369/OFFSET($F2369,J$12,)-1,"")</f>
        <v>0.47690650454491812</v>
      </c>
      <c r="K2369" s="30">
        <f>F2369/VLOOKUP(YEAR(B2369),$Z$13:$AB$35,3,FALSE)-1</f>
        <v>0.27591196211285829</v>
      </c>
      <c r="L2369" s="21">
        <f>MAX(F2369:$F$5741)</f>
        <v>2047</v>
      </c>
      <c r="M2369" s="28">
        <f ca="1">IF(OFFSET($O2369,M$12,)&lt;&gt;"",_xlfn.STDEV.S(OFFSET($O2369,,,M$12))*SQRT($J$12/$G$12),"")</f>
        <v>0.181429431044625</v>
      </c>
      <c r="N2369" s="30">
        <f ca="1">IF(OFFSET($O2369,N$12,)&lt;&gt;"",_xlfn.STDEV.S(OFFSET($O2369,,,N$12))*SQRT($J$12/$G$12),"")</f>
        <v>0.15481222974768205</v>
      </c>
      <c r="O2369" s="4">
        <f t="shared" ca="1" si="36"/>
        <v>4.3657260260668877E-3</v>
      </c>
    </row>
    <row r="2370" spans="2:15" x14ac:dyDescent="0.2">
      <c r="B2370" s="14">
        <v>38230</v>
      </c>
      <c r="C2370" s="25">
        <v>1994.92</v>
      </c>
      <c r="D2370" s="25">
        <v>2003.08</v>
      </c>
      <c r="E2370" s="25">
        <v>1984.07</v>
      </c>
      <c r="F2370" s="16">
        <v>1993.02</v>
      </c>
      <c r="G2370" s="28">
        <f ca="1">IFERROR($F2370/OFFSET($F2370,G$12,)-1,"")</f>
        <v>-2.5582760229336809E-4</v>
      </c>
      <c r="H2370" s="29">
        <f ca="1">IFERROR($F2370/OFFSET($F2370,H$12,)-1,"")</f>
        <v>1.447637663011947E-2</v>
      </c>
      <c r="I2370" s="29">
        <f ca="1">IFERROR($F2370/OFFSET($F2370,I$12,)-1,"")</f>
        <v>-1.3800713539939946E-2</v>
      </c>
      <c r="J2370" s="29">
        <f ca="1">IFERROR($F2370/OFFSET($F2370,J$12,)-1,"")</f>
        <v>0.47537124498467653</v>
      </c>
      <c r="K2370" s="30">
        <f>F2370/VLOOKUP(YEAR(B2370),$Z$13:$AB$35,3,FALSE)-1</f>
        <v>0.27035382154034449</v>
      </c>
      <c r="L2370" s="21">
        <f>MAX(F2370:$F$5741)</f>
        <v>2047</v>
      </c>
      <c r="M2370" s="28">
        <f ca="1">IF(OFFSET($O2370,M$12,)&lt;&gt;"",_xlfn.STDEV.S(OFFSET($O2370,,,M$12))*SQRT($J$12/$G$12),"")</f>
        <v>0.18185503453808541</v>
      </c>
      <c r="N2370" s="30">
        <f ca="1">IF(OFFSET($O2370,N$12,)&lt;&gt;"",_xlfn.STDEV.S(OFFSET($O2370,,,N$12))*SQRT($J$12/$G$12),"")</f>
        <v>0.15465579838947197</v>
      </c>
      <c r="O2370" s="4">
        <f t="shared" ca="1" si="36"/>
        <v>-2.5586033175660142E-4</v>
      </c>
    </row>
    <row r="2371" spans="2:15" x14ac:dyDescent="0.2">
      <c r="B2371" s="14">
        <v>38229</v>
      </c>
      <c r="C2371" s="25">
        <v>2007.77</v>
      </c>
      <c r="D2371" s="25">
        <v>2007.77</v>
      </c>
      <c r="E2371" s="25">
        <v>1990.29</v>
      </c>
      <c r="F2371" s="16">
        <v>1993.53</v>
      </c>
      <c r="G2371" s="28">
        <f ca="1">IFERROR($F2371/OFFSET($F2371,G$12,)-1,"")</f>
        <v>-6.9885831556715239E-3</v>
      </c>
      <c r="H2371" s="29">
        <f ca="1">IFERROR($F2371/OFFSET($F2371,H$12,)-1,"")</f>
        <v>2.2968333872134705E-2</v>
      </c>
      <c r="I2371" s="29">
        <f ca="1">IFERROR($F2371/OFFSET($F2371,I$12,)-1,"")</f>
        <v>-1.8767904078438424E-2</v>
      </c>
      <c r="J2371" s="29">
        <f ca="1">IFERROR($F2371/OFFSET($F2371,J$12,)-1,"")</f>
        <v>0.46727658133749417</v>
      </c>
      <c r="K2371" s="30">
        <f>F2371/VLOOKUP(YEAR(B2371),$Z$13:$AB$35,3,FALSE)-1</f>
        <v>0.27067889627566344</v>
      </c>
      <c r="L2371" s="21">
        <f>MAX(F2371:$F$5741)</f>
        <v>2047</v>
      </c>
      <c r="M2371" s="28">
        <f ca="1">IF(OFFSET($O2371,M$12,)&lt;&gt;"",_xlfn.STDEV.S(OFFSET($O2371,,,M$12))*SQRT($J$12/$G$12),"")</f>
        <v>0.18278829191141771</v>
      </c>
      <c r="N2371" s="30">
        <f ca="1">IF(OFFSET($O2371,N$12,)&lt;&gt;"",_xlfn.STDEV.S(OFFSET($O2371,,,N$12))*SQRT($J$12/$G$12),"")</f>
        <v>0.15524194835036587</v>
      </c>
      <c r="O2371" s="4">
        <f t="shared" ca="1" si="36"/>
        <v>-7.0131176774504709E-3</v>
      </c>
    </row>
    <row r="2372" spans="2:15" x14ac:dyDescent="0.2">
      <c r="B2372" s="14">
        <v>38226</v>
      </c>
      <c r="C2372" s="25">
        <v>1990</v>
      </c>
      <c r="D2372" s="25">
        <v>2010.23</v>
      </c>
      <c r="E2372" s="25">
        <v>1990</v>
      </c>
      <c r="F2372" s="16">
        <v>2007.56</v>
      </c>
      <c r="G2372" s="28">
        <f ca="1">IFERROR($F2372/OFFSET($F2372,G$12,)-1,"")</f>
        <v>9.6358881512772498E-3</v>
      </c>
      <c r="H2372" s="29">
        <f ca="1">IFERROR($F2372/OFFSET($F2372,H$12,)-1,"")</f>
        <v>3.1395617662924868E-2</v>
      </c>
      <c r="I2372" s="29">
        <f ca="1">IFERROR($F2372/OFFSET($F2372,I$12,)-1,"")</f>
        <v>-9.175036399082126E-3</v>
      </c>
      <c r="J2372" s="29">
        <f ca="1">IFERROR($F2372/OFFSET($F2372,J$12,)-1,"")</f>
        <v>0.47749418587535697</v>
      </c>
      <c r="K2372" s="30">
        <f>F2372/VLOOKUP(YEAR(B2372),$Z$13:$AB$35,3,FALSE)-1</f>
        <v>0.27962163850414634</v>
      </c>
      <c r="L2372" s="21">
        <f>MAX(F2372:$F$5741)</f>
        <v>2047</v>
      </c>
      <c r="M2372" s="28">
        <f ca="1">IF(OFFSET($O2372,M$12,)&lt;&gt;"",_xlfn.STDEV.S(OFFSET($O2372,,,M$12))*SQRT($J$12/$G$12),"")</f>
        <v>0.18246982806619413</v>
      </c>
      <c r="N2372" s="30">
        <f ca="1">IF(OFFSET($O2372,N$12,)&lt;&gt;"",_xlfn.STDEV.S(OFFSET($O2372,,,N$12))*SQRT($J$12/$G$12),"")</f>
        <v>0.15528584375868987</v>
      </c>
      <c r="O2372" s="4">
        <f t="shared" ca="1" si="36"/>
        <v>9.5897590740629309E-3</v>
      </c>
    </row>
    <row r="2373" spans="2:15" x14ac:dyDescent="0.2">
      <c r="B2373" s="14">
        <v>38225</v>
      </c>
      <c r="C2373" s="25">
        <v>1981.81</v>
      </c>
      <c r="D2373" s="25">
        <v>1990.47</v>
      </c>
      <c r="E2373" s="25">
        <v>1981.12</v>
      </c>
      <c r="F2373" s="16">
        <v>1988.4</v>
      </c>
      <c r="G2373" s="28">
        <f ca="1">IFERROR($F2373/OFFSET($F2373,G$12,)-1,"")</f>
        <v>3.4568898084832433E-3</v>
      </c>
      <c r="H2373" s="29">
        <f ca="1">IFERROR($F2373/OFFSET($F2373,H$12,)-1,"")</f>
        <v>1.4241410266873533E-2</v>
      </c>
      <c r="I2373" s="29">
        <f ca="1">IFERROR($F2373/OFFSET($F2373,I$12,)-1,"")</f>
        <v>-2.5356227299240697E-2</v>
      </c>
      <c r="J2373" s="29">
        <f ca="1">IFERROR($F2373/OFFSET($F2373,J$12,)-1,"")</f>
        <v>0.46368394320164308</v>
      </c>
      <c r="K2373" s="30">
        <f>F2373/VLOOKUP(YEAR(B2373),$Z$13:$AB$35,3,FALSE)-1</f>
        <v>0.26740902687921886</v>
      </c>
      <c r="L2373" s="21">
        <f>MAX(F2373:$F$5741)</f>
        <v>2047</v>
      </c>
      <c r="M2373" s="28">
        <f ca="1">IF(OFFSET($O2373,M$12,)&lt;&gt;"",_xlfn.STDEV.S(OFFSET($O2373,,,M$12))*SQRT($J$12/$G$12),"")</f>
        <v>0.18210610014128203</v>
      </c>
      <c r="N2373" s="30">
        <f ca="1">IF(OFFSET($O2373,N$12,)&lt;&gt;"",_xlfn.STDEV.S(OFFSET($O2373,,,N$12))*SQRT($J$12/$G$12),"")</f>
        <v>0.15441537617362261</v>
      </c>
      <c r="O2373" s="4">
        <f t="shared" ca="1" si="36"/>
        <v>3.4509284993513726E-3</v>
      </c>
    </row>
    <row r="2374" spans="2:15" x14ac:dyDescent="0.2">
      <c r="B2374" s="14">
        <v>38224</v>
      </c>
      <c r="C2374" s="25">
        <v>1964.65</v>
      </c>
      <c r="D2374" s="25">
        <v>1982.47</v>
      </c>
      <c r="E2374" s="25">
        <v>1964.65</v>
      </c>
      <c r="F2374" s="16">
        <v>1981.55</v>
      </c>
      <c r="G2374" s="28">
        <f ca="1">IFERROR($F2374/OFFSET($F2374,G$12,)-1,"")</f>
        <v>8.637978601024221E-3</v>
      </c>
      <c r="H2374" s="29">
        <f ca="1">IFERROR($F2374/OFFSET($F2374,H$12,)-1,"")</f>
        <v>-2.995011577643647E-2</v>
      </c>
      <c r="I2374" s="29">
        <f ca="1">IFERROR($F2374/OFFSET($F2374,I$12,)-1,"")</f>
        <v>-1.8305672529105754E-2</v>
      </c>
      <c r="J2374" s="29">
        <f ca="1">IFERROR($F2374/OFFSET($F2374,J$12,)-1,"")</f>
        <v>0.46463601221053552</v>
      </c>
      <c r="K2374" s="30">
        <f>F2374/VLOOKUP(YEAR(B2374),$Z$13:$AB$35,3,FALSE)-1</f>
        <v>0.26304282700287485</v>
      </c>
      <c r="L2374" s="21">
        <f>MAX(F2374:$F$5741)</f>
        <v>2047</v>
      </c>
      <c r="M2374" s="28">
        <f ca="1">IF(OFFSET($O2374,M$12,)&lt;&gt;"",_xlfn.STDEV.S(OFFSET($O2374,,,M$12))*SQRT($J$12/$G$12),"")</f>
        <v>0.18186380935270474</v>
      </c>
      <c r="N2374" s="30">
        <f ca="1">IF(OFFSET($O2374,N$12,)&lt;&gt;"",_xlfn.STDEV.S(OFFSET($O2374,,,N$12))*SQRT($J$12/$G$12),"")</f>
        <v>0.15436738168567263</v>
      </c>
      <c r="O2374" s="4">
        <f t="shared" ca="1" si="36"/>
        <v>8.6008847215670193E-3</v>
      </c>
    </row>
    <row r="2375" spans="2:15" x14ac:dyDescent="0.2">
      <c r="B2375" s="14">
        <v>38223</v>
      </c>
      <c r="C2375" s="25">
        <v>1948.55</v>
      </c>
      <c r="D2375" s="25">
        <v>1971.22</v>
      </c>
      <c r="E2375" s="25">
        <v>1947.72</v>
      </c>
      <c r="F2375" s="16">
        <v>1964.58</v>
      </c>
      <c r="G2375" s="28">
        <f ca="1">IFERROR($F2375/OFFSET($F2375,G$12,)-1,"")</f>
        <v>8.1128096183746834E-3</v>
      </c>
      <c r="H2375" s="29">
        <f ca="1">IFERROR($F2375/OFFSET($F2375,H$12,)-1,"")</f>
        <v>-3.2865005365916078E-2</v>
      </c>
      <c r="I2375" s="29">
        <f ca="1">IFERROR($F2375/OFFSET($F2375,I$12,)-1,"")</f>
        <v>-1.3666030725976497E-2</v>
      </c>
      <c r="J2375" s="29">
        <f ca="1">IFERROR($F2375/OFFSET($F2375,J$12,)-1,"")</f>
        <v>0.45527678392853166</v>
      </c>
      <c r="K2375" s="30">
        <f>F2375/VLOOKUP(YEAR(B2375),$Z$13:$AB$35,3,FALSE)-1</f>
        <v>0.25222612453549376</v>
      </c>
      <c r="L2375" s="21">
        <f>MAX(F2375:$F$5741)</f>
        <v>2047</v>
      </c>
      <c r="M2375" s="28">
        <f ca="1">IF(OFFSET($O2375,M$12,)&lt;&gt;"",_xlfn.STDEV.S(OFFSET($O2375,,,M$12))*SQRT($J$12/$G$12),"")</f>
        <v>0.18236829254598852</v>
      </c>
      <c r="N2375" s="30">
        <f ca="1">IF(OFFSET($O2375,N$12,)&lt;&gt;"",_xlfn.STDEV.S(OFFSET($O2375,,,N$12))*SQRT($J$12/$G$12),"")</f>
        <v>0.16071581028452539</v>
      </c>
      <c r="O2375" s="4">
        <f t="shared" ca="1" si="36"/>
        <v>8.0800776911814937E-3</v>
      </c>
    </row>
    <row r="2376" spans="2:15" x14ac:dyDescent="0.2">
      <c r="B2376" s="14">
        <v>38222</v>
      </c>
      <c r="C2376" s="25">
        <v>1946.76</v>
      </c>
      <c r="D2376" s="25">
        <v>1960.8</v>
      </c>
      <c r="E2376" s="25">
        <v>1946.76</v>
      </c>
      <c r="F2376" s="16">
        <v>1948.77</v>
      </c>
      <c r="G2376" s="28">
        <f ca="1">IFERROR($F2376/OFFSET($F2376,G$12,)-1,"")</f>
        <v>1.191913483521212E-3</v>
      </c>
      <c r="H2376" s="29">
        <f ca="1">IFERROR($F2376/OFFSET($F2376,H$12,)-1,"")</f>
        <v>-4.7987298485588692E-2</v>
      </c>
      <c r="I2376" s="29">
        <f ca="1">IFERROR($F2376/OFFSET($F2376,I$12,)-1,"")</f>
        <v>-2.320230970497128E-2</v>
      </c>
      <c r="J2376" s="29">
        <f ca="1">IFERROR($F2376/OFFSET($F2376,J$12,)-1,"")</f>
        <v>0.44183517190864108</v>
      </c>
      <c r="K2376" s="30">
        <f>F2376/VLOOKUP(YEAR(B2376),$Z$13:$AB$35,3,FALSE)-1</f>
        <v>0.2421488077406031</v>
      </c>
      <c r="L2376" s="21">
        <f>MAX(F2376:$F$5741)</f>
        <v>2047</v>
      </c>
      <c r="M2376" s="28">
        <f ca="1">IF(OFFSET($O2376,M$12,)&lt;&gt;"",_xlfn.STDEV.S(OFFSET($O2376,,,M$12))*SQRT($J$12/$G$12),"")</f>
        <v>0.18133034017361824</v>
      </c>
      <c r="N2376" s="30">
        <f ca="1">IF(OFFSET($O2376,N$12,)&lt;&gt;"",_xlfn.STDEV.S(OFFSET($O2376,,,N$12))*SQRT($J$12/$G$12),"")</f>
        <v>0.16195183559164747</v>
      </c>
      <c r="O2376" s="4">
        <f t="shared" ca="1" si="36"/>
        <v>1.1912037185747358E-3</v>
      </c>
    </row>
    <row r="2377" spans="2:15" x14ac:dyDescent="0.2">
      <c r="B2377" s="14">
        <v>38219</v>
      </c>
      <c r="C2377" s="25">
        <v>1960.46</v>
      </c>
      <c r="D2377" s="25">
        <v>1971.4</v>
      </c>
      <c r="E2377" s="25">
        <v>1946.32</v>
      </c>
      <c r="F2377" s="16">
        <v>1946.45</v>
      </c>
      <c r="G2377" s="28">
        <f ca="1">IFERROR($F2377/OFFSET($F2377,G$12,)-1,"")</f>
        <v>-7.1564106749367751E-3</v>
      </c>
      <c r="H2377" s="29">
        <f ca="1">IFERROR($F2377/OFFSET($F2377,H$12,)-1,"")</f>
        <v>-3.2444873043962374E-2</v>
      </c>
      <c r="I2377" s="29">
        <f ca="1">IFERROR($F2377/OFFSET($F2377,I$12,)-1,"")</f>
        <v>-1.3146553909490044E-2</v>
      </c>
      <c r="J2377" s="29">
        <f ca="1">IFERROR($F2377/OFFSET($F2377,J$12,)-1,"")</f>
        <v>0.44188957945967555</v>
      </c>
      <c r="K2377" s="30">
        <f>F2377/VLOOKUP(YEAR(B2377),$Z$13:$AB$35,3,FALSE)-1</f>
        <v>0.24067003639562246</v>
      </c>
      <c r="L2377" s="21">
        <f>MAX(F2377:$F$5741)</f>
        <v>2047</v>
      </c>
      <c r="M2377" s="28">
        <f ca="1">IF(OFFSET($O2377,M$12,)&lt;&gt;"",_xlfn.STDEV.S(OFFSET($O2377,,,M$12))*SQRT($J$12/$G$12),"")</f>
        <v>0.18150691948132838</v>
      </c>
      <c r="N2377" s="30">
        <f ca="1">IF(OFFSET($O2377,N$12,)&lt;&gt;"",_xlfn.STDEV.S(OFFSET($O2377,,,N$12))*SQRT($J$12/$G$12),"")</f>
        <v>0.16235474257802399</v>
      </c>
      <c r="O2377" s="4">
        <f t="shared" ca="1" si="36"/>
        <v>-7.182140611293495E-3</v>
      </c>
    </row>
    <row r="2378" spans="2:15" x14ac:dyDescent="0.2">
      <c r="B2378" s="14">
        <v>38218</v>
      </c>
      <c r="C2378" s="25">
        <v>2042.79</v>
      </c>
      <c r="D2378" s="25">
        <v>2054.59</v>
      </c>
      <c r="E2378" s="25">
        <v>1950.73</v>
      </c>
      <c r="F2378" s="16">
        <v>1960.48</v>
      </c>
      <c r="G2378" s="28">
        <f ca="1">IFERROR($F2378/OFFSET($F2378,G$12,)-1,"")</f>
        <v>-4.0264743749785836E-2</v>
      </c>
      <c r="H2378" s="29">
        <f ca="1">IFERROR($F2378/OFFSET($F2378,H$12,)-1,"")</f>
        <v>-2.283318961864933E-2</v>
      </c>
      <c r="I2378" s="29">
        <f ca="1">IFERROR($F2378/OFFSET($F2378,I$12,)-1,"")</f>
        <v>-2.3436760596354689E-2</v>
      </c>
      <c r="J2378" s="29">
        <f ca="1">IFERROR($F2378/OFFSET($F2378,J$12,)-1,"")</f>
        <v>0.45519324836887542</v>
      </c>
      <c r="K2378" s="30">
        <f>F2378/VLOOKUP(YEAR(B2378),$Z$13:$AB$35,3,FALSE)-1</f>
        <v>0.24961277862410536</v>
      </c>
      <c r="L2378" s="21">
        <f>MAX(F2378:$F$5741)</f>
        <v>2047</v>
      </c>
      <c r="M2378" s="28">
        <f ca="1">IF(OFFSET($O2378,M$12,)&lt;&gt;"",_xlfn.STDEV.S(OFFSET($O2378,,,M$12))*SQRT($J$12/$G$12),"")</f>
        <v>0.18466325860862901</v>
      </c>
      <c r="N2378" s="30">
        <f ca="1">IF(OFFSET($O2378,N$12,)&lt;&gt;"",_xlfn.STDEV.S(OFFSET($O2378,,,N$12))*SQRT($J$12/$G$12),"")</f>
        <v>0.16217979507188787</v>
      </c>
      <c r="O2378" s="4">
        <f t="shared" ca="1" si="36"/>
        <v>-4.1097807292461305E-2</v>
      </c>
    </row>
    <row r="2379" spans="2:15" x14ac:dyDescent="0.2">
      <c r="B2379" s="14">
        <v>38217</v>
      </c>
      <c r="C2379" s="25">
        <v>2031.8</v>
      </c>
      <c r="D2379" s="25">
        <v>2048.44</v>
      </c>
      <c r="E2379" s="25">
        <v>2012.92</v>
      </c>
      <c r="F2379" s="16">
        <v>2042.73</v>
      </c>
      <c r="G2379" s="28">
        <f ca="1">IFERROR($F2379/OFFSET($F2379,G$12,)-1,"")</f>
        <v>5.6071361761202976E-3</v>
      </c>
      <c r="H2379" s="29">
        <f ca="1">IFERROR($F2379/OFFSET($F2379,H$12,)-1,"")</f>
        <v>2.6507804098533594E-2</v>
      </c>
      <c r="I2379" s="29">
        <f ca="1">IFERROR($F2379/OFFSET($F2379,I$12,)-1,"")</f>
        <v>1.0877149573178313E-2</v>
      </c>
      <c r="J2379" s="29">
        <f ca="1">IFERROR($F2379/OFFSET($F2379,J$12,)-1,"")</f>
        <v>0.53437591545169805</v>
      </c>
      <c r="K2379" s="30">
        <f>F2379/VLOOKUP(YEAR(B2379),$Z$13:$AB$35,3,FALSE)-1</f>
        <v>0.30203904721232488</v>
      </c>
      <c r="L2379" s="21">
        <f>MAX(F2379:$F$5741)</f>
        <v>2047</v>
      </c>
      <c r="M2379" s="28">
        <f ca="1">IF(OFFSET($O2379,M$12,)&lt;&gt;"",_xlfn.STDEV.S(OFFSET($O2379,,,M$12))*SQRT($J$12/$G$12),"")</f>
        <v>0.14026223674480651</v>
      </c>
      <c r="N2379" s="30">
        <f ca="1">IF(OFFSET($O2379,N$12,)&lt;&gt;"",_xlfn.STDEV.S(OFFSET($O2379,,,N$12))*SQRT($J$12/$G$12),"")</f>
        <v>0.1386782038960728</v>
      </c>
      <c r="O2379" s="4">
        <f t="shared" ca="1" si="36"/>
        <v>5.5914747047992909E-3</v>
      </c>
    </row>
    <row r="2380" spans="2:15" x14ac:dyDescent="0.2">
      <c r="B2380" s="14">
        <v>38216</v>
      </c>
      <c r="C2380" s="25">
        <v>2046.74</v>
      </c>
      <c r="D2380" s="25">
        <v>2052.7800000000002</v>
      </c>
      <c r="E2380" s="25">
        <v>2021.13</v>
      </c>
      <c r="F2380" s="16">
        <v>2031.34</v>
      </c>
      <c r="G2380" s="28">
        <f ca="1">IFERROR($F2380/OFFSET($F2380,G$12,)-1,"")</f>
        <v>-7.6502198339033489E-3</v>
      </c>
      <c r="H2380" s="29">
        <f ca="1">IFERROR($F2380/OFFSET($F2380,H$12,)-1,"")</f>
        <v>1.9436819046376286E-2</v>
      </c>
      <c r="I2380" s="29">
        <f ca="1">IFERROR($F2380/OFFSET($F2380,I$12,)-1,"")</f>
        <v>1.1215595302691561E-2</v>
      </c>
      <c r="J2380" s="29">
        <f ca="1">IFERROR($F2380/OFFSET($F2380,J$12,)-1,"")</f>
        <v>0.52896723544864033</v>
      </c>
      <c r="K2380" s="30">
        <f>F2380/VLOOKUP(YEAR(B2380),$Z$13:$AB$35,3,FALSE)-1</f>
        <v>0.29477904479019945</v>
      </c>
      <c r="L2380" s="21">
        <f>MAX(F2380:$F$5741)</f>
        <v>2047</v>
      </c>
      <c r="M2380" s="28">
        <f ca="1">IF(OFFSET($O2380,M$12,)&lt;&gt;"",_xlfn.STDEV.S(OFFSET($O2380,,,M$12))*SQRT($J$12/$G$12),"")</f>
        <v>0.14019313062865421</v>
      </c>
      <c r="N2380" s="30">
        <f ca="1">IF(OFFSET($O2380,N$12,)&lt;&gt;"",_xlfn.STDEV.S(OFFSET($O2380,,,N$12))*SQRT($J$12/$G$12),"")</f>
        <v>0.13909229868795517</v>
      </c>
      <c r="O2380" s="4">
        <f t="shared" ca="1" si="36"/>
        <v>-7.6796328724911033E-3</v>
      </c>
    </row>
    <row r="2381" spans="2:15" x14ac:dyDescent="0.2">
      <c r="B2381" s="14">
        <v>38215</v>
      </c>
      <c r="C2381" s="25">
        <v>2011.36</v>
      </c>
      <c r="D2381" s="25">
        <v>2047.92</v>
      </c>
      <c r="E2381" s="25">
        <v>2007.05</v>
      </c>
      <c r="F2381" s="16">
        <v>2047</v>
      </c>
      <c r="G2381" s="28">
        <f ca="1">IFERROR($F2381/OFFSET($F2381,G$12,)-1,"")</f>
        <v>1.7537231821525889E-2</v>
      </c>
      <c r="H2381" s="29">
        <f ca="1">IFERROR($F2381/OFFSET($F2381,H$12,)-1,"")</f>
        <v>3.4606500785937078E-2</v>
      </c>
      <c r="I2381" s="29">
        <f ca="1">IFERROR($F2381/OFFSET($F2381,I$12,)-1,"")</f>
        <v>1.2985213484035807E-2</v>
      </c>
      <c r="J2381" s="29">
        <f ca="1">IFERROR($F2381/OFFSET($F2381,J$12,)-1,"")</f>
        <v>0.54491732013071803</v>
      </c>
      <c r="K2381" s="30">
        <f>F2381/VLOOKUP(YEAR(B2381),$Z$13:$AB$35,3,FALSE)-1</f>
        <v>0.30476075136881975</v>
      </c>
      <c r="L2381" s="21">
        <f>MAX(F2381:$F$5741)</f>
        <v>2047</v>
      </c>
      <c r="M2381" s="28">
        <f ca="1">IF(OFFSET($O2381,M$12,)&lt;&gt;"",_xlfn.STDEV.S(OFFSET($O2381,,,M$12))*SQRT($J$12/$G$12),"")</f>
        <v>0.14033684447413322</v>
      </c>
      <c r="N2381" s="30">
        <f ca="1">IF(OFFSET($O2381,N$12,)&lt;&gt;"",_xlfn.STDEV.S(OFFSET($O2381,,,N$12))*SQRT($J$12/$G$12),"")</f>
        <v>0.13780145326413246</v>
      </c>
      <c r="O2381" s="4">
        <f t="shared" ca="1" si="36"/>
        <v>1.7385229135948581E-2</v>
      </c>
    </row>
    <row r="2382" spans="2:15" x14ac:dyDescent="0.2">
      <c r="B2382" s="14">
        <v>38212</v>
      </c>
      <c r="C2382" s="25">
        <v>2006.02</v>
      </c>
      <c r="D2382" s="25">
        <v>2022.18</v>
      </c>
      <c r="E2382" s="25">
        <v>1996.69</v>
      </c>
      <c r="F2382" s="16">
        <v>2011.72</v>
      </c>
      <c r="G2382" s="28">
        <f ca="1">IFERROR($F2382/OFFSET($F2382,G$12,)-1,"")</f>
        <v>2.7064880949414505E-3</v>
      </c>
      <c r="H2382" s="29">
        <f ca="1">IFERROR($F2382/OFFSET($F2382,H$12,)-1,"")</f>
        <v>8.2040744731501913E-3</v>
      </c>
      <c r="I2382" s="29">
        <f ca="1">IFERROR($F2382/OFFSET($F2382,I$12,)-1,"")</f>
        <v>4.2983161184357854E-3</v>
      </c>
      <c r="J2382" s="29">
        <f ca="1">IFERROR($F2382/OFFSET($F2382,J$12,)-1,"")</f>
        <v>0.51983923121090325</v>
      </c>
      <c r="K2382" s="30">
        <f>F2382/VLOOKUP(YEAR(B2382),$Z$13:$AB$35,3,FALSE)-1</f>
        <v>0.28227322850204306</v>
      </c>
      <c r="L2382" s="21">
        <f>MAX(F2382:$F$5741)</f>
        <v>2040.13</v>
      </c>
      <c r="M2382" s="28">
        <f ca="1">IF(OFFSET($O2382,M$12,)&lt;&gt;"",_xlfn.STDEV.S(OFFSET($O2382,,,M$12))*SQRT($J$12/$G$12),"")</f>
        <v>0.13239779354636641</v>
      </c>
      <c r="N2382" s="30">
        <f ca="1">IF(OFFSET($O2382,N$12,)&lt;&gt;"",_xlfn.STDEV.S(OFFSET($O2382,,,N$12))*SQRT($J$12/$G$12),"")</f>
        <v>0.1455243575287157</v>
      </c>
      <c r="O2382" s="4">
        <f t="shared" ca="1" si="36"/>
        <v>2.7028321510641691E-3</v>
      </c>
    </row>
    <row r="2383" spans="2:15" x14ac:dyDescent="0.2">
      <c r="B2383" s="14">
        <v>38211</v>
      </c>
      <c r="C2383" s="25">
        <v>1989.84</v>
      </c>
      <c r="D2383" s="25">
        <v>2012.11</v>
      </c>
      <c r="E2383" s="25">
        <v>1988.72</v>
      </c>
      <c r="F2383" s="16">
        <v>2006.29</v>
      </c>
      <c r="G2383" s="28">
        <f ca="1">IFERROR($F2383/OFFSET($F2383,G$12,)-1,"")</f>
        <v>8.1960622719825516E-3</v>
      </c>
      <c r="H2383" s="29">
        <f ca="1">IFERROR($F2383/OFFSET($F2383,H$12,)-1,"")</f>
        <v>-1.2535929440485094E-2</v>
      </c>
      <c r="I2383" s="29">
        <f ca="1">IFERROR($F2383/OFFSET($F2383,I$12,)-1,"")</f>
        <v>-7.9685640149618209E-4</v>
      </c>
      <c r="J2383" s="29">
        <f ca="1">IFERROR($F2383/OFFSET($F2383,J$12,)-1,"")</f>
        <v>0.52298571363505242</v>
      </c>
      <c r="K2383" s="30">
        <f>F2383/VLOOKUP(YEAR(B2383),$Z$13:$AB$35,3,FALSE)-1</f>
        <v>0.27881213867305776</v>
      </c>
      <c r="L2383" s="21">
        <f>MAX(F2383:$F$5741)</f>
        <v>2040.13</v>
      </c>
      <c r="M2383" s="28">
        <f ca="1">IF(OFFSET($O2383,M$12,)&lt;&gt;"",_xlfn.STDEV.S(OFFSET($O2383,,,M$12))*SQRT($J$12/$G$12),"")</f>
        <v>0.1362521411076974</v>
      </c>
      <c r="N2383" s="30">
        <f ca="1">IF(OFFSET($O2383,N$12,)&lt;&gt;"",_xlfn.STDEV.S(OFFSET($O2383,,,N$12))*SQRT($J$12/$G$12),"")</f>
        <v>0.14639406133208083</v>
      </c>
      <c r="O2383" s="4">
        <f t="shared" ref="O2383:O2446" ca="1" si="37">IFERROR(LN(1+G2383),"")</f>
        <v>8.162656957499086E-3</v>
      </c>
    </row>
    <row r="2384" spans="2:15" x14ac:dyDescent="0.2">
      <c r="B2384" s="14">
        <v>38210</v>
      </c>
      <c r="C2384" s="25">
        <v>1992.05</v>
      </c>
      <c r="D2384" s="25">
        <v>2000.41</v>
      </c>
      <c r="E2384" s="25">
        <v>1984.21</v>
      </c>
      <c r="F2384" s="16">
        <v>1989.98</v>
      </c>
      <c r="G2384" s="28">
        <f ca="1">IFERROR($F2384/OFFSET($F2384,G$12,)-1,"")</f>
        <v>-1.3198769453128811E-3</v>
      </c>
      <c r="H2384" s="29">
        <f ca="1">IFERROR($F2384/OFFSET($F2384,H$12,)-1,"")</f>
        <v>-1.8573316762344416E-2</v>
      </c>
      <c r="I2384" s="29">
        <f ca="1">IFERROR($F2384/OFFSET($F2384,I$12,)-1,"")</f>
        <v>-1.997498202448611E-2</v>
      </c>
      <c r="J2384" s="29">
        <f ca="1">IFERROR($F2384/OFFSET($F2384,J$12,)-1,"")</f>
        <v>0.50749208369316556</v>
      </c>
      <c r="K2384" s="30">
        <f>F2384/VLOOKUP(YEAR(B2384),$Z$13:$AB$35,3,FALSE)-1</f>
        <v>0.26841612115726621</v>
      </c>
      <c r="L2384" s="21">
        <f>MAX(F2384:$F$5741)</f>
        <v>2040.13</v>
      </c>
      <c r="M2384" s="28">
        <f ca="1">IF(OFFSET($O2384,M$12,)&lt;&gt;"",_xlfn.STDEV.S(OFFSET($O2384,,,M$12))*SQRT($J$12/$G$12),"")</f>
        <v>0.13425907978622245</v>
      </c>
      <c r="N2384" s="30">
        <f ca="1">IF(OFFSET($O2384,N$12,)&lt;&gt;"",_xlfn.STDEV.S(OFFSET($O2384,,,N$12))*SQRT($J$12/$G$12),"")</f>
        <v>0.15271755681905469</v>
      </c>
      <c r="O2384" s="4">
        <f t="shared" ca="1" si="37"/>
        <v>-1.3207487500893832E-3</v>
      </c>
    </row>
    <row r="2385" spans="2:15" x14ac:dyDescent="0.2">
      <c r="B2385" s="14">
        <v>38209</v>
      </c>
      <c r="C2385" s="25">
        <v>1978.53</v>
      </c>
      <c r="D2385" s="25">
        <v>1994.76</v>
      </c>
      <c r="E2385" s="25">
        <v>1976.15</v>
      </c>
      <c r="F2385" s="16">
        <v>1992.61</v>
      </c>
      <c r="G2385" s="28">
        <f ca="1">IFERROR($F2385/OFFSET($F2385,G$12,)-1,"")</f>
        <v>7.1163944949026448E-3</v>
      </c>
      <c r="H2385" s="29">
        <f ca="1">IFERROR($F2385/OFFSET($F2385,H$12,)-1,"")</f>
        <v>-1.8689425577180674E-2</v>
      </c>
      <c r="I2385" s="29">
        <f ca="1">IFERROR($F2385/OFFSET($F2385,I$12,)-1,"")</f>
        <v>-1.3481265842839041E-2</v>
      </c>
      <c r="J2385" s="29">
        <f ca="1">IFERROR($F2385/OFFSET($F2385,J$12,)-1,"")</f>
        <v>0.50917573636893798</v>
      </c>
      <c r="K2385" s="30">
        <f>F2385/VLOOKUP(YEAR(B2385),$Z$13:$AB$35,3,FALSE)-1</f>
        <v>0.2700924869492054</v>
      </c>
      <c r="L2385" s="21">
        <f>MAX(F2385:$F$5741)</f>
        <v>2040.13</v>
      </c>
      <c r="M2385" s="28">
        <f ca="1">IF(OFFSET($O2385,M$12,)&lt;&gt;"",_xlfn.STDEV.S(OFFSET($O2385,,,M$12))*SQRT($J$12/$G$12),"")</f>
        <v>0.1342465646578592</v>
      </c>
      <c r="N2385" s="30">
        <f ca="1">IF(OFFSET($O2385,N$12,)&lt;&gt;"",_xlfn.STDEV.S(OFFSET($O2385,,,N$12))*SQRT($J$12/$G$12),"")</f>
        <v>0.16345008238637018</v>
      </c>
      <c r="O2385" s="4">
        <f t="shared" ca="1" si="37"/>
        <v>7.0911924540707086E-3</v>
      </c>
    </row>
    <row r="2386" spans="2:15" x14ac:dyDescent="0.2">
      <c r="B2386" s="14">
        <v>38208</v>
      </c>
      <c r="C2386" s="25">
        <v>1990.57</v>
      </c>
      <c r="D2386" s="25">
        <v>2000.17</v>
      </c>
      <c r="E2386" s="25">
        <v>1965.55</v>
      </c>
      <c r="F2386" s="16">
        <v>1978.53</v>
      </c>
      <c r="G2386" s="28">
        <f ca="1">IFERROR($F2386/OFFSET($F2386,G$12,)-1,"")</f>
        <v>-8.429598817250028E-3</v>
      </c>
      <c r="H2386" s="29">
        <f ca="1">IFERROR($F2386/OFFSET($F2386,H$12,)-1,"")</f>
        <v>-2.0970750800382021E-2</v>
      </c>
      <c r="I2386" s="29">
        <f ca="1">IFERROR($F2386/OFFSET($F2386,I$12,)-1,"")</f>
        <v>-2.5325871700641489E-2</v>
      </c>
      <c r="J2386" s="29">
        <f ca="1">IFERROR($F2386/OFFSET($F2386,J$12,)-1,"")</f>
        <v>0.50487164860239586</v>
      </c>
      <c r="K2386" s="30">
        <f>F2386/VLOOKUP(YEAR(B2386),$Z$13:$AB$35,3,FALSE)-1</f>
        <v>0.26111787464863245</v>
      </c>
      <c r="L2386" s="21">
        <f>MAX(F2386:$F$5741)</f>
        <v>2040.13</v>
      </c>
      <c r="M2386" s="28">
        <f ca="1">IF(OFFSET($O2386,M$12,)&lt;&gt;"",_xlfn.STDEV.S(OFFSET($O2386,,,M$12))*SQRT($J$12/$G$12),"")</f>
        <v>0.13342400318419084</v>
      </c>
      <c r="N2386" s="30">
        <f ca="1">IF(OFFSET($O2386,N$12,)&lt;&gt;"",_xlfn.STDEV.S(OFFSET($O2386,,,N$12))*SQRT($J$12/$G$12),"")</f>
        <v>0.16303892411917023</v>
      </c>
      <c r="O2386" s="4">
        <f t="shared" ca="1" si="37"/>
        <v>-8.4653288201078231E-3</v>
      </c>
    </row>
    <row r="2387" spans="2:15" x14ac:dyDescent="0.2">
      <c r="B2387" s="14">
        <v>38205</v>
      </c>
      <c r="C2387" s="25">
        <v>2029.01</v>
      </c>
      <c r="D2387" s="25">
        <v>2029.02</v>
      </c>
      <c r="E2387" s="25">
        <v>1989.63</v>
      </c>
      <c r="F2387" s="16">
        <v>1995.35</v>
      </c>
      <c r="G2387" s="28">
        <f ca="1">IFERROR($F2387/OFFSET($F2387,G$12,)-1,"")</f>
        <v>-1.7920423672087349E-2</v>
      </c>
      <c r="H2387" s="29">
        <f ca="1">IFERROR($F2387/OFFSET($F2387,H$12,)-1,"")</f>
        <v>-1.7872084896094931E-2</v>
      </c>
      <c r="I2387" s="29">
        <f ca="1">IFERROR($F2387/OFFSET($F2387,I$12,)-1,"")</f>
        <v>-5.1652532021080333E-3</v>
      </c>
      <c r="J2387" s="29">
        <f ca="1">IFERROR($F2387/OFFSET($F2387,J$12,)-1,"")</f>
        <v>0.50780216873842909</v>
      </c>
      <c r="K2387" s="30">
        <f>F2387/VLOOKUP(YEAR(B2387),$Z$13:$AB$35,3,FALSE)-1</f>
        <v>0.27183896689974318</v>
      </c>
      <c r="L2387" s="21">
        <f>MAX(F2387:$F$5741)</f>
        <v>2040.13</v>
      </c>
      <c r="M2387" s="28">
        <f ca="1">IF(OFFSET($O2387,M$12,)&lt;&gt;"",_xlfn.STDEV.S(OFFSET($O2387,,,M$12))*SQRT($J$12/$G$12),"")</f>
        <v>0.13404644408903088</v>
      </c>
      <c r="N2387" s="30">
        <f ca="1">IF(OFFSET($O2387,N$12,)&lt;&gt;"",_xlfn.STDEV.S(OFFSET($O2387,,,N$12))*SQRT($J$12/$G$12),"")</f>
        <v>0.16219025922792984</v>
      </c>
      <c r="O2387" s="4">
        <f t="shared" ca="1" si="37"/>
        <v>-1.8082938953684746E-2</v>
      </c>
    </row>
    <row r="2388" spans="2:15" x14ac:dyDescent="0.2">
      <c r="B2388" s="14">
        <v>38204</v>
      </c>
      <c r="C2388" s="25">
        <v>2029.69</v>
      </c>
      <c r="D2388" s="25">
        <v>2039.95</v>
      </c>
      <c r="E2388" s="25">
        <v>2025.63</v>
      </c>
      <c r="F2388" s="16">
        <v>2031.76</v>
      </c>
      <c r="G2388" s="28">
        <f ca="1">IFERROR($F2388/OFFSET($F2388,G$12,)-1,"")</f>
        <v>2.0319188810635769E-3</v>
      </c>
      <c r="H2388" s="29">
        <f ca="1">IFERROR($F2388/OFFSET($F2388,H$12,)-1,"")</f>
        <v>2.7687979665869111E-3</v>
      </c>
      <c r="I2388" s="29">
        <f ca="1">IFERROR($F2388/OFFSET($F2388,I$12,)-1,"")</f>
        <v>1.6840914664357776E-2</v>
      </c>
      <c r="J2388" s="29">
        <f ca="1">IFERROR($F2388/OFFSET($F2388,J$12,)-1,"")</f>
        <v>0.54155949589905839</v>
      </c>
      <c r="K2388" s="30">
        <f>F2388/VLOOKUP(YEAR(B2388),$Z$13:$AB$35,3,FALSE)-1</f>
        <v>0.29504675339575637</v>
      </c>
      <c r="L2388" s="21">
        <f>MAX(F2388:$F$5741)</f>
        <v>2040.13</v>
      </c>
      <c r="M2388" s="28">
        <f ca="1">IF(OFFSET($O2388,M$12,)&lt;&gt;"",_xlfn.STDEV.S(OFFSET($O2388,,,M$12))*SQRT($J$12/$G$12),"")</f>
        <v>0.12211065774442852</v>
      </c>
      <c r="N2388" s="30">
        <f ca="1">IF(OFFSET($O2388,N$12,)&lt;&gt;"",_xlfn.STDEV.S(OFFSET($O2388,,,N$12))*SQRT($J$12/$G$12),"")</f>
        <v>0.15770112267242692</v>
      </c>
      <c r="O2388" s="4">
        <f t="shared" ca="1" si="37"/>
        <v>2.0298573260300124E-3</v>
      </c>
    </row>
    <row r="2389" spans="2:15" x14ac:dyDescent="0.2">
      <c r="B2389" s="14">
        <v>38203</v>
      </c>
      <c r="C2389" s="25">
        <v>2029.92</v>
      </c>
      <c r="D2389" s="25">
        <v>2029.92</v>
      </c>
      <c r="E2389" s="25">
        <v>2016.01</v>
      </c>
      <c r="F2389" s="16">
        <v>2027.64</v>
      </c>
      <c r="G2389" s="28">
        <f ca="1">IFERROR($F2389/OFFSET($F2389,G$12,)-1,"")</f>
        <v>-1.4380269482309194E-3</v>
      </c>
      <c r="H2389" s="29">
        <f ca="1">IFERROR($F2389/OFFSET($F2389,H$12,)-1,"")</f>
        <v>-6.1221588820320472E-3</v>
      </c>
      <c r="I2389" s="29">
        <f ca="1">IFERROR($F2389/OFFSET($F2389,I$12,)-1,"")</f>
        <v>2.0227025721531344E-2</v>
      </c>
      <c r="J2389" s="29">
        <f ca="1">IFERROR($F2389/OFFSET($F2389,J$12,)-1,"")</f>
        <v>0.53576514072772463</v>
      </c>
      <c r="K2389" s="30">
        <f>F2389/VLOOKUP(YEAR(B2389),$Z$13:$AB$35,3,FALSE)-1</f>
        <v>0.29242065945553186</v>
      </c>
      <c r="L2389" s="21">
        <f>MAX(F2389:$F$5741)</f>
        <v>2040.13</v>
      </c>
      <c r="M2389" s="28">
        <f ca="1">IF(OFFSET($O2389,M$12,)&lt;&gt;"",_xlfn.STDEV.S(OFFSET($O2389,,,M$12))*SQRT($J$12/$G$12),"")</f>
        <v>0.12274182158204444</v>
      </c>
      <c r="N2389" s="30">
        <f ca="1">IF(OFFSET($O2389,N$12,)&lt;&gt;"",_xlfn.STDEV.S(OFFSET($O2389,,,N$12))*SQRT($J$12/$G$12),"")</f>
        <v>0.17409058702542465</v>
      </c>
      <c r="O2389" s="4">
        <f t="shared" ca="1" si="37"/>
        <v>-1.4390619012954278E-3</v>
      </c>
    </row>
    <row r="2390" spans="2:15" x14ac:dyDescent="0.2">
      <c r="B2390" s="14">
        <v>38202</v>
      </c>
      <c r="C2390" s="25">
        <v>2020.91</v>
      </c>
      <c r="D2390" s="25">
        <v>2032.43</v>
      </c>
      <c r="E2390" s="25">
        <v>2014.49</v>
      </c>
      <c r="F2390" s="16">
        <v>2030.56</v>
      </c>
      <c r="G2390" s="28">
        <f ca="1">IFERROR($F2390/OFFSET($F2390,G$12,)-1,"")</f>
        <v>4.7750765744143386E-3</v>
      </c>
      <c r="H2390" s="29">
        <f ca="1">IFERROR($F2390/OFFSET($F2390,H$12,)-1,"")</f>
        <v>5.9747337131532685E-3</v>
      </c>
      <c r="I2390" s="29">
        <f ca="1">IFERROR($F2390/OFFSET($F2390,I$12,)-1,"")</f>
        <v>1.360248788255447E-2</v>
      </c>
      <c r="J2390" s="29">
        <f ca="1">IFERROR($F2390/OFFSET($F2390,J$12,)-1,"")</f>
        <v>0.53683605043670424</v>
      </c>
      <c r="K2390" s="30">
        <f>F2390/VLOOKUP(YEAR(B2390),$Z$13:$AB$35,3,FALSE)-1</f>
        <v>0.29428187166559372</v>
      </c>
      <c r="L2390" s="21">
        <f>MAX(F2390:$F$5741)</f>
        <v>2040.13</v>
      </c>
      <c r="M2390" s="28">
        <f ca="1">IF(OFFSET($O2390,M$12,)&lt;&gt;"",_xlfn.STDEV.S(OFFSET($O2390,,,M$12))*SQRT($J$12/$G$12),"")</f>
        <v>0.12282764159591435</v>
      </c>
      <c r="N2390" s="30">
        <f ca="1">IF(OFFSET($O2390,N$12,)&lt;&gt;"",_xlfn.STDEV.S(OFFSET($O2390,,,N$12))*SQRT($J$12/$G$12),"")</f>
        <v>0.17454502477905032</v>
      </c>
      <c r="O2390" s="4">
        <f t="shared" ca="1" si="37"/>
        <v>4.7637120595284271E-3</v>
      </c>
    </row>
    <row r="2391" spans="2:15" x14ac:dyDescent="0.2">
      <c r="B2391" s="14">
        <v>38201</v>
      </c>
      <c r="C2391" s="25">
        <v>2031.09</v>
      </c>
      <c r="D2391" s="25">
        <v>2037.53</v>
      </c>
      <c r="E2391" s="25">
        <v>2011.41</v>
      </c>
      <c r="F2391" s="16">
        <v>2020.91</v>
      </c>
      <c r="G2391" s="28">
        <f ca="1">IFERROR($F2391/OFFSET($F2391,G$12,)-1,"")</f>
        <v>-5.2912396759300373E-3</v>
      </c>
      <c r="H2391" s="29">
        <f ca="1">IFERROR($F2391/OFFSET($F2391,H$12,)-1,"")</f>
        <v>1.4614921176824947E-2</v>
      </c>
      <c r="I2391" s="29">
        <f ca="1">IFERROR($F2391/OFFSET($F2391,I$12,)-1,"")</f>
        <v>2.7787288308003255E-3</v>
      </c>
      <c r="J2391" s="29">
        <f ca="1">IFERROR($F2391/OFFSET($F2391,J$12,)-1,"")</f>
        <v>0.51680114084137063</v>
      </c>
      <c r="K2391" s="30">
        <f>F2391/VLOOKUP(YEAR(B2391),$Z$13:$AB$35,3,FALSE)-1</f>
        <v>0.28813094775220405</v>
      </c>
      <c r="L2391" s="21">
        <f>MAX(F2391:$F$5741)</f>
        <v>2040.13</v>
      </c>
      <c r="M2391" s="28">
        <f ca="1">IF(OFFSET($O2391,M$12,)&lt;&gt;"",_xlfn.STDEV.S(OFFSET($O2391,,,M$12))*SQRT($J$12/$G$12),"")</f>
        <v>0.13262448366355167</v>
      </c>
      <c r="N2391" s="30">
        <f ca="1">IF(OFFSET($O2391,N$12,)&lt;&gt;"",_xlfn.STDEV.S(OFFSET($O2391,,,N$12))*SQRT($J$12/$G$12),"")</f>
        <v>0.17837187114323874</v>
      </c>
      <c r="O2391" s="4">
        <f t="shared" ca="1" si="37"/>
        <v>-5.3052878613740039E-3</v>
      </c>
    </row>
    <row r="2392" spans="2:15" x14ac:dyDescent="0.2">
      <c r="B2392" s="14">
        <v>38198</v>
      </c>
      <c r="C2392" s="25">
        <v>2026.11</v>
      </c>
      <c r="D2392" s="25">
        <v>2035.76</v>
      </c>
      <c r="E2392" s="25">
        <v>2022.93</v>
      </c>
      <c r="F2392" s="16">
        <v>2031.66</v>
      </c>
      <c r="G2392" s="28">
        <f ca="1">IFERROR($F2392/OFFSET($F2392,G$12,)-1,"")</f>
        <v>2.719443279125322E-3</v>
      </c>
      <c r="H2392" s="29">
        <f ca="1">IFERROR($F2392/OFFSET($F2392,H$12,)-1,"")</f>
        <v>1.8345312922919632E-2</v>
      </c>
      <c r="I2392" s="29">
        <f ca="1">IFERROR($F2392/OFFSET($F2392,I$12,)-1,"")</f>
        <v>1.9622997550889476E-2</v>
      </c>
      <c r="J2392" s="29">
        <f ca="1">IFERROR($F2392/OFFSET($F2392,J$12,)-1,"")</f>
        <v>0.5233375072168196</v>
      </c>
      <c r="K2392" s="30">
        <f>F2392/VLOOKUP(YEAR(B2392),$Z$13:$AB$35,3,FALSE)-1</f>
        <v>0.29498301325157605</v>
      </c>
      <c r="L2392" s="21">
        <f>MAX(F2392:$F$5741)</f>
        <v>2040.13</v>
      </c>
      <c r="M2392" s="28">
        <f ca="1">IF(OFFSET($O2392,M$12,)&lt;&gt;"",_xlfn.STDEV.S(OFFSET($O2392,,,M$12))*SQRT($J$12/$G$12),"")</f>
        <v>0.13537458054552085</v>
      </c>
      <c r="N2392" s="30">
        <f ca="1">IF(OFFSET($O2392,N$12,)&lt;&gt;"",_xlfn.STDEV.S(OFFSET($O2392,,,N$12))*SQRT($J$12/$G$12),"")</f>
        <v>0.178028995790982</v>
      </c>
      <c r="O2392" s="4">
        <f t="shared" ca="1" si="37"/>
        <v>2.7157522833725959E-3</v>
      </c>
    </row>
    <row r="2393" spans="2:15" x14ac:dyDescent="0.2">
      <c r="B2393" s="14">
        <v>38197</v>
      </c>
      <c r="C2393" s="25">
        <v>2040.13</v>
      </c>
      <c r="D2393" s="25">
        <v>2044.63</v>
      </c>
      <c r="E2393" s="25">
        <v>2021.78</v>
      </c>
      <c r="F2393" s="16">
        <v>2026.15</v>
      </c>
      <c r="G2393" s="28">
        <f ca="1">IFERROR($F2393/OFFSET($F2393,G$12,)-1,"")</f>
        <v>-6.8525044972624904E-3</v>
      </c>
      <c r="H2393" s="29">
        <f ca="1">IFERROR($F2393/OFFSET($F2393,H$12,)-1,"")</f>
        <v>2.7261481053346692E-2</v>
      </c>
      <c r="I2393" s="29">
        <f ca="1">IFERROR($F2393/OFFSET($F2393,I$12,)-1,"")</f>
        <v>1.8472906403940836E-2</v>
      </c>
      <c r="J2393" s="29">
        <f ca="1">IFERROR($F2393/OFFSET($F2393,J$12,)-1,"")</f>
        <v>0.51798825256975034</v>
      </c>
      <c r="K2393" s="30">
        <f>F2393/VLOOKUP(YEAR(B2393),$Z$13:$AB$35,3,FALSE)-1</f>
        <v>0.29147093130724677</v>
      </c>
      <c r="L2393" s="21">
        <f>MAX(F2393:$F$5741)</f>
        <v>2040.13</v>
      </c>
      <c r="M2393" s="28">
        <f ca="1">IF(OFFSET($O2393,M$12,)&lt;&gt;"",_xlfn.STDEV.S(OFFSET($O2393,,,M$12))*SQRT($J$12/$G$12),"")</f>
        <v>0.13657200785703855</v>
      </c>
      <c r="N2393" s="30">
        <f ca="1">IF(OFFSET($O2393,N$12,)&lt;&gt;"",_xlfn.STDEV.S(OFFSET($O2393,,,N$12))*SQRT($J$12/$G$12),"")</f>
        <v>0.17919269115559855</v>
      </c>
      <c r="O2393" s="4">
        <f t="shared" ca="1" si="37"/>
        <v>-6.8760907177484905E-3</v>
      </c>
    </row>
    <row r="2394" spans="2:15" x14ac:dyDescent="0.2">
      <c r="B2394" s="14">
        <v>38196</v>
      </c>
      <c r="C2394" s="25">
        <v>2018.51</v>
      </c>
      <c r="D2394" s="25">
        <v>2050.2199999999998</v>
      </c>
      <c r="E2394" s="25">
        <v>2018.51</v>
      </c>
      <c r="F2394" s="16">
        <v>2040.13</v>
      </c>
      <c r="G2394" s="28">
        <f ca="1">IFERROR($F2394/OFFSET($F2394,G$12,)-1,"")</f>
        <v>1.071587812732222E-2</v>
      </c>
      <c r="H2394" s="29">
        <f ca="1">IFERROR($F2394/OFFSET($F2394,H$12,)-1,"")</f>
        <v>1.6238860689504087E-2</v>
      </c>
      <c r="I2394" s="29">
        <f ca="1">IFERROR($F2394/OFFSET($F2394,I$12,)-1,"")</f>
        <v>2.4305625288695287E-2</v>
      </c>
      <c r="J2394" s="29">
        <f ca="1">IFERROR($F2394/OFFSET($F2394,J$12,)-1,"")</f>
        <v>0.52379280725996202</v>
      </c>
      <c r="K2394" s="30">
        <f>F2394/VLOOKUP(YEAR(B2394),$Z$13:$AB$35,3,FALSE)-1</f>
        <v>0.30038180346363963</v>
      </c>
      <c r="L2394" s="21">
        <f>MAX(F2394:$F$5741)</f>
        <v>2040.13</v>
      </c>
      <c r="M2394" s="28">
        <f ca="1">IF(OFFSET($O2394,M$12,)&lt;&gt;"",_xlfn.STDEV.S(OFFSET($O2394,,,M$12))*SQRT($J$12/$G$12),"")</f>
        <v>0.13754162521358448</v>
      </c>
      <c r="N2394" s="30">
        <f ca="1">IF(OFFSET($O2394,N$12,)&lt;&gt;"",_xlfn.STDEV.S(OFFSET($O2394,,,N$12))*SQRT($J$12/$G$12),"")</f>
        <v>0.17857862092028734</v>
      </c>
      <c r="O2394" s="4">
        <f t="shared" ca="1" si="37"/>
        <v>1.0658870005079805E-2</v>
      </c>
    </row>
    <row r="2395" spans="2:15" x14ac:dyDescent="0.2">
      <c r="B2395" s="14">
        <v>38195</v>
      </c>
      <c r="C2395" s="25">
        <v>1991.78</v>
      </c>
      <c r="D2395" s="25">
        <v>2018.5</v>
      </c>
      <c r="E2395" s="25">
        <v>1989.71</v>
      </c>
      <c r="F2395" s="16">
        <v>2018.5</v>
      </c>
      <c r="G2395" s="28">
        <f ca="1">IFERROR($F2395/OFFSET($F2395,G$12,)-1,"")</f>
        <v>1.3404960337383365E-2</v>
      </c>
      <c r="H2395" s="29">
        <f ca="1">IFERROR($F2395/OFFSET($F2395,H$12,)-1,"")</f>
        <v>-1.113447977236226E-3</v>
      </c>
      <c r="I2395" s="29">
        <f ca="1">IFERROR($F2395/OFFSET($F2395,I$12,)-1,"")</f>
        <v>1.8508239900697276E-2</v>
      </c>
      <c r="J2395" s="29">
        <f ca="1">IFERROR($F2395/OFFSET($F2395,J$12,)-1,"")</f>
        <v>0.52803221850444371</v>
      </c>
      <c r="K2395" s="30">
        <f>F2395/VLOOKUP(YEAR(B2395),$Z$13:$AB$35,3,FALSE)-1</f>
        <v>0.28659481027746092</v>
      </c>
      <c r="L2395" s="21">
        <f>MAX(F2395:$F$5741)</f>
        <v>2030.54</v>
      </c>
      <c r="M2395" s="28">
        <f ca="1">IF(OFFSET($O2395,M$12,)&lt;&gt;"",_xlfn.STDEV.S(OFFSET($O2395,,,M$12))*SQRT($J$12/$G$12),"")</f>
        <v>0.14012727945695194</v>
      </c>
      <c r="N2395" s="30">
        <f ca="1">IF(OFFSET($O2395,N$12,)&lt;&gt;"",_xlfn.STDEV.S(OFFSET($O2395,,,N$12))*SQRT($J$12/$G$12),"")</f>
        <v>0.17828826150082555</v>
      </c>
      <c r="O2395" s="4">
        <f t="shared" ca="1" si="37"/>
        <v>1.3315908795456435E-2</v>
      </c>
    </row>
    <row r="2396" spans="2:15" x14ac:dyDescent="0.2">
      <c r="B2396" s="14">
        <v>38194</v>
      </c>
      <c r="C2396" s="25">
        <v>1995.06</v>
      </c>
      <c r="D2396" s="25">
        <v>2004.19</v>
      </c>
      <c r="E2396" s="25">
        <v>1982.71</v>
      </c>
      <c r="F2396" s="16">
        <v>1991.8</v>
      </c>
      <c r="G2396" s="28">
        <f ca="1">IFERROR($F2396/OFFSET($F2396,G$12,)-1,"")</f>
        <v>-1.6340360690906275E-3</v>
      </c>
      <c r="H2396" s="29">
        <f ca="1">IFERROR($F2396/OFFSET($F2396,H$12,)-1,"")</f>
        <v>-8.4676997824583156E-3</v>
      </c>
      <c r="I2396" s="29">
        <f ca="1">IFERROR($F2396/OFFSET($F2396,I$12,)-1,"")</f>
        <v>1.5152364594535284E-2</v>
      </c>
      <c r="J2396" s="29">
        <f ca="1">IFERROR($F2396/OFFSET($F2396,J$12,)-1,"")</f>
        <v>0.49162747506215743</v>
      </c>
      <c r="K2396" s="30">
        <f>F2396/VLOOKUP(YEAR(B2396),$Z$13:$AB$35,3,FALSE)-1</f>
        <v>0.26957619178134595</v>
      </c>
      <c r="L2396" s="21">
        <f>MAX(F2396:$F$5741)</f>
        <v>2030.54</v>
      </c>
      <c r="M2396" s="28">
        <f ca="1">IF(OFFSET($O2396,M$12,)&lt;&gt;"",_xlfn.STDEV.S(OFFSET($O2396,,,M$12))*SQRT($J$12/$G$12),"")</f>
        <v>0.1362846830088334</v>
      </c>
      <c r="N2396" s="30">
        <f ca="1">IF(OFFSET($O2396,N$12,)&lt;&gt;"",_xlfn.STDEV.S(OFFSET($O2396,,,N$12))*SQRT($J$12/$G$12),"")</f>
        <v>0.17805253180486652</v>
      </c>
      <c r="O2396" s="4">
        <f t="shared" ca="1" si="37"/>
        <v>-1.6353725621451685E-3</v>
      </c>
    </row>
    <row r="2397" spans="2:15" x14ac:dyDescent="0.2">
      <c r="B2397" s="14">
        <v>38191</v>
      </c>
      <c r="C2397" s="25">
        <v>1972.7</v>
      </c>
      <c r="D2397" s="25">
        <v>1995.06</v>
      </c>
      <c r="E2397" s="25">
        <v>1972.66</v>
      </c>
      <c r="F2397" s="16">
        <v>1995.06</v>
      </c>
      <c r="G2397" s="28">
        <f ca="1">IFERROR($F2397/OFFSET($F2397,G$12,)-1,"")</f>
        <v>1.1498798405986665E-2</v>
      </c>
      <c r="H2397" s="29">
        <f ca="1">IFERROR($F2397/OFFSET($F2397,H$12,)-1,"")</f>
        <v>-1.2717987291909982E-2</v>
      </c>
      <c r="I2397" s="29">
        <f ca="1">IFERROR($F2397/OFFSET($F2397,I$12,)-1,"")</f>
        <v>1.5747430159918085E-2</v>
      </c>
      <c r="J2397" s="29">
        <f ca="1">IFERROR($F2397/OFFSET($F2397,J$12,)-1,"")</f>
        <v>0.48233510910995681</v>
      </c>
      <c r="K2397" s="30">
        <f>F2397/VLOOKUP(YEAR(B2397),$Z$13:$AB$35,3,FALSE)-1</f>
        <v>0.27165412048162052</v>
      </c>
      <c r="L2397" s="21">
        <f>MAX(F2397:$F$5741)</f>
        <v>2030.54</v>
      </c>
      <c r="M2397" s="28">
        <f ca="1">IF(OFFSET($O2397,M$12,)&lt;&gt;"",_xlfn.STDEV.S(OFFSET($O2397,,,M$12))*SQRT($J$12/$G$12),"")</f>
        <v>0.13595109476691819</v>
      </c>
      <c r="N2397" s="30">
        <f ca="1">IF(OFFSET($O2397,N$12,)&lt;&gt;"",_xlfn.STDEV.S(OFFSET($O2397,,,N$12))*SQRT($J$12/$G$12),"")</f>
        <v>0.17803714567968409</v>
      </c>
      <c r="O2397" s="4">
        <f t="shared" ca="1" si="37"/>
        <v>1.1433189692171219E-2</v>
      </c>
    </row>
    <row r="2398" spans="2:15" x14ac:dyDescent="0.2">
      <c r="B2398" s="14">
        <v>38190</v>
      </c>
      <c r="C2398" s="25">
        <v>2006.11</v>
      </c>
      <c r="D2398" s="25">
        <v>2006.11</v>
      </c>
      <c r="E2398" s="25">
        <v>1966.35</v>
      </c>
      <c r="F2398" s="16">
        <v>1972.38</v>
      </c>
      <c r="G2398" s="28">
        <f ca="1">IFERROR($F2398/OFFSET($F2398,G$12,)-1,"")</f>
        <v>-1.7509078320124716E-2</v>
      </c>
      <c r="H2398" s="29">
        <f ca="1">IFERROR($F2398/OFFSET($F2398,H$12,)-1,"")</f>
        <v>-1.5341144520270911E-2</v>
      </c>
      <c r="I2398" s="29">
        <f ca="1">IFERROR($F2398/OFFSET($F2398,I$12,)-1,"")</f>
        <v>9.7422376942177813E-3</v>
      </c>
      <c r="J2398" s="29">
        <f ca="1">IFERROR($F2398/OFFSET($F2398,J$12,)-1,"")</f>
        <v>0.46930474750258866</v>
      </c>
      <c r="K2398" s="30">
        <f>F2398/VLOOKUP(YEAR(B2398),$Z$13:$AB$35,3,FALSE)-1</f>
        <v>0.25719785578154997</v>
      </c>
      <c r="L2398" s="21">
        <f>MAX(F2398:$F$5741)</f>
        <v>2030.54</v>
      </c>
      <c r="M2398" s="28">
        <f ca="1">IF(OFFSET($O2398,M$12,)&lt;&gt;"",_xlfn.STDEV.S(OFFSET($O2398,,,M$12))*SQRT($J$12/$G$12),"")</f>
        <v>0.13328911387808184</v>
      </c>
      <c r="N2398" s="30">
        <f ca="1">IF(OFFSET($O2398,N$12,)&lt;&gt;"",_xlfn.STDEV.S(OFFSET($O2398,,,N$12))*SQRT($J$12/$G$12),"")</f>
        <v>0.17655245978882783</v>
      </c>
      <c r="O2398" s="4">
        <f t="shared" ca="1" si="37"/>
        <v>-1.7664175301893174E-2</v>
      </c>
    </row>
    <row r="2399" spans="2:15" x14ac:dyDescent="0.2">
      <c r="B2399" s="14">
        <v>38189</v>
      </c>
      <c r="C2399" s="25">
        <v>2020.79</v>
      </c>
      <c r="D2399" s="25">
        <v>2023.59</v>
      </c>
      <c r="E2399" s="25">
        <v>2007.51</v>
      </c>
      <c r="F2399" s="16">
        <v>2007.53</v>
      </c>
      <c r="G2399" s="28">
        <f ca="1">IFERROR($F2399/OFFSET($F2399,G$12,)-1,"")</f>
        <v>-6.5421254484721025E-3</v>
      </c>
      <c r="H2399" s="29">
        <f ca="1">IFERROR($F2399/OFFSET($F2399,H$12,)-1,"")</f>
        <v>-1.7929269033667428E-4</v>
      </c>
      <c r="I2399" s="29">
        <f ca="1">IFERROR($F2399/OFFSET($F2399,I$12,)-1,"")</f>
        <v>3.2409193061491148E-2</v>
      </c>
      <c r="J2399" s="29">
        <f ca="1">IFERROR($F2399/OFFSET($F2399,J$12,)-1,"")</f>
        <v>0.4867398855060765</v>
      </c>
      <c r="K2399" s="30">
        <f>F2399/VLOOKUP(YEAR(B2399),$Z$13:$AB$35,3,FALSE)-1</f>
        <v>0.2796025164608924</v>
      </c>
      <c r="L2399" s="21">
        <f>MAX(F2399:$F$5741)</f>
        <v>2030.54</v>
      </c>
      <c r="M2399" s="28">
        <f ca="1">IF(OFFSET($O2399,M$12,)&lt;&gt;"",_xlfn.STDEV.S(OFFSET($O2399,,,M$12))*SQRT($J$12/$G$12),"")</f>
        <v>0.12331837360732545</v>
      </c>
      <c r="N2399" s="30">
        <f ca="1">IF(OFFSET($O2399,N$12,)&lt;&gt;"",_xlfn.STDEV.S(OFFSET($O2399,,,N$12))*SQRT($J$12/$G$12),"")</f>
        <v>0.17289127701517168</v>
      </c>
      <c r="O2399" s="4">
        <f t="shared" ca="1" si="37"/>
        <v>-6.5636189445474301E-3</v>
      </c>
    </row>
    <row r="2400" spans="2:15" x14ac:dyDescent="0.2">
      <c r="B2400" s="14">
        <v>38188</v>
      </c>
      <c r="C2400" s="25">
        <v>2008.49</v>
      </c>
      <c r="D2400" s="25">
        <v>2020.75</v>
      </c>
      <c r="E2400" s="25">
        <v>1999.8</v>
      </c>
      <c r="F2400" s="16">
        <v>2020.75</v>
      </c>
      <c r="G2400" s="28">
        <f ca="1">IFERROR($F2400/OFFSET($F2400,G$12,)-1,"")</f>
        <v>5.9438174839829827E-3</v>
      </c>
      <c r="H2400" s="29">
        <f ca="1">IFERROR($F2400/OFFSET($F2400,H$12,)-1,"")</f>
        <v>-4.8213775645886692E-3</v>
      </c>
      <c r="I2400" s="29">
        <f ca="1">IFERROR($F2400/OFFSET($F2400,I$12,)-1,"")</f>
        <v>2.2367369241199198E-2</v>
      </c>
      <c r="J2400" s="29">
        <f ca="1">IFERROR($F2400/OFFSET($F2400,J$12,)-1,"")</f>
        <v>0.50210365128449097</v>
      </c>
      <c r="K2400" s="30">
        <f>F2400/VLOOKUP(YEAR(B2400),$Z$13:$AB$35,3,FALSE)-1</f>
        <v>0.28802896352151564</v>
      </c>
      <c r="L2400" s="21">
        <f>MAX(F2400:$F$5741)</f>
        <v>2030.54</v>
      </c>
      <c r="M2400" s="28">
        <f ca="1">IF(OFFSET($O2400,M$12,)&lt;&gt;"",_xlfn.STDEV.S(OFFSET($O2400,,,M$12))*SQRT($J$12/$G$12),"")</f>
        <v>0.12064419026785866</v>
      </c>
      <c r="N2400" s="30">
        <f ca="1">IF(OFFSET($O2400,N$12,)&lt;&gt;"",_xlfn.STDEV.S(OFFSET($O2400,,,N$12))*SQRT($J$12/$G$12),"")</f>
        <v>0.17226781685156259</v>
      </c>
      <c r="O2400" s="4">
        <f t="shared" ca="1" si="37"/>
        <v>5.9262226865931548E-3</v>
      </c>
    </row>
    <row r="2401" spans="2:15" x14ac:dyDescent="0.2">
      <c r="B2401" s="14">
        <v>38187</v>
      </c>
      <c r="C2401" s="25">
        <v>2020.77</v>
      </c>
      <c r="D2401" s="25">
        <v>2022.42</v>
      </c>
      <c r="E2401" s="25">
        <v>2005.73</v>
      </c>
      <c r="F2401" s="16">
        <v>2008.81</v>
      </c>
      <c r="G2401" s="28">
        <f ca="1">IFERROR($F2401/OFFSET($F2401,G$12,)-1,"")</f>
        <v>-5.9136166590787465E-3</v>
      </c>
      <c r="H2401" s="29">
        <f ca="1">IFERROR($F2401/OFFSET($F2401,H$12,)-1,"")</f>
        <v>-5.4608285804815804E-3</v>
      </c>
      <c r="I2401" s="29">
        <f ca="1">IFERROR($F2401/OFFSET($F2401,I$12,)-1,"")</f>
        <v>2.8845218157327324E-2</v>
      </c>
      <c r="J2401" s="29">
        <f ca="1">IFERROR($F2401/OFFSET($F2401,J$12,)-1,"")</f>
        <v>0.49165367193881337</v>
      </c>
      <c r="K2401" s="30">
        <f>F2401/VLOOKUP(YEAR(B2401),$Z$13:$AB$35,3,FALSE)-1</f>
        <v>0.28041839030639903</v>
      </c>
      <c r="L2401" s="21">
        <f>MAX(F2401:$F$5741)</f>
        <v>2030.54</v>
      </c>
      <c r="M2401" s="28">
        <f ca="1">IF(OFFSET($O2401,M$12,)&lt;&gt;"",_xlfn.STDEV.S(OFFSET($O2401,,,M$12))*SQRT($J$12/$G$12),"")</f>
        <v>0.12119908158382958</v>
      </c>
      <c r="N2401" s="30">
        <f ca="1">IF(OFFSET($O2401,N$12,)&lt;&gt;"",_xlfn.STDEV.S(OFFSET($O2401,,,N$12))*SQRT($J$12/$G$12),"")</f>
        <v>0.17310641106930985</v>
      </c>
      <c r="O2401" s="4">
        <f t="shared" ca="1" si="37"/>
        <v>-5.9311713320252491E-3</v>
      </c>
    </row>
    <row r="2402" spans="2:15" x14ac:dyDescent="0.2">
      <c r="B2402" s="14">
        <v>38184</v>
      </c>
      <c r="C2402" s="25">
        <v>2002.95</v>
      </c>
      <c r="D2402" s="25">
        <v>2022.57</v>
      </c>
      <c r="E2402" s="25">
        <v>1997.25</v>
      </c>
      <c r="F2402" s="16">
        <v>2020.76</v>
      </c>
      <c r="G2402" s="28">
        <f ca="1">IFERROR($F2402/OFFSET($F2402,G$12,)-1,"")</f>
        <v>8.8112984309398623E-3</v>
      </c>
      <c r="H2402" s="29">
        <f ca="1">IFERROR($F2402/OFFSET($F2402,H$12,)-1,"")</f>
        <v>-4.5223011517582234E-3</v>
      </c>
      <c r="I2402" s="29">
        <f ca="1">IFERROR($F2402/OFFSET($F2402,I$12,)-1,"")</f>
        <v>4.295675421799916E-2</v>
      </c>
      <c r="J2402" s="29">
        <f ca="1">IFERROR($F2402/OFFSET($F2402,J$12,)-1,"")</f>
        <v>0.52341176204512729</v>
      </c>
      <c r="K2402" s="30">
        <f>F2402/VLOOKUP(YEAR(B2402),$Z$13:$AB$35,3,FALSE)-1</f>
        <v>0.28803533753593369</v>
      </c>
      <c r="L2402" s="21">
        <f>MAX(F2402:$F$5741)</f>
        <v>2030.54</v>
      </c>
      <c r="M2402" s="28">
        <f ca="1">IF(OFFSET($O2402,M$12,)&lt;&gt;"",_xlfn.STDEV.S(OFFSET($O2402,,,M$12))*SQRT($J$12/$G$12),"")</f>
        <v>0.12028130654831505</v>
      </c>
      <c r="N2402" s="30">
        <f ca="1">IF(OFFSET($O2402,N$12,)&lt;&gt;"",_xlfn.STDEV.S(OFFSET($O2402,,,N$12))*SQRT($J$12/$G$12),"")</f>
        <v>0.17268754231844413</v>
      </c>
      <c r="O2402" s="4">
        <f t="shared" ca="1" si="37"/>
        <v>8.7727054779203357E-3</v>
      </c>
    </row>
    <row r="2403" spans="2:15" x14ac:dyDescent="0.2">
      <c r="B2403" s="14">
        <v>38183</v>
      </c>
      <c r="C2403" s="25">
        <v>2000.17</v>
      </c>
      <c r="D2403" s="25">
        <v>2006.73</v>
      </c>
      <c r="E2403" s="25">
        <v>1999</v>
      </c>
      <c r="F2403" s="16">
        <v>2003.11</v>
      </c>
      <c r="G2403" s="28">
        <f ca="1">IFERROR($F2403/OFFSET($F2403,G$12,)-1,"")</f>
        <v>-2.3806084994696386E-3</v>
      </c>
      <c r="H2403" s="29">
        <f ca="1">IFERROR($F2403/OFFSET($F2403,H$12,)-1,"")</f>
        <v>-1.2962990661661289E-3</v>
      </c>
      <c r="I2403" s="29">
        <f ca="1">IFERROR($F2403/OFFSET($F2403,I$12,)-1,"")</f>
        <v>4.6447602131438614E-2</v>
      </c>
      <c r="J2403" s="29">
        <f ca="1">IFERROR($F2403/OFFSET($F2403,J$12,)-1,"")</f>
        <v>0.51601453114357065</v>
      </c>
      <c r="K2403" s="30">
        <f>F2403/VLOOKUP(YEAR(B2403),$Z$13:$AB$35,3,FALSE)-1</f>
        <v>0.27678520208812718</v>
      </c>
      <c r="L2403" s="21">
        <f>MAX(F2403:$F$5741)</f>
        <v>2030.54</v>
      </c>
      <c r="M2403" s="28">
        <f ca="1">IF(OFFSET($O2403,M$12,)&lt;&gt;"",_xlfn.STDEV.S(OFFSET($O2403,,,M$12))*SQRT($J$12/$G$12),"")</f>
        <v>0.11903764336838904</v>
      </c>
      <c r="N2403" s="30">
        <f ca="1">IF(OFFSET($O2403,N$12,)&lt;&gt;"",_xlfn.STDEV.S(OFFSET($O2403,,,N$12))*SQRT($J$12/$G$12),"")</f>
        <v>0.17188689783663944</v>
      </c>
      <c r="O2403" s="4">
        <f t="shared" ca="1" si="37"/>
        <v>-2.3834466531333972E-3</v>
      </c>
    </row>
    <row r="2404" spans="2:15" x14ac:dyDescent="0.2">
      <c r="B2404" s="14">
        <v>38182</v>
      </c>
      <c r="C2404" s="25">
        <v>2030.07</v>
      </c>
      <c r="D2404" s="25">
        <v>2030.07</v>
      </c>
      <c r="E2404" s="25">
        <v>2001.32</v>
      </c>
      <c r="F2404" s="16">
        <v>2007.89</v>
      </c>
      <c r="G2404" s="28">
        <f ca="1">IFERROR($F2404/OFFSET($F2404,G$12,)-1,"")</f>
        <v>-1.1154668216336483E-2</v>
      </c>
      <c r="H2404" s="29">
        <f ca="1">IFERROR($F2404/OFFSET($F2404,H$12,)-1,"")</f>
        <v>4.8946254210229245E-3</v>
      </c>
      <c r="I2404" s="29">
        <f ca="1">IFERROR($F2404/OFFSET($F2404,I$12,)-1,"")</f>
        <v>6.4414380983683017E-2</v>
      </c>
      <c r="J2404" s="29">
        <f ca="1">IFERROR($F2404/OFFSET($F2404,J$12,)-1,"")</f>
        <v>0.50870483217744811</v>
      </c>
      <c r="K2404" s="30">
        <f>F2404/VLOOKUP(YEAR(B2404),$Z$13:$AB$35,3,FALSE)-1</f>
        <v>0.27983198097994122</v>
      </c>
      <c r="L2404" s="21">
        <f>MAX(F2404:$F$5741)</f>
        <v>2030.54</v>
      </c>
      <c r="M2404" s="28">
        <f ca="1">IF(OFFSET($O2404,M$12,)&lt;&gt;"",_xlfn.STDEV.S(OFFSET($O2404,,,M$12))*SQRT($J$12/$G$12),"")</f>
        <v>0.11804815097257425</v>
      </c>
      <c r="N2404" s="30">
        <f ca="1">IF(OFFSET($O2404,N$12,)&lt;&gt;"",_xlfn.STDEV.S(OFFSET($O2404,,,N$12))*SQRT($J$12/$G$12),"")</f>
        <v>0.17181577704974299</v>
      </c>
      <c r="O2404" s="4">
        <f t="shared" ca="1" si="37"/>
        <v>-1.1217348079103337E-2</v>
      </c>
    </row>
    <row r="2405" spans="2:15" x14ac:dyDescent="0.2">
      <c r="B2405" s="14">
        <v>38181</v>
      </c>
      <c r="C2405" s="25">
        <v>2019.68</v>
      </c>
      <c r="D2405" s="25">
        <v>2036.25</v>
      </c>
      <c r="E2405" s="25">
        <v>2017.22</v>
      </c>
      <c r="F2405" s="16">
        <v>2030.54</v>
      </c>
      <c r="G2405" s="28">
        <f ca="1">IFERROR($F2405/OFFSET($F2405,G$12,)-1,"")</f>
        <v>5.2974493029152026E-3</v>
      </c>
      <c r="H2405" s="29">
        <f ca="1">IFERROR($F2405/OFFSET($F2405,H$12,)-1,"")</f>
        <v>2.1686189268606881E-2</v>
      </c>
      <c r="I2405" s="29">
        <f ca="1">IFERROR($F2405/OFFSET($F2405,I$12,)-1,"")</f>
        <v>8.0442278222373709E-2</v>
      </c>
      <c r="J2405" s="29">
        <f ca="1">IFERROR($F2405/OFFSET($F2405,J$12,)-1,"")</f>
        <v>0.52883688712203347</v>
      </c>
      <c r="K2405" s="30">
        <f>F2405/VLOOKUP(YEAR(B2405),$Z$13:$AB$35,3,FALSE)-1</f>
        <v>0.29426912363675783</v>
      </c>
      <c r="L2405" s="21">
        <f>MAX(F2405:$F$5741)</f>
        <v>2030.54</v>
      </c>
      <c r="M2405" s="28">
        <f ca="1">IF(OFFSET($O2405,M$12,)&lt;&gt;"",_xlfn.STDEV.S(OFFSET($O2405,,,M$12))*SQRT($J$12/$G$12),"")</f>
        <v>0.1324678489783776</v>
      </c>
      <c r="N2405" s="30">
        <f ca="1">IF(OFFSET($O2405,N$12,)&lt;&gt;"",_xlfn.STDEV.S(OFFSET($O2405,,,N$12))*SQRT($J$12/$G$12),"")</f>
        <v>0.17018193926007949</v>
      </c>
      <c r="O2405" s="4">
        <f t="shared" ca="1" si="37"/>
        <v>5.2834671763569412E-3</v>
      </c>
    </row>
    <row r="2406" spans="2:15" x14ac:dyDescent="0.2">
      <c r="B2406" s="14">
        <v>38180</v>
      </c>
      <c r="C2406" s="25">
        <v>2030.52</v>
      </c>
      <c r="D2406" s="25">
        <v>2034.14</v>
      </c>
      <c r="E2406" s="25">
        <v>2012.77</v>
      </c>
      <c r="F2406" s="16">
        <v>2019.84</v>
      </c>
      <c r="G2406" s="28">
        <f ca="1">IFERROR($F2406/OFFSET($F2406,G$12,)-1,"")</f>
        <v>-4.9755165177296501E-3</v>
      </c>
      <c r="H2406" s="29">
        <f ca="1">IFERROR($F2406/OFFSET($F2406,H$12,)-1,"")</f>
        <v>8.2513440256375414E-3</v>
      </c>
      <c r="I2406" s="29">
        <f ca="1">IFERROR($F2406/OFFSET($F2406,I$12,)-1,"")</f>
        <v>7.5177924103459581E-2</v>
      </c>
      <c r="J2406" s="29">
        <f ca="1">IFERROR($F2406/OFFSET($F2406,J$12,)-1,"")</f>
        <v>0.50400976939172115</v>
      </c>
      <c r="K2406" s="30">
        <f>F2406/VLOOKUP(YEAR(B2406),$Z$13:$AB$35,3,FALSE)-1</f>
        <v>0.28744892820947565</v>
      </c>
      <c r="L2406" s="21">
        <f>MAX(F2406:$F$5741)</f>
        <v>2029.94</v>
      </c>
      <c r="M2406" s="28">
        <f ca="1">IF(OFFSET($O2406,M$12,)&lt;&gt;"",_xlfn.STDEV.S(OFFSET($O2406,,,M$12))*SQRT($J$12/$G$12),"")</f>
        <v>0.13561236301387528</v>
      </c>
      <c r="N2406" s="30">
        <f ca="1">IF(OFFSET($O2406,N$12,)&lt;&gt;"",_xlfn.STDEV.S(OFFSET($O2406,,,N$12))*SQRT($J$12/$G$12),"")</f>
        <v>0.17000112102807263</v>
      </c>
      <c r="O2406" s="4">
        <f t="shared" ca="1" si="37"/>
        <v>-4.9879356114350291E-3</v>
      </c>
    </row>
    <row r="2407" spans="2:15" x14ac:dyDescent="0.2">
      <c r="B2407" s="14">
        <v>38177</v>
      </c>
      <c r="C2407" s="25">
        <v>2005.19</v>
      </c>
      <c r="D2407" s="25">
        <v>2030.61</v>
      </c>
      <c r="E2407" s="25">
        <v>2004.04</v>
      </c>
      <c r="F2407" s="16">
        <v>2029.94</v>
      </c>
      <c r="G2407" s="28">
        <f ca="1">IFERROR($F2407/OFFSET($F2407,G$12,)-1,"")</f>
        <v>1.2080510143540168E-2</v>
      </c>
      <c r="H2407" s="29">
        <f ca="1">IFERROR($F2407/OFFSET($F2407,H$12,)-1,"")</f>
        <v>7.2594290704657283E-3</v>
      </c>
      <c r="I2407" s="29">
        <f ca="1">IFERROR($F2407/OFFSET($F2407,I$12,)-1,"")</f>
        <v>8.5645523585410333E-2</v>
      </c>
      <c r="J2407" s="29">
        <f ca="1">IFERROR($F2407/OFFSET($F2407,J$12,)-1,"")</f>
        <v>0.52724673663619592</v>
      </c>
      <c r="K2407" s="30">
        <f>F2407/VLOOKUP(YEAR(B2407),$Z$13:$AB$35,3,FALSE)-1</f>
        <v>0.29388668277167662</v>
      </c>
      <c r="L2407" s="21">
        <f>MAX(F2407:$F$5741)</f>
        <v>2029.94</v>
      </c>
      <c r="M2407" s="28">
        <f ca="1">IF(OFFSET($O2407,M$12,)&lt;&gt;"",_xlfn.STDEV.S(OFFSET($O2407,,,M$12))*SQRT($J$12/$G$12),"")</f>
        <v>0.13393444366411883</v>
      </c>
      <c r="N2407" s="30">
        <f ca="1">IF(OFFSET($O2407,N$12,)&lt;&gt;"",_xlfn.STDEV.S(OFFSET($O2407,,,N$12))*SQRT($J$12/$G$12),"")</f>
        <v>0.17113964470206744</v>
      </c>
      <c r="O2407" s="4">
        <f t="shared" ca="1" si="37"/>
        <v>1.2008123178711095E-2</v>
      </c>
    </row>
    <row r="2408" spans="2:15" x14ac:dyDescent="0.2">
      <c r="B2408" s="14">
        <v>38176</v>
      </c>
      <c r="C2408" s="25">
        <v>1998.17</v>
      </c>
      <c r="D2408" s="25">
        <v>2006.03</v>
      </c>
      <c r="E2408" s="25">
        <v>1987.46</v>
      </c>
      <c r="F2408" s="16">
        <v>2005.71</v>
      </c>
      <c r="G2408" s="28">
        <f ca="1">IFERROR($F2408/OFFSET($F2408,G$12,)-1,"")</f>
        <v>3.8035943967049679E-3</v>
      </c>
      <c r="H2408" s="29">
        <f ca="1">IFERROR($F2408/OFFSET($F2408,H$12,)-1,"")</f>
        <v>6.5995503272173739E-3</v>
      </c>
      <c r="I2408" s="29">
        <f ca="1">IFERROR($F2408/OFFSET($F2408,I$12,)-1,"")</f>
        <v>6.4748850690647286E-2</v>
      </c>
      <c r="J2408" s="29">
        <f ca="1">IFERROR($F2408/OFFSET($F2408,J$12,)-1,"")</f>
        <v>0.51466934503356776</v>
      </c>
      <c r="K2408" s="30">
        <f>F2408/VLOOKUP(YEAR(B2408),$Z$13:$AB$35,3,FALSE)-1</f>
        <v>0.27844244583681266</v>
      </c>
      <c r="L2408" s="21">
        <f>MAX(F2408:$F$5741)</f>
        <v>2015.31</v>
      </c>
      <c r="M2408" s="28">
        <f ca="1">IF(OFFSET($O2408,M$12,)&lt;&gt;"",_xlfn.STDEV.S(OFFSET($O2408,,,M$12))*SQRT($J$12/$G$12),"")</f>
        <v>0.13228090990830155</v>
      </c>
      <c r="N2408" s="30">
        <f ca="1">IF(OFFSET($O2408,N$12,)&lt;&gt;"",_xlfn.STDEV.S(OFFSET($O2408,,,N$12))*SQRT($J$12/$G$12),"")</f>
        <v>0.17059197565854037</v>
      </c>
      <c r="O2408" s="4">
        <f t="shared" ca="1" si="37"/>
        <v>3.796379021989317E-3</v>
      </c>
    </row>
    <row r="2409" spans="2:15" x14ac:dyDescent="0.2">
      <c r="B2409" s="14">
        <v>38175</v>
      </c>
      <c r="C2409" s="25">
        <v>1987.29</v>
      </c>
      <c r="D2409" s="25">
        <v>1999.57</v>
      </c>
      <c r="E2409" s="25">
        <v>1986.78</v>
      </c>
      <c r="F2409" s="16">
        <v>1998.11</v>
      </c>
      <c r="G2409" s="28">
        <f ca="1">IFERROR($F2409/OFFSET($F2409,G$12,)-1,"")</f>
        <v>5.368715533550672E-3</v>
      </c>
      <c r="H2409" s="29">
        <f ca="1">IFERROR($F2409/OFFSET($F2409,H$12,)-1,"")</f>
        <v>4.3782044837639145E-3</v>
      </c>
      <c r="I2409" s="29">
        <f ca="1">IFERROR($F2409/OFFSET($F2409,I$12,)-1,"")</f>
        <v>6.1627313880092682E-2</v>
      </c>
      <c r="J2409" s="29">
        <f ca="1">IFERROR($F2409/OFFSET($F2409,J$12,)-1,"")</f>
        <v>0.5002402654933702</v>
      </c>
      <c r="K2409" s="30">
        <f>F2409/VLOOKUP(YEAR(B2409),$Z$13:$AB$35,3,FALSE)-1</f>
        <v>0.27359819487911685</v>
      </c>
      <c r="L2409" s="21">
        <f>MAX(F2409:$F$5741)</f>
        <v>2015.31</v>
      </c>
      <c r="M2409" s="28">
        <f ca="1">IF(OFFSET($O2409,M$12,)&lt;&gt;"",_xlfn.STDEV.S(OFFSET($O2409,,,M$12))*SQRT($J$12/$G$12),"")</f>
        <v>0.13783033482461751</v>
      </c>
      <c r="N2409" s="30">
        <f ca="1">IF(OFFSET($O2409,N$12,)&lt;&gt;"",_xlfn.STDEV.S(OFFSET($O2409,,,N$12))*SQRT($J$12/$G$12),"")</f>
        <v>0.17105685177713001</v>
      </c>
      <c r="O2409" s="4">
        <f t="shared" ca="1" si="37"/>
        <v>5.3543553545256023E-3</v>
      </c>
    </row>
    <row r="2410" spans="2:15" x14ac:dyDescent="0.2">
      <c r="B2410" s="14">
        <v>38174</v>
      </c>
      <c r="C2410" s="25">
        <v>2002.99</v>
      </c>
      <c r="D2410" s="25">
        <v>2010.01</v>
      </c>
      <c r="E2410" s="25">
        <v>1985.95</v>
      </c>
      <c r="F2410" s="16">
        <v>1987.44</v>
      </c>
      <c r="G2410" s="28">
        <f ca="1">IFERROR($F2410/OFFSET($F2410,G$12,)-1,"")</f>
        <v>-7.921889273252658E-3</v>
      </c>
      <c r="H2410" s="29">
        <f ca="1">IFERROR($F2410/OFFSET($F2410,H$12,)-1,"")</f>
        <v>-2.1488964312252889E-3</v>
      </c>
      <c r="I2410" s="29">
        <f ca="1">IFERROR($F2410/OFFSET($F2410,I$12,)-1,"")</f>
        <v>6.4110938587567556E-2</v>
      </c>
      <c r="J2410" s="29">
        <f ca="1">IFERROR($F2410/OFFSET($F2410,J$12,)-1,"")</f>
        <v>0.51535992314319934</v>
      </c>
      <c r="K2410" s="30">
        <f>F2410/VLOOKUP(YEAR(B2410),$Z$13:$AB$35,3,FALSE)-1</f>
        <v>0.26679712149508905</v>
      </c>
      <c r="L2410" s="21">
        <f>MAX(F2410:$F$5741)</f>
        <v>2015.31</v>
      </c>
      <c r="M2410" s="28">
        <f ca="1">IF(OFFSET($O2410,M$12,)&lt;&gt;"",_xlfn.STDEV.S(OFFSET($O2410,,,M$12))*SQRT($J$12/$G$12),"")</f>
        <v>0.13856157441056</v>
      </c>
      <c r="N2410" s="30">
        <f ca="1">IF(OFFSET($O2410,N$12,)&lt;&gt;"",_xlfn.STDEV.S(OFFSET($O2410,,,N$12))*SQRT($J$12/$G$12),"")</f>
        <v>0.1710772598878339</v>
      </c>
      <c r="O2410" s="4">
        <f t="shared" ca="1" si="37"/>
        <v>-7.9534341451836243E-3</v>
      </c>
    </row>
    <row r="2411" spans="2:15" x14ac:dyDescent="0.2">
      <c r="B2411" s="14">
        <v>38173</v>
      </c>
      <c r="C2411" s="25">
        <v>2015.69</v>
      </c>
      <c r="D2411" s="25">
        <v>2019.86</v>
      </c>
      <c r="E2411" s="25">
        <v>2002.68</v>
      </c>
      <c r="F2411" s="16">
        <v>2003.31</v>
      </c>
      <c r="G2411" s="28">
        <f ca="1">IFERROR($F2411/OFFSET($F2411,G$12,)-1,"")</f>
        <v>-5.9544189231433009E-3</v>
      </c>
      <c r="H2411" s="29">
        <f ca="1">IFERROR($F2411/OFFSET($F2411,H$12,)-1,"")</f>
        <v>1.0843568033423789E-2</v>
      </c>
      <c r="I2411" s="29">
        <f ca="1">IFERROR($F2411/OFFSET($F2411,I$12,)-1,"")</f>
        <v>8.3016623868090278E-2</v>
      </c>
      <c r="J2411" s="29">
        <f ca="1">IFERROR($F2411/OFFSET($F2411,J$12,)-1,"")</f>
        <v>0.53426871204172444</v>
      </c>
      <c r="K2411" s="30">
        <f>F2411/VLOOKUP(YEAR(B2411),$Z$13:$AB$35,3,FALSE)-1</f>
        <v>0.27691268237648758</v>
      </c>
      <c r="L2411" s="21">
        <f>MAX(F2411:$F$5741)</f>
        <v>2015.31</v>
      </c>
      <c r="M2411" s="28">
        <f ca="1">IF(OFFSET($O2411,M$12,)&lt;&gt;"",_xlfn.STDEV.S(OFFSET($O2411,,,M$12))*SQRT($J$12/$G$12),"")</f>
        <v>0.13524402034673533</v>
      </c>
      <c r="N2411" s="30">
        <f ca="1">IF(OFFSET($O2411,N$12,)&lt;&gt;"",_xlfn.STDEV.S(OFFSET($O2411,,,N$12))*SQRT($J$12/$G$12),"")</f>
        <v>0.17030432852347083</v>
      </c>
      <c r="O2411" s="4">
        <f t="shared" ca="1" si="37"/>
        <v>-5.9722171627855144E-3</v>
      </c>
    </row>
    <row r="2412" spans="2:15" x14ac:dyDescent="0.2">
      <c r="B2412" s="14">
        <v>38170</v>
      </c>
      <c r="C2412" s="25">
        <v>1992.68</v>
      </c>
      <c r="D2412" s="25">
        <v>2015.31</v>
      </c>
      <c r="E2412" s="25">
        <v>1992.35</v>
      </c>
      <c r="F2412" s="16">
        <v>2015.31</v>
      </c>
      <c r="G2412" s="28">
        <f ca="1">IFERROR($F2412/OFFSET($F2412,G$12,)-1,"")</f>
        <v>1.141747299955842E-2</v>
      </c>
      <c r="H2412" s="29">
        <f ca="1">IFERROR($F2412/OFFSET($F2412,H$12,)-1,"")</f>
        <v>2.7134607837640878E-2</v>
      </c>
      <c r="I2412" s="29">
        <f ca="1">IFERROR($F2412/OFFSET($F2412,I$12,)-1,"")</f>
        <v>9.3345992133459843E-2</v>
      </c>
      <c r="J2412" s="29">
        <f ca="1">IFERROR($F2412/OFFSET($F2412,J$12,)-1,"")</f>
        <v>0.53476098727448584</v>
      </c>
      <c r="K2412" s="30">
        <f>F2412/VLOOKUP(YEAR(B2412),$Z$13:$AB$35,3,FALSE)-1</f>
        <v>0.28456149967811228</v>
      </c>
      <c r="L2412" s="21">
        <f>MAX(F2412:$F$5741)</f>
        <v>2015.31</v>
      </c>
      <c r="M2412" s="28">
        <f ca="1">IF(OFFSET($O2412,M$12,)&lt;&gt;"",_xlfn.STDEV.S(OFFSET($O2412,,,M$12))*SQRT($J$12/$G$12),"")</f>
        <v>0.15257268261444829</v>
      </c>
      <c r="N2412" s="30">
        <f ca="1">IF(OFFSET($O2412,N$12,)&lt;&gt;"",_xlfn.STDEV.S(OFFSET($O2412,,,N$12))*SQRT($J$12/$G$12),"")</f>
        <v>0.17127228981695711</v>
      </c>
      <c r="O2412" s="4">
        <f t="shared" ca="1" si="37"/>
        <v>1.1352785567075569E-2</v>
      </c>
    </row>
    <row r="2413" spans="2:15" x14ac:dyDescent="0.2">
      <c r="B2413" s="14">
        <v>38169</v>
      </c>
      <c r="C2413" s="25">
        <v>1989.42</v>
      </c>
      <c r="D2413" s="25">
        <v>1996.62</v>
      </c>
      <c r="E2413" s="25">
        <v>1984.86</v>
      </c>
      <c r="F2413" s="16">
        <v>1992.56</v>
      </c>
      <c r="G2413" s="28">
        <f ca="1">IFERROR($F2413/OFFSET($F2413,G$12,)-1,"")</f>
        <v>1.5884186186789773E-3</v>
      </c>
      <c r="H2413" s="29">
        <f ca="1">IFERROR($F2413/OFFSET($F2413,H$12,)-1,"")</f>
        <v>1.4474601986630198E-2</v>
      </c>
      <c r="I2413" s="29">
        <f ca="1">IFERROR($F2413/OFFSET($F2413,I$12,)-1,"")</f>
        <v>8.3607965978181653E-2</v>
      </c>
      <c r="J2413" s="29">
        <f ca="1">IFERROR($F2413/OFFSET($F2413,J$12,)-1,"")</f>
        <v>0.53259699104698033</v>
      </c>
      <c r="K2413" s="30">
        <f>F2413/VLOOKUP(YEAR(B2413),$Z$13:$AB$35,3,FALSE)-1</f>
        <v>0.27006061687711536</v>
      </c>
      <c r="L2413" s="21">
        <f>MAX(F2413:$F$5741)</f>
        <v>1992.56</v>
      </c>
      <c r="M2413" s="28">
        <f ca="1">IF(OFFSET($O2413,M$12,)&lt;&gt;"",_xlfn.STDEV.S(OFFSET($O2413,,,M$12))*SQRT($J$12/$G$12),"")</f>
        <v>0.15202481054145897</v>
      </c>
      <c r="N2413" s="30">
        <f ca="1">IF(OFFSET($O2413,N$12,)&lt;&gt;"",_xlfn.STDEV.S(OFFSET($O2413,,,N$12))*SQRT($J$12/$G$12),"")</f>
        <v>0.17192881036112098</v>
      </c>
      <c r="O2413" s="4">
        <f t="shared" ca="1" si="37"/>
        <v>1.5871584161345235E-3</v>
      </c>
    </row>
    <row r="2414" spans="2:15" x14ac:dyDescent="0.2">
      <c r="B2414" s="14">
        <v>38168</v>
      </c>
      <c r="C2414" s="25">
        <v>1991.45</v>
      </c>
      <c r="D2414" s="25">
        <v>1998.66</v>
      </c>
      <c r="E2414" s="25">
        <v>1987.46</v>
      </c>
      <c r="F2414" s="16">
        <v>1989.4</v>
      </c>
      <c r="G2414" s="28">
        <f ca="1">IFERROR($F2414/OFFSET($F2414,G$12,)-1,"")</f>
        <v>-1.1648223645893685E-3</v>
      </c>
      <c r="H2414" s="29">
        <f ca="1">IFERROR($F2414/OFFSET($F2414,H$12,)-1,"")</f>
        <v>1.8455473929403388E-2</v>
      </c>
      <c r="I2414" s="29">
        <f ca="1">IFERROR($F2414/OFFSET($F2414,I$12,)-1,"")</f>
        <v>5.8315334773218153E-2</v>
      </c>
      <c r="J2414" s="29">
        <f ca="1">IFERROR($F2414/OFFSET($F2414,J$12,)-1,"")</f>
        <v>0.52317221630974919</v>
      </c>
      <c r="K2414" s="30">
        <f>F2414/VLOOKUP(YEAR(B2414),$Z$13:$AB$35,3,FALSE)-1</f>
        <v>0.2680464283210211</v>
      </c>
      <c r="L2414" s="21">
        <f>MAX(F2414:$F$5741)</f>
        <v>1991.72</v>
      </c>
      <c r="M2414" s="28">
        <f ca="1">IF(OFFSET($O2414,M$12,)&lt;&gt;"",_xlfn.STDEV.S(OFFSET($O2414,,,M$12))*SQRT($J$12/$G$12),"")</f>
        <v>0.16723887470970866</v>
      </c>
      <c r="N2414" s="30">
        <f ca="1">IF(OFFSET($O2414,N$12,)&lt;&gt;"",_xlfn.STDEV.S(OFFSET($O2414,,,N$12))*SQRT($J$12/$G$12),"")</f>
        <v>0.17476279111967685</v>
      </c>
      <c r="O2414" s="4">
        <f t="shared" ca="1" si="37"/>
        <v>-1.1655012974352095E-3</v>
      </c>
    </row>
    <row r="2415" spans="2:15" x14ac:dyDescent="0.2">
      <c r="B2415" s="14">
        <v>38167</v>
      </c>
      <c r="C2415" s="25">
        <v>1981.39</v>
      </c>
      <c r="D2415" s="25">
        <v>1991.85</v>
      </c>
      <c r="E2415" s="25">
        <v>1978.98</v>
      </c>
      <c r="F2415" s="16">
        <v>1991.72</v>
      </c>
      <c r="G2415" s="28">
        <f ca="1">IFERROR($F2415/OFFSET($F2415,G$12,)-1,"")</f>
        <v>4.9954082610934591E-3</v>
      </c>
      <c r="H2415" s="29">
        <f ca="1">IFERROR($F2415/OFFSET($F2415,H$12,)-1,"")</f>
        <v>2.4278610035433079E-2</v>
      </c>
      <c r="I2415" s="29">
        <f ca="1">IFERROR($F2415/OFFSET($F2415,I$12,)-1,"")</f>
        <v>7.3327405491337316E-2</v>
      </c>
      <c r="J2415" s="29">
        <f ca="1">IFERROR($F2415/OFFSET($F2415,J$12,)-1,"")</f>
        <v>0.51686531358287957</v>
      </c>
      <c r="K2415" s="30">
        <f>F2415/VLOOKUP(YEAR(B2415),$Z$13:$AB$35,3,FALSE)-1</f>
        <v>0.26952519966600175</v>
      </c>
      <c r="L2415" s="21">
        <f>MAX(F2415:$F$5741)</f>
        <v>1991.72</v>
      </c>
      <c r="M2415" s="28">
        <f ca="1">IF(OFFSET($O2415,M$12,)&lt;&gt;"",_xlfn.STDEV.S(OFFSET($O2415,,,M$12))*SQRT($J$12/$G$12),"")</f>
        <v>0.18849276214609337</v>
      </c>
      <c r="N2415" s="30">
        <f ca="1">IF(OFFSET($O2415,N$12,)&lt;&gt;"",_xlfn.STDEV.S(OFFSET($O2415,,,N$12))*SQRT($J$12/$G$12),"")</f>
        <v>0.1751006842595477</v>
      </c>
      <c r="O2415" s="4">
        <f t="shared" ca="1" si="37"/>
        <v>4.9829726061672748E-3</v>
      </c>
    </row>
    <row r="2416" spans="2:15" x14ac:dyDescent="0.2">
      <c r="B2416" s="14">
        <v>38166</v>
      </c>
      <c r="C2416" s="25">
        <v>1962</v>
      </c>
      <c r="D2416" s="25">
        <v>1982.11</v>
      </c>
      <c r="E2416" s="25">
        <v>1958.61</v>
      </c>
      <c r="F2416" s="16">
        <v>1981.82</v>
      </c>
      <c r="G2416" s="28">
        <f ca="1">IFERROR($F2416/OFFSET($F2416,G$12,)-1,"")</f>
        <v>1.0065899789508004E-2</v>
      </c>
      <c r="H2416" s="29">
        <f ca="1">IFERROR($F2416/OFFSET($F2416,H$12,)-1,"")</f>
        <v>2.6713347566960088E-3</v>
      </c>
      <c r="I2416" s="29">
        <f ca="1">IFERROR($F2416/OFFSET($F2416,I$12,)-1,"")</f>
        <v>7.4873764081203165E-2</v>
      </c>
      <c r="J2416" s="29">
        <f ca="1">IFERROR($F2416/OFFSET($F2416,J$12,)-1,"")</f>
        <v>0.51057959084118409</v>
      </c>
      <c r="K2416" s="30">
        <f>F2416/VLOOKUP(YEAR(B2416),$Z$13:$AB$35,3,FALSE)-1</f>
        <v>0.26321492539216118</v>
      </c>
      <c r="L2416" s="21">
        <f>MAX(F2416:$F$5741)</f>
        <v>1985.92</v>
      </c>
      <c r="M2416" s="28">
        <f ca="1">IF(OFFSET($O2416,M$12,)&lt;&gt;"",_xlfn.STDEV.S(OFFSET($O2416,,,M$12))*SQRT($J$12/$G$12),"")</f>
        <v>0.18854324699428968</v>
      </c>
      <c r="N2416" s="30">
        <f ca="1">IF(OFFSET($O2416,N$12,)&lt;&gt;"",_xlfn.STDEV.S(OFFSET($O2416,,,N$12))*SQRT($J$12/$G$12),"")</f>
        <v>0.17513399910559882</v>
      </c>
      <c r="O2416" s="4">
        <f t="shared" ca="1" si="37"/>
        <v>1.0015576040999083E-2</v>
      </c>
    </row>
    <row r="2417" spans="2:15" x14ac:dyDescent="0.2">
      <c r="B2417" s="14">
        <v>38163</v>
      </c>
      <c r="C2417" s="25">
        <v>1964.02</v>
      </c>
      <c r="D2417" s="25">
        <v>1967.24</v>
      </c>
      <c r="E2417" s="25">
        <v>1953.32</v>
      </c>
      <c r="F2417" s="16">
        <v>1962.07</v>
      </c>
      <c r="G2417" s="28">
        <f ca="1">IFERROR($F2417/OFFSET($F2417,G$12,)-1,"")</f>
        <v>-1.0488104147893251E-3</v>
      </c>
      <c r="H2417" s="29">
        <f ca="1">IFERROR($F2417/OFFSET($F2417,H$12,)-1,"")</f>
        <v>4.9065552192328887E-3</v>
      </c>
      <c r="I2417" s="29">
        <f ca="1">IFERROR($F2417/OFFSET($F2417,I$12,)-1,"")</f>
        <v>7.3125242702516413E-2</v>
      </c>
      <c r="J2417" s="29">
        <f ca="1">IFERROR($F2417/OFFSET($F2417,J$12,)-1,"")</f>
        <v>0.50182171670009024</v>
      </c>
      <c r="K2417" s="30">
        <f>F2417/VLOOKUP(YEAR(B2417),$Z$13:$AB$35,3,FALSE)-1</f>
        <v>0.25062624691657054</v>
      </c>
      <c r="L2417" s="21">
        <f>MAX(F2417:$F$5741)</f>
        <v>1985.92</v>
      </c>
      <c r="M2417" s="28">
        <f ca="1">IF(OFFSET($O2417,M$12,)&lt;&gt;"",_xlfn.STDEV.S(OFFSET($O2417,,,M$12))*SQRT($J$12/$G$12),"")</f>
        <v>0.18797660260039609</v>
      </c>
      <c r="N2417" s="30">
        <f ca="1">IF(OFFSET($O2417,N$12,)&lt;&gt;"",_xlfn.STDEV.S(OFFSET($O2417,,,N$12))*SQRT($J$12/$G$12),"")</f>
        <v>0.17456296072418503</v>
      </c>
      <c r="O2417" s="4">
        <f t="shared" ca="1" si="37"/>
        <v>-1.0493608013001339E-3</v>
      </c>
    </row>
    <row r="2418" spans="2:15" x14ac:dyDescent="0.2">
      <c r="B2418" s="14">
        <v>38162</v>
      </c>
      <c r="C2418" s="25">
        <v>1952.92</v>
      </c>
      <c r="D2418" s="25">
        <v>1968.65</v>
      </c>
      <c r="E2418" s="25">
        <v>1952.28</v>
      </c>
      <c r="F2418" s="16">
        <v>1964.13</v>
      </c>
      <c r="G2418" s="28">
        <f ca="1">IFERROR($F2418/OFFSET($F2418,G$12,)-1,"")</f>
        <v>5.5187242429672878E-3</v>
      </c>
      <c r="H2418" s="29">
        <f ca="1">IFERROR($F2418/OFFSET($F2418,H$12,)-1,"")</f>
        <v>1.3728819682792048E-2</v>
      </c>
      <c r="I2418" s="29">
        <f ca="1">IFERROR($F2418/OFFSET($F2418,I$12,)-1,"")</f>
        <v>6.3168834543122054E-2</v>
      </c>
      <c r="J2418" s="29">
        <f ca="1">IFERROR($F2418/OFFSET($F2418,J$12,)-1,"")</f>
        <v>0.51228845531960765</v>
      </c>
      <c r="K2418" s="30">
        <f>F2418/VLOOKUP(YEAR(B2418),$Z$13:$AB$35,3,FALSE)-1</f>
        <v>0.2519392938866829</v>
      </c>
      <c r="L2418" s="21">
        <f>MAX(F2418:$F$5741)</f>
        <v>1985.92</v>
      </c>
      <c r="M2418" s="28">
        <f ca="1">IF(OFFSET($O2418,M$12,)&lt;&gt;"",_xlfn.STDEV.S(OFFSET($O2418,,,M$12))*SQRT($J$12/$G$12),"")</f>
        <v>0.18855183672004497</v>
      </c>
      <c r="N2418" s="30">
        <f ca="1">IF(OFFSET($O2418,N$12,)&lt;&gt;"",_xlfn.STDEV.S(OFFSET($O2418,,,N$12))*SQRT($J$12/$G$12),"")</f>
        <v>0.17459724608572275</v>
      </c>
      <c r="O2418" s="4">
        <f t="shared" ca="1" si="37"/>
        <v>5.5035518801268045E-3</v>
      </c>
    </row>
    <row r="2419" spans="2:15" x14ac:dyDescent="0.2">
      <c r="B2419" s="14">
        <v>38161</v>
      </c>
      <c r="C2419" s="25">
        <v>1944.51</v>
      </c>
      <c r="D2419" s="25">
        <v>1954.17</v>
      </c>
      <c r="E2419" s="25">
        <v>1935.82</v>
      </c>
      <c r="F2419" s="16">
        <v>1953.35</v>
      </c>
      <c r="G2419" s="28">
        <f ca="1">IFERROR($F2419/OFFSET($F2419,G$12,)-1,"")</f>
        <v>4.5461324446776086E-3</v>
      </c>
      <c r="H2419" s="29">
        <f ca="1">IFERROR($F2419/OFFSET($F2419,H$12,)-1,"")</f>
        <v>2.0452408316790294E-2</v>
      </c>
      <c r="I2419" s="29">
        <f ca="1">IFERROR($F2419/OFFSET($F2419,I$12,)-1,"")</f>
        <v>6.6041236888350507E-2</v>
      </c>
      <c r="J2419" s="29">
        <f ca="1">IFERROR($F2419/OFFSET($F2419,J$12,)-1,"")</f>
        <v>0.50586666255512025</v>
      </c>
      <c r="K2419" s="30">
        <f>F2419/VLOOKUP(YEAR(B2419),$Z$13:$AB$35,3,FALSE)-1</f>
        <v>0.24506810634405651</v>
      </c>
      <c r="L2419" s="21">
        <f>MAX(F2419:$F$5741)</f>
        <v>1985.92</v>
      </c>
      <c r="M2419" s="28">
        <f ca="1">IF(OFFSET($O2419,M$12,)&lt;&gt;"",_xlfn.STDEV.S(OFFSET($O2419,,,M$12))*SQRT($J$12/$G$12),"")</f>
        <v>0.215802176251048</v>
      </c>
      <c r="N2419" s="30">
        <f ca="1">IF(OFFSET($O2419,N$12,)&lt;&gt;"",_xlfn.STDEV.S(OFFSET($O2419,,,N$12))*SQRT($J$12/$G$12),"")</f>
        <v>0.1748151424244602</v>
      </c>
      <c r="O2419" s="4">
        <f t="shared" ca="1" si="37"/>
        <v>4.5358299969693438E-3</v>
      </c>
    </row>
    <row r="2420" spans="2:15" x14ac:dyDescent="0.2">
      <c r="B2420" s="14">
        <v>38160</v>
      </c>
      <c r="C2420" s="25">
        <v>1977.14</v>
      </c>
      <c r="D2420" s="25">
        <v>1980.71</v>
      </c>
      <c r="E2420" s="25">
        <v>1942.31</v>
      </c>
      <c r="F2420" s="16">
        <v>1944.51</v>
      </c>
      <c r="G2420" s="28">
        <f ca="1">IFERROR($F2420/OFFSET($F2420,G$12,)-1,"")</f>
        <v>-1.620508565473E-2</v>
      </c>
      <c r="H2420" s="29">
        <f ca="1">IFERROR($F2420/OFFSET($F2420,H$12,)-1,"")</f>
        <v>3.0815636298094695E-2</v>
      </c>
      <c r="I2420" s="29">
        <f ca="1">IFERROR($F2420/OFFSET($F2420,I$12,)-1,"")</f>
        <v>6.0707389184058602E-2</v>
      </c>
      <c r="J2420" s="29">
        <f ca="1">IFERROR($F2420/OFFSET($F2420,J$12,)-1,"")</f>
        <v>0.4989824393703457</v>
      </c>
      <c r="K2420" s="30">
        <f>F2420/VLOOKUP(YEAR(B2420),$Z$13:$AB$35,3,FALSE)-1</f>
        <v>0.23943347759852651</v>
      </c>
      <c r="L2420" s="21">
        <f>MAX(F2420:$F$5741)</f>
        <v>1985.92</v>
      </c>
      <c r="M2420" s="28">
        <f ca="1">IF(OFFSET($O2420,M$12,)&lt;&gt;"",_xlfn.STDEV.S(OFFSET($O2420,,,M$12))*SQRT($J$12/$G$12),"")</f>
        <v>0.21627481179032562</v>
      </c>
      <c r="N2420" s="30">
        <f ca="1">IF(OFFSET($O2420,N$12,)&lt;&gt;"",_xlfn.STDEV.S(OFFSET($O2420,,,N$12))*SQRT($J$12/$G$12),"")</f>
        <v>0.18180623302805701</v>
      </c>
      <c r="O2420" s="4">
        <f t="shared" ca="1" si="37"/>
        <v>-1.6337824033252703E-2</v>
      </c>
    </row>
    <row r="2421" spans="2:15" x14ac:dyDescent="0.2">
      <c r="B2421" s="14">
        <v>38159</v>
      </c>
      <c r="C2421" s="25">
        <v>1952.54</v>
      </c>
      <c r="D2421" s="25">
        <v>1989.91</v>
      </c>
      <c r="E2421" s="25">
        <v>1952.54</v>
      </c>
      <c r="F2421" s="16">
        <v>1976.54</v>
      </c>
      <c r="G2421" s="28">
        <f ca="1">IFERROR($F2421/OFFSET($F2421,G$12,)-1,"")</f>
        <v>1.2317604699639828E-2</v>
      </c>
      <c r="H2421" s="29">
        <f ca="1">IFERROR($F2421/OFFSET($F2421,H$12,)-1,"")</f>
        <v>5.1709092457006722E-2</v>
      </c>
      <c r="I2421" s="29">
        <f ca="1">IFERROR($F2421/OFFSET($F2421,I$12,)-1,"")</f>
        <v>0.1103658262549998</v>
      </c>
      <c r="J2421" s="29">
        <f ca="1">IFERROR($F2421/OFFSET($F2421,J$12,)-1,"")</f>
        <v>0.53361628168620667</v>
      </c>
      <c r="K2421" s="30">
        <f>F2421/VLOOKUP(YEAR(B2421),$Z$13:$AB$35,3,FALSE)-1</f>
        <v>0.25984944577944646</v>
      </c>
      <c r="L2421" s="21">
        <f>MAX(F2421:$F$5741)</f>
        <v>1985.92</v>
      </c>
      <c r="M2421" s="28">
        <f ca="1">IF(OFFSET($O2421,M$12,)&lt;&gt;"",_xlfn.STDEV.S(OFFSET($O2421,,,M$12))*SQRT($J$12/$G$12),"")</f>
        <v>0.21709214636699503</v>
      </c>
      <c r="N2421" s="30">
        <f ca="1">IF(OFFSET($O2421,N$12,)&lt;&gt;"",_xlfn.STDEV.S(OFFSET($O2421,,,N$12))*SQRT($J$12/$G$12),"")</f>
        <v>0.179245447790081</v>
      </c>
      <c r="O2421" s="4">
        <f t="shared" ca="1" si="37"/>
        <v>1.22423602642382E-2</v>
      </c>
    </row>
    <row r="2422" spans="2:15" x14ac:dyDescent="0.2">
      <c r="B2422" s="14">
        <v>38156</v>
      </c>
      <c r="C2422" s="25">
        <v>1937.31</v>
      </c>
      <c r="D2422" s="25">
        <v>1959.16</v>
      </c>
      <c r="E2422" s="25">
        <v>1935.23</v>
      </c>
      <c r="F2422" s="16">
        <v>1952.49</v>
      </c>
      <c r="G2422" s="28">
        <f ca="1">IFERROR($F2422/OFFSET($F2422,G$12,)-1,"")</f>
        <v>7.7211707689688325E-3</v>
      </c>
      <c r="H2422" s="29">
        <f ca="1">IFERROR($F2422/OFFSET($F2422,H$12,)-1,"")</f>
        <v>3.9326949180511273E-2</v>
      </c>
      <c r="I2422" s="29">
        <f ca="1">IFERROR($F2422/OFFSET($F2422,I$12,)-1,"")</f>
        <v>0.1077266099704417</v>
      </c>
      <c r="J2422" s="29">
        <f ca="1">IFERROR($F2422/OFFSET($F2422,J$12,)-1,"")</f>
        <v>0.4931174770200204</v>
      </c>
      <c r="K2422" s="30">
        <f>F2422/VLOOKUP(YEAR(B2422),$Z$13:$AB$35,3,FALSE)-1</f>
        <v>0.2445199411041068</v>
      </c>
      <c r="L2422" s="21">
        <f>MAX(F2422:$F$5741)</f>
        <v>1985.92</v>
      </c>
      <c r="M2422" s="28">
        <f ca="1">IF(OFFSET($O2422,M$12,)&lt;&gt;"",_xlfn.STDEV.S(OFFSET($O2422,,,M$12))*SQRT($J$12/$G$12),"")</f>
        <v>0.2142810741699045</v>
      </c>
      <c r="N2422" s="30">
        <f ca="1">IF(OFFSET($O2422,N$12,)&lt;&gt;"",_xlfn.STDEV.S(OFFSET($O2422,,,N$12))*SQRT($J$12/$G$12),"")</f>
        <v>0.18824017366987442</v>
      </c>
      <c r="O2422" s="4">
        <f t="shared" ca="1" si="37"/>
        <v>7.6915150832051211E-3</v>
      </c>
    </row>
    <row r="2423" spans="2:15" x14ac:dyDescent="0.2">
      <c r="B2423" s="14">
        <v>38155</v>
      </c>
      <c r="C2423" s="25">
        <v>1914.34</v>
      </c>
      <c r="D2423" s="25">
        <v>1938.54</v>
      </c>
      <c r="E2423" s="25">
        <v>1914.34</v>
      </c>
      <c r="F2423" s="16">
        <v>1937.53</v>
      </c>
      <c r="G2423" s="28">
        <f ca="1">IFERROR($F2423/OFFSET($F2423,G$12,)-1,"")</f>
        <v>1.2187859157872794E-2</v>
      </c>
      <c r="H2423" s="29">
        <f ca="1">IFERROR($F2423/OFFSET($F2423,H$12,)-1,"")</f>
        <v>3.6223125467964579E-2</v>
      </c>
      <c r="I2423" s="29">
        <f ca="1">IFERROR($F2423/OFFSET($F2423,I$12,)-1,"")</f>
        <v>7.7357221100861295E-2</v>
      </c>
      <c r="J2423" s="29">
        <f ca="1">IFERROR($F2423/OFFSET($F2423,J$12,)-1,"")</f>
        <v>0.48864422146073117</v>
      </c>
      <c r="K2423" s="30">
        <f>F2423/VLOOKUP(YEAR(B2423),$Z$13:$AB$35,3,FALSE)-1</f>
        <v>0.23498441553474803</v>
      </c>
      <c r="L2423" s="21">
        <f>MAX(F2423:$F$5741)</f>
        <v>1985.92</v>
      </c>
      <c r="M2423" s="28">
        <f ca="1">IF(OFFSET($O2423,M$12,)&lt;&gt;"",_xlfn.STDEV.S(OFFSET($O2423,,,M$12))*SQRT($J$12/$G$12),"")</f>
        <v>0.21543981127230366</v>
      </c>
      <c r="N2423" s="30">
        <f ca="1">IF(OFFSET($O2423,N$12,)&lt;&gt;"",_xlfn.STDEV.S(OFFSET($O2423,,,N$12))*SQRT($J$12/$G$12),"")</f>
        <v>0.1878719848260211</v>
      </c>
      <c r="O2423" s="4">
        <f t="shared" ca="1" si="37"/>
        <v>1.2114185216789874E-2</v>
      </c>
    </row>
    <row r="2424" spans="2:15" x14ac:dyDescent="0.2">
      <c r="B2424" s="14">
        <v>38154</v>
      </c>
      <c r="C2424" s="25">
        <v>1886.37</v>
      </c>
      <c r="D2424" s="25">
        <v>1917.21</v>
      </c>
      <c r="E2424" s="25">
        <v>1886.31</v>
      </c>
      <c r="F2424" s="16">
        <v>1914.2</v>
      </c>
      <c r="G2424" s="28">
        <f ca="1">IFERROR($F2424/OFFSET($F2424,G$12,)-1,"")</f>
        <v>1.4747823874298849E-2</v>
      </c>
      <c r="H2424" s="29">
        <f ca="1">IFERROR($F2424/OFFSET($F2424,H$12,)-1,"")</f>
        <v>1.6169959760901298E-2</v>
      </c>
      <c r="I2424" s="29">
        <f ca="1">IFERROR($F2424/OFFSET($F2424,I$12,)-1,"")</f>
        <v>3.6069193963930823E-2</v>
      </c>
      <c r="J2424" s="29">
        <f ca="1">IFERROR($F2424/OFFSET($F2424,J$12,)-1,"")</f>
        <v>0.47008678288917927</v>
      </c>
      <c r="K2424" s="30">
        <f>F2424/VLOOKUP(YEAR(B2424),$Z$13:$AB$35,3,FALSE)-1</f>
        <v>0.22011383989750599</v>
      </c>
      <c r="L2424" s="21">
        <f>MAX(F2424:$F$5741)</f>
        <v>1985.92</v>
      </c>
      <c r="M2424" s="28">
        <f ca="1">IF(OFFSET($O2424,M$12,)&lt;&gt;"",_xlfn.STDEV.S(OFFSET($O2424,,,M$12))*SQRT($J$12/$G$12),"")</f>
        <v>0.21274020395883297</v>
      </c>
      <c r="N2424" s="30">
        <f ca="1">IF(OFFSET($O2424,N$12,)&lt;&gt;"",_xlfn.STDEV.S(OFFSET($O2424,,,N$12))*SQRT($J$12/$G$12),"")</f>
        <v>0.18689729763926399</v>
      </c>
      <c r="O2424" s="4">
        <f t="shared" ca="1" si="37"/>
        <v>1.4640132240162005E-2</v>
      </c>
    </row>
    <row r="2425" spans="2:15" x14ac:dyDescent="0.2">
      <c r="B2425" s="14">
        <v>38153</v>
      </c>
      <c r="C2425" s="25">
        <v>1878.09</v>
      </c>
      <c r="D2425" s="25">
        <v>1888.56</v>
      </c>
      <c r="E2425" s="25">
        <v>1872.21</v>
      </c>
      <c r="F2425" s="16">
        <v>1886.38</v>
      </c>
      <c r="G2425" s="28">
        <f ca="1">IFERROR($F2425/OFFSET($F2425,G$12,)-1,"")</f>
        <v>3.7353141494977926E-3</v>
      </c>
      <c r="H2425" s="29">
        <f ca="1">IFERROR($F2425/OFFSET($F2425,H$12,)-1,"")</f>
        <v>2.2634050963807884E-3</v>
      </c>
      <c r="I2425" s="29">
        <f ca="1">IFERROR($F2425/OFFSET($F2425,I$12,)-1,"")</f>
        <v>2.0442607609042707E-2</v>
      </c>
      <c r="J2425" s="29">
        <f ca="1">IFERROR($F2425/OFFSET($F2425,J$12,)-1,"")</f>
        <v>0.45714793329059078</v>
      </c>
      <c r="K2425" s="30">
        <f>F2425/VLOOKUP(YEAR(B2425),$Z$13:$AB$35,3,FALSE)-1</f>
        <v>0.20238133178657258</v>
      </c>
      <c r="L2425" s="21">
        <f>MAX(F2425:$F$5741)</f>
        <v>1985.92</v>
      </c>
      <c r="M2425" s="28">
        <f ca="1">IF(OFFSET($O2425,M$12,)&lt;&gt;"",_xlfn.STDEV.S(OFFSET($O2425,,,M$12))*SQRT($J$12/$G$12),"")</f>
        <v>0.20904540402442706</v>
      </c>
      <c r="N2425" s="30">
        <f ca="1">IF(OFFSET($O2425,N$12,)&lt;&gt;"",_xlfn.STDEV.S(OFFSET($O2425,,,N$12))*SQRT($J$12/$G$12),"")</f>
        <v>0.18628143127874569</v>
      </c>
      <c r="O2425" s="4">
        <f t="shared" ca="1" si="37"/>
        <v>3.7283551874894411E-3</v>
      </c>
    </row>
    <row r="2426" spans="2:15" x14ac:dyDescent="0.2">
      <c r="B2426" s="14">
        <v>38152</v>
      </c>
      <c r="C2426" s="25">
        <v>1878.31</v>
      </c>
      <c r="D2426" s="25">
        <v>1882.81</v>
      </c>
      <c r="E2426" s="25">
        <v>1869.19</v>
      </c>
      <c r="F2426" s="16">
        <v>1879.36</v>
      </c>
      <c r="G2426" s="28">
        <f ca="1">IFERROR($F2426/OFFSET($F2426,G$12,)-1,"")</f>
        <v>3.9923134658081949E-4</v>
      </c>
      <c r="H2426" s="29">
        <f ca="1">IFERROR($F2426/OFFSET($F2426,H$12,)-1,"")</f>
        <v>6.2429726401456165E-3</v>
      </c>
      <c r="I2426" s="29">
        <f ca="1">IFERROR($F2426/OFFSET($F2426,I$12,)-1,"")</f>
        <v>1.2493467731942598E-2</v>
      </c>
      <c r="J2426" s="29">
        <f ca="1">IFERROR($F2426/OFFSET($F2426,J$12,)-1,"")</f>
        <v>0.45624733640695814</v>
      </c>
      <c r="K2426" s="30">
        <f>F2426/VLOOKUP(YEAR(B2426),$Z$13:$AB$35,3,FALSE)-1</f>
        <v>0.1979067736651221</v>
      </c>
      <c r="L2426" s="21">
        <f>MAX(F2426:$F$5741)</f>
        <v>1985.92</v>
      </c>
      <c r="M2426" s="28">
        <f ca="1">IF(OFFSET($O2426,M$12,)&lt;&gt;"",_xlfn.STDEV.S(OFFSET($O2426,,,M$12))*SQRT($J$12/$G$12),"")</f>
        <v>0.21077590978798461</v>
      </c>
      <c r="N2426" s="30">
        <f ca="1">IF(OFFSET($O2426,N$12,)&lt;&gt;"",_xlfn.STDEV.S(OFFSET($O2426,,,N$12))*SQRT($J$12/$G$12),"")</f>
        <v>0.18640226294986825</v>
      </c>
      <c r="O2426" s="4">
        <f t="shared" ca="1" si="37"/>
        <v>3.9915167495100919E-4</v>
      </c>
    </row>
    <row r="2427" spans="2:15" x14ac:dyDescent="0.2">
      <c r="B2427" s="14">
        <v>38149</v>
      </c>
      <c r="C2427" s="25">
        <v>1869.8</v>
      </c>
      <c r="D2427" s="25">
        <v>1881.47</v>
      </c>
      <c r="E2427" s="25">
        <v>1867.4</v>
      </c>
      <c r="F2427" s="16">
        <v>1878.61</v>
      </c>
      <c r="G2427" s="28">
        <f ca="1">IFERROR($F2427/OFFSET($F2427,G$12,)-1,"")</f>
        <v>4.711733875280677E-3</v>
      </c>
      <c r="H2427" s="29">
        <f ca="1">IFERROR($F2427/OFFSET($F2427,H$12,)-1,"")</f>
        <v>1.5602108393026004E-2</v>
      </c>
      <c r="I2427" s="29">
        <f ca="1">IFERROR($F2427/OFFSET($F2427,I$12,)-1,"")</f>
        <v>2.0080037792607586E-2</v>
      </c>
      <c r="J2427" s="29">
        <f ca="1">IFERROR($F2427/OFFSET($F2427,J$12,)-1,"")</f>
        <v>0.45444902952083788</v>
      </c>
      <c r="K2427" s="30">
        <f>F2427/VLOOKUP(YEAR(B2427),$Z$13:$AB$35,3,FALSE)-1</f>
        <v>0.19742872258377053</v>
      </c>
      <c r="L2427" s="21">
        <f>MAX(F2427:$F$5741)</f>
        <v>1985.92</v>
      </c>
      <c r="M2427" s="28">
        <f ca="1">IF(OFFSET($O2427,M$12,)&lt;&gt;"",_xlfn.STDEV.S(OFFSET($O2427,,,M$12))*SQRT($J$12/$G$12),"")</f>
        <v>0.210919456328309</v>
      </c>
      <c r="N2427" s="30">
        <f ca="1">IF(OFFSET($O2427,N$12,)&lt;&gt;"",_xlfn.STDEV.S(OFFSET($O2427,,,N$12))*SQRT($J$12/$G$12),"")</f>
        <v>0.1882842185170594</v>
      </c>
      <c r="O2427" s="4">
        <f t="shared" ca="1" si="37"/>
        <v>4.7006684019883548E-3</v>
      </c>
    </row>
    <row r="2428" spans="2:15" x14ac:dyDescent="0.2">
      <c r="B2428" s="14">
        <v>38147</v>
      </c>
      <c r="C2428" s="25">
        <v>1883.81</v>
      </c>
      <c r="D2428" s="25">
        <v>1886.21</v>
      </c>
      <c r="E2428" s="25">
        <v>1869.8</v>
      </c>
      <c r="F2428" s="16">
        <v>1869.8</v>
      </c>
      <c r="G2428" s="28">
        <f ca="1">IFERROR($F2428/OFFSET($F2428,G$12,)-1,"")</f>
        <v>-7.4001719982588199E-3</v>
      </c>
      <c r="H2428" s="29">
        <f ca="1">IFERROR($F2428/OFFSET($F2428,H$12,)-1,"")</f>
        <v>1.440390614403908E-2</v>
      </c>
      <c r="I2428" s="29">
        <f ca="1">IFERROR($F2428/OFFSET($F2428,I$12,)-1,"")</f>
        <v>-1.9131602553678184E-2</v>
      </c>
      <c r="J2428" s="29">
        <f ca="1">IFERROR($F2428/OFFSET($F2428,J$12,)-1,"")</f>
        <v>0.45455394094034918</v>
      </c>
      <c r="K2428" s="30">
        <f>F2428/VLOOKUP(YEAR(B2428),$Z$13:$AB$35,3,FALSE)-1</f>
        <v>0.19181321588149447</v>
      </c>
      <c r="L2428" s="21">
        <f>MAX(F2428:$F$5741)</f>
        <v>1985.92</v>
      </c>
      <c r="M2428" s="28">
        <f ca="1">IF(OFFSET($O2428,M$12,)&lt;&gt;"",_xlfn.STDEV.S(OFFSET($O2428,,,M$12))*SQRT($J$12/$G$12),"")</f>
        <v>0.21032340865408808</v>
      </c>
      <c r="N2428" s="30">
        <f ca="1">IF(OFFSET($O2428,N$12,)&lt;&gt;"",_xlfn.STDEV.S(OFFSET($O2428,,,N$12))*SQRT($J$12/$G$12),"")</f>
        <v>0.18834392685232668</v>
      </c>
      <c r="O2428" s="4">
        <f t="shared" ca="1" si="37"/>
        <v>-7.4276891093464125E-3</v>
      </c>
    </row>
    <row r="2429" spans="2:15" x14ac:dyDescent="0.2">
      <c r="B2429" s="14">
        <v>38146</v>
      </c>
      <c r="C2429" s="25">
        <v>1882.12</v>
      </c>
      <c r="D2429" s="25">
        <v>1889.73</v>
      </c>
      <c r="E2429" s="25">
        <v>1880.26</v>
      </c>
      <c r="F2429" s="16">
        <v>1883.74</v>
      </c>
      <c r="G2429" s="28">
        <f ca="1">IFERROR($F2429/OFFSET($F2429,G$12,)-1,"")</f>
        <v>8.6073151552512606E-4</v>
      </c>
      <c r="H2429" s="29">
        <f ca="1">IFERROR($F2429/OFFSET($F2429,H$12,)-1,"")</f>
        <v>2.442870971601363E-2</v>
      </c>
      <c r="I2429" s="29">
        <f ca="1">IFERROR($F2429/OFFSET($F2429,I$12,)-1,"")</f>
        <v>-1.7324395524139891E-2</v>
      </c>
      <c r="J2429" s="29">
        <f ca="1">IFERROR($F2429/OFFSET($F2429,J$12,)-1,"")</f>
        <v>0.5067629720282516</v>
      </c>
      <c r="K2429" s="30">
        <f>F2429/VLOOKUP(YEAR(B2429),$Z$13:$AB$35,3,FALSE)-1</f>
        <v>0.20069859198021511</v>
      </c>
      <c r="L2429" s="21">
        <f>MAX(F2429:$F$5741)</f>
        <v>1985.92</v>
      </c>
      <c r="M2429" s="28">
        <f ca="1">IF(OFFSET($O2429,M$12,)&lt;&gt;"",_xlfn.STDEV.S(OFFSET($O2429,,,M$12))*SQRT($J$12/$G$12),"")</f>
        <v>0.21036043965065279</v>
      </c>
      <c r="N2429" s="30">
        <f ca="1">IF(OFFSET($O2429,N$12,)&lt;&gt;"",_xlfn.STDEV.S(OFFSET($O2429,,,N$12))*SQRT($J$12/$G$12),"")</f>
        <v>0.18963590473507499</v>
      </c>
      <c r="O2429" s="4">
        <f t="shared" ca="1" si="37"/>
        <v>8.6036129857724932E-4</v>
      </c>
    </row>
    <row r="2430" spans="2:15" x14ac:dyDescent="0.2">
      <c r="B2430" s="14">
        <v>38145</v>
      </c>
      <c r="C2430" s="25">
        <v>1868.79</v>
      </c>
      <c r="D2430" s="25">
        <v>1883.36</v>
      </c>
      <c r="E2430" s="25">
        <v>1868.06</v>
      </c>
      <c r="F2430" s="16">
        <v>1882.12</v>
      </c>
      <c r="G2430" s="28">
        <f ca="1">IFERROR($F2430/OFFSET($F2430,G$12,)-1,"")</f>
        <v>7.7207260266636268E-3</v>
      </c>
      <c r="H2430" s="29">
        <f ca="1">IFERROR($F2430/OFFSET($F2430,H$12,)-1,"")</f>
        <v>1.2448265222526622E-3</v>
      </c>
      <c r="I2430" s="29">
        <f ca="1">IFERROR($F2430/OFFSET($F2430,I$12,)-1,"")</f>
        <v>-3.5220905973354921E-2</v>
      </c>
      <c r="J2430" s="29">
        <f ca="1">IFERROR($F2430/OFFSET($F2430,J$12,)-1,"")</f>
        <v>0.46471902067752535</v>
      </c>
      <c r="K2430" s="30">
        <f>F2430/VLOOKUP(YEAR(B2430),$Z$13:$AB$35,3,FALSE)-1</f>
        <v>0.19966600164449577</v>
      </c>
      <c r="L2430" s="21">
        <f>MAX(F2430:$F$5741)</f>
        <v>1985.92</v>
      </c>
      <c r="M2430" s="28">
        <f ca="1">IF(OFFSET($O2430,M$12,)&lt;&gt;"",_xlfn.STDEV.S(OFFSET($O2430,,,M$12))*SQRT($J$12/$G$12),"")</f>
        <v>0.21033967988128455</v>
      </c>
      <c r="N2430" s="30">
        <f ca="1">IF(OFFSET($O2430,N$12,)&lt;&gt;"",_xlfn.STDEV.S(OFFSET($O2430,,,N$12))*SQRT($J$12/$G$12),"")</f>
        <v>0.18975569093534592</v>
      </c>
      <c r="O2430" s="4">
        <f t="shared" ca="1" si="37"/>
        <v>7.6910737484229942E-3</v>
      </c>
    </row>
    <row r="2431" spans="2:15" x14ac:dyDescent="0.2">
      <c r="B2431" s="14">
        <v>38142</v>
      </c>
      <c r="C2431" s="25">
        <v>1849.7</v>
      </c>
      <c r="D2431" s="25">
        <v>1868.82</v>
      </c>
      <c r="E2431" s="25">
        <v>1848.26</v>
      </c>
      <c r="F2431" s="16">
        <v>1867.7</v>
      </c>
      <c r="G2431" s="28">
        <f ca="1">IFERROR($F2431/OFFSET($F2431,G$12,)-1,"")</f>
        <v>9.7040140559534471E-3</v>
      </c>
      <c r="H2431" s="29">
        <f ca="1">IFERROR($F2431/OFFSET($F2431,H$12,)-1,"")</f>
        <v>6.4936814593268277E-3</v>
      </c>
      <c r="I2431" s="29">
        <f ca="1">IFERROR($F2431/OFFSET($F2431,I$12,)-1,"")</f>
        <v>-4.4410335124072664E-2</v>
      </c>
      <c r="J2431" s="29">
        <f ca="1">IFERROR($F2431/OFFSET($F2431,J$12,)-1,"")</f>
        <v>0.44912130969468911</v>
      </c>
      <c r="K2431" s="30">
        <f>F2431/VLOOKUP(YEAR(B2431),$Z$13:$AB$35,3,FALSE)-1</f>
        <v>0.19047467285371011</v>
      </c>
      <c r="L2431" s="21">
        <f>MAX(F2431:$F$5741)</f>
        <v>1985.92</v>
      </c>
      <c r="M2431" s="28">
        <f ca="1">IF(OFFSET($O2431,M$12,)&lt;&gt;"",_xlfn.STDEV.S(OFFSET($O2431,,,M$12))*SQRT($J$12/$G$12),"")</f>
        <v>0.209950018924942</v>
      </c>
      <c r="N2431" s="30">
        <f ca="1">IF(OFFSET($O2431,N$12,)&lt;&gt;"",_xlfn.STDEV.S(OFFSET($O2431,,,N$12))*SQRT($J$12/$G$12),"")</f>
        <v>0.18984260499825789</v>
      </c>
      <c r="O2431" s="4">
        <f t="shared" ca="1" si="37"/>
        <v>9.6572325139009478E-3</v>
      </c>
    </row>
    <row r="2432" spans="2:15" x14ac:dyDescent="0.2">
      <c r="B2432" s="14">
        <v>38141</v>
      </c>
      <c r="C2432" s="25">
        <v>1842.45</v>
      </c>
      <c r="D2432" s="25">
        <v>1855.96</v>
      </c>
      <c r="E2432" s="25">
        <v>1842.14</v>
      </c>
      <c r="F2432" s="16">
        <v>1849.75</v>
      </c>
      <c r="G2432" s="28">
        <f ca="1">IFERROR($F2432/OFFSET($F2432,G$12,)-1,"")</f>
        <v>3.526380035263843E-3</v>
      </c>
      <c r="H2432" s="29">
        <f ca="1">IFERROR($F2432/OFFSET($F2432,H$12,)-1,"")</f>
        <v>3.2433546483563447E-3</v>
      </c>
      <c r="I2432" s="29">
        <f ca="1">IFERROR($F2432/OFFSET($F2432,I$12,)-1,"")</f>
        <v>-4.3300387386408956E-2</v>
      </c>
      <c r="J2432" s="29">
        <f ca="1">IFERROR($F2432/OFFSET($F2432,J$12,)-1,"")</f>
        <v>0.42403479733631011</v>
      </c>
      <c r="K2432" s="30">
        <f>F2432/VLOOKUP(YEAR(B2432),$Z$13:$AB$35,3,FALSE)-1</f>
        <v>0.17903331697336311</v>
      </c>
      <c r="L2432" s="21">
        <f>MAX(F2432:$F$5741)</f>
        <v>1985.92</v>
      </c>
      <c r="M2432" s="28">
        <f ca="1">IF(OFFSET($O2432,M$12,)&lt;&gt;"",_xlfn.STDEV.S(OFFSET($O2432,,,M$12))*SQRT($J$12/$G$12),"")</f>
        <v>0.20719553085296824</v>
      </c>
      <c r="N2432" s="30">
        <f ca="1">IF(OFFSET($O2432,N$12,)&lt;&gt;"",_xlfn.STDEV.S(OFFSET($O2432,,,N$12))*SQRT($J$12/$G$12),"")</f>
        <v>0.18969943440418302</v>
      </c>
      <c r="O2432" s="4">
        <f t="shared" ca="1" si="37"/>
        <v>3.5201769359004017E-3</v>
      </c>
    </row>
    <row r="2433" spans="2:15" x14ac:dyDescent="0.2">
      <c r="B2433" s="14">
        <v>38140</v>
      </c>
      <c r="C2433" s="25">
        <v>1838.72</v>
      </c>
      <c r="D2433" s="25">
        <v>1851.47</v>
      </c>
      <c r="E2433" s="25">
        <v>1826.55</v>
      </c>
      <c r="F2433" s="16">
        <v>1843.25</v>
      </c>
      <c r="G2433" s="28">
        <f ca="1">IFERROR($F2433/OFFSET($F2433,G$12,)-1,"")</f>
        <v>2.4091536963923854E-3</v>
      </c>
      <c r="H2433" s="29">
        <f ca="1">IFERROR($F2433/OFFSET($F2433,H$12,)-1,"")</f>
        <v>8.1383964952390642E-3</v>
      </c>
      <c r="I2433" s="29">
        <f ca="1">IFERROR($F2433/OFFSET($F2433,I$12,)-1,"")</f>
        <v>-4.3108773860633609E-2</v>
      </c>
      <c r="J2433" s="29">
        <f ca="1">IFERROR($F2433/OFFSET($F2433,J$12,)-1,"")</f>
        <v>0.41003182277164107</v>
      </c>
      <c r="K2433" s="30">
        <f>F2433/VLOOKUP(YEAR(B2433),$Z$13:$AB$35,3,FALSE)-1</f>
        <v>0.17489020760164964</v>
      </c>
      <c r="L2433" s="21">
        <f>MAX(F2433:$F$5741)</f>
        <v>1985.92</v>
      </c>
      <c r="M2433" s="28">
        <f ca="1">IF(OFFSET($O2433,M$12,)&lt;&gt;"",_xlfn.STDEV.S(OFFSET($O2433,,,M$12))*SQRT($J$12/$G$12),"")</f>
        <v>0.20701478234531367</v>
      </c>
      <c r="N2433" s="30">
        <f ca="1">IF(OFFSET($O2433,N$12,)&lt;&gt;"",_xlfn.STDEV.S(OFFSET($O2433,,,N$12))*SQRT($J$12/$G$12),"")</f>
        <v>0.18956099194920897</v>
      </c>
      <c r="O2433" s="4">
        <f t="shared" ca="1" si="37"/>
        <v>2.4062563381471403E-3</v>
      </c>
    </row>
    <row r="2434" spans="2:15" x14ac:dyDescent="0.2">
      <c r="B2434" s="14">
        <v>38139</v>
      </c>
      <c r="C2434" s="25">
        <v>1880.1</v>
      </c>
      <c r="D2434" s="25">
        <v>1881.11</v>
      </c>
      <c r="E2434" s="25">
        <v>1838.26</v>
      </c>
      <c r="F2434" s="16">
        <v>1838.82</v>
      </c>
      <c r="G2434" s="28">
        <f ca="1">IFERROR($F2434/OFFSET($F2434,G$12,)-1,"")</f>
        <v>-2.1789783910883154E-2</v>
      </c>
      <c r="H2434" s="29">
        <f ca="1">IFERROR($F2434/OFFSET($F2434,H$12,)-1,"")</f>
        <v>-4.6605284097368527E-3</v>
      </c>
      <c r="I2434" s="29">
        <f ca="1">IFERROR($F2434/OFFSET($F2434,I$12,)-1,"")</f>
        <v>-5.2750332265276478E-2</v>
      </c>
      <c r="J2434" s="29">
        <f ca="1">IFERROR($F2434/OFFSET($F2434,J$12,)-1,"")</f>
        <v>0.40302607182914829</v>
      </c>
      <c r="K2434" s="30">
        <f>F2434/VLOOKUP(YEAR(B2434),$Z$13:$AB$35,3,FALSE)-1</f>
        <v>0.17206651921446658</v>
      </c>
      <c r="L2434" s="21">
        <f>MAX(F2434:$F$5741)</f>
        <v>1985.92</v>
      </c>
      <c r="M2434" s="28">
        <f ca="1">IF(OFFSET($O2434,M$12,)&lt;&gt;"",_xlfn.STDEV.S(OFFSET($O2434,,,M$12))*SQRT($J$12/$G$12),"")</f>
        <v>0.20660990777377078</v>
      </c>
      <c r="N2434" s="30">
        <f ca="1">IF(OFFSET($O2434,N$12,)&lt;&gt;"",_xlfn.STDEV.S(OFFSET($O2434,,,N$12))*SQRT($J$12/$G$12),"")</f>
        <v>0.19220592795726468</v>
      </c>
      <c r="O2434" s="4">
        <f t="shared" ca="1" si="37"/>
        <v>-2.2030687168262359E-2</v>
      </c>
    </row>
    <row r="2435" spans="2:15" x14ac:dyDescent="0.2">
      <c r="B2435" s="14">
        <v>38135</v>
      </c>
      <c r="C2435" s="25">
        <v>1855.69</v>
      </c>
      <c r="D2435" s="25">
        <v>1879.88</v>
      </c>
      <c r="E2435" s="25">
        <v>1855.38</v>
      </c>
      <c r="F2435" s="16">
        <v>1879.78</v>
      </c>
      <c r="G2435" s="28">
        <f ca="1">IFERROR($F2435/OFFSET($F2435,G$12,)-1,"")</f>
        <v>1.3003529760461152E-2</v>
      </c>
      <c r="H2435" s="29">
        <f ca="1">IFERROR($F2435/OFFSET($F2435,H$12,)-1,"")</f>
        <v>2.5890391521224299E-2</v>
      </c>
      <c r="I2435" s="29">
        <f ca="1">IFERROR($F2435/OFFSET($F2435,I$12,)-1,"")</f>
        <v>-4.2852632972494087E-2</v>
      </c>
      <c r="J2435" s="29">
        <f ca="1">IFERROR($F2435/OFFSET($F2435,J$12,)-1,"")</f>
        <v>0.43449759998779003</v>
      </c>
      <c r="K2435" s="30">
        <f>F2435/VLOOKUP(YEAR(B2435),$Z$13:$AB$35,3,FALSE)-1</f>
        <v>0.19817448227067902</v>
      </c>
      <c r="L2435" s="21">
        <f>MAX(F2435:$F$5741)</f>
        <v>1985.92</v>
      </c>
      <c r="M2435" s="28">
        <f ca="1">IF(OFFSET($O2435,M$12,)&lt;&gt;"",_xlfn.STDEV.S(OFFSET($O2435,,,M$12))*SQRT($J$12/$G$12),"")</f>
        <v>0.19832951644468594</v>
      </c>
      <c r="N2435" s="30">
        <f ca="1">IF(OFFSET($O2435,N$12,)&lt;&gt;"",_xlfn.STDEV.S(OFFSET($O2435,,,N$12))*SQRT($J$12/$G$12),"")</f>
        <v>0.18678466539023372</v>
      </c>
      <c r="O2435" s="4">
        <f t="shared" ca="1" si="37"/>
        <v>1.2919709722924914E-2</v>
      </c>
    </row>
    <row r="2436" spans="2:15" x14ac:dyDescent="0.2">
      <c r="B2436" s="14">
        <v>38134</v>
      </c>
      <c r="C2436" s="25">
        <v>1844.05</v>
      </c>
      <c r="D2436" s="25">
        <v>1857.06</v>
      </c>
      <c r="E2436" s="25">
        <v>1844.05</v>
      </c>
      <c r="F2436" s="16">
        <v>1855.65</v>
      </c>
      <c r="G2436" s="28">
        <f ca="1">IFERROR($F2436/OFFSET($F2436,G$12,)-1,"")</f>
        <v>6.4433199368685301E-3</v>
      </c>
      <c r="H2436" s="29">
        <f ca="1">IFERROR($F2436/OFFSET($F2436,H$12,)-1,"")</f>
        <v>1.223530181865784E-2</v>
      </c>
      <c r="I2436" s="29">
        <f ca="1">IFERROR($F2436/OFFSET($F2436,I$12,)-1,"")</f>
        <v>-5.3452286221460477E-2</v>
      </c>
      <c r="J2436" s="29">
        <f ca="1">IFERROR($F2436/OFFSET($F2436,J$12,)-1,"")</f>
        <v>0.41266614899739662</v>
      </c>
      <c r="K2436" s="30">
        <f>F2436/VLOOKUP(YEAR(B2436),$Z$13:$AB$35,3,FALSE)-1</f>
        <v>0.18279398547999537</v>
      </c>
      <c r="L2436" s="21">
        <f>MAX(F2436:$F$5741)</f>
        <v>1985.92</v>
      </c>
      <c r="M2436" s="28">
        <f ca="1">IF(OFFSET($O2436,M$12,)&lt;&gt;"",_xlfn.STDEV.S(OFFSET($O2436,,,M$12))*SQRT($J$12/$G$12),"")</f>
        <v>0.19366832673881335</v>
      </c>
      <c r="N2436" s="30">
        <f ca="1">IF(OFFSET($O2436,N$12,)&lt;&gt;"",_xlfn.STDEV.S(OFFSET($O2436,,,N$12))*SQRT($J$12/$G$12),"")</f>
        <v>0.18618657948020009</v>
      </c>
      <c r="O2436" s="4">
        <f t="shared" ca="1" si="37"/>
        <v>6.4226504900265109E-3</v>
      </c>
    </row>
    <row r="2437" spans="2:15" x14ac:dyDescent="0.2">
      <c r="B2437" s="14">
        <v>38133</v>
      </c>
      <c r="C2437" s="25">
        <v>1828.05</v>
      </c>
      <c r="D2437" s="25">
        <v>1854.69</v>
      </c>
      <c r="E2437" s="25">
        <v>1828.05</v>
      </c>
      <c r="F2437" s="16">
        <v>1843.77</v>
      </c>
      <c r="G2437" s="28">
        <f ca="1">IFERROR($F2437/OFFSET($F2437,G$12,)-1,"")</f>
        <v>8.4228028243735764E-3</v>
      </c>
      <c r="H2437" s="29">
        <f ca="1">IFERROR($F2437/OFFSET($F2437,H$12,)-1,"")</f>
        <v>3.5779290818390264E-2</v>
      </c>
      <c r="I2437" s="29">
        <f ca="1">IFERROR($F2437/OFFSET($F2437,I$12,)-1,"")</f>
        <v>-5.8075557485504081E-2</v>
      </c>
      <c r="J2437" s="29">
        <f ca="1">IFERROR($F2437/OFFSET($F2437,J$12,)-1,"")</f>
        <v>0.4059447464942314</v>
      </c>
      <c r="K2437" s="30">
        <f>F2437/VLOOKUP(YEAR(B2437),$Z$13:$AB$35,3,FALSE)-1</f>
        <v>0.17522165635138665</v>
      </c>
      <c r="L2437" s="21">
        <f>MAX(F2437:$F$5741)</f>
        <v>1985.92</v>
      </c>
      <c r="M2437" s="28">
        <f ca="1">IF(OFFSET($O2437,M$12,)&lt;&gt;"",_xlfn.STDEV.S(OFFSET($O2437,,,M$12))*SQRT($J$12/$G$12),"")</f>
        <v>0.19358226891137173</v>
      </c>
      <c r="N2437" s="30">
        <f ca="1">IF(OFFSET($O2437,N$12,)&lt;&gt;"",_xlfn.STDEV.S(OFFSET($O2437,,,N$12))*SQRT($J$12/$G$12),"")</f>
        <v>0.18603446243576963</v>
      </c>
      <c r="O2437" s="4">
        <f t="shared" ca="1" si="37"/>
        <v>8.3875289521738606E-3</v>
      </c>
    </row>
    <row r="2438" spans="2:15" x14ac:dyDescent="0.2">
      <c r="B2438" s="14">
        <v>38132</v>
      </c>
      <c r="C2438" s="25">
        <v>1849.2</v>
      </c>
      <c r="D2438" s="25">
        <v>1853.52</v>
      </c>
      <c r="E2438" s="25">
        <v>1825.23</v>
      </c>
      <c r="F2438" s="16">
        <v>1828.37</v>
      </c>
      <c r="G2438" s="28">
        <f ca="1">IFERROR($F2438/OFFSET($F2438,G$12,)-1,"")</f>
        <v>-1.031703501621184E-2</v>
      </c>
      <c r="H2438" s="29">
        <f ca="1">IFERROR($F2438/OFFSET($F2438,H$12,)-1,"")</f>
        <v>3.7308309835981879E-2</v>
      </c>
      <c r="I2438" s="29">
        <f ca="1">IFERROR($F2438/OFFSET($F2438,I$12,)-1,"")</f>
        <v>-6.1324968426240689E-2</v>
      </c>
      <c r="J2438" s="29">
        <f ca="1">IFERROR($F2438/OFFSET($F2438,J$12,)-1,"")</f>
        <v>0.3791316547739374</v>
      </c>
      <c r="K2438" s="30">
        <f>F2438/VLOOKUP(YEAR(B2438),$Z$13:$AB$35,3,FALSE)-1</f>
        <v>0.16540567414763485</v>
      </c>
      <c r="L2438" s="21">
        <f>MAX(F2438:$F$5741)</f>
        <v>1985.92</v>
      </c>
      <c r="M2438" s="28">
        <f ca="1">IF(OFFSET($O2438,M$12,)&lt;&gt;"",_xlfn.STDEV.S(OFFSET($O2438,,,M$12))*SQRT($J$12/$G$12),"")</f>
        <v>0.19437731221819521</v>
      </c>
      <c r="N2438" s="30">
        <f ca="1">IF(OFFSET($O2438,N$12,)&lt;&gt;"",_xlfn.STDEV.S(OFFSET($O2438,,,N$12))*SQRT($J$12/$G$12),"")</f>
        <v>0.18587815360103971</v>
      </c>
      <c r="O2438" s="4">
        <f t="shared" ca="1" si="37"/>
        <v>-1.0370624530557046E-2</v>
      </c>
    </row>
    <row r="2439" spans="2:15" x14ac:dyDescent="0.2">
      <c r="B2439" s="14">
        <v>38131</v>
      </c>
      <c r="C2439" s="25">
        <v>1833.14</v>
      </c>
      <c r="D2439" s="25">
        <v>1850.03</v>
      </c>
      <c r="E2439" s="25">
        <v>1833.14</v>
      </c>
      <c r="F2439" s="16">
        <v>1847.43</v>
      </c>
      <c r="G2439" s="28">
        <f ca="1">IFERROR($F2439/OFFSET($F2439,G$12,)-1,"")</f>
        <v>8.2353711647402683E-3</v>
      </c>
      <c r="H2439" s="29">
        <f ca="1">IFERROR($F2439/OFFSET($F2439,H$12,)-1,"")</f>
        <v>2.7257410712796304E-2</v>
      </c>
      <c r="I2439" s="29">
        <f ca="1">IFERROR($F2439/OFFSET($F2439,I$12,)-1,"")</f>
        <v>-5.098423983397371E-2</v>
      </c>
      <c r="J2439" s="29">
        <f ca="1">IFERROR($F2439/OFFSET($F2439,J$12,)-1,"")</f>
        <v>0.39439202958713859</v>
      </c>
      <c r="K2439" s="30">
        <f>F2439/VLOOKUP(YEAR(B2439),$Z$13:$AB$35,3,FALSE)-1</f>
        <v>0.17755454562838224</v>
      </c>
      <c r="L2439" s="21">
        <f>MAX(F2439:$F$5741)</f>
        <v>1985.92</v>
      </c>
      <c r="M2439" s="28">
        <f ca="1">IF(OFFSET($O2439,M$12,)&lt;&gt;"",_xlfn.STDEV.S(OFFSET($O2439,,,M$12))*SQRT($J$12/$G$12),"")</f>
        <v>0.19487555065033449</v>
      </c>
      <c r="N2439" s="30">
        <f ca="1">IF(OFFSET($O2439,N$12,)&lt;&gt;"",_xlfn.STDEV.S(OFFSET($O2439,,,N$12))*SQRT($J$12/$G$12),"")</f>
        <v>0.18496545113579799</v>
      </c>
      <c r="O2439" s="4">
        <f t="shared" ca="1" si="37"/>
        <v>8.2016455311851259E-3</v>
      </c>
    </row>
    <row r="2440" spans="2:15" x14ac:dyDescent="0.2">
      <c r="B2440" s="14">
        <v>38128</v>
      </c>
      <c r="C2440" s="25">
        <v>1833.88</v>
      </c>
      <c r="D2440" s="25">
        <v>1837.09</v>
      </c>
      <c r="E2440" s="25">
        <v>1824.76</v>
      </c>
      <c r="F2440" s="16">
        <v>1832.34</v>
      </c>
      <c r="G2440" s="28">
        <f ca="1">IFERROR($F2440/OFFSET($F2440,G$12,)-1,"")</f>
        <v>-4.8002967456173273E-4</v>
      </c>
      <c r="H2440" s="29">
        <f ca="1">IFERROR($F2440/OFFSET($F2440,H$12,)-1,"")</f>
        <v>-8.2378921388209791E-3</v>
      </c>
      <c r="I2440" s="29">
        <f ca="1">IFERROR($F2440/OFFSET($F2440,I$12,)-1,"")</f>
        <v>-6.7539922445116196E-2</v>
      </c>
      <c r="J2440" s="29">
        <f ca="1">IFERROR($F2440/OFFSET($F2440,J$12,)-1,"")</f>
        <v>0.38741112600231675</v>
      </c>
      <c r="K2440" s="30">
        <f>F2440/VLOOKUP(YEAR(B2440),$Z$13:$AB$35,3,FALSE)-1</f>
        <v>0.16793615787158922</v>
      </c>
      <c r="L2440" s="21">
        <f>MAX(F2440:$F$5741)</f>
        <v>1985.92</v>
      </c>
      <c r="M2440" s="28">
        <f ca="1">IF(OFFSET($O2440,M$12,)&lt;&gt;"",_xlfn.STDEV.S(OFFSET($O2440,,,M$12))*SQRT($J$12/$G$12),"")</f>
        <v>0.19383543745524368</v>
      </c>
      <c r="N2440" s="30">
        <f ca="1">IF(OFFSET($O2440,N$12,)&lt;&gt;"",_xlfn.STDEV.S(OFFSET($O2440,,,N$12))*SQRT($J$12/$G$12),"")</f>
        <v>0.18437380344648893</v>
      </c>
      <c r="O2440" s="4">
        <f t="shared" ca="1" si="37"/>
        <v>-4.801449256900795E-4</v>
      </c>
    </row>
    <row r="2441" spans="2:15" x14ac:dyDescent="0.2">
      <c r="B2441" s="14">
        <v>38126</v>
      </c>
      <c r="C2441" s="25">
        <v>1781.26</v>
      </c>
      <c r="D2441" s="25">
        <v>1835.91</v>
      </c>
      <c r="E2441" s="25">
        <v>1781.26</v>
      </c>
      <c r="F2441" s="16">
        <v>1833.22</v>
      </c>
      <c r="G2441" s="28">
        <f ca="1">IFERROR($F2441/OFFSET($F2441,G$12,)-1,"")</f>
        <v>2.9852590894791309E-2</v>
      </c>
      <c r="H2441" s="29">
        <f ca="1">IFERROR($F2441/OFFSET($F2441,H$12,)-1,"")</f>
        <v>-8.3144450635348477E-3</v>
      </c>
      <c r="I2441" s="29">
        <f ca="1">IFERROR($F2441/OFFSET($F2441,I$12,)-1,"")</f>
        <v>-6.8982504253320087E-2</v>
      </c>
      <c r="J2441" s="29">
        <f ca="1">IFERROR($F2441/OFFSET($F2441,J$12,)-1,"")</f>
        <v>0.40223044914943107</v>
      </c>
      <c r="K2441" s="30">
        <f>F2441/VLOOKUP(YEAR(B2441),$Z$13:$AB$35,3,FALSE)-1</f>
        <v>0.16849707114037504</v>
      </c>
      <c r="L2441" s="21">
        <f>MAX(F2441:$F$5741)</f>
        <v>1985.92</v>
      </c>
      <c r="M2441" s="28">
        <f ca="1">IF(OFFSET($O2441,M$12,)&lt;&gt;"",_xlfn.STDEV.S(OFFSET($O2441,,,M$12))*SQRT($J$12/$G$12),"")</f>
        <v>0.19379189437644417</v>
      </c>
      <c r="N2441" s="30">
        <f ca="1">IF(OFFSET($O2441,N$12,)&lt;&gt;"",_xlfn.STDEV.S(OFFSET($O2441,,,N$12))*SQRT($J$12/$G$12),"")</f>
        <v>0.1857741796232589</v>
      </c>
      <c r="O2441" s="4">
        <f t="shared" ca="1" si="37"/>
        <v>2.94156763633996E-2</v>
      </c>
    </row>
    <row r="2442" spans="2:15" x14ac:dyDescent="0.2">
      <c r="B2442" s="14">
        <v>38125</v>
      </c>
      <c r="C2442" s="25">
        <v>1762.76</v>
      </c>
      <c r="D2442" s="25">
        <v>1780.63</v>
      </c>
      <c r="E2442" s="25">
        <v>1762.71</v>
      </c>
      <c r="F2442" s="16">
        <v>1780.08</v>
      </c>
      <c r="G2442" s="28">
        <f ca="1">IFERROR($F2442/OFFSET($F2442,G$12,)-1,"")</f>
        <v>9.9114381513778493E-3</v>
      </c>
      <c r="H2442" s="29">
        <f ca="1">IFERROR($F2442/OFFSET($F2442,H$12,)-1,"")</f>
        <v>-4.0993012493467762E-2</v>
      </c>
      <c r="I2442" s="29">
        <f ca="1">IFERROR($F2442/OFFSET($F2442,I$12,)-1,"")</f>
        <v>-9.353946745290953E-2</v>
      </c>
      <c r="J2442" s="29">
        <f ca="1">IFERROR($F2442/OFFSET($F2442,J$12,)-1,"")</f>
        <v>0.35990893603367535</v>
      </c>
      <c r="K2442" s="30">
        <f>F2442/VLOOKUP(YEAR(B2442),$Z$13:$AB$35,3,FALSE)-1</f>
        <v>0.13462555852301339</v>
      </c>
      <c r="L2442" s="21">
        <f>MAX(F2442:$F$5741)</f>
        <v>1985.92</v>
      </c>
      <c r="M2442" s="28">
        <f ca="1">IF(OFFSET($O2442,M$12,)&lt;&gt;"",_xlfn.STDEV.S(OFFSET($O2442,,,M$12))*SQRT($J$12/$G$12),"")</f>
        <v>0.17484195653491055</v>
      </c>
      <c r="N2442" s="30">
        <f ca="1">IF(OFFSET($O2442,N$12,)&lt;&gt;"",_xlfn.STDEV.S(OFFSET($O2442,,,N$12))*SQRT($J$12/$G$12),"")</f>
        <v>0.17581987904455013</v>
      </c>
      <c r="O2442" s="4">
        <f t="shared" ca="1" si="37"/>
        <v>9.8626420099780562E-3</v>
      </c>
    </row>
    <row r="2443" spans="2:15" x14ac:dyDescent="0.2">
      <c r="B2443" s="14">
        <v>38124</v>
      </c>
      <c r="C2443" s="25">
        <v>1795.7</v>
      </c>
      <c r="D2443" s="25">
        <v>1795.7</v>
      </c>
      <c r="E2443" s="25">
        <v>1749.17</v>
      </c>
      <c r="F2443" s="16">
        <v>1762.61</v>
      </c>
      <c r="G2443" s="28">
        <f ca="1">IFERROR($F2443/OFFSET($F2443,G$12,)-1,"")</f>
        <v>-1.9906472939985931E-2</v>
      </c>
      <c r="H2443" s="29">
        <f ca="1">IFERROR($F2443/OFFSET($F2443,H$12,)-1,"")</f>
        <v>-4.2907641600104407E-2</v>
      </c>
      <c r="I2443" s="29">
        <f ca="1">IFERROR($F2443/OFFSET($F2443,I$12,)-1,"")</f>
        <v>-0.10328495189837361</v>
      </c>
      <c r="J2443" s="29">
        <f ca="1">IFERROR($F2443/OFFSET($F2443,J$12,)-1,"")</f>
        <v>0.3678382132685607</v>
      </c>
      <c r="K2443" s="30">
        <f>F2443/VLOOKUP(YEAR(B2443),$Z$13:$AB$35,3,FALSE)-1</f>
        <v>0.1234901553347314</v>
      </c>
      <c r="L2443" s="21">
        <f>MAX(F2443:$F$5741)</f>
        <v>1985.92</v>
      </c>
      <c r="M2443" s="28">
        <f ca="1">IF(OFFSET($O2443,M$12,)&lt;&gt;"",_xlfn.STDEV.S(OFFSET($O2443,,,M$12))*SQRT($J$12/$G$12),"")</f>
        <v>0.17746893273325953</v>
      </c>
      <c r="N2443" s="30">
        <f ca="1">IF(OFFSET($O2443,N$12,)&lt;&gt;"",_xlfn.STDEV.S(OFFSET($O2443,,,N$12))*SQRT($J$12/$G$12),"")</f>
        <v>0.17462288931785877</v>
      </c>
      <c r="O2443" s="4">
        <f t="shared" ca="1" si="37"/>
        <v>-2.0107276095698789E-2</v>
      </c>
    </row>
    <row r="2444" spans="2:15" x14ac:dyDescent="0.2">
      <c r="B2444" s="14">
        <v>38121</v>
      </c>
      <c r="C2444" s="25">
        <v>1847.83</v>
      </c>
      <c r="D2444" s="25">
        <v>1848.12</v>
      </c>
      <c r="E2444" s="25">
        <v>1792.29</v>
      </c>
      <c r="F2444" s="16">
        <v>1798.41</v>
      </c>
      <c r="G2444" s="28">
        <f ca="1">IFERROR($F2444/OFFSET($F2444,G$12,)-1,"")</f>
        <v>-2.6602654311632556E-2</v>
      </c>
      <c r="H2444" s="29">
        <f ca="1">IFERROR($F2444/OFFSET($F2444,H$12,)-1,"")</f>
        <v>-5.6581701437886545E-2</v>
      </c>
      <c r="I2444" s="29">
        <f ca="1">IFERROR($F2444/OFFSET($F2444,I$12,)-1,"")</f>
        <v>-8.2649813307216768E-2</v>
      </c>
      <c r="J2444" s="29">
        <f ca="1">IFERROR($F2444/OFFSET($F2444,J$12,)-1,"")</f>
        <v>0.39852869129734891</v>
      </c>
      <c r="K2444" s="30">
        <f>F2444/VLOOKUP(YEAR(B2444),$Z$13:$AB$35,3,FALSE)-1</f>
        <v>0.14630912695124532</v>
      </c>
      <c r="L2444" s="21">
        <f>MAX(F2444:$F$5741)</f>
        <v>1985.92</v>
      </c>
      <c r="M2444" s="28">
        <f ca="1">IF(OFFSET($O2444,M$12,)&lt;&gt;"",_xlfn.STDEV.S(OFFSET($O2444,,,M$12))*SQRT($J$12/$G$12),"")</f>
        <v>0.17726534757443341</v>
      </c>
      <c r="N2444" s="30">
        <f ca="1">IF(OFFSET($O2444,N$12,)&lt;&gt;"",_xlfn.STDEV.S(OFFSET($O2444,,,N$12))*SQRT($J$12/$G$12),"")</f>
        <v>0.1697460074030897</v>
      </c>
      <c r="O2444" s="4">
        <f t="shared" ca="1" si="37"/>
        <v>-2.6962908432229919E-2</v>
      </c>
    </row>
    <row r="2445" spans="2:15" x14ac:dyDescent="0.2">
      <c r="B2445" s="14">
        <v>38120</v>
      </c>
      <c r="C2445" s="25">
        <v>1848.24</v>
      </c>
      <c r="D2445" s="25">
        <v>1853.61</v>
      </c>
      <c r="E2445" s="25">
        <v>1841.29</v>
      </c>
      <c r="F2445" s="16">
        <v>1847.56</v>
      </c>
      <c r="G2445" s="28">
        <f ca="1">IFERROR($F2445/OFFSET($F2445,G$12,)-1,"")</f>
        <v>-5.5718141935201526E-4</v>
      </c>
      <c r="H2445" s="29">
        <f ca="1">IFERROR($F2445/OFFSET($F2445,H$12,)-1,"")</f>
        <v>-3.6198127233365573E-2</v>
      </c>
      <c r="I2445" s="29">
        <f ca="1">IFERROR($F2445/OFFSET($F2445,I$12,)-1,"")</f>
        <v>-5.9775473023175318E-2</v>
      </c>
      <c r="J2445" s="29">
        <f ca="1">IFERROR($F2445/OFFSET($F2445,J$12,)-1,"")</f>
        <v>0.4492371651566851</v>
      </c>
      <c r="K2445" s="30">
        <f>F2445/VLOOKUP(YEAR(B2445),$Z$13:$AB$35,3,FALSE)-1</f>
        <v>0.17763740781581649</v>
      </c>
      <c r="L2445" s="21">
        <f>MAX(F2445:$F$5741)</f>
        <v>1985.92</v>
      </c>
      <c r="M2445" s="28">
        <f ca="1">IF(OFFSET($O2445,M$12,)&lt;&gt;"",_xlfn.STDEV.S(OFFSET($O2445,,,M$12))*SQRT($J$12/$G$12),"")</f>
        <v>0.16112392739416409</v>
      </c>
      <c r="N2445" s="30">
        <f ca="1">IF(OFFSET($O2445,N$12,)&lt;&gt;"",_xlfn.STDEV.S(OFFSET($O2445,,,N$12))*SQRT($J$12/$G$12),"")</f>
        <v>0.16019028890771692</v>
      </c>
      <c r="O2445" s="4">
        <f t="shared" ca="1" si="37"/>
        <v>-5.5733670260235777E-4</v>
      </c>
    </row>
    <row r="2446" spans="2:15" x14ac:dyDescent="0.2">
      <c r="B2446" s="14">
        <v>38119</v>
      </c>
      <c r="C2446" s="25">
        <v>1855.75</v>
      </c>
      <c r="D2446" s="25">
        <v>1862.26</v>
      </c>
      <c r="E2446" s="25">
        <v>1839.8</v>
      </c>
      <c r="F2446" s="16">
        <v>1848.59</v>
      </c>
      <c r="G2446" s="28">
        <f ca="1">IFERROR($F2446/OFFSET($F2446,G$12,)-1,"")</f>
        <v>-4.0836776803849784E-3</v>
      </c>
      <c r="H2446" s="29">
        <f ca="1">IFERROR($F2446/OFFSET($F2446,H$12,)-1,"")</f>
        <v>-5.2408462039234549E-2</v>
      </c>
      <c r="I2446" s="29">
        <f ca="1">IFERROR($F2446/OFFSET($F2446,I$12,)-1,"")</f>
        <v>-6.915182887528204E-2</v>
      </c>
      <c r="J2446" s="29">
        <f ca="1">IFERROR($F2446/OFFSET($F2446,J$12,)-1,"")</f>
        <v>0.46413692597696787</v>
      </c>
      <c r="K2446" s="30">
        <f>F2446/VLOOKUP(YEAR(B2446),$Z$13:$AB$35,3,FALSE)-1</f>
        <v>0.17829393130087268</v>
      </c>
      <c r="L2446" s="21">
        <f>MAX(F2446:$F$5741)</f>
        <v>1985.92</v>
      </c>
      <c r="M2446" s="28">
        <f ca="1">IF(OFFSET($O2446,M$12,)&lt;&gt;"",_xlfn.STDEV.S(OFFSET($O2446,,,M$12))*SQRT($J$12/$G$12),"")</f>
        <v>0.16134646376868964</v>
      </c>
      <c r="N2446" s="30">
        <f ca="1">IF(OFFSET($O2446,N$12,)&lt;&gt;"",_xlfn.STDEV.S(OFFSET($O2446,,,N$12))*SQRT($J$12/$G$12),"")</f>
        <v>0.16119619777866831</v>
      </c>
      <c r="O2446" s="4">
        <f t="shared" ca="1" si="37"/>
        <v>-4.092038662216641E-3</v>
      </c>
    </row>
    <row r="2447" spans="2:15" x14ac:dyDescent="0.2">
      <c r="B2447" s="14">
        <v>38118</v>
      </c>
      <c r="C2447" s="25">
        <v>1841.68</v>
      </c>
      <c r="D2447" s="25">
        <v>1856.33</v>
      </c>
      <c r="E2447" s="25">
        <v>1835.22</v>
      </c>
      <c r="F2447" s="16">
        <v>1856.17</v>
      </c>
      <c r="G2447" s="28">
        <f ca="1">IFERROR($F2447/OFFSET($F2447,G$12,)-1,"")</f>
        <v>7.895179813534714E-3</v>
      </c>
      <c r="H2447" s="29">
        <f ca="1">IFERROR($F2447/OFFSET($F2447,H$12,)-1,"")</f>
        <v>-5.0309542082373926E-2</v>
      </c>
      <c r="I2447" s="29">
        <f ca="1">IFERROR($F2447/OFFSET($F2447,I$12,)-1,"")</f>
        <v>-5.6008747393581748E-2</v>
      </c>
      <c r="J2447" s="29">
        <f ca="1">IFERROR($F2447/OFFSET($F2447,J$12,)-1,"")</f>
        <v>0.51011259722086622</v>
      </c>
      <c r="K2447" s="30">
        <f>F2447/VLOOKUP(YEAR(B2447),$Z$13:$AB$35,3,FALSE)-1</f>
        <v>0.18312543422973238</v>
      </c>
      <c r="L2447" s="21">
        <f>MAX(F2447:$F$5741)</f>
        <v>1985.92</v>
      </c>
      <c r="M2447" s="28">
        <f ca="1">IF(OFFSET($O2447,M$12,)&lt;&gt;"",_xlfn.STDEV.S(OFFSET($O2447,,,M$12))*SQRT($J$12/$G$12),"")</f>
        <v>0.16215157691296614</v>
      </c>
      <c r="N2447" s="30">
        <f ca="1">IF(OFFSET($O2447,N$12,)&lt;&gt;"",_xlfn.STDEV.S(OFFSET($O2447,,,N$12))*SQRT($J$12/$G$12),"")</f>
        <v>0.1609895939785855</v>
      </c>
      <c r="O2447" s="4">
        <f t="shared" ref="O2447:O2510" ca="1" si="38">IFERROR(LN(1+G2447),"")</f>
        <v>7.864175961797306E-3</v>
      </c>
    </row>
    <row r="2448" spans="2:15" x14ac:dyDescent="0.2">
      <c r="B2448" s="14">
        <v>38117</v>
      </c>
      <c r="C2448" s="25">
        <v>1906.08</v>
      </c>
      <c r="D2448" s="25">
        <v>1906.08</v>
      </c>
      <c r="E2448" s="25">
        <v>1838.08</v>
      </c>
      <c r="F2448" s="16">
        <v>1841.63</v>
      </c>
      <c r="G2448" s="28">
        <f ca="1">IFERROR($F2448/OFFSET($F2448,G$12,)-1,"")</f>
        <v>-3.3909152428564626E-2</v>
      </c>
      <c r="H2448" s="29">
        <f ca="1">IFERROR($F2448/OFFSET($F2448,H$12,)-1,"")</f>
        <v>-4.750009051084314E-2</v>
      </c>
      <c r="I2448" s="29">
        <f ca="1">IFERROR($F2448/OFFSET($F2448,I$12,)-1,"")</f>
        <v>-5.6464669235183118E-2</v>
      </c>
      <c r="J2448" s="29">
        <f ca="1">IFERROR($F2448/OFFSET($F2448,J$12,)-1,"")</f>
        <v>0.50788894074492585</v>
      </c>
      <c r="K2448" s="30">
        <f>F2448/VLOOKUP(YEAR(B2448),$Z$13:$AB$35,3,FALSE)-1</f>
        <v>0.1738576172659303</v>
      </c>
      <c r="L2448" s="21">
        <f>MAX(F2448:$F$5741)</f>
        <v>1985.92</v>
      </c>
      <c r="M2448" s="28">
        <f ca="1">IF(OFFSET($O2448,M$12,)&lt;&gt;"",_xlfn.STDEV.S(OFFSET($O2448,,,M$12))*SQRT($J$12/$G$12),"")</f>
        <v>0.16057559780367922</v>
      </c>
      <c r="N2448" s="30">
        <f ca="1">IF(OFFSET($O2448,N$12,)&lt;&gt;"",_xlfn.STDEV.S(OFFSET($O2448,,,N$12))*SQRT($J$12/$G$12),"")</f>
        <v>0.1617478080652629</v>
      </c>
      <c r="O2448" s="4">
        <f t="shared" ca="1" si="38"/>
        <v>-3.4497404086577137E-2</v>
      </c>
    </row>
    <row r="2449" spans="2:15" x14ac:dyDescent="0.2">
      <c r="B2449" s="14">
        <v>38114</v>
      </c>
      <c r="C2449" s="25">
        <v>1916.95</v>
      </c>
      <c r="D2449" s="25">
        <v>1917.61</v>
      </c>
      <c r="E2449" s="25">
        <v>1889.21</v>
      </c>
      <c r="F2449" s="16">
        <v>1906.27</v>
      </c>
      <c r="G2449" s="28">
        <f ca="1">IFERROR($F2449/OFFSET($F2449,G$12,)-1,"")</f>
        <v>-5.5713503221263005E-3</v>
      </c>
      <c r="H2449" s="29">
        <f ca="1">IFERROR($F2449/OFFSET($F2449,H$12,)-1,"")</f>
        <v>-1.039303531659308E-2</v>
      </c>
      <c r="I2449" s="29">
        <f ca="1">IFERROR($F2449/OFFSET($F2449,I$12,)-1,"")</f>
        <v>-1.7943434135284098E-2</v>
      </c>
      <c r="J2449" s="29">
        <f ca="1">IFERROR($F2449/OFFSET($F2449,J$12,)-1,"")</f>
        <v>0.56693463536529243</v>
      </c>
      <c r="K2449" s="30">
        <f>F2449/VLOOKUP(YEAR(B2449),$Z$13:$AB$35,3,FALSE)-1</f>
        <v>0.21505924646401553</v>
      </c>
      <c r="L2449" s="21">
        <f>MAX(F2449:$F$5741)</f>
        <v>1985.92</v>
      </c>
      <c r="M2449" s="28">
        <f ca="1">IF(OFFSET($O2449,M$12,)&lt;&gt;"",_xlfn.STDEV.S(OFFSET($O2449,,,M$12))*SQRT($J$12/$G$12),"")</f>
        <v>0.12482237008555715</v>
      </c>
      <c r="N2449" s="30">
        <f ca="1">IF(OFFSET($O2449,N$12,)&lt;&gt;"",_xlfn.STDEV.S(OFFSET($O2449,,,N$12))*SQRT($J$12/$G$12),"")</f>
        <v>0.14444284998533041</v>
      </c>
      <c r="O2449" s="4">
        <f t="shared" ca="1" si="38"/>
        <v>-5.5869281810817821E-3</v>
      </c>
    </row>
    <row r="2450" spans="2:15" x14ac:dyDescent="0.2">
      <c r="B2450" s="14">
        <v>38113</v>
      </c>
      <c r="C2450" s="25">
        <v>1951.02</v>
      </c>
      <c r="D2450" s="25">
        <v>1953.93</v>
      </c>
      <c r="E2450" s="25">
        <v>1915.27</v>
      </c>
      <c r="F2450" s="16">
        <v>1916.95</v>
      </c>
      <c r="G2450" s="28">
        <f ca="1">IFERROR($F2450/OFFSET($F2450,G$12,)-1,"")</f>
        <v>-1.7366966880763557E-2</v>
      </c>
      <c r="H2450" s="29">
        <f ca="1">IFERROR($F2450/OFFSET($F2450,H$12,)-1,"")</f>
        <v>-1.2502446914826715E-2</v>
      </c>
      <c r="I2450" s="29">
        <f ca="1">IFERROR($F2450/OFFSET($F2450,I$12,)-1,"")</f>
        <v>-1.4826806454928509E-2</v>
      </c>
      <c r="J2450" s="29">
        <f ca="1">IFERROR($F2450/OFFSET($F2450,J$12,)-1,"")</f>
        <v>0.59663340607352877</v>
      </c>
      <c r="K2450" s="30">
        <f>F2450/VLOOKUP(YEAR(B2450),$Z$13:$AB$35,3,FALSE)-1</f>
        <v>0.22186669386246161</v>
      </c>
      <c r="L2450" s="21">
        <f>MAX(F2450:$F$5741)</f>
        <v>1985.92</v>
      </c>
      <c r="M2450" s="28">
        <f ca="1">IF(OFFSET($O2450,M$12,)&lt;&gt;"",_xlfn.STDEV.S(OFFSET($O2450,,,M$12))*SQRT($J$12/$G$12),"")</f>
        <v>0.14160201374911088</v>
      </c>
      <c r="N2450" s="30">
        <f ca="1">IF(OFFSET($O2450,N$12,)&lt;&gt;"",_xlfn.STDEV.S(OFFSET($O2450,,,N$12))*SQRT($J$12/$G$12),"")</f>
        <v>0.14418276877833447</v>
      </c>
      <c r="O2450" s="4">
        <f t="shared" ca="1" si="38"/>
        <v>-1.7519541738944804E-2</v>
      </c>
    </row>
    <row r="2451" spans="2:15" x14ac:dyDescent="0.2">
      <c r="B2451" s="14">
        <v>38112</v>
      </c>
      <c r="C2451" s="25">
        <v>1954.5</v>
      </c>
      <c r="D2451" s="25">
        <v>1957.02</v>
      </c>
      <c r="E2451" s="25">
        <v>1947.42</v>
      </c>
      <c r="F2451" s="16">
        <v>1950.83</v>
      </c>
      <c r="G2451" s="28">
        <f ca="1">IFERROR($F2451/OFFSET($F2451,G$12,)-1,"")</f>
        <v>-1.877718086467195E-3</v>
      </c>
      <c r="H2451" s="29">
        <f ca="1">IFERROR($F2451/OFFSET($F2451,H$12,)-1,"")</f>
        <v>-6.6753566809577558E-3</v>
      </c>
      <c r="I2451" s="29">
        <f ca="1">IFERROR($F2451/OFFSET($F2451,I$12,)-1,"")</f>
        <v>1.4345583494519643E-2</v>
      </c>
      <c r="J2451" s="29">
        <f ca="1">IFERROR($F2451/OFFSET($F2451,J$12,)-1,"")</f>
        <v>0.62014267799453537</v>
      </c>
      <c r="K2451" s="30">
        <f>F2451/VLOOKUP(YEAR(B2451),$Z$13:$AB$35,3,FALSE)-1</f>
        <v>0.24346185471071546</v>
      </c>
      <c r="L2451" s="21">
        <f>MAX(F2451:$F$5741)</f>
        <v>1985.92</v>
      </c>
      <c r="M2451" s="28">
        <f ca="1">IF(OFFSET($O2451,M$12,)&lt;&gt;"",_xlfn.STDEV.S(OFFSET($O2451,,,M$12))*SQRT($J$12/$G$12),"")</f>
        <v>0.13117769577201374</v>
      </c>
      <c r="N2451" s="30">
        <f ca="1">IF(OFFSET($O2451,N$12,)&lt;&gt;"",_xlfn.STDEV.S(OFFSET($O2451,,,N$12))*SQRT($J$12/$G$12),"")</f>
        <v>0.13884241411239451</v>
      </c>
      <c r="O2451" s="4">
        <f t="shared" ca="1" si="38"/>
        <v>-1.8794832090211116E-3</v>
      </c>
    </row>
    <row r="2452" spans="2:15" x14ac:dyDescent="0.2">
      <c r="B2452" s="14">
        <v>38111</v>
      </c>
      <c r="C2452" s="25">
        <v>1931.91</v>
      </c>
      <c r="D2452" s="25">
        <v>1956.06</v>
      </c>
      <c r="E2452" s="25">
        <v>1928.25</v>
      </c>
      <c r="F2452" s="16">
        <v>1954.5</v>
      </c>
      <c r="G2452" s="28">
        <f ca="1">IFERROR($F2452/OFFSET($F2452,G$12,)-1,"")</f>
        <v>1.0876817328430155E-2</v>
      </c>
      <c r="H2452" s="29">
        <f ca="1">IFERROR($F2452/OFFSET($F2452,H$12,)-1,"")</f>
        <v>-3.0299320560690512E-3</v>
      </c>
      <c r="I2452" s="29">
        <f ca="1">IFERROR($F2452/OFFSET($F2452,I$12,)-1,"")</f>
        <v>3.0196973450487885E-2</v>
      </c>
      <c r="J2452" s="29">
        <f ca="1">IFERROR($F2452/OFFSET($F2452,J$12,)-1,"")</f>
        <v>0.63352806960359054</v>
      </c>
      <c r="K2452" s="30">
        <f>F2452/VLOOKUP(YEAR(B2452),$Z$13:$AB$35,3,FALSE)-1</f>
        <v>0.24580111800212912</v>
      </c>
      <c r="L2452" s="21">
        <f>MAX(F2452:$F$5741)</f>
        <v>1985.92</v>
      </c>
      <c r="M2452" s="28">
        <f ca="1">IF(OFFSET($O2452,M$12,)&lt;&gt;"",_xlfn.STDEV.S(OFFSET($O2452,,,M$12))*SQRT($J$12/$G$12),"")</f>
        <v>0.15945151268904745</v>
      </c>
      <c r="N2452" s="30">
        <f ca="1">IF(OFFSET($O2452,N$12,)&lt;&gt;"",_xlfn.STDEV.S(OFFSET($O2452,,,N$12))*SQRT($J$12/$G$12),"")</f>
        <v>0.13959369933301516</v>
      </c>
      <c r="O2452" s="4">
        <f t="shared" ca="1" si="38"/>
        <v>1.0818090209831932E-2</v>
      </c>
    </row>
    <row r="2453" spans="2:15" x14ac:dyDescent="0.2">
      <c r="B2453" s="14">
        <v>38110</v>
      </c>
      <c r="C2453" s="25">
        <v>1928.06</v>
      </c>
      <c r="D2453" s="25">
        <v>1940.14</v>
      </c>
      <c r="E2453" s="25">
        <v>1923.88</v>
      </c>
      <c r="F2453" s="16">
        <v>1933.47</v>
      </c>
      <c r="G2453" s="28">
        <f ca="1">IFERROR($F2453/OFFSET($F2453,G$12,)-1,"")</f>
        <v>3.7273723063506736E-3</v>
      </c>
      <c r="H2453" s="29">
        <f ca="1">IFERROR($F2453/OFFSET($F2453,H$12,)-1,"")</f>
        <v>-1.2250632200056177E-2</v>
      </c>
      <c r="I2453" s="29">
        <f ca="1">IFERROR($F2453/OFFSET($F2453,I$12,)-1,"")</f>
        <v>3.5735713214339215E-2</v>
      </c>
      <c r="J2453" s="29">
        <f ca="1">IFERROR($F2453/OFFSET($F2453,J$12,)-1,"")</f>
        <v>0.6439254164080499</v>
      </c>
      <c r="K2453" s="30">
        <f>F2453/VLOOKUP(YEAR(B2453),$Z$13:$AB$35,3,FALSE)-1</f>
        <v>0.23239656568103162</v>
      </c>
      <c r="L2453" s="21">
        <f>MAX(F2453:$F$5741)</f>
        <v>1985.92</v>
      </c>
      <c r="M2453" s="28">
        <f ca="1">IF(OFFSET($O2453,M$12,)&lt;&gt;"",_xlfn.STDEV.S(OFFSET($O2453,,,M$12))*SQRT($J$12/$G$12),"")</f>
        <v>0.15757924152976296</v>
      </c>
      <c r="N2453" s="30">
        <f ca="1">IF(OFFSET($O2453,N$12,)&lt;&gt;"",_xlfn.STDEV.S(OFFSET($O2453,,,N$12))*SQRT($J$12/$G$12),"")</f>
        <v>0.13838628267383835</v>
      </c>
      <c r="O2453" s="4">
        <f t="shared" ca="1" si="38"/>
        <v>3.7204428679223143E-3</v>
      </c>
    </row>
    <row r="2454" spans="2:15" x14ac:dyDescent="0.2">
      <c r="B2454" s="14">
        <v>38107</v>
      </c>
      <c r="C2454" s="25">
        <v>1941.74</v>
      </c>
      <c r="D2454" s="25">
        <v>1945.38</v>
      </c>
      <c r="E2454" s="25">
        <v>1922.22</v>
      </c>
      <c r="F2454" s="16">
        <v>1926.29</v>
      </c>
      <c r="G2454" s="28">
        <f ca="1">IFERROR($F2454/OFFSET($F2454,G$12,)-1,"")</f>
        <v>-7.6910396554744631E-3</v>
      </c>
      <c r="H2454" s="29">
        <f ca="1">IFERROR($F2454/OFFSET($F2454,H$12,)-1,"")</f>
        <v>-1.1053382756106789E-2</v>
      </c>
      <c r="I2454" s="29">
        <f ca="1">IFERROR($F2454/OFFSET($F2454,I$12,)-1,"")</f>
        <v>3.9019391029962991E-2</v>
      </c>
      <c r="J2454" s="29">
        <f ca="1">IFERROR($F2454/OFFSET($F2454,J$12,)-1,"")</f>
        <v>0.63585950371112654</v>
      </c>
      <c r="K2454" s="30">
        <f>F2454/VLOOKUP(YEAR(B2454),$Z$13:$AB$35,3,FALSE)-1</f>
        <v>0.22782002332889273</v>
      </c>
      <c r="L2454" s="21">
        <f>MAX(F2454:$F$5741)</f>
        <v>1985.92</v>
      </c>
      <c r="M2454" s="28">
        <f ca="1">IF(OFFSET($O2454,M$12,)&lt;&gt;"",_xlfn.STDEV.S(OFFSET($O2454,,,M$12))*SQRT($J$12/$G$12),"")</f>
        <v>0.15891295427690905</v>
      </c>
      <c r="N2454" s="30">
        <f ca="1">IF(OFFSET($O2454,N$12,)&lt;&gt;"",_xlfn.STDEV.S(OFFSET($O2454,,,N$12))*SQRT($J$12/$G$12),"")</f>
        <v>0.13914730249041538</v>
      </c>
      <c r="O2454" s="4">
        <f t="shared" ca="1" si="38"/>
        <v>-7.7207682281506531E-3</v>
      </c>
    </row>
    <row r="2455" spans="2:15" x14ac:dyDescent="0.2">
      <c r="B2455" s="14">
        <v>38106</v>
      </c>
      <c r="C2455" s="25">
        <v>1965.26</v>
      </c>
      <c r="D2455" s="25">
        <v>1967.9</v>
      </c>
      <c r="E2455" s="25">
        <v>1918.02</v>
      </c>
      <c r="F2455" s="16">
        <v>1941.22</v>
      </c>
      <c r="G2455" s="28">
        <f ca="1">IFERROR($F2455/OFFSET($F2455,G$12,)-1,"")</f>
        <v>-1.1568581524893817E-2</v>
      </c>
      <c r="H2455" s="29">
        <f ca="1">IFERROR($F2455/OFFSET($F2455,H$12,)-1,"")</f>
        <v>-2.8047753097582007E-3</v>
      </c>
      <c r="I2455" s="29">
        <f ca="1">IFERROR($F2455/OFFSET($F2455,I$12,)-1,"")</f>
        <v>4.3863092517409052E-2</v>
      </c>
      <c r="J2455" s="29">
        <f ca="1">IFERROR($F2455/OFFSET($F2455,J$12,)-1,"")</f>
        <v>0.65401656385262941</v>
      </c>
      <c r="K2455" s="30">
        <f>F2455/VLOOKUP(YEAR(B2455),$Z$13:$AB$35,3,FALSE)-1</f>
        <v>0.23733642685499756</v>
      </c>
      <c r="L2455" s="21">
        <f>MAX(F2455:$F$5741)</f>
        <v>1985.92</v>
      </c>
      <c r="M2455" s="28">
        <f ca="1">IF(OFFSET($O2455,M$12,)&lt;&gt;"",_xlfn.STDEV.S(OFFSET($O2455,,,M$12))*SQRT($J$12/$G$12),"")</f>
        <v>0.15913311653825646</v>
      </c>
      <c r="N2455" s="30">
        <f ca="1">IF(OFFSET($O2455,N$12,)&lt;&gt;"",_xlfn.STDEV.S(OFFSET($O2455,,,N$12))*SQRT($J$12/$G$12),"")</f>
        <v>0.13821297310281791</v>
      </c>
      <c r="O2455" s="4">
        <f t="shared" ca="1" si="38"/>
        <v>-1.1636018166180645E-2</v>
      </c>
    </row>
    <row r="2456" spans="2:15" x14ac:dyDescent="0.2">
      <c r="B2456" s="14">
        <v>38105</v>
      </c>
      <c r="C2456" s="25">
        <v>1960.34</v>
      </c>
      <c r="D2456" s="25">
        <v>1973.36</v>
      </c>
      <c r="E2456" s="25">
        <v>1959.72</v>
      </c>
      <c r="F2456" s="16">
        <v>1963.94</v>
      </c>
      <c r="G2456" s="28">
        <f ca="1">IFERROR($F2456/OFFSET($F2456,G$12,)-1,"")</f>
        <v>1.7853135010508225E-3</v>
      </c>
      <c r="H2456" s="29">
        <f ca="1">IFERROR($F2456/OFFSET($F2456,H$12,)-1,"")</f>
        <v>-5.6995715143548509E-4</v>
      </c>
      <c r="I2456" s="29">
        <f ca="1">IFERROR($F2456/OFFSET($F2456,I$12,)-1,"")</f>
        <v>6.3313481321061182E-2</v>
      </c>
      <c r="J2456" s="29">
        <f ca="1">IFERROR($F2456/OFFSET($F2456,J$12,)-1,"")</f>
        <v>0.64899789250959294</v>
      </c>
      <c r="K2456" s="30">
        <f>F2456/VLOOKUP(YEAR(B2456),$Z$13:$AB$35,3,FALSE)-1</f>
        <v>0.25181818761274055</v>
      </c>
      <c r="L2456" s="21">
        <f>MAX(F2456:$F$5741)</f>
        <v>1985.92</v>
      </c>
      <c r="M2456" s="28">
        <f ca="1">IF(OFFSET($O2456,M$12,)&lt;&gt;"",_xlfn.STDEV.S(OFFSET($O2456,,,M$12))*SQRT($J$12/$G$12),"")</f>
        <v>0.15352996074625039</v>
      </c>
      <c r="N2456" s="30">
        <f ca="1">IF(OFFSET($O2456,N$12,)&lt;&gt;"",_xlfn.STDEV.S(OFFSET($O2456,,,N$12))*SQRT($J$12/$G$12),"")</f>
        <v>0.13573102375851553</v>
      </c>
      <c r="O2456" s="4">
        <f t="shared" ca="1" si="38"/>
        <v>1.7837217231690718E-3</v>
      </c>
    </row>
    <row r="2457" spans="2:15" x14ac:dyDescent="0.2">
      <c r="B2457" s="14">
        <v>38104</v>
      </c>
      <c r="C2457" s="25">
        <v>1957.59</v>
      </c>
      <c r="D2457" s="25">
        <v>1962.99</v>
      </c>
      <c r="E2457" s="25">
        <v>1951.83</v>
      </c>
      <c r="F2457" s="16">
        <v>1960.44</v>
      </c>
      <c r="G2457" s="28">
        <f ca="1">IFERROR($F2457/OFFSET($F2457,G$12,)-1,"")</f>
        <v>1.5274975095149745E-3</v>
      </c>
      <c r="H2457" s="29">
        <f ca="1">IFERROR($F2457/OFFSET($F2457,H$12,)-1,"")</f>
        <v>-4.3726670221679864E-3</v>
      </c>
      <c r="I2457" s="29">
        <f ca="1">IFERROR($F2457/OFFSET($F2457,I$12,)-1,"")</f>
        <v>5.9668657603848541E-2</v>
      </c>
      <c r="J2457" s="29">
        <f ca="1">IFERROR($F2457/OFFSET($F2457,J$12,)-1,"")</f>
        <v>0.63910905989766231</v>
      </c>
      <c r="K2457" s="30">
        <f>F2457/VLOOKUP(YEAR(B2457),$Z$13:$AB$35,3,FALSE)-1</f>
        <v>0.24958728256643337</v>
      </c>
      <c r="L2457" s="21">
        <f>MAX(F2457:$F$5741)</f>
        <v>1985.92</v>
      </c>
      <c r="M2457" s="28">
        <f ca="1">IF(OFFSET($O2457,M$12,)&lt;&gt;"",_xlfn.STDEV.S(OFFSET($O2457,,,M$12))*SQRT($J$12/$G$12),"")</f>
        <v>0.1597368890488135</v>
      </c>
      <c r="N2457" s="30">
        <f ca="1">IF(OFFSET($O2457,N$12,)&lt;&gt;"",_xlfn.STDEV.S(OFFSET($O2457,,,N$12))*SQRT($J$12/$G$12),"")</f>
        <v>0.13778653983152631</v>
      </c>
      <c r="O2457" s="4">
        <f t="shared" ca="1" si="38"/>
        <v>1.5263320718453325E-3</v>
      </c>
    </row>
    <row r="2458" spans="2:15" x14ac:dyDescent="0.2">
      <c r="B2458" s="14">
        <v>38103</v>
      </c>
      <c r="C2458" s="25">
        <v>1948.03</v>
      </c>
      <c r="D2458" s="25">
        <v>1964.33</v>
      </c>
      <c r="E2458" s="25">
        <v>1948.03</v>
      </c>
      <c r="F2458" s="16">
        <v>1957.45</v>
      </c>
      <c r="G2458" s="28">
        <f ca="1">IFERROR($F2458/OFFSET($F2458,G$12,)-1,"")</f>
        <v>4.9439886642503872E-3</v>
      </c>
      <c r="H2458" s="29">
        <f ca="1">IFERROR($F2458/OFFSET($F2458,H$12,)-1,"")</f>
        <v>-3.2182994953583455E-3</v>
      </c>
      <c r="I2458" s="29">
        <f ca="1">IFERROR($F2458/OFFSET($F2458,I$12,)-1,"")</f>
        <v>6.568488675958184E-2</v>
      </c>
      <c r="J2458" s="29">
        <f ca="1">IFERROR($F2458/OFFSET($F2458,J$12,)-1,"")</f>
        <v>0.63118114698088368</v>
      </c>
      <c r="K2458" s="30">
        <f>F2458/VLOOKUP(YEAR(B2458),$Z$13:$AB$35,3,FALSE)-1</f>
        <v>0.24768145225544513</v>
      </c>
      <c r="L2458" s="21">
        <f>MAX(F2458:$F$5741)</f>
        <v>1985.92</v>
      </c>
      <c r="M2458" s="28">
        <f ca="1">IF(OFFSET($O2458,M$12,)&lt;&gt;"",_xlfn.STDEV.S(OFFSET($O2458,,,M$12))*SQRT($J$12/$G$12),"")</f>
        <v>0.16094127322500718</v>
      </c>
      <c r="N2458" s="30">
        <f ca="1">IF(OFFSET($O2458,N$12,)&lt;&gt;"",_xlfn.STDEV.S(OFFSET($O2458,,,N$12))*SQRT($J$12/$G$12),"")</f>
        <v>0.13827955398334593</v>
      </c>
      <c r="O2458" s="4">
        <f t="shared" ca="1" si="38"/>
        <v>4.9318072855283066E-3</v>
      </c>
    </row>
    <row r="2459" spans="2:15" x14ac:dyDescent="0.2">
      <c r="B2459" s="14">
        <v>38100</v>
      </c>
      <c r="C2459" s="25">
        <v>1946.74</v>
      </c>
      <c r="D2459" s="25">
        <v>1957.84</v>
      </c>
      <c r="E2459" s="25">
        <v>1942.9</v>
      </c>
      <c r="F2459" s="16">
        <v>1947.82</v>
      </c>
      <c r="G2459" s="28">
        <f ca="1">IFERROR($F2459/OFFSET($F2459,G$12,)-1,"")</f>
        <v>5.8561242731203222E-4</v>
      </c>
      <c r="H2459" s="29">
        <f ca="1">IFERROR($F2459/OFFSET($F2459,H$12,)-1,"")</f>
        <v>-9.0607082716483989E-3</v>
      </c>
      <c r="I2459" s="29">
        <f ca="1">IFERROR($F2459/OFFSET($F2459,I$12,)-1,"")</f>
        <v>8.8033872931818413E-2</v>
      </c>
      <c r="J2459" s="29">
        <f ca="1">IFERROR($F2459/OFFSET($F2459,J$12,)-1,"")</f>
        <v>0.62644978665486528</v>
      </c>
      <c r="K2459" s="30">
        <f>F2459/VLOOKUP(YEAR(B2459),$Z$13:$AB$35,3,FALSE)-1</f>
        <v>0.24154327637089112</v>
      </c>
      <c r="L2459" s="21">
        <f>MAX(F2459:$F$5741)</f>
        <v>1985.92</v>
      </c>
      <c r="M2459" s="28">
        <f ca="1">IF(OFFSET($O2459,M$12,)&lt;&gt;"",_xlfn.STDEV.S(OFFSET($O2459,,,M$12))*SQRT($J$12/$G$12),"")</f>
        <v>0.16667444825053573</v>
      </c>
      <c r="N2459" s="30">
        <f ca="1">IF(OFFSET($O2459,N$12,)&lt;&gt;"",_xlfn.STDEV.S(OFFSET($O2459,,,N$12))*SQRT($J$12/$G$12),"")</f>
        <v>0.14159627177610631</v>
      </c>
      <c r="O2459" s="4">
        <f t="shared" ca="1" si="38"/>
        <v>5.8544102326881496E-4</v>
      </c>
    </row>
    <row r="2460" spans="2:15" x14ac:dyDescent="0.2">
      <c r="B2460" s="14">
        <v>38099</v>
      </c>
      <c r="C2460" s="25">
        <v>1964.56</v>
      </c>
      <c r="D2460" s="25">
        <v>1969.42</v>
      </c>
      <c r="E2460" s="25">
        <v>1946.15</v>
      </c>
      <c r="F2460" s="16">
        <v>1946.68</v>
      </c>
      <c r="G2460" s="28">
        <f ca="1">IFERROR($F2460/OFFSET($F2460,G$12,)-1,"")</f>
        <v>-9.353403967308771E-3</v>
      </c>
      <c r="H2460" s="29">
        <f ca="1">IFERROR($F2460/OFFSET($F2460,H$12,)-1,"")</f>
        <v>-7.018832506988204E-3</v>
      </c>
      <c r="I2460" s="29">
        <f ca="1">IFERROR($F2460/OFFSET($F2460,I$12,)-1,"")</f>
        <v>0.10031652724395212</v>
      </c>
      <c r="J2460" s="29">
        <f ca="1">IFERROR($F2460/OFFSET($F2460,J$12,)-1,"")</f>
        <v>0.62568792016368113</v>
      </c>
      <c r="K2460" s="30">
        <f>F2460/VLOOKUP(YEAR(B2460),$Z$13:$AB$35,3,FALSE)-1</f>
        <v>0.24081663872723702</v>
      </c>
      <c r="L2460" s="21">
        <f>MAX(F2460:$F$5741)</f>
        <v>1985.92</v>
      </c>
      <c r="M2460" s="28">
        <f ca="1">IF(OFFSET($O2460,M$12,)&lt;&gt;"",_xlfn.STDEV.S(OFFSET($O2460,,,M$12))*SQRT($J$12/$G$12),"")</f>
        <v>0.16722456427906926</v>
      </c>
      <c r="N2460" s="30">
        <f ca="1">IF(OFFSET($O2460,N$12,)&lt;&gt;"",_xlfn.STDEV.S(OFFSET($O2460,,,N$12))*SQRT($J$12/$G$12),"")</f>
        <v>0.14175246481344858</v>
      </c>
      <c r="O2460" s="4">
        <f t="shared" ca="1" si="38"/>
        <v>-9.3974217425676302E-3</v>
      </c>
    </row>
    <row r="2461" spans="2:15" x14ac:dyDescent="0.2">
      <c r="B2461" s="14">
        <v>38098</v>
      </c>
      <c r="C2461" s="25">
        <v>1973.92</v>
      </c>
      <c r="D2461" s="25">
        <v>1979.93</v>
      </c>
      <c r="E2461" s="25">
        <v>1962.19</v>
      </c>
      <c r="F2461" s="16">
        <v>1965.06</v>
      </c>
      <c r="G2461" s="28">
        <f ca="1">IFERROR($F2461/OFFSET($F2461,G$12,)-1,"")</f>
        <v>-2.0263578883218392E-3</v>
      </c>
      <c r="H2461" s="29">
        <f ca="1">IFERROR($F2461/OFFSET($F2461,H$12,)-1,"")</f>
        <v>2.0356026910750558E-5</v>
      </c>
      <c r="I2461" s="29">
        <f ca="1">IFERROR($F2461/OFFSET($F2461,I$12,)-1,"")</f>
        <v>7.9590592190925014E-2</v>
      </c>
      <c r="J2461" s="29">
        <f ca="1">IFERROR($F2461/OFFSET($F2461,J$12,)-1,"")</f>
        <v>0.630471038242298</v>
      </c>
      <c r="K2461" s="30">
        <f>F2461/VLOOKUP(YEAR(B2461),$Z$13:$AB$35,3,FALSE)-1</f>
        <v>0.25253207722755877</v>
      </c>
      <c r="L2461" s="21">
        <f>MAX(F2461:$F$5741)</f>
        <v>1985.92</v>
      </c>
      <c r="M2461" s="28">
        <f ca="1">IF(OFFSET($O2461,M$12,)&lt;&gt;"",_xlfn.STDEV.S(OFFSET($O2461,,,M$12))*SQRT($J$12/$G$12),"")</f>
        <v>0.16639546351018344</v>
      </c>
      <c r="N2461" s="30">
        <f ca="1">IF(OFFSET($O2461,N$12,)&lt;&gt;"",_xlfn.STDEV.S(OFFSET($O2461,,,N$12))*SQRT($J$12/$G$12),"")</f>
        <v>0.14130977306486578</v>
      </c>
      <c r="O2461" s="4">
        <f t="shared" ca="1" si="38"/>
        <v>-2.0284137291833346E-3</v>
      </c>
    </row>
    <row r="2462" spans="2:15" x14ac:dyDescent="0.2">
      <c r="B2462" s="14">
        <v>38097</v>
      </c>
      <c r="C2462" s="25">
        <v>1963.8</v>
      </c>
      <c r="D2462" s="25">
        <v>1972.8</v>
      </c>
      <c r="E2462" s="25">
        <v>1963.8</v>
      </c>
      <c r="F2462" s="16">
        <v>1969.05</v>
      </c>
      <c r="G2462" s="28">
        <f ca="1">IFERROR($F2462/OFFSET($F2462,G$12,)-1,"")</f>
        <v>2.688705907514688E-3</v>
      </c>
      <c r="H2462" s="29">
        <f ca="1">IFERROR($F2462/OFFSET($F2462,H$12,)-1,"")</f>
        <v>-8.4948034160490238E-3</v>
      </c>
      <c r="I2462" s="29">
        <f ca="1">IFERROR($F2462/OFFSET($F2462,I$12,)-1,"")</f>
        <v>8.6486307530168727E-2</v>
      </c>
      <c r="J2462" s="29">
        <f ca="1">IFERROR($F2462/OFFSET($F2462,J$12,)-1,"")</f>
        <v>0.62555415211630394</v>
      </c>
      <c r="K2462" s="30">
        <f>F2462/VLOOKUP(YEAR(B2462),$Z$13:$AB$35,3,FALSE)-1</f>
        <v>0.25507530898034902</v>
      </c>
      <c r="L2462" s="21">
        <f>MAX(F2462:$F$5741)</f>
        <v>1985.92</v>
      </c>
      <c r="M2462" s="28">
        <f ca="1">IF(OFFSET($O2462,M$12,)&lt;&gt;"",_xlfn.STDEV.S(OFFSET($O2462,,,M$12))*SQRT($J$12/$G$12),"")</f>
        <v>0.16725318577768622</v>
      </c>
      <c r="N2462" s="30">
        <f ca="1">IF(OFFSET($O2462,N$12,)&lt;&gt;"",_xlfn.STDEV.S(OFFSET($O2462,,,N$12))*SQRT($J$12/$G$12),"")</f>
        <v>0.14150339456566266</v>
      </c>
      <c r="O2462" s="4">
        <f t="shared" ca="1" si="38"/>
        <v>2.6850978037590493E-3</v>
      </c>
    </row>
    <row r="2463" spans="2:15" x14ac:dyDescent="0.2">
      <c r="B2463" s="14">
        <v>38096</v>
      </c>
      <c r="C2463" s="25">
        <v>1965.89</v>
      </c>
      <c r="D2463" s="25">
        <v>1970.05</v>
      </c>
      <c r="E2463" s="25">
        <v>1959.48</v>
      </c>
      <c r="F2463" s="16">
        <v>1963.77</v>
      </c>
      <c r="G2463" s="28">
        <f ca="1">IFERROR($F2463/OFFSET($F2463,G$12,)-1,"")</f>
        <v>-9.4626150394538922E-4</v>
      </c>
      <c r="H2463" s="29">
        <f ca="1">IFERROR($F2463/OFFSET($F2463,H$12,)-1,"")</f>
        <v>-1.2866805675634252E-3</v>
      </c>
      <c r="I2463" s="29">
        <f ca="1">IFERROR($F2463/OFFSET($F2463,I$12,)-1,"")</f>
        <v>7.7958007410456887E-2</v>
      </c>
      <c r="J2463" s="29">
        <f ca="1">IFERROR($F2463/OFFSET($F2463,J$12,)-1,"")</f>
        <v>0.65040718733979364</v>
      </c>
      <c r="K2463" s="30">
        <f>F2463/VLOOKUP(YEAR(B2463),$Z$13:$AB$35,3,FALSE)-1</f>
        <v>0.25170982936763409</v>
      </c>
      <c r="L2463" s="21">
        <f>MAX(F2463:$F$5741)</f>
        <v>1985.92</v>
      </c>
      <c r="M2463" s="28">
        <f ca="1">IF(OFFSET($O2463,M$12,)&lt;&gt;"",_xlfn.STDEV.S(OFFSET($O2463,,,M$12))*SQRT($J$12/$G$12),"")</f>
        <v>0.16736169235261392</v>
      </c>
      <c r="N2463" s="30">
        <f ca="1">IF(OFFSET($O2463,N$12,)&lt;&gt;"",_xlfn.STDEV.S(OFFSET($O2463,,,N$12))*SQRT($J$12/$G$12),"")</f>
        <v>0.14190006817721523</v>
      </c>
      <c r="O2463" s="4">
        <f t="shared" ca="1" si="38"/>
        <v>-9.4670949199383977E-4</v>
      </c>
    </row>
    <row r="2464" spans="2:15" x14ac:dyDescent="0.2">
      <c r="B2464" s="14">
        <v>38093</v>
      </c>
      <c r="C2464" s="25">
        <v>1960.69</v>
      </c>
      <c r="D2464" s="25">
        <v>1965.95</v>
      </c>
      <c r="E2464" s="25">
        <v>1953.66</v>
      </c>
      <c r="F2464" s="16">
        <v>1965.63</v>
      </c>
      <c r="G2464" s="28">
        <f ca="1">IFERROR($F2464/OFFSET($F2464,G$12,)-1,"")</f>
        <v>2.6473648772724623E-3</v>
      </c>
      <c r="H2464" s="29">
        <f ca="1">IFERROR($F2464/OFFSET($F2464,H$12,)-1,"")</f>
        <v>7.0651282892040257E-3</v>
      </c>
      <c r="I2464" s="29">
        <f ca="1">IFERROR($F2464/OFFSET($F2464,I$12,)-1,"")</f>
        <v>9.2569021005063812E-2</v>
      </c>
      <c r="J2464" s="29">
        <f ca="1">IFERROR($F2464/OFFSET($F2464,J$12,)-1,"")</f>
        <v>0.66143742234318625</v>
      </c>
      <c r="K2464" s="30">
        <f>F2464/VLOOKUP(YEAR(B2464),$Z$13:$AB$35,3,FALSE)-1</f>
        <v>0.25289539604938605</v>
      </c>
      <c r="L2464" s="21">
        <f>MAX(F2464:$F$5741)</f>
        <v>1985.92</v>
      </c>
      <c r="M2464" s="28">
        <f ca="1">IF(OFFSET($O2464,M$12,)&lt;&gt;"",_xlfn.STDEV.S(OFFSET($O2464,,,M$12))*SQRT($J$12/$G$12),"")</f>
        <v>0.17163005225736402</v>
      </c>
      <c r="N2464" s="30">
        <f ca="1">IF(OFFSET($O2464,N$12,)&lt;&gt;"",_xlfn.STDEV.S(OFFSET($O2464,,,N$12))*SQRT($J$12/$G$12),"")</f>
        <v>0.14513390489612085</v>
      </c>
      <c r="O2464" s="4">
        <f t="shared" ca="1" si="38"/>
        <v>2.6438667793433727E-3</v>
      </c>
    </row>
    <row r="2465" spans="2:15" x14ac:dyDescent="0.2">
      <c r="B2465" s="14">
        <v>38092</v>
      </c>
      <c r="C2465" s="25">
        <v>1965.02</v>
      </c>
      <c r="D2465" s="25">
        <v>1965.02</v>
      </c>
      <c r="E2465" s="25">
        <v>1956.32</v>
      </c>
      <c r="F2465" s="16">
        <v>1960.44</v>
      </c>
      <c r="G2465" s="28">
        <f ca="1">IFERROR($F2465/OFFSET($F2465,G$12,)-1,"")</f>
        <v>-2.3307650812713909E-3</v>
      </c>
      <c r="H2465" s="29">
        <f ca="1">IFERROR($F2465/OFFSET($F2465,H$12,)-1,"")</f>
        <v>9.9634228015044179E-3</v>
      </c>
      <c r="I2465" s="29">
        <f ca="1">IFERROR($F2465/OFFSET($F2465,I$12,)-1,"")</f>
        <v>9.5346381419049164E-2</v>
      </c>
      <c r="J2465" s="29">
        <f ca="1">IFERROR($F2465/OFFSET($F2465,J$12,)-1,"")</f>
        <v>0.65185665776324786</v>
      </c>
      <c r="K2465" s="30">
        <f>F2465/VLOOKUP(YEAR(B2465),$Z$13:$AB$35,3,FALSE)-1</f>
        <v>0.24958728256643337</v>
      </c>
      <c r="L2465" s="21">
        <f>MAX(F2465:$F$5741)</f>
        <v>1985.92</v>
      </c>
      <c r="M2465" s="28">
        <f ca="1">IF(OFFSET($O2465,M$12,)&lt;&gt;"",_xlfn.STDEV.S(OFFSET($O2465,,,M$12))*SQRT($J$12/$G$12),"")</f>
        <v>0.1717431856652171</v>
      </c>
      <c r="N2465" s="30">
        <f ca="1">IF(OFFSET($O2465,N$12,)&lt;&gt;"",_xlfn.STDEV.S(OFFSET($O2465,,,N$12))*SQRT($J$12/$G$12),"")</f>
        <v>0.14551308485929057</v>
      </c>
      <c r="O2465" s="4">
        <f t="shared" ca="1" si="38"/>
        <v>-2.3334855421957134E-3</v>
      </c>
    </row>
    <row r="2466" spans="2:15" x14ac:dyDescent="0.2">
      <c r="B2466" s="14">
        <v>38091</v>
      </c>
      <c r="C2466" s="25">
        <v>1985.59</v>
      </c>
      <c r="D2466" s="25">
        <v>1985.59</v>
      </c>
      <c r="E2466" s="25">
        <v>1956.25</v>
      </c>
      <c r="F2466" s="16">
        <v>1965.02</v>
      </c>
      <c r="G2466" s="28">
        <f ca="1">IFERROR($F2466/OFFSET($F2466,G$12,)-1,"")</f>
        <v>-1.052408959071871E-2</v>
      </c>
      <c r="H2466" s="29">
        <f ca="1">IFERROR($F2466/OFFSET($F2466,H$12,)-1,"")</f>
        <v>9.8776852708397644E-3</v>
      </c>
      <c r="I2466" s="29">
        <f ca="1">IFERROR($F2466/OFFSET($F2466,I$12,)-1,"")</f>
        <v>8.4597764592245106E-2</v>
      </c>
      <c r="J2466" s="29">
        <f ca="1">IFERROR($F2466/OFFSET($F2466,J$12,)-1,"")</f>
        <v>0.68279795497169671</v>
      </c>
      <c r="K2466" s="30">
        <f>F2466/VLOOKUP(YEAR(B2466),$Z$13:$AB$35,3,FALSE)-1</f>
        <v>0.25250658116988678</v>
      </c>
      <c r="L2466" s="21">
        <f>MAX(F2466:$F$5741)</f>
        <v>1985.92</v>
      </c>
      <c r="M2466" s="28">
        <f ca="1">IF(OFFSET($O2466,M$12,)&lt;&gt;"",_xlfn.STDEV.S(OFFSET($O2466,,,M$12))*SQRT($J$12/$G$12),"")</f>
        <v>0.17252895744158506</v>
      </c>
      <c r="N2466" s="30">
        <f ca="1">IF(OFFSET($O2466,N$12,)&lt;&gt;"",_xlfn.STDEV.S(OFFSET($O2466,,,N$12))*SQRT($J$12/$G$12),"")</f>
        <v>0.14873535710179037</v>
      </c>
      <c r="O2466" s="4">
        <f t="shared" ca="1" si="38"/>
        <v>-1.0579859451347467E-2</v>
      </c>
    </row>
    <row r="2467" spans="2:15" x14ac:dyDescent="0.2">
      <c r="B2467" s="14">
        <v>38090</v>
      </c>
      <c r="C2467" s="25">
        <v>1966.47</v>
      </c>
      <c r="D2467" s="25">
        <v>1992.37</v>
      </c>
      <c r="E2467" s="25">
        <v>1966.03</v>
      </c>
      <c r="F2467" s="16">
        <v>1985.92</v>
      </c>
      <c r="G2467" s="28">
        <f ca="1">IFERROR($F2467/OFFSET($F2467,G$12,)-1,"")</f>
        <v>9.9781315160454298E-3</v>
      </c>
      <c r="H2467" s="29">
        <f ca="1">IFERROR($F2467/OFFSET($F2467,H$12,)-1,"")</f>
        <v>3.2590836297082149E-2</v>
      </c>
      <c r="I2467" s="29">
        <f ca="1">IFERROR($F2467/OFFSET($F2467,I$12,)-1,"")</f>
        <v>9.1500681528382311E-2</v>
      </c>
      <c r="J2467" s="29">
        <f ca="1">IFERROR($F2467/OFFSET($F2467,J$12,)-1,"")</f>
        <v>0.70742234182493502</v>
      </c>
      <c r="K2467" s="30">
        <f>F2467/VLOOKUP(YEAR(B2467),$Z$13:$AB$35,3,FALSE)-1</f>
        <v>0.2658282713035498</v>
      </c>
      <c r="L2467" s="21">
        <f>MAX(F2467:$F$5741)</f>
        <v>1985.92</v>
      </c>
      <c r="M2467" s="28">
        <f ca="1">IF(OFFSET($O2467,M$12,)&lt;&gt;"",_xlfn.STDEV.S(OFFSET($O2467,,,M$12))*SQRT($J$12/$G$12),"")</f>
        <v>0.16767825120970795</v>
      </c>
      <c r="N2467" s="30">
        <f ca="1">IF(OFFSET($O2467,N$12,)&lt;&gt;"",_xlfn.STDEV.S(OFFSET($O2467,,,N$12))*SQRT($J$12/$G$12),"")</f>
        <v>0.14630682395234904</v>
      </c>
      <c r="O2467" s="4">
        <f t="shared" ca="1" si="38"/>
        <v>9.9286786544494649E-3</v>
      </c>
    </row>
    <row r="2468" spans="2:15" x14ac:dyDescent="0.2">
      <c r="B2468" s="14">
        <v>38085</v>
      </c>
      <c r="C2468" s="25">
        <v>1951.18</v>
      </c>
      <c r="D2468" s="25">
        <v>1966.3</v>
      </c>
      <c r="E2468" s="25">
        <v>1945.31</v>
      </c>
      <c r="F2468" s="16">
        <v>1966.3</v>
      </c>
      <c r="G2468" s="28">
        <f ca="1">IFERROR($F2468/OFFSET($F2468,G$12,)-1,"")</f>
        <v>7.408394130666407E-3</v>
      </c>
      <c r="H2468" s="29">
        <f ca="1">IFERROR($F2468/OFFSET($F2468,H$12,)-1,"")</f>
        <v>3.641663284507235E-2</v>
      </c>
      <c r="I2468" s="29">
        <f ca="1">IFERROR($F2468/OFFSET($F2468,I$12,)-1,"")</f>
        <v>6.6884424019142408E-2</v>
      </c>
      <c r="J2468" s="29">
        <f ca="1">IFERROR($F2468/OFFSET($F2468,J$12,)-1,"")</f>
        <v>0.69097538742023712</v>
      </c>
      <c r="K2468" s="30">
        <f>F2468/VLOOKUP(YEAR(B2468),$Z$13:$AB$35,3,FALSE)-1</f>
        <v>0.25332245501539341</v>
      </c>
      <c r="L2468" s="21">
        <f>MAX(F2468:$F$5741)</f>
        <v>1966.3</v>
      </c>
      <c r="M2468" s="28">
        <f ca="1">IF(OFFSET($O2468,M$12,)&lt;&gt;"",_xlfn.STDEV.S(OFFSET($O2468,,,M$12))*SQRT($J$12/$G$12),"")</f>
        <v>0.16909118921203922</v>
      </c>
      <c r="N2468" s="30">
        <f ca="1">IF(OFFSET($O2468,N$12,)&lt;&gt;"",_xlfn.STDEV.S(OFFSET($O2468,,,N$12))*SQRT($J$12/$G$12),"")</f>
        <v>0.14612060479076491</v>
      </c>
      <c r="O2468" s="4">
        <f t="shared" ca="1" si="38"/>
        <v>7.3810867650838004E-3</v>
      </c>
    </row>
    <row r="2469" spans="2:15" x14ac:dyDescent="0.2">
      <c r="B2469" s="14">
        <v>38084</v>
      </c>
      <c r="C2469" s="25">
        <v>1941.1</v>
      </c>
      <c r="D2469" s="25">
        <v>1951.84</v>
      </c>
      <c r="E2469" s="25">
        <v>1932.55</v>
      </c>
      <c r="F2469" s="16">
        <v>1951.84</v>
      </c>
      <c r="G2469" s="28">
        <f ca="1">IFERROR($F2469/OFFSET($F2469,G$12,)-1,"")</f>
        <v>5.5329452372365751E-3</v>
      </c>
      <c r="H2469" s="29">
        <f ca="1">IFERROR($F2469/OFFSET($F2469,H$12,)-1,"")</f>
        <v>4.5576292613940694E-2</v>
      </c>
      <c r="I2469" s="29">
        <f ca="1">IFERROR($F2469/OFFSET($F2469,I$12,)-1,"")</f>
        <v>5.5881939260172819E-2</v>
      </c>
      <c r="J2469" s="29">
        <f ca="1">IFERROR($F2469/OFFSET($F2469,J$12,)-1,"")</f>
        <v>0.67307263719120192</v>
      </c>
      <c r="K2469" s="30">
        <f>F2469/VLOOKUP(YEAR(B2469),$Z$13:$AB$35,3,FALSE)-1</f>
        <v>0.24410563016693554</v>
      </c>
      <c r="L2469" s="21">
        <f>MAX(F2469:$F$5741)</f>
        <v>1951.84</v>
      </c>
      <c r="M2469" s="28">
        <f ca="1">IF(OFFSET($O2469,M$12,)&lt;&gt;"",_xlfn.STDEV.S(OFFSET($O2469,,,M$12))*SQRT($J$12/$G$12),"")</f>
        <v>0.16893559811202261</v>
      </c>
      <c r="N2469" s="30">
        <f ca="1">IF(OFFSET($O2469,N$12,)&lt;&gt;"",_xlfn.STDEV.S(OFFSET($O2469,,,N$12))*SQRT($J$12/$G$12),"")</f>
        <v>0.14674952629010193</v>
      </c>
      <c r="O2469" s="4">
        <f t="shared" ca="1" si="38"/>
        <v>5.5176947233817469E-3</v>
      </c>
    </row>
    <row r="2470" spans="2:15" x14ac:dyDescent="0.2">
      <c r="B2470" s="14">
        <v>38083</v>
      </c>
      <c r="C2470" s="25">
        <v>1945.76</v>
      </c>
      <c r="D2470" s="25">
        <v>1957.8</v>
      </c>
      <c r="E2470" s="25">
        <v>1935.55</v>
      </c>
      <c r="F2470" s="16">
        <v>1941.1</v>
      </c>
      <c r="G2470" s="28">
        <f ca="1">IFERROR($F2470/OFFSET($F2470,G$12,)-1,"")</f>
        <v>-2.4154589371980784E-3</v>
      </c>
      <c r="H2470" s="29">
        <f ca="1">IFERROR($F2470/OFFSET($F2470,H$12,)-1,"")</f>
        <v>4.7007740230319062E-2</v>
      </c>
      <c r="I2470" s="29">
        <f ca="1">IFERROR($F2470/OFFSET($F2470,I$12,)-1,"")</f>
        <v>4.1860115613141513E-2</v>
      </c>
      <c r="J2470" s="29">
        <f ca="1">IFERROR($F2470/OFFSET($F2470,J$12,)-1,"")</f>
        <v>0.65758641890968716</v>
      </c>
      <c r="K2470" s="30">
        <f>F2470/VLOOKUP(YEAR(B2470),$Z$13:$AB$35,3,FALSE)-1</f>
        <v>0.23725993868198136</v>
      </c>
      <c r="L2470" s="21">
        <f>MAX(F2470:$F$5741)</f>
        <v>1945.8</v>
      </c>
      <c r="M2470" s="28">
        <f ca="1">IF(OFFSET($O2470,M$12,)&lt;&gt;"",_xlfn.STDEV.S(OFFSET($O2470,,,M$12))*SQRT($J$12/$G$12),"")</f>
        <v>0.16877623414848031</v>
      </c>
      <c r="N2470" s="30">
        <f ca="1">IF(OFFSET($O2470,N$12,)&lt;&gt;"",_xlfn.STDEV.S(OFFSET($O2470,,,N$12))*SQRT($J$12/$G$12),"")</f>
        <v>0.14913521872036209</v>
      </c>
      <c r="O2470" s="4">
        <f t="shared" ca="1" si="38"/>
        <v>-2.4183808642816379E-3</v>
      </c>
    </row>
    <row r="2471" spans="2:15" x14ac:dyDescent="0.2">
      <c r="B2471" s="14">
        <v>38082</v>
      </c>
      <c r="C2471" s="25">
        <v>1923.25</v>
      </c>
      <c r="D2471" s="25">
        <v>1947.83</v>
      </c>
      <c r="E2471" s="25">
        <v>1917.08</v>
      </c>
      <c r="F2471" s="16">
        <v>1945.8</v>
      </c>
      <c r="G2471" s="28">
        <f ca="1">IFERROR($F2471/OFFSET($F2471,G$12,)-1,"")</f>
        <v>1.1730205278592365E-2</v>
      </c>
      <c r="H2471" s="29">
        <f ca="1">IFERROR($F2471/OFFSET($F2471,H$12,)-1,"")</f>
        <v>4.6325921544376536E-2</v>
      </c>
      <c r="I2471" s="29">
        <f ca="1">IFERROR($F2471/OFFSET($F2471,I$12,)-1,"")</f>
        <v>5.3788830639920349E-2</v>
      </c>
      <c r="J2471" s="29">
        <f ca="1">IFERROR($F2471/OFFSET($F2471,J$12,)-1,"")</f>
        <v>0.67758733662102966</v>
      </c>
      <c r="K2471" s="30">
        <f>F2471/VLOOKUP(YEAR(B2471),$Z$13:$AB$35,3,FALSE)-1</f>
        <v>0.24025572545845097</v>
      </c>
      <c r="L2471" s="21">
        <f>MAX(F2471:$F$5741)</f>
        <v>1945.8</v>
      </c>
      <c r="M2471" s="28">
        <f ca="1">IF(OFFSET($O2471,M$12,)&lt;&gt;"",_xlfn.STDEV.S(OFFSET($O2471,,,M$12))*SQRT($J$12/$G$12),"")</f>
        <v>0.17267646517318871</v>
      </c>
      <c r="N2471" s="30">
        <f ca="1">IF(OFFSET($O2471,N$12,)&lt;&gt;"",_xlfn.STDEV.S(OFFSET($O2471,,,N$12))*SQRT($J$12/$G$12),"")</f>
        <v>0.14986502794032111</v>
      </c>
      <c r="O2471" s="4">
        <f t="shared" ca="1" si="38"/>
        <v>1.1661939747842957E-2</v>
      </c>
    </row>
    <row r="2472" spans="2:15" x14ac:dyDescent="0.2">
      <c r="B2472" s="14">
        <v>38079</v>
      </c>
      <c r="C2472" s="25">
        <v>1897.18</v>
      </c>
      <c r="D2472" s="25">
        <v>1926.24</v>
      </c>
      <c r="E2472" s="25">
        <v>1894.94</v>
      </c>
      <c r="F2472" s="16">
        <v>1923.24</v>
      </c>
      <c r="G2472" s="28">
        <f ca="1">IFERROR($F2472/OFFSET($F2472,G$12,)-1,"")</f>
        <v>1.3720146952630463E-2</v>
      </c>
      <c r="H2472" s="29">
        <f ca="1">IFERROR($F2472/OFFSET($F2472,H$12,)-1,"")</f>
        <v>4.1277747698971412E-2</v>
      </c>
      <c r="I2472" s="29">
        <f ca="1">IFERROR($F2472/OFFSET($F2472,I$12,)-1,"")</f>
        <v>4.1531504697950306E-2</v>
      </c>
      <c r="J2472" s="29">
        <f ca="1">IFERROR($F2472/OFFSET($F2472,J$12,)-1,"")</f>
        <v>0.66200591092137784</v>
      </c>
      <c r="K2472" s="30">
        <f>F2472/VLOOKUP(YEAR(B2472),$Z$13:$AB$35,3,FALSE)-1</f>
        <v>0.22587594893139662</v>
      </c>
      <c r="L2472" s="21">
        <f>MAX(F2472:$F$5741)</f>
        <v>1923.24</v>
      </c>
      <c r="M2472" s="28">
        <f ca="1">IF(OFFSET($O2472,M$12,)&lt;&gt;"",_xlfn.STDEV.S(OFFSET($O2472,,,M$12))*SQRT($J$12/$G$12),"")</f>
        <v>0.17059749986313441</v>
      </c>
      <c r="N2472" s="30">
        <f ca="1">IF(OFFSET($O2472,N$12,)&lt;&gt;"",_xlfn.STDEV.S(OFFSET($O2472,,,N$12))*SQRT($J$12/$G$12),"")</f>
        <v>0.14891121270154392</v>
      </c>
      <c r="O2472" s="4">
        <f t="shared" ca="1" si="38"/>
        <v>1.3626877878374445E-2</v>
      </c>
    </row>
    <row r="2473" spans="2:15" x14ac:dyDescent="0.2">
      <c r="B2473" s="14">
        <v>38078</v>
      </c>
      <c r="C2473" s="25">
        <v>1866.77</v>
      </c>
      <c r="D2473" s="25">
        <v>1897.21</v>
      </c>
      <c r="E2473" s="25">
        <v>1866.77</v>
      </c>
      <c r="F2473" s="16">
        <v>1897.21</v>
      </c>
      <c r="G2473" s="28">
        <f ca="1">IFERROR($F2473/OFFSET($F2473,G$12,)-1,"")</f>
        <v>1.6311684415779126E-2</v>
      </c>
      <c r="H2473" s="29">
        <f ca="1">IFERROR($F2473/OFFSET($F2473,H$12,)-1,"")</f>
        <v>2.5491202940461033E-2</v>
      </c>
      <c r="I2473" s="29">
        <f ca="1">IFERROR($F2473/OFFSET($F2473,I$12,)-1,"")</f>
        <v>4.368467378149421E-2</v>
      </c>
      <c r="J2473" s="29">
        <f ca="1">IFERROR($F2473/OFFSET($F2473,J$12,)-1,"")</f>
        <v>0.64626918771639041</v>
      </c>
      <c r="K2473" s="30">
        <f>F2473/VLOOKUP(YEAR(B2473),$Z$13:$AB$35,3,FALSE)-1</f>
        <v>0.20928438940128902</v>
      </c>
      <c r="L2473" s="21">
        <f>MAX(F2473:$F$5741)</f>
        <v>1897.21</v>
      </c>
      <c r="M2473" s="28">
        <f ca="1">IF(OFFSET($O2473,M$12,)&lt;&gt;"",_xlfn.STDEV.S(OFFSET($O2473,,,M$12))*SQRT($J$12/$G$12),"")</f>
        <v>0.1675919515823423</v>
      </c>
      <c r="N2473" s="30">
        <f ca="1">IF(OFFSET($O2473,N$12,)&lt;&gt;"",_xlfn.STDEV.S(OFFSET($O2473,,,N$12))*SQRT($J$12/$G$12),"")</f>
        <v>0.14759060023924594</v>
      </c>
      <c r="O2473" s="4">
        <f t="shared" ca="1" si="38"/>
        <v>1.6180078109937237E-2</v>
      </c>
    </row>
    <row r="2474" spans="2:15" x14ac:dyDescent="0.2">
      <c r="B2474" s="14">
        <v>38077</v>
      </c>
      <c r="C2474" s="25">
        <v>1853.95</v>
      </c>
      <c r="D2474" s="25">
        <v>1873.66</v>
      </c>
      <c r="E2474" s="25">
        <v>1852.95</v>
      </c>
      <c r="F2474" s="16">
        <v>1866.76</v>
      </c>
      <c r="G2474" s="28">
        <f ca="1">IFERROR($F2474/OFFSET($F2474,G$12,)-1,"")</f>
        <v>6.9095714555409415E-3</v>
      </c>
      <c r="H2474" s="29">
        <f ca="1">IFERROR($F2474/OFFSET($F2474,H$12,)-1,"")</f>
        <v>1.631097560975614E-2</v>
      </c>
      <c r="I2474" s="29">
        <f ca="1">IFERROR($F2474/OFFSET($F2474,I$12,)-1,"")</f>
        <v>3.1837980057042969E-2</v>
      </c>
      <c r="J2474" s="29">
        <f ca="1">IFERROR($F2474/OFFSET($F2474,J$12,)-1,"")</f>
        <v>0.63188306976825492</v>
      </c>
      <c r="K2474" s="30">
        <f>F2474/VLOOKUP(YEAR(B2474),$Z$13:$AB$35,3,FALSE)-1</f>
        <v>0.18987551549841619</v>
      </c>
      <c r="L2474" s="21">
        <f>MAX(F2474:$F$5741)</f>
        <v>1866.76</v>
      </c>
      <c r="M2474" s="28">
        <f ca="1">IF(OFFSET($O2474,M$12,)&lt;&gt;"",_xlfn.STDEV.S(OFFSET($O2474,,,M$12))*SQRT($J$12/$G$12),"")</f>
        <v>0.16208802821836749</v>
      </c>
      <c r="N2474" s="30">
        <f ca="1">IF(OFFSET($O2474,N$12,)&lt;&gt;"",_xlfn.STDEV.S(OFFSET($O2474,,,N$12))*SQRT($J$12/$G$12),"")</f>
        <v>0.1463576024611748</v>
      </c>
      <c r="O2474" s="4">
        <f t="shared" ca="1" si="38"/>
        <v>6.8858097593236531E-3</v>
      </c>
    </row>
    <row r="2475" spans="2:15" x14ac:dyDescent="0.2">
      <c r="B2475" s="14">
        <v>38076</v>
      </c>
      <c r="C2475" s="25">
        <v>1859.65</v>
      </c>
      <c r="D2475" s="25">
        <v>1861.83</v>
      </c>
      <c r="E2475" s="25">
        <v>1850.06</v>
      </c>
      <c r="F2475" s="16">
        <v>1853.95</v>
      </c>
      <c r="G2475" s="28">
        <f ca="1">IFERROR($F2475/OFFSET($F2475,G$12,)-1,"")</f>
        <v>-3.0650928938241728E-3</v>
      </c>
      <c r="H2475" s="29">
        <f ca="1">IFERROR($F2475/OFFSET($F2475,H$12,)-1,"")</f>
        <v>3.5598976662086335E-2</v>
      </c>
      <c r="I2475" s="29">
        <f ca="1">IFERROR($F2475/OFFSET($F2475,I$12,)-1,"")</f>
        <v>3.5627901260774086E-2</v>
      </c>
      <c r="J2475" s="29">
        <f ca="1">IFERROR($F2475/OFFSET($F2475,J$12,)-1,"")</f>
        <v>0.6286577705937646</v>
      </c>
      <c r="K2475" s="30">
        <f>F2475/VLOOKUP(YEAR(B2475),$Z$13:$AB$35,3,FALSE)-1</f>
        <v>0.18171040302893182</v>
      </c>
      <c r="L2475" s="21">
        <f>MAX(F2475:$F$5741)</f>
        <v>1863.11</v>
      </c>
      <c r="M2475" s="28">
        <f ca="1">IF(OFFSET($O2475,M$12,)&lt;&gt;"",_xlfn.STDEV.S(OFFSET($O2475,,,M$12))*SQRT($J$12/$G$12),"")</f>
        <v>0.16131552792194442</v>
      </c>
      <c r="N2475" s="30">
        <f ca="1">IF(OFFSET($O2475,N$12,)&lt;&gt;"",_xlfn.STDEV.S(OFFSET($O2475,,,N$12))*SQRT($J$12/$G$12),"")</f>
        <v>0.14648777330913956</v>
      </c>
      <c r="O2475" s="4">
        <f t="shared" ca="1" si="38"/>
        <v>-3.0697999118070775E-3</v>
      </c>
    </row>
    <row r="2476" spans="2:15" x14ac:dyDescent="0.2">
      <c r="B2476" s="14">
        <v>38075</v>
      </c>
      <c r="C2476" s="25">
        <v>1847.41</v>
      </c>
      <c r="D2476" s="25">
        <v>1859.65</v>
      </c>
      <c r="E2476" s="25">
        <v>1846.33</v>
      </c>
      <c r="F2476" s="16">
        <v>1859.65</v>
      </c>
      <c r="G2476" s="28">
        <f ca="1">IFERROR($F2476/OFFSET($F2476,G$12,)-1,"")</f>
        <v>6.8489442338928175E-3</v>
      </c>
      <c r="H2476" s="29">
        <f ca="1">IFERROR($F2476/OFFSET($F2476,H$12,)-1,"")</f>
        <v>5.1124802170472661E-2</v>
      </c>
      <c r="I2476" s="29">
        <f ca="1">IFERROR($F2476/OFFSET($F2476,I$12,)-1,"")</f>
        <v>4.4160583941605935E-2</v>
      </c>
      <c r="J2476" s="29">
        <f ca="1">IFERROR($F2476/OFFSET($F2476,J$12,)-1,"")</f>
        <v>0.62583820739458496</v>
      </c>
      <c r="K2476" s="30">
        <f>F2476/VLOOKUP(YEAR(B2476),$Z$13:$AB$35,3,FALSE)-1</f>
        <v>0.18534359124720345</v>
      </c>
      <c r="L2476" s="21">
        <f>MAX(F2476:$F$5741)</f>
        <v>1863.11</v>
      </c>
      <c r="M2476" s="28">
        <f ca="1">IF(OFFSET($O2476,M$12,)&lt;&gt;"",_xlfn.STDEV.S(OFFSET($O2476,,,M$12))*SQRT($J$12/$G$12),"")</f>
        <v>0.16321325696514238</v>
      </c>
      <c r="N2476" s="30">
        <f ca="1">IF(OFFSET($O2476,N$12,)&lt;&gt;"",_xlfn.STDEV.S(OFFSET($O2476,,,N$12))*SQRT($J$12/$G$12),"")</f>
        <v>0.1498093576593244</v>
      </c>
      <c r="O2476" s="4">
        <f t="shared" ca="1" si="38"/>
        <v>6.8255967584160589E-3</v>
      </c>
    </row>
    <row r="2477" spans="2:15" x14ac:dyDescent="0.2">
      <c r="B2477" s="14">
        <v>38072</v>
      </c>
      <c r="C2477" s="25">
        <v>1850</v>
      </c>
      <c r="D2477" s="25">
        <v>1861.47</v>
      </c>
      <c r="E2477" s="25">
        <v>1843.65</v>
      </c>
      <c r="F2477" s="16">
        <v>1847</v>
      </c>
      <c r="G2477" s="28">
        <f ca="1">IFERROR($F2477/OFFSET($F2477,G$12,)-1,"")</f>
        <v>-1.6486040917812472E-3</v>
      </c>
      <c r="H2477" s="29">
        <f ca="1">IFERROR($F2477/OFFSET($F2477,H$12,)-1,"")</f>
        <v>1.4729231563737732E-2</v>
      </c>
      <c r="I2477" s="29">
        <f ca="1">IFERROR($F2477/OFFSET($F2477,I$12,)-1,"")</f>
        <v>3.027226632008162E-2</v>
      </c>
      <c r="J2477" s="29">
        <f ca="1">IFERROR($F2477/OFFSET($F2477,J$12,)-1,"")</f>
        <v>0.62959564500048515</v>
      </c>
      <c r="K2477" s="30">
        <f>F2477/VLOOKUP(YEAR(B2477),$Z$13:$AB$35,3,FALSE)-1</f>
        <v>0.1772804630084075</v>
      </c>
      <c r="L2477" s="21">
        <f>MAX(F2477:$F$5741)</f>
        <v>1863.11</v>
      </c>
      <c r="M2477" s="28">
        <f ca="1">IF(OFFSET($O2477,M$12,)&lt;&gt;"",_xlfn.STDEV.S(OFFSET($O2477,,,M$12))*SQRT($J$12/$G$12),"")</f>
        <v>0.16238387094617607</v>
      </c>
      <c r="N2477" s="30">
        <f ca="1">IF(OFFSET($O2477,N$12,)&lt;&gt;"",_xlfn.STDEV.S(OFFSET($O2477,,,N$12))*SQRT($J$12/$G$12),"")</f>
        <v>0.15172981678186762</v>
      </c>
      <c r="O2477" s="4">
        <f t="shared" ca="1" si="38"/>
        <v>-1.6499645349339982E-3</v>
      </c>
    </row>
    <row r="2478" spans="2:15" x14ac:dyDescent="0.2">
      <c r="B2478" s="14">
        <v>38071</v>
      </c>
      <c r="C2478" s="25">
        <v>1837.92</v>
      </c>
      <c r="D2478" s="25">
        <v>1859.65</v>
      </c>
      <c r="E2478" s="25">
        <v>1837.92</v>
      </c>
      <c r="F2478" s="16">
        <v>1850.05</v>
      </c>
      <c r="G2478" s="28">
        <f ca="1">IFERROR($F2478/OFFSET($F2478,G$12,)-1,"")</f>
        <v>7.2136324041811584E-3</v>
      </c>
      <c r="H2478" s="29">
        <f ca="1">IFERROR($F2478/OFFSET($F2478,H$12,)-1,"")</f>
        <v>2.0824251921580661E-2</v>
      </c>
      <c r="I2478" s="29">
        <f ca="1">IFERROR($F2478/OFFSET($F2478,I$12,)-1,"")</f>
        <v>3.8811182921282716E-2</v>
      </c>
      <c r="J2478" s="29">
        <f ca="1">IFERROR($F2478/OFFSET($F2478,J$12,)-1,"")</f>
        <v>0.63257472136673698</v>
      </c>
      <c r="K2478" s="30">
        <f>F2478/VLOOKUP(YEAR(B2478),$Z$13:$AB$35,3,FALSE)-1</f>
        <v>0.17922453740590361</v>
      </c>
      <c r="L2478" s="21">
        <f>MAX(F2478:$F$5741)</f>
        <v>1863.11</v>
      </c>
      <c r="M2478" s="28">
        <f ca="1">IF(OFFSET($O2478,M$12,)&lt;&gt;"",_xlfn.STDEV.S(OFFSET($O2478,,,M$12))*SQRT($J$12/$G$12),"")</f>
        <v>0.16481886899020257</v>
      </c>
      <c r="N2478" s="30">
        <f ca="1">IF(OFFSET($O2478,N$12,)&lt;&gt;"",_xlfn.STDEV.S(OFFSET($O2478,,,N$12))*SQRT($J$12/$G$12),"")</f>
        <v>0.15181783316474404</v>
      </c>
      <c r="O2478" s="4">
        <f t="shared" ca="1" si="38"/>
        <v>7.1877386089267085E-3</v>
      </c>
    </row>
    <row r="2479" spans="2:15" x14ac:dyDescent="0.2">
      <c r="B2479" s="14">
        <v>38070</v>
      </c>
      <c r="C2479" s="25">
        <v>1790.54</v>
      </c>
      <c r="D2479" s="25">
        <v>1836.8</v>
      </c>
      <c r="E2479" s="25">
        <v>1789.9</v>
      </c>
      <c r="F2479" s="16">
        <v>1836.8</v>
      </c>
      <c r="G2479" s="28">
        <f ca="1">IFERROR($F2479/OFFSET($F2479,G$12,)-1,"")</f>
        <v>2.6019148484543786E-2</v>
      </c>
      <c r="H2479" s="29">
        <f ca="1">IFERROR($F2479/OFFSET($F2479,H$12,)-1,"")</f>
        <v>8.2612872238232438E-3</v>
      </c>
      <c r="I2479" s="29">
        <f ca="1">IFERROR($F2479/OFFSET($F2479,I$12,)-1,"")</f>
        <v>3.4630376495505155E-2</v>
      </c>
      <c r="J2479" s="29">
        <f ca="1">IFERROR($F2479/OFFSET($F2479,J$12,)-1,"")</f>
        <v>0.62812342111561192</v>
      </c>
      <c r="K2479" s="30">
        <f>F2479/VLOOKUP(YEAR(B2479),$Z$13:$AB$35,3,FALSE)-1</f>
        <v>0.17077896830202643</v>
      </c>
      <c r="L2479" s="21">
        <f>MAX(F2479:$F$5741)</f>
        <v>1863.11</v>
      </c>
      <c r="M2479" s="28">
        <f ca="1">IF(OFFSET($O2479,M$12,)&lt;&gt;"",_xlfn.STDEV.S(OFFSET($O2479,,,M$12))*SQRT($J$12/$G$12),"")</f>
        <v>0.16389977900547847</v>
      </c>
      <c r="N2479" s="30">
        <f ca="1">IF(OFFSET($O2479,N$12,)&lt;&gt;"",_xlfn.STDEV.S(OFFSET($O2479,,,N$12))*SQRT($J$12/$G$12),"")</f>
        <v>0.15158607929492554</v>
      </c>
      <c r="O2479" s="4">
        <f t="shared" ca="1" si="38"/>
        <v>2.5686409814717776E-2</v>
      </c>
    </row>
    <row r="2480" spans="2:15" x14ac:dyDescent="0.2">
      <c r="B2480" s="14">
        <v>38069</v>
      </c>
      <c r="C2480" s="25">
        <v>1772</v>
      </c>
      <c r="D2480" s="25">
        <v>1791.65</v>
      </c>
      <c r="E2480" s="25">
        <v>1771.27</v>
      </c>
      <c r="F2480" s="16">
        <v>1790.22</v>
      </c>
      <c r="G2480" s="28">
        <f ca="1">IFERROR($F2480/OFFSET($F2480,G$12,)-1,"")</f>
        <v>1.1881076192629347E-2</v>
      </c>
      <c r="H2480" s="29">
        <f ca="1">IFERROR($F2480/OFFSET($F2480,H$12,)-1,"")</f>
        <v>-4.9302703033199391E-3</v>
      </c>
      <c r="I2480" s="29">
        <f ca="1">IFERROR($F2480/OFFSET($F2480,I$12,)-1,"")</f>
        <v>-2.2961088756868753E-3</v>
      </c>
      <c r="J2480" s="29">
        <f ca="1">IFERROR($F2480/OFFSET($F2480,J$12,)-1,"")</f>
        <v>0.59811106846037787</v>
      </c>
      <c r="K2480" s="30">
        <f>F2480/VLOOKUP(YEAR(B2480),$Z$13:$AB$35,3,FALSE)-1</f>
        <v>0.14108880914288635</v>
      </c>
      <c r="L2480" s="21">
        <f>MAX(F2480:$F$5741)</f>
        <v>1863.11</v>
      </c>
      <c r="M2480" s="28">
        <f ca="1">IF(OFFSET($O2480,M$12,)&lt;&gt;"",_xlfn.STDEV.S(OFFSET($O2480,,,M$12))*SQRT($J$12/$G$12),"")</f>
        <v>0.14767790302055978</v>
      </c>
      <c r="N2480" s="30">
        <f ca="1">IF(OFFSET($O2480,N$12,)&lt;&gt;"",_xlfn.STDEV.S(OFFSET($O2480,,,N$12))*SQRT($J$12/$G$12),"")</f>
        <v>0.14467397946617019</v>
      </c>
      <c r="O2480" s="4">
        <f t="shared" ca="1" si="38"/>
        <v>1.1811050316357709E-2</v>
      </c>
    </row>
    <row r="2481" spans="2:15" x14ac:dyDescent="0.2">
      <c r="B2481" s="14">
        <v>38068</v>
      </c>
      <c r="C2481" s="25">
        <v>1820.09</v>
      </c>
      <c r="D2481" s="25">
        <v>1820.09</v>
      </c>
      <c r="E2481" s="25">
        <v>1765.1</v>
      </c>
      <c r="F2481" s="16">
        <v>1769.2</v>
      </c>
      <c r="G2481" s="28">
        <f ca="1">IFERROR($F2481/OFFSET($F2481,G$12,)-1,"")</f>
        <v>-2.8013559024057888E-2</v>
      </c>
      <c r="H2481" s="29">
        <f ca="1">IFERROR($F2481/OFFSET($F2481,H$12,)-1,"")</f>
        <v>-1.1504142944144258E-2</v>
      </c>
      <c r="I2481" s="29">
        <f ca="1">IFERROR($F2481/OFFSET($F2481,I$12,)-1,"")</f>
        <v>-1.111738369785753E-2</v>
      </c>
      <c r="J2481" s="29">
        <f ca="1">IFERROR($F2481/OFFSET($F2481,J$12,)-1,"")</f>
        <v>0.56582999964597991</v>
      </c>
      <c r="K2481" s="30">
        <f>F2481/VLOOKUP(YEAR(B2481),$Z$13:$AB$35,3,FALSE)-1</f>
        <v>0.12769063083620713</v>
      </c>
      <c r="L2481" s="21">
        <f>MAX(F2481:$F$5741)</f>
        <v>1863.11</v>
      </c>
      <c r="M2481" s="28">
        <f ca="1">IF(OFFSET($O2481,M$12,)&lt;&gt;"",_xlfn.STDEV.S(OFFSET($O2481,,,M$12))*SQRT($J$12/$G$12),"")</f>
        <v>0.1442077446082537</v>
      </c>
      <c r="N2481" s="30">
        <f ca="1">IF(OFFSET($O2481,N$12,)&lt;&gt;"",_xlfn.STDEV.S(OFFSET($O2481,,,N$12))*SQRT($J$12/$G$12),"")</f>
        <v>0.14343746670143623</v>
      </c>
      <c r="O2481" s="4">
        <f t="shared" ca="1" si="38"/>
        <v>-2.8413424232223015E-2</v>
      </c>
    </row>
    <row r="2482" spans="2:15" x14ac:dyDescent="0.2">
      <c r="B2482" s="14">
        <v>38065</v>
      </c>
      <c r="C2482" s="25">
        <v>1812.47</v>
      </c>
      <c r="D2482" s="25">
        <v>1821.4</v>
      </c>
      <c r="E2482" s="25">
        <v>1810.84</v>
      </c>
      <c r="F2482" s="16">
        <v>1820.19</v>
      </c>
      <c r="G2482" s="28">
        <f ca="1">IFERROR($F2482/OFFSET($F2482,G$12,)-1,"")</f>
        <v>4.3480420016444032E-3</v>
      </c>
      <c r="H2482" s="29">
        <f ca="1">IFERROR($F2482/OFFSET($F2482,H$12,)-1,"")</f>
        <v>4.6584793707742378E-3</v>
      </c>
      <c r="I2482" s="29">
        <f ca="1">IFERROR($F2482/OFFSET($F2482,I$12,)-1,"")</f>
        <v>1.5821725154031796E-2</v>
      </c>
      <c r="J2482" s="29">
        <f ca="1">IFERROR($F2482/OFFSET($F2482,J$12,)-1,"")</f>
        <v>0.59880365754038323</v>
      </c>
      <c r="K2482" s="30">
        <f>F2482/VLOOKUP(YEAR(B2482),$Z$13:$AB$35,3,FALSE)-1</f>
        <v>0.16019173035369416</v>
      </c>
      <c r="L2482" s="21">
        <f>MAX(F2482:$F$5741)</f>
        <v>1863.11</v>
      </c>
      <c r="M2482" s="28">
        <f ca="1">IF(OFFSET($O2482,M$12,)&lt;&gt;"",_xlfn.STDEV.S(OFFSET($O2482,,,M$12))*SQRT($J$12/$G$12),"")</f>
        <v>0.11879846680710426</v>
      </c>
      <c r="N2482" s="30">
        <f ca="1">IF(OFFSET($O2482,N$12,)&lt;&gt;"",_xlfn.STDEV.S(OFFSET($O2482,,,N$12))*SQRT($J$12/$G$12),"")</f>
        <v>0.12932286338960319</v>
      </c>
      <c r="O2482" s="4">
        <f t="shared" ca="1" si="38"/>
        <v>4.3386165785673208E-3</v>
      </c>
    </row>
    <row r="2483" spans="2:15" x14ac:dyDescent="0.2">
      <c r="B2483" s="14">
        <v>38064</v>
      </c>
      <c r="C2483" s="25">
        <v>1821.44</v>
      </c>
      <c r="D2483" s="25">
        <v>1827.6</v>
      </c>
      <c r="E2483" s="25">
        <v>1811.82</v>
      </c>
      <c r="F2483" s="16">
        <v>1812.31</v>
      </c>
      <c r="G2483" s="28">
        <f ca="1">IFERROR($F2483/OFFSET($F2483,G$12,)-1,"")</f>
        <v>-5.1818306573350181E-3</v>
      </c>
      <c r="H2483" s="29">
        <f ca="1">IFERROR($F2483/OFFSET($F2483,H$12,)-1,"")</f>
        <v>-3.918788198566614E-3</v>
      </c>
      <c r="I2483" s="29">
        <f ca="1">IFERROR($F2483/OFFSET($F2483,I$12,)-1,"")</f>
        <v>1.3443160149194444E-2</v>
      </c>
      <c r="J2483" s="29">
        <f ca="1">IFERROR($F2483/OFFSET($F2483,J$12,)-1,"")</f>
        <v>0.57235318104128896</v>
      </c>
      <c r="K2483" s="30">
        <f>F2483/VLOOKUP(YEAR(B2483),$Z$13:$AB$35,3,FALSE)-1</f>
        <v>0.15516900699229397</v>
      </c>
      <c r="L2483" s="21">
        <f>MAX(F2483:$F$5741)</f>
        <v>1863.11</v>
      </c>
      <c r="M2483" s="28">
        <f ca="1">IF(OFFSET($O2483,M$12,)&lt;&gt;"",_xlfn.STDEV.S(OFFSET($O2483,,,M$12))*SQRT($J$12/$G$12),"")</f>
        <v>0.11850830138829377</v>
      </c>
      <c r="N2483" s="30">
        <f ca="1">IF(OFFSET($O2483,N$12,)&lt;&gt;"",_xlfn.STDEV.S(OFFSET($O2483,,,N$12))*SQRT($J$12/$G$12),"")</f>
        <v>0.12998392584983448</v>
      </c>
      <c r="O2483" s="4">
        <f t="shared" ca="1" si="38"/>
        <v>-5.1953029025640857E-3</v>
      </c>
    </row>
    <row r="2484" spans="2:15" x14ac:dyDescent="0.2">
      <c r="B2484" s="14">
        <v>38063</v>
      </c>
      <c r="C2484" s="25">
        <v>1799.09</v>
      </c>
      <c r="D2484" s="25">
        <v>1822.95</v>
      </c>
      <c r="E2484" s="25">
        <v>1796.82</v>
      </c>
      <c r="F2484" s="16">
        <v>1821.75</v>
      </c>
      <c r="G2484" s="28">
        <f ca="1">IFERROR($F2484/OFFSET($F2484,G$12,)-1,"")</f>
        <v>1.2595256490781415E-2</v>
      </c>
      <c r="H2484" s="29">
        <f ca="1">IFERROR($F2484/OFFSET($F2484,H$12,)-1,"")</f>
        <v>-1.1546203805689492E-2</v>
      </c>
      <c r="I2484" s="29">
        <f ca="1">IFERROR($F2484/OFFSET($F2484,I$12,)-1,"")</f>
        <v>1.8602388620504451E-2</v>
      </c>
      <c r="J2484" s="29">
        <f ca="1">IFERROR($F2484/OFFSET($F2484,J$12,)-1,"")</f>
        <v>0.57085330941951495</v>
      </c>
      <c r="K2484" s="30">
        <f>F2484/VLOOKUP(YEAR(B2484),$Z$13:$AB$35,3,FALSE)-1</f>
        <v>0.1611860766029054</v>
      </c>
      <c r="L2484" s="21">
        <f>MAX(F2484:$F$5741)</f>
        <v>1863.11</v>
      </c>
      <c r="M2484" s="28">
        <f ca="1">IF(OFFSET($O2484,M$12,)&lt;&gt;"",_xlfn.STDEV.S(OFFSET($O2484,,,M$12))*SQRT($J$12/$G$12),"")</f>
        <v>0.11874770818974087</v>
      </c>
      <c r="N2484" s="30">
        <f ca="1">IF(OFFSET($O2484,N$12,)&lt;&gt;"",_xlfn.STDEV.S(OFFSET($O2484,,,N$12))*SQRT($J$12/$G$12),"")</f>
        <v>0.12941550341526006</v>
      </c>
      <c r="O2484" s="4">
        <f t="shared" ca="1" si="38"/>
        <v>1.2516596057988289E-2</v>
      </c>
    </row>
    <row r="2485" spans="2:15" x14ac:dyDescent="0.2">
      <c r="B2485" s="14">
        <v>38062</v>
      </c>
      <c r="C2485" s="25">
        <v>1789.76</v>
      </c>
      <c r="D2485" s="25">
        <v>1799.71</v>
      </c>
      <c r="E2485" s="25">
        <v>1778.1</v>
      </c>
      <c r="F2485" s="16">
        <v>1799.09</v>
      </c>
      <c r="G2485" s="28">
        <f ca="1">IFERROR($F2485/OFFSET($F2485,G$12,)-1,"")</f>
        <v>5.1961403293123709E-3</v>
      </c>
      <c r="H2485" s="29">
        <f ca="1">IFERROR($F2485/OFFSET($F2485,H$12,)-1,"")</f>
        <v>-2.6750841204409959E-2</v>
      </c>
      <c r="I2485" s="29">
        <f ca="1">IFERROR($F2485/OFFSET($F2485,I$12,)-1,"")</f>
        <v>-2.4009936675871701E-3</v>
      </c>
      <c r="J2485" s="29">
        <f ca="1">IFERROR($F2485/OFFSET($F2485,J$12,)-1,"")</f>
        <v>0.550284793492404</v>
      </c>
      <c r="K2485" s="30">
        <f>F2485/VLOOKUP(YEAR(B2485),$Z$13:$AB$35,3,FALSE)-1</f>
        <v>0.14674255993167051</v>
      </c>
      <c r="L2485" s="21">
        <f>MAX(F2485:$F$5741)</f>
        <v>1863.11</v>
      </c>
      <c r="M2485" s="28">
        <f ca="1">IF(OFFSET($O2485,M$12,)&lt;&gt;"",_xlfn.STDEV.S(OFFSET($O2485,,,M$12))*SQRT($J$12/$G$12),"")</f>
        <v>0.11527886250548926</v>
      </c>
      <c r="N2485" s="30">
        <f ca="1">IF(OFFSET($O2485,N$12,)&lt;&gt;"",_xlfn.STDEV.S(OFFSET($O2485,,,N$12))*SQRT($J$12/$G$12),"")</f>
        <v>0.13113352481306376</v>
      </c>
      <c r="O2485" s="4">
        <f t="shared" ca="1" si="38"/>
        <v>5.1826869757027223E-3</v>
      </c>
    </row>
    <row r="2486" spans="2:15" x14ac:dyDescent="0.2">
      <c r="B2486" s="14">
        <v>38061</v>
      </c>
      <c r="C2486" s="25">
        <v>1811.75</v>
      </c>
      <c r="D2486" s="25">
        <v>1812.68</v>
      </c>
      <c r="E2486" s="25">
        <v>1784.71</v>
      </c>
      <c r="F2486" s="16">
        <v>1789.79</v>
      </c>
      <c r="G2486" s="28">
        <f ca="1">IFERROR($F2486/OFFSET($F2486,G$12,)-1,"")</f>
        <v>-1.212087760452607E-2</v>
      </c>
      <c r="H2486" s="29">
        <f ca="1">IFERROR($F2486/OFFSET($F2486,H$12,)-1,"")</f>
        <v>-3.9353554003789371E-2</v>
      </c>
      <c r="I2486" s="29">
        <f ca="1">IFERROR($F2486/OFFSET($F2486,I$12,)-1,"")</f>
        <v>-4.8484578901424324E-3</v>
      </c>
      <c r="J2486" s="29">
        <f ca="1">IFERROR($F2486/OFFSET($F2486,J$12,)-1,"")</f>
        <v>0.54280271358256704</v>
      </c>
      <c r="K2486" s="30">
        <f>F2486/VLOOKUP(YEAR(B2486),$Z$13:$AB$35,3,FALSE)-1</f>
        <v>0.14081472652291138</v>
      </c>
      <c r="L2486" s="21">
        <f>MAX(F2486:$F$5741)</f>
        <v>1863.11</v>
      </c>
      <c r="M2486" s="28">
        <f ca="1">IF(OFFSET($O2486,M$12,)&lt;&gt;"",_xlfn.STDEV.S(OFFSET($O2486,,,M$12))*SQRT($J$12/$G$12),"")</f>
        <v>0.11519289849116708</v>
      </c>
      <c r="N2486" s="30">
        <f ca="1">IF(OFFSET($O2486,N$12,)&lt;&gt;"",_xlfn.STDEV.S(OFFSET($O2486,,,N$12))*SQRT($J$12/$G$12),"")</f>
        <v>0.13106163464128678</v>
      </c>
      <c r="O2486" s="4">
        <f t="shared" ca="1" si="38"/>
        <v>-1.2194934472690341E-2</v>
      </c>
    </row>
    <row r="2487" spans="2:15" x14ac:dyDescent="0.2">
      <c r="B2487" s="14">
        <v>38058</v>
      </c>
      <c r="C2487" s="25">
        <v>1818.71</v>
      </c>
      <c r="D2487" s="25">
        <v>1819.3</v>
      </c>
      <c r="E2487" s="25">
        <v>1789.9</v>
      </c>
      <c r="F2487" s="16">
        <v>1811.75</v>
      </c>
      <c r="G2487" s="28">
        <f ca="1">IFERROR($F2487/OFFSET($F2487,G$12,)-1,"")</f>
        <v>-4.2265752099547305E-3</v>
      </c>
      <c r="H2487" s="29">
        <f ca="1">IFERROR($F2487/OFFSET($F2487,H$12,)-1,"")</f>
        <v>-1.880876045232005E-2</v>
      </c>
      <c r="I2487" s="29">
        <f ca="1">IFERROR($F2487/OFFSET($F2487,I$12,)-1,"")</f>
        <v>1.8603892818188861E-2</v>
      </c>
      <c r="J2487" s="29">
        <f ca="1">IFERROR($F2487/OFFSET($F2487,J$12,)-1,"")</f>
        <v>0.55244509567020561</v>
      </c>
      <c r="K2487" s="30">
        <f>F2487/VLOOKUP(YEAR(B2487),$Z$13:$AB$35,3,FALSE)-1</f>
        <v>0.15481206218488475</v>
      </c>
      <c r="L2487" s="21">
        <f>MAX(F2487:$F$5741)</f>
        <v>1863.11</v>
      </c>
      <c r="M2487" s="28">
        <f ca="1">IF(OFFSET($O2487,M$12,)&lt;&gt;"",_xlfn.STDEV.S(OFFSET($O2487,,,M$12))*SQRT($J$12/$G$12),"")</f>
        <v>0.11403722050895423</v>
      </c>
      <c r="N2487" s="30">
        <f ca="1">IF(OFFSET($O2487,N$12,)&lt;&gt;"",_xlfn.STDEV.S(OFFSET($O2487,,,N$12))*SQRT($J$12/$G$12),"")</f>
        <v>0.127400848239419</v>
      </c>
      <c r="O2487" s="4">
        <f t="shared" ca="1" si="38"/>
        <v>-4.235532426767389E-3</v>
      </c>
    </row>
    <row r="2488" spans="2:15" x14ac:dyDescent="0.2">
      <c r="B2488" s="14">
        <v>38057</v>
      </c>
      <c r="C2488" s="25">
        <v>1839.63</v>
      </c>
      <c r="D2488" s="25">
        <v>1839.63</v>
      </c>
      <c r="E2488" s="25">
        <v>1800.89</v>
      </c>
      <c r="F2488" s="16">
        <v>1819.44</v>
      </c>
      <c r="G2488" s="28">
        <f ca="1">IFERROR($F2488/OFFSET($F2488,G$12,)-1,"")</f>
        <v>-1.2799574613543974E-2</v>
      </c>
      <c r="H2488" s="29">
        <f ca="1">IFERROR($F2488/OFFSET($F2488,H$12,)-1,"")</f>
        <v>-1.4681432942514339E-2</v>
      </c>
      <c r="I2488" s="29">
        <f ca="1">IFERROR($F2488/OFFSET($F2488,I$12,)-1,"")</f>
        <v>2.3209254458235185E-2</v>
      </c>
      <c r="J2488" s="29">
        <f ca="1">IFERROR($F2488/OFFSET($F2488,J$12,)-1,"")</f>
        <v>0.57060849598163021</v>
      </c>
      <c r="K2488" s="30">
        <f>F2488/VLOOKUP(YEAR(B2488),$Z$13:$AB$35,3,FALSE)-1</f>
        <v>0.15971367927234259</v>
      </c>
      <c r="L2488" s="21">
        <f>MAX(F2488:$F$5741)</f>
        <v>1863.11</v>
      </c>
      <c r="M2488" s="28">
        <f ca="1">IF(OFFSET($O2488,M$12,)&lt;&gt;"",_xlfn.STDEV.S(OFFSET($O2488,,,M$12))*SQRT($J$12/$G$12),"")</f>
        <v>0.11375016224534583</v>
      </c>
      <c r="N2488" s="30">
        <f ca="1">IF(OFFSET($O2488,N$12,)&lt;&gt;"",_xlfn.STDEV.S(OFFSET($O2488,,,N$12))*SQRT($J$12/$G$12),"")</f>
        <v>0.12689379706827503</v>
      </c>
      <c r="O2488" s="4">
        <f t="shared" ca="1" si="38"/>
        <v>-1.2882194929104876E-2</v>
      </c>
    </row>
    <row r="2489" spans="2:15" x14ac:dyDescent="0.2">
      <c r="B2489" s="14">
        <v>38056</v>
      </c>
      <c r="C2489" s="25">
        <v>1848.46</v>
      </c>
      <c r="D2489" s="25">
        <v>1849.26</v>
      </c>
      <c r="E2489" s="25">
        <v>1837.29</v>
      </c>
      <c r="F2489" s="16">
        <v>1843.03</v>
      </c>
      <c r="G2489" s="28">
        <f ca="1">IFERROR($F2489/OFFSET($F2489,G$12,)-1,"")</f>
        <v>-2.9807307388534099E-3</v>
      </c>
      <c r="H2489" s="29">
        <f ca="1">IFERROR($F2489/OFFSET($F2489,H$12,)-1,"")</f>
        <v>1.3879414677082202E-2</v>
      </c>
      <c r="I2489" s="29">
        <f ca="1">IFERROR($F2489/OFFSET($F2489,I$12,)-1,"")</f>
        <v>4.3405647772821077E-2</v>
      </c>
      <c r="J2489" s="29">
        <f ca="1">IFERROR($F2489/OFFSET($F2489,J$12,)-1,"")</f>
        <v>0.59750886286610783</v>
      </c>
      <c r="K2489" s="30">
        <f>F2489/VLOOKUP(YEAR(B2489),$Z$13:$AB$35,3,FALSE)-1</f>
        <v>0.17474997928445313</v>
      </c>
      <c r="L2489" s="21">
        <f>MAX(F2489:$F$5741)</f>
        <v>1863.11</v>
      </c>
      <c r="M2489" s="28">
        <f ca="1">IF(OFFSET($O2489,M$12,)&lt;&gt;"",_xlfn.STDEV.S(OFFSET($O2489,,,M$12))*SQRT($J$12/$G$12),"")</f>
        <v>0.11405570706666558</v>
      </c>
      <c r="N2489" s="30">
        <f ca="1">IF(OFFSET($O2489,N$12,)&lt;&gt;"",_xlfn.STDEV.S(OFFSET($O2489,,,N$12))*SQRT($J$12/$G$12),"")</f>
        <v>0.12715197112291265</v>
      </c>
      <c r="O2489" s="4">
        <f t="shared" ca="1" si="38"/>
        <v>-2.9851819641922581E-3</v>
      </c>
    </row>
    <row r="2490" spans="2:15" x14ac:dyDescent="0.2">
      <c r="B2490" s="14">
        <v>38055</v>
      </c>
      <c r="C2490" s="25">
        <v>1863.02</v>
      </c>
      <c r="D2490" s="25">
        <v>1863.02</v>
      </c>
      <c r="E2490" s="25">
        <v>1846.61</v>
      </c>
      <c r="F2490" s="16">
        <v>1848.54</v>
      </c>
      <c r="G2490" s="28">
        <f ca="1">IFERROR($F2490/OFFSET($F2490,G$12,)-1,"")</f>
        <v>-7.8202575263940366E-3</v>
      </c>
      <c r="H2490" s="29">
        <f ca="1">IFERROR($F2490/OFFSET($F2490,H$12,)-1,"")</f>
        <v>2.1767007893165768E-2</v>
      </c>
      <c r="I2490" s="29">
        <f ca="1">IFERROR($F2490/OFFSET($F2490,I$12,)-1,"")</f>
        <v>5.0862103270478132E-2</v>
      </c>
      <c r="J2490" s="29">
        <f ca="1">IFERROR($F2490/OFFSET($F2490,J$12,)-1,"")</f>
        <v>0.61568716568192161</v>
      </c>
      <c r="K2490" s="30">
        <f>F2490/VLOOKUP(YEAR(B2490),$Z$13:$AB$35,3,FALSE)-1</f>
        <v>0.17826206122878263</v>
      </c>
      <c r="L2490" s="21">
        <f>MAX(F2490:$F$5741)</f>
        <v>1863.11</v>
      </c>
      <c r="M2490" s="28">
        <f ca="1">IF(OFFSET($O2490,M$12,)&lt;&gt;"",_xlfn.STDEV.S(OFFSET($O2490,,,M$12))*SQRT($J$12/$G$12),"")</f>
        <v>0.11360061963838192</v>
      </c>
      <c r="N2490" s="30">
        <f ca="1">IF(OFFSET($O2490,N$12,)&lt;&gt;"",_xlfn.STDEV.S(OFFSET($O2490,,,N$12))*SQRT($J$12/$G$12),"")</f>
        <v>0.12695566545110398</v>
      </c>
      <c r="O2490" s="4">
        <f t="shared" ca="1" si="38"/>
        <v>-7.8509961008704065E-3</v>
      </c>
    </row>
    <row r="2491" spans="2:15" x14ac:dyDescent="0.2">
      <c r="B2491" s="14">
        <v>38054</v>
      </c>
      <c r="C2491" s="25">
        <v>1846.56</v>
      </c>
      <c r="D2491" s="25">
        <v>1863.11</v>
      </c>
      <c r="E2491" s="25">
        <v>1841.5</v>
      </c>
      <c r="F2491" s="16">
        <v>1863.11</v>
      </c>
      <c r="G2491" s="28">
        <f ca="1">IFERROR($F2491/OFFSET($F2491,G$12,)-1,"")</f>
        <v>9.006325549152816E-3</v>
      </c>
      <c r="H2491" s="29">
        <f ca="1">IFERROR($F2491/OFFSET($F2491,H$12,)-1,"")</f>
        <v>4.074473374037102E-2</v>
      </c>
      <c r="I2491" s="29">
        <f ca="1">IFERROR($F2491/OFFSET($F2491,I$12,)-1,"")</f>
        <v>6.9535815566194703E-2</v>
      </c>
      <c r="J2491" s="29">
        <f ca="1">IFERROR($F2491/OFFSET($F2491,J$12,)-1,"")</f>
        <v>0.63496674096565275</v>
      </c>
      <c r="K2491" s="30">
        <f>F2491/VLOOKUP(YEAR(B2491),$Z$13:$AB$35,3,FALSE)-1</f>
        <v>0.18754900023583865</v>
      </c>
      <c r="L2491" s="21">
        <f>MAX(F2491:$F$5741)</f>
        <v>1863.11</v>
      </c>
      <c r="M2491" s="28">
        <f ca="1">IF(OFFSET($O2491,M$12,)&lt;&gt;"",_xlfn.STDEV.S(OFFSET($O2491,,,M$12))*SQRT($J$12/$G$12),"")</f>
        <v>0.11327438861968417</v>
      </c>
      <c r="N2491" s="30">
        <f ca="1">IF(OFFSET($O2491,N$12,)&lt;&gt;"",_xlfn.STDEV.S(OFFSET($O2491,,,N$12))*SQRT($J$12/$G$12),"")</f>
        <v>0.12482656733834049</v>
      </c>
      <c r="O2491" s="4">
        <f t="shared" ca="1" si="38"/>
        <v>8.9660104788307389E-3</v>
      </c>
    </row>
    <row r="2492" spans="2:15" x14ac:dyDescent="0.2">
      <c r="B2492" s="14">
        <v>38051</v>
      </c>
      <c r="C2492" s="25">
        <v>1847.98</v>
      </c>
      <c r="D2492" s="25">
        <v>1856.88</v>
      </c>
      <c r="E2492" s="25">
        <v>1844.27</v>
      </c>
      <c r="F2492" s="16">
        <v>1846.48</v>
      </c>
      <c r="G2492" s="28">
        <f ca="1">IFERROR($F2492/OFFSET($F2492,G$12,)-1,"")</f>
        <v>-3.7908532127484129E-5</v>
      </c>
      <c r="H2492" s="29">
        <f ca="1">IFERROR($F2492/OFFSET($F2492,H$12,)-1,"")</f>
        <v>3.6765861875351025E-2</v>
      </c>
      <c r="I2492" s="29">
        <f ca="1">IFERROR($F2492/OFFSET($F2492,I$12,)-1,"")</f>
        <v>6.0628514644471609E-2</v>
      </c>
      <c r="J2492" s="29">
        <f ca="1">IFERROR($F2492/OFFSET($F2492,J$12,)-1,"")</f>
        <v>0.61256178715525844</v>
      </c>
      <c r="K2492" s="30">
        <f>F2492/VLOOKUP(YEAR(B2492),$Z$13:$AB$35,3,FALSE)-1</f>
        <v>0.17694901425867027</v>
      </c>
      <c r="L2492" s="21">
        <f>MAX(F2492:$F$5741)</f>
        <v>1846.55</v>
      </c>
      <c r="M2492" s="28">
        <f ca="1">IF(OFFSET($O2492,M$12,)&lt;&gt;"",_xlfn.STDEV.S(OFFSET($O2492,,,M$12))*SQRT($J$12/$G$12),"")</f>
        <v>0.11296449954068895</v>
      </c>
      <c r="N2492" s="30">
        <f ca="1">IF(OFFSET($O2492,N$12,)&lt;&gt;"",_xlfn.STDEV.S(OFFSET($O2492,,,N$12))*SQRT($J$12/$G$12),"")</f>
        <v>0.12482390893529748</v>
      </c>
      <c r="O2492" s="4">
        <f t="shared" ca="1" si="38"/>
        <v>-3.7909250674047579E-5</v>
      </c>
    </row>
    <row r="2493" spans="2:15" x14ac:dyDescent="0.2">
      <c r="B2493" s="14">
        <v>38050</v>
      </c>
      <c r="C2493" s="25">
        <v>1818.12</v>
      </c>
      <c r="D2493" s="25">
        <v>1846.66</v>
      </c>
      <c r="E2493" s="25">
        <v>1818.12</v>
      </c>
      <c r="F2493" s="16">
        <v>1846.55</v>
      </c>
      <c r="G2493" s="28">
        <f ca="1">IFERROR($F2493/OFFSET($F2493,G$12,)-1,"")</f>
        <v>1.5815821322477719E-2</v>
      </c>
      <c r="H2493" s="29">
        <f ca="1">IFERROR($F2493/OFFSET($F2493,H$12,)-1,"")</f>
        <v>3.0021252503165563E-2</v>
      </c>
      <c r="I2493" s="29">
        <f ca="1">IFERROR($F2493/OFFSET($F2493,I$12,)-1,"")</f>
        <v>5.4659165548162303E-2</v>
      </c>
      <c r="J2493" s="29">
        <f ca="1">IFERROR($F2493/OFFSET($F2493,J$12,)-1,"")</f>
        <v>0.60540249171890337</v>
      </c>
      <c r="K2493" s="30">
        <f>F2493/VLOOKUP(YEAR(B2493),$Z$13:$AB$35,3,FALSE)-1</f>
        <v>0.17699363235959642</v>
      </c>
      <c r="L2493" s="21">
        <f>MAX(F2493:$F$5741)</f>
        <v>1846.55</v>
      </c>
      <c r="M2493" s="28">
        <f ca="1">IF(OFFSET($O2493,M$12,)&lt;&gt;"",_xlfn.STDEV.S(OFFSET($O2493,,,M$12))*SQRT($J$12/$G$12),"")</f>
        <v>0.11381417520000466</v>
      </c>
      <c r="N2493" s="30">
        <f ca="1">IF(OFFSET($O2493,N$12,)&lt;&gt;"",_xlfn.STDEV.S(OFFSET($O2493,,,N$12))*SQRT($J$12/$G$12),"")</f>
        <v>0.12474152279015539</v>
      </c>
      <c r="O2493" s="4">
        <f t="shared" ca="1" si="38"/>
        <v>1.569205449749882E-2</v>
      </c>
    </row>
    <row r="2494" spans="2:15" x14ac:dyDescent="0.2">
      <c r="B2494" s="14">
        <v>38049</v>
      </c>
      <c r="C2494" s="25">
        <v>1809.16</v>
      </c>
      <c r="D2494" s="25">
        <v>1821.6</v>
      </c>
      <c r="E2494" s="25">
        <v>1802.43</v>
      </c>
      <c r="F2494" s="16">
        <v>1817.8</v>
      </c>
      <c r="G2494" s="28">
        <f ca="1">IFERROR($F2494/OFFSET($F2494,G$12,)-1,"")</f>
        <v>4.775697008556401E-3</v>
      </c>
      <c r="H2494" s="29">
        <f ca="1">IFERROR($F2494/OFFSET($F2494,H$12,)-1,"")</f>
        <v>2.0702666584312635E-2</v>
      </c>
      <c r="I2494" s="29">
        <f ca="1">IFERROR($F2494/OFFSET($F2494,I$12,)-1,"")</f>
        <v>4.5523825956920616E-2</v>
      </c>
      <c r="J2494" s="29">
        <f ca="1">IFERROR($F2494/OFFSET($F2494,J$12,)-1,"")</f>
        <v>0.58619907330651566</v>
      </c>
      <c r="K2494" s="30">
        <f>F2494/VLOOKUP(YEAR(B2494),$Z$13:$AB$35,3,FALSE)-1</f>
        <v>0.15866834090778714</v>
      </c>
      <c r="L2494" s="21">
        <f>MAX(F2494:$F$5741)</f>
        <v>1817.8</v>
      </c>
      <c r="M2494" s="28">
        <f ca="1">IF(OFFSET($O2494,M$12,)&lt;&gt;"",_xlfn.STDEV.S(OFFSET($O2494,,,M$12))*SQRT($J$12/$G$12),"")</f>
        <v>0.11566825926357965</v>
      </c>
      <c r="N2494" s="30">
        <f ca="1">IF(OFFSET($O2494,N$12,)&lt;&gt;"",_xlfn.STDEV.S(OFFSET($O2494,,,N$12))*SQRT($J$12/$G$12),"")</f>
        <v>0.12215521973976549</v>
      </c>
      <c r="O2494" s="4">
        <f t="shared" ca="1" si="38"/>
        <v>4.7643295449388166E-3</v>
      </c>
    </row>
    <row r="2495" spans="2:15" x14ac:dyDescent="0.2">
      <c r="B2495" s="14">
        <v>38048</v>
      </c>
      <c r="C2495" s="25">
        <v>1790.24</v>
      </c>
      <c r="D2495" s="25">
        <v>1809.72</v>
      </c>
      <c r="E2495" s="25">
        <v>1788.94</v>
      </c>
      <c r="F2495" s="16">
        <v>1809.16</v>
      </c>
      <c r="G2495" s="28">
        <f ca="1">IFERROR($F2495/OFFSET($F2495,G$12,)-1,"")</f>
        <v>1.0607931090343303E-2</v>
      </c>
      <c r="H2495" s="29">
        <f ca="1">IFERROR($F2495/OFFSET($F2495,H$12,)-1,"")</f>
        <v>1.9061352319581948E-2</v>
      </c>
      <c r="I2495" s="29">
        <f ca="1">IFERROR($F2495/OFFSET($F2495,I$12,)-1,"")</f>
        <v>3.7552761974674276E-2</v>
      </c>
      <c r="J2495" s="29">
        <f ca="1">IFERROR($F2495/OFFSET($F2495,J$12,)-1,"")</f>
        <v>0.56180182668899659</v>
      </c>
      <c r="K2495" s="30">
        <f>F2495/VLOOKUP(YEAR(B2495),$Z$13:$AB$35,3,FALSE)-1</f>
        <v>0.15316119245061754</v>
      </c>
      <c r="L2495" s="21">
        <f>MAX(F2495:$F$5741)</f>
        <v>1809.16</v>
      </c>
      <c r="M2495" s="28">
        <f ca="1">IF(OFFSET($O2495,M$12,)&lt;&gt;"",_xlfn.STDEV.S(OFFSET($O2495,,,M$12))*SQRT($J$12/$G$12),"")</f>
        <v>0.11647589092528592</v>
      </c>
      <c r="N2495" s="30">
        <f ca="1">IF(OFFSET($O2495,N$12,)&lt;&gt;"",_xlfn.STDEV.S(OFFSET($O2495,,,N$12))*SQRT($J$12/$G$12),"")</f>
        <v>0.12325940288324716</v>
      </c>
      <c r="O2495" s="4">
        <f t="shared" ca="1" si="38"/>
        <v>1.0552061747452525E-2</v>
      </c>
    </row>
    <row r="2496" spans="2:15" x14ac:dyDescent="0.2">
      <c r="B2496" s="14">
        <v>38047</v>
      </c>
      <c r="C2496" s="25">
        <v>1781.04</v>
      </c>
      <c r="D2496" s="25">
        <v>1794.05</v>
      </c>
      <c r="E2496" s="25">
        <v>1781.04</v>
      </c>
      <c r="F2496" s="16">
        <v>1790.17</v>
      </c>
      <c r="G2496" s="28">
        <f ca="1">IFERROR($F2496/OFFSET($F2496,G$12,)-1,"")</f>
        <v>5.1487928130264926E-3</v>
      </c>
      <c r="H2496" s="29">
        <f ca="1">IFERROR($F2496/OFFSET($F2496,H$12,)-1,"")</f>
        <v>-2.3239742746635761E-3</v>
      </c>
      <c r="I2496" s="29">
        <f ca="1">IFERROR($F2496/OFFSET($F2496,I$12,)-1,"")</f>
        <v>4.0723902983512916E-2</v>
      </c>
      <c r="J2496" s="29">
        <f ca="1">IFERROR($F2496/OFFSET($F2496,J$12,)-1,"")</f>
        <v>0.54967581090556528</v>
      </c>
      <c r="K2496" s="30">
        <f>F2496/VLOOKUP(YEAR(B2496),$Z$13:$AB$35,3,FALSE)-1</f>
        <v>0.14105693907079631</v>
      </c>
      <c r="L2496" s="21">
        <f>MAX(F2496:$F$5741)</f>
        <v>1803.42</v>
      </c>
      <c r="M2496" s="28">
        <f ca="1">IF(OFFSET($O2496,M$12,)&lt;&gt;"",_xlfn.STDEV.S(OFFSET($O2496,,,M$12))*SQRT($J$12/$G$12),"")</f>
        <v>0.12214896760563769</v>
      </c>
      <c r="N2496" s="30">
        <f ca="1">IF(OFFSET($O2496,N$12,)&lt;&gt;"",_xlfn.STDEV.S(OFFSET($O2496,,,N$12))*SQRT($J$12/$G$12),"")</f>
        <v>0.12262807660443192</v>
      </c>
      <c r="O2496" s="4">
        <f t="shared" ca="1" si="38"/>
        <v>5.1355831026169982E-3</v>
      </c>
    </row>
    <row r="2497" spans="2:15" x14ac:dyDescent="0.2">
      <c r="B2497" s="14">
        <v>38044</v>
      </c>
      <c r="C2497" s="25">
        <v>1793.09</v>
      </c>
      <c r="D2497" s="25">
        <v>1801.04</v>
      </c>
      <c r="E2497" s="25">
        <v>1781</v>
      </c>
      <c r="F2497" s="16">
        <v>1781</v>
      </c>
      <c r="G2497" s="28">
        <f ca="1">IFERROR($F2497/OFFSET($F2497,G$12,)-1,"")</f>
        <v>-6.5430934942797281E-3</v>
      </c>
      <c r="H2497" s="29">
        <f ca="1">IFERROR($F2497/OFFSET($F2497,H$12,)-1,"")</f>
        <v>-4.5218518911848138E-3</v>
      </c>
      <c r="I2497" s="29">
        <f ca="1">IFERROR($F2497/OFFSET($F2497,I$12,)-1,"")</f>
        <v>3.1710171121383857E-2</v>
      </c>
      <c r="J2497" s="29">
        <f ca="1">IFERROR($F2497/OFFSET($F2497,J$12,)-1,"")</f>
        <v>0.53527865178225076</v>
      </c>
      <c r="K2497" s="30">
        <f>F2497/VLOOKUP(YEAR(B2497),$Z$13:$AB$35,3,FALSE)-1</f>
        <v>0.13521196784947143</v>
      </c>
      <c r="L2497" s="21">
        <f>MAX(F2497:$F$5741)</f>
        <v>1803.42</v>
      </c>
      <c r="M2497" s="28">
        <f ca="1">IF(OFFSET($O2497,M$12,)&lt;&gt;"",_xlfn.STDEV.S(OFFSET($O2497,,,M$12))*SQRT($J$12/$G$12),"")</f>
        <v>0.12169616623174315</v>
      </c>
      <c r="N2497" s="30">
        <f ca="1">IF(OFFSET($O2497,N$12,)&lt;&gt;"",_xlfn.STDEV.S(OFFSET($O2497,,,N$12))*SQRT($J$12/$G$12),"")</f>
        <v>0.12314968688879227</v>
      </c>
      <c r="O2497" s="4">
        <f t="shared" ca="1" si="38"/>
        <v>-6.564593365611539E-3</v>
      </c>
    </row>
    <row r="2498" spans="2:15" x14ac:dyDescent="0.2">
      <c r="B2498" s="14">
        <v>38043</v>
      </c>
      <c r="C2498" s="25">
        <v>1780.71</v>
      </c>
      <c r="D2498" s="25">
        <v>1794.61</v>
      </c>
      <c r="E2498" s="25">
        <v>1775.66</v>
      </c>
      <c r="F2498" s="16">
        <v>1792.73</v>
      </c>
      <c r="G2498" s="28">
        <f ca="1">IFERROR($F2498/OFFSET($F2498,G$12,)-1,"")</f>
        <v>6.6257517139920452E-3</v>
      </c>
      <c r="H2498" s="29">
        <f ca="1">IFERROR($F2498/OFFSET($F2498,H$12,)-1,"")</f>
        <v>4.9669613358349629E-4</v>
      </c>
      <c r="I2498" s="29">
        <f ca="1">IFERROR($F2498/OFFSET($F2498,I$12,)-1,"")</f>
        <v>2.4932537504573693E-2</v>
      </c>
      <c r="J2498" s="29">
        <f ca="1">IFERROR($F2498/OFFSET($F2498,J$12,)-1,"")</f>
        <v>0.56280947067438469</v>
      </c>
      <c r="K2498" s="30">
        <f>F2498/VLOOKUP(YEAR(B2498),$Z$13:$AB$35,3,FALSE)-1</f>
        <v>0.14268868676180957</v>
      </c>
      <c r="L2498" s="21">
        <f>MAX(F2498:$F$5741)</f>
        <v>1803.42</v>
      </c>
      <c r="M2498" s="28">
        <f ca="1">IF(OFFSET($O2498,M$12,)&lt;&gt;"",_xlfn.STDEV.S(OFFSET($O2498,,,M$12))*SQRT($J$12/$G$12),"")</f>
        <v>0.12117166342806755</v>
      </c>
      <c r="N2498" s="30">
        <f ca="1">IF(OFFSET($O2498,N$12,)&lt;&gt;"",_xlfn.STDEV.S(OFFSET($O2498,,,N$12))*SQRT($J$12/$G$12),"")</f>
        <v>0.12286567702643773</v>
      </c>
      <c r="O2498" s="4">
        <f t="shared" ca="1" si="38"/>
        <v>6.6038978999559917E-3</v>
      </c>
    </row>
    <row r="2499" spans="2:15" x14ac:dyDescent="0.2">
      <c r="B2499" s="14">
        <v>38042</v>
      </c>
      <c r="C2499" s="25">
        <v>1775.1</v>
      </c>
      <c r="D2499" s="25">
        <v>1782.39</v>
      </c>
      <c r="E2499" s="25">
        <v>1765.4</v>
      </c>
      <c r="F2499" s="16">
        <v>1780.93</v>
      </c>
      <c r="G2499" s="28">
        <f ca="1">IFERROR($F2499/OFFSET($F2499,G$12,)-1,"")</f>
        <v>3.1599936912782844E-3</v>
      </c>
      <c r="H2499" s="29">
        <f ca="1">IFERROR($F2499/OFFSET($F2499,H$12,)-1,"")</f>
        <v>-4.1045256029570432E-3</v>
      </c>
      <c r="I2499" s="29">
        <f ca="1">IFERROR($F2499/OFFSET($F2499,I$12,)-1,"")</f>
        <v>2.3593581166517108E-2</v>
      </c>
      <c r="J2499" s="29">
        <f ca="1">IFERROR($F2499/OFFSET($F2499,J$12,)-1,"")</f>
        <v>0.55250930583281743</v>
      </c>
      <c r="K2499" s="30">
        <f>F2499/VLOOKUP(YEAR(B2499),$Z$13:$AB$35,3,FALSE)-1</f>
        <v>0.13516734974854527</v>
      </c>
      <c r="L2499" s="21">
        <f>MAX(F2499:$F$5741)</f>
        <v>1803.42</v>
      </c>
      <c r="M2499" s="28">
        <f ca="1">IF(OFFSET($O2499,M$12,)&lt;&gt;"",_xlfn.STDEV.S(OFFSET($O2499,,,M$12))*SQRT($J$12/$G$12),"")</f>
        <v>0.12310168553379171</v>
      </c>
      <c r="N2499" s="30">
        <f ca="1">IF(OFFSET($O2499,N$12,)&lt;&gt;"",_xlfn.STDEV.S(OFFSET($O2499,,,N$12))*SQRT($J$12/$G$12),"")</f>
        <v>0.12286496878621941</v>
      </c>
      <c r="O2499" s="4">
        <f t="shared" ca="1" si="38"/>
        <v>3.1550114044511615E-3</v>
      </c>
    </row>
    <row r="2500" spans="2:15" x14ac:dyDescent="0.2">
      <c r="B2500" s="14">
        <v>38041</v>
      </c>
      <c r="C2500" s="25">
        <v>1794.12</v>
      </c>
      <c r="D2500" s="25">
        <v>1794.8</v>
      </c>
      <c r="E2500" s="25">
        <v>1767.81</v>
      </c>
      <c r="F2500" s="16">
        <v>1775.32</v>
      </c>
      <c r="G2500" s="28">
        <f ca="1">IFERROR($F2500/OFFSET($F2500,G$12,)-1,"")</f>
        <v>-1.0599997770768033E-2</v>
      </c>
      <c r="H2500" s="29">
        <f ca="1">IFERROR($F2500/OFFSET($F2500,H$12,)-1,"")</f>
        <v>-7.3582036142423313E-3</v>
      </c>
      <c r="I2500" s="29">
        <f ca="1">IFERROR($F2500/OFFSET($F2500,I$12,)-1,"")</f>
        <v>3.2817308643267928E-2</v>
      </c>
      <c r="J2500" s="29">
        <f ca="1">IFERROR($F2500/OFFSET($F2500,J$12,)-1,"")</f>
        <v>0.56345606819843064</v>
      </c>
      <c r="K2500" s="30">
        <f>F2500/VLOOKUP(YEAR(B2500),$Z$13:$AB$35,3,FALSE)-1</f>
        <v>0.13159152766003568</v>
      </c>
      <c r="L2500" s="21">
        <f>MAX(F2500:$F$5741)</f>
        <v>1803.42</v>
      </c>
      <c r="M2500" s="28">
        <f ca="1">IF(OFFSET($O2500,M$12,)&lt;&gt;"",_xlfn.STDEV.S(OFFSET($O2500,,,M$12))*SQRT($J$12/$G$12),"")</f>
        <v>0.12937019278203743</v>
      </c>
      <c r="N2500" s="30">
        <f ca="1">IF(OFFSET($O2500,N$12,)&lt;&gt;"",_xlfn.STDEV.S(OFFSET($O2500,,,N$12))*SQRT($J$12/$G$12),"")</f>
        <v>0.12592890548230765</v>
      </c>
      <c r="O2500" s="4">
        <f t="shared" ca="1" si="38"/>
        <v>-1.0656577935413849E-2</v>
      </c>
    </row>
    <row r="2501" spans="2:15" x14ac:dyDescent="0.2">
      <c r="B2501" s="14">
        <v>38040</v>
      </c>
      <c r="C2501" s="25">
        <v>1789.25</v>
      </c>
      <c r="D2501" s="25">
        <v>1802.79</v>
      </c>
      <c r="E2501" s="25">
        <v>1789.07</v>
      </c>
      <c r="F2501" s="16">
        <v>1794.34</v>
      </c>
      <c r="G2501" s="28">
        <f ca="1">IFERROR($F2501/OFFSET($F2501,G$12,)-1,"")</f>
        <v>2.9344527105958917E-3</v>
      </c>
      <c r="H2501" s="29">
        <f ca="1">IFERROR($F2501/OFFSET($F2501,H$12,)-1,"")</f>
        <v>-5.0348781759103067E-3</v>
      </c>
      <c r="I2501" s="29">
        <f ca="1">IFERROR($F2501/OFFSET($F2501,I$12,)-1,"")</f>
        <v>4.0396133753123786E-2</v>
      </c>
      <c r="J2501" s="29">
        <f ca="1">IFERROR($F2501/OFFSET($F2501,J$12,)-1,"")</f>
        <v>0.5605806277668095</v>
      </c>
      <c r="K2501" s="30">
        <f>F2501/VLOOKUP(YEAR(B2501),$Z$13:$AB$35,3,FALSE)-1</f>
        <v>0.14371490308311086</v>
      </c>
      <c r="L2501" s="21">
        <f>MAX(F2501:$F$5741)</f>
        <v>1803.42</v>
      </c>
      <c r="M2501" s="28">
        <f ca="1">IF(OFFSET($O2501,M$12,)&lt;&gt;"",_xlfn.STDEV.S(OFFSET($O2501,,,M$12))*SQRT($J$12/$G$12),"")</f>
        <v>0.12583977086371298</v>
      </c>
      <c r="N2501" s="30">
        <f ca="1">IF(OFFSET($O2501,N$12,)&lt;&gt;"",_xlfn.STDEV.S(OFFSET($O2501,,,N$12))*SQRT($J$12/$G$12),"")</f>
        <v>0.12252116579238795</v>
      </c>
      <c r="O2501" s="4">
        <f t="shared" ca="1" si="38"/>
        <v>2.9301556086164197E-3</v>
      </c>
    </row>
    <row r="2502" spans="2:15" x14ac:dyDescent="0.2">
      <c r="B2502" s="14">
        <v>38037</v>
      </c>
      <c r="C2502" s="25">
        <v>1790.53</v>
      </c>
      <c r="D2502" s="25">
        <v>1799.95</v>
      </c>
      <c r="E2502" s="25">
        <v>1788.27</v>
      </c>
      <c r="F2502" s="16">
        <v>1789.09</v>
      </c>
      <c r="G2502" s="28">
        <f ca="1">IFERROR($F2502/OFFSET($F2502,G$12,)-1,"")</f>
        <v>-1.5347352442182105E-3</v>
      </c>
      <c r="H2502" s="29">
        <f ca="1">IFERROR($F2502/OFFSET($F2502,H$12,)-1,"")</f>
        <v>-5.2376689593052195E-3</v>
      </c>
      <c r="I2502" s="29">
        <f ca="1">IFERROR($F2502/OFFSET($F2502,I$12,)-1,"")</f>
        <v>3.4227807709205083E-2</v>
      </c>
      <c r="J2502" s="29">
        <f ca="1">IFERROR($F2502/OFFSET($F2502,J$12,)-1,"")</f>
        <v>0.54213284603582301</v>
      </c>
      <c r="K2502" s="30">
        <f>F2502/VLOOKUP(YEAR(B2502),$Z$13:$AB$35,3,FALSE)-1</f>
        <v>0.14036854551365008</v>
      </c>
      <c r="L2502" s="21">
        <f>MAX(F2502:$F$5741)</f>
        <v>1803.42</v>
      </c>
      <c r="M2502" s="28">
        <f ca="1">IF(OFFSET($O2502,M$12,)&lt;&gt;"",_xlfn.STDEV.S(OFFSET($O2502,,,M$12))*SQRT($J$12/$G$12),"")</f>
        <v>0.12624679099350222</v>
      </c>
      <c r="N2502" s="30">
        <f ca="1">IF(OFFSET($O2502,N$12,)&lt;&gt;"",_xlfn.STDEV.S(OFFSET($O2502,,,N$12))*SQRT($J$12/$G$12),"")</f>
        <v>0.12537953211100014</v>
      </c>
      <c r="O2502" s="4">
        <f t="shared" ca="1" si="38"/>
        <v>-1.5359141567199053E-3</v>
      </c>
    </row>
    <row r="2503" spans="2:15" x14ac:dyDescent="0.2">
      <c r="B2503" s="14">
        <v>38036</v>
      </c>
      <c r="C2503" s="25">
        <v>1788.07</v>
      </c>
      <c r="D2503" s="25">
        <v>1798.73</v>
      </c>
      <c r="E2503" s="25">
        <v>1788.07</v>
      </c>
      <c r="F2503" s="16">
        <v>1791.84</v>
      </c>
      <c r="G2503" s="28">
        <f ca="1">IFERROR($F2503/OFFSET($F2503,G$12,)-1,"")</f>
        <v>1.9963428341358558E-3</v>
      </c>
      <c r="H2503" s="29">
        <f ca="1">IFERROR($F2503/OFFSET($F2503,H$12,)-1,"")</f>
        <v>7.4100727513970455E-3</v>
      </c>
      <c r="I2503" s="29">
        <f ca="1">IFERROR($F2503/OFFSET($F2503,I$12,)-1,"")</f>
        <v>5.4011129280831849E-2</v>
      </c>
      <c r="J2503" s="29">
        <f ca="1">IFERROR($F2503/OFFSET($F2503,J$12,)-1,"")</f>
        <v>0.52813051672821243</v>
      </c>
      <c r="K2503" s="30">
        <f>F2503/VLOOKUP(YEAR(B2503),$Z$13:$AB$35,3,FALSE)-1</f>
        <v>0.14212139947860569</v>
      </c>
      <c r="L2503" s="21">
        <f>MAX(F2503:$F$5741)</f>
        <v>1803.42</v>
      </c>
      <c r="M2503" s="28">
        <f ca="1">IF(OFFSET($O2503,M$12,)&lt;&gt;"",_xlfn.STDEV.S(OFFSET($O2503,,,M$12))*SQRT($J$12/$G$12),"")</f>
        <v>0.12664685487662597</v>
      </c>
      <c r="N2503" s="30">
        <f ca="1">IF(OFFSET($O2503,N$12,)&lt;&gt;"",_xlfn.STDEV.S(OFFSET($O2503,,,N$12))*SQRT($J$12/$G$12),"")</f>
        <v>0.1249821458890622</v>
      </c>
      <c r="O2503" s="4">
        <f t="shared" ca="1" si="38"/>
        <v>1.9943527898803981E-3</v>
      </c>
    </row>
    <row r="2504" spans="2:15" x14ac:dyDescent="0.2">
      <c r="B2504" s="14">
        <v>38035</v>
      </c>
      <c r="C2504" s="25">
        <v>1788.48</v>
      </c>
      <c r="D2504" s="25">
        <v>1794.78</v>
      </c>
      <c r="E2504" s="25">
        <v>1785.43</v>
      </c>
      <c r="F2504" s="16">
        <v>1788.27</v>
      </c>
      <c r="G2504" s="28">
        <f ca="1">IFERROR($F2504/OFFSET($F2504,G$12,)-1,"")</f>
        <v>-1.1741814278043439E-4</v>
      </c>
      <c r="H2504" s="29">
        <f ca="1">IFERROR($F2504/OFFSET($F2504,H$12,)-1,"")</f>
        <v>5.6799968506948684E-3</v>
      </c>
      <c r="I2504" s="29">
        <f ca="1">IFERROR($F2504/OFFSET($F2504,I$12,)-1,"")</f>
        <v>5.9897700938235321E-2</v>
      </c>
      <c r="J2504" s="29">
        <f ca="1">IFERROR($F2504/OFFSET($F2504,J$12,)-1,"")</f>
        <v>0.52094815268422123</v>
      </c>
      <c r="K2504" s="30">
        <f>F2504/VLOOKUP(YEAR(B2504),$Z$13:$AB$35,3,FALSE)-1</f>
        <v>0.13984587633137235</v>
      </c>
      <c r="L2504" s="21">
        <f>MAX(F2504:$F$5741)</f>
        <v>1803.42</v>
      </c>
      <c r="M2504" s="28">
        <f ca="1">IF(OFFSET($O2504,M$12,)&lt;&gt;"",_xlfn.STDEV.S(OFFSET($O2504,,,M$12))*SQRT($J$12/$G$12),"")</f>
        <v>0.12949529622750164</v>
      </c>
      <c r="N2504" s="30">
        <f ca="1">IF(OFFSET($O2504,N$12,)&lt;&gt;"",_xlfn.STDEV.S(OFFSET($O2504,,,N$12))*SQRT($J$12/$G$12),"")</f>
        <v>0.12515884136274866</v>
      </c>
      <c r="O2504" s="4">
        <f t="shared" ca="1" si="38"/>
        <v>-1.1742503683022436E-4</v>
      </c>
    </row>
    <row r="2505" spans="2:15" x14ac:dyDescent="0.2">
      <c r="B2505" s="14">
        <v>38034</v>
      </c>
      <c r="C2505" s="25">
        <v>1801.48</v>
      </c>
      <c r="D2505" s="25">
        <v>1804.04</v>
      </c>
      <c r="E2505" s="25">
        <v>1786.31</v>
      </c>
      <c r="F2505" s="16">
        <v>1788.48</v>
      </c>
      <c r="G2505" s="28">
        <f ca="1">IFERROR($F2505/OFFSET($F2505,G$12,)-1,"")</f>
        <v>-8.2842599061783151E-3</v>
      </c>
      <c r="H2505" s="29">
        <f ca="1">IFERROR($F2505/OFFSET($F2505,H$12,)-1,"")</f>
        <v>1.2522928508345021E-2</v>
      </c>
      <c r="I2505" s="29">
        <f ca="1">IFERROR($F2505/OFFSET($F2505,I$12,)-1,"")</f>
        <v>4.6035431666247462E-2</v>
      </c>
      <c r="J2505" s="29">
        <f ca="1">IFERROR($F2505/OFFSET($F2505,J$12,)-1,"")</f>
        <v>0.534951981255954</v>
      </c>
      <c r="K2505" s="30">
        <f>F2505/VLOOKUP(YEAR(B2505),$Z$13:$AB$35,3,FALSE)-1</f>
        <v>0.13997973063415081</v>
      </c>
      <c r="L2505" s="21">
        <f>MAX(F2505:$F$5741)</f>
        <v>1803.42</v>
      </c>
      <c r="M2505" s="28">
        <f ca="1">IF(OFFSET($O2505,M$12,)&lt;&gt;"",_xlfn.STDEV.S(OFFSET($O2505,,,M$12))*SQRT($J$12/$G$12),"")</f>
        <v>0.12962208003136189</v>
      </c>
      <c r="N2505" s="30">
        <f ca="1">IF(OFFSET($O2505,N$12,)&lt;&gt;"",_xlfn.STDEV.S(OFFSET($O2505,,,N$12))*SQRT($J$12/$G$12),"")</f>
        <v>0.12664554545767454</v>
      </c>
      <c r="O2505" s="4">
        <f t="shared" ca="1" si="38"/>
        <v>-8.3187650860030403E-3</v>
      </c>
    </row>
    <row r="2506" spans="2:15" x14ac:dyDescent="0.2">
      <c r="B2506" s="14">
        <v>38033</v>
      </c>
      <c r="C2506" s="25">
        <v>1796.57</v>
      </c>
      <c r="D2506" s="25">
        <v>1803.63</v>
      </c>
      <c r="E2506" s="25">
        <v>1783.36</v>
      </c>
      <c r="F2506" s="16">
        <v>1803.42</v>
      </c>
      <c r="G2506" s="28">
        <f ca="1">IFERROR($F2506/OFFSET($F2506,G$12,)-1,"")</f>
        <v>2.730037642270533E-3</v>
      </c>
      <c r="H2506" s="29">
        <f ca="1">IFERROR($F2506/OFFSET($F2506,H$12,)-1,"")</f>
        <v>2.5212185984639701E-2</v>
      </c>
      <c r="I2506" s="29">
        <f ca="1">IFERROR($F2506/OFFSET($F2506,I$12,)-1,"")</f>
        <v>5.7110534059402474E-2</v>
      </c>
      <c r="J2506" s="29">
        <f ca="1">IFERROR($F2506/OFFSET($F2506,J$12,)-1,"")</f>
        <v>0.55508799765454553</v>
      </c>
      <c r="K2506" s="30">
        <f>F2506/VLOOKUP(YEAR(B2506),$Z$13:$AB$35,3,FALSE)-1</f>
        <v>0.1495025081746737</v>
      </c>
      <c r="L2506" s="21">
        <f>MAX(F2506:$F$5741)</f>
        <v>1803.42</v>
      </c>
      <c r="M2506" s="28">
        <f ca="1">IF(OFFSET($O2506,M$12,)&lt;&gt;"",_xlfn.STDEV.S(OFFSET($O2506,,,M$12))*SQRT($J$12/$G$12),"")</f>
        <v>0.13162701517311476</v>
      </c>
      <c r="N2506" s="30">
        <f ca="1">IF(OFFSET($O2506,N$12,)&lt;&gt;"",_xlfn.STDEV.S(OFFSET($O2506,,,N$12))*SQRT($J$12/$G$12),"")</f>
        <v>0.12426821930495367</v>
      </c>
      <c r="O2506" s="4">
        <f t="shared" ca="1" si="38"/>
        <v>2.7263178580690397E-3</v>
      </c>
    </row>
    <row r="2507" spans="2:15" x14ac:dyDescent="0.2">
      <c r="B2507" s="14">
        <v>38030</v>
      </c>
      <c r="C2507" s="25">
        <v>1778.2</v>
      </c>
      <c r="D2507" s="25">
        <v>1798.51</v>
      </c>
      <c r="E2507" s="25">
        <v>1778.17</v>
      </c>
      <c r="F2507" s="16">
        <v>1798.51</v>
      </c>
      <c r="G2507" s="28">
        <f ca="1">IFERROR($F2507/OFFSET($F2507,G$12,)-1,"")</f>
        <v>1.1160086806921932E-2</v>
      </c>
      <c r="H2507" s="29">
        <f ca="1">IFERROR($F2507/OFFSET($F2507,H$12,)-1,"")</f>
        <v>3.2451578089300659E-2</v>
      </c>
      <c r="I2507" s="29">
        <f ca="1">IFERROR($F2507/OFFSET($F2507,I$12,)-1,"")</f>
        <v>6.3766487253800186E-2</v>
      </c>
      <c r="J2507" s="29">
        <f ca="1">IFERROR($F2507/OFFSET($F2507,J$12,)-1,"")</f>
        <v>0.54813080492024824</v>
      </c>
      <c r="K2507" s="30">
        <f>F2507/VLOOKUP(YEAR(B2507),$Z$13:$AB$35,3,FALSE)-1</f>
        <v>0.14637286709542541</v>
      </c>
      <c r="L2507" s="21">
        <f>MAX(F2507:$F$5741)</f>
        <v>1798.51</v>
      </c>
      <c r="M2507" s="28">
        <f ca="1">IF(OFFSET($O2507,M$12,)&lt;&gt;"",_xlfn.STDEV.S(OFFSET($O2507,,,M$12))*SQRT($J$12/$G$12),"")</f>
        <v>0.13496610853662233</v>
      </c>
      <c r="N2507" s="30">
        <f ca="1">IF(OFFSET($O2507,N$12,)&lt;&gt;"",_xlfn.STDEV.S(OFFSET($O2507,,,N$12))*SQRT($J$12/$G$12),"")</f>
        <v>0.12466462662028248</v>
      </c>
      <c r="O2507" s="4">
        <f t="shared" ca="1" si="38"/>
        <v>1.1098272514878446E-2</v>
      </c>
    </row>
    <row r="2508" spans="2:15" x14ac:dyDescent="0.2">
      <c r="B2508" s="14">
        <v>38029</v>
      </c>
      <c r="C2508" s="25">
        <v>1778.17</v>
      </c>
      <c r="D2508" s="25">
        <v>1784.39</v>
      </c>
      <c r="E2508" s="25">
        <v>1774</v>
      </c>
      <c r="F2508" s="16">
        <v>1778.66</v>
      </c>
      <c r="G2508" s="28">
        <f ca="1">IFERROR($F2508/OFFSET($F2508,G$12,)-1,"")</f>
        <v>2.755642036476047E-4</v>
      </c>
      <c r="H2508" s="29">
        <f ca="1">IFERROR($F2508/OFFSET($F2508,H$12,)-1,"")</f>
        <v>2.1672324562159284E-2</v>
      </c>
      <c r="I2508" s="29">
        <f ca="1">IFERROR($F2508/OFFSET($F2508,I$12,)-1,"")</f>
        <v>6.3365756544925267E-2</v>
      </c>
      <c r="J2508" s="29">
        <f ca="1">IFERROR($F2508/OFFSET($F2508,J$12,)-1,"")</f>
        <v>0.54131318295652475</v>
      </c>
      <c r="K2508" s="30">
        <f>F2508/VLOOKUP(YEAR(B2508),$Z$13:$AB$35,3,FALSE)-1</f>
        <v>0.13372044847565467</v>
      </c>
      <c r="L2508" s="21">
        <f>MAX(F2508:$F$5741)</f>
        <v>1778.66</v>
      </c>
      <c r="M2508" s="28">
        <f ca="1">IF(OFFSET($O2508,M$12,)&lt;&gt;"",_xlfn.STDEV.S(OFFSET($O2508,,,M$12))*SQRT($J$12/$G$12),"")</f>
        <v>0.1353360200491521</v>
      </c>
      <c r="N2508" s="30">
        <f ca="1">IF(OFFSET($O2508,N$12,)&lt;&gt;"",_xlfn.STDEV.S(OFFSET($O2508,,,N$12))*SQRT($J$12/$G$12),"")</f>
        <v>0.12373839185764486</v>
      </c>
      <c r="O2508" s="4">
        <f t="shared" ca="1" si="38"/>
        <v>2.7552624280604464E-4</v>
      </c>
    </row>
    <row r="2509" spans="2:15" x14ac:dyDescent="0.2">
      <c r="B2509" s="14">
        <v>38028</v>
      </c>
      <c r="C2509" s="25">
        <v>1766.92</v>
      </c>
      <c r="D2509" s="25">
        <v>1780.46</v>
      </c>
      <c r="E2509" s="25">
        <v>1766.87</v>
      </c>
      <c r="F2509" s="16">
        <v>1778.17</v>
      </c>
      <c r="G2509" s="28">
        <f ca="1">IFERROR($F2509/OFFSET($F2509,G$12,)-1,"")</f>
        <v>6.6860662605585652E-3</v>
      </c>
      <c r="H2509" s="29">
        <f ca="1">IFERROR($F2509/OFFSET($F2509,H$12,)-1,"")</f>
        <v>1.5603849558785798E-2</v>
      </c>
      <c r="I2509" s="29">
        <f ca="1">IFERROR($F2509/OFFSET($F2509,I$12,)-1,"")</f>
        <v>8.0087710773118381E-2</v>
      </c>
      <c r="J2509" s="29">
        <f ca="1">IFERROR($F2509/OFFSET($F2509,J$12,)-1,"")</f>
        <v>0.54944145274568257</v>
      </c>
      <c r="K2509" s="30">
        <f>F2509/VLOOKUP(YEAR(B2509),$Z$13:$AB$35,3,FALSE)-1</f>
        <v>0.13340812176917161</v>
      </c>
      <c r="L2509" s="21">
        <f>MAX(F2509:$F$5741)</f>
        <v>1778.17</v>
      </c>
      <c r="M2509" s="28">
        <f ca="1">IF(OFFSET($O2509,M$12,)&lt;&gt;"",_xlfn.STDEV.S(OFFSET($O2509,,,M$12))*SQRT($J$12/$G$12),"")</f>
        <v>0.13501676406558588</v>
      </c>
      <c r="N2509" s="30">
        <f ca="1">IF(OFFSET($O2509,N$12,)&lt;&gt;"",_xlfn.STDEV.S(OFFSET($O2509,,,N$12))*SQRT($J$12/$G$12),"")</f>
        <v>0.12498972684612303</v>
      </c>
      <c r="O2509" s="4">
        <f t="shared" ca="1" si="38"/>
        <v>6.6638136527431002E-3</v>
      </c>
    </row>
    <row r="2510" spans="2:15" x14ac:dyDescent="0.2">
      <c r="B2510" s="14">
        <v>38027</v>
      </c>
      <c r="C2510" s="25">
        <v>1759.03</v>
      </c>
      <c r="D2510" s="25">
        <v>1774.14</v>
      </c>
      <c r="E2510" s="25">
        <v>1759.03</v>
      </c>
      <c r="F2510" s="16">
        <v>1766.36</v>
      </c>
      <c r="G2510" s="28">
        <f ca="1">IFERROR($F2510/OFFSET($F2510,G$12,)-1,"")</f>
        <v>4.1442353061560411E-3</v>
      </c>
      <c r="H2510" s="29">
        <f ca="1">IFERROR($F2510/OFFSET($F2510,H$12,)-1,"")</f>
        <v>1.5937652776579325E-2</v>
      </c>
      <c r="I2510" s="29">
        <f ca="1">IFERROR($F2510/OFFSET($F2510,I$12,)-1,"")</f>
        <v>8.5621216311729809E-2</v>
      </c>
      <c r="J2510" s="29">
        <f ca="1">IFERROR($F2510/OFFSET($F2510,J$12,)-1,"")</f>
        <v>0.522527259406111</v>
      </c>
      <c r="K2510" s="30">
        <f>F2510/VLOOKUP(YEAR(B2510),$Z$13:$AB$35,3,FALSE)-1</f>
        <v>0.12588041074148903</v>
      </c>
      <c r="L2510" s="21">
        <f>MAX(F2510:$F$5741)</f>
        <v>1766.36</v>
      </c>
      <c r="M2510" s="28">
        <f ca="1">IF(OFFSET($O2510,M$12,)&lt;&gt;"",_xlfn.STDEV.S(OFFSET($O2510,,,M$12))*SQRT($J$12/$G$12),"")</f>
        <v>0.1355763046680015</v>
      </c>
      <c r="N2510" s="30">
        <f ca="1">IF(OFFSET($O2510,N$12,)&lt;&gt;"",_xlfn.STDEV.S(OFFSET($O2510,,,N$12))*SQRT($J$12/$G$12),"")</f>
        <v>0.12514034814434291</v>
      </c>
      <c r="O2510" s="4">
        <f t="shared" ca="1" si="38"/>
        <v>4.1356716148345683E-3</v>
      </c>
    </row>
    <row r="2511" spans="2:15" x14ac:dyDescent="0.2">
      <c r="B2511" s="14">
        <v>38026</v>
      </c>
      <c r="C2511" s="25">
        <v>1742.35</v>
      </c>
      <c r="D2511" s="25">
        <v>1763.06</v>
      </c>
      <c r="E2511" s="25">
        <v>1741.56</v>
      </c>
      <c r="F2511" s="16">
        <v>1759.07</v>
      </c>
      <c r="G2511" s="28">
        <f ca="1">IFERROR($F2511/OFFSET($F2511,G$12,)-1,"")</f>
        <v>9.8106752086706273E-3</v>
      </c>
      <c r="H2511" s="29">
        <f ca="1">IFERROR($F2511/OFFSET($F2511,H$12,)-1,"")</f>
        <v>8.8261607634427808E-3</v>
      </c>
      <c r="I2511" s="29">
        <f ca="1">IFERROR($F2511/OFFSET($F2511,I$12,)-1,"")</f>
        <v>8.0868346994703355E-2</v>
      </c>
      <c r="J2511" s="29">
        <f ca="1">IFERROR($F2511/OFFSET($F2511,J$12,)-1,"")</f>
        <v>0.49870072333500892</v>
      </c>
      <c r="K2511" s="30">
        <f>F2511/VLOOKUP(YEAR(B2511),$Z$13:$AB$35,3,FALSE)-1</f>
        <v>0.121233754230752</v>
      </c>
      <c r="L2511" s="21">
        <f>MAX(F2511:$F$5741)</f>
        <v>1759.07</v>
      </c>
      <c r="M2511" s="28">
        <f ca="1">IF(OFFSET($O2511,M$12,)&lt;&gt;"",_xlfn.STDEV.S(OFFSET($O2511,,,M$12))*SQRT($J$12/$G$12),"")</f>
        <v>0.13558456405073749</v>
      </c>
      <c r="N2511" s="30">
        <f ca="1">IF(OFFSET($O2511,N$12,)&lt;&gt;"",_xlfn.STDEV.S(OFFSET($O2511,,,N$12))*SQRT($J$12/$G$12),"")</f>
        <v>0.12514147705856193</v>
      </c>
      <c r="O2511" s="4">
        <f t="shared" ref="O2511:O2574" ca="1" si="39">IFERROR(LN(1+G2511),"")</f>
        <v>9.7628629937220133E-3</v>
      </c>
    </row>
    <row r="2512" spans="2:15" x14ac:dyDescent="0.2">
      <c r="B2512" s="14">
        <v>38023</v>
      </c>
      <c r="C2512" s="25">
        <v>1740.79</v>
      </c>
      <c r="D2512" s="25">
        <v>1743.99</v>
      </c>
      <c r="E2512" s="25">
        <v>1731.56</v>
      </c>
      <c r="F2512" s="16">
        <v>1741.98</v>
      </c>
      <c r="G2512" s="28">
        <f ca="1">IFERROR($F2512/OFFSET($F2512,G$12,)-1,"")</f>
        <v>6.0312591545885752E-4</v>
      </c>
      <c r="H2512" s="29">
        <f ca="1">IFERROR($F2512/OFFSET($F2512,H$12,)-1,"")</f>
        <v>1.2708415691928598E-2</v>
      </c>
      <c r="I2512" s="29">
        <f ca="1">IFERROR($F2512/OFFSET($F2512,I$12,)-1,"")</f>
        <v>6.7527071498170832E-2</v>
      </c>
      <c r="J2512" s="29">
        <f ca="1">IFERROR($F2512/OFFSET($F2512,J$12,)-1,"")</f>
        <v>0.48774009514130268</v>
      </c>
      <c r="K2512" s="30">
        <f>F2512/VLOOKUP(YEAR(B2512),$Z$13:$AB$35,3,FALSE)-1</f>
        <v>0.11034056359035493</v>
      </c>
      <c r="L2512" s="21">
        <f>MAX(F2512:$F$5741)</f>
        <v>1750.85</v>
      </c>
      <c r="M2512" s="28">
        <f ca="1">IF(OFFSET($O2512,M$12,)&lt;&gt;"",_xlfn.STDEV.S(OFFSET($O2512,,,M$12))*SQRT($J$12/$G$12),"")</f>
        <v>0.13597882033841213</v>
      </c>
      <c r="N2512" s="30">
        <f ca="1">IF(OFFSET($O2512,N$12,)&lt;&gt;"",_xlfn.STDEV.S(OFFSET($O2512,,,N$12))*SQRT($J$12/$G$12),"")</f>
        <v>0.12492254666829718</v>
      </c>
      <c r="O2512" s="4">
        <f t="shared" ca="1" si="39"/>
        <v>6.0294410812204648E-4</v>
      </c>
    </row>
    <row r="2513" spans="2:15" x14ac:dyDescent="0.2">
      <c r="B2513" s="14">
        <v>38022</v>
      </c>
      <c r="C2513" s="25">
        <v>1750.81</v>
      </c>
      <c r="D2513" s="25">
        <v>1753.12</v>
      </c>
      <c r="E2513" s="25">
        <v>1740.07</v>
      </c>
      <c r="F2513" s="16">
        <v>1740.93</v>
      </c>
      <c r="G2513" s="28">
        <f ca="1">IFERROR($F2513/OFFSET($F2513,G$12,)-1,"")</f>
        <v>-5.6658194591198141E-3</v>
      </c>
      <c r="H2513" s="29">
        <f ca="1">IFERROR($F2513/OFFSET($F2513,H$12,)-1,"")</f>
        <v>8.4981404886865786E-3</v>
      </c>
      <c r="I2513" s="29">
        <f ca="1">IFERROR($F2513/OFFSET($F2513,I$12,)-1,"")</f>
        <v>8.0396926857724482E-2</v>
      </c>
      <c r="J2513" s="29">
        <f ca="1">IFERROR($F2513/OFFSET($F2513,J$12,)-1,"")</f>
        <v>0.46568837925896012</v>
      </c>
      <c r="K2513" s="30">
        <f>F2513/VLOOKUP(YEAR(B2513),$Z$13:$AB$35,3,FALSE)-1</f>
        <v>0.10967129207646287</v>
      </c>
      <c r="L2513" s="21">
        <f>MAX(F2513:$F$5741)</f>
        <v>1750.85</v>
      </c>
      <c r="M2513" s="28">
        <f ca="1">IF(OFFSET($O2513,M$12,)&lt;&gt;"",_xlfn.STDEV.S(OFFSET($O2513,,,M$12))*SQRT($J$12/$G$12),"")</f>
        <v>0.1360861500906248</v>
      </c>
      <c r="N2513" s="30">
        <f ca="1">IF(OFFSET($O2513,N$12,)&lt;&gt;"",_xlfn.STDEV.S(OFFSET($O2513,,,N$12))*SQRT($J$12/$G$12),"")</f>
        <v>0.12736406621181087</v>
      </c>
      <c r="O2513" s="4">
        <f t="shared" ca="1" si="39"/>
        <v>-5.6819311001117759E-3</v>
      </c>
    </row>
    <row r="2514" spans="2:15" x14ac:dyDescent="0.2">
      <c r="B2514" s="14">
        <v>38021</v>
      </c>
      <c r="C2514" s="25">
        <v>1738.74</v>
      </c>
      <c r="D2514" s="25">
        <v>1750.99</v>
      </c>
      <c r="E2514" s="25">
        <v>1738.74</v>
      </c>
      <c r="F2514" s="16">
        <v>1750.85</v>
      </c>
      <c r="G2514" s="28">
        <f ca="1">IFERROR($F2514/OFFSET($F2514,G$12,)-1,"")</f>
        <v>7.0169384292408932E-3</v>
      </c>
      <c r="H2514" s="29">
        <f ca="1">IFERROR($F2514/OFFSET($F2514,H$12,)-1,"")</f>
        <v>9.8906878887672356E-4</v>
      </c>
      <c r="I2514" s="29">
        <f ca="1">IFERROR($F2514/OFFSET($F2514,I$12,)-1,"")</f>
        <v>9.5068330362447995E-2</v>
      </c>
      <c r="J2514" s="29">
        <f ca="1">IFERROR($F2514/OFFSET($F2514,J$12,)-1,"")</f>
        <v>0.50019707303698113</v>
      </c>
      <c r="K2514" s="30">
        <f>F2514/VLOOKUP(YEAR(B2514),$Z$13:$AB$35,3,FALSE)-1</f>
        <v>0.1159943143791391</v>
      </c>
      <c r="L2514" s="21">
        <f>MAX(F2514:$F$5741)</f>
        <v>1750.85</v>
      </c>
      <c r="M2514" s="28">
        <f ca="1">IF(OFFSET($O2514,M$12,)&lt;&gt;"",_xlfn.STDEV.S(OFFSET($O2514,,,M$12))*SQRT($J$12/$G$12),"")</f>
        <v>0.13435733727811489</v>
      </c>
      <c r="N2514" s="30">
        <f ca="1">IF(OFFSET($O2514,N$12,)&lt;&gt;"",_xlfn.STDEV.S(OFFSET($O2514,,,N$12))*SQRT($J$12/$G$12),"")</f>
        <v>0.12627148301725399</v>
      </c>
      <c r="O2514" s="4">
        <f t="shared" ca="1" si="39"/>
        <v>6.9924342794088611E-3</v>
      </c>
    </row>
    <row r="2515" spans="2:15" x14ac:dyDescent="0.2">
      <c r="B2515" s="14">
        <v>38020</v>
      </c>
      <c r="C2515" s="25">
        <v>1743.54</v>
      </c>
      <c r="D2515" s="25">
        <v>1746.8</v>
      </c>
      <c r="E2515" s="25">
        <v>1736.55</v>
      </c>
      <c r="F2515" s="16">
        <v>1738.65</v>
      </c>
      <c r="G2515" s="28">
        <f ca="1">IFERROR($F2515/OFFSET($F2515,G$12,)-1,"")</f>
        <v>-2.8847036153422101E-3</v>
      </c>
      <c r="H2515" s="29">
        <f ca="1">IFERROR($F2515/OFFSET($F2515,H$12,)-1,"")</f>
        <v>-7.0694530657289256E-4</v>
      </c>
      <c r="I2515" s="29">
        <f ca="1">IFERROR($F2515/OFFSET($F2515,I$12,)-1,"")</f>
        <v>0.10821801678915421</v>
      </c>
      <c r="J2515" s="29">
        <f ca="1">IFERROR($F2515/OFFSET($F2515,J$12,)-1,"")</f>
        <v>0.50596356895999173</v>
      </c>
      <c r="K2515" s="30">
        <f>F2515/VLOOKUP(YEAR(B2515),$Z$13:$AB$35,3,FALSE)-1</f>
        <v>0.10821801678915421</v>
      </c>
      <c r="L2515" s="21">
        <f>MAX(F2515:$F$5741)</f>
        <v>1749.12</v>
      </c>
      <c r="M2515" s="28">
        <f ca="1">IF(OFFSET($O2515,M$12,)&lt;&gt;"",_xlfn.STDEV.S(OFFSET($O2515,,,M$12))*SQRT($J$12/$G$12),"")</f>
        <v>0.14199943624507766</v>
      </c>
      <c r="N2515" s="30">
        <f ca="1">IF(OFFSET($O2515,N$12,)&lt;&gt;"",_xlfn.STDEV.S(OFFSET($O2515,,,N$12))*SQRT($J$12/$G$12),"")</f>
        <v>0.12729388492466062</v>
      </c>
      <c r="O2515" s="4">
        <f t="shared" ca="1" si="39"/>
        <v>-2.8888723918697639E-3</v>
      </c>
    </row>
    <row r="2516" spans="2:15" x14ac:dyDescent="0.2">
      <c r="B2516" s="14">
        <v>38019</v>
      </c>
      <c r="C2516" s="25">
        <v>1720.12</v>
      </c>
      <c r="D2516" s="25">
        <v>1744.29</v>
      </c>
      <c r="E2516" s="25">
        <v>1718.71</v>
      </c>
      <c r="F2516" s="16">
        <v>1743.68</v>
      </c>
      <c r="G2516" s="28">
        <f ca="1">IFERROR($F2516/OFFSET($F2516,G$12,)-1,"")</f>
        <v>1.3696718833569932E-2</v>
      </c>
      <c r="H2516" s="29">
        <f ca="1">IFERROR($F2516/OFFSET($F2516,H$12,)-1,"")</f>
        <v>1.4410294896184173E-2</v>
      </c>
      <c r="I2516" s="29">
        <f ca="1">IFERROR($F2516/OFFSET($F2516,I$12,)-1,"")</f>
        <v>0.12848590751706945</v>
      </c>
      <c r="J2516" s="29">
        <f ca="1">IFERROR($F2516/OFFSET($F2516,J$12,)-1,"")</f>
        <v>0.50185181995142214</v>
      </c>
      <c r="K2516" s="30">
        <f>F2516/VLOOKUP(YEAR(B2516),$Z$13:$AB$35,3,FALSE)-1</f>
        <v>0.11142414604141848</v>
      </c>
      <c r="L2516" s="21">
        <f>MAX(F2516:$F$5741)</f>
        <v>1749.12</v>
      </c>
      <c r="M2516" s="28">
        <f ca="1">IF(OFFSET($O2516,M$12,)&lt;&gt;"",_xlfn.STDEV.S(OFFSET($O2516,,,M$12))*SQRT($J$12/$G$12),"")</f>
        <v>0.14026548594291835</v>
      </c>
      <c r="N2516" s="30">
        <f ca="1">IF(OFFSET($O2516,N$12,)&lt;&gt;"",_xlfn.STDEV.S(OFFSET($O2516,,,N$12))*SQRT($J$12/$G$12),"")</f>
        <v>0.12669064894359461</v>
      </c>
      <c r="O2516" s="4">
        <f t="shared" ca="1" si="39"/>
        <v>1.360376657900929E-2</v>
      </c>
    </row>
    <row r="2517" spans="2:15" x14ac:dyDescent="0.2">
      <c r="B2517" s="14">
        <v>38016</v>
      </c>
      <c r="C2517" s="25">
        <v>1725.94</v>
      </c>
      <c r="D2517" s="25">
        <v>1728.9</v>
      </c>
      <c r="E2517" s="25">
        <v>1718.3</v>
      </c>
      <c r="F2517" s="16">
        <v>1720.12</v>
      </c>
      <c r="G2517" s="28">
        <f ca="1">IFERROR($F2517/OFFSET($F2517,G$12,)-1,"")</f>
        <v>-3.5568222631585655E-3</v>
      </c>
      <c r="H2517" s="29">
        <f ca="1">IFERROR($F2517/OFFSET($F2517,H$12,)-1,"")</f>
        <v>-2.6381858558449656E-3</v>
      </c>
      <c r="I2517" s="29">
        <f ca="1">IFERROR($F2517/OFFSET($F2517,I$12,)-1,"")</f>
        <v>0.1106935539068501</v>
      </c>
      <c r="J2517" s="29">
        <f ca="1">IFERROR($F2517/OFFSET($F2517,J$12,)-1,"")</f>
        <v>0.48736262310958156</v>
      </c>
      <c r="K2517" s="30">
        <f>F2517/VLOOKUP(YEAR(B2517),$Z$13:$AB$35,3,FALSE)-1</f>
        <v>9.6406968072561883E-2</v>
      </c>
      <c r="L2517" s="21">
        <f>MAX(F2517:$F$5741)</f>
        <v>1749.12</v>
      </c>
      <c r="M2517" s="28">
        <f ca="1">IF(OFFSET($O2517,M$12,)&lt;&gt;"",_xlfn.STDEV.S(OFFSET($O2517,,,M$12))*SQRT($J$12/$G$12),"")</f>
        <v>0.13782372327257753</v>
      </c>
      <c r="N2517" s="30">
        <f ca="1">IF(OFFSET($O2517,N$12,)&lt;&gt;"",_xlfn.STDEV.S(OFFSET($O2517,,,N$12))*SQRT($J$12/$G$12),"")</f>
        <v>0.12532127168097545</v>
      </c>
      <c r="O2517" s="4">
        <f t="shared" ca="1" si="39"/>
        <v>-3.5631627946916987E-3</v>
      </c>
    </row>
    <row r="2518" spans="2:15" x14ac:dyDescent="0.2">
      <c r="B2518" s="14">
        <v>38015</v>
      </c>
      <c r="C2518" s="25">
        <v>1749.02</v>
      </c>
      <c r="D2518" s="25">
        <v>1749.02</v>
      </c>
      <c r="E2518" s="25">
        <v>1725.47</v>
      </c>
      <c r="F2518" s="16">
        <v>1726.26</v>
      </c>
      <c r="G2518" s="28">
        <f ca="1">IFERROR($F2518/OFFSET($F2518,G$12,)-1,"")</f>
        <v>-1.3069429198682703E-2</v>
      </c>
      <c r="H2518" s="29">
        <f ca="1">IFERROR($F2518/OFFSET($F2518,H$12,)-1,"")</f>
        <v>-2.0926307027078206E-3</v>
      </c>
      <c r="I2518" s="29">
        <f ca="1">IFERROR($F2518/OFFSET($F2518,I$12,)-1,"")</f>
        <v>0.11648212345423503</v>
      </c>
      <c r="J2518" s="29">
        <f ca="1">IFERROR($F2518/OFFSET($F2518,J$12,)-1,"")</f>
        <v>0.48385710356209621</v>
      </c>
      <c r="K2518" s="30">
        <f>F2518/VLOOKUP(YEAR(B2518),$Z$13:$AB$35,3,FALSE)-1</f>
        <v>0.10032061292522654</v>
      </c>
      <c r="L2518" s="21">
        <f>MAX(F2518:$F$5741)</f>
        <v>1749.12</v>
      </c>
      <c r="M2518" s="28">
        <f ca="1">IF(OFFSET($O2518,M$12,)&lt;&gt;"",_xlfn.STDEV.S(OFFSET($O2518,,,M$12))*SQRT($J$12/$G$12),"")</f>
        <v>0.13700711335260621</v>
      </c>
      <c r="N2518" s="30">
        <f ca="1">IF(OFFSET($O2518,N$12,)&lt;&gt;"",_xlfn.STDEV.S(OFFSET($O2518,,,N$12))*SQRT($J$12/$G$12),"")</f>
        <v>0.12540706080793174</v>
      </c>
      <c r="O2518" s="4">
        <f t="shared" ca="1" si="39"/>
        <v>-1.3155585689232387E-2</v>
      </c>
    </row>
    <row r="2519" spans="2:15" x14ac:dyDescent="0.2">
      <c r="B2519" s="14">
        <v>38014</v>
      </c>
      <c r="C2519" s="25">
        <v>1739.81</v>
      </c>
      <c r="D2519" s="25">
        <v>1749.12</v>
      </c>
      <c r="E2519" s="25">
        <v>1728.21</v>
      </c>
      <c r="F2519" s="16">
        <v>1749.12</v>
      </c>
      <c r="G2519" s="28">
        <f ca="1">IFERROR($F2519/OFFSET($F2519,G$12,)-1,"")</f>
        <v>5.3107110835228788E-3</v>
      </c>
      <c r="H2519" s="29">
        <f ca="1">IFERROR($F2519/OFFSET($F2519,H$12,)-1,"")</f>
        <v>2.888201315278649E-2</v>
      </c>
      <c r="I2519" s="29">
        <f ca="1">IFERROR($F2519/OFFSET($F2519,I$12,)-1,"")</f>
        <v>0.14187230708969834</v>
      </c>
      <c r="J2519" s="29">
        <f ca="1">IFERROR($F2519/OFFSET($F2519,J$12,)-1,"")</f>
        <v>0.48048584366668057</v>
      </c>
      <c r="K2519" s="30">
        <f>F2519/VLOOKUP(YEAR(B2519),$Z$13:$AB$35,3,FALSE)-1</f>
        <v>0.11489160988482161</v>
      </c>
      <c r="L2519" s="21">
        <f>MAX(F2519:$F$5741)</f>
        <v>1749.12</v>
      </c>
      <c r="M2519" s="28">
        <f ca="1">IF(OFFSET($O2519,M$12,)&lt;&gt;"",_xlfn.STDEV.S(OFFSET($O2519,,,M$12))*SQRT($J$12/$G$12),"")</f>
        <v>0.13723344782011979</v>
      </c>
      <c r="N2519" s="30">
        <f ca="1">IF(OFFSET($O2519,N$12,)&lt;&gt;"",_xlfn.STDEV.S(OFFSET($O2519,,,N$12))*SQRT($J$12/$G$12),"")</f>
        <v>0.12049657652434649</v>
      </c>
      <c r="O2519" s="4">
        <f t="shared" ca="1" si="39"/>
        <v>5.2966589865456751E-3</v>
      </c>
    </row>
    <row r="2520" spans="2:15" x14ac:dyDescent="0.2">
      <c r="B2520" s="14">
        <v>38013</v>
      </c>
      <c r="C2520" s="25">
        <v>1718.93</v>
      </c>
      <c r="D2520" s="25">
        <v>1739.88</v>
      </c>
      <c r="E2520" s="25">
        <v>1717.16</v>
      </c>
      <c r="F2520" s="16">
        <v>1739.88</v>
      </c>
      <c r="G2520" s="28">
        <f ca="1">IFERROR($F2520/OFFSET($F2520,G$12,)-1,"")</f>
        <v>1.2199591601654625E-2</v>
      </c>
      <c r="H2520" s="29">
        <f ca="1">IFERROR($F2520/OFFSET($F2520,H$12,)-1,"")</f>
        <v>3.1217216588332208E-2</v>
      </c>
      <c r="I2520" s="29">
        <f ca="1">IFERROR($F2520/OFFSET($F2520,I$12,)-1,"")</f>
        <v>0.14033661912751683</v>
      </c>
      <c r="J2520" s="29">
        <f ca="1">IFERROR($F2520/OFFSET($F2520,J$12,)-1,"")</f>
        <v>0.4828059350418028</v>
      </c>
      <c r="K2520" s="30">
        <f>F2520/VLOOKUP(YEAR(B2520),$Z$13:$AB$35,3,FALSE)-1</f>
        <v>0.10900202056257058</v>
      </c>
      <c r="L2520" s="21">
        <f>MAX(F2520:$F$5741)</f>
        <v>1739.88</v>
      </c>
      <c r="M2520" s="28">
        <f ca="1">IF(OFFSET($O2520,M$12,)&lt;&gt;"",_xlfn.STDEV.S(OFFSET($O2520,,,M$12))*SQRT($J$12/$G$12),"")</f>
        <v>0.137682710183618</v>
      </c>
      <c r="N2520" s="30">
        <f ca="1">IF(OFFSET($O2520,N$12,)&lt;&gt;"",_xlfn.STDEV.S(OFFSET($O2520,,,N$12))*SQRT($J$12/$G$12),"")</f>
        <v>0.12074857088745899</v>
      </c>
      <c r="O2520" s="4">
        <f t="shared" ca="1" si="39"/>
        <v>1.2125776321820249E-2</v>
      </c>
    </row>
    <row r="2521" spans="2:15" x14ac:dyDescent="0.2">
      <c r="B2521" s="14">
        <v>38012</v>
      </c>
      <c r="C2521" s="25">
        <v>1730.06</v>
      </c>
      <c r="D2521" s="25">
        <v>1733.16</v>
      </c>
      <c r="E2521" s="25">
        <v>1713.34</v>
      </c>
      <c r="F2521" s="16">
        <v>1718.91</v>
      </c>
      <c r="G2521" s="28">
        <f ca="1">IFERROR($F2521/OFFSET($F2521,G$12,)-1,"")</f>
        <v>-3.3397693471794998E-3</v>
      </c>
      <c r="H2521" s="29">
        <f ca="1">IFERROR($F2521/OFFSET($F2521,H$12,)-1,"")</f>
        <v>5.3457482585377303E-3</v>
      </c>
      <c r="I2521" s="29">
        <f ca="1">IFERROR($F2521/OFFSET($F2521,I$12,)-1,"")</f>
        <v>0.13891668047043249</v>
      </c>
      <c r="J2521" s="29">
        <f ca="1">IFERROR($F2521/OFFSET($F2521,J$12,)-1,"")</f>
        <v>0.46832555994054625</v>
      </c>
      <c r="K2521" s="30">
        <f>F2521/VLOOKUP(YEAR(B2521),$Z$13:$AB$35,3,FALSE)-1</f>
        <v>9.5635712327981404E-2</v>
      </c>
      <c r="L2521" s="21">
        <f>MAX(F2521:$F$5741)</f>
        <v>1729.88</v>
      </c>
      <c r="M2521" s="28">
        <f ca="1">IF(OFFSET($O2521,M$12,)&lt;&gt;"",_xlfn.STDEV.S(OFFSET($O2521,,,M$12))*SQRT($J$12/$G$12),"")</f>
        <v>0.13601373685683488</v>
      </c>
      <c r="N2521" s="30">
        <f ca="1">IF(OFFSET($O2521,N$12,)&lt;&gt;"",_xlfn.STDEV.S(OFFSET($O2521,,,N$12))*SQRT($J$12/$G$12),"")</f>
        <v>0.11964444732079255</v>
      </c>
      <c r="O2521" s="4">
        <f t="shared" ca="1" si="39"/>
        <v>-3.3453588253407138E-3</v>
      </c>
    </row>
    <row r="2522" spans="2:15" x14ac:dyDescent="0.2">
      <c r="B2522" s="14">
        <v>38009</v>
      </c>
      <c r="C2522" s="25">
        <v>1730.06</v>
      </c>
      <c r="D2522" s="25">
        <v>1733.16</v>
      </c>
      <c r="E2522" s="25">
        <v>1723.79</v>
      </c>
      <c r="F2522" s="16">
        <v>1724.67</v>
      </c>
      <c r="G2522" s="28">
        <f ca="1">IFERROR($F2522/OFFSET($F2522,G$12,)-1,"")</f>
        <v>-3.0117696025158125E-3</v>
      </c>
      <c r="H2522" s="29">
        <f ca="1">IFERROR($F2522/OFFSET($F2522,H$12,)-1,"")</f>
        <v>1.0949653866669795E-2</v>
      </c>
      <c r="I2522" s="29">
        <f ca="1">IFERROR($F2522/OFFSET($F2522,I$12,)-1,"")</f>
        <v>0.15379520732147878</v>
      </c>
      <c r="J2522" s="29">
        <f ca="1">IFERROR($F2522/OFFSET($F2522,J$12,)-1,"")</f>
        <v>0.49129694160779613</v>
      </c>
      <c r="K2522" s="30">
        <f>F2522/VLOOKUP(YEAR(B2522),$Z$13:$AB$35,3,FALSE)-1</f>
        <v>9.9307144632761357E-2</v>
      </c>
      <c r="L2522" s="21">
        <f>MAX(F2522:$F$5741)</f>
        <v>1729.88</v>
      </c>
      <c r="M2522" s="28">
        <f ca="1">IF(OFFSET($O2522,M$12,)&lt;&gt;"",_xlfn.STDEV.S(OFFSET($O2522,,,M$12))*SQRT($J$12/$G$12),"")</f>
        <v>0.13543992572932981</v>
      </c>
      <c r="N2522" s="30">
        <f ca="1">IF(OFFSET($O2522,N$12,)&lt;&gt;"",_xlfn.STDEV.S(OFFSET($O2522,,,N$12))*SQRT($J$12/$G$12),"")</f>
        <v>0.12031589557822477</v>
      </c>
      <c r="O2522" s="4">
        <f t="shared" ca="1" si="39"/>
        <v>-3.0163141075470082E-3</v>
      </c>
    </row>
    <row r="2523" spans="2:15" x14ac:dyDescent="0.2">
      <c r="B2523" s="14">
        <v>38008</v>
      </c>
      <c r="C2523" s="25">
        <v>1710.65</v>
      </c>
      <c r="D2523" s="25">
        <v>1729.88</v>
      </c>
      <c r="E2523" s="25">
        <v>1708.54</v>
      </c>
      <c r="F2523" s="16">
        <v>1729.88</v>
      </c>
      <c r="G2523" s="28">
        <f ca="1">IFERROR($F2523/OFFSET($F2523,G$12,)-1,"")</f>
        <v>1.7564499241185416E-2</v>
      </c>
      <c r="H2523" s="29">
        <f ca="1">IFERROR($F2523/OFFSET($F2523,H$12,)-1,"")</f>
        <v>2.3173833323475446E-2</v>
      </c>
      <c r="I2523" s="29">
        <f ca="1">IFERROR($F2523/OFFSET($F2523,I$12,)-1,"")</f>
        <v>0.15406117615664305</v>
      </c>
      <c r="J2523" s="29">
        <f ca="1">IFERROR($F2523/OFFSET($F2523,J$12,)-1,"")</f>
        <v>0.50412576407063825</v>
      </c>
      <c r="K2523" s="30">
        <f>F2523/VLOOKUP(YEAR(B2523),$Z$13:$AB$35,3,FALSE)-1</f>
        <v>0.10262800614455014</v>
      </c>
      <c r="L2523" s="21">
        <f>MAX(F2523:$F$5741)</f>
        <v>1729.88</v>
      </c>
      <c r="M2523" s="28">
        <f ca="1">IF(OFFSET($O2523,M$12,)&lt;&gt;"",_xlfn.STDEV.S(OFFSET($O2523,,,M$12))*SQRT($J$12/$G$12),"")</f>
        <v>0.13408115746513533</v>
      </c>
      <c r="N2523" s="30">
        <f ca="1">IF(OFFSET($O2523,N$12,)&lt;&gt;"",_xlfn.STDEV.S(OFFSET($O2523,,,N$12))*SQRT($J$12/$G$12),"")</f>
        <v>0.12062729171172513</v>
      </c>
      <c r="O2523" s="4">
        <f t="shared" ca="1" si="39"/>
        <v>1.7412026243184019E-2</v>
      </c>
    </row>
    <row r="2524" spans="2:15" x14ac:dyDescent="0.2">
      <c r="B2524" s="14">
        <v>38007</v>
      </c>
      <c r="C2524" s="25">
        <v>1688.18</v>
      </c>
      <c r="D2524" s="25">
        <v>1702.38</v>
      </c>
      <c r="E2524" s="25">
        <v>1688.18</v>
      </c>
      <c r="F2524" s="16">
        <v>1700.02</v>
      </c>
      <c r="G2524" s="28">
        <f ca="1">IFERROR($F2524/OFFSET($F2524,G$12,)-1,"")</f>
        <v>7.592415881840342E-3</v>
      </c>
      <c r="H2524" s="29">
        <f ca="1">IFERROR($F2524/OFFSET($F2524,H$12,)-1,"")</f>
        <v>1.6351103325820349E-2</v>
      </c>
      <c r="I2524" s="29">
        <f ca="1">IFERROR($F2524/OFFSET($F2524,I$12,)-1,"")</f>
        <v>0.12182922000791852</v>
      </c>
      <c r="J2524" s="29">
        <f ca="1">IFERROR($F2524/OFFSET($F2524,J$12,)-1,"")</f>
        <v>0.46417128880008285</v>
      </c>
      <c r="K2524" s="30">
        <f>F2524/VLOOKUP(YEAR(B2524),$Z$13:$AB$35,3,FALSE)-1</f>
        <v>8.3595199092340478E-2</v>
      </c>
      <c r="L2524" s="21">
        <f>MAX(F2524:$F$5741)</f>
        <v>1709.77</v>
      </c>
      <c r="M2524" s="28">
        <f ca="1">IF(OFFSET($O2524,M$12,)&lt;&gt;"",_xlfn.STDEV.S(OFFSET($O2524,,,M$12))*SQRT($J$12/$G$12),"")</f>
        <v>0.12874030922156235</v>
      </c>
      <c r="N2524" s="30">
        <f ca="1">IF(OFFSET($O2524,N$12,)&lt;&gt;"",_xlfn.STDEV.S(OFFSET($O2524,,,N$12))*SQRT($J$12/$G$12),"")</f>
        <v>0.11826023233877257</v>
      </c>
      <c r="O2524" s="4">
        <f t="shared" ca="1" si="39"/>
        <v>7.5637385543745441E-3</v>
      </c>
    </row>
    <row r="2525" spans="2:15" x14ac:dyDescent="0.2">
      <c r="B2525" s="14">
        <v>38006</v>
      </c>
      <c r="C2525" s="25">
        <v>1709.77</v>
      </c>
      <c r="D2525" s="25">
        <v>1712.7</v>
      </c>
      <c r="E2525" s="25">
        <v>1687.21</v>
      </c>
      <c r="F2525" s="16">
        <v>1687.21</v>
      </c>
      <c r="G2525" s="28">
        <f ca="1">IFERROR($F2525/OFFSET($F2525,G$12,)-1,"")</f>
        <v>-1.3194757189563422E-2</v>
      </c>
      <c r="H2525" s="29">
        <f ca="1">IFERROR($F2525/OFFSET($F2525,H$12,)-1,"")</f>
        <v>2.4837212692550681E-2</v>
      </c>
      <c r="I2525" s="29">
        <f ca="1">IFERROR($F2525/OFFSET($F2525,I$12,)-1,"")</f>
        <v>0.11766849057353701</v>
      </c>
      <c r="J2525" s="29">
        <f ca="1">IFERROR($F2525/OFFSET($F2525,J$12,)-1,"")</f>
        <v>0.46931115562135339</v>
      </c>
      <c r="K2525" s="30">
        <f>F2525/VLOOKUP(YEAR(B2525),$Z$13:$AB$35,3,FALSE)-1</f>
        <v>7.5430086622856107E-2</v>
      </c>
      <c r="L2525" s="21">
        <f>MAX(F2525:$F$5741)</f>
        <v>1709.77</v>
      </c>
      <c r="M2525" s="28">
        <f ca="1">IF(OFFSET($O2525,M$12,)&lt;&gt;"",_xlfn.STDEV.S(OFFSET($O2525,,,M$12))*SQRT($J$12/$G$12),"")</f>
        <v>0.13008865209454523</v>
      </c>
      <c r="N2525" s="30">
        <f ca="1">IF(OFFSET($O2525,N$12,)&lt;&gt;"",_xlfn.STDEV.S(OFFSET($O2525,,,N$12))*SQRT($J$12/$G$12),"")</f>
        <v>0.11802685306249827</v>
      </c>
      <c r="O2525" s="4">
        <f t="shared" ca="1" si="39"/>
        <v>-1.3282581399787816E-2</v>
      </c>
    </row>
    <row r="2526" spans="2:15" x14ac:dyDescent="0.2">
      <c r="B2526" s="14">
        <v>38005</v>
      </c>
      <c r="C2526" s="25">
        <v>1704.71</v>
      </c>
      <c r="D2526" s="25">
        <v>1715.01</v>
      </c>
      <c r="E2526" s="25">
        <v>1700.72</v>
      </c>
      <c r="F2526" s="16">
        <v>1709.77</v>
      </c>
      <c r="G2526" s="28">
        <f ca="1">IFERROR($F2526/OFFSET($F2526,G$12,)-1,"")</f>
        <v>2.2157222492511508E-3</v>
      </c>
      <c r="H2526" s="29">
        <f ca="1">IFERROR($F2526/OFFSET($F2526,H$12,)-1,"")</f>
        <v>5.0840478166005898E-2</v>
      </c>
      <c r="I2526" s="29">
        <f ca="1">IFERROR($F2526/OFFSET($F2526,I$12,)-1,"")</f>
        <v>0.13904933213417281</v>
      </c>
      <c r="J2526" s="29">
        <f ca="1">IFERROR($F2526/OFFSET($F2526,J$12,)-1,"")</f>
        <v>0.48137205635169544</v>
      </c>
      <c r="K2526" s="30">
        <f>F2526/VLOOKUP(YEAR(B2526),$Z$13:$AB$35,3,FALSE)-1</f>
        <v>8.9809863149910463E-2</v>
      </c>
      <c r="L2526" s="21">
        <f>MAX(F2526:$F$5741)</f>
        <v>1709.77</v>
      </c>
      <c r="M2526" s="28">
        <f ca="1">IF(OFFSET($O2526,M$12,)&lt;&gt;"",_xlfn.STDEV.S(OFFSET($O2526,,,M$12))*SQRT($J$12/$G$12),"")</f>
        <v>0.11949025981016824</v>
      </c>
      <c r="N2526" s="30">
        <f ca="1">IF(OFFSET($O2526,N$12,)&lt;&gt;"",_xlfn.STDEV.S(OFFSET($O2526,,,N$12))*SQRT($J$12/$G$12),"")</f>
        <v>0.11377550058729365</v>
      </c>
      <c r="O2526" s="4">
        <f t="shared" ca="1" si="39"/>
        <v>2.2132711566674162E-3</v>
      </c>
    </row>
    <row r="2527" spans="2:15" x14ac:dyDescent="0.2">
      <c r="B2527" s="14">
        <v>38002</v>
      </c>
      <c r="C2527" s="25">
        <v>1690.17</v>
      </c>
      <c r="D2527" s="25">
        <v>1707.59</v>
      </c>
      <c r="E2527" s="25">
        <v>1688.49</v>
      </c>
      <c r="F2527" s="16">
        <v>1705.99</v>
      </c>
      <c r="G2527" s="28">
        <f ca="1">IFERROR($F2527/OFFSET($F2527,G$12,)-1,"")</f>
        <v>9.0435914118411898E-3</v>
      </c>
      <c r="H2527" s="29">
        <f ca="1">IFERROR($F2527/OFFSET($F2527,H$12,)-1,"")</f>
        <v>4.8253106067122964E-2</v>
      </c>
      <c r="I2527" s="29">
        <f ca="1">IFERROR($F2527/OFFSET($F2527,I$12,)-1,"")</f>
        <v>0.13452816386247246</v>
      </c>
      <c r="J2527" s="29">
        <f ca="1">IFERROR($F2527/OFFSET($F2527,J$12,)-1,"")</f>
        <v>0.48121554156718038</v>
      </c>
      <c r="K2527" s="30">
        <f>F2527/VLOOKUP(YEAR(B2527),$Z$13:$AB$35,3,FALSE)-1</f>
        <v>8.7400485699898667E-2</v>
      </c>
      <c r="L2527" s="21">
        <f>MAX(F2527:$F$5741)</f>
        <v>1705.99</v>
      </c>
      <c r="M2527" s="28">
        <f ca="1">IF(OFFSET($O2527,M$12,)&lt;&gt;"",_xlfn.STDEV.S(OFFSET($O2527,,,M$12))*SQRT($J$12/$G$12),"")</f>
        <v>0.11983130607681927</v>
      </c>
      <c r="N2527" s="30">
        <f ca="1">IF(OFFSET($O2527,N$12,)&lt;&gt;"",_xlfn.STDEV.S(OFFSET($O2527,,,N$12))*SQRT($J$12/$G$12),"")</f>
        <v>0.11389843253300749</v>
      </c>
      <c r="O2527" s="4">
        <f t="shared" ca="1" si="39"/>
        <v>9.0029430268112453E-3</v>
      </c>
    </row>
    <row r="2528" spans="2:15" x14ac:dyDescent="0.2">
      <c r="B2528" s="14">
        <v>38001</v>
      </c>
      <c r="C2528" s="25">
        <v>1673.93</v>
      </c>
      <c r="D2528" s="25">
        <v>1697.93</v>
      </c>
      <c r="E2528" s="25">
        <v>1663.69</v>
      </c>
      <c r="F2528" s="16">
        <v>1690.7</v>
      </c>
      <c r="G2528" s="28">
        <f ca="1">IFERROR($F2528/OFFSET($F2528,G$12,)-1,"")</f>
        <v>1.0779173417350796E-2</v>
      </c>
      <c r="H2528" s="29">
        <f ca="1">IFERROR($F2528/OFFSET($F2528,H$12,)-1,"")</f>
        <v>3.6101459133834668E-2</v>
      </c>
      <c r="I2528" s="29">
        <f ca="1">IFERROR($F2528/OFFSET($F2528,I$12,)-1,"")</f>
        <v>0.10944144049556415</v>
      </c>
      <c r="J2528" s="29">
        <f ca="1">IFERROR($F2528/OFFSET($F2528,J$12,)-1,"")</f>
        <v>0.47182491664562853</v>
      </c>
      <c r="K2528" s="30">
        <f>F2528/VLOOKUP(YEAR(B2528),$Z$13:$AB$35,3,FALSE)-1</f>
        <v>7.7654617654745239E-2</v>
      </c>
      <c r="L2528" s="21">
        <f>MAX(F2528:$F$5741)</f>
        <v>1690.7</v>
      </c>
      <c r="M2528" s="28">
        <f ca="1">IF(OFFSET($O2528,M$12,)&lt;&gt;"",_xlfn.STDEV.S(OFFSET($O2528,,,M$12))*SQRT($J$12/$G$12),"")</f>
        <v>0.12310488025978227</v>
      </c>
      <c r="N2528" s="30">
        <f ca="1">IF(OFFSET($O2528,N$12,)&lt;&gt;"",_xlfn.STDEV.S(OFFSET($O2528,,,N$12))*SQRT($J$12/$G$12),"")</f>
        <v>0.11327578340190192</v>
      </c>
      <c r="O2528" s="4">
        <f t="shared" ca="1" si="39"/>
        <v>1.072149226082156E-2</v>
      </c>
    </row>
    <row r="2529" spans="2:15" x14ac:dyDescent="0.2">
      <c r="B2529" s="14">
        <v>38000</v>
      </c>
      <c r="C2529" s="25">
        <v>1646.47</v>
      </c>
      <c r="D2529" s="25">
        <v>1673.45</v>
      </c>
      <c r="E2529" s="25">
        <v>1646</v>
      </c>
      <c r="F2529" s="16">
        <v>1672.67</v>
      </c>
      <c r="G2529" s="28">
        <f ca="1">IFERROR($F2529/OFFSET($F2529,G$12,)-1,"")</f>
        <v>1.6005393848097738E-2</v>
      </c>
      <c r="H2529" s="29">
        <f ca="1">IFERROR($F2529/OFFSET($F2529,H$12,)-1,"")</f>
        <v>3.8035720934850747E-2</v>
      </c>
      <c r="I2529" s="29">
        <f ca="1">IFERROR($F2529/OFFSET($F2529,I$12,)-1,"")</f>
        <v>0.10696606310885226</v>
      </c>
      <c r="J2529" s="29">
        <f ca="1">IFERROR($F2529/OFFSET($F2529,J$12,)-1,"")</f>
        <v>0.45443241598191397</v>
      </c>
      <c r="K2529" s="30">
        <f>F2529/VLOOKUP(YEAR(B2529),$Z$13:$AB$35,3,FALSE)-1</f>
        <v>6.6162269659054029E-2</v>
      </c>
      <c r="L2529" s="21">
        <f>MAX(F2529:$F$5741)</f>
        <v>1672.67</v>
      </c>
      <c r="M2529" s="28">
        <f ca="1">IF(OFFSET($O2529,M$12,)&lt;&gt;"",_xlfn.STDEV.S(OFFSET($O2529,,,M$12))*SQRT($J$12/$G$12),"")</f>
        <v>0.12242483975090794</v>
      </c>
      <c r="N2529" s="30">
        <f ca="1">IF(OFFSET($O2529,N$12,)&lt;&gt;"",_xlfn.STDEV.S(OFFSET($O2529,,,N$12))*SQRT($J$12/$G$12),"")</f>
        <v>0.11222727383172902</v>
      </c>
      <c r="O2529" s="4">
        <f t="shared" ca="1" si="39"/>
        <v>1.5878658047805968E-2</v>
      </c>
    </row>
    <row r="2530" spans="2:15" x14ac:dyDescent="0.2">
      <c r="B2530" s="14">
        <v>37999</v>
      </c>
      <c r="C2530" s="25">
        <v>1627.01</v>
      </c>
      <c r="D2530" s="25">
        <v>1652.84</v>
      </c>
      <c r="E2530" s="25">
        <v>1627.01</v>
      </c>
      <c r="F2530" s="16">
        <v>1646.32</v>
      </c>
      <c r="G2530" s="28">
        <f ca="1">IFERROR($F2530/OFFSET($F2530,G$12,)-1,"")</f>
        <v>1.1843520481853664E-2</v>
      </c>
      <c r="H2530" s="29">
        <f ca="1">IFERROR($F2530/OFFSET($F2530,H$12,)-1,"")</f>
        <v>2.9690089752009374E-2</v>
      </c>
      <c r="I2530" s="29">
        <f ca="1">IFERROR($F2530/OFFSET($F2530,I$12,)-1,"")</f>
        <v>9.214419339003066E-2</v>
      </c>
      <c r="J2530" s="29">
        <f ca="1">IFERROR($F2530/OFFSET($F2530,J$12,)-1,"")</f>
        <v>0.44216685938540246</v>
      </c>
      <c r="K2530" s="30">
        <f>F2530/VLOOKUP(YEAR(B2530),$Z$13:$AB$35,3,FALSE)-1</f>
        <v>4.9366741667569602E-2</v>
      </c>
      <c r="L2530" s="21">
        <f>MAX(F2530:$F$5741)</f>
        <v>1646.32</v>
      </c>
      <c r="M2530" s="28">
        <f ca="1">IF(OFFSET($O2530,M$12,)&lt;&gt;"",_xlfn.STDEV.S(OFFSET($O2530,,,M$12))*SQRT($J$12/$G$12),"")</f>
        <v>0.12309225136808764</v>
      </c>
      <c r="N2530" s="30">
        <f ca="1">IF(OFFSET($O2530,N$12,)&lt;&gt;"",_xlfn.STDEV.S(OFFSET($O2530,,,N$12))*SQRT($J$12/$G$12),"")</f>
        <v>0.10965844286028588</v>
      </c>
      <c r="O2530" s="4">
        <f t="shared" ca="1" si="39"/>
        <v>1.1773934879957215E-2</v>
      </c>
    </row>
    <row r="2531" spans="2:15" x14ac:dyDescent="0.2">
      <c r="B2531" s="14">
        <v>37998</v>
      </c>
      <c r="C2531" s="25">
        <v>1627.49</v>
      </c>
      <c r="D2531" s="25">
        <v>1637.98</v>
      </c>
      <c r="E2531" s="25">
        <v>1622.84</v>
      </c>
      <c r="F2531" s="16">
        <v>1627.05</v>
      </c>
      <c r="G2531" s="28">
        <f ca="1">IFERROR($F2531/OFFSET($F2531,G$12,)-1,"")</f>
        <v>-2.5192631462533921E-4</v>
      </c>
      <c r="H2531" s="29">
        <f ca="1">IFERROR($F2531/OFFSET($F2531,H$12,)-1,"")</f>
        <v>3.7084015884043975E-2</v>
      </c>
      <c r="I2531" s="29">
        <f ca="1">IFERROR($F2531/OFFSET($F2531,I$12,)-1,"")</f>
        <v>7.7124226275197882E-2</v>
      </c>
      <c r="J2531" s="29">
        <f ca="1">IFERROR($F2531/OFFSET($F2531,J$12,)-1,"")</f>
        <v>0.40410604256200489</v>
      </c>
      <c r="K2531" s="30">
        <f>F2531/VLOOKUP(YEAR(B2531),$Z$13:$AB$35,3,FALSE)-1</f>
        <v>3.7084015884043975E-2</v>
      </c>
      <c r="L2531" s="21">
        <f>MAX(F2531:$F$5741)</f>
        <v>1631.79</v>
      </c>
      <c r="M2531" s="28">
        <f ca="1">IF(OFFSET($O2531,M$12,)&lt;&gt;"",_xlfn.STDEV.S(OFFSET($O2531,,,M$12))*SQRT($J$12/$G$12),"")</f>
        <v>0.12102454140084848</v>
      </c>
      <c r="N2531" s="30">
        <f ca="1">IF(OFFSET($O2531,N$12,)&lt;&gt;"",_xlfn.STDEV.S(OFFSET($O2531,,,N$12))*SQRT($J$12/$G$12),"")</f>
        <v>0.10812911526505743</v>
      </c>
      <c r="O2531" s="4">
        <f t="shared" ca="1" si="39"/>
        <v>-2.5195805339000481E-4</v>
      </c>
    </row>
    <row r="2532" spans="2:15" x14ac:dyDescent="0.2">
      <c r="B2532" s="14">
        <v>37995</v>
      </c>
      <c r="C2532" s="25">
        <v>1631.79</v>
      </c>
      <c r="D2532" s="25">
        <v>1633.8</v>
      </c>
      <c r="E2532" s="25">
        <v>1620.03</v>
      </c>
      <c r="F2532" s="16">
        <v>1627.46</v>
      </c>
      <c r="G2532" s="28">
        <f ca="1">IFERROR($F2532/OFFSET($F2532,G$12,)-1,"")</f>
        <v>-2.6535277210915087E-3</v>
      </c>
      <c r="H2532" s="29">
        <f ca="1">IFERROR($F2532/OFFSET($F2532,H$12,)-1,"")</f>
        <v>5.3269909070316812E-2</v>
      </c>
      <c r="I2532" s="29">
        <f ca="1">IFERROR($F2532/OFFSET($F2532,I$12,)-1,"")</f>
        <v>7.8230796750983878E-2</v>
      </c>
      <c r="J2532" s="29">
        <f ca="1">IFERROR($F2532/OFFSET($F2532,J$12,)-1,"")</f>
        <v>0.40747210931419198</v>
      </c>
      <c r="K2532" s="30">
        <f>F2532/VLOOKUP(YEAR(B2532),$Z$13:$AB$35,3,FALSE)-1</f>
        <v>3.7345350475182837E-2</v>
      </c>
      <c r="L2532" s="21">
        <f>MAX(F2532:$F$5741)</f>
        <v>1631.79</v>
      </c>
      <c r="M2532" s="28">
        <f ca="1">IF(OFFSET($O2532,M$12,)&lt;&gt;"",_xlfn.STDEV.S(OFFSET($O2532,,,M$12))*SQRT($J$12/$G$12),"")</f>
        <v>0.12655220809910289</v>
      </c>
      <c r="N2532" s="30">
        <f ca="1">IF(OFFSET($O2532,N$12,)&lt;&gt;"",_xlfn.STDEV.S(OFFSET($O2532,,,N$12))*SQRT($J$12/$G$12),"")</f>
        <v>0.10796494316250743</v>
      </c>
      <c r="O2532" s="4">
        <f t="shared" ca="1" si="39"/>
        <v>-2.6570545662105848E-3</v>
      </c>
    </row>
    <row r="2533" spans="2:15" x14ac:dyDescent="0.2">
      <c r="B2533" s="14">
        <v>37994</v>
      </c>
      <c r="C2533" s="25">
        <v>1611.38</v>
      </c>
      <c r="D2533" s="25">
        <v>1633.48</v>
      </c>
      <c r="E2533" s="25">
        <v>1607.9</v>
      </c>
      <c r="F2533" s="16">
        <v>1631.79</v>
      </c>
      <c r="G2533" s="28">
        <f ca="1">IFERROR($F2533/OFFSET($F2533,G$12,)-1,"")</f>
        <v>1.2666161923320374E-2</v>
      </c>
      <c r="H2533" s="29">
        <f ca="1">IFERROR($F2533/OFFSET($F2533,H$12,)-1,"")</f>
        <v>5.3658253104236442E-2</v>
      </c>
      <c r="I2533" s="29">
        <f ca="1">IFERROR($F2533/OFFSET($F2533,I$12,)-1,"")</f>
        <v>8.2340065665107876E-2</v>
      </c>
      <c r="J2533" s="29">
        <f ca="1">IFERROR($F2533/OFFSET($F2533,J$12,)-1,"")</f>
        <v>0.44314242252723912</v>
      </c>
      <c r="K2533" s="30">
        <f>F2533/VLOOKUP(YEAR(B2533),$Z$13:$AB$35,3,FALSE)-1</f>
        <v>4.01052987181858E-2</v>
      </c>
      <c r="L2533" s="21">
        <f>MAX(F2533:$F$5741)</f>
        <v>1631.79</v>
      </c>
      <c r="M2533" s="28">
        <f ca="1">IF(OFFSET($O2533,M$12,)&lt;&gt;"",_xlfn.STDEV.S(OFFSET($O2533,,,M$12))*SQRT($J$12/$G$12),"")</f>
        <v>0.12517215146988109</v>
      </c>
      <c r="N2533" s="30">
        <f ca="1">IF(OFFSET($O2533,N$12,)&lt;&gt;"",_xlfn.STDEV.S(OFFSET($O2533,,,N$12))*SQRT($J$12/$G$12),"")</f>
        <v>0.10764434966074224</v>
      </c>
      <c r="O2533" s="4">
        <f t="shared" ca="1" si="39"/>
        <v>1.2586617075446324E-2</v>
      </c>
    </row>
    <row r="2534" spans="2:15" x14ac:dyDescent="0.2">
      <c r="B2534" s="14">
        <v>37993</v>
      </c>
      <c r="C2534" s="25">
        <v>1598.98</v>
      </c>
      <c r="D2534" s="25">
        <v>1615.75</v>
      </c>
      <c r="E2534" s="25">
        <v>1598.98</v>
      </c>
      <c r="F2534" s="16">
        <v>1611.38</v>
      </c>
      <c r="G2534" s="28">
        <f ca="1">IFERROR($F2534/OFFSET($F2534,G$12,)-1,"")</f>
        <v>7.8368827594834656E-3</v>
      </c>
      <c r="H2534" s="29">
        <f ca="1">IFERROR($F2534/OFFSET($F2534,H$12,)-1,"")</f>
        <v>4.2181921663993371E-2</v>
      </c>
      <c r="I2534" s="29">
        <f ca="1">IFERROR($F2534/OFFSET($F2534,I$12,)-1,"")</f>
        <v>8.0977010337633493E-2</v>
      </c>
      <c r="J2534" s="29">
        <f ca="1">IFERROR($F2534/OFFSET($F2534,J$12,)-1,"")</f>
        <v>0.42243761199827001</v>
      </c>
      <c r="K2534" s="30">
        <f>F2534/VLOOKUP(YEAR(B2534),$Z$13:$AB$35,3,FALSE)-1</f>
        <v>2.7095935291005846E-2</v>
      </c>
      <c r="L2534" s="21">
        <f>MAX(F2534:$F$5741)</f>
        <v>1628.56</v>
      </c>
      <c r="M2534" s="28">
        <f ca="1">IF(OFFSET($O2534,M$12,)&lt;&gt;"",_xlfn.STDEV.S(OFFSET($O2534,,,M$12))*SQRT($J$12/$G$12),"")</f>
        <v>0.12286090110104676</v>
      </c>
      <c r="N2534" s="30">
        <f ca="1">IF(OFFSET($O2534,N$12,)&lt;&gt;"",_xlfn.STDEV.S(OFFSET($O2534,,,N$12))*SQRT($J$12/$G$12),"")</f>
        <v>0.10583190251542647</v>
      </c>
      <c r="O2534" s="4">
        <f t="shared" ca="1" si="39"/>
        <v>7.8063338952350592E-3</v>
      </c>
    </row>
    <row r="2535" spans="2:15" x14ac:dyDescent="0.2">
      <c r="B2535" s="14">
        <v>37991</v>
      </c>
      <c r="C2535" s="25">
        <v>1578.02</v>
      </c>
      <c r="D2535" s="25">
        <v>1599.15</v>
      </c>
      <c r="E2535" s="25">
        <v>1566.97</v>
      </c>
      <c r="F2535" s="16">
        <v>1598.85</v>
      </c>
      <c r="G2535" s="28">
        <f ca="1">IFERROR($F2535/OFFSET($F2535,G$12,)-1,"")</f>
        <v>1.9109295225225864E-2</v>
      </c>
      <c r="H2535" s="29">
        <f ca="1">IFERROR($F2535/OFFSET($F2535,H$12,)-1,"")</f>
        <v>4.3772032902467561E-2</v>
      </c>
      <c r="I2535" s="29">
        <f ca="1">IFERROR($F2535/OFFSET($F2535,I$12,)-1,"")</f>
        <v>8.0508474576271194E-2</v>
      </c>
      <c r="J2535" s="29">
        <f ca="1">IFERROR($F2535/OFFSET($F2535,J$12,)-1,"")</f>
        <v>0.41173821675172628</v>
      </c>
      <c r="K2535" s="30">
        <f>F2535/VLOOKUP(YEAR(B2535),$Z$13:$AB$35,3,FALSE)-1</f>
        <v>1.9109295225225864E-2</v>
      </c>
      <c r="L2535" s="21">
        <f>MAX(F2535:$F$5741)</f>
        <v>1628.56</v>
      </c>
      <c r="M2535" s="28">
        <f ca="1">IF(OFFSET($O2535,M$12,)&lt;&gt;"",_xlfn.STDEV.S(OFFSET($O2535,,,M$12))*SQRT($J$12/$G$12),"")</f>
        <v>0.12566984202231071</v>
      </c>
      <c r="N2535" s="30">
        <f ca="1">IF(OFFSET($O2535,N$12,)&lt;&gt;"",_xlfn.STDEV.S(OFFSET($O2535,,,N$12))*SQRT($J$12/$G$12),"")</f>
        <v>0.10533438596358424</v>
      </c>
      <c r="O2535" s="4">
        <f t="shared" ca="1" si="39"/>
        <v>1.8929005824775795E-2</v>
      </c>
    </row>
    <row r="2536" spans="2:15" x14ac:dyDescent="0.2">
      <c r="B2536" s="14">
        <v>37988</v>
      </c>
      <c r="C2536" s="25">
        <v>1546.57</v>
      </c>
      <c r="D2536" s="25">
        <v>1569.44</v>
      </c>
      <c r="E2536" s="25">
        <v>1545.4</v>
      </c>
      <c r="F2536" s="16">
        <v>1568.87</v>
      </c>
      <c r="G2536" s="28">
        <f ca="1">IFERROR($F2536/OFFSET($F2536,G$12,)-1,"")</f>
        <v>1.5351260395430666E-2</v>
      </c>
      <c r="H2536" s="29">
        <f ca="1">IFERROR($F2536/OFFSET($F2536,H$12,)-1,"")</f>
        <v>2.8254771392617339E-2</v>
      </c>
      <c r="I2536" s="29">
        <f ca="1">IFERROR($F2536/OFFSET($F2536,I$12,)-1,"")</f>
        <v>6.9871318389808978E-2</v>
      </c>
      <c r="J2536" s="29">
        <f ca="1">IFERROR($F2536/OFFSET($F2536,J$12,)-1,"")</f>
        <v>0.38477765812840903</v>
      </c>
      <c r="K2536" s="30">
        <f>F2536/VLOOKUP(YEAR(B2536),$Z$13:$AB$35,3,FALSE)-1</f>
        <v>0</v>
      </c>
      <c r="L2536" s="21">
        <f>MAX(F2536:$F$5741)</f>
        <v>1628.56</v>
      </c>
      <c r="M2536" s="28">
        <f ca="1">IF(OFFSET($O2536,M$12,)&lt;&gt;"",_xlfn.STDEV.S(OFFSET($O2536,,,M$12))*SQRT($J$12/$G$12),"")</f>
        <v>0.11667918497300291</v>
      </c>
      <c r="N2536" s="30">
        <f ca="1">IF(OFFSET($O2536,N$12,)&lt;&gt;"",_xlfn.STDEV.S(OFFSET($O2536,,,N$12))*SQRT($J$12/$G$12),"")</f>
        <v>9.9844910541611973E-2</v>
      </c>
      <c r="O2536" s="4">
        <f t="shared" ca="1" si="39"/>
        <v>1.5234621980667454E-2</v>
      </c>
    </row>
    <row r="2537" spans="2:15" x14ac:dyDescent="0.2">
      <c r="B2537" s="14">
        <v>37985</v>
      </c>
      <c r="C2537" s="25">
        <v>1548.32</v>
      </c>
      <c r="D2537" s="25">
        <v>1554.36</v>
      </c>
      <c r="E2537" s="25">
        <v>1543.54</v>
      </c>
      <c r="F2537" s="16">
        <v>1545.15</v>
      </c>
      <c r="G2537" s="28">
        <f ca="1">IFERROR($F2537/OFFSET($F2537,G$12,)-1,"")</f>
        <v>-2.2858028398193841E-3</v>
      </c>
      <c r="H2537" s="29">
        <f ca="1">IFERROR($F2537/OFFSET($F2537,H$12,)-1,"")</f>
        <v>2.378664899784666E-2</v>
      </c>
      <c r="I2537" s="29">
        <f ca="1">IFERROR($F2537/OFFSET($F2537,I$12,)-1,"")</f>
        <v>4.7722695742387078E-2</v>
      </c>
      <c r="J2537" s="29">
        <f ca="1">IFERROR($F2537/OFFSET($F2537,J$12,)-1,"")</f>
        <v>0.36446724713445544</v>
      </c>
      <c r="K2537" s="30">
        <f>F2537/VLOOKUP(YEAR(B2537),$Z$13:$AB$35,3,FALSE)-1</f>
        <v>0.34511756666173365</v>
      </c>
      <c r="L2537" s="21">
        <f>MAX(F2537:$F$5741)</f>
        <v>1628.56</v>
      </c>
      <c r="M2537" s="28">
        <f ca="1">IF(OFFSET($O2537,M$12,)&lt;&gt;"",_xlfn.STDEV.S(OFFSET($O2537,,,M$12))*SQRT($J$12/$G$12),"")</f>
        <v>0.11205379858793869</v>
      </c>
      <c r="N2537" s="30">
        <f ca="1">IF(OFFSET($O2537,N$12,)&lt;&gt;"",_xlfn.STDEV.S(OFFSET($O2537,,,N$12))*SQRT($J$12/$G$12),"")</f>
        <v>9.6414072670499784E-2</v>
      </c>
      <c r="O2537" s="4">
        <f t="shared" ca="1" si="39"/>
        <v>-2.2884192749943544E-3</v>
      </c>
    </row>
    <row r="2538" spans="2:15" x14ac:dyDescent="0.2">
      <c r="B2538" s="14">
        <v>37984</v>
      </c>
      <c r="C2538" s="25">
        <v>1546.34</v>
      </c>
      <c r="D2538" s="25">
        <v>1551.54</v>
      </c>
      <c r="E2538" s="25">
        <v>1545.39</v>
      </c>
      <c r="F2538" s="16">
        <v>1548.69</v>
      </c>
      <c r="G2538" s="28">
        <f ca="1">IFERROR($F2538/OFFSET($F2538,G$12,)-1,"")</f>
        <v>1.6363118952760214E-3</v>
      </c>
      <c r="H2538" s="29">
        <f ca="1">IFERROR($F2538/OFFSET($F2538,H$12,)-1,"")</f>
        <v>3.6065507967727672E-2</v>
      </c>
      <c r="I2538" s="29">
        <f ca="1">IFERROR($F2538/OFFSET($F2538,I$12,)-1,"")</f>
        <v>4.9909495820537497E-2</v>
      </c>
      <c r="J2538" s="29">
        <f ca="1">IFERROR($F2538/OFFSET($F2538,J$12,)-1,"")</f>
        <v>0.36998867697533711</v>
      </c>
      <c r="K2538" s="30">
        <f>F2538/VLOOKUP(YEAR(B2538),$Z$13:$AB$35,3,FALSE)-1</f>
        <v>0.34819928441469128</v>
      </c>
      <c r="L2538" s="21">
        <f>MAX(F2538:$F$5741)</f>
        <v>1628.56</v>
      </c>
      <c r="M2538" s="28">
        <f ca="1">IF(OFFSET($O2538,M$12,)&lt;&gt;"",_xlfn.STDEV.S(OFFSET($O2538,,,M$12))*SQRT($J$12/$G$12),"")</f>
        <v>0.11115087671423132</v>
      </c>
      <c r="N2538" s="30">
        <f ca="1">IF(OFFSET($O2538,N$12,)&lt;&gt;"",_xlfn.STDEV.S(OFFSET($O2538,,,N$12))*SQRT($J$12/$G$12),"")</f>
        <v>9.6797466438923466E-2</v>
      </c>
      <c r="O2538" s="4">
        <f t="shared" ca="1" si="39"/>
        <v>1.6349745955942106E-3</v>
      </c>
    </row>
    <row r="2539" spans="2:15" x14ac:dyDescent="0.2">
      <c r="B2539" s="14">
        <v>37978</v>
      </c>
      <c r="C2539" s="25">
        <v>1531.48</v>
      </c>
      <c r="D2539" s="25">
        <v>1546.79</v>
      </c>
      <c r="E2539" s="25">
        <v>1531.45</v>
      </c>
      <c r="F2539" s="16">
        <v>1546.16</v>
      </c>
      <c r="G2539" s="28">
        <f ca="1">IFERROR($F2539/OFFSET($F2539,G$12,)-1,"")</f>
        <v>9.3745919832877167E-3</v>
      </c>
      <c r="H2539" s="29">
        <f ca="1">IFERROR($F2539/OFFSET($F2539,H$12,)-1,"")</f>
        <v>3.1495380099402892E-2</v>
      </c>
      <c r="I2539" s="29">
        <f ca="1">IFERROR($F2539/OFFSET($F2539,I$12,)-1,"")</f>
        <v>6.5810062797703184E-2</v>
      </c>
      <c r="J2539" s="29">
        <f ca="1">IFERROR($F2539/OFFSET($F2539,J$12,)-1,"")</f>
        <v>0.36804105468058745</v>
      </c>
      <c r="K2539" s="30">
        <f>F2539/VLOOKUP(YEAR(B2539),$Z$13:$AB$35,3,FALSE)-1</f>
        <v>0.34599681381723846</v>
      </c>
      <c r="L2539" s="21">
        <f>MAX(F2539:$F$5741)</f>
        <v>1628.56</v>
      </c>
      <c r="M2539" s="28">
        <f ca="1">IF(OFFSET($O2539,M$12,)&lt;&gt;"",_xlfn.STDEV.S(OFFSET($O2539,,,M$12))*SQRT($J$12/$G$12),"")</f>
        <v>0.11366997175047475</v>
      </c>
      <c r="N2539" s="30">
        <f ca="1">IF(OFFSET($O2539,N$12,)&lt;&gt;"",_xlfn.STDEV.S(OFFSET($O2539,,,N$12))*SQRT($J$12/$G$12),"")</f>
        <v>9.6788942963381475E-2</v>
      </c>
      <c r="O2539" s="4">
        <f t="shared" ca="1" si="39"/>
        <v>9.330923201719233E-3</v>
      </c>
    </row>
    <row r="2540" spans="2:15" x14ac:dyDescent="0.2">
      <c r="B2540" s="14">
        <v>37977</v>
      </c>
      <c r="C2540" s="25">
        <v>1525.37</v>
      </c>
      <c r="D2540" s="25">
        <v>1541.47</v>
      </c>
      <c r="E2540" s="25">
        <v>1524.08</v>
      </c>
      <c r="F2540" s="16">
        <v>1531.8</v>
      </c>
      <c r="G2540" s="28">
        <f ca="1">IFERROR($F2540/OFFSET($F2540,G$12,)-1,"")</f>
        <v>3.9586828859059509E-3</v>
      </c>
      <c r="H2540" s="29">
        <f ca="1">IFERROR($F2540/OFFSET($F2540,H$12,)-1,"")</f>
        <v>1.0822225155074472E-2</v>
      </c>
      <c r="I2540" s="29">
        <f ca="1">IFERROR($F2540/OFFSET($F2540,I$12,)-1,"")</f>
        <v>5.9314122113649059E-2</v>
      </c>
      <c r="J2540" s="29">
        <f ca="1">IFERROR($F2540/OFFSET($F2540,J$12,)-1,"")</f>
        <v>0.36138217885138357</v>
      </c>
      <c r="K2540" s="30">
        <f>F2540/VLOOKUP(YEAR(B2540),$Z$13:$AB$35,3,FALSE)-1</f>
        <v>0.33349583445778297</v>
      </c>
      <c r="L2540" s="21">
        <f>MAX(F2540:$F$5741)</f>
        <v>1628.56</v>
      </c>
      <c r="M2540" s="28">
        <f ca="1">IF(OFFSET($O2540,M$12,)&lt;&gt;"",_xlfn.STDEV.S(OFFSET($O2540,,,M$12))*SQRT($J$12/$G$12),"")</f>
        <v>0.11214725590460314</v>
      </c>
      <c r="N2540" s="30">
        <f ca="1">IF(OFFSET($O2540,N$12,)&lt;&gt;"",_xlfn.STDEV.S(OFFSET($O2540,,,N$12))*SQRT($J$12/$G$12),"")</f>
        <v>9.5821131329943743E-2</v>
      </c>
      <c r="O2540" s="4">
        <f t="shared" ca="1" si="39"/>
        <v>3.9508679186721872E-3</v>
      </c>
    </row>
    <row r="2541" spans="2:15" x14ac:dyDescent="0.2">
      <c r="B2541" s="14">
        <v>37974</v>
      </c>
      <c r="C2541" s="25">
        <v>1508.41</v>
      </c>
      <c r="D2541" s="25">
        <v>1528.64</v>
      </c>
      <c r="E2541" s="25">
        <v>1504.14</v>
      </c>
      <c r="F2541" s="16">
        <v>1525.76</v>
      </c>
      <c r="G2541" s="28">
        <f ca="1">IFERROR($F2541/OFFSET($F2541,G$12,)-1,"")</f>
        <v>1.0939208216001362E-2</v>
      </c>
      <c r="H2541" s="29">
        <f ca="1">IFERROR($F2541/OFFSET($F2541,H$12,)-1,"")</f>
        <v>1.0718213012891109E-2</v>
      </c>
      <c r="I2541" s="29">
        <f ca="1">IFERROR($F2541/OFFSET($F2541,I$12,)-1,"")</f>
        <v>4.5212911711514314E-2</v>
      </c>
      <c r="J2541" s="29">
        <f ca="1">IFERROR($F2541/OFFSET($F2541,J$12,)-1,"")</f>
        <v>0.36824736351244725</v>
      </c>
      <c r="K2541" s="30">
        <f>F2541/VLOOKUP(YEAR(B2541),$Z$13:$AB$35,3,FALSE)-1</f>
        <v>0.32823776235951629</v>
      </c>
      <c r="L2541" s="21">
        <f>MAX(F2541:$F$5741)</f>
        <v>1628.56</v>
      </c>
      <c r="M2541" s="28">
        <f ca="1">IF(OFFSET($O2541,M$12,)&lt;&gt;"",_xlfn.STDEV.S(OFFSET($O2541,,,M$12))*SQRT($J$12/$G$12),"")</f>
        <v>0.11218188155736188</v>
      </c>
      <c r="N2541" s="30">
        <f ca="1">IF(OFFSET($O2541,N$12,)&lt;&gt;"",_xlfn.STDEV.S(OFFSET($O2541,,,N$12))*SQRT($J$12/$G$12),"")</f>
        <v>9.5754090968637781E-2</v>
      </c>
      <c r="O2541" s="4">
        <f t="shared" ca="1" si="39"/>
        <v>1.0879807880285365E-2</v>
      </c>
    </row>
    <row r="2542" spans="2:15" x14ac:dyDescent="0.2">
      <c r="B2542" s="14">
        <v>37973</v>
      </c>
      <c r="C2542" s="25">
        <v>1494.95</v>
      </c>
      <c r="D2542" s="25">
        <v>1509.27</v>
      </c>
      <c r="E2542" s="25">
        <v>1494.95</v>
      </c>
      <c r="F2542" s="16">
        <v>1509.25</v>
      </c>
      <c r="G2542" s="28">
        <f ca="1">IFERROR($F2542/OFFSET($F2542,G$12,)-1,"")</f>
        <v>9.6803542996293235E-3</v>
      </c>
      <c r="H2542" s="29">
        <f ca="1">IFERROR($F2542/OFFSET($F2542,H$12,)-1,"")</f>
        <v>5.4628426767928673E-3</v>
      </c>
      <c r="I2542" s="29">
        <f ca="1">IFERROR($F2542/OFFSET($F2542,I$12,)-1,"")</f>
        <v>3.8648672828248909E-2</v>
      </c>
      <c r="J2542" s="29">
        <f ca="1">IFERROR($F2542/OFFSET($F2542,J$12,)-1,"")</f>
        <v>0.34333472777278362</v>
      </c>
      <c r="K2542" s="30">
        <f>F2542/VLOOKUP(YEAR(B2542),$Z$13:$AB$35,3,FALSE)-1</f>
        <v>0.31386511826309516</v>
      </c>
      <c r="L2542" s="21">
        <f>MAX(F2542:$F$5741)</f>
        <v>1628.56</v>
      </c>
      <c r="M2542" s="28">
        <f ca="1">IF(OFFSET($O2542,M$12,)&lt;&gt;"",_xlfn.STDEV.S(OFFSET($O2542,,,M$12))*SQRT($J$12/$G$12),"")</f>
        <v>0.10964059652809151</v>
      </c>
      <c r="N2542" s="30">
        <f ca="1">IF(OFFSET($O2542,N$12,)&lt;&gt;"",_xlfn.STDEV.S(OFFSET($O2542,,,N$12))*SQRT($J$12/$G$12),"")</f>
        <v>9.5429791005168213E-2</v>
      </c>
      <c r="O2542" s="4">
        <f t="shared" ca="1" si="39"/>
        <v>9.6337998710658724E-3</v>
      </c>
    </row>
    <row r="2543" spans="2:15" x14ac:dyDescent="0.2">
      <c r="B2543" s="14">
        <v>37972</v>
      </c>
      <c r="C2543" s="25">
        <v>1498.73</v>
      </c>
      <c r="D2543" s="25">
        <v>1499.46</v>
      </c>
      <c r="E2543" s="25">
        <v>1490.68</v>
      </c>
      <c r="F2543" s="16">
        <v>1494.78</v>
      </c>
      <c r="G2543" s="28">
        <f ca="1">IFERROR($F2543/OFFSET($F2543,G$12,)-1,"")</f>
        <v>-2.7819473631542913E-3</v>
      </c>
      <c r="H2543" s="29">
        <f ca="1">IFERROR($F2543/OFFSET($F2543,H$12,)-1,"")</f>
        <v>-5.9320343153554944E-3</v>
      </c>
      <c r="I2543" s="29">
        <f ca="1">IFERROR($F2543/OFFSET($F2543,I$12,)-1,"")</f>
        <v>3.6034350113322011E-2</v>
      </c>
      <c r="J2543" s="29">
        <f ca="1">IFERROR($F2543/OFFSET($F2543,J$12,)-1,"")</f>
        <v>0.32642956021722913</v>
      </c>
      <c r="K2543" s="30">
        <f>F2543/VLOOKUP(YEAR(B2543),$Z$13:$AB$35,3,FALSE)-1</f>
        <v>0.30126837931244599</v>
      </c>
      <c r="L2543" s="21">
        <f>MAX(F2543:$F$5741)</f>
        <v>1628.56</v>
      </c>
      <c r="M2543" s="28">
        <f ca="1">IF(OFFSET($O2543,M$12,)&lt;&gt;"",_xlfn.STDEV.S(OFFSET($O2543,,,M$12))*SQRT($J$12/$G$12),"")</f>
        <v>0.11131559932253904</v>
      </c>
      <c r="N2543" s="30">
        <f ca="1">IF(OFFSET($O2543,N$12,)&lt;&gt;"",_xlfn.STDEV.S(OFFSET($O2543,,,N$12))*SQRT($J$12/$G$12),"")</f>
        <v>9.470181713887757E-2</v>
      </c>
      <c r="O2543" s="4">
        <f t="shared" ca="1" si="39"/>
        <v>-2.7858241704385119E-3</v>
      </c>
    </row>
    <row r="2544" spans="2:15" x14ac:dyDescent="0.2">
      <c r="B2544" s="14">
        <v>37971</v>
      </c>
      <c r="C2544" s="25">
        <v>1514.75</v>
      </c>
      <c r="D2544" s="25">
        <v>1515.34</v>
      </c>
      <c r="E2544" s="25">
        <v>1494.79</v>
      </c>
      <c r="F2544" s="16">
        <v>1498.95</v>
      </c>
      <c r="G2544" s="28">
        <f ca="1">IFERROR($F2544/OFFSET($F2544,G$12,)-1,"")</f>
        <v>-1.0855219743961975E-2</v>
      </c>
      <c r="H2544" s="29">
        <f ca="1">IFERROR($F2544/OFFSET($F2544,H$12,)-1,"")</f>
        <v>-1.638537456034439E-2</v>
      </c>
      <c r="I2544" s="29">
        <f ca="1">IFERROR($F2544/OFFSET($F2544,I$12,)-1,"")</f>
        <v>3.2135676315862005E-2</v>
      </c>
      <c r="J2544" s="29">
        <f ca="1">IFERROR($F2544/OFFSET($F2544,J$12,)-1,"")</f>
        <v>0.3348323611915045</v>
      </c>
      <c r="K2544" s="30">
        <f>F2544/VLOOKUP(YEAR(B2544),$Z$13:$AB$35,3,FALSE)-1</f>
        <v>0.30489853836042169</v>
      </c>
      <c r="L2544" s="21">
        <f>MAX(F2544:$F$5741)</f>
        <v>1628.56</v>
      </c>
      <c r="M2544" s="28">
        <f ca="1">IF(OFFSET($O2544,M$12,)&lt;&gt;"",_xlfn.STDEV.S(OFFSET($O2544,,,M$12))*SQRT($J$12/$G$12),"")</f>
        <v>0.11189243870141484</v>
      </c>
      <c r="N2544" s="30">
        <f ca="1">IF(OFFSET($O2544,N$12,)&lt;&gt;"",_xlfn.STDEV.S(OFFSET($O2544,,,N$12))*SQRT($J$12/$G$12),"")</f>
        <v>9.447056265460449E-2</v>
      </c>
      <c r="O2544" s="4">
        <f t="shared" ca="1" si="39"/>
        <v>-1.0914567521364951E-2</v>
      </c>
    </row>
    <row r="2545" spans="2:15" x14ac:dyDescent="0.2">
      <c r="B2545" s="14">
        <v>37970</v>
      </c>
      <c r="C2545" s="25">
        <v>1509.32</v>
      </c>
      <c r="D2545" s="25">
        <v>1523.84</v>
      </c>
      <c r="E2545" s="25">
        <v>1508.99</v>
      </c>
      <c r="F2545" s="16">
        <v>1515.4</v>
      </c>
      <c r="G2545" s="28">
        <f ca="1">IFERROR($F2545/OFFSET($F2545,G$12,)-1,"")</f>
        <v>3.8553769922760051E-3</v>
      </c>
      <c r="H2545" s="29">
        <f ca="1">IFERROR($F2545/OFFSET($F2545,H$12,)-1,"")</f>
        <v>2.8854299025837804E-3</v>
      </c>
      <c r="I2545" s="29">
        <f ca="1">IFERROR($F2545/OFFSET($F2545,I$12,)-1,"")</f>
        <v>4.8095942899035959E-2</v>
      </c>
      <c r="J2545" s="29">
        <f ca="1">IFERROR($F2545/OFFSET($F2545,J$12,)-1,"")</f>
        <v>0.36908580050051065</v>
      </c>
      <c r="K2545" s="30">
        <f>F2545/VLOOKUP(YEAR(B2545),$Z$13:$AB$35,3,FALSE)-1</f>
        <v>0.31921894995255551</v>
      </c>
      <c r="L2545" s="21">
        <f>MAX(F2545:$F$5741)</f>
        <v>1628.56</v>
      </c>
      <c r="M2545" s="28">
        <f ca="1">IF(OFFSET($O2545,M$12,)&lt;&gt;"",_xlfn.STDEV.S(OFFSET($O2545,,,M$12))*SQRT($J$12/$G$12),"")</f>
        <v>0.10969190868710813</v>
      </c>
      <c r="N2545" s="30">
        <f ca="1">IF(OFFSET($O2545,N$12,)&lt;&gt;"",_xlfn.STDEV.S(OFFSET($O2545,,,N$12))*SQRT($J$12/$G$12),"")</f>
        <v>9.2988847693634746E-2</v>
      </c>
      <c r="O2545" s="4">
        <f t="shared" ca="1" si="39"/>
        <v>3.8479640733555804E-3</v>
      </c>
    </row>
    <row r="2546" spans="2:15" x14ac:dyDescent="0.2">
      <c r="B2546" s="14">
        <v>37967</v>
      </c>
      <c r="C2546" s="25">
        <v>1501.05</v>
      </c>
      <c r="D2546" s="25">
        <v>1511.53</v>
      </c>
      <c r="E2546" s="25">
        <v>1498.47</v>
      </c>
      <c r="F2546" s="16">
        <v>1509.58</v>
      </c>
      <c r="G2546" s="28">
        <f ca="1">IFERROR($F2546/OFFSET($F2546,G$12,)-1,"")</f>
        <v>5.6826887845173868E-3</v>
      </c>
      <c r="H2546" s="29">
        <f ca="1">IFERROR($F2546/OFFSET($F2546,H$12,)-1,"")</f>
        <v>1.4329118626525972E-3</v>
      </c>
      <c r="I2546" s="29">
        <f ca="1">IFERROR($F2546/OFFSET($F2546,I$12,)-1,"")</f>
        <v>5.3153712527644226E-2</v>
      </c>
      <c r="J2546" s="29">
        <f ca="1">IFERROR($F2546/OFFSET($F2546,J$12,)-1,"")</f>
        <v>0.35872118664662511</v>
      </c>
      <c r="K2546" s="30">
        <f>F2546/VLOOKUP(YEAR(B2546),$Z$13:$AB$35,3,FALSE)-1</f>
        <v>0.31415239703667575</v>
      </c>
      <c r="L2546" s="21">
        <f>MAX(F2546:$F$5741)</f>
        <v>1628.56</v>
      </c>
      <c r="M2546" s="28">
        <f ca="1">IF(OFFSET($O2546,M$12,)&lt;&gt;"",_xlfn.STDEV.S(OFFSET($O2546,,,M$12))*SQRT($J$12/$G$12),"")</f>
        <v>0.10958357622544439</v>
      </c>
      <c r="N2546" s="30">
        <f ca="1">IF(OFFSET($O2546,N$12,)&lt;&gt;"",_xlfn.STDEV.S(OFFSET($O2546,,,N$12))*SQRT($J$12/$G$12),"")</f>
        <v>9.3029348392996591E-2</v>
      </c>
      <c r="O2546" s="4">
        <f t="shared" ca="1" si="39"/>
        <v>5.6666032193425434E-3</v>
      </c>
    </row>
    <row r="2547" spans="2:15" x14ac:dyDescent="0.2">
      <c r="B2547" s="14">
        <v>37966</v>
      </c>
      <c r="C2547" s="25">
        <v>1503.59</v>
      </c>
      <c r="D2547" s="25">
        <v>1503.59</v>
      </c>
      <c r="E2547" s="25">
        <v>1495.92</v>
      </c>
      <c r="F2547" s="16">
        <v>1501.05</v>
      </c>
      <c r="G2547" s="28">
        <f ca="1">IFERROR($F2547/OFFSET($F2547,G$12,)-1,"")</f>
        <v>-1.762319611624763E-3</v>
      </c>
      <c r="H2547" s="29">
        <f ca="1">IFERROR($F2547/OFFSET($F2547,H$12,)-1,"")</f>
        <v>-6.2890999966899175E-3</v>
      </c>
      <c r="I2547" s="29">
        <f ca="1">IFERROR($F2547/OFFSET($F2547,I$12,)-1,"")</f>
        <v>5.0647796232912601E-2</v>
      </c>
      <c r="J2547" s="29">
        <f ca="1">IFERROR($F2547/OFFSET($F2547,J$12,)-1,"")</f>
        <v>0.37463826513791698</v>
      </c>
      <c r="K2547" s="30">
        <f>F2547/VLOOKUP(YEAR(B2547),$Z$13:$AB$35,3,FALSE)-1</f>
        <v>0.3067266760104812</v>
      </c>
      <c r="L2547" s="21">
        <f>MAX(F2547:$F$5741)</f>
        <v>1628.56</v>
      </c>
      <c r="M2547" s="28">
        <f ca="1">IF(OFFSET($O2547,M$12,)&lt;&gt;"",_xlfn.STDEV.S(OFFSET($O2547,,,M$12))*SQRT($J$12/$G$12),"")</f>
        <v>0.11052873702748871</v>
      </c>
      <c r="N2547" s="30">
        <f ca="1">IF(OFFSET($O2547,N$12,)&lt;&gt;"",_xlfn.STDEV.S(OFFSET($O2547,,,N$12))*SQRT($J$12/$G$12),"")</f>
        <v>9.2829114275594538E-2</v>
      </c>
      <c r="O2547" s="4">
        <f t="shared" ca="1" si="39"/>
        <v>-1.7638743236997486E-3</v>
      </c>
    </row>
    <row r="2548" spans="2:15" x14ac:dyDescent="0.2">
      <c r="B2548" s="14">
        <v>37965</v>
      </c>
      <c r="C2548" s="25">
        <v>1521.53</v>
      </c>
      <c r="D2548" s="25">
        <v>1521.53</v>
      </c>
      <c r="E2548" s="25">
        <v>1501.32</v>
      </c>
      <c r="F2548" s="16">
        <v>1503.7</v>
      </c>
      <c r="G2548" s="28">
        <f ca="1">IFERROR($F2548/OFFSET($F2548,G$12,)-1,"")</f>
        <v>-1.3268413040054661E-2</v>
      </c>
      <c r="H2548" s="29">
        <f ca="1">IFERROR($F2548/OFFSET($F2548,H$12,)-1,"")</f>
        <v>-3.7631345320595644E-3</v>
      </c>
      <c r="I2548" s="29">
        <f ca="1">IFERROR($F2548/OFFSET($F2548,I$12,)-1,"")</f>
        <v>4.6634648848054461E-2</v>
      </c>
      <c r="J2548" s="29">
        <f ca="1">IFERROR($F2548/OFFSET($F2548,J$12,)-1,"")</f>
        <v>0.36565917099574974</v>
      </c>
      <c r="K2548" s="30">
        <f>F2548/VLOOKUP(YEAR(B2548),$Z$13:$AB$35,3,FALSE)-1</f>
        <v>0.30903361161650889</v>
      </c>
      <c r="L2548" s="21">
        <f>MAX(F2548:$F$5741)</f>
        <v>1628.56</v>
      </c>
      <c r="M2548" s="28">
        <f ca="1">IF(OFFSET($O2548,M$12,)&lt;&gt;"",_xlfn.STDEV.S(OFFSET($O2548,,,M$12))*SQRT($J$12/$G$12),"")</f>
        <v>0.11265426513287734</v>
      </c>
      <c r="N2548" s="30">
        <f ca="1">IF(OFFSET($O2548,N$12,)&lt;&gt;"",_xlfn.STDEV.S(OFFSET($O2548,,,N$12))*SQRT($J$12/$G$12),"")</f>
        <v>9.3096857158361052E-2</v>
      </c>
      <c r="O2548" s="4">
        <f t="shared" ca="1" si="39"/>
        <v>-1.3357224902168266E-2</v>
      </c>
    </row>
    <row r="2549" spans="2:15" x14ac:dyDescent="0.2">
      <c r="B2549" s="14">
        <v>37964</v>
      </c>
      <c r="C2549" s="25">
        <v>1511.04</v>
      </c>
      <c r="D2549" s="25">
        <v>1523.92</v>
      </c>
      <c r="E2549" s="25">
        <v>1510.74</v>
      </c>
      <c r="F2549" s="16">
        <v>1523.92</v>
      </c>
      <c r="G2549" s="28">
        <f ca="1">IFERROR($F2549/OFFSET($F2549,G$12,)-1,"")</f>
        <v>8.5239305379076757E-3</v>
      </c>
      <c r="H2549" s="29">
        <f ca="1">IFERROR($F2549/OFFSET($F2549,H$12,)-1,"")</f>
        <v>1.0791629356946331E-2</v>
      </c>
      <c r="I2549" s="29">
        <f ca="1">IFERROR($F2549/OFFSET($F2549,I$12,)-1,"")</f>
        <v>5.9793871788808906E-2</v>
      </c>
      <c r="J2549" s="29">
        <f ca="1">IFERROR($F2549/OFFSET($F2549,J$12,)-1,"")</f>
        <v>0.38044984736351029</v>
      </c>
      <c r="K2549" s="30">
        <f>F2549/VLOOKUP(YEAR(B2549),$Z$13:$AB$35,3,FALSE)-1</f>
        <v>0.32663596556136887</v>
      </c>
      <c r="L2549" s="21">
        <f>MAX(F2549:$F$5741)</f>
        <v>1628.56</v>
      </c>
      <c r="M2549" s="28">
        <f ca="1">IF(OFFSET($O2549,M$12,)&lt;&gt;"",_xlfn.STDEV.S(OFFSET($O2549,,,M$12))*SQRT($J$12/$G$12),"")</f>
        <v>0.10213961713146182</v>
      </c>
      <c r="N2549" s="30">
        <f ca="1">IF(OFFSET($O2549,N$12,)&lt;&gt;"",_xlfn.STDEV.S(OFFSET($O2549,,,N$12))*SQRT($J$12/$G$12),"")</f>
        <v>8.7848026205101723E-2</v>
      </c>
      <c r="O2549" s="4">
        <f t="shared" ca="1" si="39"/>
        <v>8.4878069733492247E-3</v>
      </c>
    </row>
    <row r="2550" spans="2:15" x14ac:dyDescent="0.2">
      <c r="B2550" s="14">
        <v>37960</v>
      </c>
      <c r="C2550" s="25">
        <v>1507.2</v>
      </c>
      <c r="D2550" s="25">
        <v>1511.78</v>
      </c>
      <c r="E2550" s="25">
        <v>1499.17</v>
      </c>
      <c r="F2550" s="16">
        <v>1511.04</v>
      </c>
      <c r="G2550" s="28">
        <f ca="1">IFERROR($F2550/OFFSET($F2550,G$12,)-1,"")</f>
        <v>2.4014541401864431E-3</v>
      </c>
      <c r="H2550" s="29">
        <f ca="1">IFERROR($F2550/OFFSET($F2550,H$12,)-1,"")</f>
        <v>1.3664996276841812E-2</v>
      </c>
      <c r="I2550" s="29">
        <f ca="1">IFERROR($F2550/OFFSET($F2550,I$12,)-1,"")</f>
        <v>5.5239744682039627E-2</v>
      </c>
      <c r="J2550" s="29">
        <f ca="1">IFERROR($F2550/OFFSET($F2550,J$12,)-1,"")</f>
        <v>0.36973784401174803</v>
      </c>
      <c r="K2550" s="30">
        <f>F2550/VLOOKUP(YEAR(B2550),$Z$13:$AB$35,3,FALSE)-1</f>
        <v>0.31542338797433644</v>
      </c>
      <c r="L2550" s="21">
        <f>MAX(F2550:$F$5741)</f>
        <v>1628.56</v>
      </c>
      <c r="M2550" s="28">
        <f ca="1">IF(OFFSET($O2550,M$12,)&lt;&gt;"",_xlfn.STDEV.S(OFFSET($O2550,,,M$12))*SQRT($J$12/$G$12),"")</f>
        <v>0.10130455319726535</v>
      </c>
      <c r="N2550" s="30">
        <f ca="1">IF(OFFSET($O2550,N$12,)&lt;&gt;"",_xlfn.STDEV.S(OFFSET($O2550,,,N$12))*SQRT($J$12/$G$12),"")</f>
        <v>9.0212924638186254E-2</v>
      </c>
      <c r="O2550" s="4">
        <f t="shared" ca="1" si="39"/>
        <v>2.3985752572750784E-3</v>
      </c>
    </row>
    <row r="2551" spans="2:15" x14ac:dyDescent="0.2">
      <c r="B2551" s="14">
        <v>37959</v>
      </c>
      <c r="C2551" s="25">
        <v>1510.66</v>
      </c>
      <c r="D2551" s="25">
        <v>1510.66</v>
      </c>
      <c r="E2551" s="25">
        <v>1502.38</v>
      </c>
      <c r="F2551" s="16">
        <v>1507.42</v>
      </c>
      <c r="G2551" s="28">
        <f ca="1">IFERROR($F2551/OFFSET($F2551,G$12,)-1,"")</f>
        <v>-2.0720929462777482E-3</v>
      </c>
      <c r="H2551" s="29">
        <f ca="1">IFERROR($F2551/OFFSET($F2551,H$12,)-1,"")</f>
        <v>1.8719757792014846E-2</v>
      </c>
      <c r="I2551" s="29">
        <f ca="1">IFERROR($F2551/OFFSET($F2551,I$12,)-1,"")</f>
        <v>5.0606003582355896E-2</v>
      </c>
      <c r="J2551" s="29">
        <f ca="1">IFERROR($F2551/OFFSET($F2551,J$12,)-1,"")</f>
        <v>0.36751004708294421</v>
      </c>
      <c r="K2551" s="30">
        <f>F2551/VLOOKUP(YEAR(B2551),$Z$13:$AB$35,3,FALSE)-1</f>
        <v>0.31227202688232891</v>
      </c>
      <c r="L2551" s="21">
        <f>MAX(F2551:$F$5741)</f>
        <v>1628.56</v>
      </c>
      <c r="M2551" s="28">
        <f ca="1">IF(OFFSET($O2551,M$12,)&lt;&gt;"",_xlfn.STDEV.S(OFFSET($O2551,,,M$12))*SQRT($J$12/$G$12),"")</f>
        <v>0.10148294861276169</v>
      </c>
      <c r="N2551" s="30">
        <f ca="1">IF(OFFSET($O2551,N$12,)&lt;&gt;"",_xlfn.STDEV.S(OFFSET($O2551,,,N$12))*SQRT($J$12/$G$12),"")</f>
        <v>9.0430043219909564E-2</v>
      </c>
      <c r="O2551" s="4">
        <f t="shared" ca="1" si="39"/>
        <v>-2.0742427010412281E-3</v>
      </c>
    </row>
    <row r="2552" spans="2:15" x14ac:dyDescent="0.2">
      <c r="B2552" s="14">
        <v>37958</v>
      </c>
      <c r="C2552" s="25">
        <v>1508.73</v>
      </c>
      <c r="D2552" s="25">
        <v>1518.06</v>
      </c>
      <c r="E2552" s="25">
        <v>1508.73</v>
      </c>
      <c r="F2552" s="16">
        <v>1510.55</v>
      </c>
      <c r="G2552" s="28">
        <f ca="1">IFERROR($F2552/OFFSET($F2552,G$12,)-1,"")</f>
        <v>7.7515271170924827E-4</v>
      </c>
      <c r="H2552" s="29">
        <f ca="1">IFERROR($F2552/OFFSET($F2552,H$12,)-1,"")</f>
        <v>3.0100722171834571E-2</v>
      </c>
      <c r="I2552" s="29">
        <f ca="1">IFERROR($F2552/OFFSET($F2552,I$12,)-1,"")</f>
        <v>4.3175901051773824E-2</v>
      </c>
      <c r="J2552" s="29">
        <f ca="1">IFERROR($F2552/OFFSET($F2552,J$12,)-1,"")</f>
        <v>0.37577871689314724</v>
      </c>
      <c r="K2552" s="30">
        <f>F2552/VLOOKUP(YEAR(B2552),$Z$13:$AB$35,3,FALSE)-1</f>
        <v>0.31499682252265582</v>
      </c>
      <c r="L2552" s="21">
        <f>MAX(F2552:$F$5741)</f>
        <v>1628.56</v>
      </c>
      <c r="M2552" s="28">
        <f ca="1">IF(OFFSET($O2552,M$12,)&lt;&gt;"",_xlfn.STDEV.S(OFFSET($O2552,,,M$12))*SQRT($J$12/$G$12),"")</f>
        <v>0.10349909285041062</v>
      </c>
      <c r="N2552" s="30">
        <f ca="1">IF(OFFSET($O2552,N$12,)&lt;&gt;"",_xlfn.STDEV.S(OFFSET($O2552,,,N$12))*SQRT($J$12/$G$12),"")</f>
        <v>9.1086935108955686E-2</v>
      </c>
      <c r="O2552" s="4">
        <f t="shared" ca="1" si="39"/>
        <v>7.7485243600900931E-4</v>
      </c>
    </row>
    <row r="2553" spans="2:15" x14ac:dyDescent="0.2">
      <c r="B2553" s="14">
        <v>37957</v>
      </c>
      <c r="C2553" s="25">
        <v>1507.53</v>
      </c>
      <c r="D2553" s="25">
        <v>1509.9</v>
      </c>
      <c r="E2553" s="25">
        <v>1502.01</v>
      </c>
      <c r="F2553" s="16">
        <v>1509.38</v>
      </c>
      <c r="G2553" s="28">
        <f ca="1">IFERROR($F2553/OFFSET($F2553,G$12,)-1,"")</f>
        <v>1.1474811793188433E-3</v>
      </c>
      <c r="H2553" s="29">
        <f ca="1">IFERROR($F2553/OFFSET($F2553,H$12,)-1,"")</f>
        <v>2.346806620693398E-2</v>
      </c>
      <c r="I2553" s="29">
        <f ca="1">IFERROR($F2553/OFFSET($F2553,I$12,)-1,"")</f>
        <v>4.9463232840138094E-2</v>
      </c>
      <c r="J2553" s="29">
        <f ca="1">IFERROR($F2553/OFFSET($F2553,J$12,)-1,"")</f>
        <v>0.37571548361223517</v>
      </c>
      <c r="K2553" s="30">
        <f>F2553/VLOOKUP(YEAR(B2553),$Z$13:$AB$35,3,FALSE)-1</f>
        <v>0.3139782886890512</v>
      </c>
      <c r="L2553" s="21">
        <f>MAX(F2553:$F$5741)</f>
        <v>1628.56</v>
      </c>
      <c r="M2553" s="28">
        <f ca="1">IF(OFFSET($O2553,M$12,)&lt;&gt;"",_xlfn.STDEV.S(OFFSET($O2553,,,M$12))*SQRT($J$12/$G$12),"")</f>
        <v>0.10529439083820584</v>
      </c>
      <c r="N2553" s="30">
        <f ca="1">IF(OFFSET($O2553,N$12,)&lt;&gt;"",_xlfn.STDEV.S(OFFSET($O2553,,,N$12))*SQRT($J$12/$G$12),"")</f>
        <v>9.1307286060613932E-2</v>
      </c>
      <c r="O2553" s="4">
        <f t="shared" ca="1" si="39"/>
        <v>1.1468233259918459E-3</v>
      </c>
    </row>
    <row r="2554" spans="2:15" x14ac:dyDescent="0.2">
      <c r="B2554" s="14">
        <v>37956</v>
      </c>
      <c r="C2554" s="25">
        <v>1490.35</v>
      </c>
      <c r="D2554" s="25">
        <v>1513.33</v>
      </c>
      <c r="E2554" s="25">
        <v>1490.35</v>
      </c>
      <c r="F2554" s="16">
        <v>1507.65</v>
      </c>
      <c r="G2554" s="28">
        <f ca="1">IFERROR($F2554/OFFSET($F2554,G$12,)-1,"")</f>
        <v>1.1390851093803445E-2</v>
      </c>
      <c r="H2554" s="29">
        <f ca="1">IFERROR($F2554/OFFSET($F2554,H$12,)-1,"")</f>
        <v>2.208708739246279E-2</v>
      </c>
      <c r="I2554" s="29">
        <f ca="1">IFERROR($F2554/OFFSET($F2554,I$12,)-1,"")</f>
        <v>6.0873664804312E-2</v>
      </c>
      <c r="J2554" s="29">
        <f ca="1">IFERROR($F2554/OFFSET($F2554,J$12,)-1,"")</f>
        <v>0.36769388477134823</v>
      </c>
      <c r="K2554" s="30">
        <f>F2554/VLOOKUP(YEAR(B2554),$Z$13:$AB$35,3,FALSE)-1</f>
        <v>0.31247225148209745</v>
      </c>
      <c r="L2554" s="21">
        <f>MAX(F2554:$F$5741)</f>
        <v>1628.56</v>
      </c>
      <c r="M2554" s="28">
        <f ca="1">IF(OFFSET($O2554,M$12,)&lt;&gt;"",_xlfn.STDEV.S(OFFSET($O2554,,,M$12))*SQRT($J$12/$G$12),"")</f>
        <v>0.10727539601299152</v>
      </c>
      <c r="N2554" s="30">
        <f ca="1">IF(OFFSET($O2554,N$12,)&lt;&gt;"",_xlfn.STDEV.S(OFFSET($O2554,,,N$12))*SQRT($J$12/$G$12),"")</f>
        <v>9.2558386246388902E-2</v>
      </c>
      <c r="O2554" s="4">
        <f t="shared" ca="1" si="39"/>
        <v>1.1326463838576212E-2</v>
      </c>
    </row>
    <row r="2555" spans="2:15" x14ac:dyDescent="0.2">
      <c r="B2555" s="14">
        <v>37953</v>
      </c>
      <c r="C2555" s="25">
        <v>1479.53</v>
      </c>
      <c r="D2555" s="25">
        <v>1492.77</v>
      </c>
      <c r="E2555" s="25">
        <v>1478.52</v>
      </c>
      <c r="F2555" s="16">
        <v>1490.67</v>
      </c>
      <c r="G2555" s="28">
        <f ca="1">IFERROR($F2555/OFFSET($F2555,G$12,)-1,"")</f>
        <v>7.4000486578542635E-3</v>
      </c>
      <c r="H2555" s="29">
        <f ca="1">IFERROR($F2555/OFFSET($F2555,H$12,)-1,"")</f>
        <v>2.7559299367887036E-2</v>
      </c>
      <c r="I2555" s="29">
        <f ca="1">IFERROR($F2555/OFFSET($F2555,I$12,)-1,"")</f>
        <v>5.0566628139711911E-2</v>
      </c>
      <c r="J2555" s="29">
        <f ca="1">IFERROR($F2555/OFFSET($F2555,J$12,)-1,"")</f>
        <v>0.36692250557068595</v>
      </c>
      <c r="K2555" s="30">
        <f>F2555/VLOOKUP(YEAR(B2555),$Z$13:$AB$35,3,FALSE)-1</f>
        <v>0.29769045276875805</v>
      </c>
      <c r="L2555" s="21">
        <f>MAX(F2555:$F$5741)</f>
        <v>1628.56</v>
      </c>
      <c r="M2555" s="28">
        <f ca="1">IF(OFFSET($O2555,M$12,)&lt;&gt;"",_xlfn.STDEV.S(OFFSET($O2555,,,M$12))*SQRT($J$12/$G$12),"")</f>
        <v>0.10393490386317078</v>
      </c>
      <c r="N2555" s="30">
        <f ca="1">IF(OFFSET($O2555,N$12,)&lt;&gt;"",_xlfn.STDEV.S(OFFSET($O2555,,,N$12))*SQRT($J$12/$G$12),"")</f>
        <v>9.1712551481445345E-2</v>
      </c>
      <c r="O2555" s="4">
        <f t="shared" ca="1" si="39"/>
        <v>7.3728026298429915E-3</v>
      </c>
    </row>
    <row r="2556" spans="2:15" x14ac:dyDescent="0.2">
      <c r="B2556" s="14">
        <v>37952</v>
      </c>
      <c r="C2556" s="25">
        <v>1465.89</v>
      </c>
      <c r="D2556" s="25">
        <v>1479.72</v>
      </c>
      <c r="E2556" s="25">
        <v>1464.28</v>
      </c>
      <c r="F2556" s="16">
        <v>1479.72</v>
      </c>
      <c r="G2556" s="28">
        <f ca="1">IFERROR($F2556/OFFSET($F2556,G$12,)-1,"")</f>
        <v>9.0765884029704313E-3</v>
      </c>
      <c r="H2556" s="29">
        <f ca="1">IFERROR($F2556/OFFSET($F2556,H$12,)-1,"")</f>
        <v>2.3298271820086702E-2</v>
      </c>
      <c r="I2556" s="29">
        <f ca="1">IFERROR($F2556/OFFSET($F2556,I$12,)-1,"")</f>
        <v>5.1407945316441328E-2</v>
      </c>
      <c r="J2556" s="29">
        <f ca="1">IFERROR($F2556/OFFSET($F2556,J$12,)-1,"")</f>
        <v>0.35653321843400776</v>
      </c>
      <c r="K2556" s="30">
        <f>F2556/VLOOKUP(YEAR(B2556),$Z$13:$AB$35,3,FALSE)-1</f>
        <v>0.28815802073630414</v>
      </c>
      <c r="L2556" s="21">
        <f>MAX(F2556:$F$5741)</f>
        <v>1628.56</v>
      </c>
      <c r="M2556" s="28">
        <f ca="1">IF(OFFSET($O2556,M$12,)&lt;&gt;"",_xlfn.STDEV.S(OFFSET($O2556,,,M$12))*SQRT($J$12/$G$12),"")</f>
        <v>0.1035510619399397</v>
      </c>
      <c r="N2556" s="30">
        <f ca="1">IF(OFFSET($O2556,N$12,)&lt;&gt;"",_xlfn.STDEV.S(OFFSET($O2556,,,N$12))*SQRT($J$12/$G$12),"")</f>
        <v>9.0977699477741897E-2</v>
      </c>
      <c r="O2556" s="4">
        <f t="shared" ca="1" si="39"/>
        <v>9.0356437464831629E-3</v>
      </c>
    </row>
    <row r="2557" spans="2:15" x14ac:dyDescent="0.2">
      <c r="B2557" s="14">
        <v>37951</v>
      </c>
      <c r="C2557" s="25">
        <v>1473.97</v>
      </c>
      <c r="D2557" s="25">
        <v>1473.97</v>
      </c>
      <c r="E2557" s="25">
        <v>1463.22</v>
      </c>
      <c r="F2557" s="16">
        <v>1466.41</v>
      </c>
      <c r="G2557" s="28">
        <f ca="1">IFERROR($F2557/OFFSET($F2557,G$12,)-1,"")</f>
        <v>-5.6686805400163465E-3</v>
      </c>
      <c r="H2557" s="29">
        <f ca="1">IFERROR($F2557/OFFSET($F2557,H$12,)-1,"")</f>
        <v>4.5555433769934872E-3</v>
      </c>
      <c r="I2557" s="29">
        <f ca="1">IFERROR($F2557/OFFSET($F2557,I$12,)-1,"")</f>
        <v>5.331168877811221E-2</v>
      </c>
      <c r="J2557" s="29">
        <f ca="1">IFERROR($F2557/OFFSET($F2557,J$12,)-1,"")</f>
        <v>0.34098744433166006</v>
      </c>
      <c r="K2557" s="30">
        <f>F2557/VLOOKUP(YEAR(B2557),$Z$13:$AB$35,3,FALSE)-1</f>
        <v>0.27657111020187863</v>
      </c>
      <c r="L2557" s="21">
        <f>MAX(F2557:$F$5741)</f>
        <v>1628.56</v>
      </c>
      <c r="M2557" s="28">
        <f ca="1">IF(OFFSET($O2557,M$12,)&lt;&gt;"",_xlfn.STDEV.S(OFFSET($O2557,,,M$12))*SQRT($J$12/$G$12),"")</f>
        <v>0.10203622259706191</v>
      </c>
      <c r="N2557" s="30">
        <f ca="1">IF(OFFSET($O2557,N$12,)&lt;&gt;"",_xlfn.STDEV.S(OFFSET($O2557,,,N$12))*SQRT($J$12/$G$12),"")</f>
        <v>9.05763364602888E-2</v>
      </c>
      <c r="O2557" s="4">
        <f t="shared" ca="1" si="39"/>
        <v>-5.6848084878841614E-3</v>
      </c>
    </row>
    <row r="2558" spans="2:15" x14ac:dyDescent="0.2">
      <c r="B2558" s="14">
        <v>37950</v>
      </c>
      <c r="C2558" s="25">
        <v>1473.88</v>
      </c>
      <c r="D2558" s="25">
        <v>1476.37</v>
      </c>
      <c r="E2558" s="25">
        <v>1469.84</v>
      </c>
      <c r="F2558" s="16">
        <v>1474.77</v>
      </c>
      <c r="G2558" s="28">
        <f ca="1">IFERROR($F2558/OFFSET($F2558,G$12,)-1,"")</f>
        <v>-2.0338017856780244E-4</v>
      </c>
      <c r="H2558" s="29">
        <f ca="1">IFERROR($F2558/OFFSET($F2558,H$12,)-1,"")</f>
        <v>1.4919929254209929E-2</v>
      </c>
      <c r="I2558" s="29">
        <f ca="1">IFERROR($F2558/OFFSET($F2558,I$12,)-1,"")</f>
        <v>6.3295793738914696E-2</v>
      </c>
      <c r="J2558" s="29">
        <f ca="1">IFERROR($F2558/OFFSET($F2558,J$12,)-1,"")</f>
        <v>0.34490588750273599</v>
      </c>
      <c r="K2558" s="30">
        <f>F2558/VLOOKUP(YEAR(B2558),$Z$13:$AB$35,3,FALSE)-1</f>
        <v>0.28384883913259218</v>
      </c>
      <c r="L2558" s="21">
        <f>MAX(F2558:$F$5741)</f>
        <v>1628.56</v>
      </c>
      <c r="M2558" s="28">
        <f ca="1">IF(OFFSET($O2558,M$12,)&lt;&gt;"",_xlfn.STDEV.S(OFFSET($O2558,,,M$12))*SQRT($J$12/$G$12),"")</f>
        <v>9.9832689963028048E-2</v>
      </c>
      <c r="N2558" s="30">
        <f ca="1">IF(OFFSET($O2558,N$12,)&lt;&gt;"",_xlfn.STDEV.S(OFFSET($O2558,,,N$12))*SQRT($J$12/$G$12),"")</f>
        <v>9.0114949625263355E-2</v>
      </c>
      <c r="O2558" s="4">
        <f t="shared" ca="1" si="39"/>
        <v>-2.0340086312091918E-4</v>
      </c>
    </row>
    <row r="2559" spans="2:15" x14ac:dyDescent="0.2">
      <c r="B2559" s="14">
        <v>37949</v>
      </c>
      <c r="C2559" s="25">
        <v>1451.26</v>
      </c>
      <c r="D2559" s="25">
        <v>1476.41</v>
      </c>
      <c r="E2559" s="25">
        <v>1446.94</v>
      </c>
      <c r="F2559" s="16">
        <v>1475.07</v>
      </c>
      <c r="G2559" s="28">
        <f ca="1">IFERROR($F2559/OFFSET($F2559,G$12,)-1,"")</f>
        <v>1.6805795862658401E-2</v>
      </c>
      <c r="H2559" s="29">
        <f ca="1">IFERROR($F2559/OFFSET($F2559,H$12,)-1,"")</f>
        <v>2.2373318362339578E-2</v>
      </c>
      <c r="I2559" s="29">
        <f ca="1">IFERROR($F2559/OFFSET($F2559,I$12,)-1,"")</f>
        <v>6.3251448836605828E-2</v>
      </c>
      <c r="J2559" s="29">
        <f ca="1">IFERROR($F2559/OFFSET($F2559,J$12,)-1,"")</f>
        <v>0.34307280474924418</v>
      </c>
      <c r="K2559" s="30">
        <f>F2559/VLOOKUP(YEAR(B2559),$Z$13:$AB$35,3,FALSE)-1</f>
        <v>0.28411000165402922</v>
      </c>
      <c r="L2559" s="21">
        <f>MAX(F2559:$F$5741)</f>
        <v>1628.56</v>
      </c>
      <c r="M2559" s="28">
        <f ca="1">IF(OFFSET($O2559,M$12,)&lt;&gt;"",_xlfn.STDEV.S(OFFSET($O2559,,,M$12))*SQRT($J$12/$G$12),"")</f>
        <v>9.9946262572073258E-2</v>
      </c>
      <c r="N2559" s="30">
        <f ca="1">IF(OFFSET($O2559,N$12,)&lt;&gt;"",_xlfn.STDEV.S(OFFSET($O2559,,,N$12))*SQRT($J$12/$G$12),"")</f>
        <v>9.1815514517597466E-2</v>
      </c>
      <c r="O2559" s="4">
        <f t="shared" ca="1" si="39"/>
        <v>1.6666140977823964E-2</v>
      </c>
    </row>
    <row r="2560" spans="2:15" x14ac:dyDescent="0.2">
      <c r="B2560" s="14">
        <v>37946</v>
      </c>
      <c r="C2560" s="25">
        <v>1446.16</v>
      </c>
      <c r="D2560" s="25">
        <v>1456.18</v>
      </c>
      <c r="E2560" s="25">
        <v>1442.95</v>
      </c>
      <c r="F2560" s="16">
        <v>1450.69</v>
      </c>
      <c r="G2560" s="28">
        <f ca="1">IFERROR($F2560/OFFSET($F2560,G$12,)-1,"")</f>
        <v>3.2226164049156125E-3</v>
      </c>
      <c r="H2560" s="29">
        <f ca="1">IFERROR($F2560/OFFSET($F2560,H$12,)-1,"")</f>
        <v>-1.0948301980333586E-3</v>
      </c>
      <c r="I2560" s="29">
        <f ca="1">IFERROR($F2560/OFFSET($F2560,I$12,)-1,"")</f>
        <v>4.6439829475369843E-2</v>
      </c>
      <c r="J2560" s="29">
        <f ca="1">IFERROR($F2560/OFFSET($F2560,J$12,)-1,"")</f>
        <v>0.32781408461017447</v>
      </c>
      <c r="K2560" s="30">
        <f>F2560/VLOOKUP(YEAR(B2560),$Z$13:$AB$35,3,FALSE)-1</f>
        <v>0.26288619407857516</v>
      </c>
      <c r="L2560" s="21">
        <f>MAX(F2560:$F$5741)</f>
        <v>1628.56</v>
      </c>
      <c r="M2560" s="28">
        <f ca="1">IF(OFFSET($O2560,M$12,)&lt;&gt;"",_xlfn.STDEV.S(OFFSET($O2560,,,M$12))*SQRT($J$12/$G$12),"")</f>
        <v>9.2105417835386144E-2</v>
      </c>
      <c r="N2560" s="30">
        <f ca="1">IF(OFFSET($O2560,N$12,)&lt;&gt;"",_xlfn.STDEV.S(OFFSET($O2560,,,N$12))*SQRT($J$12/$G$12),"")</f>
        <v>8.6295506915368733E-2</v>
      </c>
      <c r="O2560" s="4">
        <f t="shared" ca="1" si="39"/>
        <v>3.2174349056742517E-3</v>
      </c>
    </row>
    <row r="2561" spans="2:15" x14ac:dyDescent="0.2">
      <c r="B2561" s="14">
        <v>37945</v>
      </c>
      <c r="C2561" s="25">
        <v>1453.97</v>
      </c>
      <c r="D2561" s="25">
        <v>1453.97</v>
      </c>
      <c r="E2561" s="25">
        <v>1444.69</v>
      </c>
      <c r="F2561" s="16">
        <v>1446.03</v>
      </c>
      <c r="G2561" s="28">
        <f ca="1">IFERROR($F2561/OFFSET($F2561,G$12,)-1,"")</f>
        <v>-9.4056557242286898E-3</v>
      </c>
      <c r="H2561" s="29">
        <f ca="1">IFERROR($F2561/OFFSET($F2561,H$12,)-1,"")</f>
        <v>1.1757708215176521E-4</v>
      </c>
      <c r="I2561" s="29">
        <f ca="1">IFERROR($F2561/OFFSET($F2561,I$12,)-1,"")</f>
        <v>3.7153123946551014E-2</v>
      </c>
      <c r="J2561" s="29">
        <f ca="1">IFERROR($F2561/OFFSET($F2561,J$12,)-1,"")</f>
        <v>0.32775370037095541</v>
      </c>
      <c r="K2561" s="30">
        <f>F2561/VLOOKUP(YEAR(B2561),$Z$13:$AB$35,3,FALSE)-1</f>
        <v>0.25882946957891884</v>
      </c>
      <c r="L2561" s="21">
        <f>MAX(F2561:$F$5741)</f>
        <v>1628.56</v>
      </c>
      <c r="M2561" s="28">
        <f ca="1">IF(OFFSET($O2561,M$12,)&lt;&gt;"",_xlfn.STDEV.S(OFFSET($O2561,,,M$12))*SQRT($J$12/$G$12),"")</f>
        <v>9.1999067495131426E-2</v>
      </c>
      <c r="N2561" s="30">
        <f ca="1">IF(OFFSET($O2561,N$12,)&lt;&gt;"",_xlfn.STDEV.S(OFFSET($O2561,,,N$12))*SQRT($J$12/$G$12),"")</f>
        <v>8.733958553033444E-2</v>
      </c>
      <c r="O2561" s="4">
        <f t="shared" ca="1" si="39"/>
        <v>-9.4501682368167313E-3</v>
      </c>
    </row>
    <row r="2562" spans="2:15" x14ac:dyDescent="0.2">
      <c r="B2562" s="14">
        <v>37944</v>
      </c>
      <c r="C2562" s="25">
        <v>1453.33</v>
      </c>
      <c r="D2562" s="25">
        <v>1459.76</v>
      </c>
      <c r="E2562" s="25">
        <v>1448.13</v>
      </c>
      <c r="F2562" s="16">
        <v>1459.76</v>
      </c>
      <c r="G2562" s="28">
        <f ca="1">IFERROR($F2562/OFFSET($F2562,G$12,)-1,"")</f>
        <v>4.5902180869732412E-3</v>
      </c>
      <c r="H2562" s="29">
        <f ca="1">IFERROR($F2562/OFFSET($F2562,H$12,)-1,"")</f>
        <v>1.839694709744033E-2</v>
      </c>
      <c r="I2562" s="29">
        <f ca="1">IFERROR($F2562/OFFSET($F2562,I$12,)-1,"")</f>
        <v>4.2559117821407311E-2</v>
      </c>
      <c r="J2562" s="29">
        <f ca="1">IFERROR($F2562/OFFSET($F2562,J$12,)-1,"")</f>
        <v>0.33660519713589809</v>
      </c>
      <c r="K2562" s="30">
        <f>F2562/VLOOKUP(YEAR(B2562),$Z$13:$AB$35,3,FALSE)-1</f>
        <v>0.27078200764335647</v>
      </c>
      <c r="L2562" s="21">
        <f>MAX(F2562:$F$5741)</f>
        <v>1628.56</v>
      </c>
      <c r="M2562" s="28">
        <f ca="1">IF(OFFSET($O2562,M$12,)&lt;&gt;"",_xlfn.STDEV.S(OFFSET($O2562,,,M$12))*SQRT($J$12/$G$12),"")</f>
        <v>8.5827814435220584E-2</v>
      </c>
      <c r="N2562" s="30">
        <f ca="1">IF(OFFSET($O2562,N$12,)&lt;&gt;"",_xlfn.STDEV.S(OFFSET($O2562,,,N$12))*SQRT($J$12/$G$12),"")</f>
        <v>8.462307196378939E-2</v>
      </c>
      <c r="O2562" s="4">
        <f t="shared" ca="1" si="39"/>
        <v>4.579715164136861E-3</v>
      </c>
    </row>
    <row r="2563" spans="2:15" x14ac:dyDescent="0.2">
      <c r="B2563" s="14">
        <v>37943</v>
      </c>
      <c r="C2563" s="25">
        <v>1443.34</v>
      </c>
      <c r="D2563" s="25">
        <v>1453.48</v>
      </c>
      <c r="E2563" s="25">
        <v>1443.34</v>
      </c>
      <c r="F2563" s="16">
        <v>1453.09</v>
      </c>
      <c r="G2563" s="28">
        <f ca="1">IFERROR($F2563/OFFSET($F2563,G$12,)-1,"")</f>
        <v>7.1389460697675045E-3</v>
      </c>
      <c r="H2563" s="29">
        <f ca="1">IFERROR($F2563/OFFSET($F2563,H$12,)-1,"")</f>
        <v>1.7078582477654258E-2</v>
      </c>
      <c r="I2563" s="29">
        <f ca="1">IFERROR($F2563/OFFSET($F2563,I$12,)-1,"")</f>
        <v>3.2933833774062338E-2</v>
      </c>
      <c r="J2563" s="29">
        <f ca="1">IFERROR($F2563/OFFSET($F2563,J$12,)-1,"")</f>
        <v>0.32331272141120326</v>
      </c>
      <c r="K2563" s="30">
        <f>F2563/VLOOKUP(YEAR(B2563),$Z$13:$AB$35,3,FALSE)-1</f>
        <v>0.26497549425007172</v>
      </c>
      <c r="L2563" s="21">
        <f>MAX(F2563:$F$5741)</f>
        <v>1628.56</v>
      </c>
      <c r="M2563" s="28">
        <f ca="1">IF(OFFSET($O2563,M$12,)&lt;&gt;"",_xlfn.STDEV.S(OFFSET($O2563,,,M$12))*SQRT($J$12/$G$12),"")</f>
        <v>8.6596361213027134E-2</v>
      </c>
      <c r="N2563" s="30">
        <f ca="1">IF(OFFSET($O2563,N$12,)&lt;&gt;"",_xlfn.STDEV.S(OFFSET($O2563,,,N$12))*SQRT($J$12/$G$12),"")</f>
        <v>8.4352656598746051E-2</v>
      </c>
      <c r="O2563" s="4">
        <f t="shared" ca="1" si="39"/>
        <v>7.113584426341195E-3</v>
      </c>
    </row>
    <row r="2564" spans="2:15" x14ac:dyDescent="0.2">
      <c r="B2564" s="14">
        <v>37942</v>
      </c>
      <c r="C2564" s="25">
        <v>1452.11</v>
      </c>
      <c r="D2564" s="25">
        <v>1453.11</v>
      </c>
      <c r="E2564" s="25">
        <v>1439.34</v>
      </c>
      <c r="F2564" s="16">
        <v>1442.79</v>
      </c>
      <c r="G2564" s="28">
        <f ca="1">IFERROR($F2564/OFFSET($F2564,G$12,)-1,"")</f>
        <v>-6.5345525656209658E-3</v>
      </c>
      <c r="H2564" s="29">
        <f ca="1">IFERROR($F2564/OFFSET($F2564,H$12,)-1,"")</f>
        <v>4.2388807684274887E-3</v>
      </c>
      <c r="I2564" s="29">
        <f ca="1">IFERROR($F2564/OFFSET($F2564,I$12,)-1,"")</f>
        <v>2.608615257696778E-2</v>
      </c>
      <c r="J2564" s="29">
        <f ca="1">IFERROR($F2564/OFFSET($F2564,J$12,)-1,"")</f>
        <v>0.31792937135758259</v>
      </c>
      <c r="K2564" s="30">
        <f>F2564/VLOOKUP(YEAR(B2564),$Z$13:$AB$35,3,FALSE)-1</f>
        <v>0.25600891434739825</v>
      </c>
      <c r="L2564" s="21">
        <f>MAX(F2564:$F$5741)</f>
        <v>1628.56</v>
      </c>
      <c r="M2564" s="28">
        <f ca="1">IF(OFFSET($O2564,M$12,)&lt;&gt;"",_xlfn.STDEV.S(OFFSET($O2564,,,M$12))*SQRT($J$12/$G$12),"")</f>
        <v>8.5312930112631608E-2</v>
      </c>
      <c r="N2564" s="30">
        <f ca="1">IF(OFFSET($O2564,N$12,)&lt;&gt;"",_xlfn.STDEV.S(OFFSET($O2564,,,N$12))*SQRT($J$12/$G$12),"")</f>
        <v>8.3667332223061594E-2</v>
      </c>
      <c r="O2564" s="4">
        <f t="shared" ca="1" si="39"/>
        <v>-6.5559962217504528E-3</v>
      </c>
    </row>
    <row r="2565" spans="2:15" x14ac:dyDescent="0.2">
      <c r="B2565" s="14">
        <v>37939</v>
      </c>
      <c r="C2565" s="25">
        <v>1433.64</v>
      </c>
      <c r="D2565" s="25">
        <v>1453.58</v>
      </c>
      <c r="E2565" s="25">
        <v>1433.62</v>
      </c>
      <c r="F2565" s="16">
        <v>1452.28</v>
      </c>
      <c r="G2565" s="28">
        <f ca="1">IFERROR($F2565/OFFSET($F2565,G$12,)-1,"")</f>
        <v>4.4402639259679688E-3</v>
      </c>
      <c r="H2565" s="29">
        <f ca="1">IFERROR($F2565/OFFSET($F2565,H$12,)-1,"")</f>
        <v>9.9725996912249926E-3</v>
      </c>
      <c r="I2565" s="29">
        <f ca="1">IFERROR($F2565/OFFSET($F2565,I$12,)-1,"")</f>
        <v>2.9817831133928552E-2</v>
      </c>
      <c r="J2565" s="29">
        <f ca="1">IFERROR($F2565/OFFSET($F2565,J$12,)-1,"")</f>
        <v>0.3347916398595614</v>
      </c>
      <c r="K2565" s="30">
        <f>F2565/VLOOKUP(YEAR(B2565),$Z$13:$AB$35,3,FALSE)-1</f>
        <v>0.26427035544219168</v>
      </c>
      <c r="L2565" s="21">
        <f>MAX(F2565:$F$5741)</f>
        <v>1628.56</v>
      </c>
      <c r="M2565" s="28">
        <f ca="1">IF(OFFSET($O2565,M$12,)&lt;&gt;"",_xlfn.STDEV.S(OFFSET($O2565,,,M$12))*SQRT($J$12/$G$12),"")</f>
        <v>8.1598414332357316E-2</v>
      </c>
      <c r="N2565" s="30">
        <f ca="1">IF(OFFSET($O2565,N$12,)&lt;&gt;"",_xlfn.STDEV.S(OFFSET($O2565,,,N$12))*SQRT($J$12/$G$12),"")</f>
        <v>8.2180190145469387E-2</v>
      </c>
      <c r="O2565" s="4">
        <f t="shared" ca="1" si="39"/>
        <v>4.4304350385974038E-3</v>
      </c>
    </row>
    <row r="2566" spans="2:15" x14ac:dyDescent="0.2">
      <c r="B2566" s="14">
        <v>37938</v>
      </c>
      <c r="C2566" s="25">
        <v>1433.64</v>
      </c>
      <c r="D2566" s="25">
        <v>1445.99</v>
      </c>
      <c r="E2566" s="25">
        <v>1433.62</v>
      </c>
      <c r="F2566" s="16">
        <v>1445.86</v>
      </c>
      <c r="G2566" s="28">
        <f ca="1">IFERROR($F2566/OFFSET($F2566,G$12,)-1,"")</f>
        <v>8.6996560601091399E-3</v>
      </c>
      <c r="H2566" s="29">
        <f ca="1">IFERROR($F2566/OFFSET($F2566,H$12,)-1,"")</f>
        <v>9.7210776987861625E-3</v>
      </c>
      <c r="I2566" s="29">
        <f ca="1">IFERROR($F2566/OFFSET($F2566,I$12,)-1,"")</f>
        <v>3.1445733281969979E-2</v>
      </c>
      <c r="J2566" s="29">
        <f ca="1">IFERROR($F2566/OFFSET($F2566,J$12,)-1,"")</f>
        <v>0.334471651268609</v>
      </c>
      <c r="K2566" s="30">
        <f>F2566/VLOOKUP(YEAR(B2566),$Z$13:$AB$35,3,FALSE)-1</f>
        <v>0.25868147748343784</v>
      </c>
      <c r="L2566" s="21">
        <f>MAX(F2566:$F$5741)</f>
        <v>1628.56</v>
      </c>
      <c r="M2566" s="28">
        <f ca="1">IF(OFFSET($O2566,M$12,)&lt;&gt;"",_xlfn.STDEV.S(OFFSET($O2566,,,M$12))*SQRT($J$12/$G$12),"")</f>
        <v>8.1446184940967448E-2</v>
      </c>
      <c r="N2566" s="30">
        <f ca="1">IF(OFFSET($O2566,N$12,)&lt;&gt;"",_xlfn.STDEV.S(OFFSET($O2566,,,N$12))*SQRT($J$12/$G$12),"")</f>
        <v>8.2050933903724754E-2</v>
      </c>
      <c r="O2566" s="4">
        <f t="shared" ca="1" si="39"/>
        <v>8.6620321051724385E-3</v>
      </c>
    </row>
    <row r="2567" spans="2:15" x14ac:dyDescent="0.2">
      <c r="B2567" s="14">
        <v>37937</v>
      </c>
      <c r="C2567" s="25">
        <v>1428.7</v>
      </c>
      <c r="D2567" s="25">
        <v>1433.49</v>
      </c>
      <c r="E2567" s="25">
        <v>1427.09</v>
      </c>
      <c r="F2567" s="16">
        <v>1433.39</v>
      </c>
      <c r="G2567" s="28">
        <f ca="1">IFERROR($F2567/OFFSET($F2567,G$12,)-1,"")</f>
        <v>3.2897269526630524E-3</v>
      </c>
      <c r="H2567" s="29">
        <f ca="1">IFERROR($F2567/OFFSET($F2567,H$12,)-1,"")</f>
        <v>-9.8967807584271483E-4</v>
      </c>
      <c r="I2567" s="29">
        <f ca="1">IFERROR($F2567/OFFSET($F2567,I$12,)-1,"")</f>
        <v>2.5754973522255531E-2</v>
      </c>
      <c r="J2567" s="29">
        <f ca="1">IFERROR($F2567/OFFSET($F2567,J$12,)-1,"")</f>
        <v>0.32378093830809029</v>
      </c>
      <c r="K2567" s="30">
        <f>F2567/VLOOKUP(YEAR(B2567),$Z$13:$AB$35,3,FALSE)-1</f>
        <v>0.24782582200903636</v>
      </c>
      <c r="L2567" s="21">
        <f>MAX(F2567:$F$5741)</f>
        <v>1628.56</v>
      </c>
      <c r="M2567" s="28">
        <f ca="1">IF(OFFSET($O2567,M$12,)&lt;&gt;"",_xlfn.STDEV.S(OFFSET($O2567,,,M$12))*SQRT($J$12/$G$12),"")</f>
        <v>7.9579683917578664E-2</v>
      </c>
      <c r="N2567" s="30">
        <f ca="1">IF(OFFSET($O2567,N$12,)&lt;&gt;"",_xlfn.STDEV.S(OFFSET($O2567,,,N$12))*SQRT($J$12/$G$12),"")</f>
        <v>8.0546330713575198E-2</v>
      </c>
      <c r="O2567" s="4">
        <f t="shared" ca="1" si="39"/>
        <v>3.2843276392222204E-3</v>
      </c>
    </row>
    <row r="2568" spans="2:15" x14ac:dyDescent="0.2">
      <c r="B2568" s="14">
        <v>37936</v>
      </c>
      <c r="C2568" s="25">
        <v>1436.7</v>
      </c>
      <c r="D2568" s="25">
        <v>1436.92</v>
      </c>
      <c r="E2568" s="25">
        <v>1426.36</v>
      </c>
      <c r="F2568" s="16">
        <v>1428.69</v>
      </c>
      <c r="G2568" s="28">
        <f ca="1">IFERROR($F2568/OFFSET($F2568,G$12,)-1,"")</f>
        <v>-5.5752766757152239E-3</v>
      </c>
      <c r="H2568" s="29">
        <f ca="1">IFERROR($F2568/OFFSET($F2568,H$12,)-1,"")</f>
        <v>-1.3356076876860246E-2</v>
      </c>
      <c r="I2568" s="29">
        <f ca="1">IFERROR($F2568/OFFSET($F2568,I$12,)-1,"")</f>
        <v>2.7014398573800946E-2</v>
      </c>
      <c r="J2568" s="29">
        <f ca="1">IFERROR($F2568/OFFSET($F2568,J$12,)-1,"")</f>
        <v>0.34471269236199342</v>
      </c>
      <c r="K2568" s="30">
        <f>F2568/VLOOKUP(YEAR(B2568),$Z$13:$AB$35,3,FALSE)-1</f>
        <v>0.24373427583985507</v>
      </c>
      <c r="L2568" s="21">
        <f>MAX(F2568:$F$5741)</f>
        <v>1628.56</v>
      </c>
      <c r="M2568" s="28">
        <f ca="1">IF(OFFSET($O2568,M$12,)&lt;&gt;"",_xlfn.STDEV.S(OFFSET($O2568,,,M$12))*SQRT($J$12/$G$12),"")</f>
        <v>8.1335120775029801E-2</v>
      </c>
      <c r="N2568" s="30">
        <f ca="1">IF(OFFSET($O2568,N$12,)&lt;&gt;"",_xlfn.STDEV.S(OFFSET($O2568,,,N$12))*SQRT($J$12/$G$12),"")</f>
        <v>8.0434679893225641E-2</v>
      </c>
      <c r="O2568" s="4">
        <f t="shared" ca="1" si="39"/>
        <v>-5.5908765401134E-3</v>
      </c>
    </row>
    <row r="2569" spans="2:15" x14ac:dyDescent="0.2">
      <c r="B2569" s="14">
        <v>37935</v>
      </c>
      <c r="C2569" s="25">
        <v>1438.02</v>
      </c>
      <c r="D2569" s="25">
        <v>1439.65</v>
      </c>
      <c r="E2569" s="25">
        <v>1432.28</v>
      </c>
      <c r="F2569" s="16">
        <v>1436.7</v>
      </c>
      <c r="G2569" s="28">
        <f ca="1">IFERROR($F2569/OFFSET($F2569,G$12,)-1,"")</f>
        <v>-8.6234474317425924E-4</v>
      </c>
      <c r="H2569" s="29">
        <f ca="1">IFERROR($F2569/OFFSET($F2569,H$12,)-1,"")</f>
        <v>-1.0707531427299743E-3</v>
      </c>
      <c r="I2569" s="29">
        <f ca="1">IFERROR($F2569/OFFSET($F2569,I$12,)-1,"")</f>
        <v>4.1675729760299207E-2</v>
      </c>
      <c r="J2569" s="29">
        <f ca="1">IFERROR($F2569/OFFSET($F2569,J$12,)-1,"")</f>
        <v>0.3534748325467032</v>
      </c>
      <c r="K2569" s="30">
        <f>F2569/VLOOKUP(YEAR(B2569),$Z$13:$AB$35,3,FALSE)-1</f>
        <v>0.25070731516222544</v>
      </c>
      <c r="L2569" s="21">
        <f>MAX(F2569:$F$5741)</f>
        <v>1628.56</v>
      </c>
      <c r="M2569" s="28">
        <f ca="1">IF(OFFSET($O2569,M$12,)&lt;&gt;"",_xlfn.STDEV.S(OFFSET($O2569,,,M$12))*SQRT($J$12/$G$12),"")</f>
        <v>7.8248052374942492E-2</v>
      </c>
      <c r="N2569" s="30">
        <f ca="1">IF(OFFSET($O2569,N$12,)&lt;&gt;"",_xlfn.STDEV.S(OFFSET($O2569,,,N$12))*SQRT($J$12/$G$12),"")</f>
        <v>8.2277218093853383E-2</v>
      </c>
      <c r="O2569" s="4">
        <f t="shared" ca="1" si="39"/>
        <v>-8.6271677629821551E-4</v>
      </c>
    </row>
    <row r="2570" spans="2:15" x14ac:dyDescent="0.2">
      <c r="B2570" s="14">
        <v>37932</v>
      </c>
      <c r="C2570" s="25">
        <v>1431.94</v>
      </c>
      <c r="D2570" s="25">
        <v>1442.63</v>
      </c>
      <c r="E2570" s="25">
        <v>1431.94</v>
      </c>
      <c r="F2570" s="16">
        <v>1437.94</v>
      </c>
      <c r="G2570" s="28">
        <f ca="1">IFERROR($F2570/OFFSET($F2570,G$12,)-1,"")</f>
        <v>4.1901196977527366E-3</v>
      </c>
      <c r="H2570" s="29">
        <f ca="1">IFERROR($F2570/OFFSET($F2570,H$12,)-1,"")</f>
        <v>1.1821495419170436E-2</v>
      </c>
      <c r="I2570" s="29">
        <f ca="1">IFERROR($F2570/OFFSET($F2570,I$12,)-1,"")</f>
        <v>4.4703249758429431E-2</v>
      </c>
      <c r="J2570" s="29">
        <f ca="1">IFERROR($F2570/OFFSET($F2570,J$12,)-1,"")</f>
        <v>0.34777392445402566</v>
      </c>
      <c r="K2570" s="30">
        <f>F2570/VLOOKUP(YEAR(B2570),$Z$13:$AB$35,3,FALSE)-1</f>
        <v>0.25178678691749878</v>
      </c>
      <c r="L2570" s="21">
        <f>MAX(F2570:$F$5741)</f>
        <v>1628.56</v>
      </c>
      <c r="M2570" s="28">
        <f ca="1">IF(OFFSET($O2570,M$12,)&lt;&gt;"",_xlfn.STDEV.S(OFFSET($O2570,,,M$12))*SQRT($J$12/$G$12),"")</f>
        <v>7.8094895989457722E-2</v>
      </c>
      <c r="N2570" s="30">
        <f ca="1">IF(OFFSET($O2570,N$12,)&lt;&gt;"",_xlfn.STDEV.S(OFFSET($O2570,,,N$12))*SQRT($J$12/$G$12),"")</f>
        <v>8.2172478233881963E-2</v>
      </c>
      <c r="O2570" s="4">
        <f t="shared" ca="1" si="39"/>
        <v>4.181365591527598E-3</v>
      </c>
    </row>
    <row r="2571" spans="2:15" x14ac:dyDescent="0.2">
      <c r="B2571" s="14">
        <v>37931</v>
      </c>
      <c r="C2571" s="25">
        <v>1434.65</v>
      </c>
      <c r="D2571" s="25">
        <v>1435.39</v>
      </c>
      <c r="E2571" s="25">
        <v>1428.23</v>
      </c>
      <c r="F2571" s="16">
        <v>1431.94</v>
      </c>
      <c r="G2571" s="28">
        <f ca="1">IFERROR($F2571/OFFSET($F2571,G$12,)-1,"")</f>
        <v>-2.0002648434286341E-3</v>
      </c>
      <c r="H2571" s="29">
        <f ca="1">IFERROR($F2571/OFFSET($F2571,H$12,)-1,"")</f>
        <v>9.1759930087671471E-3</v>
      </c>
      <c r="I2571" s="29">
        <f ca="1">IFERROR($F2571/OFFSET($F2571,I$12,)-1,"")</f>
        <v>4.2237118879693725E-2</v>
      </c>
      <c r="J2571" s="29">
        <f ca="1">IFERROR($F2571/OFFSET($F2571,J$12,)-1,"")</f>
        <v>0.36386928403386953</v>
      </c>
      <c r="K2571" s="30">
        <f>F2571/VLOOKUP(YEAR(B2571),$Z$13:$AB$35,3,FALSE)-1</f>
        <v>0.24656353648875706</v>
      </c>
      <c r="L2571" s="21">
        <f>MAX(F2571:$F$5741)</f>
        <v>1628.56</v>
      </c>
      <c r="M2571" s="28">
        <f ca="1">IF(OFFSET($O2571,M$12,)&lt;&gt;"",_xlfn.STDEV.S(OFFSET($O2571,,,M$12))*SQRT($J$12/$G$12),"")</f>
        <v>7.7896938184937009E-2</v>
      </c>
      <c r="N2571" s="30">
        <f ca="1">IF(OFFSET($O2571,N$12,)&lt;&gt;"",_xlfn.STDEV.S(OFFSET($O2571,,,N$12))*SQRT($J$12/$G$12),"")</f>
        <v>8.2009136154273479E-2</v>
      </c>
      <c r="O2571" s="4">
        <f t="shared" ca="1" si="39"/>
        <v>-2.0022680448852771E-3</v>
      </c>
    </row>
    <row r="2572" spans="2:15" x14ac:dyDescent="0.2">
      <c r="B2572" s="14">
        <v>37930</v>
      </c>
      <c r="C2572" s="25">
        <v>1447.33</v>
      </c>
      <c r="D2572" s="25">
        <v>1447.47</v>
      </c>
      <c r="E2572" s="25">
        <v>1433.8</v>
      </c>
      <c r="F2572" s="16">
        <v>1434.81</v>
      </c>
      <c r="G2572" s="28">
        <f ca="1">IFERROR($F2572/OFFSET($F2572,G$12,)-1,"")</f>
        <v>-9.129645104037909E-3</v>
      </c>
      <c r="H2572" s="29">
        <f ca="1">IFERROR($F2572/OFFSET($F2572,H$12,)-1,"")</f>
        <v>1.9497360324577162E-2</v>
      </c>
      <c r="I2572" s="29">
        <f ca="1">IFERROR($F2572/OFFSET($F2572,I$12,)-1,"")</f>
        <v>5.1366224326047316E-2</v>
      </c>
      <c r="J2572" s="29">
        <f ca="1">IFERROR($F2572/OFFSET($F2572,J$12,)-1,"")</f>
        <v>0.35891461855377194</v>
      </c>
      <c r="K2572" s="30">
        <f>F2572/VLOOKUP(YEAR(B2572),$Z$13:$AB$35,3,FALSE)-1</f>
        <v>0.24906199127717166</v>
      </c>
      <c r="L2572" s="21">
        <f>MAX(F2572:$F$5741)</f>
        <v>1628.56</v>
      </c>
      <c r="M2572" s="28">
        <f ca="1">IF(OFFSET($O2572,M$12,)&lt;&gt;"",_xlfn.STDEV.S(OFFSET($O2572,,,M$12))*SQRT($J$12/$G$12),"")</f>
        <v>8.0540843765271874E-2</v>
      </c>
      <c r="N2572" s="30">
        <f ca="1">IF(OFFSET($O2572,N$12,)&lt;&gt;"",_xlfn.STDEV.S(OFFSET($O2572,,,N$12))*SQRT($J$12/$G$12),"")</f>
        <v>8.172600361038361E-2</v>
      </c>
      <c r="O2572" s="4">
        <f t="shared" ca="1" si="39"/>
        <v>-9.1715757167568582E-3</v>
      </c>
    </row>
    <row r="2573" spans="2:15" x14ac:dyDescent="0.2">
      <c r="B2573" s="14">
        <v>37929</v>
      </c>
      <c r="C2573" s="25">
        <v>1438.5</v>
      </c>
      <c r="D2573" s="25">
        <v>1451.83</v>
      </c>
      <c r="E2573" s="25">
        <v>1436.06</v>
      </c>
      <c r="F2573" s="16">
        <v>1448.03</v>
      </c>
      <c r="G2573" s="28">
        <f ca="1">IFERROR($F2573/OFFSET($F2573,G$12,)-1,"")</f>
        <v>6.8069306930693685E-3</v>
      </c>
      <c r="H2573" s="29">
        <f ca="1">IFERROR($F2573/OFFSET($F2573,H$12,)-1,"")</f>
        <v>4.010946781689273E-2</v>
      </c>
      <c r="I2573" s="29">
        <f ca="1">IFERROR($F2573/OFFSET($F2573,I$12,)-1,"")</f>
        <v>6.232988768001646E-2</v>
      </c>
      <c r="J2573" s="29">
        <f ca="1">IFERROR($F2573/OFFSET($F2573,J$12,)-1,"")</f>
        <v>0.37583969139262874</v>
      </c>
      <c r="K2573" s="30">
        <f>F2573/VLOOKUP(YEAR(B2573),$Z$13:$AB$35,3,FALSE)-1</f>
        <v>0.26057055305516608</v>
      </c>
      <c r="L2573" s="21">
        <f>MAX(F2573:$F$5741)</f>
        <v>1628.56</v>
      </c>
      <c r="M2573" s="28">
        <f ca="1">IF(OFFSET($O2573,M$12,)&lt;&gt;"",_xlfn.STDEV.S(OFFSET($O2573,,,M$12))*SQRT($J$12/$G$12),"")</f>
        <v>7.5284445930005842E-2</v>
      </c>
      <c r="N2573" s="30">
        <f ca="1">IF(OFFSET($O2573,N$12,)&lt;&gt;"",_xlfn.STDEV.S(OFFSET($O2573,,,N$12))*SQRT($J$12/$G$12),"")</f>
        <v>7.9035515415507407E-2</v>
      </c>
      <c r="O2573" s="4">
        <f t="shared" ca="1" si="39"/>
        <v>6.7838681379971712E-3</v>
      </c>
    </row>
    <row r="2574" spans="2:15" x14ac:dyDescent="0.2">
      <c r="B2574" s="14">
        <v>37928</v>
      </c>
      <c r="C2574" s="25">
        <v>1422.36</v>
      </c>
      <c r="D2574" s="25">
        <v>1442.42</v>
      </c>
      <c r="E2574" s="25">
        <v>1422.36</v>
      </c>
      <c r="F2574" s="16">
        <v>1438.24</v>
      </c>
      <c r="G2574" s="28">
        <f ca="1">IFERROR($F2574/OFFSET($F2574,G$12,)-1,"")</f>
        <v>1.2032593551655646E-2</v>
      </c>
      <c r="H2574" s="29">
        <f ca="1">IFERROR($F2574/OFFSET($F2574,H$12,)-1,"")</f>
        <v>3.6957995068422012E-2</v>
      </c>
      <c r="I2574" s="29">
        <f ca="1">IFERROR($F2574/OFFSET($F2574,I$12,)-1,"")</f>
        <v>5.8962125228249951E-2</v>
      </c>
      <c r="J2574" s="29">
        <f ca="1">IFERROR($F2574/OFFSET($F2574,J$12,)-1,"")</f>
        <v>0.35606260607203488</v>
      </c>
      <c r="K2574" s="30">
        <f>F2574/VLOOKUP(YEAR(B2574),$Z$13:$AB$35,3,FALSE)-1</f>
        <v>0.25204794943893583</v>
      </c>
      <c r="L2574" s="21">
        <f>MAX(F2574:$F$5741)</f>
        <v>1628.56</v>
      </c>
      <c r="M2574" s="28">
        <f ca="1">IF(OFFSET($O2574,M$12,)&lt;&gt;"",_xlfn.STDEV.S(OFFSET($O2574,,,M$12))*SQRT($J$12/$G$12),"")</f>
        <v>7.4759301421209109E-2</v>
      </c>
      <c r="N2574" s="30">
        <f ca="1">IF(OFFSET($O2574,N$12,)&lt;&gt;"",_xlfn.STDEV.S(OFFSET($O2574,,,N$12))*SQRT($J$12/$G$12),"")</f>
        <v>7.8627601583155765E-2</v>
      </c>
      <c r="O2574" s="4">
        <f t="shared" ca="1" si="39"/>
        <v>1.1960777413490765E-2</v>
      </c>
    </row>
    <row r="2575" spans="2:15" x14ac:dyDescent="0.2">
      <c r="B2575" s="14">
        <v>37925</v>
      </c>
      <c r="C2575" s="25">
        <v>1418.94</v>
      </c>
      <c r="D2575" s="25">
        <v>1426.21</v>
      </c>
      <c r="E2575" s="25">
        <v>1412.82</v>
      </c>
      <c r="F2575" s="16">
        <v>1421.14</v>
      </c>
      <c r="G2575" s="28">
        <f ca="1">IFERROR($F2575/OFFSET($F2575,G$12,)-1,"")</f>
        <v>1.5645702365179037E-3</v>
      </c>
      <c r="H2575" s="29">
        <f ca="1">IFERROR($F2575/OFFSET($F2575,H$12,)-1,"")</f>
        <v>2.4377937317994425E-2</v>
      </c>
      <c r="I2575" s="29">
        <f ca="1">IFERROR($F2575/OFFSET($F2575,I$12,)-1,"")</f>
        <v>5.0183634711024716E-2</v>
      </c>
      <c r="J2575" s="29">
        <f ca="1">IFERROR($F2575/OFFSET($F2575,J$12,)-1,"")</f>
        <v>0.34799764763910246</v>
      </c>
      <c r="K2575" s="30">
        <f>F2575/VLOOKUP(YEAR(B2575),$Z$13:$AB$35,3,FALSE)-1</f>
        <v>0.23716168571702179</v>
      </c>
      <c r="L2575" s="21">
        <f>MAX(F2575:$F$5741)</f>
        <v>1628.56</v>
      </c>
      <c r="M2575" s="28">
        <f ca="1">IF(OFFSET($O2575,M$12,)&lt;&gt;"",_xlfn.STDEV.S(OFFSET($O2575,,,M$12))*SQRT($J$12/$G$12),"")</f>
        <v>7.3983508821258356E-2</v>
      </c>
      <c r="N2575" s="30">
        <f ca="1">IF(OFFSET($O2575,N$12,)&lt;&gt;"",_xlfn.STDEV.S(OFFSET($O2575,,,N$12))*SQRT($J$12/$G$12),"")</f>
        <v>7.5585494257697214E-2</v>
      </c>
      <c r="O2575" s="4">
        <f t="shared" ref="O2575:O2638" ca="1" si="40">IFERROR(LN(1+G2575),"")</f>
        <v>1.5633475716359915E-3</v>
      </c>
    </row>
    <row r="2576" spans="2:15" x14ac:dyDescent="0.2">
      <c r="B2576" s="14">
        <v>37924</v>
      </c>
      <c r="C2576" s="25">
        <v>1407.37</v>
      </c>
      <c r="D2576" s="25">
        <v>1419.06</v>
      </c>
      <c r="E2576" s="25">
        <v>1405.37</v>
      </c>
      <c r="F2576" s="16">
        <v>1418.92</v>
      </c>
      <c r="G2576" s="28">
        <f ca="1">IFERROR($F2576/OFFSET($F2576,G$12,)-1,"")</f>
        <v>8.2067970753960662E-3</v>
      </c>
      <c r="H2576" s="29">
        <f ca="1">IFERROR($F2576/OFFSET($F2576,H$12,)-1,"")</f>
        <v>2.3522877278530974E-2</v>
      </c>
      <c r="I2576" s="29">
        <f ca="1">IFERROR($F2576/OFFSET($F2576,I$12,)-1,"")</f>
        <v>5.3697804115519832E-2</v>
      </c>
      <c r="J2576" s="29">
        <f ca="1">IFERROR($F2576/OFFSET($F2576,J$12,)-1,"")</f>
        <v>0.35231832261138907</v>
      </c>
      <c r="K2576" s="30">
        <f>F2576/VLOOKUP(YEAR(B2576),$Z$13:$AB$35,3,FALSE)-1</f>
        <v>0.23522908305838719</v>
      </c>
      <c r="L2576" s="21">
        <f>MAX(F2576:$F$5741)</f>
        <v>1628.56</v>
      </c>
      <c r="M2576" s="28">
        <f ca="1">IF(OFFSET($O2576,M$12,)&lt;&gt;"",_xlfn.STDEV.S(OFFSET($O2576,,,M$12))*SQRT($J$12/$G$12),"")</f>
        <v>7.4457898322533286E-2</v>
      </c>
      <c r="N2576" s="30">
        <f ca="1">IF(OFFSET($O2576,N$12,)&lt;&gt;"",_xlfn.STDEV.S(OFFSET($O2576,,,N$12))*SQRT($J$12/$G$12),"")</f>
        <v>7.5832335126195458E-2</v>
      </c>
      <c r="O2576" s="4">
        <f t="shared" ca="1" si="40"/>
        <v>8.1733044363635939E-3</v>
      </c>
    </row>
    <row r="2577" spans="2:15" x14ac:dyDescent="0.2">
      <c r="B2577" s="14">
        <v>37923</v>
      </c>
      <c r="C2577" s="25">
        <v>1392.24</v>
      </c>
      <c r="D2577" s="25">
        <v>1408.02</v>
      </c>
      <c r="E2577" s="25">
        <v>1392.19</v>
      </c>
      <c r="F2577" s="16">
        <v>1407.37</v>
      </c>
      <c r="G2577" s="28">
        <f ca="1">IFERROR($F2577/OFFSET($F2577,G$12,)-1,"")</f>
        <v>1.0903684123575008E-2</v>
      </c>
      <c r="H2577" s="29">
        <f ca="1">IFERROR($F2577/OFFSET($F2577,H$12,)-1,"")</f>
        <v>9.4245569238933236E-3</v>
      </c>
      <c r="I2577" s="29">
        <f ca="1">IFERROR($F2577/OFFSET($F2577,I$12,)-1,"")</f>
        <v>4.1038841917611535E-2</v>
      </c>
      <c r="J2577" s="29">
        <f ca="1">IFERROR($F2577/OFFSET($F2577,J$12,)-1,"")</f>
        <v>0.33741007877906704</v>
      </c>
      <c r="K2577" s="30">
        <f>F2577/VLOOKUP(YEAR(B2577),$Z$13:$AB$35,3,FALSE)-1</f>
        <v>0.2251743259830592</v>
      </c>
      <c r="L2577" s="21">
        <f>MAX(F2577:$F$5741)</f>
        <v>1628.56</v>
      </c>
      <c r="M2577" s="28">
        <f ca="1">IF(OFFSET($O2577,M$12,)&lt;&gt;"",_xlfn.STDEV.S(OFFSET($O2577,,,M$12))*SQRT($J$12/$G$12),"")</f>
        <v>7.1939353693437666E-2</v>
      </c>
      <c r="N2577" s="30">
        <f ca="1">IF(OFFSET($O2577,N$12,)&lt;&gt;"",_xlfn.STDEV.S(OFFSET($O2577,,,N$12))*SQRT($J$12/$G$12),"")</f>
        <v>7.6095965736446072E-2</v>
      </c>
      <c r="O2577" s="4">
        <f t="shared" ca="1" si="40"/>
        <v>1.0844667570853209E-2</v>
      </c>
    </row>
    <row r="2578" spans="2:15" x14ac:dyDescent="0.2">
      <c r="B2578" s="14">
        <v>37922</v>
      </c>
      <c r="C2578" s="25">
        <v>1386.87</v>
      </c>
      <c r="D2578" s="25">
        <v>1393.78</v>
      </c>
      <c r="E2578" s="25">
        <v>1386.87</v>
      </c>
      <c r="F2578" s="16">
        <v>1392.19</v>
      </c>
      <c r="G2578" s="28">
        <f ca="1">IFERROR($F2578/OFFSET($F2578,G$12,)-1,"")</f>
        <v>3.7563627449566095E-3</v>
      </c>
      <c r="H2578" s="29">
        <f ca="1">IFERROR($F2578/OFFSET($F2578,H$12,)-1,"")</f>
        <v>-5.6993079411785663E-3</v>
      </c>
      <c r="I2578" s="29">
        <f ca="1">IFERROR($F2578/OFFSET($F2578,I$12,)-1,"")</f>
        <v>3.2031609067591837E-2</v>
      </c>
      <c r="J2578" s="29">
        <f ca="1">IFERROR($F2578/OFFSET($F2578,J$12,)-1,"")</f>
        <v>0.35085387153114711</v>
      </c>
      <c r="K2578" s="30">
        <f>F2578/VLOOKUP(YEAR(B2578),$Z$13:$AB$35,3,FALSE)-1</f>
        <v>0.21195950239834249</v>
      </c>
      <c r="L2578" s="21">
        <f>MAX(F2578:$F$5741)</f>
        <v>1628.56</v>
      </c>
      <c r="M2578" s="28">
        <f ca="1">IF(OFFSET($O2578,M$12,)&lt;&gt;"",_xlfn.STDEV.S(OFFSET($O2578,,,M$12))*SQRT($J$12/$G$12),"")</f>
        <v>6.679268459863609E-2</v>
      </c>
      <c r="N2578" s="30">
        <f ca="1">IF(OFFSET($O2578,N$12,)&lt;&gt;"",_xlfn.STDEV.S(OFFSET($O2578,,,N$12))*SQRT($J$12/$G$12),"")</f>
        <v>7.3605753394064277E-2</v>
      </c>
      <c r="O2578" s="4">
        <f t="shared" ca="1" si="40"/>
        <v>3.7493252325480086E-3</v>
      </c>
    </row>
    <row r="2579" spans="2:15" x14ac:dyDescent="0.2">
      <c r="B2579" s="14">
        <v>37921</v>
      </c>
      <c r="C2579" s="25">
        <v>1387.42</v>
      </c>
      <c r="D2579" s="25">
        <v>1394.2</v>
      </c>
      <c r="E2579" s="25">
        <v>1386.93</v>
      </c>
      <c r="F2579" s="16">
        <v>1386.98</v>
      </c>
      <c r="G2579" s="28">
        <f ca="1">IFERROR($F2579/OFFSET($F2579,G$12,)-1,"")</f>
        <v>-2.4507683879704256E-4</v>
      </c>
      <c r="H2579" s="29">
        <f ca="1">IFERROR($F2579/OFFSET($F2579,H$12,)-1,"")</f>
        <v>-1.4060678438397423E-2</v>
      </c>
      <c r="I2579" s="29">
        <f ca="1">IFERROR($F2579/OFFSET($F2579,I$12,)-1,"")</f>
        <v>3.307065500752282E-2</v>
      </c>
      <c r="J2579" s="29">
        <f ca="1">IFERROR($F2579/OFFSET($F2579,J$12,)-1,"")</f>
        <v>0.35301921763730371</v>
      </c>
      <c r="K2579" s="30">
        <f>F2579/VLOOKUP(YEAR(B2579),$Z$13:$AB$35,3,FALSE)-1</f>
        <v>0.20742397994271844</v>
      </c>
      <c r="L2579" s="21">
        <f>MAX(F2579:$F$5741)</f>
        <v>1628.56</v>
      </c>
      <c r="M2579" s="28">
        <f ca="1">IF(OFFSET($O2579,M$12,)&lt;&gt;"",_xlfn.STDEV.S(OFFSET($O2579,,,M$12))*SQRT($J$12/$G$12),"")</f>
        <v>6.6164198911140032E-2</v>
      </c>
      <c r="N2579" s="30">
        <f ca="1">IF(OFFSET($O2579,N$12,)&lt;&gt;"",_xlfn.STDEV.S(OFFSET($O2579,,,N$12))*SQRT($J$12/$G$12),"")</f>
        <v>7.3561675818699851E-2</v>
      </c>
      <c r="O2579" s="4">
        <f t="shared" ca="1" si="40"/>
        <v>-2.4510687503305733E-4</v>
      </c>
    </row>
    <row r="2580" spans="2:15" x14ac:dyDescent="0.2">
      <c r="B2580" s="14">
        <v>37918</v>
      </c>
      <c r="C2580" s="25">
        <v>1386.21</v>
      </c>
      <c r="D2580" s="25">
        <v>1390.03</v>
      </c>
      <c r="E2580" s="25">
        <v>1386.21</v>
      </c>
      <c r="F2580" s="16">
        <v>1387.32</v>
      </c>
      <c r="G2580" s="28">
        <f ca="1">IFERROR($F2580/OFFSET($F2580,G$12,)-1,"")</f>
        <v>7.2855277679595432E-4</v>
      </c>
      <c r="H2580" s="29">
        <f ca="1">IFERROR($F2580/OFFSET($F2580,H$12,)-1,"")</f>
        <v>-1.3363108149433534E-2</v>
      </c>
      <c r="I2580" s="29">
        <f ca="1">IFERROR($F2580/OFFSET($F2580,I$12,)-1,"")</f>
        <v>3.5243901529001809E-2</v>
      </c>
      <c r="J2580" s="29">
        <f ca="1">IFERROR($F2580/OFFSET($F2580,J$12,)-1,"")</f>
        <v>0.3725377682360973</v>
      </c>
      <c r="K2580" s="30">
        <f>F2580/VLOOKUP(YEAR(B2580),$Z$13:$AB$35,3,FALSE)-1</f>
        <v>0.20771996413368021</v>
      </c>
      <c r="L2580" s="21">
        <f>MAX(F2580:$F$5741)</f>
        <v>1628.56</v>
      </c>
      <c r="M2580" s="28">
        <f ca="1">IF(OFFSET($O2580,M$12,)&lt;&gt;"",_xlfn.STDEV.S(OFFSET($O2580,,,M$12))*SQRT($J$12/$G$12),"")</f>
        <v>7.3291477602555097E-2</v>
      </c>
      <c r="N2580" s="30">
        <f ca="1">IF(OFFSET($O2580,N$12,)&lt;&gt;"",_xlfn.STDEV.S(OFFSET($O2580,,,N$12))*SQRT($J$12/$G$12),"")</f>
        <v>7.3599183940556284E-2</v>
      </c>
      <c r="O2580" s="4">
        <f t="shared" ca="1" si="40"/>
        <v>7.282875110539086E-4</v>
      </c>
    </row>
    <row r="2581" spans="2:15" x14ac:dyDescent="0.2">
      <c r="B2581" s="14">
        <v>37917</v>
      </c>
      <c r="C2581" s="25">
        <v>1387.16</v>
      </c>
      <c r="D2581" s="25">
        <v>1391.69</v>
      </c>
      <c r="E2581" s="25">
        <v>1384.17</v>
      </c>
      <c r="F2581" s="16">
        <v>1386.31</v>
      </c>
      <c r="G2581" s="28">
        <f ca="1">IFERROR($F2581/OFFSET($F2581,G$12,)-1,"")</f>
        <v>-5.6805548582372634E-3</v>
      </c>
      <c r="H2581" s="29">
        <f ca="1">IFERROR($F2581/OFFSET($F2581,H$12,)-1,"")</f>
        <v>-1.6961772193188396E-2</v>
      </c>
      <c r="I2581" s="29">
        <f ca="1">IFERROR($F2581/OFFSET($F2581,I$12,)-1,"")</f>
        <v>2.8335966649605693E-2</v>
      </c>
      <c r="J2581" s="29">
        <f ca="1">IFERROR($F2581/OFFSET($F2581,J$12,)-1,"")</f>
        <v>0.36700784916972351</v>
      </c>
      <c r="K2581" s="30">
        <f>F2581/VLOOKUP(YEAR(B2581),$Z$13:$AB$35,3,FALSE)-1</f>
        <v>0.20684071697817541</v>
      </c>
      <c r="L2581" s="21">
        <f>MAX(F2581:$F$5741)</f>
        <v>1628.56</v>
      </c>
      <c r="M2581" s="28">
        <f ca="1">IF(OFFSET($O2581,M$12,)&lt;&gt;"",_xlfn.STDEV.S(OFFSET($O2581,,,M$12))*SQRT($J$12/$G$12),"")</f>
        <v>7.3468932533084008E-2</v>
      </c>
      <c r="N2581" s="30">
        <f ca="1">IF(OFFSET($O2581,N$12,)&lt;&gt;"",_xlfn.STDEV.S(OFFSET($O2581,,,N$12))*SQRT($J$12/$G$12),"")</f>
        <v>7.5943478998868288E-2</v>
      </c>
      <c r="O2581" s="4">
        <f t="shared" ca="1" si="40"/>
        <v>-5.6967505728720566E-3</v>
      </c>
    </row>
    <row r="2582" spans="2:15" x14ac:dyDescent="0.2">
      <c r="B2582" s="14">
        <v>37916</v>
      </c>
      <c r="C2582" s="25">
        <v>1400.11</v>
      </c>
      <c r="D2582" s="25">
        <v>1400.73</v>
      </c>
      <c r="E2582" s="25">
        <v>1393.07</v>
      </c>
      <c r="F2582" s="16">
        <v>1394.23</v>
      </c>
      <c r="G2582" s="28">
        <f ca="1">IFERROR($F2582/OFFSET($F2582,G$12,)-1,"")</f>
        <v>-4.2423420013284474E-3</v>
      </c>
      <c r="H2582" s="29">
        <f ca="1">IFERROR($F2582/OFFSET($F2582,H$12,)-1,"")</f>
        <v>-5.3860092168528384E-3</v>
      </c>
      <c r="I2582" s="29">
        <f ca="1">IFERROR($F2582/OFFSET($F2582,I$12,)-1,"")</f>
        <v>3.0465406759743185E-2</v>
      </c>
      <c r="J2582" s="29">
        <f ca="1">IFERROR($F2582/OFFSET($F2582,J$12,)-1,"")</f>
        <v>0.38906268680508505</v>
      </c>
      <c r="K2582" s="30">
        <f>F2582/VLOOKUP(YEAR(B2582),$Z$13:$AB$35,3,FALSE)-1</f>
        <v>0.21373540754411469</v>
      </c>
      <c r="L2582" s="21">
        <f>MAX(F2582:$F$5741)</f>
        <v>1628.56</v>
      </c>
      <c r="M2582" s="28">
        <f ca="1">IF(OFFSET($O2582,M$12,)&lt;&gt;"",_xlfn.STDEV.S(OFFSET($O2582,,,M$12))*SQRT($J$12/$G$12),"")</f>
        <v>7.4735970958316841E-2</v>
      </c>
      <c r="N2582" s="30">
        <f ca="1">IF(OFFSET($O2582,N$12,)&lt;&gt;"",_xlfn.STDEV.S(OFFSET($O2582,,,N$12))*SQRT($J$12/$G$12),"")</f>
        <v>7.487535676299549E-2</v>
      </c>
      <c r="O2582" s="4">
        <f t="shared" ca="1" si="40"/>
        <v>-4.251366265877716E-3</v>
      </c>
    </row>
    <row r="2583" spans="2:15" x14ac:dyDescent="0.2">
      <c r="B2583" s="14">
        <v>37915</v>
      </c>
      <c r="C2583" s="25">
        <v>1405.75</v>
      </c>
      <c r="D2583" s="25">
        <v>1411</v>
      </c>
      <c r="E2583" s="25">
        <v>1400.14</v>
      </c>
      <c r="F2583" s="16">
        <v>1400.17</v>
      </c>
      <c r="G2583" s="28">
        <f ca="1">IFERROR($F2583/OFFSET($F2583,G$12,)-1,"")</f>
        <v>-4.6845233017713817E-3</v>
      </c>
      <c r="H2583" s="29">
        <f ca="1">IFERROR($F2583/OFFSET($F2583,H$12,)-1,"")</f>
        <v>1.9822527551165425E-3</v>
      </c>
      <c r="I2583" s="29">
        <f ca="1">IFERROR($F2583/OFFSET($F2583,I$12,)-1,"")</f>
        <v>3.3389178776763284E-2</v>
      </c>
      <c r="J2583" s="29">
        <f ca="1">IFERROR($F2583/OFFSET($F2583,J$12,)-1,"")</f>
        <v>0.39486949591552123</v>
      </c>
      <c r="K2583" s="30">
        <f>F2583/VLOOKUP(YEAR(B2583),$Z$13:$AB$35,3,FALSE)-1</f>
        <v>0.21890642546856909</v>
      </c>
      <c r="L2583" s="21">
        <f>MAX(F2583:$F$5741)</f>
        <v>1628.56</v>
      </c>
      <c r="M2583" s="28">
        <f ca="1">IF(OFFSET($O2583,M$12,)&lt;&gt;"",_xlfn.STDEV.S(OFFSET($O2583,,,M$12))*SQRT($J$12/$G$12),"")</f>
        <v>7.3650731411191675E-2</v>
      </c>
      <c r="N2583" s="30">
        <f ca="1">IF(OFFSET($O2583,N$12,)&lt;&gt;"",_xlfn.STDEV.S(OFFSET($O2583,,,N$12))*SQRT($J$12/$G$12),"")</f>
        <v>7.4229309665956408E-2</v>
      </c>
      <c r="O2583" s="4">
        <f t="shared" ca="1" si="40"/>
        <v>-4.6955300688108137E-3</v>
      </c>
    </row>
    <row r="2584" spans="2:15" x14ac:dyDescent="0.2">
      <c r="B2584" s="14">
        <v>37914</v>
      </c>
      <c r="C2584" s="25">
        <v>1405.66</v>
      </c>
      <c r="D2584" s="25">
        <v>1408.19</v>
      </c>
      <c r="E2584" s="25">
        <v>1400.8</v>
      </c>
      <c r="F2584" s="16">
        <v>1406.76</v>
      </c>
      <c r="G2584" s="28">
        <f ca="1">IFERROR($F2584/OFFSET($F2584,G$12,)-1,"")</f>
        <v>4.6226824359418828E-4</v>
      </c>
      <c r="H2584" s="29">
        <f ca="1">IFERROR($F2584/OFFSET($F2584,H$12,)-1,"")</f>
        <v>1.1250008985630222E-2</v>
      </c>
      <c r="I2584" s="29">
        <f ca="1">IFERROR($F2584/OFFSET($F2584,I$12,)-1,"")</f>
        <v>3.0004832403461856E-2</v>
      </c>
      <c r="J2584" s="29">
        <f ca="1">IFERROR($F2584/OFFSET($F2584,J$12,)-1,"")</f>
        <v>0.39585834631527783</v>
      </c>
      <c r="K2584" s="30">
        <f>F2584/VLOOKUP(YEAR(B2584),$Z$13:$AB$35,3,FALSE)-1</f>
        <v>0.22464329552280371</v>
      </c>
      <c r="L2584" s="21">
        <f>MAX(F2584:$F$5741)</f>
        <v>1628.56</v>
      </c>
      <c r="M2584" s="28">
        <f ca="1">IF(OFFSET($O2584,M$12,)&lt;&gt;"",_xlfn.STDEV.S(OFFSET($O2584,,,M$12))*SQRT($J$12/$G$12),"")</f>
        <v>7.4453717954551857E-2</v>
      </c>
      <c r="N2584" s="30">
        <f ca="1">IF(OFFSET($O2584,N$12,)&lt;&gt;"",_xlfn.STDEV.S(OFFSET($O2584,,,N$12))*SQRT($J$12/$G$12),"")</f>
        <v>7.3790154413780659E-2</v>
      </c>
      <c r="O2584" s="4">
        <f t="shared" ca="1" si="40"/>
        <v>4.6216143054592286E-4</v>
      </c>
    </row>
    <row r="2585" spans="2:15" x14ac:dyDescent="0.2">
      <c r="B2585" s="14">
        <v>37911</v>
      </c>
      <c r="C2585" s="25">
        <v>1410.23</v>
      </c>
      <c r="D2585" s="25">
        <v>1413.18</v>
      </c>
      <c r="E2585" s="25">
        <v>1403.51</v>
      </c>
      <c r="F2585" s="16">
        <v>1406.11</v>
      </c>
      <c r="G2585" s="28">
        <f ca="1">IFERROR($F2585/OFFSET($F2585,G$12,)-1,"")</f>
        <v>-2.921509257355237E-3</v>
      </c>
      <c r="H2585" s="29">
        <f ca="1">IFERROR($F2585/OFFSET($F2585,H$12,)-1,"")</f>
        <v>1.9496527022519805E-2</v>
      </c>
      <c r="I2585" s="29">
        <f ca="1">IFERROR($F2585/OFFSET($F2585,I$12,)-1,"")</f>
        <v>3.3896809582282472E-2</v>
      </c>
      <c r="J2585" s="29">
        <f ca="1">IFERROR($F2585/OFFSET($F2585,J$12,)-1,"")</f>
        <v>0.38696981653186024</v>
      </c>
      <c r="K2585" s="30">
        <f>F2585/VLOOKUP(YEAR(B2585),$Z$13:$AB$35,3,FALSE)-1</f>
        <v>0.22407744339302327</v>
      </c>
      <c r="L2585" s="21">
        <f>MAX(F2585:$F$5741)</f>
        <v>1628.56</v>
      </c>
      <c r="M2585" s="28">
        <f ca="1">IF(OFFSET($O2585,M$12,)&lt;&gt;"",_xlfn.STDEV.S(OFFSET($O2585,,,M$12))*SQRT($J$12/$G$12),"")</f>
        <v>7.8523981179610194E-2</v>
      </c>
      <c r="N2585" s="30">
        <f ca="1">IF(OFFSET($O2585,N$12,)&lt;&gt;"",_xlfn.STDEV.S(OFFSET($O2585,,,N$12))*SQRT($J$12/$G$12),"")</f>
        <v>7.8144673003087847E-2</v>
      </c>
      <c r="O2585" s="4">
        <f t="shared" ca="1" si="40"/>
        <v>-2.9257851956853106E-3</v>
      </c>
    </row>
    <row r="2586" spans="2:15" x14ac:dyDescent="0.2">
      <c r="B2586" s="14">
        <v>37910</v>
      </c>
      <c r="C2586" s="25">
        <v>1401.63</v>
      </c>
      <c r="D2586" s="25">
        <v>1410.23</v>
      </c>
      <c r="E2586" s="25">
        <v>1399.86</v>
      </c>
      <c r="F2586" s="16">
        <v>1410.23</v>
      </c>
      <c r="G2586" s="28">
        <f ca="1">IFERROR($F2586/OFFSET($F2586,G$12,)-1,"")</f>
        <v>6.0280500506499912E-3</v>
      </c>
      <c r="H2586" s="29">
        <f ca="1">IFERROR($F2586/OFFSET($F2586,H$12,)-1,"")</f>
        <v>2.4571167021454343E-2</v>
      </c>
      <c r="I2586" s="29">
        <f ca="1">IFERROR($F2586/OFFSET($F2586,I$12,)-1,"")</f>
        <v>3.5913144401839459E-2</v>
      </c>
      <c r="J2586" s="29">
        <f ca="1">IFERROR($F2586/OFFSET($F2586,J$12,)-1,"")</f>
        <v>0.35095030080085832</v>
      </c>
      <c r="K2586" s="30">
        <f>F2586/VLOOKUP(YEAR(B2586),$Z$13:$AB$35,3,FALSE)-1</f>
        <v>0.22766407535409283</v>
      </c>
      <c r="L2586" s="21">
        <f>MAX(F2586:$F$5741)</f>
        <v>1628.56</v>
      </c>
      <c r="M2586" s="28">
        <f ca="1">IF(OFFSET($O2586,M$12,)&lt;&gt;"",_xlfn.STDEV.S(OFFSET($O2586,,,M$12))*SQRT($J$12/$G$12),"")</f>
        <v>7.7867945781901732E-2</v>
      </c>
      <c r="N2586" s="30">
        <f ca="1">IF(OFFSET($O2586,N$12,)&lt;&gt;"",_xlfn.STDEV.S(OFFSET($O2586,,,N$12))*SQRT($J$12/$G$12),"")</f>
        <v>8.14207920493355E-2</v>
      </c>
      <c r="O2586" s="4">
        <f t="shared" ca="1" si="40"/>
        <v>6.0099540429559405E-3</v>
      </c>
    </row>
    <row r="2587" spans="2:15" x14ac:dyDescent="0.2">
      <c r="B2587" s="14">
        <v>37909</v>
      </c>
      <c r="C2587" s="25">
        <v>1397.4</v>
      </c>
      <c r="D2587" s="25">
        <v>1408.48</v>
      </c>
      <c r="E2587" s="25">
        <v>1393.94</v>
      </c>
      <c r="F2587" s="16">
        <v>1401.78</v>
      </c>
      <c r="G2587" s="28">
        <f ca="1">IFERROR($F2587/OFFSET($F2587,G$12,)-1,"")</f>
        <v>3.1343924431086467E-3</v>
      </c>
      <c r="H2587" s="29">
        <f ca="1">IFERROR($F2587/OFFSET($F2587,H$12,)-1,"")</f>
        <v>2.0285171517784972E-2</v>
      </c>
      <c r="I2587" s="29">
        <f ca="1">IFERROR($F2587/OFFSET($F2587,I$12,)-1,"")</f>
        <v>2.6418686387932766E-2</v>
      </c>
      <c r="J2587" s="29">
        <f ca="1">IFERROR($F2587/OFFSET($F2587,J$12,)-1,"")</f>
        <v>0.31587939321117453</v>
      </c>
      <c r="K2587" s="30">
        <f>F2587/VLOOKUP(YEAR(B2587),$Z$13:$AB$35,3,FALSE)-1</f>
        <v>0.22030799766694797</v>
      </c>
      <c r="L2587" s="21">
        <f>MAX(F2587:$F$5741)</f>
        <v>1628.56</v>
      </c>
      <c r="M2587" s="28">
        <f ca="1">IF(OFFSET($O2587,M$12,)&lt;&gt;"",_xlfn.STDEV.S(OFFSET($O2587,,,M$12))*SQRT($J$12/$G$12),"")</f>
        <v>7.8543953012983933E-2</v>
      </c>
      <c r="N2587" s="30">
        <f ca="1">IF(OFFSET($O2587,N$12,)&lt;&gt;"",_xlfn.STDEV.S(OFFSET($O2587,,,N$12))*SQRT($J$12/$G$12),"")</f>
        <v>8.2663138690790394E-2</v>
      </c>
      <c r="O2587" s="4">
        <f t="shared" ca="1" si="40"/>
        <v>3.1294904755705755E-3</v>
      </c>
    </row>
    <row r="2588" spans="2:15" x14ac:dyDescent="0.2">
      <c r="B2588" s="14">
        <v>37908</v>
      </c>
      <c r="C2588" s="25">
        <v>1391.11</v>
      </c>
      <c r="D2588" s="25">
        <v>1397.4</v>
      </c>
      <c r="E2588" s="25">
        <v>1389.33</v>
      </c>
      <c r="F2588" s="16">
        <v>1397.4</v>
      </c>
      <c r="G2588" s="28">
        <f ca="1">IFERROR($F2588/OFFSET($F2588,G$12,)-1,"")</f>
        <v>4.5215691066846642E-3</v>
      </c>
      <c r="H2588" s="29">
        <f ca="1">IFERROR($F2588/OFFSET($F2588,H$12,)-1,"")</f>
        <v>2.3953807035927088E-2</v>
      </c>
      <c r="I2588" s="29">
        <f ca="1">IFERROR($F2588/OFFSET($F2588,I$12,)-1,"")</f>
        <v>2.3181571895089848E-2</v>
      </c>
      <c r="J2588" s="29">
        <f ca="1">IFERROR($F2588/OFFSET($F2588,J$12,)-1,"")</f>
        <v>0.29630144992068574</v>
      </c>
      <c r="K2588" s="30">
        <f>F2588/VLOOKUP(YEAR(B2588),$Z$13:$AB$35,3,FALSE)-1</f>
        <v>0.21649502485396677</v>
      </c>
      <c r="L2588" s="21">
        <f>MAX(F2588:$F$5741)</f>
        <v>1628.56</v>
      </c>
      <c r="M2588" s="28">
        <f ca="1">IF(OFFSET($O2588,M$12,)&lt;&gt;"",_xlfn.STDEV.S(OFFSET($O2588,,,M$12))*SQRT($J$12/$G$12),"")</f>
        <v>7.9969233912792759E-2</v>
      </c>
      <c r="N2588" s="30">
        <f ca="1">IF(OFFSET($O2588,N$12,)&lt;&gt;"",_xlfn.STDEV.S(OFFSET($O2588,,,N$12))*SQRT($J$12/$G$12),"")</f>
        <v>8.2604035574074891E-2</v>
      </c>
      <c r="O2588" s="4">
        <f t="shared" ca="1" si="40"/>
        <v>4.5113775228439561E-3</v>
      </c>
    </row>
    <row r="2589" spans="2:15" x14ac:dyDescent="0.2">
      <c r="B2589" s="14">
        <v>37907</v>
      </c>
      <c r="C2589" s="25">
        <v>1378.85</v>
      </c>
      <c r="D2589" s="25">
        <v>1391.13</v>
      </c>
      <c r="E2589" s="25">
        <v>1375.57</v>
      </c>
      <c r="F2589" s="16">
        <v>1391.11</v>
      </c>
      <c r="G2589" s="28">
        <f ca="1">IFERROR($F2589/OFFSET($F2589,G$12,)-1,"")</f>
        <v>8.6208146633603988E-3</v>
      </c>
      <c r="H2589" s="29">
        <f ca="1">IFERROR($F2589/OFFSET($F2589,H$12,)-1,"")</f>
        <v>2.0571210576125987E-2</v>
      </c>
      <c r="I2589" s="29">
        <f ca="1">IFERROR($F2589/OFFSET($F2589,I$12,)-1,"")</f>
        <v>8.0288109678774422E-3</v>
      </c>
      <c r="J2589" s="29">
        <f ca="1">IFERROR($F2589/OFFSET($F2589,J$12,)-1,"")</f>
        <v>0.31487362710070133</v>
      </c>
      <c r="K2589" s="30">
        <f>F2589/VLOOKUP(YEAR(B2589),$Z$13:$AB$35,3,FALSE)-1</f>
        <v>0.21101931732116874</v>
      </c>
      <c r="L2589" s="21">
        <f>MAX(F2589:$F$5741)</f>
        <v>1628.56</v>
      </c>
      <c r="M2589" s="28">
        <f ca="1">IF(OFFSET($O2589,M$12,)&lt;&gt;"",_xlfn.STDEV.S(OFFSET($O2589,,,M$12))*SQRT($J$12/$G$12),"")</f>
        <v>8.3721046469258834E-2</v>
      </c>
      <c r="N2589" s="30">
        <f ca="1">IF(OFFSET($O2589,N$12,)&lt;&gt;"",_xlfn.STDEV.S(OFFSET($O2589,,,N$12))*SQRT($J$12/$G$12),"")</f>
        <v>8.3272738708032076E-2</v>
      </c>
      <c r="O2589" s="4">
        <f t="shared" ca="1" si="40"/>
        <v>8.5838676311257266E-3</v>
      </c>
    </row>
    <row r="2590" spans="2:15" x14ac:dyDescent="0.2">
      <c r="B2590" s="14">
        <v>37904</v>
      </c>
      <c r="C2590" s="25">
        <v>1376.41</v>
      </c>
      <c r="D2590" s="25">
        <v>1381.69</v>
      </c>
      <c r="E2590" s="25">
        <v>1373.07</v>
      </c>
      <c r="F2590" s="16">
        <v>1379.22</v>
      </c>
      <c r="G2590" s="28">
        <f ca="1">IFERROR($F2590/OFFSET($F2590,G$12,)-1,"")</f>
        <v>2.0415428542366332E-3</v>
      </c>
      <c r="H2590" s="29">
        <f ca="1">IFERROR($F2590/OFFSET($F2590,H$12,)-1,"")</f>
        <v>1.5506273193143683E-2</v>
      </c>
      <c r="I2590" s="29">
        <f ca="1">IFERROR($F2590/OFFSET($F2590,I$12,)-1,"")</f>
        <v>-2.2859127012833103E-3</v>
      </c>
      <c r="J2590" s="29">
        <f ca="1">IFERROR($F2590/OFFSET($F2590,J$12,)-1,"")</f>
        <v>0.2887377243718523</v>
      </c>
      <c r="K2590" s="30">
        <f>F2590/VLOOKUP(YEAR(B2590),$Z$13:$AB$35,3,FALSE)-1</f>
        <v>0.20066857605487898</v>
      </c>
      <c r="L2590" s="21">
        <f>MAX(F2590:$F$5741)</f>
        <v>1628.56</v>
      </c>
      <c r="M2590" s="28">
        <f ca="1">IF(OFFSET($O2590,M$12,)&lt;&gt;"",_xlfn.STDEV.S(OFFSET($O2590,,,M$12))*SQRT($J$12/$G$12),"")</f>
        <v>8.0870848598500397E-2</v>
      </c>
      <c r="N2590" s="30">
        <f ca="1">IF(OFFSET($O2590,N$12,)&lt;&gt;"",_xlfn.STDEV.S(OFFSET($O2590,,,N$12))*SQRT($J$12/$G$12),"")</f>
        <v>8.1850367676116989E-2</v>
      </c>
      <c r="O2590" s="4">
        <f t="shared" ca="1" si="40"/>
        <v>2.0394617376016293E-3</v>
      </c>
    </row>
    <row r="2591" spans="2:15" x14ac:dyDescent="0.2">
      <c r="B2591" s="14">
        <v>37903</v>
      </c>
      <c r="C2591" s="25">
        <v>1373.91</v>
      </c>
      <c r="D2591" s="25">
        <v>1377.58</v>
      </c>
      <c r="E2591" s="25">
        <v>1367.5</v>
      </c>
      <c r="F2591" s="16">
        <v>1376.41</v>
      </c>
      <c r="G2591" s="28">
        <f ca="1">IFERROR($F2591/OFFSET($F2591,G$12,)-1,"")</f>
        <v>1.8196242839778609E-3</v>
      </c>
      <c r="H2591" s="29">
        <f ca="1">IFERROR($F2591/OFFSET($F2591,H$12,)-1,"")</f>
        <v>1.7129386726572715E-2</v>
      </c>
      <c r="I2591" s="29">
        <f ca="1">IFERROR($F2591/OFFSET($F2591,I$12,)-1,"")</f>
        <v>3.6166101571328824E-3</v>
      </c>
      <c r="J2591" s="29">
        <f ca="1">IFERROR($F2591/OFFSET($F2591,J$12,)-1,"")</f>
        <v>0.29248870817800232</v>
      </c>
      <c r="K2591" s="30">
        <f>F2591/VLOOKUP(YEAR(B2591),$Z$13:$AB$35,3,FALSE)-1</f>
        <v>0.19822235377075148</v>
      </c>
      <c r="L2591" s="21">
        <f>MAX(F2591:$F$5741)</f>
        <v>1628.56</v>
      </c>
      <c r="M2591" s="28">
        <f ca="1">IF(OFFSET($O2591,M$12,)&lt;&gt;"",_xlfn.STDEV.S(OFFSET($O2591,,,M$12))*SQRT($J$12/$G$12),"")</f>
        <v>8.2859118751592756E-2</v>
      </c>
      <c r="N2591" s="30">
        <f ca="1">IF(OFFSET($O2591,N$12,)&lt;&gt;"",_xlfn.STDEV.S(OFFSET($O2591,,,N$12))*SQRT($J$12/$G$12),"")</f>
        <v>8.1833904447228309E-2</v>
      </c>
      <c r="O2591" s="4">
        <f t="shared" ca="1" si="40"/>
        <v>1.8179707732520912E-3</v>
      </c>
    </row>
    <row r="2592" spans="2:15" x14ac:dyDescent="0.2">
      <c r="B2592" s="14">
        <v>37902</v>
      </c>
      <c r="C2592" s="25">
        <v>1364.89</v>
      </c>
      <c r="D2592" s="25">
        <v>1377.14</v>
      </c>
      <c r="E2592" s="25">
        <v>1362.78</v>
      </c>
      <c r="F2592" s="16">
        <v>1373.91</v>
      </c>
      <c r="G2592" s="28">
        <f ca="1">IFERROR($F2592/OFFSET($F2592,G$12,)-1,"")</f>
        <v>6.7413589700375809E-3</v>
      </c>
      <c r="H2592" s="29">
        <f ca="1">IFERROR($F2592/OFFSET($F2592,H$12,)-1,"")</f>
        <v>2.0273130304988118E-2</v>
      </c>
      <c r="I2592" s="29">
        <f ca="1">IFERROR($F2592/OFFSET($F2592,I$12,)-1,"")</f>
        <v>1.9655805014417993E-4</v>
      </c>
      <c r="J2592" s="29">
        <f ca="1">IFERROR($F2592/OFFSET($F2592,J$12,)-1,"")</f>
        <v>0.28713158831575192</v>
      </c>
      <c r="K2592" s="30">
        <f>F2592/VLOOKUP(YEAR(B2592),$Z$13:$AB$35,3,FALSE)-1</f>
        <v>0.19604599942544243</v>
      </c>
      <c r="L2592" s="21">
        <f>MAX(F2592:$F$5741)</f>
        <v>1628.56</v>
      </c>
      <c r="M2592" s="28">
        <f ca="1">IF(OFFSET($O2592,M$12,)&lt;&gt;"",_xlfn.STDEV.S(OFFSET($O2592,,,M$12))*SQRT($J$12/$G$12),"")</f>
        <v>8.2766363630021753E-2</v>
      </c>
      <c r="N2592" s="30">
        <f ca="1">IF(OFFSET($O2592,N$12,)&lt;&gt;"",_xlfn.STDEV.S(OFFSET($O2592,,,N$12))*SQRT($J$12/$G$12),"")</f>
        <v>8.7177696204285879E-2</v>
      </c>
      <c r="O2592" s="4">
        <f t="shared" ca="1" si="40"/>
        <v>6.7187376185141364E-3</v>
      </c>
    </row>
    <row r="2593" spans="2:15" x14ac:dyDescent="0.2">
      <c r="B2593" s="14">
        <v>37901</v>
      </c>
      <c r="C2593" s="25">
        <v>1363.25</v>
      </c>
      <c r="D2593" s="25">
        <v>1364.71</v>
      </c>
      <c r="E2593" s="25">
        <v>1356</v>
      </c>
      <c r="F2593" s="16">
        <v>1364.71</v>
      </c>
      <c r="G2593" s="28">
        <f ca="1">IFERROR($F2593/OFFSET($F2593,G$12,)-1,"")</f>
        <v>1.2031663817706484E-3</v>
      </c>
      <c r="H2593" s="29">
        <f ca="1">IFERROR($F2593/OFFSET($F2593,H$12,)-1,"")</f>
        <v>9.483020068200787E-3</v>
      </c>
      <c r="I2593" s="29">
        <f ca="1">IFERROR($F2593/OFFSET($F2593,I$12,)-1,"")</f>
        <v>-1.2310743131748847E-2</v>
      </c>
      <c r="J2593" s="29">
        <f ca="1">IFERROR($F2593/OFFSET($F2593,J$12,)-1,"")</f>
        <v>0.28480780274715434</v>
      </c>
      <c r="K2593" s="30">
        <f>F2593/VLOOKUP(YEAR(B2593),$Z$13:$AB$35,3,FALSE)-1</f>
        <v>0.18803701543470508</v>
      </c>
      <c r="L2593" s="21">
        <f>MAX(F2593:$F$5741)</f>
        <v>1628.56</v>
      </c>
      <c r="M2593" s="28">
        <f ca="1">IF(OFFSET($O2593,M$12,)&lt;&gt;"",_xlfn.STDEV.S(OFFSET($O2593,,,M$12))*SQRT($J$12/$G$12),"")</f>
        <v>8.0565465751067489E-2</v>
      </c>
      <c r="N2593" s="30">
        <f ca="1">IF(OFFSET($O2593,N$12,)&lt;&gt;"",_xlfn.STDEV.S(OFFSET($O2593,,,N$12))*SQRT($J$12/$G$12),"")</f>
        <v>8.652571319800488E-2</v>
      </c>
      <c r="O2593" s="4">
        <f t="shared" ca="1" si="40"/>
        <v>1.2024431571477788E-3</v>
      </c>
    </row>
    <row r="2594" spans="2:15" x14ac:dyDescent="0.2">
      <c r="B2594" s="14">
        <v>37900</v>
      </c>
      <c r="C2594" s="25">
        <v>1358.23</v>
      </c>
      <c r="D2594" s="25">
        <v>1367.76</v>
      </c>
      <c r="E2594" s="25">
        <v>1358.23</v>
      </c>
      <c r="F2594" s="16">
        <v>1363.07</v>
      </c>
      <c r="G2594" s="28">
        <f ca="1">IFERROR($F2594/OFFSET($F2594,G$12,)-1,"")</f>
        <v>3.6151852506332016E-3</v>
      </c>
      <c r="H2594" s="29">
        <f ca="1">IFERROR($F2594/OFFSET($F2594,H$12,)-1,"")</f>
        <v>1.0444928760989791E-2</v>
      </c>
      <c r="I2594" s="29">
        <f ca="1">IFERROR($F2594/OFFSET($F2594,I$12,)-1,"")</f>
        <v>-4.3316289262235186E-3</v>
      </c>
      <c r="J2594" s="29">
        <f ca="1">IFERROR($F2594/OFFSET($F2594,J$12,)-1,"")</f>
        <v>0.29916411708079549</v>
      </c>
      <c r="K2594" s="30">
        <f>F2594/VLOOKUP(YEAR(B2594),$Z$13:$AB$35,3,FALSE)-1</f>
        <v>0.1866093269841822</v>
      </c>
      <c r="L2594" s="21">
        <f>MAX(F2594:$F$5741)</f>
        <v>1628.56</v>
      </c>
      <c r="M2594" s="28">
        <f ca="1">IF(OFFSET($O2594,M$12,)&lt;&gt;"",_xlfn.STDEV.S(OFFSET($O2594,,,M$12))*SQRT($J$12/$G$12),"")</f>
        <v>8.132221162138914E-2</v>
      </c>
      <c r="N2594" s="30">
        <f ca="1">IF(OFFSET($O2594,N$12,)&lt;&gt;"",_xlfn.STDEV.S(OFFSET($O2594,,,N$12))*SQRT($J$12/$G$12),"")</f>
        <v>8.7947098099061316E-2</v>
      </c>
      <c r="O2594" s="4">
        <f t="shared" ca="1" si="40"/>
        <v>3.6086661754869049E-3</v>
      </c>
    </row>
    <row r="2595" spans="2:15" x14ac:dyDescent="0.2">
      <c r="B2595" s="14">
        <v>37897</v>
      </c>
      <c r="C2595" s="25">
        <v>1353.17</v>
      </c>
      <c r="D2595" s="25">
        <v>1359.39</v>
      </c>
      <c r="E2595" s="25">
        <v>1352.9</v>
      </c>
      <c r="F2595" s="16">
        <v>1358.16</v>
      </c>
      <c r="G2595" s="28">
        <f ca="1">IFERROR($F2595/OFFSET($F2595,G$12,)-1,"")</f>
        <v>3.6431353132875266E-3</v>
      </c>
      <c r="H2595" s="29">
        <f ca="1">IFERROR($F2595/OFFSET($F2595,H$12,)-1,"")</f>
        <v>1.1604522635522807E-2</v>
      </c>
      <c r="I2595" s="29">
        <f ca="1">IFERROR($F2595/OFFSET($F2595,I$12,)-1,"")</f>
        <v>-8.7002218848533097E-3</v>
      </c>
      <c r="J2595" s="29">
        <f ca="1">IFERROR($F2595/OFFSET($F2595,J$12,)-1,"")</f>
        <v>0.27129257813596941</v>
      </c>
      <c r="K2595" s="30">
        <f>F2595/VLOOKUP(YEAR(B2595),$Z$13:$AB$35,3,FALSE)-1</f>
        <v>0.18233496704999519</v>
      </c>
      <c r="L2595" s="21">
        <f>MAX(F2595:$F$5741)</f>
        <v>1628.56</v>
      </c>
      <c r="M2595" s="28">
        <f ca="1">IF(OFFSET($O2595,M$12,)&lt;&gt;"",_xlfn.STDEV.S(OFFSET($O2595,,,M$12))*SQRT($J$12/$G$12),"")</f>
        <v>8.0919113829390862E-2</v>
      </c>
      <c r="N2595" s="30">
        <f ca="1">IF(OFFSET($O2595,N$12,)&lt;&gt;"",_xlfn.STDEV.S(OFFSET($O2595,,,N$12))*SQRT($J$12/$G$12),"")</f>
        <v>8.7762438261540829E-2</v>
      </c>
      <c r="O2595" s="4">
        <f t="shared" ca="1" si="40"/>
        <v>3.6365151696794201E-3</v>
      </c>
    </row>
    <row r="2596" spans="2:15" x14ac:dyDescent="0.2">
      <c r="B2596" s="14">
        <v>37896</v>
      </c>
      <c r="C2596" s="25">
        <v>1347.08</v>
      </c>
      <c r="D2596" s="25">
        <v>1356.48</v>
      </c>
      <c r="E2596" s="25">
        <v>1347.01</v>
      </c>
      <c r="F2596" s="16">
        <v>1353.23</v>
      </c>
      <c r="G2596" s="28">
        <f ca="1">IFERROR($F2596/OFFSET($F2596,G$12,)-1,"")</f>
        <v>4.9160484475831989E-3</v>
      </c>
      <c r="H2596" s="29">
        <f ca="1">IFERROR($F2596/OFFSET($F2596,H$12,)-1,"")</f>
        <v>9.8053115835503579E-3</v>
      </c>
      <c r="I2596" s="29">
        <f ca="1">IFERROR($F2596/OFFSET($F2596,I$12,)-1,"")</f>
        <v>-1.7747227222577155E-2</v>
      </c>
      <c r="J2596" s="29">
        <f ca="1">IFERROR($F2596/OFFSET($F2596,J$12,)-1,"")</f>
        <v>0.26367346176473339</v>
      </c>
      <c r="K2596" s="30">
        <f>F2596/VLOOKUP(YEAR(B2596),$Z$13:$AB$35,3,FALSE)-1</f>
        <v>0.17804319628104559</v>
      </c>
      <c r="L2596" s="21">
        <f>MAX(F2596:$F$5741)</f>
        <v>1628.56</v>
      </c>
      <c r="M2596" s="28">
        <f ca="1">IF(OFFSET($O2596,M$12,)&lt;&gt;"",_xlfn.STDEV.S(OFFSET($O2596,,,M$12))*SQRT($J$12/$G$12),"")</f>
        <v>8.0351667322525189E-2</v>
      </c>
      <c r="N2596" s="30">
        <f ca="1">IF(OFFSET($O2596,N$12,)&lt;&gt;"",_xlfn.STDEV.S(OFFSET($O2596,,,N$12))*SQRT($J$12/$G$12),"")</f>
        <v>9.0545021399559195E-2</v>
      </c>
      <c r="O2596" s="4">
        <f t="shared" ca="1" si="40"/>
        <v>4.9040041388881675E-3</v>
      </c>
    </row>
    <row r="2597" spans="2:15" x14ac:dyDescent="0.2">
      <c r="B2597" s="14">
        <v>37895</v>
      </c>
      <c r="C2597" s="25">
        <v>1352.15</v>
      </c>
      <c r="D2597" s="25">
        <v>1355.25</v>
      </c>
      <c r="E2597" s="25">
        <v>1345.34</v>
      </c>
      <c r="F2597" s="16">
        <v>1346.61</v>
      </c>
      <c r="G2597" s="28">
        <f ca="1">IFERROR($F2597/OFFSET($F2597,G$12,)-1,"")</f>
        <v>-3.9056432106163719E-3</v>
      </c>
      <c r="H2597" s="29">
        <f ca="1">IFERROR($F2597/OFFSET($F2597,H$12,)-1,"")</f>
        <v>-1.112668847497611E-3</v>
      </c>
      <c r="I2597" s="29">
        <f ca="1">IFERROR($F2597/OFFSET($F2597,I$12,)-1,"")</f>
        <v>-1.6347818464707675E-2</v>
      </c>
      <c r="J2597" s="29">
        <f ca="1">IFERROR($F2597/OFFSET($F2597,J$12,)-1,"")</f>
        <v>0.24406197167484245</v>
      </c>
      <c r="K2597" s="30">
        <f>F2597/VLOOKUP(YEAR(B2597),$Z$13:$AB$35,3,FALSE)-1</f>
        <v>0.1722802099746672</v>
      </c>
      <c r="L2597" s="21">
        <f>MAX(F2597:$F$5741)</f>
        <v>1628.56</v>
      </c>
      <c r="M2597" s="28">
        <f ca="1">IF(OFFSET($O2597,M$12,)&lt;&gt;"",_xlfn.STDEV.S(OFFSET($O2597,,,M$12))*SQRT($J$12/$G$12),"")</f>
        <v>7.912502241636872E-2</v>
      </c>
      <c r="N2597" s="30">
        <f ca="1">IF(OFFSET($O2597,N$12,)&lt;&gt;"",_xlfn.STDEV.S(OFFSET($O2597,,,N$12))*SQRT($J$12/$G$12),"")</f>
        <v>9.2422600474664315E-2</v>
      </c>
      <c r="O2597" s="4">
        <f t="shared" ca="1" si="40"/>
        <v>-3.9132901523720341E-3</v>
      </c>
    </row>
    <row r="2598" spans="2:15" x14ac:dyDescent="0.2">
      <c r="B2598" s="14">
        <v>37894</v>
      </c>
      <c r="C2598" s="25">
        <v>1349.11</v>
      </c>
      <c r="D2598" s="25">
        <v>1354.16</v>
      </c>
      <c r="E2598" s="25">
        <v>1345.35</v>
      </c>
      <c r="F2598" s="16">
        <v>1351.89</v>
      </c>
      <c r="G2598" s="28">
        <f ca="1">IFERROR($F2598/OFFSET($F2598,G$12,)-1,"")</f>
        <v>2.1571854289907932E-3</v>
      </c>
      <c r="H2598" s="29">
        <f ca="1">IFERROR($F2598/OFFSET($F2598,H$12,)-1,"")</f>
        <v>-8.2778397794536218E-4</v>
      </c>
      <c r="I2598" s="29">
        <f ca="1">IFERROR($F2598/OFFSET($F2598,I$12,)-1,"")</f>
        <v>-2.5602054066814484E-3</v>
      </c>
      <c r="J2598" s="29">
        <f ca="1">IFERROR($F2598/OFFSET($F2598,J$12,)-1,"")</f>
        <v>0.23990204710543717</v>
      </c>
      <c r="K2598" s="30">
        <f>F2598/VLOOKUP(YEAR(B2598),$Z$13:$AB$35,3,FALSE)-1</f>
        <v>0.17687667035195997</v>
      </c>
      <c r="L2598" s="21">
        <f>MAX(F2598:$F$5741)</f>
        <v>1628.56</v>
      </c>
      <c r="M2598" s="28">
        <f ca="1">IF(OFFSET($O2598,M$12,)&lt;&gt;"",_xlfn.STDEV.S(OFFSET($O2598,,,M$12))*SQRT($J$12/$G$12),"")</f>
        <v>7.8496018762305247E-2</v>
      </c>
      <c r="N2598" s="30">
        <f ca="1">IF(OFFSET($O2598,N$12,)&lt;&gt;"",_xlfn.STDEV.S(OFFSET($O2598,,,N$12))*SQRT($J$12/$G$12),"")</f>
        <v>9.2293205338041612E-2</v>
      </c>
      <c r="O2598" s="4">
        <f t="shared" ca="1" si="40"/>
        <v>2.1548620452163884E-3</v>
      </c>
    </row>
    <row r="2599" spans="2:15" x14ac:dyDescent="0.2">
      <c r="B2599" s="14">
        <v>37893</v>
      </c>
      <c r="C2599" s="25">
        <v>1342.58</v>
      </c>
      <c r="D2599" s="25">
        <v>1348.98</v>
      </c>
      <c r="E2599" s="25">
        <v>1338.89</v>
      </c>
      <c r="F2599" s="16">
        <v>1348.98</v>
      </c>
      <c r="G2599" s="28">
        <f ca="1">IFERROR($F2599/OFFSET($F2599,G$12,)-1,"")</f>
        <v>4.7669412623456697E-3</v>
      </c>
      <c r="H2599" s="29">
        <f ca="1">IFERROR($F2599/OFFSET($F2599,H$12,)-1,"")</f>
        <v>-4.3913707719218653E-3</v>
      </c>
      <c r="I2599" s="29">
        <f ca="1">IFERROR($F2599/OFFSET($F2599,I$12,)-1,"")</f>
        <v>-1.3917060243103796E-3</v>
      </c>
      <c r="J2599" s="29">
        <f ca="1">IFERROR($F2599/OFFSET($F2599,J$12,)-1,"")</f>
        <v>0.22024423337856169</v>
      </c>
      <c r="K2599" s="30">
        <f>F2599/VLOOKUP(YEAR(B2599),$Z$13:$AB$35,3,FALSE)-1</f>
        <v>0.1743433938940202</v>
      </c>
      <c r="L2599" s="21">
        <f>MAX(F2599:$F$5741)</f>
        <v>1628.56</v>
      </c>
      <c r="M2599" s="28">
        <f ca="1">IF(OFFSET($O2599,M$12,)&lt;&gt;"",_xlfn.STDEV.S(OFFSET($O2599,,,M$12))*SQRT($J$12/$G$12),"")</f>
        <v>8.5400336645211586E-2</v>
      </c>
      <c r="N2599" s="30">
        <f ca="1">IF(OFFSET($O2599,N$12,)&lt;&gt;"",_xlfn.STDEV.S(OFFSET($O2599,,,N$12))*SQRT($J$12/$G$12),"")</f>
        <v>9.3050788024061984E-2</v>
      </c>
      <c r="O2599" s="4">
        <f t="shared" ca="1" si="40"/>
        <v>4.755615376805195E-3</v>
      </c>
    </row>
    <row r="2600" spans="2:15" x14ac:dyDescent="0.2">
      <c r="B2600" s="14">
        <v>37890</v>
      </c>
      <c r="C2600" s="25">
        <v>1340.07</v>
      </c>
      <c r="D2600" s="25">
        <v>1343.81</v>
      </c>
      <c r="E2600" s="25">
        <v>1336.59</v>
      </c>
      <c r="F2600" s="16">
        <v>1342.58</v>
      </c>
      <c r="G2600" s="28">
        <f ca="1">IFERROR($F2600/OFFSET($F2600,G$12,)-1,"")</f>
        <v>1.8580841585267294E-3</v>
      </c>
      <c r="H2600" s="29">
        <f ca="1">IFERROR($F2600/OFFSET($F2600,H$12,)-1,"")</f>
        <v>-1.6986630350422471E-2</v>
      </c>
      <c r="I2600" s="29">
        <f ca="1">IFERROR($F2600/OFFSET($F2600,I$12,)-1,"")</f>
        <v>-1.1835190555400277E-2</v>
      </c>
      <c r="J2600" s="29">
        <f ca="1">IFERROR($F2600/OFFSET($F2600,J$12,)-1,"")</f>
        <v>0.21740628570392273</v>
      </c>
      <c r="K2600" s="30">
        <f>F2600/VLOOKUP(YEAR(B2600),$Z$13:$AB$35,3,FALSE)-1</f>
        <v>0.16877192677002895</v>
      </c>
      <c r="L2600" s="21">
        <f>MAX(F2600:$F$5741)</f>
        <v>1628.56</v>
      </c>
      <c r="M2600" s="28">
        <f ca="1">IF(OFFSET($O2600,M$12,)&lt;&gt;"",_xlfn.STDEV.S(OFFSET($O2600,,,M$12))*SQRT($J$12/$G$12),"")</f>
        <v>8.4576484525461071E-2</v>
      </c>
      <c r="N2600" s="30">
        <f ca="1">IF(OFFSET($O2600,N$12,)&lt;&gt;"",_xlfn.STDEV.S(OFFSET($O2600,,,N$12))*SQRT($J$12/$G$12),"")</f>
        <v>9.7662943833389512E-2</v>
      </c>
      <c r="O2600" s="4">
        <f t="shared" ca="1" si="40"/>
        <v>1.8563600555119486E-3</v>
      </c>
    </row>
    <row r="2601" spans="2:15" x14ac:dyDescent="0.2">
      <c r="B2601" s="14">
        <v>37889</v>
      </c>
      <c r="C2601" s="25">
        <v>1347.81</v>
      </c>
      <c r="D2601" s="25">
        <v>1347.85</v>
      </c>
      <c r="E2601" s="25">
        <v>1338.6</v>
      </c>
      <c r="F2601" s="16">
        <v>1340.09</v>
      </c>
      <c r="G2601" s="28">
        <f ca="1">IFERROR($F2601/OFFSET($F2601,G$12,)-1,"")</f>
        <v>-5.9490694379538134E-3</v>
      </c>
      <c r="H2601" s="29">
        <f ca="1">IFERROR($F2601/OFFSET($F2601,H$12,)-1,"")</f>
        <v>-1.4646951125359409E-2</v>
      </c>
      <c r="I2601" s="29">
        <f ca="1">IFERROR($F2601/OFFSET($F2601,I$12,)-1,"")</f>
        <v>-1.3740469251376286E-2</v>
      </c>
      <c r="J2601" s="29">
        <f ca="1">IFERROR($F2601/OFFSET($F2601,J$12,)-1,"")</f>
        <v>0.20873659429767177</v>
      </c>
      <c r="K2601" s="30">
        <f>F2601/VLOOKUP(YEAR(B2601),$Z$13:$AB$35,3,FALSE)-1</f>
        <v>0.16660427784210108</v>
      </c>
      <c r="L2601" s="21">
        <f>MAX(F2601:$F$5741)</f>
        <v>1628.56</v>
      </c>
      <c r="M2601" s="28">
        <f ca="1">IF(OFFSET($O2601,M$12,)&lt;&gt;"",_xlfn.STDEV.S(OFFSET($O2601,,,M$12))*SQRT($J$12/$G$12),"")</f>
        <v>8.4740539056171307E-2</v>
      </c>
      <c r="N2601" s="30">
        <f ca="1">IF(OFFSET($O2601,N$12,)&lt;&gt;"",_xlfn.STDEV.S(OFFSET($O2601,,,N$12))*SQRT($J$12/$G$12),"")</f>
        <v>9.7970524072895748E-2</v>
      </c>
      <c r="O2601" s="4">
        <f t="shared" ca="1" si="40"/>
        <v>-5.9668356481978845E-3</v>
      </c>
    </row>
    <row r="2602" spans="2:15" x14ac:dyDescent="0.2">
      <c r="B2602" s="14">
        <v>37888</v>
      </c>
      <c r="C2602" s="25">
        <v>1352.77</v>
      </c>
      <c r="D2602" s="25">
        <v>1357.3</v>
      </c>
      <c r="E2602" s="25">
        <v>1346.92</v>
      </c>
      <c r="F2602" s="16">
        <v>1348.11</v>
      </c>
      <c r="G2602" s="28">
        <f ca="1">IFERROR($F2602/OFFSET($F2602,G$12,)-1,"")</f>
        <v>-3.6215549035114591E-3</v>
      </c>
      <c r="H2602" s="29">
        <f ca="1">IFERROR($F2602/OFFSET($F2602,H$12,)-1,"")</f>
        <v>-9.7183657278857583E-3</v>
      </c>
      <c r="I2602" s="29">
        <f ca="1">IFERROR($F2602/OFFSET($F2602,I$12,)-1,"")</f>
        <v>-7.6408365170153036E-3</v>
      </c>
      <c r="J2602" s="29">
        <f ca="1">IFERROR($F2602/OFFSET($F2602,J$12,)-1,"")</f>
        <v>0.20800551981218285</v>
      </c>
      <c r="K2602" s="30">
        <f>F2602/VLOOKUP(YEAR(B2602),$Z$13:$AB$35,3,FALSE)-1</f>
        <v>0.17358602258185263</v>
      </c>
      <c r="L2602" s="21">
        <f>MAX(F2602:$F$5741)</f>
        <v>1628.56</v>
      </c>
      <c r="M2602" s="28">
        <f ca="1">IF(OFFSET($O2602,M$12,)&lt;&gt;"",_xlfn.STDEV.S(OFFSET($O2602,,,M$12))*SQRT($J$12/$G$12),"")</f>
        <v>8.2604299953114441E-2</v>
      </c>
      <c r="N2602" s="30">
        <f ca="1">IF(OFFSET($O2602,N$12,)&lt;&gt;"",_xlfn.STDEV.S(OFFSET($O2602,,,N$12))*SQRT($J$12/$G$12),"")</f>
        <v>9.7885293000105053E-2</v>
      </c>
      <c r="O2602" s="4">
        <f t="shared" ca="1" si="40"/>
        <v>-3.6281286096286379E-3</v>
      </c>
    </row>
    <row r="2603" spans="2:15" x14ac:dyDescent="0.2">
      <c r="B2603" s="14">
        <v>37887</v>
      </c>
      <c r="C2603" s="25">
        <v>1354.93</v>
      </c>
      <c r="D2603" s="25">
        <v>1359.62</v>
      </c>
      <c r="E2603" s="25">
        <v>1353.01</v>
      </c>
      <c r="F2603" s="16">
        <v>1353.01</v>
      </c>
      <c r="G2603" s="28">
        <f ca="1">IFERROR($F2603/OFFSET($F2603,G$12,)-1,"")</f>
        <v>-1.417047375141256E-3</v>
      </c>
      <c r="H2603" s="29">
        <f ca="1">IFERROR($F2603/OFFSET($F2603,H$12,)-1,"")</f>
        <v>-9.2919382001903639E-3</v>
      </c>
      <c r="I2603" s="29">
        <f ca="1">IFERROR($F2603/OFFSET($F2603,I$12,)-1,"")</f>
        <v>5.9130923255379386E-5</v>
      </c>
      <c r="J2603" s="29">
        <f ca="1">IFERROR($F2603/OFFSET($F2603,J$12,)-1,"")</f>
        <v>0.19539691655254687</v>
      </c>
      <c r="K2603" s="30">
        <f>F2603/VLOOKUP(YEAR(B2603),$Z$13:$AB$35,3,FALSE)-1</f>
        <v>0.17785167709865846</v>
      </c>
      <c r="L2603" s="21">
        <f>MAX(F2603:$F$5741)</f>
        <v>1628.56</v>
      </c>
      <c r="M2603" s="28">
        <f ca="1">IF(OFFSET($O2603,M$12,)&lt;&gt;"",_xlfn.STDEV.S(OFFSET($O2603,,,M$12))*SQRT($J$12/$G$12),"")</f>
        <v>8.2447100943933094E-2</v>
      </c>
      <c r="N2603" s="30">
        <f ca="1">IF(OFFSET($O2603,N$12,)&lt;&gt;"",_xlfn.STDEV.S(OFFSET($O2603,,,N$12))*SQRT($J$12/$G$12),"")</f>
        <v>9.9403935225526652E-2</v>
      </c>
      <c r="O2603" s="4">
        <f t="shared" ca="1" si="40"/>
        <v>-1.4180523362701683E-3</v>
      </c>
    </row>
    <row r="2604" spans="2:15" x14ac:dyDescent="0.2">
      <c r="B2604" s="14">
        <v>37886</v>
      </c>
      <c r="C2604" s="25">
        <v>1365.77</v>
      </c>
      <c r="D2604" s="25">
        <v>1365.83</v>
      </c>
      <c r="E2604" s="25">
        <v>1353.83</v>
      </c>
      <c r="F2604" s="16">
        <v>1354.93</v>
      </c>
      <c r="G2604" s="28">
        <f ca="1">IFERROR($F2604/OFFSET($F2604,G$12,)-1,"")</f>
        <v>-7.9441784181931707E-3</v>
      </c>
      <c r="H2604" s="29">
        <f ca="1">IFERROR($F2604/OFFSET($F2604,H$12,)-1,"")</f>
        <v>-7.9151229370157949E-3</v>
      </c>
      <c r="I2604" s="29">
        <f ca="1">IFERROR($F2604/OFFSET($F2604,I$12,)-1,"")</f>
        <v>3.6741557219790444E-3</v>
      </c>
      <c r="J2604" s="29">
        <f ca="1">IFERROR($F2604/OFFSET($F2604,J$12,)-1,"")</f>
        <v>0.20029588157649969</v>
      </c>
      <c r="K2604" s="30">
        <f>F2604/VLOOKUP(YEAR(B2604),$Z$13:$AB$35,3,FALSE)-1</f>
        <v>0.17952311723585579</v>
      </c>
      <c r="L2604" s="21">
        <f>MAX(F2604:$F$5741)</f>
        <v>1628.56</v>
      </c>
      <c r="M2604" s="28">
        <f ca="1">IF(OFFSET($O2604,M$12,)&lt;&gt;"",_xlfn.STDEV.S(OFFSET($O2604,,,M$12))*SQRT($J$12/$G$12),"")</f>
        <v>8.2623506935818436E-2</v>
      </c>
      <c r="N2604" s="30">
        <f ca="1">IF(OFFSET($O2604,N$12,)&lt;&gt;"",_xlfn.STDEV.S(OFFSET($O2604,,,N$12))*SQRT($J$12/$G$12),"")</f>
        <v>9.9893280404584728E-2</v>
      </c>
      <c r="O2604" s="4">
        <f t="shared" ca="1" si="40"/>
        <v>-7.9759015246064612E-3</v>
      </c>
    </row>
    <row r="2605" spans="2:15" x14ac:dyDescent="0.2">
      <c r="B2605" s="14">
        <v>37883</v>
      </c>
      <c r="C2605" s="25">
        <v>1359.97</v>
      </c>
      <c r="D2605" s="25">
        <v>1365.78</v>
      </c>
      <c r="E2605" s="25">
        <v>1357.22</v>
      </c>
      <c r="F2605" s="16">
        <v>1365.78</v>
      </c>
      <c r="G2605" s="28">
        <f ca="1">IFERROR($F2605/OFFSET($F2605,G$12,)-1,"")</f>
        <v>4.2426158631185817E-3</v>
      </c>
      <c r="H2605" s="29">
        <f ca="1">IFERROR($F2605/OFFSET($F2605,H$12,)-1,"")</f>
        <v>-1.0325862481250447E-2</v>
      </c>
      <c r="I2605" s="29">
        <f ca="1">IFERROR($F2605/OFFSET($F2605,I$12,)-1,"")</f>
        <v>1.0498745921470265E-2</v>
      </c>
      <c r="J2605" s="29">
        <f ca="1">IFERROR($F2605/OFFSET($F2605,J$12,)-1,"")</f>
        <v>0.2159938745348029</v>
      </c>
      <c r="K2605" s="30">
        <f>F2605/VLOOKUP(YEAR(B2605),$Z$13:$AB$35,3,FALSE)-1</f>
        <v>0.1889684950944972</v>
      </c>
      <c r="L2605" s="21">
        <f>MAX(F2605:$F$5741)</f>
        <v>1628.56</v>
      </c>
      <c r="M2605" s="28">
        <f ca="1">IF(OFFSET($O2605,M$12,)&lt;&gt;"",_xlfn.STDEV.S(OFFSET($O2605,,,M$12))*SQRT($J$12/$G$12),"")</f>
        <v>7.8388749840559074E-2</v>
      </c>
      <c r="N2605" s="30">
        <f ca="1">IF(OFFSET($O2605,N$12,)&lt;&gt;"",_xlfn.STDEV.S(OFFSET($O2605,,,N$12))*SQRT($J$12/$G$12),"")</f>
        <v>9.9068165637201819E-2</v>
      </c>
      <c r="O2605" s="4">
        <f t="shared" ca="1" si="40"/>
        <v>4.2336413431107245E-3</v>
      </c>
    </row>
    <row r="2606" spans="2:15" x14ac:dyDescent="0.2">
      <c r="B2606" s="14">
        <v>37882</v>
      </c>
      <c r="C2606" s="25">
        <v>1361.03</v>
      </c>
      <c r="D2606" s="25">
        <v>1363.79</v>
      </c>
      <c r="E2606" s="25">
        <v>1356.22</v>
      </c>
      <c r="F2606" s="16">
        <v>1360.01</v>
      </c>
      <c r="G2606" s="28">
        <f ca="1">IFERROR($F2606/OFFSET($F2606,G$12,)-1,"")</f>
        <v>-9.769785652371521E-4</v>
      </c>
      <c r="H2606" s="29">
        <f ca="1">IFERROR($F2606/OFFSET($F2606,H$12,)-1,"")</f>
        <v>-1.6182236432818797E-2</v>
      </c>
      <c r="I2606" s="29">
        <f ca="1">IFERROR($F2606/OFFSET($F2606,I$12,)-1,"")</f>
        <v>7.46705384723656E-3</v>
      </c>
      <c r="J2606" s="29">
        <f ca="1">IFERROR($F2606/OFFSET($F2606,J$12,)-1,"")</f>
        <v>0.22579743846271705</v>
      </c>
      <c r="K2606" s="30">
        <f>F2606/VLOOKUP(YEAR(B2606),$Z$13:$AB$35,3,FALSE)-1</f>
        <v>0.1839454692655238</v>
      </c>
      <c r="L2606" s="21">
        <f>MAX(F2606:$F$5741)</f>
        <v>1628.56</v>
      </c>
      <c r="M2606" s="28">
        <f ca="1">IF(OFFSET($O2606,M$12,)&lt;&gt;"",_xlfn.STDEV.S(OFFSET($O2606,,,M$12))*SQRT($J$12/$G$12),"")</f>
        <v>7.8389272673385899E-2</v>
      </c>
      <c r="N2606" s="30">
        <f ca="1">IF(OFFSET($O2606,N$12,)&lt;&gt;"",_xlfn.STDEV.S(OFFSET($O2606,,,N$12))*SQRT($J$12/$G$12),"")</f>
        <v>9.8790604496402049E-2</v>
      </c>
      <c r="O2606" s="4">
        <f t="shared" ca="1" si="40"/>
        <v>-9.7745611986137606E-4</v>
      </c>
    </row>
    <row r="2607" spans="2:15" x14ac:dyDescent="0.2">
      <c r="B2607" s="14">
        <v>37881</v>
      </c>
      <c r="C2607" s="25">
        <v>1365.26</v>
      </c>
      <c r="D2607" s="25">
        <v>1369.73</v>
      </c>
      <c r="E2607" s="25">
        <v>1358.63</v>
      </c>
      <c r="F2607" s="16">
        <v>1361.34</v>
      </c>
      <c r="G2607" s="28">
        <f ca="1">IFERROR($F2607/OFFSET($F2607,G$12,)-1,"")</f>
        <v>-3.1925020136195359E-3</v>
      </c>
      <c r="H2607" s="29">
        <f ca="1">IFERROR($F2607/OFFSET($F2607,H$12,)-1,"")</f>
        <v>-7.3717598162529319E-3</v>
      </c>
      <c r="I2607" s="29">
        <f ca="1">IFERROR($F2607/OFFSET($F2607,I$12,)-1,"")</f>
        <v>1.0473341597203145E-2</v>
      </c>
      <c r="J2607" s="29">
        <f ca="1">IFERROR($F2607/OFFSET($F2607,J$12,)-1,"")</f>
        <v>0.21928151113738337</v>
      </c>
      <c r="K2607" s="30">
        <f>F2607/VLOOKUP(YEAR(B2607),$Z$13:$AB$35,3,FALSE)-1</f>
        <v>0.18510328977722823</v>
      </c>
      <c r="L2607" s="21">
        <f>MAX(F2607:$F$5741)</f>
        <v>1628.56</v>
      </c>
      <c r="M2607" s="28">
        <f ca="1">IF(OFFSET($O2607,M$12,)&lt;&gt;"",_xlfn.STDEV.S(OFFSET($O2607,,,M$12))*SQRT($J$12/$G$12),"")</f>
        <v>8.1253163043576354E-2</v>
      </c>
      <c r="N2607" s="30">
        <f ca="1">IF(OFFSET($O2607,N$12,)&lt;&gt;"",_xlfn.STDEV.S(OFFSET($O2607,,,N$12))*SQRT($J$12/$G$12),"")</f>
        <v>9.9005626073942199E-2</v>
      </c>
      <c r="O2607" s="4">
        <f t="shared" ca="1" si="40"/>
        <v>-3.1976089202761385E-3</v>
      </c>
    </row>
    <row r="2608" spans="2:15" x14ac:dyDescent="0.2">
      <c r="B2608" s="14">
        <v>37880</v>
      </c>
      <c r="C2608" s="25">
        <v>1365.68</v>
      </c>
      <c r="D2608" s="25">
        <v>1369.19</v>
      </c>
      <c r="E2608" s="25">
        <v>1358.2</v>
      </c>
      <c r="F2608" s="16">
        <v>1365.7</v>
      </c>
      <c r="G2608" s="28">
        <f ca="1">IFERROR($F2608/OFFSET($F2608,G$12,)-1,"")</f>
        <v>-2.9288151478290558E-5</v>
      </c>
      <c r="H2608" s="29">
        <f ca="1">IFERROR($F2608/OFFSET($F2608,H$12,)-1,"")</f>
        <v>-5.7802626597944773E-3</v>
      </c>
      <c r="I2608" s="29">
        <f ca="1">IFERROR($F2608/OFFSET($F2608,I$12,)-1,"")</f>
        <v>2.5831699604149438E-2</v>
      </c>
      <c r="J2608" s="29">
        <f ca="1">IFERROR($F2608/OFFSET($F2608,J$12,)-1,"")</f>
        <v>0.21445213153822906</v>
      </c>
      <c r="K2608" s="30">
        <f>F2608/VLOOKUP(YEAR(B2608),$Z$13:$AB$35,3,FALSE)-1</f>
        <v>0.18889885175544752</v>
      </c>
      <c r="L2608" s="21">
        <f>MAX(F2608:$F$5741)</f>
        <v>1628.56</v>
      </c>
      <c r="M2608" s="28">
        <f ca="1">IF(OFFSET($O2608,M$12,)&lt;&gt;"",_xlfn.STDEV.S(OFFSET($O2608,,,M$12))*SQRT($J$12/$G$12),"")</f>
        <v>8.0763676692890821E-2</v>
      </c>
      <c r="N2608" s="30">
        <f ca="1">IF(OFFSET($O2608,N$12,)&lt;&gt;"",_xlfn.STDEV.S(OFFSET($O2608,,,N$12))*SQRT($J$12/$G$12),"")</f>
        <v>9.9234018622652284E-2</v>
      </c>
      <c r="O2608" s="4">
        <f t="shared" ca="1" si="40"/>
        <v>-2.9288580384573668E-5</v>
      </c>
    </row>
    <row r="2609" spans="2:15" x14ac:dyDescent="0.2">
      <c r="B2609" s="14">
        <v>37879</v>
      </c>
      <c r="C2609" s="25">
        <v>1379.74</v>
      </c>
      <c r="D2609" s="25">
        <v>1379.74</v>
      </c>
      <c r="E2609" s="25">
        <v>1363.79</v>
      </c>
      <c r="F2609" s="16">
        <v>1365.74</v>
      </c>
      <c r="G2609" s="28">
        <f ca="1">IFERROR($F2609/OFFSET($F2609,G$12,)-1,"")</f>
        <v>-1.0354847358390762E-2</v>
      </c>
      <c r="H2609" s="29">
        <f ca="1">IFERROR($F2609/OFFSET($F2609,H$12,)-1,"")</f>
        <v>-1.1565295428885736E-2</v>
      </c>
      <c r="I2609" s="29">
        <f ca="1">IFERROR($F2609/OFFSET($F2609,I$12,)-1,"")</f>
        <v>2.7977449438117752E-2</v>
      </c>
      <c r="J2609" s="29">
        <f ca="1">IFERROR($F2609/OFFSET($F2609,J$12,)-1,"")</f>
        <v>0.22408848098089118</v>
      </c>
      <c r="K2609" s="30">
        <f>F2609/VLOOKUP(YEAR(B2609),$Z$13:$AB$35,3,FALSE)-1</f>
        <v>0.18893367342497225</v>
      </c>
      <c r="L2609" s="21">
        <f>MAX(F2609:$F$5741)</f>
        <v>1628.56</v>
      </c>
      <c r="M2609" s="28">
        <f ca="1">IF(OFFSET($O2609,M$12,)&lt;&gt;"",_xlfn.STDEV.S(OFFSET($O2609,,,M$12))*SQRT($J$12/$G$12),"")</f>
        <v>8.1134366896113336E-2</v>
      </c>
      <c r="N2609" s="30">
        <f ca="1">IF(OFFSET($O2609,N$12,)&lt;&gt;"",_xlfn.STDEV.S(OFFSET($O2609,,,N$12))*SQRT($J$12/$G$12),"")</f>
        <v>9.9221003418952625E-2</v>
      </c>
      <c r="O2609" s="4">
        <f t="shared" ca="1" si="40"/>
        <v>-1.0408831780630253E-2</v>
      </c>
    </row>
    <row r="2610" spans="2:15" x14ac:dyDescent="0.2">
      <c r="B2610" s="14">
        <v>37876</v>
      </c>
      <c r="C2610" s="25">
        <v>1382.37</v>
      </c>
      <c r="D2610" s="25">
        <v>1384.39</v>
      </c>
      <c r="E2610" s="25">
        <v>1378.2</v>
      </c>
      <c r="F2610" s="16">
        <v>1380.03</v>
      </c>
      <c r="G2610" s="28">
        <f ca="1">IFERROR($F2610/OFFSET($F2610,G$12,)-1,"")</f>
        <v>-1.6999667240557015E-3</v>
      </c>
      <c r="H2610" s="29">
        <f ca="1">IFERROR($F2610/OFFSET($F2610,H$12,)-1,"")</f>
        <v>8.0569758948136894E-3</v>
      </c>
      <c r="I2610" s="29">
        <f ca="1">IFERROR($F2610/OFFSET($F2610,I$12,)-1,"")</f>
        <v>4.1539936150461587E-2</v>
      </c>
      <c r="J2610" s="29">
        <f ca="1">IFERROR($F2610/OFFSET($F2610,J$12,)-1,"")</f>
        <v>0.22141681270245872</v>
      </c>
      <c r="K2610" s="30">
        <f>F2610/VLOOKUP(YEAR(B2610),$Z$13:$AB$35,3,FALSE)-1</f>
        <v>0.20137371486275901</v>
      </c>
      <c r="L2610" s="21">
        <f>MAX(F2610:$F$5741)</f>
        <v>1628.56</v>
      </c>
      <c r="M2610" s="28">
        <f ca="1">IF(OFFSET($O2610,M$12,)&lt;&gt;"",_xlfn.STDEV.S(OFFSET($O2610,,,M$12))*SQRT($J$12/$G$12),"")</f>
        <v>7.3746915151262124E-2</v>
      </c>
      <c r="N2610" s="30">
        <f ca="1">IF(OFFSET($O2610,N$12,)&lt;&gt;"",_xlfn.STDEV.S(OFFSET($O2610,,,N$12))*SQRT($J$12/$G$12),"")</f>
        <v>9.645073195763354E-2</v>
      </c>
      <c r="O2610" s="4">
        <f t="shared" ca="1" si="40"/>
        <v>-1.7014133071483559E-3</v>
      </c>
    </row>
    <row r="2611" spans="2:15" x14ac:dyDescent="0.2">
      <c r="B2611" s="14">
        <v>37875</v>
      </c>
      <c r="C2611" s="25">
        <v>1371.59</v>
      </c>
      <c r="D2611" s="25">
        <v>1382.63</v>
      </c>
      <c r="E2611" s="25">
        <v>1368.66</v>
      </c>
      <c r="F2611" s="16">
        <v>1382.38</v>
      </c>
      <c r="G2611" s="28">
        <f ca="1">IFERROR($F2611/OFFSET($F2611,G$12,)-1,"")</f>
        <v>7.9696671406175312E-3</v>
      </c>
      <c r="H2611" s="29">
        <f ca="1">IFERROR($F2611/OFFSET($F2611,H$12,)-1,"")</f>
        <v>8.9775779516525489E-3</v>
      </c>
      <c r="I2611" s="29">
        <f ca="1">IFERROR($F2611/OFFSET($F2611,I$12,)-1,"")</f>
        <v>4.4377625336194049E-2</v>
      </c>
      <c r="J2611" s="29">
        <f ca="1">IFERROR($F2611/OFFSET($F2611,J$12,)-1,"")</f>
        <v>0.21875055102004848</v>
      </c>
      <c r="K2611" s="30">
        <f>F2611/VLOOKUP(YEAR(B2611),$Z$13:$AB$35,3,FALSE)-1</f>
        <v>0.20341948794734965</v>
      </c>
      <c r="L2611" s="21">
        <f>MAX(F2611:$F$5741)</f>
        <v>1628.56</v>
      </c>
      <c r="M2611" s="28">
        <f ca="1">IF(OFFSET($O2611,M$12,)&lt;&gt;"",_xlfn.STDEV.S(OFFSET($O2611,,,M$12))*SQRT($J$12/$G$12),"")</f>
        <v>7.8547405938547685E-2</v>
      </c>
      <c r="N2611" s="30">
        <f ca="1">IF(OFFSET($O2611,N$12,)&lt;&gt;"",_xlfn.STDEV.S(OFFSET($O2611,,,N$12))*SQRT($J$12/$G$12),"")</f>
        <v>9.6918828879754351E-2</v>
      </c>
      <c r="O2611" s="4">
        <f t="shared" ca="1" si="40"/>
        <v>7.9380770739966317E-3</v>
      </c>
    </row>
    <row r="2612" spans="2:15" x14ac:dyDescent="0.2">
      <c r="B2612" s="14">
        <v>37874</v>
      </c>
      <c r="C2612" s="25">
        <v>1373.54</v>
      </c>
      <c r="D2612" s="25">
        <v>1378.06</v>
      </c>
      <c r="E2612" s="25">
        <v>1368.21</v>
      </c>
      <c r="F2612" s="16">
        <v>1371.45</v>
      </c>
      <c r="G2612" s="28">
        <f ca="1">IFERROR($F2612/OFFSET($F2612,G$12,)-1,"")</f>
        <v>-1.5943041845025707E-3</v>
      </c>
      <c r="H2612" s="29">
        <f ca="1">IFERROR($F2612/OFFSET($F2612,H$12,)-1,"")</f>
        <v>-4.5220951164276491E-3</v>
      </c>
      <c r="I2612" s="29">
        <f ca="1">IFERROR($F2612/OFFSET($F2612,I$12,)-1,"")</f>
        <v>4.1075196987869544E-2</v>
      </c>
      <c r="J2612" s="29">
        <f ca="1">IFERROR($F2612/OFFSET($F2612,J$12,)-1,"")</f>
        <v>0.23080581905642261</v>
      </c>
      <c r="K2612" s="30">
        <f>F2612/VLOOKUP(YEAR(B2612),$Z$13:$AB$35,3,FALSE)-1</f>
        <v>0.19390446674965833</v>
      </c>
      <c r="L2612" s="21">
        <f>MAX(F2612:$F$5741)</f>
        <v>1628.56</v>
      </c>
      <c r="M2612" s="28">
        <f ca="1">IF(OFFSET($O2612,M$12,)&lt;&gt;"",_xlfn.STDEV.S(OFFSET($O2612,,,M$12))*SQRT($J$12/$G$12),"")</f>
        <v>7.6168713525399515E-2</v>
      </c>
      <c r="N2612" s="30">
        <f ca="1">IF(OFFSET($O2612,N$12,)&lt;&gt;"",_xlfn.STDEV.S(OFFSET($O2612,,,N$12))*SQRT($J$12/$G$12),"")</f>
        <v>0.1010262395884247</v>
      </c>
      <c r="O2612" s="4">
        <f t="shared" ca="1" si="40"/>
        <v>-1.5955764398400808E-3</v>
      </c>
    </row>
    <row r="2613" spans="2:15" x14ac:dyDescent="0.2">
      <c r="B2613" s="14">
        <v>37873</v>
      </c>
      <c r="C2613" s="25">
        <v>1381.72</v>
      </c>
      <c r="D2613" s="25">
        <v>1383.51</v>
      </c>
      <c r="E2613" s="25">
        <v>1370.96</v>
      </c>
      <c r="F2613" s="16">
        <v>1373.64</v>
      </c>
      <c r="G2613" s="28">
        <f ca="1">IFERROR($F2613/OFFSET($F2613,G$12,)-1,"")</f>
        <v>-5.8477839214891025E-3</v>
      </c>
      <c r="H2613" s="29">
        <f ca="1">IFERROR($F2613/OFFSET($F2613,H$12,)-1,"")</f>
        <v>3.3966646944099121E-3</v>
      </c>
      <c r="I2613" s="29">
        <f ca="1">IFERROR($F2613/OFFSET($F2613,I$12,)-1,"")</f>
        <v>4.0589064133448538E-2</v>
      </c>
      <c r="J2613" s="29">
        <f ca="1">IFERROR($F2613/OFFSET($F2613,J$12,)-1,"")</f>
        <v>0.22295919730059399</v>
      </c>
      <c r="K2613" s="30">
        <f>F2613/VLOOKUP(YEAR(B2613),$Z$13:$AB$35,3,FALSE)-1</f>
        <v>0.19581095315614916</v>
      </c>
      <c r="L2613" s="21">
        <f>MAX(F2613:$F$5741)</f>
        <v>1628.56</v>
      </c>
      <c r="M2613" s="28">
        <f ca="1">IF(OFFSET($O2613,M$12,)&lt;&gt;"",_xlfn.STDEV.S(OFFSET($O2613,,,M$12))*SQRT($J$12/$G$12),"")</f>
        <v>7.5976018191670214E-2</v>
      </c>
      <c r="N2613" s="30">
        <f ca="1">IF(OFFSET($O2613,N$12,)&lt;&gt;"",_xlfn.STDEV.S(OFFSET($O2613,,,N$12))*SQRT($J$12/$G$12),"")</f>
        <v>0.10121105486807902</v>
      </c>
      <c r="O2613" s="4">
        <f t="shared" ca="1" si="40"/>
        <v>-5.8649491616751459E-3</v>
      </c>
    </row>
    <row r="2614" spans="2:15" x14ac:dyDescent="0.2">
      <c r="B2614" s="14">
        <v>37872</v>
      </c>
      <c r="C2614" s="25">
        <v>1369</v>
      </c>
      <c r="D2614" s="25">
        <v>1388.28</v>
      </c>
      <c r="E2614" s="25">
        <v>1367.97</v>
      </c>
      <c r="F2614" s="16">
        <v>1381.72</v>
      </c>
      <c r="G2614" s="28">
        <f ca="1">IFERROR($F2614/OFFSET($F2614,G$12,)-1,"")</f>
        <v>9.2914536157779892E-3</v>
      </c>
      <c r="H2614" s="29">
        <f ca="1">IFERROR($F2614/OFFSET($F2614,H$12,)-1,"")</f>
        <v>1.9448707354503769E-2</v>
      </c>
      <c r="I2614" s="29">
        <f ca="1">IFERROR($F2614/OFFSET($F2614,I$12,)-1,"")</f>
        <v>4.6495951769633503E-2</v>
      </c>
      <c r="J2614" s="29">
        <f ca="1">IFERROR($F2614/OFFSET($F2614,J$12,)-1,"")</f>
        <v>0.20960526661355705</v>
      </c>
      <c r="K2614" s="30">
        <f>F2614/VLOOKUP(YEAR(B2614),$Z$13:$AB$35,3,FALSE)-1</f>
        <v>0.20284493040018803</v>
      </c>
      <c r="L2614" s="21">
        <f>MAX(F2614:$F$5741)</f>
        <v>1628.56</v>
      </c>
      <c r="M2614" s="28">
        <f ca="1">IF(OFFSET($O2614,M$12,)&lt;&gt;"",_xlfn.STDEV.S(OFFSET($O2614,,,M$12))*SQRT($J$12/$G$12),"")</f>
        <v>7.4215666108463307E-2</v>
      </c>
      <c r="N2614" s="30">
        <f ca="1">IF(OFFSET($O2614,N$12,)&lt;&gt;"",_xlfn.STDEV.S(OFFSET($O2614,,,N$12))*SQRT($J$12/$G$12),"")</f>
        <v>0.10027579909596016</v>
      </c>
      <c r="O2614" s="4">
        <f t="shared" ca="1" si="40"/>
        <v>9.2485535916116222E-3</v>
      </c>
    </row>
    <row r="2615" spans="2:15" x14ac:dyDescent="0.2">
      <c r="B2615" s="14">
        <v>37869</v>
      </c>
      <c r="C2615" s="25">
        <v>1370.71</v>
      </c>
      <c r="D2615" s="25">
        <v>1373.62</v>
      </c>
      <c r="E2615" s="25">
        <v>1367.45</v>
      </c>
      <c r="F2615" s="16">
        <v>1369</v>
      </c>
      <c r="G2615" s="28">
        <f ca="1">IFERROR($F2615/OFFSET($F2615,G$12,)-1,"")</f>
        <v>-7.8827513721824172E-4</v>
      </c>
      <c r="H2615" s="29">
        <f ca="1">IFERROR($F2615/OFFSET($F2615,H$12,)-1,"")</f>
        <v>1.3428482596272051E-2</v>
      </c>
      <c r="I2615" s="29">
        <f ca="1">IFERROR($F2615/OFFSET($F2615,I$12,)-1,"")</f>
        <v>4.1262597451987126E-2</v>
      </c>
      <c r="J2615" s="29">
        <f ca="1">IFERROR($F2615/OFFSET($F2615,J$12,)-1,"")</f>
        <v>0.21547353748080011</v>
      </c>
      <c r="K2615" s="30">
        <f>F2615/VLOOKUP(YEAR(B2615),$Z$13:$AB$35,3,FALSE)-1</f>
        <v>0.19177163949125542</v>
      </c>
      <c r="L2615" s="21">
        <f>MAX(F2615:$F$5741)</f>
        <v>1628.56</v>
      </c>
      <c r="M2615" s="28">
        <f ca="1">IF(OFFSET($O2615,M$12,)&lt;&gt;"",_xlfn.STDEV.S(OFFSET($O2615,,,M$12))*SQRT($J$12/$G$12),"")</f>
        <v>7.9032911532471301E-2</v>
      </c>
      <c r="N2615" s="30">
        <f ca="1">IF(OFFSET($O2615,N$12,)&lt;&gt;"",_xlfn.STDEV.S(OFFSET($O2615,,,N$12))*SQRT($J$12/$G$12),"")</f>
        <v>9.9314638213336776E-2</v>
      </c>
      <c r="O2615" s="4">
        <f t="shared" ca="1" si="40"/>
        <v>-7.8858598943300359E-4</v>
      </c>
    </row>
    <row r="2616" spans="2:15" x14ac:dyDescent="0.2">
      <c r="B2616" s="14">
        <v>37868</v>
      </c>
      <c r="C2616" s="25">
        <v>1377.67</v>
      </c>
      <c r="D2616" s="25">
        <v>1377.88</v>
      </c>
      <c r="E2616" s="25">
        <v>1365.69</v>
      </c>
      <c r="F2616" s="16">
        <v>1370.08</v>
      </c>
      <c r="G2616" s="28">
        <f ca="1">IFERROR($F2616/OFFSET($F2616,G$12,)-1,"")</f>
        <v>-5.5165205272633688E-3</v>
      </c>
      <c r="H2616" s="29">
        <f ca="1">IFERROR($F2616/OFFSET($F2616,H$12,)-1,"")</f>
        <v>8.405340556136176E-3</v>
      </c>
      <c r="I2616" s="29">
        <f ca="1">IFERROR($F2616/OFFSET($F2616,I$12,)-1,"")</f>
        <v>3.5311897835039963E-2</v>
      </c>
      <c r="J2616" s="29">
        <f ca="1">IFERROR($F2616/OFFSET($F2616,J$12,)-1,"")</f>
        <v>0.21515933622471151</v>
      </c>
      <c r="K2616" s="30">
        <f>F2616/VLOOKUP(YEAR(B2616),$Z$13:$AB$35,3,FALSE)-1</f>
        <v>0.19271182456842872</v>
      </c>
      <c r="L2616" s="21">
        <f>MAX(F2616:$F$5741)</f>
        <v>1628.56</v>
      </c>
      <c r="M2616" s="28">
        <f ca="1">IF(OFFSET($O2616,M$12,)&lt;&gt;"",_xlfn.STDEV.S(OFFSET($O2616,,,M$12))*SQRT($J$12/$G$12),"")</f>
        <v>8.6153432439774164E-2</v>
      </c>
      <c r="N2616" s="30">
        <f ca="1">IF(OFFSET($O2616,N$12,)&lt;&gt;"",_xlfn.STDEV.S(OFFSET($O2616,,,N$12))*SQRT($J$12/$G$12),"")</f>
        <v>9.9347330662313368E-2</v>
      </c>
      <c r="O2616" s="4">
        <f t="shared" ca="1" si="40"/>
        <v>-5.53179271876225E-3</v>
      </c>
    </row>
    <row r="2617" spans="2:15" x14ac:dyDescent="0.2">
      <c r="B2617" s="14">
        <v>37867</v>
      </c>
      <c r="C2617" s="25">
        <v>1368.77</v>
      </c>
      <c r="D2617" s="25">
        <v>1377.68</v>
      </c>
      <c r="E2617" s="25">
        <v>1365.15</v>
      </c>
      <c r="F2617" s="16">
        <v>1377.68</v>
      </c>
      <c r="G2617" s="28">
        <f ca="1">IFERROR($F2617/OFFSET($F2617,G$12,)-1,"")</f>
        <v>6.3477454181550819E-3</v>
      </c>
      <c r="H2617" s="29">
        <f ca="1">IFERROR($F2617/OFFSET($F2617,H$12,)-1,"")</f>
        <v>1.3924460537549033E-2</v>
      </c>
      <c r="I2617" s="29">
        <f ca="1">IFERROR($F2617/OFFSET($F2617,I$12,)-1,"")</f>
        <v>4.5288659246276675E-2</v>
      </c>
      <c r="J2617" s="29">
        <f ca="1">IFERROR($F2617/OFFSET($F2617,J$12,)-1,"")</f>
        <v>0.21610790388927148</v>
      </c>
      <c r="K2617" s="30">
        <f>F2617/VLOOKUP(YEAR(B2617),$Z$13:$AB$35,3,FALSE)-1</f>
        <v>0.19932794177816859</v>
      </c>
      <c r="L2617" s="21">
        <f>MAX(F2617:$F$5741)</f>
        <v>1628.56</v>
      </c>
      <c r="M2617" s="28">
        <f ca="1">IF(OFFSET($O2617,M$12,)&lt;&gt;"",_xlfn.STDEV.S(OFFSET($O2617,,,M$12))*SQRT($J$12/$G$12),"")</f>
        <v>8.7907254583453207E-2</v>
      </c>
      <c r="N2617" s="30">
        <f ca="1">IF(OFFSET($O2617,N$12,)&lt;&gt;"",_xlfn.STDEV.S(OFFSET($O2617,,,N$12))*SQRT($J$12/$G$12),"")</f>
        <v>9.8498617702402397E-2</v>
      </c>
      <c r="O2617" s="4">
        <f t="shared" ca="1" si="40"/>
        <v>6.3276833367731542E-3</v>
      </c>
    </row>
    <row r="2618" spans="2:15" x14ac:dyDescent="0.2">
      <c r="B2618" s="14">
        <v>37866</v>
      </c>
      <c r="C2618" s="25">
        <v>1355.39</v>
      </c>
      <c r="D2618" s="25">
        <v>1372.2</v>
      </c>
      <c r="E2618" s="25">
        <v>1355.19</v>
      </c>
      <c r="F2618" s="16">
        <v>1368.99</v>
      </c>
      <c r="G2618" s="28">
        <f ca="1">IFERROR($F2618/OFFSET($F2618,G$12,)-1,"")</f>
        <v>1.00563687876285E-2</v>
      </c>
      <c r="H2618" s="29">
        <f ca="1">IFERROR($F2618/OFFSET($F2618,H$12,)-1,"")</f>
        <v>7.7291698871542192E-3</v>
      </c>
      <c r="I2618" s="29">
        <f ca="1">IFERROR($F2618/OFFSET($F2618,I$12,)-1,"")</f>
        <v>3.6893689217438741E-2</v>
      </c>
      <c r="J2618" s="29">
        <f ca="1">IFERROR($F2618/OFFSET($F2618,J$12,)-1,"")</f>
        <v>0.21861313868613119</v>
      </c>
      <c r="K2618" s="30">
        <f>F2618/VLOOKUP(YEAR(B2618),$Z$13:$AB$35,3,FALSE)-1</f>
        <v>0.19176293407387424</v>
      </c>
      <c r="L2618" s="21">
        <f>MAX(F2618:$F$5741)</f>
        <v>1628.56</v>
      </c>
      <c r="M2618" s="28">
        <f ca="1">IF(OFFSET($O2618,M$12,)&lt;&gt;"",_xlfn.STDEV.S(OFFSET($O2618,,,M$12))*SQRT($J$12/$G$12),"")</f>
        <v>8.6527130881843717E-2</v>
      </c>
      <c r="N2618" s="30">
        <f ca="1">IF(OFFSET($O2618,N$12,)&lt;&gt;"",_xlfn.STDEV.S(OFFSET($O2618,,,N$12))*SQRT($J$12/$G$12),"")</f>
        <v>9.819794199005949E-2</v>
      </c>
      <c r="O2618" s="4">
        <f t="shared" ca="1" si="40"/>
        <v>1.0006139976630277E-2</v>
      </c>
    </row>
    <row r="2619" spans="2:15" x14ac:dyDescent="0.2">
      <c r="B2619" s="14">
        <v>37865</v>
      </c>
      <c r="C2619" s="25">
        <v>1350.85</v>
      </c>
      <c r="D2619" s="25">
        <v>1357.06</v>
      </c>
      <c r="E2619" s="25">
        <v>1348.08</v>
      </c>
      <c r="F2619" s="16">
        <v>1355.36</v>
      </c>
      <c r="G2619" s="28">
        <f ca="1">IFERROR($F2619/OFFSET($F2619,G$12,)-1,"")</f>
        <v>3.3312112284027418E-3</v>
      </c>
      <c r="H2619" s="29">
        <f ca="1">IFERROR($F2619/OFFSET($F2619,H$12,)-1,"")</f>
        <v>1.7961017938843415E-3</v>
      </c>
      <c r="I2619" s="29">
        <f ca="1">IFERROR($F2619/OFFSET($F2619,I$12,)-1,"")</f>
        <v>2.5808697758200383E-2</v>
      </c>
      <c r="J2619" s="29">
        <f ca="1">IFERROR($F2619/OFFSET($F2619,J$12,)-1,"")</f>
        <v>0.21718514261081978</v>
      </c>
      <c r="K2619" s="30">
        <f>F2619/VLOOKUP(YEAR(B2619),$Z$13:$AB$35,3,FALSE)-1</f>
        <v>0.17989745018324887</v>
      </c>
      <c r="L2619" s="21">
        <f>MAX(F2619:$F$5741)</f>
        <v>1628.56</v>
      </c>
      <c r="M2619" s="28">
        <f ca="1">IF(OFFSET($O2619,M$12,)&lt;&gt;"",_xlfn.STDEV.S(OFFSET($O2619,,,M$12))*SQRT($J$12/$G$12),"")</f>
        <v>8.3828589165416856E-2</v>
      </c>
      <c r="N2619" s="30">
        <f ca="1">IF(OFFSET($O2619,N$12,)&lt;&gt;"",_xlfn.STDEV.S(OFFSET($O2619,,,N$12))*SQRT($J$12/$G$12),"")</f>
        <v>0.111000031699722</v>
      </c>
      <c r="O2619" s="4">
        <f t="shared" ca="1" si="40"/>
        <v>3.3256750356898397E-3</v>
      </c>
    </row>
    <row r="2620" spans="2:15" x14ac:dyDescent="0.2">
      <c r="B2620" s="14">
        <v>37862</v>
      </c>
      <c r="C2620" s="25">
        <v>1358.46</v>
      </c>
      <c r="D2620" s="25">
        <v>1359.42</v>
      </c>
      <c r="E2620" s="25">
        <v>1346.07</v>
      </c>
      <c r="F2620" s="16">
        <v>1350.86</v>
      </c>
      <c r="G2620" s="28">
        <f ca="1">IFERROR($F2620/OFFSET($F2620,G$12,)-1,"")</f>
        <v>-5.7409506425449841E-3</v>
      </c>
      <c r="H2620" s="29">
        <f ca="1">IFERROR($F2620/OFFSET($F2620,H$12,)-1,"")</f>
        <v>6.5927390979059197E-4</v>
      </c>
      <c r="I2620" s="29">
        <f ca="1">IFERROR($F2620/OFFSET($F2620,I$12,)-1,"")</f>
        <v>1.3892745900101255E-2</v>
      </c>
      <c r="J2620" s="29">
        <f ca="1">IFERROR($F2620/OFFSET($F2620,J$12,)-1,"")</f>
        <v>0.19903782996928876</v>
      </c>
      <c r="K2620" s="30">
        <f>F2620/VLOOKUP(YEAR(B2620),$Z$13:$AB$35,3,FALSE)-1</f>
        <v>0.17598001236169258</v>
      </c>
      <c r="L2620" s="21">
        <f>MAX(F2620:$F$5741)</f>
        <v>1628.56</v>
      </c>
      <c r="M2620" s="28">
        <f ca="1">IF(OFFSET($O2620,M$12,)&lt;&gt;"",_xlfn.STDEV.S(OFFSET($O2620,,,M$12))*SQRT($J$12/$G$12),"")</f>
        <v>8.3964975600412106E-2</v>
      </c>
      <c r="N2620" s="30">
        <f ca="1">IF(OFFSET($O2620,N$12,)&lt;&gt;"",_xlfn.STDEV.S(OFFSET($O2620,,,N$12))*SQRT($J$12/$G$12),"")</f>
        <v>0.12549392677553095</v>
      </c>
      <c r="O2620" s="4">
        <f t="shared" ca="1" si="40"/>
        <v>-5.7574932435721137E-3</v>
      </c>
    </row>
    <row r="2621" spans="2:15" x14ac:dyDescent="0.2">
      <c r="B2621" s="14">
        <v>37861</v>
      </c>
      <c r="C2621" s="25">
        <v>1359.17</v>
      </c>
      <c r="D2621" s="25">
        <v>1360.02</v>
      </c>
      <c r="E2621" s="25">
        <v>1355.48</v>
      </c>
      <c r="F2621" s="16">
        <v>1358.66</v>
      </c>
      <c r="G2621" s="28">
        <f ca="1">IFERROR($F2621/OFFSET($F2621,G$12,)-1,"")</f>
        <v>-7.3596514469032037E-5</v>
      </c>
      <c r="H2621" s="29">
        <f ca="1">IFERROR($F2621/OFFSET($F2621,H$12,)-1,"")</f>
        <v>5.2308762272583742E-3</v>
      </c>
      <c r="I2621" s="29">
        <f ca="1">IFERROR($F2621/OFFSET($F2621,I$12,)-1,"")</f>
        <v>1.872249173346141E-2</v>
      </c>
      <c r="J2621" s="29">
        <f ca="1">IFERROR($F2621/OFFSET($F2621,J$12,)-1,"")</f>
        <v>0.18775406726171218</v>
      </c>
      <c r="K2621" s="30">
        <f>F2621/VLOOKUP(YEAR(B2621),$Z$13:$AB$35,3,FALSE)-1</f>
        <v>0.182770237919057</v>
      </c>
      <c r="L2621" s="21">
        <f>MAX(F2621:$F$5741)</f>
        <v>1628.56</v>
      </c>
      <c r="M2621" s="28">
        <f ca="1">IF(OFFSET($O2621,M$12,)&lt;&gt;"",_xlfn.STDEV.S(OFFSET($O2621,,,M$12))*SQRT($J$12/$G$12),"")</f>
        <v>8.2197358937675408E-2</v>
      </c>
      <c r="N2621" s="30">
        <f ca="1">IF(OFFSET($O2621,N$12,)&lt;&gt;"",_xlfn.STDEV.S(OFFSET($O2621,,,N$12))*SQRT($J$12/$G$12),"")</f>
        <v>0.12500752241424276</v>
      </c>
      <c r="O2621" s="4">
        <f t="shared" ca="1" si="40"/>
        <v>-7.3599222825387574E-5</v>
      </c>
    </row>
    <row r="2622" spans="2:15" x14ac:dyDescent="0.2">
      <c r="B2622" s="14">
        <v>37860</v>
      </c>
      <c r="C2622" s="25">
        <v>1358.98</v>
      </c>
      <c r="D2622" s="25">
        <v>1360.48</v>
      </c>
      <c r="E2622" s="25">
        <v>1349.96</v>
      </c>
      <c r="F2622" s="16">
        <v>1358.76</v>
      </c>
      <c r="G2622" s="28">
        <f ca="1">IFERROR($F2622/OFFSET($F2622,G$12,)-1,"")</f>
        <v>1.9875008281244888E-4</v>
      </c>
      <c r="H2622" s="29">
        <f ca="1">IFERROR($F2622/OFFSET($F2622,H$12,)-1,"")</f>
        <v>6.541079907846914E-3</v>
      </c>
      <c r="I2622" s="29">
        <f ca="1">IFERROR($F2622/OFFSET($F2622,I$12,)-1,"")</f>
        <v>1.7980760586172817E-2</v>
      </c>
      <c r="J2622" s="29">
        <f ca="1">IFERROR($F2622/OFFSET($F2622,J$12,)-1,"")</f>
        <v>0.20049830804979552</v>
      </c>
      <c r="K2622" s="30">
        <f>F2622/VLOOKUP(YEAR(B2622),$Z$13:$AB$35,3,FALSE)-1</f>
        <v>0.18285729209286927</v>
      </c>
      <c r="L2622" s="21">
        <f>MAX(F2622:$F$5741)</f>
        <v>1628.56</v>
      </c>
      <c r="M2622" s="28">
        <f ca="1">IF(OFFSET($O2622,M$12,)&lt;&gt;"",_xlfn.STDEV.S(OFFSET($O2622,,,M$12))*SQRT($J$12/$G$12),"")</f>
        <v>9.2669055778616893E-2</v>
      </c>
      <c r="N2622" s="30">
        <f ca="1">IF(OFFSET($O2622,N$12,)&lt;&gt;"",_xlfn.STDEV.S(OFFSET($O2622,,,N$12))*SQRT($J$12/$G$12),"")</f>
        <v>0.1262474966569504</v>
      </c>
      <c r="O2622" s="4">
        <f t="shared" ca="1" si="40"/>
        <v>1.9873033463133167E-4</v>
      </c>
    </row>
    <row r="2623" spans="2:15" x14ac:dyDescent="0.2">
      <c r="B2623" s="14">
        <v>37859</v>
      </c>
      <c r="C2623" s="25">
        <v>1352.93</v>
      </c>
      <c r="D2623" s="25">
        <v>1358.49</v>
      </c>
      <c r="E2623" s="25">
        <v>1350.96</v>
      </c>
      <c r="F2623" s="16">
        <v>1358.49</v>
      </c>
      <c r="G2623" s="28">
        <f ca="1">IFERROR($F2623/OFFSET($F2623,G$12,)-1,"")</f>
        <v>4.1095991662538633E-3</v>
      </c>
      <c r="H2623" s="29">
        <f ca="1">IFERROR($F2623/OFFSET($F2623,H$12,)-1,"")</f>
        <v>8.35788989259445E-3</v>
      </c>
      <c r="I2623" s="29">
        <f ca="1">IFERROR($F2623/OFFSET($F2623,I$12,)-1,"")</f>
        <v>1.466930574746983E-2</v>
      </c>
      <c r="J2623" s="29">
        <f ca="1">IFERROR($F2623/OFFSET($F2623,J$12,)-1,"")</f>
        <v>0.20676361116786435</v>
      </c>
      <c r="K2623" s="30">
        <f>F2623/VLOOKUP(YEAR(B2623),$Z$13:$AB$35,3,FALSE)-1</f>
        <v>0.182622245823576</v>
      </c>
      <c r="L2623" s="21">
        <f>MAX(F2623:$F$5741)</f>
        <v>1628.56</v>
      </c>
      <c r="M2623" s="28">
        <f ca="1">IF(OFFSET($O2623,M$12,)&lt;&gt;"",_xlfn.STDEV.S(OFFSET($O2623,,,M$12))*SQRT($J$12/$G$12),"")</f>
        <v>9.3077936888328688E-2</v>
      </c>
      <c r="N2623" s="30">
        <f ca="1">IF(OFFSET($O2623,N$12,)&lt;&gt;"",_xlfn.STDEV.S(OFFSET($O2623,,,N$12))*SQRT($J$12/$G$12),"")</f>
        <v>0.12707647462073715</v>
      </c>
      <c r="O2623" s="4">
        <f t="shared" ca="1" si="40"/>
        <v>4.1011778279326644E-3</v>
      </c>
    </row>
    <row r="2624" spans="2:15" x14ac:dyDescent="0.2">
      <c r="B2624" s="14">
        <v>37858</v>
      </c>
      <c r="C2624" s="25">
        <v>1350.42</v>
      </c>
      <c r="D2624" s="25">
        <v>1353.36</v>
      </c>
      <c r="E2624" s="25">
        <v>1345.23</v>
      </c>
      <c r="F2624" s="16">
        <v>1352.93</v>
      </c>
      <c r="G2624" s="28">
        <f ca="1">IFERROR($F2624/OFFSET($F2624,G$12,)-1,"")</f>
        <v>2.1926413179551574E-3</v>
      </c>
      <c r="H2624" s="29">
        <f ca="1">IFERROR($F2624/OFFSET($F2624,H$12,)-1,"")</f>
        <v>1.62396436592529E-2</v>
      </c>
      <c r="I2624" s="29">
        <f ca="1">IFERROR($F2624/OFFSET($F2624,I$12,)-1,"")</f>
        <v>2.4186588744719906E-2</v>
      </c>
      <c r="J2624" s="29">
        <f ca="1">IFERROR($F2624/OFFSET($F2624,J$12,)-1,"")</f>
        <v>0.20519695700974561</v>
      </c>
      <c r="K2624" s="30">
        <f>F2624/VLOOKUP(YEAR(B2624),$Z$13:$AB$35,3,FALSE)-1</f>
        <v>0.17778203375960855</v>
      </c>
      <c r="L2624" s="21">
        <f>MAX(F2624:$F$5741)</f>
        <v>1628.56</v>
      </c>
      <c r="M2624" s="28">
        <f ca="1">IF(OFFSET($O2624,M$12,)&lt;&gt;"",_xlfn.STDEV.S(OFFSET($O2624,,,M$12))*SQRT($J$12/$G$12),"")</f>
        <v>9.5452751266526081E-2</v>
      </c>
      <c r="N2624" s="30">
        <f ca="1">IF(OFFSET($O2624,N$12,)&lt;&gt;"",_xlfn.STDEV.S(OFFSET($O2624,,,N$12))*SQRT($J$12/$G$12),"")</f>
        <v>0.12703685105998838</v>
      </c>
      <c r="O2624" s="4">
        <f t="shared" ca="1" si="40"/>
        <v>2.1902409880485457E-3</v>
      </c>
    </row>
    <row r="2625" spans="2:15" x14ac:dyDescent="0.2">
      <c r="B2625" s="14">
        <v>37855</v>
      </c>
      <c r="C2625" s="25">
        <v>1351.17</v>
      </c>
      <c r="D2625" s="25">
        <v>1353.28</v>
      </c>
      <c r="E2625" s="25">
        <v>1347.07</v>
      </c>
      <c r="F2625" s="16">
        <v>1349.97</v>
      </c>
      <c r="G2625" s="28">
        <f ca="1">IFERROR($F2625/OFFSET($F2625,G$12,)-1,"")</f>
        <v>-1.1985883293009758E-3</v>
      </c>
      <c r="H2625" s="29">
        <f ca="1">IFERROR($F2625/OFFSET($F2625,H$12,)-1,"")</f>
        <v>1.6107544201660495E-2</v>
      </c>
      <c r="I2625" s="29">
        <f ca="1">IFERROR($F2625/OFFSET($F2625,I$12,)-1,"")</f>
        <v>1.0971152982056864E-2</v>
      </c>
      <c r="J2625" s="29">
        <f ca="1">IFERROR($F2625/OFFSET($F2625,J$12,)-1,"")</f>
        <v>0.19020833517011537</v>
      </c>
      <c r="K2625" s="30">
        <f>F2625/VLOOKUP(YEAR(B2625),$Z$13:$AB$35,3,FALSE)-1</f>
        <v>0.17520523021476264</v>
      </c>
      <c r="L2625" s="21">
        <f>MAX(F2625:$F$5741)</f>
        <v>1628.56</v>
      </c>
      <c r="M2625" s="28">
        <f ca="1">IF(OFFSET($O2625,M$12,)&lt;&gt;"",_xlfn.STDEV.S(OFFSET($O2625,,,M$12))*SQRT($J$12/$G$12),"")</f>
        <v>9.5431226192781007E-2</v>
      </c>
      <c r="N2625" s="30">
        <f ca="1">IF(OFFSET($O2625,N$12,)&lt;&gt;"",_xlfn.STDEV.S(OFFSET($O2625,,,N$12))*SQRT($J$12/$G$12),"")</f>
        <v>0.12699207201902585</v>
      </c>
      <c r="O2625" s="4">
        <f t="shared" ca="1" si="40"/>
        <v>-1.199307210778589E-3</v>
      </c>
    </row>
    <row r="2626" spans="2:15" x14ac:dyDescent="0.2">
      <c r="B2626" s="14">
        <v>37854</v>
      </c>
      <c r="C2626" s="25">
        <v>1349.24</v>
      </c>
      <c r="D2626" s="25">
        <v>1352.65</v>
      </c>
      <c r="E2626" s="25">
        <v>1342.83</v>
      </c>
      <c r="F2626" s="16">
        <v>1351.59</v>
      </c>
      <c r="G2626" s="28">
        <f ca="1">IFERROR($F2626/OFFSET($F2626,G$12,)-1,"")</f>
        <v>1.2296933915090236E-3</v>
      </c>
      <c r="H2626" s="29">
        <f ca="1">IFERROR($F2626/OFFSET($F2626,H$12,)-1,"")</f>
        <v>2.0075623212250537E-2</v>
      </c>
      <c r="I2626" s="29">
        <f ca="1">IFERROR($F2626/OFFSET($F2626,I$12,)-1,"")</f>
        <v>4.2351157969817699E-3</v>
      </c>
      <c r="J2626" s="29">
        <f ca="1">IFERROR($F2626/OFFSET($F2626,J$12,)-1,"")</f>
        <v>0.19911104013627146</v>
      </c>
      <c r="K2626" s="30">
        <f>F2626/VLOOKUP(YEAR(B2626),$Z$13:$AB$35,3,FALSE)-1</f>
        <v>0.17661550783052293</v>
      </c>
      <c r="L2626" s="21">
        <f>MAX(F2626:$F$5741)</f>
        <v>1628.56</v>
      </c>
      <c r="M2626" s="28">
        <f ca="1">IF(OFFSET($O2626,M$12,)&lt;&gt;"",_xlfn.STDEV.S(OFFSET($O2626,,,M$12))*SQRT($J$12/$G$12),"")</f>
        <v>0.10109031355716054</v>
      </c>
      <c r="N2626" s="30">
        <f ca="1">IF(OFFSET($O2626,N$12,)&lt;&gt;"",_xlfn.STDEV.S(OFFSET($O2626,,,N$12))*SQRT($J$12/$G$12),"")</f>
        <v>0.12708515169262422</v>
      </c>
      <c r="O2626" s="4">
        <f t="shared" ca="1" si="40"/>
        <v>1.2289379378446262E-3</v>
      </c>
    </row>
    <row r="2627" spans="2:15" x14ac:dyDescent="0.2">
      <c r="B2627" s="14">
        <v>37853</v>
      </c>
      <c r="C2627" s="25">
        <v>1346.54</v>
      </c>
      <c r="D2627" s="25">
        <v>1350.81</v>
      </c>
      <c r="E2627" s="25">
        <v>1342.78</v>
      </c>
      <c r="F2627" s="16">
        <v>1349.93</v>
      </c>
      <c r="G2627" s="28">
        <f ca="1">IFERROR($F2627/OFFSET($F2627,G$12,)-1,"")</f>
        <v>2.0041121412082141E-3</v>
      </c>
      <c r="H2627" s="29">
        <f ca="1">IFERROR($F2627/OFFSET($F2627,H$12,)-1,"")</f>
        <v>1.9861895983802169E-2</v>
      </c>
      <c r="I2627" s="29">
        <f ca="1">IFERROR($F2627/OFFSET($F2627,I$12,)-1,"")</f>
        <v>5.6168475629287951E-3</v>
      </c>
      <c r="J2627" s="29">
        <f ca="1">IFERROR($F2627/OFFSET($F2627,J$12,)-1,"")</f>
        <v>0.20252454168077128</v>
      </c>
      <c r="K2627" s="30">
        <f>F2627/VLOOKUP(YEAR(B2627),$Z$13:$AB$35,3,FALSE)-1</f>
        <v>0.17517040854523769</v>
      </c>
      <c r="L2627" s="21">
        <f>MAX(F2627:$F$5741)</f>
        <v>1628.56</v>
      </c>
      <c r="M2627" s="28">
        <f ca="1">IF(OFFSET($O2627,M$12,)&lt;&gt;"",_xlfn.STDEV.S(OFFSET($O2627,,,M$12))*SQRT($J$12/$G$12),"")</f>
        <v>0.10521990959276485</v>
      </c>
      <c r="N2627" s="30">
        <f ca="1">IF(OFFSET($O2627,N$12,)&lt;&gt;"",_xlfn.STDEV.S(OFFSET($O2627,,,N$12))*SQRT($J$12/$G$12),"")</f>
        <v>0.12709876623187574</v>
      </c>
      <c r="O2627" s="4">
        <f t="shared" ca="1" si="40"/>
        <v>2.0021065875934756E-3</v>
      </c>
    </row>
    <row r="2628" spans="2:15" x14ac:dyDescent="0.2">
      <c r="B2628" s="14">
        <v>37852</v>
      </c>
      <c r="C2628" s="25">
        <v>1331.38</v>
      </c>
      <c r="D2628" s="25">
        <v>1347.51</v>
      </c>
      <c r="E2628" s="25">
        <v>1329.96</v>
      </c>
      <c r="F2628" s="16">
        <v>1347.23</v>
      </c>
      <c r="G2628" s="28">
        <f ca="1">IFERROR($F2628/OFFSET($F2628,G$12,)-1,"")</f>
        <v>1.195814648729443E-2</v>
      </c>
      <c r="H2628" s="29">
        <f ca="1">IFERROR($F2628/OFFSET($F2628,H$12,)-1,"")</f>
        <v>2.2689662501708119E-2</v>
      </c>
      <c r="I2628" s="29">
        <f ca="1">IFERROR($F2628/OFFSET($F2628,I$12,)-1,"")</f>
        <v>-2.2661798576601999E-3</v>
      </c>
      <c r="J2628" s="29">
        <f ca="1">IFERROR($F2628/OFFSET($F2628,J$12,)-1,"")</f>
        <v>0.20612539055855472</v>
      </c>
      <c r="K2628" s="30">
        <f>F2628/VLOOKUP(YEAR(B2628),$Z$13:$AB$35,3,FALSE)-1</f>
        <v>0.17281994585230387</v>
      </c>
      <c r="L2628" s="21">
        <f>MAX(F2628:$F$5741)</f>
        <v>1628.56</v>
      </c>
      <c r="M2628" s="28">
        <f ca="1">IF(OFFSET($O2628,M$12,)&lt;&gt;"",_xlfn.STDEV.S(OFFSET($O2628,,,M$12))*SQRT($J$12/$G$12),"")</f>
        <v>0.1055500967652932</v>
      </c>
      <c r="N2628" s="30">
        <f ca="1">IF(OFFSET($O2628,N$12,)&lt;&gt;"",_xlfn.STDEV.S(OFFSET($O2628,,,N$12))*SQRT($J$12/$G$12),"")</f>
        <v>0.12914530696534393</v>
      </c>
      <c r="O2628" s="4">
        <f t="shared" ca="1" si="40"/>
        <v>1.1887212784046504E-2</v>
      </c>
    </row>
    <row r="2629" spans="2:15" x14ac:dyDescent="0.2">
      <c r="B2629" s="14">
        <v>37851</v>
      </c>
      <c r="C2629" s="25">
        <v>1328.55</v>
      </c>
      <c r="D2629" s="25">
        <v>1334.39</v>
      </c>
      <c r="E2629" s="25">
        <v>1328.55</v>
      </c>
      <c r="F2629" s="16">
        <v>1331.31</v>
      </c>
      <c r="G2629" s="28">
        <f ca="1">IFERROR($F2629/OFFSET($F2629,G$12,)-1,"")</f>
        <v>2.0623678089977115E-3</v>
      </c>
      <c r="H2629" s="29">
        <f ca="1">IFERROR($F2629/OFFSET($F2629,H$12,)-1,"")</f>
        <v>8.522339893641151E-3</v>
      </c>
      <c r="I2629" s="29">
        <f ca="1">IFERROR($F2629/OFFSET($F2629,I$12,)-1,"")</f>
        <v>-1.0384455280685101E-2</v>
      </c>
      <c r="J2629" s="29">
        <f ca="1">IFERROR($F2629/OFFSET($F2629,J$12,)-1,"")</f>
        <v>0.19398929157586031</v>
      </c>
      <c r="K2629" s="30">
        <f>F2629/VLOOKUP(YEAR(B2629),$Z$13:$AB$35,3,FALSE)-1</f>
        <v>0.15896092138137563</v>
      </c>
      <c r="L2629" s="21">
        <f>MAX(F2629:$F$5741)</f>
        <v>1628.56</v>
      </c>
      <c r="M2629" s="28">
        <f ca="1">IF(OFFSET($O2629,M$12,)&lt;&gt;"",_xlfn.STDEV.S(OFFSET($O2629,,,M$12))*SQRT($J$12/$G$12),"")</f>
        <v>0.10146762864093922</v>
      </c>
      <c r="N2629" s="30">
        <f ca="1">IF(OFFSET($O2629,N$12,)&lt;&gt;"",_xlfn.STDEV.S(OFFSET($O2629,,,N$12))*SQRT($J$12/$G$12),"")</f>
        <v>0.12687818514006963</v>
      </c>
      <c r="O2629" s="4">
        <f t="shared" ca="1" si="40"/>
        <v>2.0602440479908506E-3</v>
      </c>
    </row>
    <row r="2630" spans="2:15" x14ac:dyDescent="0.2">
      <c r="B2630" s="14">
        <v>37847</v>
      </c>
      <c r="C2630" s="25">
        <v>1325.07</v>
      </c>
      <c r="D2630" s="25">
        <v>1330.07</v>
      </c>
      <c r="E2630" s="25">
        <v>1322.96</v>
      </c>
      <c r="F2630" s="16">
        <v>1328.57</v>
      </c>
      <c r="G2630" s="28">
        <f ca="1">IFERROR($F2630/OFFSET($F2630,G$12,)-1,"")</f>
        <v>2.7019071842051545E-3</v>
      </c>
      <c r="H2630" s="29">
        <f ca="1">IFERROR($F2630/OFFSET($F2630,H$12,)-1,"")</f>
        <v>6.2408640264175474E-3</v>
      </c>
      <c r="I2630" s="29">
        <f ca="1">IFERROR($F2630/OFFSET($F2630,I$12,)-1,"")</f>
        <v>-1.3462538055988849E-2</v>
      </c>
      <c r="J2630" s="29">
        <f ca="1">IFERROR($F2630/OFFSET($F2630,J$12,)-1,"")</f>
        <v>0.18427761534621689</v>
      </c>
      <c r="K2630" s="30">
        <f>F2630/VLOOKUP(YEAR(B2630),$Z$13:$AB$35,3,FALSE)-1</f>
        <v>0.15657563701891686</v>
      </c>
      <c r="L2630" s="21">
        <f>MAX(F2630:$F$5741)</f>
        <v>1628.56</v>
      </c>
      <c r="M2630" s="28">
        <f ca="1">IF(OFFSET($O2630,M$12,)&lt;&gt;"",_xlfn.STDEV.S(OFFSET($O2630,,,M$12))*SQRT($J$12/$G$12),"")</f>
        <v>0.11068413229115259</v>
      </c>
      <c r="N2630" s="30">
        <f ca="1">IF(OFFSET($O2630,N$12,)&lt;&gt;"",_xlfn.STDEV.S(OFFSET($O2630,,,N$12))*SQRT($J$12/$G$12),"")</f>
        <v>0.12697304805045162</v>
      </c>
      <c r="O2630" s="4">
        <f t="shared" ca="1" si="40"/>
        <v>2.6982635946074516E-3</v>
      </c>
    </row>
    <row r="2631" spans="2:15" x14ac:dyDescent="0.2">
      <c r="B2631" s="14">
        <v>37846</v>
      </c>
      <c r="C2631" s="25">
        <v>1324.04</v>
      </c>
      <c r="D2631" s="25">
        <v>1327.1</v>
      </c>
      <c r="E2631" s="25">
        <v>1320.27</v>
      </c>
      <c r="F2631" s="16">
        <v>1324.99</v>
      </c>
      <c r="G2631" s="28">
        <f ca="1">IFERROR($F2631/OFFSET($F2631,G$12,)-1,"")</f>
        <v>1.0199147804539344E-3</v>
      </c>
      <c r="H2631" s="29">
        <f ca="1">IFERROR($F2631/OFFSET($F2631,H$12,)-1,"")</f>
        <v>7.7885529568360035E-3</v>
      </c>
      <c r="I2631" s="29">
        <f ca="1">IFERROR($F2631/OFFSET($F2631,I$12,)-1,"")</f>
        <v>-1.1157432885779972E-3</v>
      </c>
      <c r="J2631" s="29">
        <f ca="1">IFERROR($F2631/OFFSET($F2631,J$12,)-1,"")</f>
        <v>0.16384414032991934</v>
      </c>
      <c r="K2631" s="30">
        <f>F2631/VLOOKUP(YEAR(B2631),$Z$13:$AB$35,3,FALSE)-1</f>
        <v>0.15345909759643428</v>
      </c>
      <c r="L2631" s="21">
        <f>MAX(F2631:$F$5741)</f>
        <v>1628.56</v>
      </c>
      <c r="M2631" s="28">
        <f ca="1">IF(OFFSET($O2631,M$12,)&lt;&gt;"",_xlfn.STDEV.S(OFFSET($O2631,,,M$12))*SQRT($J$12/$G$12),"")</f>
        <v>0.11110747924460937</v>
      </c>
      <c r="N2631" s="30">
        <f ca="1">IF(OFFSET($O2631,N$12,)&lt;&gt;"",_xlfn.STDEV.S(OFFSET($O2631,,,N$12))*SQRT($J$12/$G$12),"")</f>
        <v>0.12851923903911078</v>
      </c>
      <c r="O2631" s="4">
        <f t="shared" ca="1" si="40"/>
        <v>1.019395020751288E-3</v>
      </c>
    </row>
    <row r="2632" spans="2:15" x14ac:dyDescent="0.2">
      <c r="B2632" s="14">
        <v>37845</v>
      </c>
      <c r="C2632" s="25">
        <v>1317.54</v>
      </c>
      <c r="D2632" s="25">
        <v>1323.64</v>
      </c>
      <c r="E2632" s="25">
        <v>1314.35</v>
      </c>
      <c r="F2632" s="16">
        <v>1323.64</v>
      </c>
      <c r="G2632" s="28">
        <f ca="1">IFERROR($F2632/OFFSET($F2632,G$12,)-1,"")</f>
        <v>4.7823644617184247E-3</v>
      </c>
      <c r="H2632" s="29">
        <f ca="1">IFERROR($F2632/OFFSET($F2632,H$12,)-1,"")</f>
        <v>2.1914081686635889E-4</v>
      </c>
      <c r="I2632" s="29">
        <f ca="1">IFERROR($F2632/OFFSET($F2632,I$12,)-1,"")</f>
        <v>1.7709831226824235E-3</v>
      </c>
      <c r="J2632" s="29">
        <f ca="1">IFERROR($F2632/OFFSET($F2632,J$12,)-1,"")</f>
        <v>0.15996845149417238</v>
      </c>
      <c r="K2632" s="30">
        <f>F2632/VLOOKUP(YEAR(B2632),$Z$13:$AB$35,3,FALSE)-1</f>
        <v>0.15228386624996748</v>
      </c>
      <c r="L2632" s="21">
        <f>MAX(F2632:$F$5741)</f>
        <v>1628.56</v>
      </c>
      <c r="M2632" s="28">
        <f ca="1">IF(OFFSET($O2632,M$12,)&lt;&gt;"",_xlfn.STDEV.S(OFFSET($O2632,,,M$12))*SQRT($J$12/$G$12),"")</f>
        <v>0.11249290581555577</v>
      </c>
      <c r="N2632" s="30">
        <f ca="1">IF(OFFSET($O2632,N$12,)&lt;&gt;"",_xlfn.STDEV.S(OFFSET($O2632,,,N$12))*SQRT($J$12/$G$12),"")</f>
        <v>0.12854224740378448</v>
      </c>
      <c r="O2632" s="4">
        <f t="shared" ca="1" si="40"/>
        <v>4.7709652856918559E-3</v>
      </c>
    </row>
    <row r="2633" spans="2:15" x14ac:dyDescent="0.2">
      <c r="B2633" s="14">
        <v>37844</v>
      </c>
      <c r="C2633" s="25">
        <v>1319.93</v>
      </c>
      <c r="D2633" s="25">
        <v>1323.08</v>
      </c>
      <c r="E2633" s="25">
        <v>1315.94</v>
      </c>
      <c r="F2633" s="16">
        <v>1317.34</v>
      </c>
      <c r="G2633" s="28">
        <f ca="1">IFERROR($F2633/OFFSET($F2633,G$12,)-1,"")</f>
        <v>-2.0605124009515086E-3</v>
      </c>
      <c r="H2633" s="29">
        <f ca="1">IFERROR($F2633/OFFSET($F2633,H$12,)-1,"")</f>
        <v>-4.9317521377256757E-4</v>
      </c>
      <c r="I2633" s="29">
        <f ca="1">IFERROR($F2633/OFFSET($F2633,I$12,)-1,"")</f>
        <v>-1.0166282206376276E-2</v>
      </c>
      <c r="J2633" s="29">
        <f ca="1">IFERROR($F2633/OFFSET($F2633,J$12,)-1,"")</f>
        <v>0.13613743973643566</v>
      </c>
      <c r="K2633" s="30">
        <f>F2633/VLOOKUP(YEAR(B2633),$Z$13:$AB$35,3,FALSE)-1</f>
        <v>0.14679945329978827</v>
      </c>
      <c r="L2633" s="21">
        <f>MAX(F2633:$F$5741)</f>
        <v>1628.56</v>
      </c>
      <c r="M2633" s="28">
        <f ca="1">IF(OFFSET($O2633,M$12,)&lt;&gt;"",_xlfn.STDEV.S(OFFSET($O2633,,,M$12))*SQRT($J$12/$G$12),"")</f>
        <v>0.11523486342646294</v>
      </c>
      <c r="N2633" s="30">
        <f ca="1">IF(OFFSET($O2633,N$12,)&lt;&gt;"",_xlfn.STDEV.S(OFFSET($O2633,,,N$12))*SQRT($J$12/$G$12),"")</f>
        <v>0.13206972457994207</v>
      </c>
      <c r="O2633" s="4">
        <f t="shared" ca="1" si="40"/>
        <v>-2.0626381772563358E-3</v>
      </c>
    </row>
    <row r="2634" spans="2:15" x14ac:dyDescent="0.2">
      <c r="B2634" s="14">
        <v>37841</v>
      </c>
      <c r="C2634" s="25">
        <v>1320.33</v>
      </c>
      <c r="D2634" s="25">
        <v>1321.1</v>
      </c>
      <c r="E2634" s="25">
        <v>1315.95</v>
      </c>
      <c r="F2634" s="16">
        <v>1320.06</v>
      </c>
      <c r="G2634" s="28">
        <f ca="1">IFERROR($F2634/OFFSET($F2634,G$12,)-1,"")</f>
        <v>-2.044943309627012E-4</v>
      </c>
      <c r="H2634" s="29">
        <f ca="1">IFERROR($F2634/OFFSET($F2634,H$12,)-1,"")</f>
        <v>-1.6663132062899599E-4</v>
      </c>
      <c r="I2634" s="29">
        <f ca="1">IFERROR($F2634/OFFSET($F2634,I$12,)-1,"")</f>
        <v>-6.0986628117095654E-3</v>
      </c>
      <c r="J2634" s="29">
        <f ca="1">IFERROR($F2634/OFFSET($F2634,J$12,)-1,"")</f>
        <v>0.14292888188540065</v>
      </c>
      <c r="K2634" s="30">
        <f>F2634/VLOOKUP(YEAR(B2634),$Z$13:$AB$35,3,FALSE)-1</f>
        <v>0.14916732682748468</v>
      </c>
      <c r="L2634" s="21">
        <f>MAX(F2634:$F$5741)</f>
        <v>1628.56</v>
      </c>
      <c r="M2634" s="28">
        <f ca="1">IF(OFFSET($O2634,M$12,)&lt;&gt;"",_xlfn.STDEV.S(OFFSET($O2634,,,M$12))*SQRT($J$12/$G$12),"")</f>
        <v>0.11593343155557312</v>
      </c>
      <c r="N2634" s="30">
        <f ca="1">IF(OFFSET($O2634,N$12,)&lt;&gt;"",_xlfn.STDEV.S(OFFSET($O2634,,,N$12))*SQRT($J$12/$G$12),"")</f>
        <v>0.13201753547126907</v>
      </c>
      <c r="O2634" s="4">
        <f t="shared" ca="1" si="40"/>
        <v>-2.0451524277934635E-4</v>
      </c>
    </row>
    <row r="2635" spans="2:15" x14ac:dyDescent="0.2">
      <c r="B2635" s="14">
        <v>37840</v>
      </c>
      <c r="C2635" s="25">
        <v>1314.75</v>
      </c>
      <c r="D2635" s="25">
        <v>1320.75</v>
      </c>
      <c r="E2635" s="25">
        <v>1310.0899999999999</v>
      </c>
      <c r="F2635" s="16">
        <v>1320.33</v>
      </c>
      <c r="G2635" s="28">
        <f ca="1">IFERROR($F2635/OFFSET($F2635,G$12,)-1,"")</f>
        <v>4.2441528807757312E-3</v>
      </c>
      <c r="H2635" s="29">
        <f ca="1">IFERROR($F2635/OFFSET($F2635,H$12,)-1,"")</f>
        <v>-7.0387357522372351E-4</v>
      </c>
      <c r="I2635" s="29">
        <f ca="1">IFERROR($F2635/OFFSET($F2635,I$12,)-1,"")</f>
        <v>-1.6858157665472828E-2</v>
      </c>
      <c r="J2635" s="29">
        <f ca="1">IFERROR($F2635/OFFSET($F2635,J$12,)-1,"")</f>
        <v>0.1523919247990364</v>
      </c>
      <c r="K2635" s="30">
        <f>F2635/VLOOKUP(YEAR(B2635),$Z$13:$AB$35,3,FALSE)-1</f>
        <v>0.14940237309677795</v>
      </c>
      <c r="L2635" s="21">
        <f>MAX(F2635:$F$5741)</f>
        <v>1628.56</v>
      </c>
      <c r="M2635" s="28">
        <f ca="1">IF(OFFSET($O2635,M$12,)&lt;&gt;"",_xlfn.STDEV.S(OFFSET($O2635,,,M$12))*SQRT($J$12/$G$12),"")</f>
        <v>0.11707880161399095</v>
      </c>
      <c r="N2635" s="30">
        <f ca="1">IF(OFFSET($O2635,N$12,)&lt;&gt;"",_xlfn.STDEV.S(OFFSET($O2635,,,N$12))*SQRT($J$12/$G$12),"")</f>
        <v>0.13306934402872886</v>
      </c>
      <c r="O2635" s="4">
        <f t="shared" ca="1" si="40"/>
        <v>4.2351718661702425E-3</v>
      </c>
    </row>
    <row r="2636" spans="2:15" x14ac:dyDescent="0.2">
      <c r="B2636" s="14">
        <v>37839</v>
      </c>
      <c r="C2636" s="25">
        <v>1323.49</v>
      </c>
      <c r="D2636" s="25">
        <v>1323.58</v>
      </c>
      <c r="E2636" s="25">
        <v>1312.43</v>
      </c>
      <c r="F2636" s="16">
        <v>1314.75</v>
      </c>
      <c r="G2636" s="28">
        <f ca="1">IFERROR($F2636/OFFSET($F2636,G$12,)-1,"")</f>
        <v>-6.498658707069116E-3</v>
      </c>
      <c r="H2636" s="29">
        <f ca="1">IFERROR($F2636/OFFSET($F2636,H$12,)-1,"")</f>
        <v>-1.3209742184861262E-2</v>
      </c>
      <c r="I2636" s="29">
        <f ca="1">IFERROR($F2636/OFFSET($F2636,I$12,)-1,"")</f>
        <v>-1.0833991648798169E-2</v>
      </c>
      <c r="J2636" s="29">
        <f ca="1">IFERROR($F2636/OFFSET($F2636,J$12,)-1,"")</f>
        <v>0.1482031352342692</v>
      </c>
      <c r="K2636" s="30">
        <f>F2636/VLOOKUP(YEAR(B2636),$Z$13:$AB$35,3,FALSE)-1</f>
        <v>0.14454475019804813</v>
      </c>
      <c r="L2636" s="21">
        <f>MAX(F2636:$F$5741)</f>
        <v>1628.56</v>
      </c>
      <c r="M2636" s="28">
        <f ca="1">IF(OFFSET($O2636,M$12,)&lt;&gt;"",_xlfn.STDEV.S(OFFSET($O2636,,,M$12))*SQRT($J$12/$G$12),"")</f>
        <v>0.11647425702657423</v>
      </c>
      <c r="N2636" s="30">
        <f ca="1">IF(OFFSET($O2636,N$12,)&lt;&gt;"",_xlfn.STDEV.S(OFFSET($O2636,,,N$12))*SQRT($J$12/$G$12),"")</f>
        <v>0.13415951380721672</v>
      </c>
      <c r="O2636" s="4">
        <f t="shared" ca="1" si="40"/>
        <v>-6.5198669228015314E-3</v>
      </c>
    </row>
    <row r="2637" spans="2:15" x14ac:dyDescent="0.2">
      <c r="B2637" s="14">
        <v>37838</v>
      </c>
      <c r="C2637" s="25">
        <v>1317.92</v>
      </c>
      <c r="D2637" s="25">
        <v>1323.35</v>
      </c>
      <c r="E2637" s="25">
        <v>1315.87</v>
      </c>
      <c r="F2637" s="16">
        <v>1323.35</v>
      </c>
      <c r="G2637" s="28">
        <f ca="1">IFERROR($F2637/OFFSET($F2637,G$12,)-1,"")</f>
        <v>4.0667986858775595E-3</v>
      </c>
      <c r="H2637" s="29">
        <f ca="1">IFERROR($F2637/OFFSET($F2637,H$12,)-1,"")</f>
        <v>-7.7529260922704069E-3</v>
      </c>
      <c r="I2637" s="29">
        <f ca="1">IFERROR($F2637/OFFSET($F2637,I$12,)-1,"")</f>
        <v>-6.3435005550571688E-4</v>
      </c>
      <c r="J2637" s="29">
        <f ca="1">IFERROR($F2637/OFFSET($F2637,J$12,)-1,"")</f>
        <v>0.18479954160474144</v>
      </c>
      <c r="K2637" s="30">
        <f>F2637/VLOOKUP(YEAR(B2637),$Z$13:$AB$35,3,FALSE)-1</f>
        <v>0.1520314091459114</v>
      </c>
      <c r="L2637" s="21">
        <f>MAX(F2637:$F$5741)</f>
        <v>1628.56</v>
      </c>
      <c r="M2637" s="28">
        <f ca="1">IF(OFFSET($O2637,M$12,)&lt;&gt;"",_xlfn.STDEV.S(OFFSET($O2637,,,M$12))*SQRT($J$12/$G$12),"")</f>
        <v>0.11535087346130481</v>
      </c>
      <c r="N2637" s="30">
        <f ca="1">IF(OFFSET($O2637,N$12,)&lt;&gt;"",_xlfn.STDEV.S(OFFSET($O2637,,,N$12))*SQRT($J$12/$G$12),"")</f>
        <v>0.14352273826715431</v>
      </c>
      <c r="O2637" s="4">
        <f t="shared" ca="1" si="40"/>
        <v>4.0585516120000779E-3</v>
      </c>
    </row>
    <row r="2638" spans="2:15" x14ac:dyDescent="0.2">
      <c r="B2638" s="14">
        <v>37837</v>
      </c>
      <c r="C2638" s="25">
        <v>1319.26</v>
      </c>
      <c r="D2638" s="25">
        <v>1323.13</v>
      </c>
      <c r="E2638" s="25">
        <v>1316.76</v>
      </c>
      <c r="F2638" s="16">
        <v>1317.99</v>
      </c>
      <c r="G2638" s="28">
        <f ca="1">IFERROR($F2638/OFFSET($F2638,G$12,)-1,"")</f>
        <v>-1.7344805647286909E-3</v>
      </c>
      <c r="H2638" s="29">
        <f ca="1">IFERROR($F2638/OFFSET($F2638,H$12,)-1,"")</f>
        <v>-1.2564056459588246E-2</v>
      </c>
      <c r="I2638" s="29">
        <f ca="1">IFERROR($F2638/OFFSET($F2638,I$12,)-1,"")</f>
        <v>-1.0414007478263376E-2</v>
      </c>
      <c r="J2638" s="29">
        <f ca="1">IFERROR($F2638/OFFSET($F2638,J$12,)-1,"")</f>
        <v>0.12826153951513475</v>
      </c>
      <c r="K2638" s="30">
        <f>F2638/VLOOKUP(YEAR(B2638),$Z$13:$AB$35,3,FALSE)-1</f>
        <v>0.14736530542956872</v>
      </c>
      <c r="L2638" s="21">
        <f>MAX(F2638:$F$5741)</f>
        <v>1628.56</v>
      </c>
      <c r="M2638" s="28">
        <f ca="1">IF(OFFSET($O2638,M$12,)&lt;&gt;"",_xlfn.STDEV.S(OFFSET($O2638,,,M$12))*SQRT($J$12/$G$12),"")</f>
        <v>0.11596962500213021</v>
      </c>
      <c r="N2638" s="30">
        <f ca="1">IF(OFFSET($O2638,N$12,)&lt;&gt;"",_xlfn.STDEV.S(OFFSET($O2638,,,N$12))*SQRT($J$12/$G$12),"")</f>
        <v>0.14379612341068473</v>
      </c>
      <c r="O2638" s="4">
        <f t="shared" ca="1" si="40"/>
        <v>-1.7359865177595073E-3</v>
      </c>
    </row>
    <row r="2639" spans="2:15" x14ac:dyDescent="0.2">
      <c r="B2639" s="14">
        <v>37834</v>
      </c>
      <c r="C2639" s="25">
        <v>1322.13</v>
      </c>
      <c r="D2639" s="25">
        <v>1324.76</v>
      </c>
      <c r="E2639" s="25">
        <v>1318.46</v>
      </c>
      <c r="F2639" s="16">
        <v>1320.28</v>
      </c>
      <c r="G2639" s="28">
        <f ca="1">IFERROR($F2639/OFFSET($F2639,G$12,)-1,"")</f>
        <v>-7.4171624055829888E-4</v>
      </c>
      <c r="H2639" s="29">
        <f ca="1">IFERROR($F2639/OFFSET($F2639,H$12,)-1,"")</f>
        <v>-1.387011240990399E-2</v>
      </c>
      <c r="I2639" s="29">
        <f ca="1">IFERROR($F2639/OFFSET($F2639,I$12,)-1,"")</f>
        <v>6.6715972947626323E-3</v>
      </c>
      <c r="J2639" s="29">
        <f ca="1">IFERROR($F2639/OFFSET($F2639,J$12,)-1,"")</f>
        <v>0.10774755424294802</v>
      </c>
      <c r="K2639" s="30">
        <f>F2639/VLOOKUP(YEAR(B2639),$Z$13:$AB$35,3,FALSE)-1</f>
        <v>0.14935884600987182</v>
      </c>
      <c r="L2639" s="21">
        <f>MAX(F2639:$F$5741)</f>
        <v>1628.56</v>
      </c>
      <c r="M2639" s="28">
        <f ca="1">IF(OFFSET($O2639,M$12,)&lt;&gt;"",_xlfn.STDEV.S(OFFSET($O2639,,,M$12))*SQRT($J$12/$G$12),"")</f>
        <v>0.11579578550060908</v>
      </c>
      <c r="N2639" s="30">
        <f ca="1">IF(OFFSET($O2639,N$12,)&lt;&gt;"",_xlfn.STDEV.S(OFFSET($O2639,,,N$12))*SQRT($J$12/$G$12),"")</f>
        <v>0.1437581781162951</v>
      </c>
      <c r="O2639" s="4">
        <f t="shared" ref="O2639:O2702" ca="1" si="41">IFERROR(LN(1+G2639),"")</f>
        <v>-7.4199144814142339E-4</v>
      </c>
    </row>
    <row r="2640" spans="2:15" x14ac:dyDescent="0.2">
      <c r="B2640" s="14">
        <v>37833</v>
      </c>
      <c r="C2640" s="25">
        <v>1329.99</v>
      </c>
      <c r="D2640" s="25">
        <v>1333.19</v>
      </c>
      <c r="E2640" s="25">
        <v>1321.26</v>
      </c>
      <c r="F2640" s="16">
        <v>1321.26</v>
      </c>
      <c r="G2640" s="28">
        <f ca="1">IFERROR($F2640/OFFSET($F2640,G$12,)-1,"")</f>
        <v>-8.3236386835290332E-3</v>
      </c>
      <c r="H2640" s="29">
        <f ca="1">IFERROR($F2640/OFFSET($F2640,H$12,)-1,"")</f>
        <v>2.1196384502419896E-4</v>
      </c>
      <c r="I2640" s="29">
        <f ca="1">IFERROR($F2640/OFFSET($F2640,I$12,)-1,"")</f>
        <v>1.1909229461365856E-2</v>
      </c>
      <c r="J2640" s="29">
        <f ca="1">IFERROR($F2640/OFFSET($F2640,J$12,)-1,"")</f>
        <v>0.10338549930686614</v>
      </c>
      <c r="K2640" s="30">
        <f>F2640/VLOOKUP(YEAR(B2640),$Z$13:$AB$35,3,FALSE)-1</f>
        <v>0.15021197691323307</v>
      </c>
      <c r="L2640" s="21">
        <f>MAX(F2640:$F$5741)</f>
        <v>1628.56</v>
      </c>
      <c r="M2640" s="28">
        <f ca="1">IF(OFFSET($O2640,M$12,)&lt;&gt;"",_xlfn.STDEV.S(OFFSET($O2640,,,M$12))*SQRT($J$12/$G$12),"")</f>
        <v>0.11574425769549498</v>
      </c>
      <c r="N2640" s="30">
        <f ca="1">IF(OFFSET($O2640,N$12,)&lt;&gt;"",_xlfn.STDEV.S(OFFSET($O2640,,,N$12))*SQRT($J$12/$G$12),"")</f>
        <v>0.14569308384440649</v>
      </c>
      <c r="O2640" s="4">
        <f t="shared" ca="1" si="41"/>
        <v>-8.3584736008528188E-3</v>
      </c>
    </row>
    <row r="2641" spans="2:15" x14ac:dyDescent="0.2">
      <c r="B2641" s="14">
        <v>37831</v>
      </c>
      <c r="C2641" s="25">
        <v>1333.72</v>
      </c>
      <c r="D2641" s="25">
        <v>1335.67</v>
      </c>
      <c r="E2641" s="25">
        <v>1328.76</v>
      </c>
      <c r="F2641" s="16">
        <v>1332.35</v>
      </c>
      <c r="G2641" s="28">
        <f ca="1">IFERROR($F2641/OFFSET($F2641,G$12,)-1,"")</f>
        <v>-1.0047312343949288E-3</v>
      </c>
      <c r="H2641" s="29">
        <f ca="1">IFERROR($F2641/OFFSET($F2641,H$12,)-1,"")</f>
        <v>-2.2241859629152927E-3</v>
      </c>
      <c r="I2641" s="29">
        <f ca="1">IFERROR($F2641/OFFSET($F2641,I$12,)-1,"")</f>
        <v>1.4652237817090796E-2</v>
      </c>
      <c r="J2641" s="29">
        <f ca="1">IFERROR($F2641/OFFSET($F2641,J$12,)-1,"")</f>
        <v>9.0829451208029877E-2</v>
      </c>
      <c r="K2641" s="30">
        <f>F2641/VLOOKUP(YEAR(B2641),$Z$13:$AB$35,3,FALSE)-1</f>
        <v>0.1598662847890242</v>
      </c>
      <c r="L2641" s="21">
        <f>MAX(F2641:$F$5741)</f>
        <v>1628.56</v>
      </c>
      <c r="M2641" s="28">
        <f ca="1">IF(OFFSET($O2641,M$12,)&lt;&gt;"",_xlfn.STDEV.S(OFFSET($O2641,,,M$12))*SQRT($J$12/$G$12),"")</f>
        <v>0.11374897089150966</v>
      </c>
      <c r="N2641" s="30">
        <f ca="1">IF(OFFSET($O2641,N$12,)&lt;&gt;"",_xlfn.STDEV.S(OFFSET($O2641,,,N$12))*SQRT($J$12/$G$12),"")</f>
        <v>0.14453461462473019</v>
      </c>
      <c r="O2641" s="4">
        <f t="shared" ca="1" si="41"/>
        <v>-1.0052363151635707E-3</v>
      </c>
    </row>
    <row r="2642" spans="2:15" x14ac:dyDescent="0.2">
      <c r="B2642" s="14">
        <v>37830</v>
      </c>
      <c r="C2642" s="25">
        <v>1334.35</v>
      </c>
      <c r="D2642" s="25">
        <v>1336.6</v>
      </c>
      <c r="E2642" s="25">
        <v>1330.77</v>
      </c>
      <c r="F2642" s="16">
        <v>1333.69</v>
      </c>
      <c r="G2642" s="28">
        <f ca="1">IFERROR($F2642/OFFSET($F2642,G$12,)-1,"")</f>
        <v>-8.0164224280010465E-4</v>
      </c>
      <c r="H2642" s="29">
        <f ca="1">IFERROR($F2642/OFFSET($F2642,H$12,)-1,"")</f>
        <v>-9.0646338110841329E-3</v>
      </c>
      <c r="I2642" s="29">
        <f ca="1">IFERROR($F2642/OFFSET($F2642,I$12,)-1,"")</f>
        <v>2.5820693474448708E-2</v>
      </c>
      <c r="J2642" s="29">
        <f ca="1">IFERROR($F2642/OFFSET($F2642,J$12,)-1,"")</f>
        <v>9.5712255276497515E-2</v>
      </c>
      <c r="K2642" s="30">
        <f>F2642/VLOOKUP(YEAR(B2642),$Z$13:$AB$35,3,FALSE)-1</f>
        <v>0.16103281071810982</v>
      </c>
      <c r="L2642" s="21">
        <f>MAX(F2642:$F$5741)</f>
        <v>1628.56</v>
      </c>
      <c r="M2642" s="28">
        <f ca="1">IF(OFFSET($O2642,M$12,)&lt;&gt;"",_xlfn.STDEV.S(OFFSET($O2642,,,M$12))*SQRT($J$12/$G$12),"")</f>
        <v>0.12228323288614608</v>
      </c>
      <c r="N2642" s="30">
        <f ca="1">IF(OFFSET($O2642,N$12,)&lt;&gt;"",_xlfn.STDEV.S(OFFSET($O2642,,,N$12))*SQRT($J$12/$G$12),"")</f>
        <v>0.14473359099970592</v>
      </c>
      <c r="O2642" s="4">
        <f t="shared" ca="1" si="41"/>
        <v>-8.0196372976599627E-4</v>
      </c>
    </row>
    <row r="2643" spans="2:15" x14ac:dyDescent="0.2">
      <c r="B2643" s="14">
        <v>37827</v>
      </c>
      <c r="C2643" s="25">
        <v>1321.04</v>
      </c>
      <c r="D2643" s="25">
        <v>1334.77</v>
      </c>
      <c r="E2643" s="25">
        <v>1321.04</v>
      </c>
      <c r="F2643" s="16">
        <v>1334.76</v>
      </c>
      <c r="G2643" s="28">
        <f ca="1">IFERROR($F2643/OFFSET($F2643,G$12,)-1,"")</f>
        <v>-3.054860514620672E-3</v>
      </c>
      <c r="H2643" s="29">
        <f ca="1">IFERROR($F2643/OFFSET($F2643,H$12,)-1,"")</f>
        <v>-5.6838921624864369E-3</v>
      </c>
      <c r="I2643" s="29">
        <f ca="1">IFERROR($F2643/OFFSET($F2643,I$12,)-1,"")</f>
        <v>2.1951014095506594E-2</v>
      </c>
      <c r="J2643" s="29">
        <f ca="1">IFERROR($F2643/OFFSET($F2643,J$12,)-1,"")</f>
        <v>0.11271726897586598</v>
      </c>
      <c r="K2643" s="30">
        <f>F2643/VLOOKUP(YEAR(B2643),$Z$13:$AB$35,3,FALSE)-1</f>
        <v>0.16196429037790216</v>
      </c>
      <c r="L2643" s="21">
        <f>MAX(F2643:$F$5741)</f>
        <v>1628.56</v>
      </c>
      <c r="M2643" s="28">
        <f ca="1">IF(OFFSET($O2643,M$12,)&lt;&gt;"",_xlfn.STDEV.S(OFFSET($O2643,,,M$12))*SQRT($J$12/$G$12),"")</f>
        <v>0.12274551203820788</v>
      </c>
      <c r="N2643" s="30">
        <f ca="1">IF(OFFSET($O2643,N$12,)&lt;&gt;"",_xlfn.STDEV.S(OFFSET($O2643,,,N$12))*SQRT($J$12/$G$12),"")</f>
        <v>0.1479695777607683</v>
      </c>
      <c r="O2643" s="4">
        <f t="shared" ca="1" si="41"/>
        <v>-3.0595361256569708E-3</v>
      </c>
    </row>
    <row r="2644" spans="2:15" x14ac:dyDescent="0.2">
      <c r="B2644" s="14">
        <v>37825</v>
      </c>
      <c r="C2644" s="25">
        <v>1321.04</v>
      </c>
      <c r="D2644" s="25">
        <v>1341.85</v>
      </c>
      <c r="E2644" s="25">
        <v>1321.04</v>
      </c>
      <c r="F2644" s="16">
        <v>1338.85</v>
      </c>
      <c r="G2644" s="28">
        <f ca="1">IFERROR($F2644/OFFSET($F2644,G$12,)-1,"")</f>
        <v>1.3527835394933962E-2</v>
      </c>
      <c r="H2644" s="29">
        <f ca="1">IFERROR($F2644/OFFSET($F2644,H$12,)-1,"")</f>
        <v>-8.4722541083767089E-3</v>
      </c>
      <c r="I2644" s="29">
        <f ca="1">IFERROR($F2644/OFFSET($F2644,I$12,)-1,"")</f>
        <v>1.9648909028597616E-2</v>
      </c>
      <c r="J2644" s="29">
        <f ca="1">IFERROR($F2644/OFFSET($F2644,J$12,)-1,"")</f>
        <v>0.10505377320336429</v>
      </c>
      <c r="K2644" s="30">
        <f>F2644/VLOOKUP(YEAR(B2644),$Z$13:$AB$35,3,FALSE)-1</f>
        <v>0.16552480608682774</v>
      </c>
      <c r="L2644" s="21">
        <f>MAX(F2644:$F$5741)</f>
        <v>1628.56</v>
      </c>
      <c r="M2644" s="28">
        <f ca="1">IF(OFFSET($O2644,M$12,)&lt;&gt;"",_xlfn.STDEV.S(OFFSET($O2644,,,M$12))*SQRT($J$12/$G$12),"")</f>
        <v>0.12225909991487437</v>
      </c>
      <c r="N2644" s="30">
        <f ca="1">IF(OFFSET($O2644,N$12,)&lt;&gt;"",_xlfn.STDEV.S(OFFSET($O2644,,,N$12))*SQRT($J$12/$G$12),"")</f>
        <v>0.14774270095452163</v>
      </c>
      <c r="O2644" s="4">
        <f t="shared" ca="1" si="41"/>
        <v>1.3437151155301644E-2</v>
      </c>
    </row>
    <row r="2645" spans="2:15" x14ac:dyDescent="0.2">
      <c r="B2645" s="14">
        <v>37824</v>
      </c>
      <c r="C2645" s="25">
        <v>1334.15</v>
      </c>
      <c r="D2645" s="25">
        <v>1335.3</v>
      </c>
      <c r="E2645" s="25">
        <v>1320.98</v>
      </c>
      <c r="F2645" s="16">
        <v>1320.98</v>
      </c>
      <c r="G2645" s="28">
        <f ca="1">IFERROR($F2645/OFFSET($F2645,G$12,)-1,"")</f>
        <v>-1.0738998891651419E-2</v>
      </c>
      <c r="H2645" s="29">
        <f ca="1">IFERROR($F2645/OFFSET($F2645,H$12,)-1,"")</f>
        <v>-1.8063154138915238E-2</v>
      </c>
      <c r="I2645" s="29">
        <f ca="1">IFERROR($F2645/OFFSET($F2645,I$12,)-1,"")</f>
        <v>6.8752096100490601E-3</v>
      </c>
      <c r="J2645" s="29">
        <f ca="1">IFERROR($F2645/OFFSET($F2645,J$12,)-1,"")</f>
        <v>8.4112302932317862E-2</v>
      </c>
      <c r="K2645" s="30">
        <f>F2645/VLOOKUP(YEAR(B2645),$Z$13:$AB$35,3,FALSE)-1</f>
        <v>0.14996822522655839</v>
      </c>
      <c r="L2645" s="21">
        <f>MAX(F2645:$F$5741)</f>
        <v>1628.56</v>
      </c>
      <c r="M2645" s="28">
        <f ca="1">IF(OFFSET($O2645,M$12,)&lt;&gt;"",_xlfn.STDEV.S(OFFSET($O2645,,,M$12))*SQRT($J$12/$G$12),"")</f>
        <v>0.11741440046489247</v>
      </c>
      <c r="N2645" s="30">
        <f ca="1">IF(OFFSET($O2645,N$12,)&lt;&gt;"",_xlfn.STDEV.S(OFFSET($O2645,,,N$12))*SQRT($J$12/$G$12),"")</f>
        <v>0.14589632722790075</v>
      </c>
      <c r="O2645" s="4">
        <f t="shared" ca="1" si="41"/>
        <v>-1.0797078123043343E-2</v>
      </c>
    </row>
    <row r="2646" spans="2:15" x14ac:dyDescent="0.2">
      <c r="B2646" s="14">
        <v>37823</v>
      </c>
      <c r="C2646" s="25">
        <v>1346.01</v>
      </c>
      <c r="D2646" s="25">
        <v>1347.2</v>
      </c>
      <c r="E2646" s="25">
        <v>1334.55</v>
      </c>
      <c r="F2646" s="16">
        <v>1335.32</v>
      </c>
      <c r="G2646" s="28">
        <f ca="1">IFERROR($F2646/OFFSET($F2646,G$12,)-1,"")</f>
        <v>-7.8535392937016946E-3</v>
      </c>
      <c r="H2646" s="29">
        <f ca="1">IFERROR($F2646/OFFSET($F2646,H$12,)-1,"")</f>
        <v>-8.4502858840128647E-3</v>
      </c>
      <c r="I2646" s="29">
        <f ca="1">IFERROR($F2646/OFFSET($F2646,I$12,)-1,"")</f>
        <v>2.2090228556557401E-2</v>
      </c>
      <c r="J2646" s="29">
        <f ca="1">IFERROR($F2646/OFFSET($F2646,J$12,)-1,"")</f>
        <v>9.6934249006013218E-2</v>
      </c>
      <c r="K2646" s="30">
        <f>F2646/VLOOKUP(YEAR(B2646),$Z$13:$AB$35,3,FALSE)-1</f>
        <v>0.16245179375125129</v>
      </c>
      <c r="L2646" s="21">
        <f>MAX(F2646:$F$5741)</f>
        <v>1628.56</v>
      </c>
      <c r="M2646" s="28">
        <f ca="1">IF(OFFSET($O2646,M$12,)&lt;&gt;"",_xlfn.STDEV.S(OFFSET($O2646,,,M$12))*SQRT($J$12/$G$12),"")</f>
        <v>0.11246138478118338</v>
      </c>
      <c r="N2646" s="30">
        <f ca="1">IF(OFFSET($O2646,N$12,)&lt;&gt;"",_xlfn.STDEV.S(OFFSET($O2646,,,N$12))*SQRT($J$12/$G$12),"")</f>
        <v>0.14753978309473409</v>
      </c>
      <c r="O2646" s="4">
        <f t="shared" ca="1" si="41"/>
        <v>-7.8845407542216996E-3</v>
      </c>
    </row>
    <row r="2647" spans="2:15" x14ac:dyDescent="0.2">
      <c r="B2647" s="14">
        <v>37820</v>
      </c>
      <c r="C2647" s="25">
        <v>1342.39</v>
      </c>
      <c r="D2647" s="25">
        <v>1346.74</v>
      </c>
      <c r="E2647" s="25">
        <v>1333.5</v>
      </c>
      <c r="F2647" s="16">
        <v>1345.89</v>
      </c>
      <c r="G2647" s="28">
        <f ca="1">IFERROR($F2647/OFFSET($F2647,G$12,)-1,"")</f>
        <v>2.607289982791805E-3</v>
      </c>
      <c r="H2647" s="29">
        <f ca="1">IFERROR($F2647/OFFSET($F2647,H$12,)-1,"")</f>
        <v>1.464036125958379E-2</v>
      </c>
      <c r="I2647" s="29">
        <f ca="1">IFERROR($F2647/OFFSET($F2647,I$12,)-1,"")</f>
        <v>3.6272501886385866E-2</v>
      </c>
      <c r="J2647" s="29">
        <f ca="1">IFERROR($F2647/OFFSET($F2647,J$12,)-1,"")</f>
        <v>0.10346891423230486</v>
      </c>
      <c r="K2647" s="30">
        <f>F2647/VLOOKUP(YEAR(B2647),$Z$13:$AB$35,3,FALSE)-1</f>
        <v>0.17165341992321825</v>
      </c>
      <c r="L2647" s="21">
        <f>MAX(F2647:$F$5741)</f>
        <v>1628.56</v>
      </c>
      <c r="M2647" s="28">
        <f ca="1">IF(OFFSET($O2647,M$12,)&lt;&gt;"",_xlfn.STDEV.S(OFFSET($O2647,,,M$12))*SQRT($J$12/$G$12),"")</f>
        <v>0.10938588511582378</v>
      </c>
      <c r="N2647" s="30">
        <f ca="1">IF(OFFSET($O2647,N$12,)&lt;&gt;"",_xlfn.STDEV.S(OFFSET($O2647,,,N$12))*SQRT($J$12/$G$12),"")</f>
        <v>0.14669855602894868</v>
      </c>
      <c r="O2647" s="4">
        <f t="shared" ca="1" si="41"/>
        <v>2.603896898820852E-3</v>
      </c>
    </row>
    <row r="2648" spans="2:15" x14ac:dyDescent="0.2">
      <c r="B2648" s="14">
        <v>37819</v>
      </c>
      <c r="C2648" s="25">
        <v>1350.2</v>
      </c>
      <c r="D2648" s="25">
        <v>1350.2</v>
      </c>
      <c r="E2648" s="25">
        <v>1337.18</v>
      </c>
      <c r="F2648" s="16">
        <v>1342.39</v>
      </c>
      <c r="G2648" s="28">
        <f ca="1">IFERROR($F2648/OFFSET($F2648,G$12,)-1,"")</f>
        <v>-5.8505950573579657E-3</v>
      </c>
      <c r="H2648" s="29">
        <f ca="1">IFERROR($F2648/OFFSET($F2648,H$12,)-1,"")</f>
        <v>1.5961553015969132E-2</v>
      </c>
      <c r="I2648" s="29">
        <f ca="1">IFERROR($F2648/OFFSET($F2648,I$12,)-1,"")</f>
        <v>3.4868481914335892E-2</v>
      </c>
      <c r="J2648" s="29">
        <f ca="1">IFERROR($F2648/OFFSET($F2648,J$12,)-1,"")</f>
        <v>9.2226453166699418E-2</v>
      </c>
      <c r="K2648" s="30">
        <f>F2648/VLOOKUP(YEAR(B2648),$Z$13:$AB$35,3,FALSE)-1</f>
        <v>0.16860652383978558</v>
      </c>
      <c r="L2648" s="21">
        <f>MAX(F2648:$F$5741)</f>
        <v>1628.56</v>
      </c>
      <c r="M2648" s="28">
        <f ca="1">IF(OFFSET($O2648,M$12,)&lt;&gt;"",_xlfn.STDEV.S(OFFSET($O2648,,,M$12))*SQRT($J$12/$G$12),"")</f>
        <v>0.10977500321498908</v>
      </c>
      <c r="N2648" s="30">
        <f ca="1">IF(OFFSET($O2648,N$12,)&lt;&gt;"",_xlfn.STDEV.S(OFFSET($O2648,,,N$12))*SQRT($J$12/$G$12),"")</f>
        <v>0.1470878007180273</v>
      </c>
      <c r="O2648" s="4">
        <f t="shared" ca="1" si="41"/>
        <v>-5.8677768371536996E-3</v>
      </c>
    </row>
    <row r="2649" spans="2:15" x14ac:dyDescent="0.2">
      <c r="B2649" s="14">
        <v>37818</v>
      </c>
      <c r="C2649" s="25">
        <v>1345.3</v>
      </c>
      <c r="D2649" s="25">
        <v>1350.46</v>
      </c>
      <c r="E2649" s="25">
        <v>1341.91</v>
      </c>
      <c r="F2649" s="16">
        <v>1350.29</v>
      </c>
      <c r="G2649" s="28">
        <f ca="1">IFERROR($F2649/OFFSET($F2649,G$12,)-1,"")</f>
        <v>3.7241317792577888E-3</v>
      </c>
      <c r="H2649" s="29">
        <f ca="1">IFERROR($F2649/OFFSET($F2649,H$12,)-1,"")</f>
        <v>1.4591958643594083E-2</v>
      </c>
      <c r="I2649" s="29">
        <f ca="1">IFERROR($F2649/OFFSET($F2649,I$12,)-1,"")</f>
        <v>4.0910562587687549E-2</v>
      </c>
      <c r="J2649" s="29">
        <f ca="1">IFERROR($F2649/OFFSET($F2649,J$12,)-1,"")</f>
        <v>9.7823524150995489E-2</v>
      </c>
      <c r="K2649" s="30">
        <f>F2649/VLOOKUP(YEAR(B2649),$Z$13:$AB$35,3,FALSE)-1</f>
        <v>0.17548380357096205</v>
      </c>
      <c r="L2649" s="21">
        <f>MAX(F2649:$F$5741)</f>
        <v>1628.56</v>
      </c>
      <c r="M2649" s="28">
        <f ca="1">IF(OFFSET($O2649,M$12,)&lt;&gt;"",_xlfn.STDEV.S(OFFSET($O2649,,,M$12))*SQRT($J$12/$G$12),"")</f>
        <v>0.13140844658045345</v>
      </c>
      <c r="N2649" s="30">
        <f ca="1">IF(OFFSET($O2649,N$12,)&lt;&gt;"",_xlfn.STDEV.S(OFFSET($O2649,,,N$12))*SQRT($J$12/$G$12),"")</f>
        <v>0.14620848311327247</v>
      </c>
      <c r="O2649" s="4">
        <f t="shared" ca="1" si="41"/>
        <v>3.717214369414338E-3</v>
      </c>
    </row>
    <row r="2650" spans="2:15" x14ac:dyDescent="0.2">
      <c r="B2650" s="14">
        <v>37817</v>
      </c>
      <c r="C2650" s="25">
        <v>1346.75</v>
      </c>
      <c r="D2650" s="25">
        <v>1348.17</v>
      </c>
      <c r="E2650" s="25">
        <v>1337.75</v>
      </c>
      <c r="F2650" s="16">
        <v>1345.28</v>
      </c>
      <c r="G2650" s="28">
        <f ca="1">IFERROR($F2650/OFFSET($F2650,G$12,)-1,"")</f>
        <v>-1.0544293458083498E-3</v>
      </c>
      <c r="H2650" s="29">
        <f ca="1">IFERROR($F2650/OFFSET($F2650,H$12,)-1,"")</f>
        <v>1.2890013251415366E-2</v>
      </c>
      <c r="I2650" s="29">
        <f ca="1">IFERROR($F2650/OFFSET($F2650,I$12,)-1,"")</f>
        <v>4.3815612852166064E-2</v>
      </c>
      <c r="J2650" s="29">
        <f ca="1">IFERROR($F2650/OFFSET($F2650,J$12,)-1,"")</f>
        <v>9.2311564725273909E-2</v>
      </c>
      <c r="K2650" s="30">
        <f>F2650/VLOOKUP(YEAR(B2650),$Z$13:$AB$35,3,FALSE)-1</f>
        <v>0.17112238946296277</v>
      </c>
      <c r="L2650" s="21">
        <f>MAX(F2650:$F$5741)</f>
        <v>1628.56</v>
      </c>
      <c r="M2650" s="28">
        <f ca="1">IF(OFFSET($O2650,M$12,)&lt;&gt;"",_xlfn.STDEV.S(OFFSET($O2650,,,M$12))*SQRT($J$12/$G$12),"")</f>
        <v>0.15729025095971649</v>
      </c>
      <c r="N2650" s="30">
        <f ca="1">IF(OFFSET($O2650,N$12,)&lt;&gt;"",_xlfn.STDEV.S(OFFSET($O2650,,,N$12))*SQRT($J$12/$G$12),"")</f>
        <v>0.14621402064028971</v>
      </c>
      <c r="O2650" s="4">
        <f t="shared" ca="1" si="41"/>
        <v>-1.0549856475192811E-3</v>
      </c>
    </row>
    <row r="2651" spans="2:15" x14ac:dyDescent="0.2">
      <c r="B2651" s="14">
        <v>37816</v>
      </c>
      <c r="C2651" s="25">
        <v>1326.81</v>
      </c>
      <c r="D2651" s="25">
        <v>1347.74</v>
      </c>
      <c r="E2651" s="25">
        <v>1320.06</v>
      </c>
      <c r="F2651" s="16">
        <v>1346.7</v>
      </c>
      <c r="G2651" s="28">
        <f ca="1">IFERROR($F2651/OFFSET($F2651,G$12,)-1,"")</f>
        <v>1.5251004545900004E-2</v>
      </c>
      <c r="H2651" s="29">
        <f ca="1">IFERROR($F2651/OFFSET($F2651,H$12,)-1,"")</f>
        <v>2.7774261524828869E-3</v>
      </c>
      <c r="I2651" s="29">
        <f ca="1">IFERROR($F2651/OFFSET($F2651,I$12,)-1,"")</f>
        <v>2.9854855237599898E-2</v>
      </c>
      <c r="J2651" s="29">
        <f ca="1">IFERROR($F2651/OFFSET($F2651,J$12,)-1,"")</f>
        <v>9.7224145938062723E-2</v>
      </c>
      <c r="K2651" s="30">
        <f>F2651/VLOOKUP(YEAR(B2651),$Z$13:$AB$35,3,FALSE)-1</f>
        <v>0.17235855873109829</v>
      </c>
      <c r="L2651" s="21">
        <f>MAX(F2651:$F$5741)</f>
        <v>1628.56</v>
      </c>
      <c r="M2651" s="28">
        <f ca="1">IF(OFFSET($O2651,M$12,)&lt;&gt;"",_xlfn.STDEV.S(OFFSET($O2651,,,M$12))*SQRT($J$12/$G$12),"")</f>
        <v>0.15766912485760853</v>
      </c>
      <c r="N2651" s="30">
        <f ca="1">IF(OFFSET($O2651,N$12,)&lt;&gt;"",_xlfn.STDEV.S(OFFSET($O2651,,,N$12))*SQRT($J$12/$G$12),"")</f>
        <v>0.14709664992654656</v>
      </c>
      <c r="O2651" s="4">
        <f t="shared" ca="1" si="41"/>
        <v>1.5135877040466157E-2</v>
      </c>
    </row>
    <row r="2652" spans="2:15" x14ac:dyDescent="0.2">
      <c r="B2652" s="14">
        <v>37813</v>
      </c>
      <c r="C2652" s="25">
        <v>1321.13</v>
      </c>
      <c r="D2652" s="25">
        <v>1326.75</v>
      </c>
      <c r="E2652" s="25">
        <v>1313.33</v>
      </c>
      <c r="F2652" s="16">
        <v>1326.47</v>
      </c>
      <c r="G2652" s="28">
        <f ca="1">IFERROR($F2652/OFFSET($F2652,G$12,)-1,"")</f>
        <v>3.9128131385757214E-3</v>
      </c>
      <c r="H2652" s="29">
        <f ca="1">IFERROR($F2652/OFFSET($F2652,H$12,)-1,"")</f>
        <v>-2.0163262235263213E-3</v>
      </c>
      <c r="I2652" s="29">
        <f ca="1">IFERROR($F2652/OFFSET($F2652,I$12,)-1,"")</f>
        <v>1.9154232678211924E-2</v>
      </c>
      <c r="J2652" s="29">
        <f ca="1">IFERROR($F2652/OFFSET($F2652,J$12,)-1,"")</f>
        <v>8.5224576617851655E-2</v>
      </c>
      <c r="K2652" s="30">
        <f>F2652/VLOOKUP(YEAR(B2652),$Z$13:$AB$35,3,FALSE)-1</f>
        <v>0.15474749936885712</v>
      </c>
      <c r="L2652" s="21">
        <f>MAX(F2652:$F$5741)</f>
        <v>1628.56</v>
      </c>
      <c r="M2652" s="28">
        <f ca="1">IF(OFFSET($O2652,M$12,)&lt;&gt;"",_xlfn.STDEV.S(OFFSET($O2652,,,M$12))*SQRT($J$12/$G$12),"")</f>
        <v>0.15439410443909343</v>
      </c>
      <c r="N2652" s="30">
        <f ca="1">IF(OFFSET($O2652,N$12,)&lt;&gt;"",_xlfn.STDEV.S(OFFSET($O2652,,,N$12))*SQRT($J$12/$G$12),"")</f>
        <v>0.14512881837735672</v>
      </c>
      <c r="O2652" s="4">
        <f t="shared" ca="1" si="41"/>
        <v>3.905177995358838E-3</v>
      </c>
    </row>
    <row r="2653" spans="2:15" x14ac:dyDescent="0.2">
      <c r="B2653" s="14">
        <v>37812</v>
      </c>
      <c r="C2653" s="25">
        <v>1330.82</v>
      </c>
      <c r="D2653" s="25">
        <v>1336.31</v>
      </c>
      <c r="E2653" s="25">
        <v>1308.77</v>
      </c>
      <c r="F2653" s="16">
        <v>1321.3</v>
      </c>
      <c r="G2653" s="28">
        <f ca="1">IFERROR($F2653/OFFSET($F2653,G$12,)-1,"")</f>
        <v>-7.1907849752417263E-3</v>
      </c>
      <c r="H2653" s="29">
        <f ca="1">IFERROR($F2653/OFFSET($F2653,H$12,)-1,"")</f>
        <v>-2.182466262394489E-3</v>
      </c>
      <c r="I2653" s="29">
        <f ca="1">IFERROR($F2653/OFFSET($F2653,I$12,)-1,"")</f>
        <v>1.4745411258735963E-2</v>
      </c>
      <c r="J2653" s="29">
        <f ca="1">IFERROR($F2653/OFFSET($F2653,J$12,)-1,"")</f>
        <v>7.5898346212411205E-2</v>
      </c>
      <c r="K2653" s="30">
        <f>F2653/VLOOKUP(YEAR(B2653),$Z$13:$AB$35,3,FALSE)-1</f>
        <v>0.15024679858275802</v>
      </c>
      <c r="L2653" s="21">
        <f>MAX(F2653:$F$5741)</f>
        <v>1628.56</v>
      </c>
      <c r="M2653" s="28">
        <f ca="1">IF(OFFSET($O2653,M$12,)&lt;&gt;"",_xlfn.STDEV.S(OFFSET($O2653,,,M$12))*SQRT($J$12/$G$12),"")</f>
        <v>0.15539750992066503</v>
      </c>
      <c r="N2653" s="30">
        <f ca="1">IF(OFFSET($O2653,N$12,)&lt;&gt;"",_xlfn.STDEV.S(OFFSET($O2653,,,N$12))*SQRT($J$12/$G$12),"")</f>
        <v>0.14885019246372344</v>
      </c>
      <c r="O2653" s="4">
        <f t="shared" ca="1" si="41"/>
        <v>-7.2167632807078894E-3</v>
      </c>
    </row>
    <row r="2654" spans="2:15" x14ac:dyDescent="0.2">
      <c r="B2654" s="14">
        <v>37811</v>
      </c>
      <c r="C2654" s="25">
        <v>1328.18</v>
      </c>
      <c r="D2654" s="25">
        <v>1334.53</v>
      </c>
      <c r="E2654" s="25">
        <v>1328.18</v>
      </c>
      <c r="F2654" s="16">
        <v>1330.87</v>
      </c>
      <c r="G2654" s="28">
        <f ca="1">IFERROR($F2654/OFFSET($F2654,G$12,)-1,"")</f>
        <v>2.0404168172507564E-3</v>
      </c>
      <c r="H2654" s="29">
        <f ca="1">IFERROR($F2654/OFFSET($F2654,H$12,)-1,"")</f>
        <v>-7.43321370114014E-4</v>
      </c>
      <c r="I2654" s="29">
        <f ca="1">IFERROR($F2654/OFFSET($F2654,I$12,)-1,"")</f>
        <v>2.8040198676008155E-2</v>
      </c>
      <c r="J2654" s="29">
        <f ca="1">IFERROR($F2654/OFFSET($F2654,J$12,)-1,"")</f>
        <v>5.7294935451837059E-2</v>
      </c>
      <c r="K2654" s="30">
        <f>F2654/VLOOKUP(YEAR(B2654),$Z$13:$AB$35,3,FALSE)-1</f>
        <v>0.15857788301660114</v>
      </c>
      <c r="L2654" s="21">
        <f>MAX(F2654:$F$5741)</f>
        <v>1628.56</v>
      </c>
      <c r="M2654" s="28">
        <f ca="1">IF(OFFSET($O2654,M$12,)&lt;&gt;"",_xlfn.STDEV.S(OFFSET($O2654,,,M$12))*SQRT($J$12/$G$12),"")</f>
        <v>0.15401888469696165</v>
      </c>
      <c r="N2654" s="30">
        <f ca="1">IF(OFFSET($O2654,N$12,)&lt;&gt;"",_xlfn.STDEV.S(OFFSET($O2654,,,N$12))*SQRT($J$12/$G$12),"")</f>
        <v>0.14788810731644494</v>
      </c>
      <c r="O2654" s="4">
        <f t="shared" ca="1" si="41"/>
        <v>2.0383379941534708E-3</v>
      </c>
    </row>
    <row r="2655" spans="2:15" x14ac:dyDescent="0.2">
      <c r="B2655" s="14">
        <v>37810</v>
      </c>
      <c r="C2655" s="25">
        <v>1342.91</v>
      </c>
      <c r="D2655" s="25">
        <v>1343.07</v>
      </c>
      <c r="E2655" s="25">
        <v>1325.81</v>
      </c>
      <c r="F2655" s="16">
        <v>1328.16</v>
      </c>
      <c r="G2655" s="28">
        <f ca="1">IFERROR($F2655/OFFSET($F2655,G$12,)-1,"")</f>
        <v>-1.1027796600072914E-2</v>
      </c>
      <c r="H2655" s="29">
        <f ca="1">IFERROR($F2655/OFFSET($F2655,H$12,)-1,"")</f>
        <v>1.2679847201360284E-2</v>
      </c>
      <c r="I2655" s="29">
        <f ca="1">IFERROR($F2655/OFFSET($F2655,I$12,)-1,"")</f>
        <v>2.9142613614350665E-2</v>
      </c>
      <c r="J2655" s="29">
        <f ca="1">IFERROR($F2655/OFFSET($F2655,J$12,)-1,"")</f>
        <v>6.8451495088772241E-2</v>
      </c>
      <c r="K2655" s="30">
        <f>F2655/VLOOKUP(YEAR(B2655),$Z$13:$AB$35,3,FALSE)-1</f>
        <v>0.15621871490628614</v>
      </c>
      <c r="L2655" s="21">
        <f>MAX(F2655:$F$5741)</f>
        <v>1628.56</v>
      </c>
      <c r="M2655" s="28">
        <f ca="1">IF(OFFSET($O2655,M$12,)&lt;&gt;"",_xlfn.STDEV.S(OFFSET($O2655,,,M$12))*SQRT($J$12/$G$12),"")</f>
        <v>0.15395389991486433</v>
      </c>
      <c r="N2655" s="30">
        <f ca="1">IF(OFFSET($O2655,N$12,)&lt;&gt;"",_xlfn.STDEV.S(OFFSET($O2655,,,N$12))*SQRT($J$12/$G$12),"")</f>
        <v>0.14825394889396423</v>
      </c>
      <c r="O2655" s="4">
        <f t="shared" ca="1" si="41"/>
        <v>-1.1089053517870404E-2</v>
      </c>
    </row>
    <row r="2656" spans="2:15" x14ac:dyDescent="0.2">
      <c r="B2656" s="14">
        <v>37809</v>
      </c>
      <c r="C2656" s="25">
        <v>1329.31</v>
      </c>
      <c r="D2656" s="25">
        <v>1342.97</v>
      </c>
      <c r="E2656" s="25">
        <v>1326.51</v>
      </c>
      <c r="F2656" s="16">
        <v>1342.97</v>
      </c>
      <c r="G2656" s="28">
        <f ca="1">IFERROR($F2656/OFFSET($F2656,G$12,)-1,"")</f>
        <v>1.0397622540721407E-2</v>
      </c>
      <c r="H2656" s="29">
        <f ca="1">IFERROR($F2656/OFFSET($F2656,H$12,)-1,"")</f>
        <v>2.8536198696494708E-2</v>
      </c>
      <c r="I2656" s="29">
        <f ca="1">IFERROR($F2656/OFFSET($F2656,I$12,)-1,"")</f>
        <v>3.9748225110906255E-2</v>
      </c>
      <c r="J2656" s="29">
        <f ca="1">IFERROR($F2656/OFFSET($F2656,J$12,)-1,"")</f>
        <v>7.8197130630956124E-2</v>
      </c>
      <c r="K2656" s="30">
        <f>F2656/VLOOKUP(YEAR(B2656),$Z$13:$AB$35,3,FALSE)-1</f>
        <v>0.1691114380478973</v>
      </c>
      <c r="L2656" s="21">
        <f>MAX(F2656:$F$5741)</f>
        <v>1628.56</v>
      </c>
      <c r="M2656" s="28">
        <f ca="1">IF(OFFSET($O2656,M$12,)&lt;&gt;"",_xlfn.STDEV.S(OFFSET($O2656,,,M$12))*SQRT($J$12/$G$12),"")</f>
        <v>0.15034424246044126</v>
      </c>
      <c r="N2656" s="30">
        <f ca="1">IF(OFFSET($O2656,N$12,)&lt;&gt;"",_xlfn.STDEV.S(OFFSET($O2656,,,N$12))*SQRT($J$12/$G$12),"")</f>
        <v>0.14861625376727908</v>
      </c>
      <c r="O2656" s="4">
        <f t="shared" ca="1" si="41"/>
        <v>1.0343939063174721E-2</v>
      </c>
    </row>
    <row r="2657" spans="2:15" x14ac:dyDescent="0.2">
      <c r="B2657" s="14">
        <v>37806</v>
      </c>
      <c r="C2657" s="25">
        <v>1324.03</v>
      </c>
      <c r="D2657" s="25">
        <v>1330.23</v>
      </c>
      <c r="E2657" s="25">
        <v>1324.03</v>
      </c>
      <c r="F2657" s="16">
        <v>1329.15</v>
      </c>
      <c r="G2657" s="28">
        <f ca="1">IFERROR($F2657/OFFSET($F2657,G$12,)-1,"")</f>
        <v>3.7456860420332916E-3</v>
      </c>
      <c r="H2657" s="29">
        <f ca="1">IFERROR($F2657/OFFSET($F2657,H$12,)-1,"")</f>
        <v>1.2215275186389762E-2</v>
      </c>
      <c r="I2657" s="29">
        <f ca="1">IFERROR($F2657/OFFSET($F2657,I$12,)-1,"")</f>
        <v>3.3971745962597666E-2</v>
      </c>
      <c r="J2657" s="29">
        <f ca="1">IFERROR($F2657/OFFSET($F2657,J$12,)-1,"")</f>
        <v>7.8601627863571277E-2</v>
      </c>
      <c r="K2657" s="30">
        <f>F2657/VLOOKUP(YEAR(B2657),$Z$13:$AB$35,3,FALSE)-1</f>
        <v>0.15708055122702858</v>
      </c>
      <c r="L2657" s="21">
        <f>MAX(F2657:$F$5741)</f>
        <v>1628.56</v>
      </c>
      <c r="M2657" s="28">
        <f ca="1">IF(OFFSET($O2657,M$12,)&lt;&gt;"",_xlfn.STDEV.S(OFFSET($O2657,,,M$12))*SQRT($J$12/$G$12),"")</f>
        <v>0.14762581669669284</v>
      </c>
      <c r="N2657" s="30">
        <f ca="1">IF(OFFSET($O2657,N$12,)&lt;&gt;"",_xlfn.STDEV.S(OFFSET($O2657,,,N$12))*SQRT($J$12/$G$12),"")</f>
        <v>0.14772570802780705</v>
      </c>
      <c r="O2657" s="4">
        <f t="shared" ca="1" si="41"/>
        <v>3.7386884285359081E-3</v>
      </c>
    </row>
    <row r="2658" spans="2:15" x14ac:dyDescent="0.2">
      <c r="B2658" s="14">
        <v>37805</v>
      </c>
      <c r="C2658" s="25">
        <v>1332.24</v>
      </c>
      <c r="D2658" s="25">
        <v>1332.24</v>
      </c>
      <c r="E2658" s="25">
        <v>1320.24</v>
      </c>
      <c r="F2658" s="16">
        <v>1324.19</v>
      </c>
      <c r="G2658" s="28">
        <f ca="1">IFERROR($F2658/OFFSET($F2658,G$12,)-1,"")</f>
        <v>-5.7588635442162861E-3</v>
      </c>
      <c r="H2658" s="29">
        <f ca="1">IFERROR($F2658/OFFSET($F2658,H$12,)-1,"")</f>
        <v>1.8513675660708273E-2</v>
      </c>
      <c r="I2658" s="29">
        <f ca="1">IFERROR($F2658/OFFSET($F2658,I$12,)-1,"")</f>
        <v>5.9191002967548867E-2</v>
      </c>
      <c r="J2658" s="29">
        <f ca="1">IFERROR($F2658/OFFSET($F2658,J$12,)-1,"")</f>
        <v>6.3674774282684865E-2</v>
      </c>
      <c r="K2658" s="30">
        <f>F2658/VLOOKUP(YEAR(B2658),$Z$13:$AB$35,3,FALSE)-1</f>
        <v>0.15276266420593543</v>
      </c>
      <c r="L2658" s="21">
        <f>MAX(F2658:$F$5741)</f>
        <v>1628.56</v>
      </c>
      <c r="M2658" s="28">
        <f ca="1">IF(OFFSET($O2658,M$12,)&lt;&gt;"",_xlfn.STDEV.S(OFFSET($O2658,,,M$12))*SQRT($J$12/$G$12),"")</f>
        <v>0.1508064049733239</v>
      </c>
      <c r="N2658" s="30">
        <f ca="1">IF(OFFSET($O2658,N$12,)&lt;&gt;"",_xlfn.STDEV.S(OFFSET($O2658,,,N$12))*SQRT($J$12/$G$12),"")</f>
        <v>0.14774581726718591</v>
      </c>
      <c r="O2658" s="4">
        <f t="shared" ca="1" si="41"/>
        <v>-5.7755097384153973E-3</v>
      </c>
    </row>
    <row r="2659" spans="2:15" x14ac:dyDescent="0.2">
      <c r="B2659" s="14">
        <v>37804</v>
      </c>
      <c r="C2659" s="25">
        <v>1312.84</v>
      </c>
      <c r="D2659" s="25">
        <v>1333.82</v>
      </c>
      <c r="E2659" s="25">
        <v>1312.84</v>
      </c>
      <c r="F2659" s="16">
        <v>1331.86</v>
      </c>
      <c r="G2659" s="28">
        <f ca="1">IFERROR($F2659/OFFSET($F2659,G$12,)-1,"")</f>
        <v>1.5500979771716938E-2</v>
      </c>
      <c r="H2659" s="29">
        <f ca="1">IFERROR($F2659/OFFSET($F2659,H$12,)-1,"")</f>
        <v>1.9730646433247401E-2</v>
      </c>
      <c r="I2659" s="29">
        <f ca="1">IFERROR($F2659/OFFSET($F2659,I$12,)-1,"")</f>
        <v>3.6491124306403888E-2</v>
      </c>
      <c r="J2659" s="29">
        <f ca="1">IFERROR($F2659/OFFSET($F2659,J$12,)-1,"")</f>
        <v>7.852521277198754E-2</v>
      </c>
      <c r="K2659" s="30">
        <f>F2659/VLOOKUP(YEAR(B2659),$Z$13:$AB$35,3,FALSE)-1</f>
        <v>0.15943971933734358</v>
      </c>
      <c r="L2659" s="21">
        <f>MAX(F2659:$F$5741)</f>
        <v>1628.56</v>
      </c>
      <c r="M2659" s="28">
        <f ca="1">IF(OFFSET($O2659,M$12,)&lt;&gt;"",_xlfn.STDEV.S(OFFSET($O2659,,,M$12))*SQRT($J$12/$G$12),"")</f>
        <v>0.14983652227250593</v>
      </c>
      <c r="N2659" s="30">
        <f ca="1">IF(OFFSET($O2659,N$12,)&lt;&gt;"",_xlfn.STDEV.S(OFFSET($O2659,,,N$12))*SQRT($J$12/$G$12),"")</f>
        <v>0.14726173543480015</v>
      </c>
      <c r="O2659" s="4">
        <f t="shared" ca="1" si="41"/>
        <v>1.538206685488951E-2</v>
      </c>
    </row>
    <row r="2660" spans="2:15" x14ac:dyDescent="0.2">
      <c r="B2660" s="14">
        <v>37803</v>
      </c>
      <c r="C2660" s="25">
        <v>1308.75</v>
      </c>
      <c r="D2660" s="25">
        <v>1317.1</v>
      </c>
      <c r="E2660" s="25">
        <v>1304.96</v>
      </c>
      <c r="F2660" s="16">
        <v>1311.53</v>
      </c>
      <c r="G2660" s="28">
        <f ca="1">IFERROR($F2660/OFFSET($F2660,G$12,)-1,"")</f>
        <v>4.4573450459901576E-3</v>
      </c>
      <c r="H2660" s="29">
        <f ca="1">IFERROR($F2660/OFFSET($F2660,H$12,)-1,"")</f>
        <v>-1.1576101443204756E-3</v>
      </c>
      <c r="I2660" s="29">
        <f ca="1">IFERROR($F2660/OFFSET($F2660,I$12,)-1,"")</f>
        <v>1.7597082670597786E-2</v>
      </c>
      <c r="J2660" s="29">
        <f ca="1">IFERROR($F2660/OFFSET($F2660,J$12,)-1,"")</f>
        <v>5.5149720832193605E-2</v>
      </c>
      <c r="K2660" s="30">
        <f>F2660/VLOOKUP(YEAR(B2660),$Z$13:$AB$35,3,FALSE)-1</f>
        <v>0.14174160580129014</v>
      </c>
      <c r="L2660" s="21">
        <f>MAX(F2660:$F$5741)</f>
        <v>1628.56</v>
      </c>
      <c r="M2660" s="28">
        <f ca="1">IF(OFFSET($O2660,M$12,)&lt;&gt;"",_xlfn.STDEV.S(OFFSET($O2660,,,M$12))*SQRT($J$12/$G$12),"")</f>
        <v>0.14315219130546658</v>
      </c>
      <c r="N2660" s="30">
        <f ca="1">IF(OFFSET($O2660,N$12,)&lt;&gt;"",_xlfn.STDEV.S(OFFSET($O2660,,,N$12))*SQRT($J$12/$G$12),"")</f>
        <v>0.14517799461685871</v>
      </c>
      <c r="O2660" s="4">
        <f t="shared" ca="1" si="41"/>
        <v>4.4474405046264478E-3</v>
      </c>
    </row>
    <row r="2661" spans="2:15" x14ac:dyDescent="0.2">
      <c r="B2661" s="14">
        <v>37802</v>
      </c>
      <c r="C2661" s="25">
        <v>1313.26</v>
      </c>
      <c r="D2661" s="25">
        <v>1314.28</v>
      </c>
      <c r="E2661" s="25">
        <v>1305.5999999999999</v>
      </c>
      <c r="F2661" s="16">
        <v>1305.71</v>
      </c>
      <c r="G2661" s="28">
        <f ca="1">IFERROR($F2661/OFFSET($F2661,G$12,)-1,"")</f>
        <v>-5.6354760834963491E-3</v>
      </c>
      <c r="H2661" s="29">
        <f ca="1">IFERROR($F2661/OFFSET($F2661,H$12,)-1,"")</f>
        <v>-4.7638647519741006E-3</v>
      </c>
      <c r="I2661" s="29">
        <f ca="1">IFERROR($F2661/OFFSET($F2661,I$12,)-1,"")</f>
        <v>5.2042033950499E-3</v>
      </c>
      <c r="J2661" s="29">
        <f ca="1">IFERROR($F2661/OFFSET($F2661,J$12,)-1,"")</f>
        <v>5.1719693918646836E-2</v>
      </c>
      <c r="K2661" s="30">
        <f>F2661/VLOOKUP(YEAR(B2661),$Z$13:$AB$35,3,FALSE)-1</f>
        <v>0.1366750528854106</v>
      </c>
      <c r="L2661" s="21">
        <f>MAX(F2661:$F$5741)</f>
        <v>1628.56</v>
      </c>
      <c r="M2661" s="28">
        <f ca="1">IF(OFFSET($O2661,M$12,)&lt;&gt;"",_xlfn.STDEV.S(OFFSET($O2661,,,M$12))*SQRT($J$12/$G$12),"")</f>
        <v>0.14567998333804874</v>
      </c>
      <c r="N2661" s="30">
        <f ca="1">IF(OFFSET($O2661,N$12,)&lt;&gt;"",_xlfn.STDEV.S(OFFSET($O2661,,,N$12))*SQRT($J$12/$G$12),"")</f>
        <v>0.14593644409829334</v>
      </c>
      <c r="O2661" s="4">
        <f t="shared" ca="1" si="41"/>
        <v>-5.6514152903937836E-3</v>
      </c>
    </row>
    <row r="2662" spans="2:15" x14ac:dyDescent="0.2">
      <c r="B2662" s="14">
        <v>37799</v>
      </c>
      <c r="C2662" s="25">
        <v>1306.4000000000001</v>
      </c>
      <c r="D2662" s="25">
        <v>1315.25</v>
      </c>
      <c r="E2662" s="25">
        <v>1306.3399999999999</v>
      </c>
      <c r="F2662" s="16">
        <v>1313.11</v>
      </c>
      <c r="G2662" s="28">
        <f ca="1">IFERROR($F2662/OFFSET($F2662,G$12,)-1,"")</f>
        <v>9.9913854105775357E-3</v>
      </c>
      <c r="H2662" s="29">
        <f ca="1">IFERROR($F2662/OFFSET($F2662,H$12,)-1,"")</f>
        <v>5.0900907796640471E-3</v>
      </c>
      <c r="I2662" s="29">
        <f ca="1">IFERROR($F2662/OFFSET($F2662,I$12,)-1,"")</f>
        <v>4.4903766714603499E-3</v>
      </c>
      <c r="J2662" s="29">
        <f ca="1">IFERROR($F2662/OFFSET($F2662,J$12,)-1,"")</f>
        <v>5.5690442500643256E-2</v>
      </c>
      <c r="K2662" s="30">
        <f>F2662/VLOOKUP(YEAR(B2662),$Z$13:$AB$35,3,FALSE)-1</f>
        <v>0.14311706174752525</v>
      </c>
      <c r="L2662" s="21">
        <f>MAX(F2662:$F$5741)</f>
        <v>1628.56</v>
      </c>
      <c r="M2662" s="28">
        <f ca="1">IF(OFFSET($O2662,M$12,)&lt;&gt;"",_xlfn.STDEV.S(OFFSET($O2662,,,M$12))*SQRT($J$12/$G$12),"")</f>
        <v>0.14476869938456016</v>
      </c>
      <c r="N2662" s="30">
        <f ca="1">IF(OFFSET($O2662,N$12,)&lt;&gt;"",_xlfn.STDEV.S(OFFSET($O2662,,,N$12))*SQRT($J$12/$G$12),"")</f>
        <v>0.14507622258775926</v>
      </c>
      <c r="O2662" s="4">
        <f t="shared" ca="1" si="41"/>
        <v>9.9418015203355421E-3</v>
      </c>
    </row>
    <row r="2663" spans="2:15" x14ac:dyDescent="0.2">
      <c r="B2663" s="14">
        <v>37797</v>
      </c>
      <c r="C2663" s="25">
        <v>1306.26</v>
      </c>
      <c r="D2663" s="25">
        <v>1307.3</v>
      </c>
      <c r="E2663" s="25">
        <v>1300.08</v>
      </c>
      <c r="F2663" s="16">
        <v>1300.1199999999999</v>
      </c>
      <c r="G2663" s="28">
        <f ca="1">IFERROR($F2663/OFFSET($F2663,G$12,)-1,"")</f>
        <v>-4.570894808167858E-3</v>
      </c>
      <c r="H2663" s="29">
        <f ca="1">IFERROR($F2663/OFFSET($F2663,H$12,)-1,"")</f>
        <v>1.0317374767088161E-3</v>
      </c>
      <c r="I2663" s="29">
        <f ca="1">IFERROR($F2663/OFFSET($F2663,I$12,)-1,"")</f>
        <v>-8.0039065778531038E-3</v>
      </c>
      <c r="J2663" s="29">
        <f ca="1">IFERROR($F2663/OFFSET($F2663,J$12,)-1,"")</f>
        <v>4.6669081833916826E-2</v>
      </c>
      <c r="K2663" s="30">
        <f>F2663/VLOOKUP(YEAR(B2663),$Z$13:$AB$35,3,FALSE)-1</f>
        <v>0.13180872456929937</v>
      </c>
      <c r="L2663" s="21">
        <f>MAX(F2663:$F$5741)</f>
        <v>1628.56</v>
      </c>
      <c r="M2663" s="28">
        <f ca="1">IF(OFFSET($O2663,M$12,)&lt;&gt;"",_xlfn.STDEV.S(OFFSET($O2663,,,M$12))*SQRT($J$12/$G$12),"")</f>
        <v>0.14901207618001749</v>
      </c>
      <c r="N2663" s="30">
        <f ca="1">IF(OFFSET($O2663,N$12,)&lt;&gt;"",_xlfn.STDEV.S(OFFSET($O2663,,,N$12))*SQRT($J$12/$G$12),"")</f>
        <v>0.14422779920120332</v>
      </c>
      <c r="O2663" s="4">
        <f t="shared" ca="1" si="41"/>
        <v>-4.5813732907282727E-3</v>
      </c>
    </row>
    <row r="2664" spans="2:15" x14ac:dyDescent="0.2">
      <c r="B2664" s="14">
        <v>37796</v>
      </c>
      <c r="C2664" s="25">
        <v>1312.95</v>
      </c>
      <c r="D2664" s="25">
        <v>1316.08</v>
      </c>
      <c r="E2664" s="25">
        <v>1304.74</v>
      </c>
      <c r="F2664" s="16">
        <v>1306.0899999999999</v>
      </c>
      <c r="G2664" s="28">
        <f ca="1">IFERROR($F2664/OFFSET($F2664,G$12,)-1,"")</f>
        <v>-5.3006359239937684E-3</v>
      </c>
      <c r="H2664" s="29">
        <f ca="1">IFERROR($F2664/OFFSET($F2664,H$12,)-1,"")</f>
        <v>6.884270251934943E-3</v>
      </c>
      <c r="I2664" s="29">
        <f ca="1">IFERROR($F2664/OFFSET($F2664,I$12,)-1,"")</f>
        <v>-3.2966781389032196E-3</v>
      </c>
      <c r="J2664" s="29">
        <f ca="1">IFERROR($F2664/OFFSET($F2664,J$12,)-1,"")</f>
        <v>4.6672276315262273E-2</v>
      </c>
      <c r="K2664" s="30">
        <f>F2664/VLOOKUP(YEAR(B2664),$Z$13:$AB$35,3,FALSE)-1</f>
        <v>0.13700585874589755</v>
      </c>
      <c r="L2664" s="21">
        <f>MAX(F2664:$F$5741)</f>
        <v>1628.56</v>
      </c>
      <c r="M2664" s="28">
        <f ca="1">IF(OFFSET($O2664,M$12,)&lt;&gt;"",_xlfn.STDEV.S(OFFSET($O2664,,,M$12))*SQRT($J$12/$G$12),"")</f>
        <v>0.1483718741430122</v>
      </c>
      <c r="N2664" s="30">
        <f ca="1">IF(OFFSET($O2664,N$12,)&lt;&gt;"",_xlfn.STDEV.S(OFFSET($O2664,,,N$12))*SQRT($J$12/$G$12),"")</f>
        <v>0.14398156112712837</v>
      </c>
      <c r="O2664" s="4">
        <f t="shared" ca="1" si="41"/>
        <v>-5.3147341363223733E-3</v>
      </c>
    </row>
    <row r="2665" spans="2:15" x14ac:dyDescent="0.2">
      <c r="B2665" s="14">
        <v>37795</v>
      </c>
      <c r="C2665" s="25">
        <v>1309.25</v>
      </c>
      <c r="D2665" s="25">
        <v>1321.28</v>
      </c>
      <c r="E2665" s="25">
        <v>1309.17</v>
      </c>
      <c r="F2665" s="16">
        <v>1313.05</v>
      </c>
      <c r="G2665" s="28">
        <f ca="1">IFERROR($F2665/OFFSET($F2665,G$12,)-1,"")</f>
        <v>8.3081801274431655E-4</v>
      </c>
      <c r="H2665" s="29">
        <f ca="1">IFERROR($F2665/OFFSET($F2665,H$12,)-1,"")</f>
        <v>1.2203018763201179E-2</v>
      </c>
      <c r="I2665" s="29">
        <f ca="1">IFERROR($F2665/OFFSET($F2665,I$12,)-1,"")</f>
        <v>-4.034775194506901E-4</v>
      </c>
      <c r="J2665" s="29">
        <f ca="1">IFERROR($F2665/OFFSET($F2665,J$12,)-1,"")</f>
        <v>4.7598911751330242E-2</v>
      </c>
      <c r="K2665" s="30">
        <f>F2665/VLOOKUP(YEAR(B2665),$Z$13:$AB$35,3,FALSE)-1</f>
        <v>0.14306482924323793</v>
      </c>
      <c r="L2665" s="21">
        <f>MAX(F2665:$F$5741)</f>
        <v>1628.56</v>
      </c>
      <c r="M2665" s="28">
        <f ca="1">IF(OFFSET($O2665,M$12,)&lt;&gt;"",_xlfn.STDEV.S(OFFSET($O2665,,,M$12))*SQRT($J$12/$G$12),"")</f>
        <v>0.14911516225632493</v>
      </c>
      <c r="N2665" s="30">
        <f ca="1">IF(OFFSET($O2665,N$12,)&lt;&gt;"",_xlfn.STDEV.S(OFFSET($O2665,,,N$12))*SQRT($J$12/$G$12),"")</f>
        <v>0.14322801825971385</v>
      </c>
      <c r="O2665" s="4">
        <f t="shared" ca="1" si="41"/>
        <v>8.3047307449988248E-4</v>
      </c>
    </row>
    <row r="2666" spans="2:15" x14ac:dyDescent="0.2">
      <c r="B2666" s="14">
        <v>37792</v>
      </c>
      <c r="C2666" s="25">
        <v>1306.46</v>
      </c>
      <c r="D2666" s="25">
        <v>1311.96</v>
      </c>
      <c r="E2666" s="25">
        <v>1300.3399999999999</v>
      </c>
      <c r="F2666" s="16">
        <v>1311.96</v>
      </c>
      <c r="G2666" s="28">
        <f ca="1">IFERROR($F2666/OFFSET($F2666,G$12,)-1,"")</f>
        <v>4.2098495170155292E-3</v>
      </c>
      <c r="H2666" s="29">
        <f ca="1">IFERROR($F2666/OFFSET($F2666,H$12,)-1,"")</f>
        <v>1.7962306313576093E-2</v>
      </c>
      <c r="I2666" s="29">
        <f ca="1">IFERROR($F2666/OFFSET($F2666,I$12,)-1,"")</f>
        <v>4.1939591737127913E-4</v>
      </c>
      <c r="J2666" s="29">
        <f ca="1">IFERROR($F2666/OFFSET($F2666,J$12,)-1,"")</f>
        <v>3.8403089976571936E-2</v>
      </c>
      <c r="K2666" s="30">
        <f>F2666/VLOOKUP(YEAR(B2666),$Z$13:$AB$35,3,FALSE)-1</f>
        <v>0.14211593874868322</v>
      </c>
      <c r="L2666" s="21">
        <f>MAX(F2666:$F$5741)</f>
        <v>1628.56</v>
      </c>
      <c r="M2666" s="28">
        <f ca="1">IF(OFFSET($O2666,M$12,)&lt;&gt;"",_xlfn.STDEV.S(OFFSET($O2666,,,M$12))*SQRT($J$12/$G$12),"")</f>
        <v>0.15120595465839765</v>
      </c>
      <c r="N2666" s="30">
        <f ca="1">IF(OFFSET($O2666,N$12,)&lt;&gt;"",_xlfn.STDEV.S(OFFSET($O2666,,,N$12))*SQRT($J$12/$G$12),"")</f>
        <v>0.14394595696561849</v>
      </c>
      <c r="O2666" s="4">
        <f t="shared" ca="1" si="41"/>
        <v>4.2010128924296602E-3</v>
      </c>
    </row>
    <row r="2667" spans="2:15" x14ac:dyDescent="0.2">
      <c r="B2667" s="14">
        <v>37790</v>
      </c>
      <c r="C2667" s="25">
        <v>1298.82</v>
      </c>
      <c r="D2667" s="25">
        <v>1306.46</v>
      </c>
      <c r="E2667" s="25">
        <v>1292.53</v>
      </c>
      <c r="F2667" s="16">
        <v>1306.46</v>
      </c>
      <c r="G2667" s="28">
        <f ca="1">IFERROR($F2667/OFFSET($F2667,G$12,)-1,"")</f>
        <v>5.9132416575555791E-3</v>
      </c>
      <c r="H2667" s="29">
        <f ca="1">IFERROR($F2667/OFFSET($F2667,H$12,)-1,"")</f>
        <v>-9.1766973066398361E-4</v>
      </c>
      <c r="I2667" s="29">
        <f ca="1">IFERROR($F2667/OFFSET($F2667,I$12,)-1,"")</f>
        <v>-1.4542821367688918E-2</v>
      </c>
      <c r="J2667" s="29">
        <f ca="1">IFERROR($F2667/OFFSET($F2667,J$12,)-1,"")</f>
        <v>3.2040445532822481E-2</v>
      </c>
      <c r="K2667" s="30">
        <f>F2667/VLOOKUP(YEAR(B2667),$Z$13:$AB$35,3,FALSE)-1</f>
        <v>0.13732795918900331</v>
      </c>
      <c r="L2667" s="21">
        <f>MAX(F2667:$F$5741)</f>
        <v>1628.56</v>
      </c>
      <c r="M2667" s="28">
        <f ca="1">IF(OFFSET($O2667,M$12,)&lt;&gt;"",_xlfn.STDEV.S(OFFSET($O2667,,,M$12))*SQRT($J$12/$G$12),"")</f>
        <v>0.16813385842867101</v>
      </c>
      <c r="N2667" s="30">
        <f ca="1">IF(OFFSET($O2667,N$12,)&lt;&gt;"",_xlfn.STDEV.S(OFFSET($O2667,,,N$12))*SQRT($J$12/$G$12),"")</f>
        <v>0.14457486298103772</v>
      </c>
      <c r="O2667" s="4">
        <f t="shared" ca="1" si="41"/>
        <v>5.8958270615254334E-3</v>
      </c>
    </row>
    <row r="2668" spans="2:15" x14ac:dyDescent="0.2">
      <c r="B2668" s="14">
        <v>37789</v>
      </c>
      <c r="C2668" s="25">
        <v>1296.8699999999999</v>
      </c>
      <c r="D2668" s="25">
        <v>1305.6199999999999</v>
      </c>
      <c r="E2668" s="25">
        <v>1296.77</v>
      </c>
      <c r="F2668" s="16">
        <v>1298.78</v>
      </c>
      <c r="G2668" s="28">
        <f ca="1">IFERROR($F2668/OFFSET($F2668,G$12,)-1,"")</f>
        <v>1.2488821733631639E-3</v>
      </c>
      <c r="H2668" s="29">
        <f ca="1">IFERROR($F2668/OFFSET($F2668,H$12,)-1,"")</f>
        <v>-2.1205648693086721E-3</v>
      </c>
      <c r="I2668" s="29">
        <f ca="1">IFERROR($F2668/OFFSET($F2668,I$12,)-1,"")</f>
        <v>-1.9714695448713182E-2</v>
      </c>
      <c r="J2668" s="29">
        <f ca="1">IFERROR($F2668/OFFSET($F2668,J$12,)-1,"")</f>
        <v>1.8004248281483948E-2</v>
      </c>
      <c r="K2668" s="30">
        <f>F2668/VLOOKUP(YEAR(B2668),$Z$13:$AB$35,3,FALSE)-1</f>
        <v>0.13064219864021376</v>
      </c>
      <c r="L2668" s="21">
        <f>MAX(F2668:$F$5741)</f>
        <v>1628.56</v>
      </c>
      <c r="M2668" s="28">
        <f ca="1">IF(OFFSET($O2668,M$12,)&lt;&gt;"",_xlfn.STDEV.S(OFFSET($O2668,,,M$12))*SQRT($J$12/$G$12),"")</f>
        <v>0.16823788200203482</v>
      </c>
      <c r="N2668" s="30">
        <f ca="1">IF(OFFSET($O2668,N$12,)&lt;&gt;"",_xlfn.STDEV.S(OFFSET($O2668,,,N$12))*SQRT($J$12/$G$12),"")</f>
        <v>0.14445485334571687</v>
      </c>
      <c r="O2668" s="4">
        <f t="shared" ca="1" si="41"/>
        <v>1.2481029687107514E-3</v>
      </c>
    </row>
    <row r="2669" spans="2:15" x14ac:dyDescent="0.2">
      <c r="B2669" s="14">
        <v>37788</v>
      </c>
      <c r="C2669" s="25">
        <v>1297.3699999999999</v>
      </c>
      <c r="D2669" s="25">
        <v>1303.47</v>
      </c>
      <c r="E2669" s="25">
        <v>1290.26</v>
      </c>
      <c r="F2669" s="16">
        <v>1297.1600000000001</v>
      </c>
      <c r="G2669" s="28">
        <f ca="1">IFERROR($F2669/OFFSET($F2669,G$12,)-1,"")</f>
        <v>-4.6252755893316788E-5</v>
      </c>
      <c r="H2669" s="29">
        <f ca="1">IFERROR($F2669/OFFSET($F2669,H$12,)-1,"")</f>
        <v>-3.7938714384454508E-3</v>
      </c>
      <c r="I2669" s="29">
        <f ca="1">IFERROR($F2669/OFFSET($F2669,I$12,)-1,"")</f>
        <v>-1.7816444434348711E-2</v>
      </c>
      <c r="J2669" s="29">
        <f ca="1">IFERROR($F2669/OFFSET($F2669,J$12,)-1,"")</f>
        <v>8.4506604264980023E-3</v>
      </c>
      <c r="K2669" s="30">
        <f>F2669/VLOOKUP(YEAR(B2669),$Z$13:$AB$35,3,FALSE)-1</f>
        <v>0.12923192102445347</v>
      </c>
      <c r="L2669" s="21">
        <f>MAX(F2669:$F$5741)</f>
        <v>1628.56</v>
      </c>
      <c r="M2669" s="28">
        <f ca="1">IF(OFFSET($O2669,M$12,)&lt;&gt;"",_xlfn.STDEV.S(OFFSET($O2669,,,M$12))*SQRT($J$12/$G$12),"")</f>
        <v>0.1683043409249686</v>
      </c>
      <c r="N2669" s="30">
        <f ca="1">IF(OFFSET($O2669,N$12,)&lt;&gt;"",_xlfn.STDEV.S(OFFSET($O2669,,,N$12))*SQRT($J$12/$G$12),"")</f>
        <v>0.14450692101891496</v>
      </c>
      <c r="O2669" s="4">
        <f t="shared" ca="1" si="41"/>
        <v>-4.6253825585014902E-5</v>
      </c>
    </row>
    <row r="2670" spans="2:15" x14ac:dyDescent="0.2">
      <c r="B2670" s="14">
        <v>37785</v>
      </c>
      <c r="C2670" s="25">
        <v>1288.76</v>
      </c>
      <c r="D2670" s="25">
        <v>1297.22</v>
      </c>
      <c r="E2670" s="25">
        <v>1282.24</v>
      </c>
      <c r="F2670" s="16">
        <v>1297.22</v>
      </c>
      <c r="G2670" s="28">
        <f ca="1">IFERROR($F2670/OFFSET($F2670,G$12,)-1,"")</f>
        <v>6.5253993994460746E-3</v>
      </c>
      <c r="H2670" s="29">
        <f ca="1">IFERROR($F2670/OFFSET($F2670,H$12,)-1,"")</f>
        <v>2.0470117490749562E-3</v>
      </c>
      <c r="I2670" s="29">
        <f ca="1">IFERROR($F2670/OFFSET($F2670,I$12,)-1,"")</f>
        <v>-7.7560886060457079E-3</v>
      </c>
      <c r="J2670" s="29">
        <f ca="1">IFERROR($F2670/OFFSET($F2670,J$12,)-1,"")</f>
        <v>9.3055101691486009E-3</v>
      </c>
      <c r="K2670" s="30">
        <f>F2670/VLOOKUP(YEAR(B2670),$Z$13:$AB$35,3,FALSE)-1</f>
        <v>0.12928415352874101</v>
      </c>
      <c r="L2670" s="21">
        <f>MAX(F2670:$F$5741)</f>
        <v>1628.56</v>
      </c>
      <c r="M2670" s="28">
        <f ca="1">IF(OFFSET($O2670,M$12,)&lt;&gt;"",_xlfn.STDEV.S(OFFSET($O2670,,,M$12))*SQRT($J$12/$G$12),"")</f>
        <v>0.17113628492922733</v>
      </c>
      <c r="N2670" s="30">
        <f ca="1">IF(OFFSET($O2670,N$12,)&lt;&gt;"",_xlfn.STDEV.S(OFFSET($O2670,,,N$12))*SQRT($J$12/$G$12),"")</f>
        <v>0.14474318394590785</v>
      </c>
      <c r="O2670" s="4">
        <f t="shared" ca="1" si="41"/>
        <v>6.5042011488465794E-3</v>
      </c>
    </row>
    <row r="2671" spans="2:15" x14ac:dyDescent="0.2">
      <c r="B2671" s="14">
        <v>37784</v>
      </c>
      <c r="C2671" s="25">
        <v>1306.23</v>
      </c>
      <c r="D2671" s="25">
        <v>1306.23</v>
      </c>
      <c r="E2671" s="25">
        <v>1288.3900000000001</v>
      </c>
      <c r="F2671" s="16">
        <v>1288.81</v>
      </c>
      <c r="G2671" s="28">
        <f ca="1">IFERROR($F2671/OFFSET($F2671,G$12,)-1,"")</f>
        <v>-1.4415062019179414E-2</v>
      </c>
      <c r="H2671" s="29">
        <f ca="1">IFERROR($F2671/OFFSET($F2671,H$12,)-1,"")</f>
        <v>-1.3482623687575135E-3</v>
      </c>
      <c r="I2671" s="29">
        <f ca="1">IFERROR($F2671/OFFSET($F2671,I$12,)-1,"")</f>
        <v>-1.540142249249421E-2</v>
      </c>
      <c r="J2671" s="29">
        <f ca="1">IFERROR($F2671/OFFSET($F2671,J$12,)-1,"")</f>
        <v>-5.9696887894797879E-3</v>
      </c>
      <c r="K2671" s="30">
        <f>F2671/VLOOKUP(YEAR(B2671),$Z$13:$AB$35,3,FALSE)-1</f>
        <v>0.1219628975111211</v>
      </c>
      <c r="L2671" s="21">
        <f>MAX(F2671:$F$5741)</f>
        <v>1628.56</v>
      </c>
      <c r="M2671" s="28">
        <f ca="1">IF(OFFSET($O2671,M$12,)&lt;&gt;"",_xlfn.STDEV.S(OFFSET($O2671,,,M$12))*SQRT($J$12/$G$12),"")</f>
        <v>0.17143073933236747</v>
      </c>
      <c r="N2671" s="30">
        <f ca="1">IF(OFFSET($O2671,N$12,)&lt;&gt;"",_xlfn.STDEV.S(OFFSET($O2671,,,N$12))*SQRT($J$12/$G$12),"")</f>
        <v>0.14622297234926795</v>
      </c>
      <c r="O2671" s="4">
        <f t="shared" ca="1" si="41"/>
        <v>-1.4519968400801858E-2</v>
      </c>
    </row>
    <row r="2672" spans="2:15" x14ac:dyDescent="0.2">
      <c r="B2672" s="14">
        <v>37783</v>
      </c>
      <c r="C2672" s="25">
        <v>1301.57</v>
      </c>
      <c r="D2672" s="25">
        <v>1307.6600000000001</v>
      </c>
      <c r="E2672" s="25">
        <v>1299.8900000000001</v>
      </c>
      <c r="F2672" s="16">
        <v>1307.6600000000001</v>
      </c>
      <c r="G2672" s="28">
        <f ca="1">IFERROR($F2672/OFFSET($F2672,G$12,)-1,"")</f>
        <v>4.702122101510664E-3</v>
      </c>
      <c r="H2672" s="29">
        <f ca="1">IFERROR($F2672/OFFSET($F2672,H$12,)-1,"")</f>
        <v>1.2410674883674089E-2</v>
      </c>
      <c r="I2672" s="29">
        <f ca="1">IFERROR($F2672/OFFSET($F2672,I$12,)-1,"")</f>
        <v>1.4783371229464493E-2</v>
      </c>
      <c r="J2672" s="29">
        <f ca="1">IFERROR($F2672/OFFSET($F2672,J$12,)-1,"")</f>
        <v>1.6937816903598968E-2</v>
      </c>
      <c r="K2672" s="30">
        <f>F2672/VLOOKUP(YEAR(B2672),$Z$13:$AB$35,3,FALSE)-1</f>
        <v>0.1383726092747517</v>
      </c>
      <c r="L2672" s="21">
        <f>MAX(F2672:$F$5741)</f>
        <v>1628.56</v>
      </c>
      <c r="M2672" s="28">
        <f ca="1">IF(OFFSET($O2672,M$12,)&lt;&gt;"",_xlfn.STDEV.S(OFFSET($O2672,,,M$12))*SQRT($J$12/$G$12),"")</f>
        <v>0.16424983450955832</v>
      </c>
      <c r="N2672" s="30">
        <f ca="1">IF(OFFSET($O2672,N$12,)&lt;&gt;"",_xlfn.STDEV.S(OFFSET($O2672,,,N$12))*SQRT($J$12/$G$12),"")</f>
        <v>0.14352124576351816</v>
      </c>
      <c r="O2672" s="4">
        <f t="shared" ca="1" si="41"/>
        <v>4.6911016581923995E-3</v>
      </c>
    </row>
    <row r="2673" spans="2:15" x14ac:dyDescent="0.2">
      <c r="B2673" s="14">
        <v>37782</v>
      </c>
      <c r="C2673" s="25">
        <v>1302.08</v>
      </c>
      <c r="D2673" s="25">
        <v>1310.5899999999999</v>
      </c>
      <c r="E2673" s="25">
        <v>1300.05</v>
      </c>
      <c r="F2673" s="16">
        <v>1301.54</v>
      </c>
      <c r="G2673" s="28">
        <f ca="1">IFERROR($F2673/OFFSET($F2673,G$12,)-1,"")</f>
        <v>-4.3007449504639528E-4</v>
      </c>
      <c r="H2673" s="29">
        <f ca="1">IFERROR($F2673/OFFSET($F2673,H$12,)-1,"")</f>
        <v>1.2493387683977897E-2</v>
      </c>
      <c r="I2673" s="29">
        <f ca="1">IFERROR($F2673/OFFSET($F2673,I$12,)-1,"")</f>
        <v>1.2139074444176501E-2</v>
      </c>
      <c r="J2673" s="29">
        <f ca="1">IFERROR($F2673/OFFSET($F2673,J$12,)-1,"")</f>
        <v>7.4540796185491587E-3</v>
      </c>
      <c r="K2673" s="30">
        <f>F2673/VLOOKUP(YEAR(B2673),$Z$13:$AB$35,3,FALSE)-1</f>
        <v>0.1330448938374349</v>
      </c>
      <c r="L2673" s="21">
        <f>MAX(F2673:$F$5741)</f>
        <v>1628.56</v>
      </c>
      <c r="M2673" s="28">
        <f ca="1">IF(OFFSET($O2673,M$12,)&lt;&gt;"",_xlfn.STDEV.S(OFFSET($O2673,,,M$12))*SQRT($J$12/$G$12),"")</f>
        <v>0.16925165375567722</v>
      </c>
      <c r="N2673" s="30">
        <f ca="1">IF(OFFSET($O2673,N$12,)&lt;&gt;"",_xlfn.STDEV.S(OFFSET($O2673,,,N$12))*SQRT($J$12/$G$12),"")</f>
        <v>0.14650458897487786</v>
      </c>
      <c r="O2673" s="4">
        <f t="shared" ca="1" si="41"/>
        <v>-4.3016700360670572E-4</v>
      </c>
    </row>
    <row r="2674" spans="2:15" x14ac:dyDescent="0.2">
      <c r="B2674" s="14">
        <v>37778</v>
      </c>
      <c r="C2674" s="25">
        <v>1294.56</v>
      </c>
      <c r="D2674" s="25">
        <v>1302.0999999999999</v>
      </c>
      <c r="E2674" s="25">
        <v>1294.2</v>
      </c>
      <c r="F2674" s="16">
        <v>1302.0999999999999</v>
      </c>
      <c r="G2674" s="28">
        <f ca="1">IFERROR($F2674/OFFSET($F2674,G$12,)-1,"")</f>
        <v>5.8166031964281828E-3</v>
      </c>
      <c r="H2674" s="29">
        <f ca="1">IFERROR($F2674/OFFSET($F2674,H$12,)-1,"")</f>
        <v>4.1521688703316961E-2</v>
      </c>
      <c r="I2674" s="29">
        <f ca="1">IFERROR($F2674/OFFSET($F2674,I$12,)-1,"")</f>
        <v>2.1375063732988142E-2</v>
      </c>
      <c r="J2674" s="29">
        <f ca="1">IFERROR($F2674/OFFSET($F2674,J$12,)-1,"")</f>
        <v>-1.2502588726194253E-3</v>
      </c>
      <c r="K2674" s="30">
        <f>F2674/VLOOKUP(YEAR(B2674),$Z$13:$AB$35,3,FALSE)-1</f>
        <v>0.13353239721078425</v>
      </c>
      <c r="L2674" s="21">
        <f>MAX(F2674:$F$5741)</f>
        <v>1628.56</v>
      </c>
      <c r="M2674" s="28">
        <f ca="1">IF(OFFSET($O2674,M$12,)&lt;&gt;"",_xlfn.STDEV.S(OFFSET($O2674,,,M$12))*SQRT($J$12/$G$12),"")</f>
        <v>0.16941502454695553</v>
      </c>
      <c r="N2674" s="30">
        <f ca="1">IF(OFFSET($O2674,N$12,)&lt;&gt;"",_xlfn.STDEV.S(OFFSET($O2674,,,N$12))*SQRT($J$12/$G$12),"")</f>
        <v>0.14737338739439068</v>
      </c>
      <c r="O2674" s="4">
        <f t="shared" ca="1" si="41"/>
        <v>5.799752072680452E-3</v>
      </c>
    </row>
    <row r="2675" spans="2:15" x14ac:dyDescent="0.2">
      <c r="B2675" s="14">
        <v>37777</v>
      </c>
      <c r="C2675" s="25">
        <v>1290.55</v>
      </c>
      <c r="D2675" s="25">
        <v>1299.5</v>
      </c>
      <c r="E2675" s="25">
        <v>1290.55</v>
      </c>
      <c r="F2675" s="16">
        <v>1294.57</v>
      </c>
      <c r="G2675" s="28">
        <f ca="1">IFERROR($F2675/OFFSET($F2675,G$12,)-1,"")</f>
        <v>3.1149509898880101E-3</v>
      </c>
      <c r="H2675" s="29">
        <f ca="1">IFERROR($F2675/OFFSET($F2675,H$12,)-1,"")</f>
        <v>7.4709915406585559E-3</v>
      </c>
      <c r="I2675" s="29">
        <f ca="1">IFERROR($F2675/OFFSET($F2675,I$12,)-1,"")</f>
        <v>2.5337008347985801E-2</v>
      </c>
      <c r="J2675" s="29">
        <f ca="1">IFERROR($F2675/OFFSET($F2675,J$12,)-1,"")</f>
        <v>-5.4850926857749061E-3</v>
      </c>
      <c r="K2675" s="30">
        <f>F2675/VLOOKUP(YEAR(B2675),$Z$13:$AB$35,3,FALSE)-1</f>
        <v>0.1269772179227131</v>
      </c>
      <c r="L2675" s="21">
        <f>MAX(F2675:$F$5741)</f>
        <v>1628.56</v>
      </c>
      <c r="M2675" s="28">
        <f ca="1">IF(OFFSET($O2675,M$12,)&lt;&gt;"",_xlfn.STDEV.S(OFFSET($O2675,,,M$12))*SQRT($J$12/$G$12),"")</f>
        <v>0.16925727861213075</v>
      </c>
      <c r="N2675" s="30">
        <f ca="1">IF(OFFSET($O2675,N$12,)&lt;&gt;"",_xlfn.STDEV.S(OFFSET($O2675,,,N$12))*SQRT($J$12/$G$12),"")</f>
        <v>0.14724475404723691</v>
      </c>
      <c r="O2675" s="4">
        <f t="shared" ca="1" si="41"/>
        <v>3.1101095812815557E-3</v>
      </c>
    </row>
    <row r="2676" spans="2:15" x14ac:dyDescent="0.2">
      <c r="B2676" s="14">
        <v>37776</v>
      </c>
      <c r="C2676" s="25">
        <v>1291.6300000000001</v>
      </c>
      <c r="D2676" s="25">
        <v>1293.81</v>
      </c>
      <c r="E2676" s="25">
        <v>1285.92</v>
      </c>
      <c r="F2676" s="16">
        <v>1290.55</v>
      </c>
      <c r="G2676" s="28">
        <f ca="1">IFERROR($F2676/OFFSET($F2676,G$12,)-1,"")</f>
        <v>-8.3615276820769857E-4</v>
      </c>
      <c r="H2676" s="29">
        <f ca="1">IFERROR($F2676/OFFSET($F2676,H$12,)-1,"")</f>
        <v>1.3190053148155467E-3</v>
      </c>
      <c r="I2676" s="29">
        <f ca="1">IFERROR($F2676/OFFSET($F2676,I$12,)-1,"")</f>
        <v>4.9944677666048154E-2</v>
      </c>
      <c r="J2676" s="29">
        <f ca="1">IFERROR($F2676/OFFSET($F2676,J$12,)-1,"")</f>
        <v>-2.1487766227661242E-2</v>
      </c>
      <c r="K2676" s="30">
        <f>F2676/VLOOKUP(YEAR(B2676),$Z$13:$AB$35,3,FALSE)-1</f>
        <v>0.12347764013545626</v>
      </c>
      <c r="L2676" s="21">
        <f>MAX(F2676:$F$5741)</f>
        <v>1628.56</v>
      </c>
      <c r="M2676" s="28">
        <f ca="1">IF(OFFSET($O2676,M$12,)&lt;&gt;"",_xlfn.STDEV.S(OFFSET($O2676,,,M$12))*SQRT($J$12/$G$12),"")</f>
        <v>0.17701019940526388</v>
      </c>
      <c r="N2676" s="30">
        <f ca="1">IF(OFFSET($O2676,N$12,)&lt;&gt;"",_xlfn.STDEV.S(OFFSET($O2676,,,N$12))*SQRT($J$12/$G$12),"")</f>
        <v>0.14725046781015533</v>
      </c>
      <c r="O2676" s="4">
        <f t="shared" ca="1" si="41"/>
        <v>-8.3650253892168151E-4</v>
      </c>
    </row>
    <row r="2677" spans="2:15" x14ac:dyDescent="0.2">
      <c r="B2677" s="14">
        <v>37775</v>
      </c>
      <c r="C2677" s="25">
        <v>1285.3</v>
      </c>
      <c r="D2677" s="25">
        <v>1293.45</v>
      </c>
      <c r="E2677" s="25">
        <v>1277.8</v>
      </c>
      <c r="F2677" s="16">
        <v>1291.6300000000001</v>
      </c>
      <c r="G2677" s="28">
        <f ca="1">IFERROR($F2677/OFFSET($F2677,G$12,)-1,"")</f>
        <v>4.7842051218223158E-3</v>
      </c>
      <c r="H2677" s="29">
        <f ca="1">IFERROR($F2677/OFFSET($F2677,H$12,)-1,"")</f>
        <v>-5.6353208360598872E-3</v>
      </c>
      <c r="I2677" s="29">
        <f ca="1">IFERROR($F2677/OFFSET($F2677,I$12,)-1,"")</f>
        <v>5.7560200764740221E-2</v>
      </c>
      <c r="J2677" s="29">
        <f ca="1">IFERROR($F2677/OFFSET($F2677,J$12,)-1,"")</f>
        <v>-2.9688615107238081E-2</v>
      </c>
      <c r="K2677" s="30">
        <f>F2677/VLOOKUP(YEAR(B2677),$Z$13:$AB$35,3,FALSE)-1</f>
        <v>0.12441782521262978</v>
      </c>
      <c r="L2677" s="21">
        <f>MAX(F2677:$F$5741)</f>
        <v>1628.56</v>
      </c>
      <c r="M2677" s="28">
        <f ca="1">IF(OFFSET($O2677,M$12,)&lt;&gt;"",_xlfn.STDEV.S(OFFSET($O2677,,,M$12))*SQRT($J$12/$G$12),"")</f>
        <v>0.17786015759408189</v>
      </c>
      <c r="N2677" s="30">
        <f ca="1">IF(OFFSET($O2677,N$12,)&lt;&gt;"",_xlfn.STDEV.S(OFFSET($O2677,,,N$12))*SQRT($J$12/$G$12),"")</f>
        <v>0.14800610657238308</v>
      </c>
      <c r="O2677" s="4">
        <f t="shared" ca="1" si="41"/>
        <v>4.772797183307741E-3</v>
      </c>
    </row>
    <row r="2678" spans="2:15" x14ac:dyDescent="0.2">
      <c r="B2678" s="14">
        <v>37774</v>
      </c>
      <c r="C2678" s="25">
        <v>1250.4000000000001</v>
      </c>
      <c r="D2678" s="25">
        <v>1285.48</v>
      </c>
      <c r="E2678" s="25">
        <v>1248.83</v>
      </c>
      <c r="F2678" s="16">
        <v>1285.48</v>
      </c>
      <c r="G2678" s="28">
        <f ca="1">IFERROR($F2678/OFFSET($F2678,G$12,)-1,"")</f>
        <v>2.8227709388172872E-2</v>
      </c>
      <c r="H2678" s="29">
        <f ca="1">IFERROR($F2678/OFFSET($F2678,H$12,)-1,"")</f>
        <v>-1.6645757473761513E-2</v>
      </c>
      <c r="I2678" s="29">
        <f ca="1">IFERROR($F2678/OFFSET($F2678,I$12,)-1,"")</f>
        <v>5.6651542053002046E-2</v>
      </c>
      <c r="J2678" s="29">
        <f ca="1">IFERROR($F2678/OFFSET($F2678,J$12,)-1,"")</f>
        <v>-2.822022815067915E-2</v>
      </c>
      <c r="K2678" s="30">
        <f>F2678/VLOOKUP(YEAR(B2678),$Z$13:$AB$35,3,FALSE)-1</f>
        <v>0.11906399352316943</v>
      </c>
      <c r="L2678" s="21">
        <f>MAX(F2678:$F$5741)</f>
        <v>1628.56</v>
      </c>
      <c r="M2678" s="28">
        <f ca="1">IF(OFFSET($O2678,M$12,)&lt;&gt;"",_xlfn.STDEV.S(OFFSET($O2678,,,M$12))*SQRT($J$12/$G$12),"")</f>
        <v>0.17852696968975809</v>
      </c>
      <c r="N2678" s="30">
        <f ca="1">IF(OFFSET($O2678,N$12,)&lt;&gt;"",_xlfn.STDEV.S(OFFSET($O2678,,,N$12))*SQRT($J$12/$G$12),"")</f>
        <v>0.14833413525228531</v>
      </c>
      <c r="O2678" s="4">
        <f t="shared" ca="1" si="41"/>
        <v>2.7836649690817204E-2</v>
      </c>
    </row>
    <row r="2679" spans="2:15" x14ac:dyDescent="0.2">
      <c r="B2679" s="14">
        <v>37771</v>
      </c>
      <c r="C2679" s="25">
        <v>1285.78</v>
      </c>
      <c r="D2679" s="25">
        <v>1289.8</v>
      </c>
      <c r="E2679" s="25">
        <v>1250.19</v>
      </c>
      <c r="F2679" s="16">
        <v>1250.19</v>
      </c>
      <c r="G2679" s="28">
        <f ca="1">IFERROR($F2679/OFFSET($F2679,G$12,)-1,"")</f>
        <v>-2.7066779769177485E-2</v>
      </c>
      <c r="H2679" s="29">
        <f ca="1">IFERROR($F2679/OFFSET($F2679,H$12,)-1,"")</f>
        <v>-4.6100670680064848E-2</v>
      </c>
      <c r="I2679" s="29">
        <f ca="1">IFERROR($F2679/OFFSET($F2679,I$12,)-1,"")</f>
        <v>4.1287001715780258E-2</v>
      </c>
      <c r="J2679" s="29">
        <f ca="1">IFERROR($F2679/OFFSET($F2679,J$12,)-1,"")</f>
        <v>-5.524824302879161E-2</v>
      </c>
      <c r="K2679" s="30">
        <f>F2679/VLOOKUP(YEAR(B2679),$Z$13:$AB$35,3,FALSE)-1</f>
        <v>8.834257558478642E-2</v>
      </c>
      <c r="L2679" s="21">
        <f>MAX(F2679:$F$5741)</f>
        <v>1628.56</v>
      </c>
      <c r="M2679" s="28">
        <f ca="1">IF(OFFSET($O2679,M$12,)&lt;&gt;"",_xlfn.STDEV.S(OFFSET($O2679,,,M$12))*SQRT($J$12/$G$12),"")</f>
        <v>0.16141969595946751</v>
      </c>
      <c r="N2679" s="30">
        <f ca="1">IF(OFFSET($O2679,N$12,)&lt;&gt;"",_xlfn.STDEV.S(OFFSET($O2679,,,N$12))*SQRT($J$12/$G$12),"")</f>
        <v>0.13820263669022509</v>
      </c>
      <c r="O2679" s="4">
        <f t="shared" ca="1" si="41"/>
        <v>-2.743983200777176E-2</v>
      </c>
    </row>
    <row r="2680" spans="2:15" x14ac:dyDescent="0.2">
      <c r="B2680" s="14">
        <v>37769</v>
      </c>
      <c r="C2680" s="25">
        <v>1289.5999999999999</v>
      </c>
      <c r="D2680" s="25">
        <v>1298.1199999999999</v>
      </c>
      <c r="E2680" s="25">
        <v>1283.98</v>
      </c>
      <c r="F2680" s="16">
        <v>1284.97</v>
      </c>
      <c r="G2680" s="28">
        <f ca="1">IFERROR($F2680/OFFSET($F2680,G$12,)-1,"")</f>
        <v>-3.0104356596964976E-3</v>
      </c>
      <c r="H2680" s="29">
        <f ca="1">IFERROR($F2680/OFFSET($F2680,H$12,)-1,"")</f>
        <v>-1.941377126242938E-2</v>
      </c>
      <c r="I2680" s="29">
        <f ca="1">IFERROR($F2680/OFFSET($F2680,I$12,)-1,"")</f>
        <v>6.7153333167235596E-2</v>
      </c>
      <c r="J2680" s="29">
        <f ca="1">IFERROR($F2680/OFFSET($F2680,J$12,)-1,"")</f>
        <v>-3.2132446540075188E-2</v>
      </c>
      <c r="K2680" s="30">
        <f>F2680/VLOOKUP(YEAR(B2680),$Z$13:$AB$35,3,FALSE)-1</f>
        <v>0.11862001723672644</v>
      </c>
      <c r="L2680" s="21">
        <f>MAX(F2680:$F$5741)</f>
        <v>1628.56</v>
      </c>
      <c r="M2680" s="28">
        <f ca="1">IF(OFFSET($O2680,M$12,)&lt;&gt;"",_xlfn.STDEV.S(OFFSET($O2680,,,M$12))*SQRT($J$12/$G$12),"")</f>
        <v>0.13662566928861353</v>
      </c>
      <c r="N2680" s="30">
        <f ca="1">IF(OFFSET($O2680,N$12,)&lt;&gt;"",_xlfn.STDEV.S(OFFSET($O2680,,,N$12))*SQRT($J$12/$G$12),"")</f>
        <v>0.12532887482219687</v>
      </c>
      <c r="O2680" s="4">
        <f t="shared" ca="1" si="41"/>
        <v>-3.0149761359579206E-3</v>
      </c>
    </row>
    <row r="2681" spans="2:15" x14ac:dyDescent="0.2">
      <c r="B2681" s="14">
        <v>37768</v>
      </c>
      <c r="C2681" s="25">
        <v>1299.04</v>
      </c>
      <c r="D2681" s="25">
        <v>1299.04</v>
      </c>
      <c r="E2681" s="25">
        <v>1283.1500000000001</v>
      </c>
      <c r="F2681" s="16">
        <v>1288.8499999999999</v>
      </c>
      <c r="G2681" s="28">
        <f ca="1">IFERROR($F2681/OFFSET($F2681,G$12,)-1,"")</f>
        <v>-7.7755109896455732E-3</v>
      </c>
      <c r="H2681" s="29">
        <f ca="1">IFERROR($F2681/OFFSET($F2681,H$12,)-1,"")</f>
        <v>-1.8826413313235646E-2</v>
      </c>
      <c r="I2681" s="29">
        <f ca="1">IFERROR($F2681/OFFSET($F2681,I$12,)-1,"")</f>
        <v>7.7192454596360927E-2</v>
      </c>
      <c r="J2681" s="29">
        <f ca="1">IFERROR($F2681/OFFSET($F2681,J$12,)-1,"")</f>
        <v>-2.7796635739609332E-2</v>
      </c>
      <c r="K2681" s="30">
        <f>F2681/VLOOKUP(YEAR(B2681),$Z$13:$AB$35,3,FALSE)-1</f>
        <v>0.12199771918064606</v>
      </c>
      <c r="L2681" s="21">
        <f>MAX(F2681:$F$5741)</f>
        <v>1628.56</v>
      </c>
      <c r="M2681" s="28">
        <f ca="1">IF(OFFSET($O2681,M$12,)&lt;&gt;"",_xlfn.STDEV.S(OFFSET($O2681,,,M$12))*SQRT($J$12/$G$12),"")</f>
        <v>0.13814539156004868</v>
      </c>
      <c r="N2681" s="30">
        <f ca="1">IF(OFFSET($O2681,N$12,)&lt;&gt;"",_xlfn.STDEV.S(OFFSET($O2681,,,N$12))*SQRT($J$12/$G$12),"")</f>
        <v>0.12497312324235481</v>
      </c>
      <c r="O2681" s="4">
        <f t="shared" ca="1" si="41"/>
        <v>-7.8058978935131428E-3</v>
      </c>
    </row>
    <row r="2682" spans="2:15" x14ac:dyDescent="0.2">
      <c r="B2682" s="14">
        <v>37767</v>
      </c>
      <c r="C2682" s="25">
        <v>1308.0899999999999</v>
      </c>
      <c r="D2682" s="25">
        <v>1308.0899999999999</v>
      </c>
      <c r="E2682" s="25">
        <v>1295.55</v>
      </c>
      <c r="F2682" s="16">
        <v>1298.95</v>
      </c>
      <c r="G2682" s="28">
        <f ca="1">IFERROR($F2682/OFFSET($F2682,G$12,)-1,"")</f>
        <v>-6.3416052140387036E-3</v>
      </c>
      <c r="H2682" s="29">
        <f ca="1">IFERROR($F2682/OFFSET($F2682,H$12,)-1,"")</f>
        <v>-9.5012238735406873E-3</v>
      </c>
      <c r="I2682" s="29">
        <f ca="1">IFERROR($F2682/OFFSET($F2682,I$12,)-1,"")</f>
        <v>0.10442723168357237</v>
      </c>
      <c r="J2682" s="29">
        <f ca="1">IFERROR($F2682/OFFSET($F2682,J$12,)-1,"")</f>
        <v>-2.0185410082144695E-2</v>
      </c>
      <c r="K2682" s="30">
        <f>F2682/VLOOKUP(YEAR(B2682),$Z$13:$AB$35,3,FALSE)-1</f>
        <v>0.13079019073569476</v>
      </c>
      <c r="L2682" s="21">
        <f>MAX(F2682:$F$5741)</f>
        <v>1628.56</v>
      </c>
      <c r="M2682" s="28">
        <f ca="1">IF(OFFSET($O2682,M$12,)&lt;&gt;"",_xlfn.STDEV.S(OFFSET($O2682,,,M$12))*SQRT($J$12/$G$12),"")</f>
        <v>0.13663853738999376</v>
      </c>
      <c r="N2682" s="30">
        <f ca="1">IF(OFFSET($O2682,N$12,)&lt;&gt;"",_xlfn.STDEV.S(OFFSET($O2682,,,N$12))*SQRT($J$12/$G$12),"")</f>
        <v>0.12412375671076974</v>
      </c>
      <c r="O2682" s="4">
        <f t="shared" ca="1" si="41"/>
        <v>-6.3617986100172556E-3</v>
      </c>
    </row>
    <row r="2683" spans="2:15" x14ac:dyDescent="0.2">
      <c r="B2683" s="14">
        <v>37764</v>
      </c>
      <c r="C2683" s="25">
        <v>1310.6099999999999</v>
      </c>
      <c r="D2683" s="25">
        <v>1310.99</v>
      </c>
      <c r="E2683" s="25">
        <v>1303.83</v>
      </c>
      <c r="F2683" s="16">
        <v>1307.24</v>
      </c>
      <c r="G2683" s="28">
        <f ca="1">IFERROR($F2683/OFFSET($F2683,G$12,)-1,"")</f>
        <v>-2.5713217509403252E-3</v>
      </c>
      <c r="H2683" s="29">
        <f ca="1">IFERROR($F2683/OFFSET($F2683,H$12,)-1,"")</f>
        <v>-1.3954470710697442E-2</v>
      </c>
      <c r="I2683" s="29">
        <f ca="1">IFERROR($F2683/OFFSET($F2683,I$12,)-1,"")</f>
        <v>0.11014487830562025</v>
      </c>
      <c r="J2683" s="29">
        <f ca="1">IFERROR($F2683/OFFSET($F2683,J$12,)-1,"")</f>
        <v>-1.7799583749708914E-2</v>
      </c>
      <c r="K2683" s="30">
        <f>F2683/VLOOKUP(YEAR(B2683),$Z$13:$AB$35,3,FALSE)-1</f>
        <v>0.1380069817447398</v>
      </c>
      <c r="L2683" s="21">
        <f>MAX(F2683:$F$5741)</f>
        <v>1628.56</v>
      </c>
      <c r="M2683" s="28">
        <f ca="1">IF(OFFSET($O2683,M$12,)&lt;&gt;"",_xlfn.STDEV.S(OFFSET($O2683,,,M$12))*SQRT($J$12/$G$12),"")</f>
        <v>0.14117223974810902</v>
      </c>
      <c r="N2683" s="30">
        <f ca="1">IF(OFFSET($O2683,N$12,)&lt;&gt;"",_xlfn.STDEV.S(OFFSET($O2683,,,N$12))*SQRT($J$12/$G$12),"")</f>
        <v>0.12364025145806427</v>
      </c>
      <c r="O2683" s="4">
        <f t="shared" ca="1" si="41"/>
        <v>-2.5746332765971035E-3</v>
      </c>
    </row>
    <row r="2684" spans="2:15" x14ac:dyDescent="0.2">
      <c r="B2684" s="14">
        <v>37763</v>
      </c>
      <c r="C2684" s="25">
        <v>1310.4100000000001</v>
      </c>
      <c r="D2684" s="25">
        <v>1311.52</v>
      </c>
      <c r="E2684" s="25">
        <v>1304.17</v>
      </c>
      <c r="F2684" s="16">
        <v>1310.6099999999999</v>
      </c>
      <c r="G2684" s="28">
        <f ca="1">IFERROR($F2684/OFFSET($F2684,G$12,)-1,"")</f>
        <v>1.5262398791193732E-4</v>
      </c>
      <c r="H2684" s="29">
        <f ca="1">IFERROR($F2684/OFFSET($F2684,H$12,)-1,"")</f>
        <v>-1.0785719676956851E-2</v>
      </c>
      <c r="I2684" s="29">
        <f ca="1">IFERROR($F2684/OFFSET($F2684,I$12,)-1,"")</f>
        <v>0.11670529293480092</v>
      </c>
      <c r="J2684" s="29">
        <f ca="1">IFERROR($F2684/OFFSET($F2684,J$12,)-1,"")</f>
        <v>-1.5740817230787796E-2</v>
      </c>
      <c r="K2684" s="30">
        <f>F2684/VLOOKUP(YEAR(B2684),$Z$13:$AB$35,3,FALSE)-1</f>
        <v>0.1409407074022162</v>
      </c>
      <c r="L2684" s="21">
        <f>MAX(F2684:$F$5741)</f>
        <v>1628.56</v>
      </c>
      <c r="M2684" s="28">
        <f ca="1">IF(OFFSET($O2684,M$12,)&lt;&gt;"",_xlfn.STDEV.S(OFFSET($O2684,,,M$12))*SQRT($J$12/$G$12),"")</f>
        <v>0.14030704030079849</v>
      </c>
      <c r="N2684" s="30">
        <f ca="1">IF(OFFSET($O2684,N$12,)&lt;&gt;"",_xlfn.STDEV.S(OFFSET($O2684,,,N$12))*SQRT($J$12/$G$12),"")</f>
        <v>0.12328878621602669</v>
      </c>
      <c r="O2684" s="4">
        <f t="shared" ca="1" si="41"/>
        <v>1.5261234205603716E-4</v>
      </c>
    </row>
    <row r="2685" spans="2:15" x14ac:dyDescent="0.2">
      <c r="B2685" s="14">
        <v>37762</v>
      </c>
      <c r="C2685" s="25">
        <v>1313.33</v>
      </c>
      <c r="D2685" s="25">
        <v>1316.36</v>
      </c>
      <c r="E2685" s="25">
        <v>1305.51</v>
      </c>
      <c r="F2685" s="16">
        <v>1310.4100000000001</v>
      </c>
      <c r="G2685" s="28">
        <f ca="1">IFERROR($F2685/OFFSET($F2685,G$12,)-1,"")</f>
        <v>-2.4132523333180167E-3</v>
      </c>
      <c r="H2685" s="29">
        <f ca="1">IFERROR($F2685/OFFSET($F2685,H$12,)-1,"")</f>
        <v>-7.7838099781174508E-3</v>
      </c>
      <c r="I2685" s="29">
        <f ca="1">IFERROR($F2685/OFFSET($F2685,I$12,)-1,"")</f>
        <v>0.10026952367358244</v>
      </c>
      <c r="J2685" s="29">
        <f ca="1">IFERROR($F2685/OFFSET($F2685,J$12,)-1,"")</f>
        <v>-1.8867783260083315E-2</v>
      </c>
      <c r="K2685" s="30">
        <f>F2685/VLOOKUP(YEAR(B2685),$Z$13:$AB$35,3,FALSE)-1</f>
        <v>0.14076659905459166</v>
      </c>
      <c r="L2685" s="21">
        <f>MAX(F2685:$F$5741)</f>
        <v>1628.56</v>
      </c>
      <c r="M2685" s="28">
        <f ca="1">IF(OFFSET($O2685,M$12,)&lt;&gt;"",_xlfn.STDEV.S(OFFSET($O2685,,,M$12))*SQRT($J$12/$G$12),"")</f>
        <v>0.14128474370437935</v>
      </c>
      <c r="N2685" s="30">
        <f ca="1">IF(OFFSET($O2685,N$12,)&lt;&gt;"",_xlfn.STDEV.S(OFFSET($O2685,,,N$12))*SQRT($J$12/$G$12),"")</f>
        <v>0.12604152402207475</v>
      </c>
      <c r="O2685" s="4">
        <f t="shared" ca="1" si="41"/>
        <v>-2.4161689199813895E-3</v>
      </c>
    </row>
    <row r="2686" spans="2:15" x14ac:dyDescent="0.2">
      <c r="B2686" s="14">
        <v>37761</v>
      </c>
      <c r="C2686" s="25">
        <v>1311.02</v>
      </c>
      <c r="D2686" s="25">
        <v>1315.86</v>
      </c>
      <c r="E2686" s="25">
        <v>1299.2</v>
      </c>
      <c r="F2686" s="16">
        <v>1313.58</v>
      </c>
      <c r="G2686" s="28">
        <f ca="1">IFERROR($F2686/OFFSET($F2686,G$12,)-1,"")</f>
        <v>1.6547075285378021E-3</v>
      </c>
      <c r="H2686" s="29">
        <f ca="1">IFERROR($F2686/OFFSET($F2686,H$12,)-1,"")</f>
        <v>4.7576795985804221E-3</v>
      </c>
      <c r="I2686" s="29">
        <f ca="1">IFERROR($F2686/OFFSET($F2686,I$12,)-1,"")</f>
        <v>9.8274305207183721E-2</v>
      </c>
      <c r="J2686" s="29">
        <f ca="1">IFERROR($F2686/OFFSET($F2686,J$12,)-1,"")</f>
        <v>-1.7634389302701337E-2</v>
      </c>
      <c r="K2686" s="30">
        <f>F2686/VLOOKUP(YEAR(B2686),$Z$13:$AB$35,3,FALSE)-1</f>
        <v>0.14352621636444352</v>
      </c>
      <c r="L2686" s="21">
        <f>MAX(F2686:$F$5741)</f>
        <v>1628.56</v>
      </c>
      <c r="M2686" s="28">
        <f ca="1">IF(OFFSET($O2686,M$12,)&lt;&gt;"",_xlfn.STDEV.S(OFFSET($O2686,,,M$12))*SQRT($J$12/$G$12),"")</f>
        <v>0.14497968198967556</v>
      </c>
      <c r="N2686" s="30">
        <f ca="1">IF(OFFSET($O2686,N$12,)&lt;&gt;"",_xlfn.STDEV.S(OFFSET($O2686,,,N$12))*SQRT($J$12/$G$12),"")</f>
        <v>0.12570578896063758</v>
      </c>
      <c r="O2686" s="4">
        <f t="shared" ca="1" si="41"/>
        <v>1.6533400083913875E-3</v>
      </c>
    </row>
    <row r="2687" spans="2:15" x14ac:dyDescent="0.2">
      <c r="B2687" s="14">
        <v>37760</v>
      </c>
      <c r="C2687" s="25">
        <v>1316.96</v>
      </c>
      <c r="D2687" s="25">
        <v>1320.41</v>
      </c>
      <c r="E2687" s="25">
        <v>1308.8800000000001</v>
      </c>
      <c r="F2687" s="16">
        <v>1311.41</v>
      </c>
      <c r="G2687" s="28">
        <f ca="1">IFERROR($F2687/OFFSET($F2687,G$12,)-1,"")</f>
        <v>-1.0809057582934711E-2</v>
      </c>
      <c r="H2687" s="29">
        <f ca="1">IFERROR($F2687/OFFSET($F2687,H$12,)-1,"")</f>
        <v>1.8640610556392989E-3</v>
      </c>
      <c r="I2687" s="29">
        <f ca="1">IFERROR($F2687/OFFSET($F2687,I$12,)-1,"")</f>
        <v>9.2823452942450979E-2</v>
      </c>
      <c r="J2687" s="29">
        <f ca="1">IFERROR($F2687/OFFSET($F2687,J$12,)-1,"")</f>
        <v>-2.3041852287795872E-2</v>
      </c>
      <c r="K2687" s="30">
        <f>F2687/VLOOKUP(YEAR(B2687),$Z$13:$AB$35,3,FALSE)-1</f>
        <v>0.14163714079271528</v>
      </c>
      <c r="L2687" s="21">
        <f>MAX(F2687:$F$5741)</f>
        <v>1628.56</v>
      </c>
      <c r="M2687" s="28">
        <f ca="1">IF(OFFSET($O2687,M$12,)&lt;&gt;"",_xlfn.STDEV.S(OFFSET($O2687,,,M$12))*SQRT($J$12/$G$12),"")</f>
        <v>0.14482114657881964</v>
      </c>
      <c r="N2687" s="30">
        <f ca="1">IF(OFFSET($O2687,N$12,)&lt;&gt;"",_xlfn.STDEV.S(OFFSET($O2687,,,N$12))*SQRT($J$12/$G$12),"")</f>
        <v>0.12636782368959626</v>
      </c>
      <c r="O2687" s="4">
        <f t="shared" ca="1" si="41"/>
        <v>-1.0867899849638063E-2</v>
      </c>
    </row>
    <row r="2688" spans="2:15" x14ac:dyDescent="0.2">
      <c r="B2688" s="14">
        <v>37757</v>
      </c>
      <c r="C2688" s="25">
        <v>1326.15</v>
      </c>
      <c r="D2688" s="25">
        <v>1328.65</v>
      </c>
      <c r="E2688" s="25">
        <v>1318.73</v>
      </c>
      <c r="F2688" s="16">
        <v>1325.74</v>
      </c>
      <c r="G2688" s="28">
        <f ca="1">IFERROR($F2688/OFFSET($F2688,G$12,)-1,"")</f>
        <v>6.3401011397079543E-4</v>
      </c>
      <c r="H2688" s="29">
        <f ca="1">IFERROR($F2688/OFFSET($F2688,H$12,)-1,"")</f>
        <v>2.8813993372704072E-2</v>
      </c>
      <c r="I2688" s="29">
        <f ca="1">IFERROR($F2688/OFFSET($F2688,I$12,)-1,"")</f>
        <v>0.10700657153115856</v>
      </c>
      <c r="J2688" s="29">
        <f ca="1">IFERROR($F2688/OFFSET($F2688,J$12,)-1,"")</f>
        <v>-1.3277958885961283E-2</v>
      </c>
      <c r="K2688" s="30">
        <f>F2688/VLOOKUP(YEAR(B2688),$Z$13:$AB$35,3,FALSE)-1</f>
        <v>0.15411200390002699</v>
      </c>
      <c r="L2688" s="21">
        <f>MAX(F2688:$F$5741)</f>
        <v>1628.56</v>
      </c>
      <c r="M2688" s="28">
        <f ca="1">IF(OFFSET($O2688,M$12,)&lt;&gt;"",_xlfn.STDEV.S(OFFSET($O2688,,,M$12))*SQRT($J$12/$G$12),"")</f>
        <v>0.13839523918959967</v>
      </c>
      <c r="N2688" s="30">
        <f ca="1">IF(OFFSET($O2688,N$12,)&lt;&gt;"",_xlfn.STDEV.S(OFFSET($O2688,,,N$12))*SQRT($J$12/$G$12),"")</f>
        <v>0.12483538520222473</v>
      </c>
      <c r="O2688" s="4">
        <f t="shared" ca="1" si="41"/>
        <v>6.3380921446887933E-4</v>
      </c>
    </row>
    <row r="2689" spans="2:15" x14ac:dyDescent="0.2">
      <c r="B2689" s="14">
        <v>37756</v>
      </c>
      <c r="C2689" s="25">
        <v>1320.78</v>
      </c>
      <c r="D2689" s="25">
        <v>1328.44</v>
      </c>
      <c r="E2689" s="25">
        <v>1320.39</v>
      </c>
      <c r="F2689" s="16">
        <v>1324.9</v>
      </c>
      <c r="G2689" s="28">
        <f ca="1">IFERROR($F2689/OFFSET($F2689,G$12,)-1,"")</f>
        <v>3.1877276272251898E-3</v>
      </c>
      <c r="H2689" s="29">
        <f ca="1">IFERROR($F2689/OFFSET($F2689,H$12,)-1,"")</f>
        <v>3.0304915508620134E-2</v>
      </c>
      <c r="I2689" s="29">
        <f ca="1">IFERROR($F2689/OFFSET($F2689,I$12,)-1,"")</f>
        <v>0.10643450665998588</v>
      </c>
      <c r="J2689" s="29">
        <f ca="1">IFERROR($F2689/OFFSET($F2689,J$12,)-1,"")</f>
        <v>-1.2749532417791198E-2</v>
      </c>
      <c r="K2689" s="30">
        <f>F2689/VLOOKUP(YEAR(B2689),$Z$13:$AB$35,3,FALSE)-1</f>
        <v>0.15338074884000319</v>
      </c>
      <c r="L2689" s="21">
        <f>MAX(F2689:$F$5741)</f>
        <v>1628.56</v>
      </c>
      <c r="M2689" s="28">
        <f ca="1">IF(OFFSET($O2689,M$12,)&lt;&gt;"",_xlfn.STDEV.S(OFFSET($O2689,,,M$12))*SQRT($J$12/$G$12),"")</f>
        <v>0.13975265203002063</v>
      </c>
      <c r="N2689" s="30">
        <f ca="1">IF(OFFSET($O2689,N$12,)&lt;&gt;"",_xlfn.STDEV.S(OFFSET($O2689,,,N$12))*SQRT($J$12/$G$12),"")</f>
        <v>0.12488104634079465</v>
      </c>
      <c r="O2689" s="4">
        <f t="shared" ca="1" si="41"/>
        <v>3.1826575952425026E-3</v>
      </c>
    </row>
    <row r="2690" spans="2:15" x14ac:dyDescent="0.2">
      <c r="B2690" s="14">
        <v>37755</v>
      </c>
      <c r="C2690" s="25">
        <v>1306.68</v>
      </c>
      <c r="D2690" s="25">
        <v>1325.03</v>
      </c>
      <c r="E2690" s="25">
        <v>1301.26</v>
      </c>
      <c r="F2690" s="16">
        <v>1320.69</v>
      </c>
      <c r="G2690" s="28">
        <f ca="1">IFERROR($F2690/OFFSET($F2690,G$12,)-1,"")</f>
        <v>1.0196120425896682E-2</v>
      </c>
      <c r="H2690" s="29">
        <f ca="1">IFERROR($F2690/OFFSET($F2690,H$12,)-1,"")</f>
        <v>3.5957171431933332E-2</v>
      </c>
      <c r="I2690" s="29">
        <f ca="1">IFERROR($F2690/OFFSET($F2690,I$12,)-1,"")</f>
        <v>9.5817326441035133E-2</v>
      </c>
      <c r="J2690" s="29">
        <f ca="1">IFERROR($F2690/OFFSET($F2690,J$12,)-1,"")</f>
        <v>-1.5842617087074795E-2</v>
      </c>
      <c r="K2690" s="30">
        <f>F2690/VLOOKUP(YEAR(B2690),$Z$13:$AB$35,3,FALSE)-1</f>
        <v>0.14971576812250253</v>
      </c>
      <c r="L2690" s="21">
        <f>MAX(F2690:$F$5741)</f>
        <v>1628.56</v>
      </c>
      <c r="M2690" s="28">
        <f ca="1">IF(OFFSET($O2690,M$12,)&lt;&gt;"",_xlfn.STDEV.S(OFFSET($O2690,,,M$12))*SQRT($J$12/$G$12),"")</f>
        <v>0.14164052004169758</v>
      </c>
      <c r="N2690" s="30">
        <f ca="1">IF(OFFSET($O2690,N$12,)&lt;&gt;"",_xlfn.STDEV.S(OFFSET($O2690,,,N$12))*SQRT($J$12/$G$12),"")</f>
        <v>0.12587973981138659</v>
      </c>
      <c r="O2690" s="4">
        <f t="shared" ca="1" si="41"/>
        <v>1.0144490642437897E-2</v>
      </c>
    </row>
    <row r="2691" spans="2:15" x14ac:dyDescent="0.2">
      <c r="B2691" s="14">
        <v>37754</v>
      </c>
      <c r="C2691" s="25">
        <v>1308.78</v>
      </c>
      <c r="D2691" s="25">
        <v>1312.86</v>
      </c>
      <c r="E2691" s="25">
        <v>1303.8599999999999</v>
      </c>
      <c r="F2691" s="16">
        <v>1307.3599999999999</v>
      </c>
      <c r="G2691" s="28">
        <f ca="1">IFERROR($F2691/OFFSET($F2691,G$12,)-1,"")</f>
        <v>-1.2299747129422833E-3</v>
      </c>
      <c r="H2691" s="29">
        <f ca="1">IFERROR($F2691/OFFSET($F2691,H$12,)-1,"")</f>
        <v>3.5467059513060617E-2</v>
      </c>
      <c r="I2691" s="29">
        <f ca="1">IFERROR($F2691/OFFSET($F2691,I$12,)-1,"")</f>
        <v>7.9294317722135466E-2</v>
      </c>
      <c r="J2691" s="29">
        <f ca="1">IFERROR($F2691/OFFSET($F2691,J$12,)-1,"")</f>
        <v>-3.5151550933955278E-2</v>
      </c>
      <c r="K2691" s="30">
        <f>F2691/VLOOKUP(YEAR(B2691),$Z$13:$AB$35,3,FALSE)-1</f>
        <v>0.13811144675331444</v>
      </c>
      <c r="L2691" s="21">
        <f>MAX(F2691:$F$5741)</f>
        <v>1628.56</v>
      </c>
      <c r="M2691" s="28">
        <f ca="1">IF(OFFSET($O2691,M$12,)&lt;&gt;"",_xlfn.STDEV.S(OFFSET($O2691,,,M$12))*SQRT($J$12/$G$12),"")</f>
        <v>0.14143747873555593</v>
      </c>
      <c r="N2691" s="30">
        <f ca="1">IF(OFFSET($O2691,N$12,)&lt;&gt;"",_xlfn.STDEV.S(OFFSET($O2691,,,N$12))*SQRT($J$12/$G$12),"")</f>
        <v>0.12852383920527718</v>
      </c>
      <c r="O2691" s="4">
        <f t="shared" ca="1" si="41"/>
        <v>-1.2307317526629991E-3</v>
      </c>
    </row>
    <row r="2692" spans="2:15" x14ac:dyDescent="0.2">
      <c r="B2692" s="14">
        <v>37753</v>
      </c>
      <c r="C2692" s="25">
        <v>1286.77</v>
      </c>
      <c r="D2692" s="25">
        <v>1310.0999999999999</v>
      </c>
      <c r="E2692" s="25">
        <v>1286.77</v>
      </c>
      <c r="F2692" s="16">
        <v>1308.97</v>
      </c>
      <c r="G2692" s="28">
        <f ca="1">IFERROR($F2692/OFFSET($F2692,G$12,)-1,"")</f>
        <v>1.5799970510860684E-2</v>
      </c>
      <c r="H2692" s="29">
        <f ca="1">IFERROR($F2692/OFFSET($F2692,H$12,)-1,"")</f>
        <v>6.4930521657066587E-2</v>
      </c>
      <c r="I2692" s="29">
        <f ca="1">IFERROR($F2692/OFFSET($F2692,I$12,)-1,"")</f>
        <v>0.100094968357888</v>
      </c>
      <c r="J2692" s="29">
        <f ca="1">IFERROR($F2692/OFFSET($F2692,J$12,)-1,"")</f>
        <v>-2.9062047991692319E-2</v>
      </c>
      <c r="K2692" s="30">
        <f>F2692/VLOOKUP(YEAR(B2692),$Z$13:$AB$35,3,FALSE)-1</f>
        <v>0.13951301895169355</v>
      </c>
      <c r="L2692" s="21">
        <f>MAX(F2692:$F$5741)</f>
        <v>1628.56</v>
      </c>
      <c r="M2692" s="28">
        <f ca="1">IF(OFFSET($O2692,M$12,)&lt;&gt;"",_xlfn.STDEV.S(OFFSET($O2692,,,M$12))*SQRT($J$12/$G$12),"")</f>
        <v>0.14067588112863108</v>
      </c>
      <c r="N2692" s="30">
        <f ca="1">IF(OFFSET($O2692,N$12,)&lt;&gt;"",_xlfn.STDEV.S(OFFSET($O2692,,,N$12))*SQRT($J$12/$G$12),"")</f>
        <v>0.13033898830731783</v>
      </c>
      <c r="O2692" s="4">
        <f t="shared" ca="1" si="41"/>
        <v>1.5676450354549079E-2</v>
      </c>
    </row>
    <row r="2693" spans="2:15" x14ac:dyDescent="0.2">
      <c r="B2693" s="14">
        <v>37749</v>
      </c>
      <c r="C2693" s="25">
        <v>1298.68</v>
      </c>
      <c r="D2693" s="25">
        <v>1300.92</v>
      </c>
      <c r="E2693" s="25">
        <v>1288.51</v>
      </c>
      <c r="F2693" s="16">
        <v>1288.6099999999999</v>
      </c>
      <c r="G2693" s="28">
        <f ca="1">IFERROR($F2693/OFFSET($F2693,G$12,)-1,"")</f>
        <v>2.0840947796534337E-3</v>
      </c>
      <c r="H2693" s="29">
        <f ca="1">IFERROR($F2693/OFFSET($F2693,H$12,)-1,"")</f>
        <v>5.5087486592485302E-2</v>
      </c>
      <c r="I2693" s="29">
        <f ca="1">IFERROR($F2693/OFFSET($F2693,I$12,)-1,"")</f>
        <v>8.9190171500054927E-2</v>
      </c>
      <c r="J2693" s="29">
        <f ca="1">IFERROR($F2693/OFFSET($F2693,J$12,)-1,"")</f>
        <v>-5.0509888296147998E-2</v>
      </c>
      <c r="K2693" s="30">
        <f>F2693/VLOOKUP(YEAR(B2693),$Z$13:$AB$35,3,FALSE)-1</f>
        <v>0.12178878916349634</v>
      </c>
      <c r="L2693" s="21">
        <f>MAX(F2693:$F$5741)</f>
        <v>1628.56</v>
      </c>
      <c r="M2693" s="28">
        <f ca="1">IF(OFFSET($O2693,M$12,)&lt;&gt;"",_xlfn.STDEV.S(OFFSET($O2693,,,M$12))*SQRT($J$12/$G$12),"")</f>
        <v>0.13637331177310483</v>
      </c>
      <c r="N2693" s="30">
        <f ca="1">IF(OFFSET($O2693,N$12,)&lt;&gt;"",_xlfn.STDEV.S(OFFSET($O2693,,,N$12))*SQRT($J$12/$G$12),"")</f>
        <v>0.12972337488506425</v>
      </c>
      <c r="O2693" s="4">
        <f t="shared" ca="1" si="41"/>
        <v>2.0819260668074892E-3</v>
      </c>
    </row>
    <row r="2694" spans="2:15" x14ac:dyDescent="0.2">
      <c r="B2694" s="14">
        <v>37747</v>
      </c>
      <c r="C2694" s="25">
        <v>1274.5999999999999</v>
      </c>
      <c r="D2694" s="25">
        <v>1291.4100000000001</v>
      </c>
      <c r="E2694" s="25">
        <v>1271.3399999999999</v>
      </c>
      <c r="F2694" s="16">
        <v>1285.93</v>
      </c>
      <c r="G2694" s="28">
        <f ca="1">IFERROR($F2694/OFFSET($F2694,G$12,)-1,"")</f>
        <v>8.6912185747343162E-3</v>
      </c>
      <c r="H2694" s="29">
        <f ca="1">IFERROR($F2694/OFFSET($F2694,H$12,)-1,"")</f>
        <v>5.702143749589017E-2</v>
      </c>
      <c r="I2694" s="29">
        <f ca="1">IFERROR($F2694/OFFSET($F2694,I$12,)-1,"")</f>
        <v>8.3518002039079553E-2</v>
      </c>
      <c r="J2694" s="29">
        <f ca="1">IFERROR($F2694/OFFSET($F2694,J$12,)-1,"")</f>
        <v>-4.3683580358006013E-2</v>
      </c>
      <c r="K2694" s="30">
        <f>F2694/VLOOKUP(YEAR(B2694),$Z$13:$AB$35,3,FALSE)-1</f>
        <v>0.1194557373053251</v>
      </c>
      <c r="L2694" s="21">
        <f>MAX(F2694:$F$5741)</f>
        <v>1628.56</v>
      </c>
      <c r="M2694" s="28">
        <f ca="1">IF(OFFSET($O2694,M$12,)&lt;&gt;"",_xlfn.STDEV.S(OFFSET($O2694,,,M$12))*SQRT($J$12/$G$12),"")</f>
        <v>0.13668603206955787</v>
      </c>
      <c r="N2694" s="30">
        <f ca="1">IF(OFFSET($O2694,N$12,)&lt;&gt;"",_xlfn.STDEV.S(OFFSET($O2694,,,N$12))*SQRT($J$12/$G$12),"")</f>
        <v>0.13001306868542414</v>
      </c>
      <c r="O2694" s="4">
        <f t="shared" ca="1" si="41"/>
        <v>8.6536673549587242E-3</v>
      </c>
    </row>
    <row r="2695" spans="2:15" x14ac:dyDescent="0.2">
      <c r="B2695" s="14">
        <v>37746</v>
      </c>
      <c r="C2695" s="25">
        <v>1260.67</v>
      </c>
      <c r="D2695" s="25">
        <v>1287.8399999999999</v>
      </c>
      <c r="E2695" s="25">
        <v>1260.5</v>
      </c>
      <c r="F2695" s="16">
        <v>1274.8499999999999</v>
      </c>
      <c r="G2695" s="28">
        <f ca="1">IFERROR($F2695/OFFSET($F2695,G$12,)-1,"")</f>
        <v>9.718196074704144E-3</v>
      </c>
      <c r="H2695" s="29">
        <f ca="1">IFERROR($F2695/OFFSET($F2695,H$12,)-1,"")</f>
        <v>6.1826389698655726E-2</v>
      </c>
      <c r="I2695" s="29">
        <f ca="1">IFERROR($F2695/OFFSET($F2695,I$12,)-1,"")</f>
        <v>9.1752233003057126E-2</v>
      </c>
      <c r="J2695" s="29">
        <f ca="1">IFERROR($F2695/OFFSET($F2695,J$12,)-1,"")</f>
        <v>-4.7987095906983024E-2</v>
      </c>
      <c r="K2695" s="30">
        <f>F2695/VLOOKUP(YEAR(B2695),$Z$13:$AB$35,3,FALSE)-1</f>
        <v>0.10981013484691515</v>
      </c>
      <c r="L2695" s="21">
        <f>MAX(F2695:$F$5741)</f>
        <v>1628.56</v>
      </c>
      <c r="M2695" s="28">
        <f ca="1">IF(OFFSET($O2695,M$12,)&lt;&gt;"",_xlfn.STDEV.S(OFFSET($O2695,,,M$12))*SQRT($J$12/$G$12),"")</f>
        <v>0.13598900630078642</v>
      </c>
      <c r="N2695" s="30">
        <f ca="1">IF(OFFSET($O2695,N$12,)&lt;&gt;"",_xlfn.STDEV.S(OFFSET($O2695,,,N$12))*SQRT($J$12/$G$12),"")</f>
        <v>0.13010749418659778</v>
      </c>
      <c r="O2695" s="4">
        <f t="shared" ca="1" si="41"/>
        <v>9.6712781341578551E-3</v>
      </c>
    </row>
    <row r="2696" spans="2:15" x14ac:dyDescent="0.2">
      <c r="B2696" s="14">
        <v>37743</v>
      </c>
      <c r="C2696" s="25">
        <v>1229.51</v>
      </c>
      <c r="D2696" s="25">
        <v>1266.1099999999999</v>
      </c>
      <c r="E2696" s="25">
        <v>1220.7</v>
      </c>
      <c r="F2696" s="16">
        <v>1262.58</v>
      </c>
      <c r="G2696" s="28">
        <f ca="1">IFERROR($F2696/OFFSET($F2696,G$12,)-1,"")</f>
        <v>2.7189300009762718E-2</v>
      </c>
      <c r="H2696" s="29">
        <f ca="1">IFERROR($F2696/OFFSET($F2696,H$12,)-1,"")</f>
        <v>4.8558686498741732E-2</v>
      </c>
      <c r="I2696" s="29">
        <f ca="1">IFERROR($F2696/OFFSET($F2696,I$12,)-1,"")</f>
        <v>8.5520716011383335E-2</v>
      </c>
      <c r="J2696" s="29">
        <f ca="1">IFERROR($F2696/OFFSET($F2696,J$12,)-1,"")</f>
        <v>-4.0388532514516795E-2</v>
      </c>
      <c r="K2696" s="30">
        <f>F2696/VLOOKUP(YEAR(B2696),$Z$13:$AB$35,3,FALSE)-1</f>
        <v>9.9128587720138217E-2</v>
      </c>
      <c r="L2696" s="21">
        <f>MAX(F2696:$F$5741)</f>
        <v>1628.56</v>
      </c>
      <c r="M2696" s="28">
        <f ca="1">IF(OFFSET($O2696,M$12,)&lt;&gt;"",_xlfn.STDEV.S(OFFSET($O2696,,,M$12))*SQRT($J$12/$G$12),"")</f>
        <v>0.13699451069583424</v>
      </c>
      <c r="N2696" s="30">
        <f ca="1">IF(OFFSET($O2696,N$12,)&lt;&gt;"",_xlfn.STDEV.S(OFFSET($O2696,,,N$12))*SQRT($J$12/$G$12),"")</f>
        <v>0.12917837544900856</v>
      </c>
      <c r="O2696" s="4">
        <f t="shared" ca="1" si="41"/>
        <v>2.6826237242143464E-2</v>
      </c>
    </row>
    <row r="2697" spans="2:15" x14ac:dyDescent="0.2">
      <c r="B2697" s="14">
        <v>37741</v>
      </c>
      <c r="C2697" s="25">
        <v>1220.99</v>
      </c>
      <c r="D2697" s="25">
        <v>1229.1600000000001</v>
      </c>
      <c r="E2697" s="25">
        <v>1216.1199999999999</v>
      </c>
      <c r="F2697" s="16">
        <v>1229.1600000000001</v>
      </c>
      <c r="G2697" s="28">
        <f ca="1">IFERROR($F2697/OFFSET($F2697,G$12,)-1,"")</f>
        <v>6.4110436982633967E-3</v>
      </c>
      <c r="H2697" s="29">
        <f ca="1">IFERROR($F2697/OFFSET($F2697,H$12,)-1,"")</f>
        <v>2.7304866735200495E-2</v>
      </c>
      <c r="I2697" s="29">
        <f ca="1">IFERROR($F2697/OFFSET($F2697,I$12,)-1,"")</f>
        <v>5.7050962315749798E-2</v>
      </c>
      <c r="J2697" s="29">
        <f ca="1">IFERROR($F2697/OFFSET($F2697,J$12,)-1,"")</f>
        <v>-6.4922023583111388E-2</v>
      </c>
      <c r="K2697" s="30">
        <f>F2697/VLOOKUP(YEAR(B2697),$Z$13:$AB$35,3,FALSE)-1</f>
        <v>7.0035082832046403E-2</v>
      </c>
      <c r="L2697" s="21">
        <f>MAX(F2697:$F$5741)</f>
        <v>1628.56</v>
      </c>
      <c r="M2697" s="28">
        <f ca="1">IF(OFFSET($O2697,M$12,)&lt;&gt;"",_xlfn.STDEV.S(OFFSET($O2697,,,M$12))*SQRT($J$12/$G$12),"")</f>
        <v>0.11915299869484998</v>
      </c>
      <c r="N2697" s="30">
        <f ca="1">IF(OFFSET($O2697,N$12,)&lt;&gt;"",_xlfn.STDEV.S(OFFSET($O2697,,,N$12))*SQRT($J$12/$G$12),"")</f>
        <v>0.11805200077698984</v>
      </c>
      <c r="O2697" s="4">
        <f t="shared" ca="1" si="41"/>
        <v>6.3905803718987287E-3</v>
      </c>
    </row>
    <row r="2698" spans="2:15" x14ac:dyDescent="0.2">
      <c r="B2698" s="14">
        <v>37740</v>
      </c>
      <c r="C2698" s="25">
        <v>1217.0899999999999</v>
      </c>
      <c r="D2698" s="25">
        <v>1225.56</v>
      </c>
      <c r="E2698" s="25">
        <v>1210.17</v>
      </c>
      <c r="F2698" s="16">
        <v>1221.33</v>
      </c>
      <c r="G2698" s="28">
        <f ca="1">IFERROR($F2698/OFFSET($F2698,G$12,)-1,"")</f>
        <v>3.9208916946142924E-3</v>
      </c>
      <c r="H2698" s="29">
        <f ca="1">IFERROR($F2698/OFFSET($F2698,H$12,)-1,"")</f>
        <v>3.8431125810922007E-2</v>
      </c>
      <c r="I2698" s="29">
        <f ca="1">IFERROR($F2698/OFFSET($F2698,I$12,)-1,"")</f>
        <v>4.6896161560748162E-2</v>
      </c>
      <c r="J2698" s="29">
        <f ca="1">IFERROR($F2698/OFFSET($F2698,J$12,)-1,"")</f>
        <v>-7.2832448928465743E-2</v>
      </c>
      <c r="K2698" s="30">
        <f>F2698/VLOOKUP(YEAR(B2698),$Z$13:$AB$35,3,FALSE)-1</f>
        <v>6.3218741022538216E-2</v>
      </c>
      <c r="L2698" s="21">
        <f>MAX(F2698:$F$5741)</f>
        <v>1628.56</v>
      </c>
      <c r="M2698" s="28">
        <f ca="1">IF(OFFSET($O2698,M$12,)&lt;&gt;"",_xlfn.STDEV.S(OFFSET($O2698,,,M$12))*SQRT($J$12/$G$12),"")</f>
        <v>0.11884519236776592</v>
      </c>
      <c r="N2698" s="30">
        <f ca="1">IF(OFFSET($O2698,N$12,)&lt;&gt;"",_xlfn.STDEV.S(OFFSET($O2698,,,N$12))*SQRT($J$12/$G$12),"")</f>
        <v>0.11811106511501661</v>
      </c>
      <c r="O2698" s="4">
        <f t="shared" ca="1" si="41"/>
        <v>3.913225032341202E-3</v>
      </c>
    </row>
    <row r="2699" spans="2:15" x14ac:dyDescent="0.2">
      <c r="B2699" s="14">
        <v>37739</v>
      </c>
      <c r="C2699" s="25">
        <v>1200.6300000000001</v>
      </c>
      <c r="D2699" s="25">
        <v>1218.1300000000001</v>
      </c>
      <c r="E2699" s="25">
        <v>1197</v>
      </c>
      <c r="F2699" s="16">
        <v>1216.56</v>
      </c>
      <c r="G2699" s="28">
        <f ca="1">IFERROR($F2699/OFFSET($F2699,G$12,)-1,"")</f>
        <v>1.3276473821858703E-2</v>
      </c>
      <c r="H2699" s="29">
        <f ca="1">IFERROR($F2699/OFFSET($F2699,H$12,)-1,"")</f>
        <v>3.313687857737313E-2</v>
      </c>
      <c r="I2699" s="29">
        <f ca="1">IFERROR($F2699/OFFSET($F2699,I$12,)-1,"")</f>
        <v>3.8871430523295558E-2</v>
      </c>
      <c r="J2699" s="29">
        <f ca="1">IFERROR($F2699/OFFSET($F2699,J$12,)-1,"")</f>
        <v>-8.3473963355834124E-2</v>
      </c>
      <c r="K2699" s="30">
        <f>F2699/VLOOKUP(YEAR(B2699),$Z$13:$AB$35,3,FALSE)-1</f>
        <v>5.9066256931688432E-2</v>
      </c>
      <c r="L2699" s="21">
        <f>MAX(F2699:$F$5741)</f>
        <v>1628.56</v>
      </c>
      <c r="M2699" s="28">
        <f ca="1">IF(OFFSET($O2699,M$12,)&lt;&gt;"",_xlfn.STDEV.S(OFFSET($O2699,,,M$12))*SQRT($J$12/$G$12),"")</f>
        <v>0.11891149869130814</v>
      </c>
      <c r="N2699" s="30">
        <f ca="1">IF(OFFSET($O2699,N$12,)&lt;&gt;"",_xlfn.STDEV.S(OFFSET($O2699,,,N$12))*SQRT($J$12/$G$12),"")</f>
        <v>0.11832998162441478</v>
      </c>
      <c r="O2699" s="4">
        <f t="shared" ca="1" si="41"/>
        <v>1.3189113815711527E-2</v>
      </c>
    </row>
    <row r="2700" spans="2:15" x14ac:dyDescent="0.2">
      <c r="B2700" s="14">
        <v>37736</v>
      </c>
      <c r="C2700" s="25">
        <v>1204.1099999999999</v>
      </c>
      <c r="D2700" s="25">
        <v>1206.57</v>
      </c>
      <c r="E2700" s="25">
        <v>1199.3699999999999</v>
      </c>
      <c r="F2700" s="16">
        <v>1200.6199999999999</v>
      </c>
      <c r="G2700" s="28">
        <f ca="1">IFERROR($F2700/OFFSET($F2700,G$12,)-1,"")</f>
        <v>-2.8984062917839504E-3</v>
      </c>
      <c r="H2700" s="29">
        <f ca="1">IFERROR($F2700/OFFSET($F2700,H$12,)-1,"")</f>
        <v>2.298830987355549E-2</v>
      </c>
      <c r="I2700" s="29">
        <f ca="1">IFERROR($F2700/OFFSET($F2700,I$12,)-1,"")</f>
        <v>3.5124323205848684E-2</v>
      </c>
      <c r="J2700" s="29">
        <f ca="1">IFERROR($F2700/OFFSET($F2700,J$12,)-1,"")</f>
        <v>-9.3187311178247856E-2</v>
      </c>
      <c r="K2700" s="30">
        <f>F2700/VLOOKUP(YEAR(B2700),$Z$13:$AB$35,3,FALSE)-1</f>
        <v>4.5189821625997828E-2</v>
      </c>
      <c r="L2700" s="21">
        <f>MAX(F2700:$F$5741)</f>
        <v>1628.56</v>
      </c>
      <c r="M2700" s="28">
        <f ca="1">IF(OFFSET($O2700,M$12,)&lt;&gt;"",_xlfn.STDEV.S(OFFSET($O2700,,,M$12))*SQRT($J$12/$G$12),"")</f>
        <v>0.11544107904650264</v>
      </c>
      <c r="N2700" s="30">
        <f ca="1">IF(OFFSET($O2700,N$12,)&lt;&gt;"",_xlfn.STDEV.S(OFFSET($O2700,,,N$12))*SQRT($J$12/$G$12),"")</f>
        <v>0.11799094732880688</v>
      </c>
      <c r="O2700" s="4">
        <f t="shared" ca="1" si="41"/>
        <v>-2.9026148052552184E-3</v>
      </c>
    </row>
    <row r="2701" spans="2:15" x14ac:dyDescent="0.2">
      <c r="B2701" s="14">
        <v>37735</v>
      </c>
      <c r="C2701" s="25">
        <v>1196.57</v>
      </c>
      <c r="D2701" s="25">
        <v>1210.08</v>
      </c>
      <c r="E2701" s="25">
        <v>1196.27</v>
      </c>
      <c r="F2701" s="16">
        <v>1204.1099999999999</v>
      </c>
      <c r="G2701" s="28">
        <f ca="1">IFERROR($F2701/OFFSET($F2701,G$12,)-1,"")</f>
        <v>6.3686282375947645E-3</v>
      </c>
      <c r="H2701" s="29">
        <f ca="1">IFERROR($F2701/OFFSET($F2701,H$12,)-1,"")</f>
        <v>1.1016045474772973E-2</v>
      </c>
      <c r="I2701" s="29">
        <f ca="1">IFERROR($F2701/OFFSET($F2701,I$12,)-1,"")</f>
        <v>4.0555488342349344E-2</v>
      </c>
      <c r="J2701" s="29">
        <f ca="1">IFERROR($F2701/OFFSET($F2701,J$12,)-1,"")</f>
        <v>-9.6766208339896909E-2</v>
      </c>
      <c r="K2701" s="30">
        <f>F2701/VLOOKUP(YEAR(B2701),$Z$13:$AB$35,3,FALSE)-1</f>
        <v>4.8228012292049316E-2</v>
      </c>
      <c r="L2701" s="21">
        <f>MAX(F2701:$F$5741)</f>
        <v>1628.56</v>
      </c>
      <c r="M2701" s="28">
        <f ca="1">IF(OFFSET($O2701,M$12,)&lt;&gt;"",_xlfn.STDEV.S(OFFSET($O2701,,,M$12))*SQRT($J$12/$G$12),"")</f>
        <v>0.1187787029598482</v>
      </c>
      <c r="N2701" s="30">
        <f ca="1">IF(OFFSET($O2701,N$12,)&lt;&gt;"",_xlfn.STDEV.S(OFFSET($O2701,,,N$12))*SQRT($J$12/$G$12),"")</f>
        <v>0.120403202259755</v>
      </c>
      <c r="O2701" s="4">
        <f t="shared" ca="1" si="41"/>
        <v>6.3484342182324252E-3</v>
      </c>
    </row>
    <row r="2702" spans="2:15" x14ac:dyDescent="0.2">
      <c r="B2702" s="14">
        <v>37734</v>
      </c>
      <c r="C2702" s="25">
        <v>1172.1500000000001</v>
      </c>
      <c r="D2702" s="25">
        <v>1203.3900000000001</v>
      </c>
      <c r="E2702" s="25">
        <v>1172.1500000000001</v>
      </c>
      <c r="F2702" s="16">
        <v>1196.49</v>
      </c>
      <c r="G2702" s="28">
        <f ca="1">IFERROR($F2702/OFFSET($F2702,G$12,)-1,"")</f>
        <v>1.7311011537840093E-2</v>
      </c>
      <c r="H2702" s="29">
        <f ca="1">IFERROR($F2702/OFFSET($F2702,H$12,)-1,"")</f>
        <v>3.7624159727100981E-4</v>
      </c>
      <c r="I2702" s="29">
        <f ca="1">IFERROR($F2702/OFFSET($F2702,I$12,)-1,"")</f>
        <v>3.8232257056827645E-2</v>
      </c>
      <c r="J2702" s="29">
        <f ca="1">IFERROR($F2702/OFFSET($F2702,J$12,)-1,"")</f>
        <v>-0.10201738190660603</v>
      </c>
      <c r="K2702" s="30">
        <f>F2702/VLOOKUP(YEAR(B2702),$Z$13:$AB$35,3,FALSE)-1</f>
        <v>4.1594484247547303E-2</v>
      </c>
      <c r="L2702" s="21">
        <f>MAX(F2702:$F$5741)</f>
        <v>1628.56</v>
      </c>
      <c r="M2702" s="28">
        <f ca="1">IF(OFFSET($O2702,M$12,)&lt;&gt;"",_xlfn.STDEV.S(OFFSET($O2702,,,M$12))*SQRT($J$12/$G$12),"")</f>
        <v>0.12128012817201143</v>
      </c>
      <c r="N2702" s="30">
        <f ca="1">IF(OFFSET($O2702,N$12,)&lt;&gt;"",_xlfn.STDEV.S(OFFSET($O2702,,,N$12))*SQRT($J$12/$G$12),"")</f>
        <v>0.11985035058410971</v>
      </c>
      <c r="O2702" s="4">
        <f t="shared" ca="1" si="41"/>
        <v>1.7162883036817067E-2</v>
      </c>
    </row>
    <row r="2703" spans="2:15" x14ac:dyDescent="0.2">
      <c r="B2703" s="14">
        <v>37733</v>
      </c>
      <c r="C2703" s="25">
        <v>1177.82</v>
      </c>
      <c r="D2703" s="25">
        <v>1182.44</v>
      </c>
      <c r="E2703" s="25">
        <v>1174.92</v>
      </c>
      <c r="F2703" s="16">
        <v>1176.1300000000001</v>
      </c>
      <c r="G2703" s="28">
        <f ca="1">IFERROR($F2703/OFFSET($F2703,G$12,)-1,"")</f>
        <v>-1.1974115528983198E-3</v>
      </c>
      <c r="H2703" s="29">
        <f ca="1">IFERROR($F2703/OFFSET($F2703,H$12,)-1,"")</f>
        <v>-1.9908001533307629E-2</v>
      </c>
      <c r="I2703" s="29">
        <f ca="1">IFERROR($F2703/OFFSET($F2703,I$12,)-1,"")</f>
        <v>2.814857552472616E-2</v>
      </c>
      <c r="J2703" s="29">
        <f ca="1">IFERROR($F2703/OFFSET($F2703,J$12,)-1,"")</f>
        <v>-0.11718521298555062</v>
      </c>
      <c r="K2703" s="30">
        <f>F2703/VLOOKUP(YEAR(B2703),$Z$13:$AB$35,3,FALSE)-1</f>
        <v>2.3870254459350093E-2</v>
      </c>
      <c r="L2703" s="21">
        <f>MAX(F2703:$F$5741)</f>
        <v>1628.56</v>
      </c>
      <c r="M2703" s="28">
        <f ca="1">IF(OFFSET($O2703,M$12,)&lt;&gt;"",_xlfn.STDEV.S(OFFSET($O2703,,,M$12))*SQRT($J$12/$G$12),"")</f>
        <v>0.11864131637703258</v>
      </c>
      <c r="N2703" s="30">
        <f ca="1">IF(OFFSET($O2703,N$12,)&lt;&gt;"",_xlfn.STDEV.S(OFFSET($O2703,,,N$12))*SQRT($J$12/$G$12),"")</f>
        <v>0.11837344309485252</v>
      </c>
      <c r="O2703" s="4">
        <f t="shared" ref="O2703:O2766" ca="1" si="42">IFERROR(LN(1+G2703),"")</f>
        <v>-1.1981290229069318E-3</v>
      </c>
    </row>
    <row r="2704" spans="2:15" x14ac:dyDescent="0.2">
      <c r="B2704" s="14">
        <v>37728</v>
      </c>
      <c r="C2704" s="25">
        <v>1173.8</v>
      </c>
      <c r="D2704" s="25">
        <v>1177.57</v>
      </c>
      <c r="E2704" s="25">
        <v>1170.26</v>
      </c>
      <c r="F2704" s="16">
        <v>1177.54</v>
      </c>
      <c r="G2704" s="28">
        <f ca="1">IFERROR($F2704/OFFSET($F2704,G$12,)-1,"")</f>
        <v>3.3229951262736535E-3</v>
      </c>
      <c r="H2704" s="29">
        <f ca="1">IFERROR($F2704/OFFSET($F2704,H$12,)-1,"")</f>
        <v>-1.6741956763166033E-2</v>
      </c>
      <c r="I2704" s="29">
        <f ca="1">IFERROR($F2704/OFFSET($F2704,I$12,)-1,"")</f>
        <v>3.4445196032784953E-2</v>
      </c>
      <c r="J2704" s="29">
        <f ca="1">IFERROR($F2704/OFFSET($F2704,J$12,)-1,"")</f>
        <v>-0.11159228941114341</v>
      </c>
      <c r="K2704" s="30">
        <f>F2704/VLOOKUP(YEAR(B2704),$Z$13:$AB$35,3,FALSE)-1</f>
        <v>2.5097718310104211E-2</v>
      </c>
      <c r="L2704" s="21">
        <f>MAX(F2704:$F$5741)</f>
        <v>1628.56</v>
      </c>
      <c r="M2704" s="28">
        <f ca="1">IF(OFFSET($O2704,M$12,)&lt;&gt;"",_xlfn.STDEV.S(OFFSET($O2704,,,M$12))*SQRT($J$12/$G$12),"")</f>
        <v>0.12016591100719078</v>
      </c>
      <c r="N2704" s="30">
        <f ca="1">IF(OFFSET($O2704,N$12,)&lt;&gt;"",_xlfn.STDEV.S(OFFSET($O2704,,,N$12))*SQRT($J$12/$G$12),"")</f>
        <v>0.12376761173786695</v>
      </c>
      <c r="O2704" s="4">
        <f t="shared" ca="1" si="42"/>
        <v>3.3174861787327063E-3</v>
      </c>
    </row>
    <row r="2705" spans="2:15" x14ac:dyDescent="0.2">
      <c r="B2705" s="14">
        <v>37727</v>
      </c>
      <c r="C2705" s="25">
        <v>1191.26</v>
      </c>
      <c r="D2705" s="25">
        <v>1192.24</v>
      </c>
      <c r="E2705" s="25">
        <v>1173.6400000000001</v>
      </c>
      <c r="F2705" s="16">
        <v>1173.6400000000001</v>
      </c>
      <c r="G2705" s="28">
        <f ca="1">IFERROR($F2705/OFFSET($F2705,G$12,)-1,"")</f>
        <v>-1.4567712575252467E-2</v>
      </c>
      <c r="H2705" s="29">
        <f ca="1">IFERROR($F2705/OFFSET($F2705,H$12,)-1,"")</f>
        <v>-1.9883919996659505E-2</v>
      </c>
      <c r="I2705" s="29">
        <f ca="1">IFERROR($F2705/OFFSET($F2705,I$12,)-1,"")</f>
        <v>2.607950621169608E-2</v>
      </c>
      <c r="J2705" s="29">
        <f ca="1">IFERROR($F2705/OFFSET($F2705,J$12,)-1,"")</f>
        <v>-0.11570223025919224</v>
      </c>
      <c r="K2705" s="30">
        <f>F2705/VLOOKUP(YEAR(B2705),$Z$13:$AB$35,3,FALSE)-1</f>
        <v>2.1702605531422225E-2</v>
      </c>
      <c r="L2705" s="21">
        <f>MAX(F2705:$F$5741)</f>
        <v>1628.56</v>
      </c>
      <c r="M2705" s="28">
        <f ca="1">IF(OFFSET($O2705,M$12,)&lt;&gt;"",_xlfn.STDEV.S(OFFSET($O2705,,,M$12))*SQRT($J$12/$G$12),"")</f>
        <v>0.11991289697451776</v>
      </c>
      <c r="N2705" s="30">
        <f ca="1">IF(OFFSET($O2705,N$12,)&lt;&gt;"",_xlfn.STDEV.S(OFFSET($O2705,,,N$12))*SQRT($J$12/$G$12),"")</f>
        <v>0.12551980560298814</v>
      </c>
      <c r="O2705" s="4">
        <f t="shared" ca="1" si="42"/>
        <v>-1.4674863603553674E-2</v>
      </c>
    </row>
    <row r="2706" spans="2:15" x14ac:dyDescent="0.2">
      <c r="B2706" s="14">
        <v>37726</v>
      </c>
      <c r="C2706" s="25">
        <v>1196.55</v>
      </c>
      <c r="D2706" s="25">
        <v>1198.44</v>
      </c>
      <c r="E2706" s="25">
        <v>1188.82</v>
      </c>
      <c r="F2706" s="16">
        <v>1190.99</v>
      </c>
      <c r="G2706" s="28">
        <f ca="1">IFERROR($F2706/OFFSET($F2706,G$12,)-1,"")</f>
        <v>-4.2222668138188757E-3</v>
      </c>
      <c r="H2706" s="29">
        <f ca="1">IFERROR($F2706/OFFSET($F2706,H$12,)-1,"")</f>
        <v>-1.1798773657702877E-2</v>
      </c>
      <c r="I2706" s="29">
        <f ca="1">IFERROR($F2706/OFFSET($F2706,I$12,)-1,"")</f>
        <v>5.0802445716907396E-2</v>
      </c>
      <c r="J2706" s="29">
        <f ca="1">IFERROR($F2706/OFFSET($F2706,J$12,)-1,"")</f>
        <v>-0.10003929332466877</v>
      </c>
      <c r="K2706" s="30">
        <f>F2706/VLOOKUP(YEAR(B2706),$Z$13:$AB$35,3,FALSE)-1</f>
        <v>3.680650468786717E-2</v>
      </c>
      <c r="L2706" s="21">
        <f>MAX(F2706:$F$5741)</f>
        <v>1628.56</v>
      </c>
      <c r="M2706" s="28">
        <f ca="1">IF(OFFSET($O2706,M$12,)&lt;&gt;"",_xlfn.STDEV.S(OFFSET($O2706,,,M$12))*SQRT($J$12/$G$12),"")</f>
        <v>0.11118255845326672</v>
      </c>
      <c r="N2706" s="30">
        <f ca="1">IF(OFFSET($O2706,N$12,)&lt;&gt;"",_xlfn.STDEV.S(OFFSET($O2706,,,N$12))*SQRT($J$12/$G$12),"")</f>
        <v>0.12226973493063853</v>
      </c>
      <c r="O2706" s="4">
        <f t="shared" ca="1" si="42"/>
        <v>-4.2312057529396976E-3</v>
      </c>
    </row>
    <row r="2707" spans="2:15" x14ac:dyDescent="0.2">
      <c r="B2707" s="14">
        <v>37725</v>
      </c>
      <c r="C2707" s="25">
        <v>1200.3399999999999</v>
      </c>
      <c r="D2707" s="25">
        <v>1202.71</v>
      </c>
      <c r="E2707" s="25">
        <v>1190.54</v>
      </c>
      <c r="F2707" s="16">
        <v>1196.04</v>
      </c>
      <c r="G2707" s="28">
        <f ca="1">IFERROR($F2707/OFFSET($F2707,G$12,)-1,"")</f>
        <v>-3.316611389810209E-3</v>
      </c>
      <c r="H2707" s="29">
        <f ca="1">IFERROR($F2707/OFFSET($F2707,H$12,)-1,"")</f>
        <v>-1.2606186690442556E-2</v>
      </c>
      <c r="I2707" s="29">
        <f ca="1">IFERROR($F2707/OFFSET($F2707,I$12,)-1,"")</f>
        <v>5.5444268935148866E-2</v>
      </c>
      <c r="J2707" s="29">
        <f ca="1">IFERROR($F2707/OFFSET($F2707,J$12,)-1,"")</f>
        <v>-9.0996146742971851E-2</v>
      </c>
      <c r="K2707" s="30">
        <f>F2707/VLOOKUP(YEAR(B2707),$Z$13:$AB$35,3,FALSE)-1</f>
        <v>4.120274046539163E-2</v>
      </c>
      <c r="L2707" s="21">
        <f>MAX(F2707:$F$5741)</f>
        <v>1628.56</v>
      </c>
      <c r="M2707" s="28">
        <f ca="1">IF(OFFSET($O2707,M$12,)&lt;&gt;"",_xlfn.STDEV.S(OFFSET($O2707,,,M$12))*SQRT($J$12/$G$12),"")</f>
        <v>0.11197868932959948</v>
      </c>
      <c r="N2707" s="30">
        <f ca="1">IF(OFFSET($O2707,N$12,)&lt;&gt;"",_xlfn.STDEV.S(OFFSET($O2707,,,N$12))*SQRT($J$12/$G$12),"")</f>
        <v>0.12208522857093912</v>
      </c>
      <c r="O2707" s="4">
        <f t="shared" ca="1" si="42"/>
        <v>-3.322123536505872E-3</v>
      </c>
    </row>
    <row r="2708" spans="2:15" x14ac:dyDescent="0.2">
      <c r="B2708" s="14">
        <v>37722</v>
      </c>
      <c r="C2708" s="25">
        <v>1197.5899999999999</v>
      </c>
      <c r="D2708" s="25">
        <v>1200.06</v>
      </c>
      <c r="E2708" s="25">
        <v>1191.44</v>
      </c>
      <c r="F2708" s="16">
        <v>1200.02</v>
      </c>
      <c r="G2708" s="28">
        <f ca="1">IFERROR($F2708/OFFSET($F2708,G$12,)-1,"")</f>
        <v>2.0290750590770124E-3</v>
      </c>
      <c r="H2708" s="29">
        <f ca="1">IFERROR($F2708/OFFSET($F2708,H$12,)-1,"")</f>
        <v>8.5303436509871489E-3</v>
      </c>
      <c r="I2708" s="29">
        <f ca="1">IFERROR($F2708/OFFSET($F2708,I$12,)-1,"")</f>
        <v>6.3687210260864768E-2</v>
      </c>
      <c r="J2708" s="29">
        <f ca="1">IFERROR($F2708/OFFSET($F2708,J$12,)-1,"")</f>
        <v>-8.1535341165665298E-2</v>
      </c>
      <c r="K2708" s="30">
        <f>F2708/VLOOKUP(YEAR(B2708),$Z$13:$AB$35,3,FALSE)-1</f>
        <v>4.4667496583123523E-2</v>
      </c>
      <c r="L2708" s="21">
        <f>MAX(F2708:$F$5741)</f>
        <v>1628.56</v>
      </c>
      <c r="M2708" s="28">
        <f ca="1">IF(OFFSET($O2708,M$12,)&lt;&gt;"",_xlfn.STDEV.S(OFFSET($O2708,,,M$12))*SQRT($J$12/$G$12),"")</f>
        <v>0.11283363156024222</v>
      </c>
      <c r="N2708" s="30">
        <f ca="1">IF(OFFSET($O2708,N$12,)&lt;&gt;"",_xlfn.STDEV.S(OFFSET($O2708,,,N$12))*SQRT($J$12/$G$12),"")</f>
        <v>0.12255021602522347</v>
      </c>
      <c r="O2708" s="4">
        <f t="shared" ca="1" si="42"/>
        <v>2.0270192667142875E-3</v>
      </c>
    </row>
    <row r="2709" spans="2:15" x14ac:dyDescent="0.2">
      <c r="B2709" s="14">
        <v>37721</v>
      </c>
      <c r="C2709" s="25">
        <v>1198.1300000000001</v>
      </c>
      <c r="D2709" s="25">
        <v>1204.49</v>
      </c>
      <c r="E2709" s="25">
        <v>1193.17</v>
      </c>
      <c r="F2709" s="16">
        <v>1197.5899999999999</v>
      </c>
      <c r="G2709" s="28">
        <f ca="1">IFERROR($F2709/OFFSET($F2709,G$12,)-1,"")</f>
        <v>1.1691511127809306E-4</v>
      </c>
      <c r="H2709" s="29">
        <f ca="1">IFERROR($F2709/OFFSET($F2709,H$12,)-1,"")</f>
        <v>1.2256041383157612E-2</v>
      </c>
      <c r="I2709" s="29">
        <f ca="1">IFERROR($F2709/OFFSET($F2709,I$12,)-1,"")</f>
        <v>6.907633390167911E-2</v>
      </c>
      <c r="J2709" s="29">
        <f ca="1">IFERROR($F2709/OFFSET($F2709,J$12,)-1,"")</f>
        <v>-7.9767942216075083E-2</v>
      </c>
      <c r="K2709" s="30">
        <f>F2709/VLOOKUP(YEAR(B2709),$Z$13:$AB$35,3,FALSE)-1</f>
        <v>4.2552080159483197E-2</v>
      </c>
      <c r="L2709" s="21">
        <f>MAX(F2709:$F$5741)</f>
        <v>1628.56</v>
      </c>
      <c r="M2709" s="28">
        <f ca="1">IF(OFFSET($O2709,M$12,)&lt;&gt;"",_xlfn.STDEV.S(OFFSET($O2709,,,M$12))*SQRT($J$12/$G$12),"")</f>
        <v>0.11312679088838588</v>
      </c>
      <c r="N2709" s="30">
        <f ca="1">IF(OFFSET($O2709,N$12,)&lt;&gt;"",_xlfn.STDEV.S(OFFSET($O2709,,,N$12))*SQRT($J$12/$G$12),"")</f>
        <v>0.12674768104065628</v>
      </c>
      <c r="O2709" s="4">
        <f t="shared" ca="1" si="42"/>
        <v>1.1690827723913357E-4</v>
      </c>
    </row>
    <row r="2710" spans="2:15" x14ac:dyDescent="0.2">
      <c r="B2710" s="14">
        <v>37720</v>
      </c>
      <c r="C2710" s="25">
        <v>1205.19</v>
      </c>
      <c r="D2710" s="25">
        <v>1205.3499999999999</v>
      </c>
      <c r="E2710" s="25">
        <v>1191.94</v>
      </c>
      <c r="F2710" s="16">
        <v>1197.45</v>
      </c>
      <c r="G2710" s="28">
        <f ca="1">IFERROR($F2710/OFFSET($F2710,G$12,)-1,"")</f>
        <v>-6.438711925722429E-3</v>
      </c>
      <c r="H2710" s="29">
        <f ca="1">IFERROR($F2710/OFFSET($F2710,H$12,)-1,"")</f>
        <v>8.9652092584322496E-3</v>
      </c>
      <c r="I2710" s="29">
        <f ca="1">IFERROR($F2710/OFFSET($F2710,I$12,)-1,"")</f>
        <v>5.980281091797357E-2</v>
      </c>
      <c r="J2710" s="29">
        <f ca="1">IFERROR($F2710/OFFSET($F2710,J$12,)-1,"")</f>
        <v>-7.8891700833070511E-2</v>
      </c>
      <c r="K2710" s="30">
        <f>F2710/VLOOKUP(YEAR(B2710),$Z$13:$AB$35,3,FALSE)-1</f>
        <v>4.243020431614597E-2</v>
      </c>
      <c r="L2710" s="21">
        <f>MAX(F2710:$F$5741)</f>
        <v>1628.56</v>
      </c>
      <c r="M2710" s="28">
        <f ca="1">IF(OFFSET($O2710,M$12,)&lt;&gt;"",_xlfn.STDEV.S(OFFSET($O2710,,,M$12))*SQRT($J$12/$G$12),"")</f>
        <v>0.1148914207145786</v>
      </c>
      <c r="N2710" s="30">
        <f ca="1">IF(OFFSET($O2710,N$12,)&lt;&gt;"",_xlfn.STDEV.S(OFFSET($O2710,,,N$12))*SQRT($J$12/$G$12),"")</f>
        <v>0.12746893146431271</v>
      </c>
      <c r="O2710" s="4">
        <f t="shared" ca="1" si="42"/>
        <v>-6.4595298398340316E-3</v>
      </c>
    </row>
    <row r="2711" spans="2:15" x14ac:dyDescent="0.2">
      <c r="B2711" s="14">
        <v>37719</v>
      </c>
      <c r="C2711" s="25">
        <v>1211.31</v>
      </c>
      <c r="D2711" s="25">
        <v>1212.49</v>
      </c>
      <c r="E2711" s="25">
        <v>1201.3900000000001</v>
      </c>
      <c r="F2711" s="16">
        <v>1205.21</v>
      </c>
      <c r="G2711" s="28">
        <f ca="1">IFERROR($F2711/OFFSET($F2711,G$12,)-1,"")</f>
        <v>-5.0358702561689173E-3</v>
      </c>
      <c r="H2711" s="29">
        <f ca="1">IFERROR($F2711/OFFSET($F2711,H$12,)-1,"")</f>
        <v>3.2114137928081377E-2</v>
      </c>
      <c r="I2711" s="29">
        <f ca="1">IFERROR($F2711/OFFSET($F2711,I$12,)-1,"")</f>
        <v>5.8622537264925834E-2</v>
      </c>
      <c r="J2711" s="29">
        <f ca="1">IFERROR($F2711/OFFSET($F2711,J$12,)-1,"")</f>
        <v>-7.6538196306796369E-2</v>
      </c>
      <c r="K2711" s="30">
        <f>F2711/VLOOKUP(YEAR(B2711),$Z$13:$AB$35,3,FALSE)-1</f>
        <v>4.9185608203985431E-2</v>
      </c>
      <c r="L2711" s="21">
        <f>MAX(F2711:$F$5741)</f>
        <v>1628.56</v>
      </c>
      <c r="M2711" s="28">
        <f ca="1">IF(OFFSET($O2711,M$12,)&lt;&gt;"",_xlfn.STDEV.S(OFFSET($O2711,,,M$12))*SQRT($J$12/$G$12),"")</f>
        <v>0.11257609262908536</v>
      </c>
      <c r="N2711" s="30">
        <f ca="1">IF(OFFSET($O2711,N$12,)&lt;&gt;"",_xlfn.STDEV.S(OFFSET($O2711,,,N$12))*SQRT($J$12/$G$12),"")</f>
        <v>0.12674217055039069</v>
      </c>
      <c r="O2711" s="4">
        <f t="shared" ca="1" si="42"/>
        <v>-5.0485929820919687E-3</v>
      </c>
    </row>
    <row r="2712" spans="2:15" x14ac:dyDescent="0.2">
      <c r="B2712" s="14">
        <v>37718</v>
      </c>
      <c r="C2712" s="25">
        <v>1189.97</v>
      </c>
      <c r="D2712" s="25">
        <v>1211.54</v>
      </c>
      <c r="E2712" s="25">
        <v>1189.83</v>
      </c>
      <c r="F2712" s="16">
        <v>1211.31</v>
      </c>
      <c r="G2712" s="28">
        <f ca="1">IFERROR($F2712/OFFSET($F2712,G$12,)-1,"")</f>
        <v>1.8018775160311584E-2</v>
      </c>
      <c r="H2712" s="29">
        <f ca="1">IFERROR($F2712/OFFSET($F2712,H$12,)-1,"")</f>
        <v>4.1440620405636563E-2</v>
      </c>
      <c r="I2712" s="29">
        <f ca="1">IFERROR($F2712/OFFSET($F2712,I$12,)-1,"")</f>
        <v>5.092789408386178E-2</v>
      </c>
      <c r="J2712" s="29">
        <f ca="1">IFERROR($F2712/OFFSET($F2712,J$12,)-1,"")</f>
        <v>-5.9432387312186918E-2</v>
      </c>
      <c r="K2712" s="30">
        <f>F2712/VLOOKUP(YEAR(B2712),$Z$13:$AB$35,3,FALSE)-1</f>
        <v>5.4495912806539426E-2</v>
      </c>
      <c r="L2712" s="21">
        <f>MAX(F2712:$F$5741)</f>
        <v>1628.56</v>
      </c>
      <c r="M2712" s="28">
        <f ca="1">IF(OFFSET($O2712,M$12,)&lt;&gt;"",_xlfn.STDEV.S(OFFSET($O2712,,,M$12))*SQRT($J$12/$G$12),"")</f>
        <v>0.11246324771971965</v>
      </c>
      <c r="N2712" s="30">
        <f ca="1">IF(OFFSET($O2712,N$12,)&lt;&gt;"",_xlfn.STDEV.S(OFFSET($O2712,,,N$12))*SQRT($J$12/$G$12),"")</f>
        <v>0.12842222317822363</v>
      </c>
      <c r="O2712" s="4">
        <f t="shared" ca="1" si="42"/>
        <v>1.7858361141274863E-2</v>
      </c>
    </row>
    <row r="2713" spans="2:15" x14ac:dyDescent="0.2">
      <c r="B2713" s="14">
        <v>37715</v>
      </c>
      <c r="C2713" s="25">
        <v>1184.27</v>
      </c>
      <c r="D2713" s="25">
        <v>1189.96</v>
      </c>
      <c r="E2713" s="25">
        <v>1181.22</v>
      </c>
      <c r="F2713" s="16">
        <v>1189.8699999999999</v>
      </c>
      <c r="G2713" s="28">
        <f ca="1">IFERROR($F2713/OFFSET($F2713,G$12,)-1,"")</f>
        <v>5.730755901917739E-3</v>
      </c>
      <c r="H2713" s="29">
        <f ca="1">IFERROR($F2713/OFFSET($F2713,H$12,)-1,"")</f>
        <v>2.326241378717242E-2</v>
      </c>
      <c r="I2713" s="29">
        <f ca="1">IFERROR($F2713/OFFSET($F2713,I$12,)-1,"")</f>
        <v>2.5997654606284115E-2</v>
      </c>
      <c r="J2713" s="29">
        <f ca="1">IFERROR($F2713/OFFSET($F2713,J$12,)-1,"")</f>
        <v>-8.6647476492036191E-2</v>
      </c>
      <c r="K2713" s="30">
        <f>F2713/VLOOKUP(YEAR(B2713),$Z$13:$AB$35,3,FALSE)-1</f>
        <v>3.5831497941168688E-2</v>
      </c>
      <c r="L2713" s="21">
        <f>MAX(F2713:$F$5741)</f>
        <v>1628.56</v>
      </c>
      <c r="M2713" s="28">
        <f ca="1">IF(OFFSET($O2713,M$12,)&lt;&gt;"",_xlfn.STDEV.S(OFFSET($O2713,,,M$12))*SQRT($J$12/$G$12),"")</f>
        <v>0.10320418317109777</v>
      </c>
      <c r="N2713" s="30">
        <f ca="1">IF(OFFSET($O2713,N$12,)&lt;&gt;"",_xlfn.STDEV.S(OFFSET($O2713,,,N$12))*SQRT($J$12/$G$12),"")</f>
        <v>0.12385965226129797</v>
      </c>
      <c r="O2713" s="4">
        <f t="shared" ca="1" si="42"/>
        <v>5.714397587563042E-3</v>
      </c>
    </row>
    <row r="2714" spans="2:15" x14ac:dyDescent="0.2">
      <c r="B2714" s="14">
        <v>37714</v>
      </c>
      <c r="C2714" s="25">
        <v>1186.7</v>
      </c>
      <c r="D2714" s="25">
        <v>1189.8900000000001</v>
      </c>
      <c r="E2714" s="25">
        <v>1179.8699999999999</v>
      </c>
      <c r="F2714" s="16">
        <v>1183.0899999999999</v>
      </c>
      <c r="G2714" s="28">
        <f ca="1">IFERROR($F2714/OFFSET($F2714,G$12,)-1,"")</f>
        <v>-3.1344528610308675E-3</v>
      </c>
      <c r="H2714" s="29">
        <f ca="1">IFERROR($F2714/OFFSET($F2714,H$12,)-1,"")</f>
        <v>1.4117707565445503E-2</v>
      </c>
      <c r="I2714" s="29">
        <f ca="1">IFERROR($F2714/OFFSET($F2714,I$12,)-1,"")</f>
        <v>1.9474532309627701E-2</v>
      </c>
      <c r="J2714" s="29">
        <f ca="1">IFERROR($F2714/OFFSET($F2714,J$12,)-1,"")</f>
        <v>-9.2012156748376928E-2</v>
      </c>
      <c r="K2714" s="30">
        <f>F2714/VLOOKUP(YEAR(B2714),$Z$13:$AB$35,3,FALSE)-1</f>
        <v>2.9929224956690481E-2</v>
      </c>
      <c r="L2714" s="21">
        <f>MAX(F2714:$F$5741)</f>
        <v>1628.56</v>
      </c>
      <c r="M2714" s="28">
        <f ca="1">IF(OFFSET($O2714,M$12,)&lt;&gt;"",_xlfn.STDEV.S(OFFSET($O2714,,,M$12))*SQRT($J$12/$G$12),"")</f>
        <v>0.10258562626135197</v>
      </c>
      <c r="N2714" s="30">
        <f ca="1">IF(OFFSET($O2714,N$12,)&lt;&gt;"",_xlfn.STDEV.S(OFFSET($O2714,,,N$12))*SQRT($J$12/$G$12),"")</f>
        <v>0.12507139240776172</v>
      </c>
      <c r="O2714" s="4">
        <f t="shared" ca="1" si="42"/>
        <v>-3.1393755477108565E-3</v>
      </c>
    </row>
    <row r="2715" spans="2:15" x14ac:dyDescent="0.2">
      <c r="B2715" s="14">
        <v>37713</v>
      </c>
      <c r="C2715" s="25">
        <v>1167.5999999999999</v>
      </c>
      <c r="D2715" s="25">
        <v>1192.9000000000001</v>
      </c>
      <c r="E2715" s="25">
        <v>1167.5999999999999</v>
      </c>
      <c r="F2715" s="16">
        <v>1186.81</v>
      </c>
      <c r="G2715" s="28">
        <f ca="1">IFERROR($F2715/OFFSET($F2715,G$12,)-1,"")</f>
        <v>1.6356800918036152E-2</v>
      </c>
      <c r="H2715" s="29">
        <f ca="1">IFERROR($F2715/OFFSET($F2715,H$12,)-1,"")</f>
        <v>1.3466662112310512E-2</v>
      </c>
      <c r="I2715" s="29">
        <f ca="1">IFERROR($F2715/OFFSET($F2715,I$12,)-1,"")</f>
        <v>2.303269573912381E-2</v>
      </c>
      <c r="J2715" s="29">
        <f ca="1">IFERROR($F2715/OFFSET($F2715,J$12,)-1,"")</f>
        <v>-7.9392782897390601E-2</v>
      </c>
      <c r="K2715" s="30">
        <f>F2715/VLOOKUP(YEAR(B2715),$Z$13:$AB$35,3,FALSE)-1</f>
        <v>3.3167640222510286E-2</v>
      </c>
      <c r="L2715" s="21">
        <f>MAX(F2715:$F$5741)</f>
        <v>1628.56</v>
      </c>
      <c r="M2715" s="28">
        <f ca="1">IF(OFFSET($O2715,M$12,)&lt;&gt;"",_xlfn.STDEV.S(OFFSET($O2715,,,M$12))*SQRT($J$12/$G$12),"")</f>
        <v>0.10749395689926176</v>
      </c>
      <c r="N2715" s="30">
        <f ca="1">IF(OFFSET($O2715,N$12,)&lt;&gt;"",_xlfn.STDEV.S(OFFSET($O2715,,,N$12))*SQRT($J$12/$G$12),"")</f>
        <v>0.12676050361150148</v>
      </c>
      <c r="O2715" s="4">
        <f t="shared" ca="1" si="42"/>
        <v>1.6224469512263747E-2</v>
      </c>
    </row>
    <row r="2716" spans="2:15" x14ac:dyDescent="0.2">
      <c r="B2716" s="14">
        <v>37712</v>
      </c>
      <c r="C2716" s="25">
        <v>1163.1199999999999</v>
      </c>
      <c r="D2716" s="25">
        <v>1171.02</v>
      </c>
      <c r="E2716" s="25">
        <v>1157.31</v>
      </c>
      <c r="F2716" s="16">
        <v>1167.71</v>
      </c>
      <c r="G2716" s="28">
        <f ca="1">IFERROR($F2716/OFFSET($F2716,G$12,)-1,"")</f>
        <v>3.9549139806209777E-3</v>
      </c>
      <c r="H2716" s="29">
        <f ca="1">IFERROR($F2716/OFFSET($F2716,H$12,)-1,"")</f>
        <v>6.7506983481049332E-3</v>
      </c>
      <c r="I2716" s="29">
        <f ca="1">IFERROR($F2716/OFFSET($F2716,I$12,)-1,"")</f>
        <v>5.8267568100234257E-4</v>
      </c>
      <c r="J2716" s="29">
        <f ca="1">IFERROR($F2716/OFFSET($F2716,J$12,)-1,"")</f>
        <v>-8.8623698546743013E-2</v>
      </c>
      <c r="K2716" s="30">
        <f>F2716/VLOOKUP(YEAR(B2716),$Z$13:$AB$35,3,FALSE)-1</f>
        <v>1.6540293024349007E-2</v>
      </c>
      <c r="L2716" s="21">
        <f>MAX(F2716:$F$5741)</f>
        <v>1628.56</v>
      </c>
      <c r="M2716" s="28">
        <f ca="1">IF(OFFSET($O2716,M$12,)&lt;&gt;"",_xlfn.STDEV.S(OFFSET($O2716,,,M$12))*SQRT($J$12/$G$12),"")</f>
        <v>9.7400195616207191E-2</v>
      </c>
      <c r="N2716" s="30">
        <f ca="1">IF(OFFSET($O2716,N$12,)&lt;&gt;"",_xlfn.STDEV.S(OFFSET($O2716,,,N$12))*SQRT($J$12/$G$12),"")</f>
        <v>0.12300658185936258</v>
      </c>
      <c r="O2716" s="4">
        <f t="shared" ca="1" si="42"/>
        <v>3.9471138674113566E-3</v>
      </c>
    </row>
    <row r="2717" spans="2:15" x14ac:dyDescent="0.2">
      <c r="B2717" s="14">
        <v>37711</v>
      </c>
      <c r="C2717" s="25">
        <v>1161.93</v>
      </c>
      <c r="D2717" s="25">
        <v>1163.6600000000001</v>
      </c>
      <c r="E2717" s="25">
        <v>1151.72</v>
      </c>
      <c r="F2717" s="16">
        <v>1163.1099999999999</v>
      </c>
      <c r="G2717" s="28">
        <f ca="1">IFERROR($F2717/OFFSET($F2717,G$12,)-1,"")</f>
        <v>2.4939371527832321E-4</v>
      </c>
      <c r="H2717" s="29">
        <f ca="1">IFERROR($F2717/OFFSET($F2717,H$12,)-1,"")</f>
        <v>5.1245268670387922E-3</v>
      </c>
      <c r="I2717" s="29">
        <f ca="1">IFERROR($F2717/OFFSET($F2717,I$12,)-1,"")</f>
        <v>4.0399506228254722E-3</v>
      </c>
      <c r="J2717" s="29">
        <f ca="1">IFERROR($F2717/OFFSET($F2717,J$12,)-1,"")</f>
        <v>-8.288717346222696E-2</v>
      </c>
      <c r="K2717" s="30">
        <f>F2717/VLOOKUP(YEAR(B2717),$Z$13:$AB$35,3,FALSE)-1</f>
        <v>1.253580102898022E-2</v>
      </c>
      <c r="L2717" s="21">
        <f>MAX(F2717:$F$5741)</f>
        <v>1628.56</v>
      </c>
      <c r="M2717" s="28">
        <f ca="1">IF(OFFSET($O2717,M$12,)&lt;&gt;"",_xlfn.STDEV.S(OFFSET($O2717,,,M$12))*SQRT($J$12/$G$12),"")</f>
        <v>9.7651583387614788E-2</v>
      </c>
      <c r="N2717" s="30">
        <f ca="1">IF(OFFSET($O2717,N$12,)&lt;&gt;"",_xlfn.STDEV.S(OFFSET($O2717,,,N$12))*SQRT($J$12/$G$12),"")</f>
        <v>0.12282595264737953</v>
      </c>
      <c r="O2717" s="4">
        <f t="shared" ca="1" si="42"/>
        <v>2.4936262183527846E-4</v>
      </c>
    </row>
    <row r="2718" spans="2:15" x14ac:dyDescent="0.2">
      <c r="B2718" s="14">
        <v>37708</v>
      </c>
      <c r="C2718" s="25">
        <v>1166.45</v>
      </c>
      <c r="D2718" s="25">
        <v>1167.4100000000001</v>
      </c>
      <c r="E2718" s="25">
        <v>1155.49</v>
      </c>
      <c r="F2718" s="16">
        <v>1162.82</v>
      </c>
      <c r="G2718" s="28">
        <f ca="1">IFERROR($F2718/OFFSET($F2718,G$12,)-1,"")</f>
        <v>-3.2572731480687844E-3</v>
      </c>
      <c r="H2718" s="29">
        <f ca="1">IFERROR($F2718/OFFSET($F2718,H$12,)-1,"")</f>
        <v>9.0157319750439058E-3</v>
      </c>
      <c r="I2718" s="29">
        <f ca="1">IFERROR($F2718/OFFSET($F2718,I$12,)-1,"")</f>
        <v>7.9137376591631448E-3</v>
      </c>
      <c r="J2718" s="29">
        <f ca="1">IFERROR($F2718/OFFSET($F2718,J$12,)-1,"")</f>
        <v>-8.527961108532689E-2</v>
      </c>
      <c r="K2718" s="30">
        <f>F2718/VLOOKUP(YEAR(B2718),$Z$13:$AB$35,3,FALSE)-1</f>
        <v>1.2283343924924361E-2</v>
      </c>
      <c r="L2718" s="21">
        <f>MAX(F2718:$F$5741)</f>
        <v>1628.56</v>
      </c>
      <c r="M2718" s="28">
        <f ca="1">IF(OFFSET($O2718,M$12,)&lt;&gt;"",_xlfn.STDEV.S(OFFSET($O2718,,,M$12))*SQRT($J$12/$G$12),"")</f>
        <v>0.10279708796863594</v>
      </c>
      <c r="N2718" s="30">
        <f ca="1">IF(OFFSET($O2718,N$12,)&lt;&gt;"",_xlfn.STDEV.S(OFFSET($O2718,,,N$12))*SQRT($J$12/$G$12),"")</f>
        <v>0.12293016966610143</v>
      </c>
      <c r="O2718" s="4">
        <f t="shared" ca="1" si="42"/>
        <v>-3.2625896101680053E-3</v>
      </c>
    </row>
    <row r="2719" spans="2:15" x14ac:dyDescent="0.2">
      <c r="B2719" s="14">
        <v>37707</v>
      </c>
      <c r="C2719" s="25">
        <v>1170.8800000000001</v>
      </c>
      <c r="D2719" s="25">
        <v>1171.06</v>
      </c>
      <c r="E2719" s="25">
        <v>1155.5899999999999</v>
      </c>
      <c r="F2719" s="16">
        <v>1166.6199999999999</v>
      </c>
      <c r="G2719" s="28">
        <f ca="1">IFERROR($F2719/OFFSET($F2719,G$12,)-1,"")</f>
        <v>-3.7744227353464499E-3</v>
      </c>
      <c r="H2719" s="29">
        <f ca="1">IFERROR($F2719/OFFSET($F2719,H$12,)-1,"")</f>
        <v>1.9835129771926363E-2</v>
      </c>
      <c r="I2719" s="29">
        <f ca="1">IFERROR($F2719/OFFSET($F2719,I$12,)-1,"")</f>
        <v>1.9665769324896054E-2</v>
      </c>
      <c r="J2719" s="29">
        <f ca="1">IFERROR($F2719/OFFSET($F2719,J$12,)-1,"")</f>
        <v>-7.3250558057879167E-2</v>
      </c>
      <c r="K2719" s="30">
        <f>F2719/VLOOKUP(YEAR(B2719),$Z$13:$AB$35,3,FALSE)-1</f>
        <v>1.5591402529794074E-2</v>
      </c>
      <c r="L2719" s="21">
        <f>MAX(F2719:$F$5741)</f>
        <v>1628.56</v>
      </c>
      <c r="M2719" s="28">
        <f ca="1">IF(OFFSET($O2719,M$12,)&lt;&gt;"",_xlfn.STDEV.S(OFFSET($O2719,,,M$12))*SQRT($J$12/$G$12),"")</f>
        <v>0.10221064521748992</v>
      </c>
      <c r="N2719" s="30">
        <f ca="1">IF(OFFSET($O2719,N$12,)&lt;&gt;"",_xlfn.STDEV.S(OFFSET($O2719,,,N$12))*SQRT($J$12/$G$12),"")</f>
        <v>0.12275404725815291</v>
      </c>
      <c r="O2719" s="4">
        <f t="shared" ca="1" si="42"/>
        <v>-3.781563843543057E-3</v>
      </c>
    </row>
    <row r="2720" spans="2:15" x14ac:dyDescent="0.2">
      <c r="B2720" s="14">
        <v>37706</v>
      </c>
      <c r="C2720" s="25">
        <v>1159.8900000000001</v>
      </c>
      <c r="D2720" s="25">
        <v>1171.24</v>
      </c>
      <c r="E2720" s="25">
        <v>1157.0999999999999</v>
      </c>
      <c r="F2720" s="16">
        <v>1171.04</v>
      </c>
      <c r="G2720" s="28">
        <f ca="1">IFERROR($F2720/OFFSET($F2720,G$12,)-1,"")</f>
        <v>9.6216850018966404E-3</v>
      </c>
      <c r="H2720" s="29">
        <f ca="1">IFERROR($F2720/OFFSET($F2720,H$12,)-1,"")</f>
        <v>2.873507682306542E-2</v>
      </c>
      <c r="I2720" s="29">
        <f ca="1">IFERROR($F2720/OFFSET($F2720,I$12,)-1,"")</f>
        <v>2.7642733032627209E-2</v>
      </c>
      <c r="J2720" s="29">
        <f ca="1">IFERROR($F2720/OFFSET($F2720,J$12,)-1,"")</f>
        <v>-5.4163637832162159E-2</v>
      </c>
      <c r="K2720" s="30">
        <f>F2720/VLOOKUP(YEAR(B2720),$Z$13:$AB$35,3,FALSE)-1</f>
        <v>1.943919701230068E-2</v>
      </c>
      <c r="L2720" s="21">
        <f>MAX(F2720:$F$5741)</f>
        <v>1628.56</v>
      </c>
      <c r="M2720" s="28">
        <f ca="1">IF(OFFSET($O2720,M$12,)&lt;&gt;"",_xlfn.STDEV.S(OFFSET($O2720,,,M$12))*SQRT($J$12/$G$12),"")</f>
        <v>0.10500536991441597</v>
      </c>
      <c r="N2720" s="30">
        <f ca="1">IF(OFFSET($O2720,N$12,)&lt;&gt;"",_xlfn.STDEV.S(OFFSET($O2720,,,N$12))*SQRT($J$12/$G$12),"")</f>
        <v>0.12332536555497002</v>
      </c>
      <c r="O2720" s="4">
        <f t="shared" ca="1" si="42"/>
        <v>9.5756913795105574E-3</v>
      </c>
    </row>
    <row r="2721" spans="2:15" x14ac:dyDescent="0.2">
      <c r="B2721" s="14">
        <v>37705</v>
      </c>
      <c r="C2721" s="25">
        <v>1157.4000000000001</v>
      </c>
      <c r="D2721" s="25">
        <v>1164.56</v>
      </c>
      <c r="E2721" s="25">
        <v>1154.52</v>
      </c>
      <c r="F2721" s="16">
        <v>1159.8800000000001</v>
      </c>
      <c r="G2721" s="28">
        <f ca="1">IFERROR($F2721/OFFSET($F2721,G$12,)-1,"")</f>
        <v>2.33325843861798E-3</v>
      </c>
      <c r="H2721" s="29">
        <f ca="1">IFERROR($F2721/OFFSET($F2721,H$12,)-1,"")</f>
        <v>1.4049536199194135E-2</v>
      </c>
      <c r="I2721" s="29">
        <f ca="1">IFERROR($F2721/OFFSET($F2721,I$12,)-1,"")</f>
        <v>1.294255322865201E-2</v>
      </c>
      <c r="J2721" s="29">
        <f ca="1">IFERROR($F2721/OFFSET($F2721,J$12,)-1,"")</f>
        <v>-6.5020071904170695E-2</v>
      </c>
      <c r="K2721" s="30">
        <f>F2721/VLOOKUP(YEAR(B2721),$Z$13:$AB$35,3,FALSE)-1</f>
        <v>9.7239512148410423E-3</v>
      </c>
      <c r="L2721" s="21">
        <f>MAX(F2721:$F$5741)</f>
        <v>1628.56</v>
      </c>
      <c r="M2721" s="28">
        <f ca="1">IF(OFFSET($O2721,M$12,)&lt;&gt;"",_xlfn.STDEV.S(OFFSET($O2721,,,M$12))*SQRT($J$12/$G$12),"")</f>
        <v>0.10877930063223545</v>
      </c>
      <c r="N2721" s="30">
        <f ca="1">IF(OFFSET($O2721,N$12,)&lt;&gt;"",_xlfn.STDEV.S(OFFSET($O2721,,,N$12))*SQRT($J$12/$G$12),"")</f>
        <v>0.12576282876875988</v>
      </c>
      <c r="O2721" s="4">
        <f t="shared" ca="1" si="42"/>
        <v>2.3305406179117047E-3</v>
      </c>
    </row>
    <row r="2722" spans="2:15" x14ac:dyDescent="0.2">
      <c r="B2722" s="14">
        <v>37704</v>
      </c>
      <c r="C2722" s="25">
        <v>1152.56</v>
      </c>
      <c r="D2722" s="25">
        <v>1158.55</v>
      </c>
      <c r="E2722" s="25">
        <v>1151.76</v>
      </c>
      <c r="F2722" s="16">
        <v>1157.18</v>
      </c>
      <c r="G2722" s="28">
        <f ca="1">IFERROR($F2722/OFFSET($F2722,G$12,)-1,"")</f>
        <v>4.1217253976379986E-3</v>
      </c>
      <c r="H2722" s="29">
        <f ca="1">IFERROR($F2722/OFFSET($F2722,H$12,)-1,"")</f>
        <v>2.0972110710157921E-2</v>
      </c>
      <c r="I2722" s="29">
        <f ca="1">IFERROR($F2722/OFFSET($F2722,I$12,)-1,"")</f>
        <v>6.0597629998000446E-3</v>
      </c>
      <c r="J2722" s="29">
        <f ca="1">IFERROR($F2722/OFFSET($F2722,J$12,)-1,"")</f>
        <v>-6.6436471888538295E-2</v>
      </c>
      <c r="K2722" s="30">
        <f>F2722/VLOOKUP(YEAR(B2722),$Z$13:$AB$35,3,FALSE)-1</f>
        <v>7.3734885219072233E-3</v>
      </c>
      <c r="L2722" s="21">
        <f>MAX(F2722:$F$5741)</f>
        <v>1628.56</v>
      </c>
      <c r="M2722" s="28">
        <f ca="1">IF(OFFSET($O2722,M$12,)&lt;&gt;"",_xlfn.STDEV.S(OFFSET($O2722,,,M$12))*SQRT($J$12/$G$12),"")</f>
        <v>0.11179655330675571</v>
      </c>
      <c r="N2722" s="30">
        <f ca="1">IF(OFFSET($O2722,N$12,)&lt;&gt;"",_xlfn.STDEV.S(OFFSET($O2722,,,N$12))*SQRT($J$12/$G$12),"")</f>
        <v>0.12574874678933104</v>
      </c>
      <c r="O2722" s="4">
        <f t="shared" ca="1" si="42"/>
        <v>4.1132543564042197E-3</v>
      </c>
    </row>
    <row r="2723" spans="2:15" x14ac:dyDescent="0.2">
      <c r="B2723" s="14">
        <v>37701</v>
      </c>
      <c r="C2723" s="25">
        <v>1143.44</v>
      </c>
      <c r="D2723" s="25">
        <v>1155.68</v>
      </c>
      <c r="E2723" s="25">
        <v>1141.69</v>
      </c>
      <c r="F2723" s="16">
        <v>1152.43</v>
      </c>
      <c r="G2723" s="28">
        <f ca="1">IFERROR($F2723/OFFSET($F2723,G$12,)-1,"")</f>
        <v>7.4305245950363474E-3</v>
      </c>
      <c r="H2723" s="29">
        <f ca="1">IFERROR($F2723/OFFSET($F2723,H$12,)-1,"")</f>
        <v>1.696066924930073E-2</v>
      </c>
      <c r="I2723" s="29">
        <f ca="1">IFERROR($F2723/OFFSET($F2723,I$12,)-1,"")</f>
        <v>5.602045357370411E-3</v>
      </c>
      <c r="J2723" s="29">
        <f ca="1">IFERROR($F2723/OFFSET($F2723,J$12,)-1,"")</f>
        <v>-6.908946977285213E-2</v>
      </c>
      <c r="K2723" s="30">
        <f>F2723/VLOOKUP(YEAR(B2723),$Z$13:$AB$35,3,FALSE)-1</f>
        <v>3.2384152658200271E-3</v>
      </c>
      <c r="L2723" s="21">
        <f>MAX(F2723:$F$5741)</f>
        <v>1628.56</v>
      </c>
      <c r="M2723" s="28">
        <f ca="1">IF(OFFSET($O2723,M$12,)&lt;&gt;"",_xlfn.STDEV.S(OFFSET($O2723,,,M$12))*SQRT($J$12/$G$12),"")</f>
        <v>0.11509712451656555</v>
      </c>
      <c r="N2723" s="30">
        <f ca="1">IF(OFFSET($O2723,N$12,)&lt;&gt;"",_xlfn.STDEV.S(OFFSET($O2723,,,N$12))*SQRT($J$12/$G$12),"")</f>
        <v>0.13355182369057683</v>
      </c>
      <c r="O2723" s="4">
        <f t="shared" ca="1" si="42"/>
        <v>7.4030542426475419E-3</v>
      </c>
    </row>
    <row r="2724" spans="2:15" x14ac:dyDescent="0.2">
      <c r="B2724" s="14">
        <v>37700</v>
      </c>
      <c r="C2724" s="25">
        <v>1138.8599999999999</v>
      </c>
      <c r="D2724" s="25">
        <v>1149.82</v>
      </c>
      <c r="E2724" s="25">
        <v>1138.8599999999999</v>
      </c>
      <c r="F2724" s="16">
        <v>1143.93</v>
      </c>
      <c r="G2724" s="28">
        <f ca="1">IFERROR($F2724/OFFSET($F2724,G$12,)-1,"")</f>
        <v>4.9194873191431565E-3</v>
      </c>
      <c r="H2724" s="29">
        <f ca="1">IFERROR($F2724/OFFSET($F2724,H$12,)-1,"")</f>
        <v>1.3969525869328203E-2</v>
      </c>
      <c r="I2724" s="29">
        <f ca="1">IFERROR($F2724/OFFSET($F2724,I$12,)-1,"")</f>
        <v>-1.2474317581450012E-2</v>
      </c>
      <c r="J2724" s="29">
        <f ca="1">IFERROR($F2724/OFFSET($F2724,J$12,)-1,"")</f>
        <v>-7.1560749939128199E-2</v>
      </c>
      <c r="K2724" s="30">
        <f>F2724/VLOOKUP(YEAR(B2724),$Z$13:$AB$35,3,FALSE)-1</f>
        <v>-4.1611895082309669E-3</v>
      </c>
      <c r="L2724" s="21">
        <f>MAX(F2724:$F$5741)</f>
        <v>1628.56</v>
      </c>
      <c r="M2724" s="28">
        <f ca="1">IF(OFFSET($O2724,M$12,)&lt;&gt;"",_xlfn.STDEV.S(OFFSET($O2724,,,M$12))*SQRT($J$12/$G$12),"")</f>
        <v>0.11273121842221127</v>
      </c>
      <c r="N2724" s="30">
        <f ca="1">IF(OFFSET($O2724,N$12,)&lt;&gt;"",_xlfn.STDEV.S(OFFSET($O2724,,,N$12))*SQRT($J$12/$G$12),"")</f>
        <v>0.13280594998734485</v>
      </c>
      <c r="O2724" s="4">
        <f t="shared" ca="1" si="42"/>
        <v>4.9074261816362064E-3</v>
      </c>
    </row>
    <row r="2725" spans="2:15" x14ac:dyDescent="0.2">
      <c r="B2725" s="14">
        <v>37699</v>
      </c>
      <c r="C2725" s="25">
        <v>1143.81</v>
      </c>
      <c r="D2725" s="25">
        <v>1143.8599999999999</v>
      </c>
      <c r="E2725" s="25">
        <v>1128.0999999999999</v>
      </c>
      <c r="F2725" s="16">
        <v>1138.33</v>
      </c>
      <c r="G2725" s="28">
        <f ca="1">IFERROR($F2725/OFFSET($F2725,G$12,)-1,"")</f>
        <v>-4.791005499165113E-3</v>
      </c>
      <c r="H2725" s="29">
        <f ca="1">IFERROR($F2725/OFFSET($F2725,H$12,)-1,"")</f>
        <v>1.6175538515099674E-2</v>
      </c>
      <c r="I2725" s="29">
        <f ca="1">IFERROR($F2725/OFFSET($F2725,I$12,)-1,"")</f>
        <v>-1.459500168803407E-2</v>
      </c>
      <c r="J2725" s="29">
        <f ca="1">IFERROR($F2725/OFFSET($F2725,J$12,)-1,"")</f>
        <v>-7.3413538241135723E-2</v>
      </c>
      <c r="K2725" s="30">
        <f>F2725/VLOOKUP(YEAR(B2725),$Z$13:$AB$35,3,FALSE)-1</f>
        <v>-9.0362232417233734E-3</v>
      </c>
      <c r="L2725" s="21">
        <f>MAX(F2725:$F$5741)</f>
        <v>1628.56</v>
      </c>
      <c r="M2725" s="28">
        <f ca="1">IF(OFFSET($O2725,M$12,)&lt;&gt;"",_xlfn.STDEV.S(OFFSET($O2725,,,M$12))*SQRT($J$12/$G$12),"")</f>
        <v>0.1151816004254408</v>
      </c>
      <c r="N2725" s="30">
        <f ca="1">IF(OFFSET($O2725,N$12,)&lt;&gt;"",_xlfn.STDEV.S(OFFSET($O2725,,,N$12))*SQRT($J$12/$G$12),"")</f>
        <v>0.1324406671582026</v>
      </c>
      <c r="O2725" s="4">
        <f t="shared" ca="1" si="42"/>
        <v>-4.8025191553917592E-3</v>
      </c>
    </row>
    <row r="2726" spans="2:15" x14ac:dyDescent="0.2">
      <c r="B2726" s="14">
        <v>37698</v>
      </c>
      <c r="C2726" s="25">
        <v>1133.1099999999999</v>
      </c>
      <c r="D2726" s="25">
        <v>1146.72</v>
      </c>
      <c r="E2726" s="25">
        <v>1133.1099999999999</v>
      </c>
      <c r="F2726" s="16">
        <v>1143.81</v>
      </c>
      <c r="G2726" s="28">
        <f ca="1">IFERROR($F2726/OFFSET($F2726,G$12,)-1,"")</f>
        <v>9.1758498689793466E-3</v>
      </c>
      <c r="H2726" s="29">
        <f ca="1">IFERROR($F2726/OFFSET($F2726,H$12,)-1,"")</f>
        <v>1.2328742875349352E-2</v>
      </c>
      <c r="I2726" s="29">
        <f ca="1">IFERROR($F2726/OFFSET($F2726,I$12,)-1,"")</f>
        <v>-1.3999396577733747E-2</v>
      </c>
      <c r="J2726" s="29">
        <f ca="1">IFERROR($F2726/OFFSET($F2726,J$12,)-1,"")</f>
        <v>-7.2433563371258614E-2</v>
      </c>
      <c r="K2726" s="30">
        <f>F2726/VLOOKUP(YEAR(B2726),$Z$13:$AB$35,3,FALSE)-1</f>
        <v>-4.265654516805939E-3</v>
      </c>
      <c r="L2726" s="21">
        <f>MAX(F2726:$F$5741)</f>
        <v>1628.56</v>
      </c>
      <c r="M2726" s="28">
        <f ca="1">IF(OFFSET($O2726,M$12,)&lt;&gt;"",_xlfn.STDEV.S(OFFSET($O2726,,,M$12))*SQRT($J$12/$G$12),"")</f>
        <v>0.11558978649642238</v>
      </c>
      <c r="N2726" s="30">
        <f ca="1">IF(OFFSET($O2726,N$12,)&lt;&gt;"",_xlfn.STDEV.S(OFFSET($O2726,,,N$12))*SQRT($J$12/$G$12),"")</f>
        <v>0.13205576965157459</v>
      </c>
      <c r="O2726" s="4">
        <f t="shared" ca="1" si="42"/>
        <v>9.1340075231908339E-3</v>
      </c>
    </row>
    <row r="2727" spans="2:15" x14ac:dyDescent="0.2">
      <c r="B2727" s="14">
        <v>37697</v>
      </c>
      <c r="C2727" s="25">
        <v>1127.52</v>
      </c>
      <c r="D2727" s="25">
        <v>1135.8699999999999</v>
      </c>
      <c r="E2727" s="25">
        <v>1122.72</v>
      </c>
      <c r="F2727" s="16">
        <v>1133.4100000000001</v>
      </c>
      <c r="G2727" s="28">
        <f ca="1">IFERROR($F2727/OFFSET($F2727,G$12,)-1,"")</f>
        <v>1.7648979447759672E-4</v>
      </c>
      <c r="H2727" s="29">
        <f ca="1">IFERROR($F2727/OFFSET($F2727,H$12,)-1,"")</f>
        <v>-4.4445615606910627E-3</v>
      </c>
      <c r="I2727" s="29">
        <f ca="1">IFERROR($F2727/OFFSET($F2727,I$12,)-1,"")</f>
        <v>-1.1951670269893078E-2</v>
      </c>
      <c r="J2727" s="29">
        <f ca="1">IFERROR($F2727/OFFSET($F2727,J$12,)-1,"")</f>
        <v>-8.652691473842844E-2</v>
      </c>
      <c r="K2727" s="30">
        <f>F2727/VLOOKUP(YEAR(B2727),$Z$13:$AB$35,3,FALSE)-1</f>
        <v>-1.3319288593291567E-2</v>
      </c>
      <c r="L2727" s="21">
        <f>MAX(F2727:$F$5741)</f>
        <v>1628.56</v>
      </c>
      <c r="M2727" s="28">
        <f ca="1">IF(OFFSET($O2727,M$12,)&lt;&gt;"",_xlfn.STDEV.S(OFFSET($O2727,,,M$12))*SQRT($J$12/$G$12),"")</f>
        <v>0.11201789659867359</v>
      </c>
      <c r="N2727" s="30">
        <f ca="1">IF(OFFSET($O2727,N$12,)&lt;&gt;"",_xlfn.STDEV.S(OFFSET($O2727,,,N$12))*SQRT($J$12/$G$12),"")</f>
        <v>0.13073823955503758</v>
      </c>
      <c r="O2727" s="4">
        <f t="shared" ca="1" si="42"/>
        <v>1.7647422198604961E-4</v>
      </c>
    </row>
    <row r="2728" spans="2:15" x14ac:dyDescent="0.2">
      <c r="B2728" s="14">
        <v>37694</v>
      </c>
      <c r="C2728" s="25">
        <v>1129.4000000000001</v>
      </c>
      <c r="D2728" s="25">
        <v>1136.28</v>
      </c>
      <c r="E2728" s="25">
        <v>1119.1600000000001</v>
      </c>
      <c r="F2728" s="16">
        <v>1133.21</v>
      </c>
      <c r="G2728" s="28">
        <f ca="1">IFERROR($F2728/OFFSET($F2728,G$12,)-1,"")</f>
        <v>4.4674118262317819E-3</v>
      </c>
      <c r="H2728" s="29">
        <f ca="1">IFERROR($F2728/OFFSET($F2728,H$12,)-1,"")</f>
        <v>-1.683136533606322E-2</v>
      </c>
      <c r="I2728" s="29">
        <f ca="1">IFERROR($F2728/OFFSET($F2728,I$12,)-1,"")</f>
        <v>-1.2134631645933869E-2</v>
      </c>
      <c r="J2728" s="29">
        <f ca="1">IFERROR($F2728/OFFSET($F2728,J$12,)-1,"")</f>
        <v>-8.955715525275576E-2</v>
      </c>
      <c r="K2728" s="30">
        <f>F2728/VLOOKUP(YEAR(B2728),$Z$13:$AB$35,3,FALSE)-1</f>
        <v>-1.3493396940916336E-2</v>
      </c>
      <c r="L2728" s="21">
        <f>MAX(F2728:$F$5741)</f>
        <v>1628.56</v>
      </c>
      <c r="M2728" s="28">
        <f ca="1">IF(OFFSET($O2728,M$12,)&lt;&gt;"",_xlfn.STDEV.S(OFFSET($O2728,,,M$12))*SQRT($J$12/$G$12),"")</f>
        <v>0.11407499969869837</v>
      </c>
      <c r="N2728" s="30">
        <f ca="1">IF(OFFSET($O2728,N$12,)&lt;&gt;"",_xlfn.STDEV.S(OFFSET($O2728,,,N$12))*SQRT($J$12/$G$12),"")</f>
        <v>0.13078594312138914</v>
      </c>
      <c r="O2728" s="4">
        <f t="shared" ca="1" si="42"/>
        <v>4.4574625626525354E-3</v>
      </c>
    </row>
    <row r="2729" spans="2:15" x14ac:dyDescent="0.2">
      <c r="B2729" s="14">
        <v>37693</v>
      </c>
      <c r="C2729" s="25">
        <v>1120.19</v>
      </c>
      <c r="D2729" s="25">
        <v>1129.07</v>
      </c>
      <c r="E2729" s="25">
        <v>1115.31</v>
      </c>
      <c r="F2729" s="16">
        <v>1128.17</v>
      </c>
      <c r="G2729" s="28">
        <f ca="1">IFERROR($F2729/OFFSET($F2729,G$12,)-1,"")</f>
        <v>7.1058105176708963E-3</v>
      </c>
      <c r="H2729" s="29">
        <f ca="1">IFERROR($F2729/OFFSET($F2729,H$12,)-1,"")</f>
        <v>-2.7204842548201214E-2</v>
      </c>
      <c r="I2729" s="29">
        <f ca="1">IFERROR($F2729/OFFSET($F2729,I$12,)-1,"")</f>
        <v>-6.4640557987158953E-3</v>
      </c>
      <c r="J2729" s="29">
        <f ca="1">IFERROR($F2729/OFFSET($F2729,J$12,)-1,"")</f>
        <v>-9.3992178026196305E-2</v>
      </c>
      <c r="K2729" s="30">
        <f>F2729/VLOOKUP(YEAR(B2729),$Z$13:$AB$35,3,FALSE)-1</f>
        <v>-1.7880927301059391E-2</v>
      </c>
      <c r="L2729" s="21">
        <f>MAX(F2729:$F$5741)</f>
        <v>1628.56</v>
      </c>
      <c r="M2729" s="28">
        <f ca="1">IF(OFFSET($O2729,M$12,)&lt;&gt;"",_xlfn.STDEV.S(OFFSET($O2729,,,M$12))*SQRT($J$12/$G$12),"")</f>
        <v>0.11452892391261817</v>
      </c>
      <c r="N2729" s="30">
        <f ca="1">IF(OFFSET($O2729,N$12,)&lt;&gt;"",_xlfn.STDEV.S(OFFSET($O2729,,,N$12))*SQRT($J$12/$G$12),"")</f>
        <v>0.13046516065030983</v>
      </c>
      <c r="O2729" s="4">
        <f t="shared" ca="1" si="42"/>
        <v>7.0806832091567101E-3</v>
      </c>
    </row>
    <row r="2730" spans="2:15" x14ac:dyDescent="0.2">
      <c r="B2730" s="14">
        <v>37692</v>
      </c>
      <c r="C2730" s="25">
        <v>1129.8800000000001</v>
      </c>
      <c r="D2730" s="25">
        <v>1131.3800000000001</v>
      </c>
      <c r="E2730" s="25">
        <v>1117.51</v>
      </c>
      <c r="F2730" s="16">
        <v>1120.21</v>
      </c>
      <c r="G2730" s="28">
        <f ca="1">IFERROR($F2730/OFFSET($F2730,G$12,)-1,"")</f>
        <v>-8.5584309838213635E-3</v>
      </c>
      <c r="H2730" s="29">
        <f ca="1">IFERROR($F2730/OFFSET($F2730,H$12,)-1,"")</f>
        <v>-3.4709476169549003E-2</v>
      </c>
      <c r="I2730" s="29">
        <f ca="1">IFERROR($F2730/OFFSET($F2730,I$12,)-1,"")</f>
        <v>-2.5726437001539315E-2</v>
      </c>
      <c r="J2730" s="29">
        <f ca="1">IFERROR($F2730/OFFSET($F2730,J$12,)-1,"")</f>
        <v>-8.5930870161237682E-2</v>
      </c>
      <c r="K2730" s="30">
        <f>F2730/VLOOKUP(YEAR(B2730),$Z$13:$AB$35,3,FALSE)-1</f>
        <v>-2.4810439536523621E-2</v>
      </c>
      <c r="L2730" s="21">
        <f>MAX(F2730:$F$5741)</f>
        <v>1628.56</v>
      </c>
      <c r="M2730" s="28">
        <f ca="1">IF(OFFSET($O2730,M$12,)&lt;&gt;"",_xlfn.STDEV.S(OFFSET($O2730,,,M$12))*SQRT($J$12/$G$12),"")</f>
        <v>0.11589864837481764</v>
      </c>
      <c r="N2730" s="30">
        <f ca="1">IF(OFFSET($O2730,N$12,)&lt;&gt;"",_xlfn.STDEV.S(OFFSET($O2730,,,N$12))*SQRT($J$12/$G$12),"")</f>
        <v>0.12996741944116799</v>
      </c>
      <c r="O2730" s="4">
        <f t="shared" ca="1" si="42"/>
        <v>-8.5952646638533074E-3</v>
      </c>
    </row>
    <row r="2731" spans="2:15" x14ac:dyDescent="0.2">
      <c r="B2731" s="14">
        <v>37691</v>
      </c>
      <c r="C2731" s="25">
        <v>1138.77</v>
      </c>
      <c r="D2731" s="25">
        <v>1138.77</v>
      </c>
      <c r="E2731" s="25">
        <v>1127.32</v>
      </c>
      <c r="F2731" s="16">
        <v>1129.8800000000001</v>
      </c>
      <c r="G2731" s="28">
        <f ca="1">IFERROR($F2731/OFFSET($F2731,G$12,)-1,"")</f>
        <v>-7.5452141909755355E-3</v>
      </c>
      <c r="H2731" s="29">
        <f ca="1">IFERROR($F2731/OFFSET($F2731,H$12,)-1,"")</f>
        <v>-2.6041083019420763E-2</v>
      </c>
      <c r="I2731" s="29">
        <f ca="1">IFERROR($F2731/OFFSET($F2731,I$12,)-1,"")</f>
        <v>-2.6083058941162252E-2</v>
      </c>
      <c r="J2731" s="29">
        <f ca="1">IFERROR($F2731/OFFSET($F2731,J$12,)-1,"")</f>
        <v>-8.0583606610736269E-2</v>
      </c>
      <c r="K2731" s="30">
        <f>F2731/VLOOKUP(YEAR(B2731),$Z$13:$AB$35,3,FALSE)-1</f>
        <v>-1.6392300928868009E-2</v>
      </c>
      <c r="L2731" s="21">
        <f>MAX(F2731:$F$5741)</f>
        <v>1628.56</v>
      </c>
      <c r="M2731" s="28">
        <f ca="1">IF(OFFSET($O2731,M$12,)&lt;&gt;"",_xlfn.STDEV.S(OFFSET($O2731,,,M$12))*SQRT($J$12/$G$12),"")</f>
        <v>0.11789485010842875</v>
      </c>
      <c r="N2731" s="30">
        <f ca="1">IF(OFFSET($O2731,N$12,)&lt;&gt;"",_xlfn.STDEV.S(OFFSET($O2731,,,N$12))*SQRT($J$12/$G$12),"")</f>
        <v>0.13003626833870682</v>
      </c>
      <c r="O2731" s="4">
        <f t="shared" ca="1" si="42"/>
        <v>-7.5738233184162486E-3</v>
      </c>
    </row>
    <row r="2732" spans="2:15" x14ac:dyDescent="0.2">
      <c r="B2732" s="14">
        <v>37690</v>
      </c>
      <c r="C2732" s="25">
        <v>1152.29</v>
      </c>
      <c r="D2732" s="25">
        <v>1152.8</v>
      </c>
      <c r="E2732" s="25">
        <v>1135.5999999999999</v>
      </c>
      <c r="F2732" s="16">
        <v>1138.47</v>
      </c>
      <c r="G2732" s="28">
        <f ca="1">IFERROR($F2732/OFFSET($F2732,G$12,)-1,"")</f>
        <v>-1.2267809579996625E-2</v>
      </c>
      <c r="H2732" s="29">
        <f ca="1">IFERROR($F2732/OFFSET($F2732,H$12,)-1,"")</f>
        <v>-2.4472378602092393E-2</v>
      </c>
      <c r="I2732" s="29">
        <f ca="1">IFERROR($F2732/OFFSET($F2732,I$12,)-1,"")</f>
        <v>-2.9081419446173706E-2</v>
      </c>
      <c r="J2732" s="29">
        <f ca="1">IFERROR($F2732/OFFSET($F2732,J$12,)-1,"")</f>
        <v>-8.2507958254422253E-2</v>
      </c>
      <c r="K2732" s="30">
        <f>F2732/VLOOKUP(YEAR(B2732),$Z$13:$AB$35,3,FALSE)-1</f>
        <v>-8.9143473983860355E-3</v>
      </c>
      <c r="L2732" s="21">
        <f>MAX(F2732:$F$5741)</f>
        <v>1628.56</v>
      </c>
      <c r="M2732" s="28">
        <f ca="1">IF(OFFSET($O2732,M$12,)&lt;&gt;"",_xlfn.STDEV.S(OFFSET($O2732,,,M$12))*SQRT($J$12/$G$12),"")</f>
        <v>0.1168131491631068</v>
      </c>
      <c r="N2732" s="30">
        <f ca="1">IF(OFFSET($O2732,N$12,)&lt;&gt;"",_xlfn.STDEV.S(OFFSET($O2732,,,N$12))*SQRT($J$12/$G$12),"")</f>
        <v>0.13001652388749207</v>
      </c>
      <c r="O2732" s="4">
        <f t="shared" ca="1" si="42"/>
        <v>-1.2343680306233954E-2</v>
      </c>
    </row>
    <row r="2733" spans="2:15" x14ac:dyDescent="0.2">
      <c r="B2733" s="14">
        <v>37687</v>
      </c>
      <c r="C2733" s="25">
        <v>1159.72</v>
      </c>
      <c r="D2733" s="25">
        <v>1171.26</v>
      </c>
      <c r="E2733" s="25">
        <v>1151.3499999999999</v>
      </c>
      <c r="F2733" s="16">
        <v>1152.6099999999999</v>
      </c>
      <c r="G2733" s="28">
        <f ca="1">IFERROR($F2733/OFFSET($F2733,G$12,)-1,"")</f>
        <v>-6.1307901907358131E-3</v>
      </c>
      <c r="H2733" s="29">
        <f ca="1">IFERROR($F2733/OFFSET($F2733,H$12,)-1,"")</f>
        <v>-5.0240411591552236E-3</v>
      </c>
      <c r="I2733" s="29">
        <f ca="1">IFERROR($F2733/OFFSET($F2733,I$12,)-1,"")</f>
        <v>-1.9689392393005489E-2</v>
      </c>
      <c r="J2733" s="29">
        <f ca="1">IFERROR($F2733/OFFSET($F2733,J$12,)-1,"")</f>
        <v>-7.2390870460983803E-2</v>
      </c>
      <c r="K2733" s="30">
        <f>F2733/VLOOKUP(YEAR(B2733),$Z$13:$AB$35,3,FALSE)-1</f>
        <v>3.3951127786819857E-3</v>
      </c>
      <c r="L2733" s="21">
        <f>MAX(F2733:$F$5741)</f>
        <v>1628.56</v>
      </c>
      <c r="M2733" s="28">
        <f ca="1">IF(OFFSET($O2733,M$12,)&lt;&gt;"",_xlfn.STDEV.S(OFFSET($O2733,,,M$12))*SQRT($J$12/$G$12),"")</f>
        <v>0.11861255064908066</v>
      </c>
      <c r="N2733" s="30">
        <f ca="1">IF(OFFSET($O2733,N$12,)&lt;&gt;"",_xlfn.STDEV.S(OFFSET($O2733,,,N$12))*SQRT($J$12/$G$12),"")</f>
        <v>0.12756985045711466</v>
      </c>
      <c r="O2733" s="4">
        <f t="shared" ca="1" si="42"/>
        <v>-6.1496606516753633E-3</v>
      </c>
    </row>
    <row r="2734" spans="2:15" x14ac:dyDescent="0.2">
      <c r="B2734" s="14">
        <v>37686</v>
      </c>
      <c r="C2734" s="25">
        <v>1159.4100000000001</v>
      </c>
      <c r="D2734" s="25">
        <v>1165.47</v>
      </c>
      <c r="E2734" s="25">
        <v>1158.5</v>
      </c>
      <c r="F2734" s="16">
        <v>1159.72</v>
      </c>
      <c r="G2734" s="28">
        <f ca="1">IFERROR($F2734/OFFSET($F2734,G$12,)-1,"")</f>
        <v>-6.6351282647847398E-4</v>
      </c>
      <c r="H2734" s="29">
        <f ca="1">IFERROR($F2734/OFFSET($F2734,H$12,)-1,"")</f>
        <v>5.2267073477276771E-3</v>
      </c>
      <c r="I2734" s="29">
        <f ca="1">IFERROR($F2734/OFFSET($F2734,I$12,)-1,"")</f>
        <v>-4.6774290446888189E-3</v>
      </c>
      <c r="J2734" s="29">
        <f ca="1">IFERROR($F2734/OFFSET($F2734,J$12,)-1,"")</f>
        <v>-4.7575247402784071E-2</v>
      </c>
      <c r="K2734" s="30">
        <f>F2734/VLOOKUP(YEAR(B2734),$Z$13:$AB$35,3,FALSE)-1</f>
        <v>9.5846645367412275E-3</v>
      </c>
      <c r="L2734" s="21">
        <f>MAX(F2734:$F$5741)</f>
        <v>1628.56</v>
      </c>
      <c r="M2734" s="28">
        <f ca="1">IF(OFFSET($O2734,M$12,)&lt;&gt;"",_xlfn.STDEV.S(OFFSET($O2734,,,M$12))*SQRT($J$12/$G$12),"")</f>
        <v>0.12906718366490308</v>
      </c>
      <c r="N2734" s="30">
        <f ca="1">IF(OFFSET($O2734,N$12,)&lt;&gt;"",_xlfn.STDEV.S(OFFSET($O2734,,,N$12))*SQRT($J$12/$G$12),"")</f>
        <v>0.12700064138107534</v>
      </c>
      <c r="O2734" s="4">
        <f t="shared" ca="1" si="42"/>
        <v>-6.6373304853275129E-4</v>
      </c>
    </row>
    <row r="2735" spans="2:15" x14ac:dyDescent="0.2">
      <c r="B2735" s="14">
        <v>37685</v>
      </c>
      <c r="C2735" s="25">
        <v>1158.3399999999999</v>
      </c>
      <c r="D2735" s="25">
        <v>1162.75</v>
      </c>
      <c r="E2735" s="25">
        <v>1155.6500000000001</v>
      </c>
      <c r="F2735" s="16">
        <v>1160.49</v>
      </c>
      <c r="G2735" s="28">
        <f ca="1">IFERROR($F2735/OFFSET($F2735,G$12,)-1,"")</f>
        <v>3.4480083441801312E-4</v>
      </c>
      <c r="H2735" s="29">
        <f ca="1">IFERROR($F2735/OFFSET($F2735,H$12,)-1,"")</f>
        <v>1.4307939726602159E-2</v>
      </c>
      <c r="I2735" s="29">
        <f ca="1">IFERROR($F2735/OFFSET($F2735,I$12,)-1,"")</f>
        <v>6.8983952608014931E-4</v>
      </c>
      <c r="J2735" s="29">
        <f ca="1">IFERROR($F2735/OFFSET($F2735,J$12,)-1,"")</f>
        <v>-4.2405188632537949E-2</v>
      </c>
      <c r="K2735" s="30">
        <f>F2735/VLOOKUP(YEAR(B2735),$Z$13:$AB$35,3,FALSE)-1</f>
        <v>1.0254981675096309E-2</v>
      </c>
      <c r="L2735" s="21">
        <f>MAX(F2735:$F$5741)</f>
        <v>1628.56</v>
      </c>
      <c r="M2735" s="28">
        <f ca="1">IF(OFFSET($O2735,M$12,)&lt;&gt;"",_xlfn.STDEV.S(OFFSET($O2735,,,M$12))*SQRT($J$12/$G$12),"")</f>
        <v>0.1329258257517085</v>
      </c>
      <c r="N2735" s="30">
        <f ca="1">IF(OFFSET($O2735,N$12,)&lt;&gt;"",_xlfn.STDEV.S(OFFSET($O2735,,,N$12))*SQRT($J$12/$G$12),"")</f>
        <v>0.13009232058416473</v>
      </c>
      <c r="O2735" s="4">
        <f t="shared" ca="1" si="42"/>
        <v>3.4474140427095588E-4</v>
      </c>
    </row>
    <row r="2736" spans="2:15" x14ac:dyDescent="0.2">
      <c r="B2736" s="14">
        <v>37684</v>
      </c>
      <c r="C2736" s="25">
        <v>1167.03</v>
      </c>
      <c r="D2736" s="25">
        <v>1168.8</v>
      </c>
      <c r="E2736" s="25">
        <v>1155.1500000000001</v>
      </c>
      <c r="F2736" s="16">
        <v>1160.0899999999999</v>
      </c>
      <c r="G2736" s="28">
        <f ca="1">IFERROR($F2736/OFFSET($F2736,G$12,)-1,"")</f>
        <v>-5.9467194502283993E-3</v>
      </c>
      <c r="H2736" s="29">
        <f ca="1">IFERROR($F2736/OFFSET($F2736,H$12,)-1,"")</f>
        <v>1.8033592502237683E-2</v>
      </c>
      <c r="I2736" s="29">
        <f ca="1">IFERROR($F2736/OFFSET($F2736,I$12,)-1,"")</f>
        <v>-1.4116877415579765E-3</v>
      </c>
      <c r="J2736" s="29">
        <f ca="1">IFERROR($F2736/OFFSET($F2736,J$12,)-1,"")</f>
        <v>-5.7496384641632647E-2</v>
      </c>
      <c r="K2736" s="30">
        <f>F2736/VLOOKUP(YEAR(B2736),$Z$13:$AB$35,3,FALSE)-1</f>
        <v>9.9067649798467716E-3</v>
      </c>
      <c r="L2736" s="21">
        <f>MAX(F2736:$F$5741)</f>
        <v>1628.56</v>
      </c>
      <c r="M2736" s="28">
        <f ca="1">IF(OFFSET($O2736,M$12,)&lt;&gt;"",_xlfn.STDEV.S(OFFSET($O2736,,,M$12))*SQRT($J$12/$G$12),"")</f>
        <v>0.13397125794348819</v>
      </c>
      <c r="N2736" s="30">
        <f ca="1">IF(OFFSET($O2736,N$12,)&lt;&gt;"",_xlfn.STDEV.S(OFFSET($O2736,,,N$12))*SQRT($J$12/$G$12),"")</f>
        <v>0.13041978369096224</v>
      </c>
      <c r="O2736" s="4">
        <f t="shared" ca="1" si="42"/>
        <v>-5.9644715993595184E-3</v>
      </c>
    </row>
    <row r="2737" spans="2:15" x14ac:dyDescent="0.2">
      <c r="B2737" s="14">
        <v>37683</v>
      </c>
      <c r="C2737" s="25">
        <v>1158.6500000000001</v>
      </c>
      <c r="D2737" s="25">
        <v>1169.6500000000001</v>
      </c>
      <c r="E2737" s="25">
        <v>1156.3699999999999</v>
      </c>
      <c r="F2737" s="16">
        <v>1167.03</v>
      </c>
      <c r="G2737" s="28">
        <f ca="1">IFERROR($F2737/OFFSET($F2737,G$12,)-1,"")</f>
        <v>7.423840888098443E-3</v>
      </c>
      <c r="H2737" s="29">
        <f ca="1">IFERROR($F2737/OFFSET($F2737,H$12,)-1,"")</f>
        <v>1.9186767505632973E-2</v>
      </c>
      <c r="I2737" s="29">
        <f ca="1">IFERROR($F2737/OFFSET($F2737,I$12,)-1,"")</f>
        <v>1.129992460939877E-2</v>
      </c>
      <c r="J2737" s="29">
        <f ca="1">IFERROR($F2737/OFFSET($F2737,J$12,)-1,"")</f>
        <v>-5.2335401305745988E-2</v>
      </c>
      <c r="K2737" s="30">
        <f>F2737/VLOOKUP(YEAR(B2737),$Z$13:$AB$35,3,FALSE)-1</f>
        <v>1.5948324642425016E-2</v>
      </c>
      <c r="L2737" s="21">
        <f>MAX(F2737:$F$5741)</f>
        <v>1628.56</v>
      </c>
      <c r="M2737" s="28">
        <f ca="1">IF(OFFSET($O2737,M$12,)&lt;&gt;"",_xlfn.STDEV.S(OFFSET($O2737,,,M$12))*SQRT($J$12/$G$12),"")</f>
        <v>0.13322875607208343</v>
      </c>
      <c r="N2737" s="30">
        <f ca="1">IF(OFFSET($O2737,N$12,)&lt;&gt;"",_xlfn.STDEV.S(OFFSET($O2737,,,N$12))*SQRT($J$12/$G$12),"")</f>
        <v>0.13397152399319803</v>
      </c>
      <c r="O2737" s="4">
        <f t="shared" ca="1" si="42"/>
        <v>7.396419810846982E-3</v>
      </c>
    </row>
    <row r="2738" spans="2:15" x14ac:dyDescent="0.2">
      <c r="B2738" s="14">
        <v>37680</v>
      </c>
      <c r="C2738" s="25">
        <v>1153.04</v>
      </c>
      <c r="D2738" s="25">
        <v>1158.43</v>
      </c>
      <c r="E2738" s="25">
        <v>1148.78</v>
      </c>
      <c r="F2738" s="16">
        <v>1158.43</v>
      </c>
      <c r="G2738" s="28">
        <f ca="1">IFERROR($F2738/OFFSET($F2738,G$12,)-1,"")</f>
        <v>4.108556024581933E-3</v>
      </c>
      <c r="H2738" s="29">
        <f ca="1">IFERROR($F2738/OFFSET($F2738,H$12,)-1,"")</f>
        <v>7.1465210700654147E-3</v>
      </c>
      <c r="I2738" s="29">
        <f ca="1">IFERROR($F2738/OFFSET($F2738,I$12,)-1,"")</f>
        <v>9.4194942576812934E-3</v>
      </c>
      <c r="J2738" s="29">
        <f ca="1">IFERROR($F2738/OFFSET($F2738,J$12,)-1,"")</f>
        <v>-6.5495877768993571E-2</v>
      </c>
      <c r="K2738" s="30">
        <f>F2738/VLOOKUP(YEAR(B2738),$Z$13:$AB$35,3,FALSE)-1</f>
        <v>8.4616656945617486E-3</v>
      </c>
      <c r="L2738" s="21">
        <f>MAX(F2738:$F$5741)</f>
        <v>1628.56</v>
      </c>
      <c r="M2738" s="28">
        <f ca="1">IF(OFFSET($O2738,M$12,)&lt;&gt;"",_xlfn.STDEV.S(OFFSET($O2738,,,M$12))*SQRT($J$12/$G$12),"")</f>
        <v>0.13266186561605178</v>
      </c>
      <c r="N2738" s="30">
        <f ca="1">IF(OFFSET($O2738,N$12,)&lt;&gt;"",_xlfn.STDEV.S(OFFSET($O2738,,,N$12))*SQRT($J$12/$G$12),"")</f>
        <v>0.13468411544095674</v>
      </c>
      <c r="O2738" s="4">
        <f t="shared" ca="1" si="42"/>
        <v>4.1001389550699386E-3</v>
      </c>
    </row>
    <row r="2739" spans="2:15" x14ac:dyDescent="0.2">
      <c r="B2739" s="14">
        <v>37679</v>
      </c>
      <c r="C2739" s="25">
        <v>1144.17</v>
      </c>
      <c r="D2739" s="25">
        <v>1157.6099999999999</v>
      </c>
      <c r="E2739" s="25">
        <v>1144.03</v>
      </c>
      <c r="F2739" s="16">
        <v>1153.69</v>
      </c>
      <c r="G2739" s="28">
        <f ca="1">IFERROR($F2739/OFFSET($F2739,G$12,)-1,"")</f>
        <v>8.3645072195226433E-3</v>
      </c>
      <c r="H2739" s="29">
        <f ca="1">IFERROR($F2739/OFFSET($F2739,H$12,)-1,"")</f>
        <v>6.7015122032094698E-3</v>
      </c>
      <c r="I2739" s="29">
        <f ca="1">IFERROR($F2739/OFFSET($F2739,I$12,)-1,"")</f>
        <v>-5.5682454854976138E-3</v>
      </c>
      <c r="J2739" s="29">
        <f ca="1">IFERROR($F2739/OFFSET($F2739,J$12,)-1,"")</f>
        <v>-7.0601693345041072E-2</v>
      </c>
      <c r="K2739" s="30">
        <f>F2739/VLOOKUP(YEAR(B2739),$Z$13:$AB$35,3,FALSE)-1</f>
        <v>4.3352978558557353E-3</v>
      </c>
      <c r="L2739" s="21">
        <f>MAX(F2739:$F$5741)</f>
        <v>1628.56</v>
      </c>
      <c r="M2739" s="28">
        <f ca="1">IF(OFFSET($O2739,M$12,)&lt;&gt;"",_xlfn.STDEV.S(OFFSET($O2739,,,M$12))*SQRT($J$12/$G$12),"")</f>
        <v>0.13910234994117152</v>
      </c>
      <c r="N2739" s="30">
        <f ca="1">IF(OFFSET($O2739,N$12,)&lt;&gt;"",_xlfn.STDEV.S(OFFSET($O2739,,,N$12))*SQRT($J$12/$G$12),"")</f>
        <v>0.13469104916046462</v>
      </c>
      <c r="O2739" s="4">
        <f t="shared" ca="1" si="42"/>
        <v>8.329718587563921E-3</v>
      </c>
    </row>
    <row r="2740" spans="2:15" x14ac:dyDescent="0.2">
      <c r="B2740" s="14">
        <v>37678</v>
      </c>
      <c r="C2740" s="25">
        <v>1139.67</v>
      </c>
      <c r="D2740" s="25">
        <v>1149.8699999999999</v>
      </c>
      <c r="E2740" s="25">
        <v>1137.6500000000001</v>
      </c>
      <c r="F2740" s="16">
        <v>1144.1199999999999</v>
      </c>
      <c r="G2740" s="28">
        <f ca="1">IFERROR($F2740/OFFSET($F2740,G$12,)-1,"")</f>
        <v>4.0191656282357879E-3</v>
      </c>
      <c r="H2740" s="29">
        <f ca="1">IFERROR($F2740/OFFSET($F2740,H$12,)-1,"")</f>
        <v>-1.2310295412559125E-2</v>
      </c>
      <c r="I2740" s="29">
        <f ca="1">IFERROR($F2740/OFFSET($F2740,I$12,)-1,"")</f>
        <v>-2.5227266918286251E-2</v>
      </c>
      <c r="J2740" s="29">
        <f ca="1">IFERROR($F2740/OFFSET($F2740,J$12,)-1,"")</f>
        <v>-7.6175249907142861E-2</v>
      </c>
      <c r="K2740" s="30">
        <f>F2740/VLOOKUP(YEAR(B2740),$Z$13:$AB$35,3,FALSE)-1</f>
        <v>-3.9957865779876034E-3</v>
      </c>
      <c r="L2740" s="21">
        <f>MAX(F2740:$F$5741)</f>
        <v>1628.56</v>
      </c>
      <c r="M2740" s="28">
        <f ca="1">IF(OFFSET($O2740,M$12,)&lt;&gt;"",_xlfn.STDEV.S(OFFSET($O2740,,,M$12))*SQRT($J$12/$G$12),"")</f>
        <v>0.13833526003329685</v>
      </c>
      <c r="N2740" s="30">
        <f ca="1">IF(OFFSET($O2740,N$12,)&lt;&gt;"",_xlfn.STDEV.S(OFFSET($O2740,,,N$12))*SQRT($J$12/$G$12),"")</f>
        <v>0.1337652925764502</v>
      </c>
      <c r="O2740" s="4">
        <f t="shared" ca="1" si="42"/>
        <v>4.0111103584908187E-3</v>
      </c>
    </row>
    <row r="2741" spans="2:15" x14ac:dyDescent="0.2">
      <c r="B2741" s="14">
        <v>37677</v>
      </c>
      <c r="C2741" s="25">
        <v>1144.72</v>
      </c>
      <c r="D2741" s="25">
        <v>1144.72</v>
      </c>
      <c r="E2741" s="25">
        <v>1131.97</v>
      </c>
      <c r="F2741" s="16">
        <v>1139.54</v>
      </c>
      <c r="G2741" s="28">
        <f ca="1">IFERROR($F2741/OFFSET($F2741,G$12,)-1,"")</f>
        <v>-4.8207080851658812E-3</v>
      </c>
      <c r="H2741" s="29">
        <f ca="1">IFERROR($F2741/OFFSET($F2741,H$12,)-1,"")</f>
        <v>-1.3547554947671014E-2</v>
      </c>
      <c r="I2741" s="29">
        <f ca="1">IFERROR($F2741/OFFSET($F2741,I$12,)-1,"")</f>
        <v>-2.6774504863821602E-2</v>
      </c>
      <c r="J2741" s="29">
        <f ca="1">IFERROR($F2741/OFFSET($F2741,J$12,)-1,"")</f>
        <v>-7.4838437307180206E-2</v>
      </c>
      <c r="K2741" s="30">
        <f>F2741/VLOOKUP(YEAR(B2741),$Z$13:$AB$35,3,FALSE)-1</f>
        <v>-7.9828677385938018E-3</v>
      </c>
      <c r="L2741" s="21">
        <f>MAX(F2741:$F$5741)</f>
        <v>1628.56</v>
      </c>
      <c r="M2741" s="28">
        <f ca="1">IF(OFFSET($O2741,M$12,)&lt;&gt;"",_xlfn.STDEV.S(OFFSET($O2741,,,M$12))*SQRT($J$12/$G$12),"")</f>
        <v>0.13790779583106341</v>
      </c>
      <c r="N2741" s="30">
        <f ca="1">IF(OFFSET($O2741,N$12,)&lt;&gt;"",_xlfn.STDEV.S(OFFSET($O2741,,,N$12))*SQRT($J$12/$G$12),"")</f>
        <v>0.13357934377290548</v>
      </c>
      <c r="O2741" s="4">
        <f t="shared" ca="1" si="42"/>
        <v>-4.8323651771008825E-3</v>
      </c>
    </row>
    <row r="2742" spans="2:15" x14ac:dyDescent="0.2">
      <c r="B2742" s="14">
        <v>37676</v>
      </c>
      <c r="C2742" s="25">
        <v>1150.1500000000001</v>
      </c>
      <c r="D2742" s="25">
        <v>1150.2</v>
      </c>
      <c r="E2742" s="25">
        <v>1144.31</v>
      </c>
      <c r="F2742" s="16">
        <v>1145.06</v>
      </c>
      <c r="G2742" s="28">
        <f ca="1">IFERROR($F2742/OFFSET($F2742,G$12,)-1,"")</f>
        <v>-4.4774432494936178E-3</v>
      </c>
      <c r="H2742" s="29">
        <f ca="1">IFERROR($F2742/OFFSET($F2742,H$12,)-1,"")</f>
        <v>-1.2921856816516586E-2</v>
      </c>
      <c r="I2742" s="29">
        <f ca="1">IFERROR($F2742/OFFSET($F2742,I$12,)-1,"")</f>
        <v>-3.5974372574276603E-2</v>
      </c>
      <c r="J2742" s="29">
        <f ca="1">IFERROR($F2742/OFFSET($F2742,J$12,)-1,"")</f>
        <v>-7.2194853179490592E-2</v>
      </c>
      <c r="K2742" s="30">
        <f>F2742/VLOOKUP(YEAR(B2742),$Z$13:$AB$35,3,FALSE)-1</f>
        <v>-3.1774773441513027E-3</v>
      </c>
      <c r="L2742" s="21">
        <f>MAX(F2742:$F$5741)</f>
        <v>1628.56</v>
      </c>
      <c r="M2742" s="28">
        <f ca="1">IF(OFFSET($O2742,M$12,)&lt;&gt;"",_xlfn.STDEV.S(OFFSET($O2742,,,M$12))*SQRT($J$12/$G$12),"")</f>
        <v>0.14239385880112793</v>
      </c>
      <c r="N2742" s="30">
        <f ca="1">IF(OFFSET($O2742,N$12,)&lt;&gt;"",_xlfn.STDEV.S(OFFSET($O2742,,,N$12))*SQRT($J$12/$G$12),"")</f>
        <v>0.133281906957461</v>
      </c>
      <c r="O2742" s="4">
        <f t="shared" ca="1" si="42"/>
        <v>-4.4874970198682355E-3</v>
      </c>
    </row>
    <row r="2743" spans="2:15" x14ac:dyDescent="0.2">
      <c r="B2743" s="14">
        <v>37673</v>
      </c>
      <c r="C2743" s="25">
        <v>1146.3</v>
      </c>
      <c r="D2743" s="25">
        <v>1150.8399999999999</v>
      </c>
      <c r="E2743" s="25">
        <v>1140.8499999999999</v>
      </c>
      <c r="F2743" s="16">
        <v>1150.21</v>
      </c>
      <c r="G2743" s="28">
        <f ca="1">IFERROR($F2743/OFFSET($F2743,G$12,)-1,"")</f>
        <v>3.6648894861301962E-3</v>
      </c>
      <c r="H2743" s="29">
        <f ca="1">IFERROR($F2743/OFFSET($F2743,H$12,)-1,"")</f>
        <v>2.6937024897135675E-3</v>
      </c>
      <c r="I2743" s="29">
        <f ca="1">IFERROR($F2743/OFFSET($F2743,I$12,)-1,"")</f>
        <v>-1.4454878842924179E-2</v>
      </c>
      <c r="J2743" s="29">
        <f ca="1">IFERROR($F2743/OFFSET($F2743,J$12,)-1,"")</f>
        <v>-5.4523484636756603E-2</v>
      </c>
      <c r="K2743" s="30">
        <f>F2743/VLOOKUP(YEAR(B2743),$Z$13:$AB$35,3,FALSE)-1</f>
        <v>1.3058126071854304E-3</v>
      </c>
      <c r="L2743" s="21">
        <f>MAX(F2743:$F$5741)</f>
        <v>1628.56</v>
      </c>
      <c r="M2743" s="28">
        <f ca="1">IF(OFFSET($O2743,M$12,)&lt;&gt;"",_xlfn.STDEV.S(OFFSET($O2743,,,M$12))*SQRT($J$12/$G$12),"")</f>
        <v>0.14281538397799118</v>
      </c>
      <c r="N2743" s="30">
        <f ca="1">IF(OFFSET($O2743,N$12,)&lt;&gt;"",_xlfn.STDEV.S(OFFSET($O2743,,,N$12))*SQRT($J$12/$G$12),"")</f>
        <v>0.13284622818416897</v>
      </c>
      <c r="O2743" s="4">
        <f t="shared" ca="1" si="42"/>
        <v>3.6581901419056634E-3</v>
      </c>
    </row>
    <row r="2744" spans="2:15" x14ac:dyDescent="0.2">
      <c r="B2744" s="14">
        <v>37672</v>
      </c>
      <c r="C2744" s="25">
        <v>1158.32</v>
      </c>
      <c r="D2744" s="25">
        <v>1158.97</v>
      </c>
      <c r="E2744" s="25">
        <v>1143.5</v>
      </c>
      <c r="F2744" s="16">
        <v>1146.01</v>
      </c>
      <c r="G2744" s="28">
        <f ca="1">IFERROR($F2744/OFFSET($F2744,G$12,)-1,"")</f>
        <v>-1.067870646937974E-2</v>
      </c>
      <c r="H2744" s="29">
        <f ca="1">IFERROR($F2744/OFFSET($F2744,H$12,)-1,"")</f>
        <v>-9.7634967266146955E-4</v>
      </c>
      <c r="I2744" s="29">
        <f ca="1">IFERROR($F2744/OFFSET($F2744,I$12,)-1,"")</f>
        <v>-7.3624308148045881E-3</v>
      </c>
      <c r="J2744" s="29">
        <f ca="1">IFERROR($F2744/OFFSET($F2744,J$12,)-1,"")</f>
        <v>-5.9984907393736631E-2</v>
      </c>
      <c r="K2744" s="30">
        <f>F2744/VLOOKUP(YEAR(B2744),$Z$13:$AB$35,3,FALSE)-1</f>
        <v>-2.350462692933819E-3</v>
      </c>
      <c r="L2744" s="21">
        <f>MAX(F2744:$F$5741)</f>
        <v>1628.56</v>
      </c>
      <c r="M2744" s="28">
        <f ca="1">IF(OFFSET($O2744,M$12,)&lt;&gt;"",_xlfn.STDEV.S(OFFSET($O2744,,,M$12))*SQRT($J$12/$G$12),"")</f>
        <v>0.14495361335458029</v>
      </c>
      <c r="N2744" s="30">
        <f ca="1">IF(OFFSET($O2744,N$12,)&lt;&gt;"",_xlfn.STDEV.S(OFFSET($O2744,,,N$12))*SQRT($J$12/$G$12),"")</f>
        <v>0.13317611520713477</v>
      </c>
      <c r="O2744" s="4">
        <f t="shared" ca="1" si="42"/>
        <v>-1.0736133048932749E-2</v>
      </c>
    </row>
    <row r="2745" spans="2:15" x14ac:dyDescent="0.2">
      <c r="B2745" s="14">
        <v>37671</v>
      </c>
      <c r="C2745" s="25">
        <v>1155.19</v>
      </c>
      <c r="D2745" s="25">
        <v>1163.83</v>
      </c>
      <c r="E2745" s="25">
        <v>1155.18</v>
      </c>
      <c r="F2745" s="16">
        <v>1158.3800000000001</v>
      </c>
      <c r="G2745" s="28">
        <f ca="1">IFERROR($F2745/OFFSET($F2745,G$12,)-1,"")</f>
        <v>2.7614504973207943E-3</v>
      </c>
      <c r="H2745" s="29">
        <f ca="1">IFERROR($F2745/OFFSET($F2745,H$12,)-1,"")</f>
        <v>2.0140729716162875E-2</v>
      </c>
      <c r="I2745" s="29">
        <f ca="1">IFERROR($F2745/OFFSET($F2745,I$12,)-1,"")</f>
        <v>-2.2738626380250926E-3</v>
      </c>
      <c r="J2745" s="29">
        <f ca="1">IFERROR($F2745/OFFSET($F2745,J$12,)-1,"")</f>
        <v>-5.7077737077737001E-2</v>
      </c>
      <c r="K2745" s="30">
        <f>F2745/VLOOKUP(YEAR(B2745),$Z$13:$AB$35,3,FALSE)-1</f>
        <v>8.4181386076556119E-3</v>
      </c>
      <c r="L2745" s="21">
        <f>MAX(F2745:$F$5741)</f>
        <v>1628.56</v>
      </c>
      <c r="M2745" s="28">
        <f ca="1">IF(OFFSET($O2745,M$12,)&lt;&gt;"",_xlfn.STDEV.S(OFFSET($O2745,,,M$12))*SQRT($J$12/$G$12),"")</f>
        <v>0.14526192938551719</v>
      </c>
      <c r="N2745" s="30">
        <f ca="1">IF(OFFSET($O2745,N$12,)&lt;&gt;"",_xlfn.STDEV.S(OFFSET($O2745,,,N$12))*SQRT($J$12/$G$12),"")</f>
        <v>0.13261833428207392</v>
      </c>
      <c r="O2745" s="4">
        <f t="shared" ca="1" si="42"/>
        <v>2.757644697637898E-3</v>
      </c>
    </row>
    <row r="2746" spans="2:15" x14ac:dyDescent="0.2">
      <c r="B2746" s="14">
        <v>37670</v>
      </c>
      <c r="C2746" s="25">
        <v>1159.79</v>
      </c>
      <c r="D2746" s="25">
        <v>1159.79</v>
      </c>
      <c r="E2746" s="25">
        <v>1146.3800000000001</v>
      </c>
      <c r="F2746" s="16">
        <v>1155.19</v>
      </c>
      <c r="G2746" s="28">
        <f ca="1">IFERROR($F2746/OFFSET($F2746,G$12,)-1,"")</f>
        <v>-4.189474591612341E-3</v>
      </c>
      <c r="H2746" s="29">
        <f ca="1">IFERROR($F2746/OFFSET($F2746,H$12,)-1,"")</f>
        <v>4.6965097974414061E-3</v>
      </c>
      <c r="I2746" s="29">
        <f ca="1">IFERROR($F2746/OFFSET($F2746,I$12,)-1,"")</f>
        <v>-1.1240909994898463E-3</v>
      </c>
      <c r="J2746" s="29">
        <f ca="1">IFERROR($F2746/OFFSET($F2746,J$12,)-1,"")</f>
        <v>-5.7464793329090491E-2</v>
      </c>
      <c r="K2746" s="30">
        <f>F2746/VLOOKUP(YEAR(B2746),$Z$13:$AB$35,3,FALSE)-1</f>
        <v>5.6411104630411657E-3</v>
      </c>
      <c r="L2746" s="21">
        <f>MAX(F2746:$F$5741)</f>
        <v>1628.56</v>
      </c>
      <c r="M2746" s="28">
        <f ca="1">IF(OFFSET($O2746,M$12,)&lt;&gt;"",_xlfn.STDEV.S(OFFSET($O2746,,,M$12))*SQRT($J$12/$G$12),"")</f>
        <v>0.14588382198910266</v>
      </c>
      <c r="N2746" s="30">
        <f ca="1">IF(OFFSET($O2746,N$12,)&lt;&gt;"",_xlfn.STDEV.S(OFFSET($O2746,,,N$12))*SQRT($J$12/$G$12),"")</f>
        <v>0.13259236572717842</v>
      </c>
      <c r="O2746" s="4">
        <f t="shared" ca="1" si="42"/>
        <v>-4.1982750283604733E-3</v>
      </c>
    </row>
    <row r="2747" spans="2:15" x14ac:dyDescent="0.2">
      <c r="B2747" s="14">
        <v>37669</v>
      </c>
      <c r="C2747" s="25">
        <v>1146.92</v>
      </c>
      <c r="D2747" s="25">
        <v>1160.25</v>
      </c>
      <c r="E2747" s="25">
        <v>1146.77</v>
      </c>
      <c r="F2747" s="16">
        <v>1160.05</v>
      </c>
      <c r="G2747" s="28">
        <f ca="1">IFERROR($F2747/OFFSET($F2747,G$12,)-1,"")</f>
        <v>1.1271706534625947E-2</v>
      </c>
      <c r="H2747" s="29">
        <f ca="1">IFERROR($F2747/OFFSET($F2747,H$12,)-1,"")</f>
        <v>-7.7576844174087611E-5</v>
      </c>
      <c r="I2747" s="29">
        <f ca="1">IFERROR($F2747/OFFSET($F2747,I$12,)-1,"")</f>
        <v>-2.8452069866592433E-3</v>
      </c>
      <c r="J2747" s="29">
        <f ca="1">IFERROR($F2747/OFFSET($F2747,J$12,)-1,"")</f>
        <v>-4.6858053702303892E-2</v>
      </c>
      <c r="K2747" s="30">
        <f>F2747/VLOOKUP(YEAR(B2747),$Z$13:$AB$35,3,FALSE)-1</f>
        <v>9.87194331032204E-3</v>
      </c>
      <c r="L2747" s="21">
        <f>MAX(F2747:$F$5741)</f>
        <v>1628.56</v>
      </c>
      <c r="M2747" s="28">
        <f ca="1">IF(OFFSET($O2747,M$12,)&lt;&gt;"",_xlfn.STDEV.S(OFFSET($O2747,,,M$12))*SQRT($J$12/$G$12),"")</f>
        <v>0.14544360510674062</v>
      </c>
      <c r="N2747" s="30">
        <f ca="1">IF(OFFSET($O2747,N$12,)&lt;&gt;"",_xlfn.STDEV.S(OFFSET($O2747,,,N$12))*SQRT($J$12/$G$12),"")</f>
        <v>0.13235669189284857</v>
      </c>
      <c r="O2747" s="4">
        <f t="shared" ca="1" si="42"/>
        <v>1.1208654212975592E-2</v>
      </c>
    </row>
    <row r="2748" spans="2:15" x14ac:dyDescent="0.2">
      <c r="B2748" s="14">
        <v>37666</v>
      </c>
      <c r="C2748" s="25">
        <v>1147.21</v>
      </c>
      <c r="D2748" s="25">
        <v>1152.23</v>
      </c>
      <c r="E2748" s="25">
        <v>1140.1400000000001</v>
      </c>
      <c r="F2748" s="16">
        <v>1147.1199999999999</v>
      </c>
      <c r="G2748" s="28">
        <f ca="1">IFERROR($F2748/OFFSET($F2748,G$12,)-1,"")</f>
        <v>-8.7174077918472648E-6</v>
      </c>
      <c r="H2748" s="29">
        <f ca="1">IFERROR($F2748/OFFSET($F2748,H$12,)-1,"")</f>
        <v>-2.1704461140912734E-2</v>
      </c>
      <c r="I2748" s="29">
        <f ca="1">IFERROR($F2748/OFFSET($F2748,I$12,)-1,"")</f>
        <v>-2.9057514071691659E-2</v>
      </c>
      <c r="J2748" s="29">
        <f ca="1">IFERROR($F2748/OFFSET($F2748,J$12,)-1,"")</f>
        <v>-5.4631163415498674E-2</v>
      </c>
      <c r="K2748" s="30">
        <f>F2748/VLOOKUP(YEAR(B2748),$Z$13:$AB$35,3,FALSE)-1</f>
        <v>-1.3841613636167427E-3</v>
      </c>
      <c r="L2748" s="21">
        <f>MAX(F2748:$F$5741)</f>
        <v>1628.56</v>
      </c>
      <c r="M2748" s="28">
        <f ca="1">IF(OFFSET($O2748,M$12,)&lt;&gt;"",_xlfn.STDEV.S(OFFSET($O2748,,,M$12))*SQRT($J$12/$G$12),"")</f>
        <v>0.14193404566904477</v>
      </c>
      <c r="N2748" s="30">
        <f ca="1">IF(OFFSET($O2748,N$12,)&lt;&gt;"",_xlfn.STDEV.S(OFFSET($O2748,,,N$12))*SQRT($J$12/$G$12),"")</f>
        <v>0.13084785789423284</v>
      </c>
      <c r="O2748" s="4">
        <f t="shared" ca="1" si="42"/>
        <v>-8.7174457886673919E-6</v>
      </c>
    </row>
    <row r="2749" spans="2:15" x14ac:dyDescent="0.2">
      <c r="B2749" s="14">
        <v>37665</v>
      </c>
      <c r="C2749" s="25">
        <v>1135.8</v>
      </c>
      <c r="D2749" s="25">
        <v>1152.49</v>
      </c>
      <c r="E2749" s="25">
        <v>1132.67</v>
      </c>
      <c r="F2749" s="16">
        <v>1147.1300000000001</v>
      </c>
      <c r="G2749" s="28">
        <f ca="1">IFERROR($F2749/OFFSET($F2749,G$12,)-1,"")</f>
        <v>1.0233287245378753E-2</v>
      </c>
      <c r="H2749" s="29">
        <f ca="1">IFERROR($F2749/OFFSET($F2749,H$12,)-1,"")</f>
        <v>-2.4350207525345224E-2</v>
      </c>
      <c r="I2749" s="29">
        <f ca="1">IFERROR($F2749/OFFSET($F2749,I$12,)-1,"")</f>
        <v>-2.23629375218386E-2</v>
      </c>
      <c r="J2749" s="29">
        <f ca="1">IFERROR($F2749/OFFSET($F2749,J$12,)-1,"")</f>
        <v>-4.9484194390354896E-2</v>
      </c>
      <c r="K2749" s="30">
        <f>F2749/VLOOKUP(YEAR(B2749),$Z$13:$AB$35,3,FALSE)-1</f>
        <v>-1.3754559462352267E-3</v>
      </c>
      <c r="L2749" s="21">
        <f>MAX(F2749:$F$5741)</f>
        <v>1628.56</v>
      </c>
      <c r="M2749" s="28">
        <f ca="1">IF(OFFSET($O2749,M$12,)&lt;&gt;"",_xlfn.STDEV.S(OFFSET($O2749,,,M$12))*SQRT($J$12/$G$12),"")</f>
        <v>0.14197071528423177</v>
      </c>
      <c r="N2749" s="30">
        <f ca="1">IF(OFFSET($O2749,N$12,)&lt;&gt;"",_xlfn.STDEV.S(OFFSET($O2749,,,N$12))*SQRT($J$12/$G$12),"")</f>
        <v>0.13092487143951179</v>
      </c>
      <c r="O2749" s="4">
        <f t="shared" ca="1" si="42"/>
        <v>1.018128165265102E-2</v>
      </c>
    </row>
    <row r="2750" spans="2:15" x14ac:dyDescent="0.2">
      <c r="B2750" s="14">
        <v>37664</v>
      </c>
      <c r="C2750" s="25">
        <v>1149.56</v>
      </c>
      <c r="D2750" s="25">
        <v>1150.54</v>
      </c>
      <c r="E2750" s="25">
        <v>1134.2</v>
      </c>
      <c r="F2750" s="16">
        <v>1135.51</v>
      </c>
      <c r="G2750" s="28">
        <f ca="1">IFERROR($F2750/OFFSET($F2750,G$12,)-1,"")</f>
        <v>-1.2419659242122405E-2</v>
      </c>
      <c r="H2750" s="29">
        <f ca="1">IFERROR($F2750/OFFSET($F2750,H$12,)-1,"")</f>
        <v>-2.5455512929443813E-2</v>
      </c>
      <c r="I2750" s="29">
        <f ca="1">IFERROR($F2750/OFFSET($F2750,I$12,)-1,"")</f>
        <v>-3.0025797413424926E-2</v>
      </c>
      <c r="J2750" s="29">
        <f ca="1">IFERROR($F2750/OFFSET($F2750,J$12,)-1,"")</f>
        <v>-5.7190777073871546E-2</v>
      </c>
      <c r="K2750" s="30">
        <f>F2750/VLOOKUP(YEAR(B2750),$Z$13:$AB$35,3,FALSE)-1</f>
        <v>-1.1491150943232054E-2</v>
      </c>
      <c r="L2750" s="21">
        <f>MAX(F2750:$F$5741)</f>
        <v>1628.56</v>
      </c>
      <c r="M2750" s="28">
        <f ca="1">IF(OFFSET($O2750,M$12,)&lt;&gt;"",_xlfn.STDEV.S(OFFSET($O2750,,,M$12))*SQRT($J$12/$G$12),"")</f>
        <v>0.14046039691296563</v>
      </c>
      <c r="N2750" s="30">
        <f ca="1">IF(OFFSET($O2750,N$12,)&lt;&gt;"",_xlfn.STDEV.S(OFFSET($O2750,,,N$12))*SQRT($J$12/$G$12),"")</f>
        <v>0.1297963282475397</v>
      </c>
      <c r="O2750" s="4">
        <f t="shared" ca="1" si="42"/>
        <v>-1.2497427786724401E-2</v>
      </c>
    </row>
    <row r="2751" spans="2:15" x14ac:dyDescent="0.2">
      <c r="B2751" s="14">
        <v>37663</v>
      </c>
      <c r="C2751" s="25">
        <v>1160.1300000000001</v>
      </c>
      <c r="D2751" s="25">
        <v>1163.3599999999999</v>
      </c>
      <c r="E2751" s="25">
        <v>1146.21</v>
      </c>
      <c r="F2751" s="16">
        <v>1149.79</v>
      </c>
      <c r="G2751" s="28">
        <f ca="1">IFERROR($F2751/OFFSET($F2751,G$12,)-1,"")</f>
        <v>-8.9213370800077518E-3</v>
      </c>
      <c r="H2751" s="29">
        <f ca="1">IFERROR($F2751/OFFSET($F2751,H$12,)-1,"")</f>
        <v>-8.536764135243069E-3</v>
      </c>
      <c r="I2751" s="29">
        <f ca="1">IFERROR($F2751/OFFSET($F2751,I$12,)-1,"")</f>
        <v>-5.7933920742938572E-3</v>
      </c>
      <c r="J2751" s="29">
        <f ca="1">IFERROR($F2751/OFFSET($F2751,J$12,)-1,"")</f>
        <v>-3.4074011845255603E-2</v>
      </c>
      <c r="K2751" s="30">
        <f>F2751/VLOOKUP(YEAR(B2751),$Z$13:$AB$35,3,FALSE)-1</f>
        <v>9.4018507717352762E-4</v>
      </c>
      <c r="L2751" s="21">
        <f>MAX(F2751:$F$5741)</f>
        <v>1628.56</v>
      </c>
      <c r="M2751" s="28">
        <f ca="1">IF(OFFSET($O2751,M$12,)&lt;&gt;"",_xlfn.STDEV.S(OFFSET($O2751,,,M$12))*SQRT($J$12/$G$12),"")</f>
        <v>0.14249839706668624</v>
      </c>
      <c r="N2751" s="30">
        <f ca="1">IF(OFFSET($O2751,N$12,)&lt;&gt;"",_xlfn.STDEV.S(OFFSET($O2751,,,N$12))*SQRT($J$12/$G$12),"")</f>
        <v>0.12698503306239339</v>
      </c>
      <c r="O2751" s="4">
        <f t="shared" ca="1" si="42"/>
        <v>-8.9613704865267336E-3</v>
      </c>
    </row>
    <row r="2752" spans="2:15" x14ac:dyDescent="0.2">
      <c r="B2752" s="14">
        <v>37662</v>
      </c>
      <c r="C2752" s="25">
        <v>1172.7</v>
      </c>
      <c r="D2752" s="25">
        <v>1173.57</v>
      </c>
      <c r="E2752" s="25">
        <v>1158.3699999999999</v>
      </c>
      <c r="F2752" s="16">
        <v>1160.1400000000001</v>
      </c>
      <c r="G2752" s="28">
        <f ca="1">IFERROR($F2752/OFFSET($F2752,G$12,)-1,"")</f>
        <v>-1.0600646443282513E-2</v>
      </c>
      <c r="H2752" s="29">
        <f ca="1">IFERROR($F2752/OFFSET($F2752,H$12,)-1,"")</f>
        <v>-1.3686484811443744E-3</v>
      </c>
      <c r="I2752" s="29">
        <f ca="1">IFERROR($F2752/OFFSET($F2752,I$12,)-1,"")</f>
        <v>8.7384465563566938E-3</v>
      </c>
      <c r="J2752" s="29">
        <f ca="1">IFERROR($F2752/OFFSET($F2752,J$12,)-1,"")</f>
        <v>-2.0921067067252941E-2</v>
      </c>
      <c r="K2752" s="30">
        <f>F2752/VLOOKUP(YEAR(B2752),$Z$13:$AB$35,3,FALSE)-1</f>
        <v>9.9502920667531303E-3</v>
      </c>
      <c r="L2752" s="21">
        <f>MAX(F2752:$F$5741)</f>
        <v>1628.56</v>
      </c>
      <c r="M2752" s="28">
        <f ca="1">IF(OFFSET($O2752,M$12,)&lt;&gt;"",_xlfn.STDEV.S(OFFSET($O2752,,,M$12))*SQRT($J$12/$G$12),"")</f>
        <v>0.14024029935424537</v>
      </c>
      <c r="N2752" s="30">
        <f ca="1">IF(OFFSET($O2752,N$12,)&lt;&gt;"",_xlfn.STDEV.S(OFFSET($O2752,,,N$12))*SQRT($J$12/$G$12),"")</f>
        <v>0.12557243476684066</v>
      </c>
      <c r="O2752" s="4">
        <f t="shared" ca="1" si="42"/>
        <v>-1.0657233557736127E-2</v>
      </c>
    </row>
    <row r="2753" spans="2:15" x14ac:dyDescent="0.2">
      <c r="B2753" s="14">
        <v>37659</v>
      </c>
      <c r="C2753" s="25">
        <v>1175.23</v>
      </c>
      <c r="D2753" s="25">
        <v>1184.3599999999999</v>
      </c>
      <c r="E2753" s="25">
        <v>1170.9000000000001</v>
      </c>
      <c r="F2753" s="16">
        <v>1172.57</v>
      </c>
      <c r="G2753" s="28">
        <f ca="1">IFERROR($F2753/OFFSET($F2753,G$12,)-1,"")</f>
        <v>-2.7131387357964831E-3</v>
      </c>
      <c r="H2753" s="29">
        <f ca="1">IFERROR($F2753/OFFSET($F2753,H$12,)-1,"")</f>
        <v>1.6100659451121713E-2</v>
      </c>
      <c r="I2753" s="29">
        <f ca="1">IFERROR($F2753/OFFSET($F2753,I$12,)-1,"")</f>
        <v>9.8959589347848986E-3</v>
      </c>
      <c r="J2753" s="29">
        <f ca="1">IFERROR($F2753/OFFSET($F2753,J$12,)-1,"")</f>
        <v>-4.8544925273065198E-3</v>
      </c>
      <c r="K2753" s="30">
        <f>F2753/VLOOKUP(YEAR(B2753),$Z$13:$AB$35,3,FALSE)-1</f>
        <v>2.0771125871629881E-2</v>
      </c>
      <c r="L2753" s="21">
        <f>MAX(F2753:$F$5741)</f>
        <v>1628.56</v>
      </c>
      <c r="M2753" s="28">
        <f ca="1">IF(OFFSET($O2753,M$12,)&lt;&gt;"",_xlfn.STDEV.S(OFFSET($O2753,,,M$12))*SQRT($J$12/$G$12),"")</f>
        <v>0.15041951859068245</v>
      </c>
      <c r="N2753" s="30">
        <f ca="1">IF(OFFSET($O2753,N$12,)&lt;&gt;"",_xlfn.STDEV.S(OFFSET($O2753,,,N$12))*SQRT($J$12/$G$12),"")</f>
        <v>0.1239546829486337</v>
      </c>
      <c r="O2753" s="4">
        <f t="shared" ca="1" si="42"/>
        <v>-2.7168259675205519E-3</v>
      </c>
    </row>
    <row r="2754" spans="2:15" x14ac:dyDescent="0.2">
      <c r="B2754" s="14">
        <v>37658</v>
      </c>
      <c r="C2754" s="25">
        <v>1165.2</v>
      </c>
      <c r="D2754" s="25">
        <v>1176.03</v>
      </c>
      <c r="E2754" s="25">
        <v>1165.2</v>
      </c>
      <c r="F2754" s="16">
        <v>1175.76</v>
      </c>
      <c r="G2754" s="28">
        <f ca="1">IFERROR($F2754/OFFSET($F2754,G$12,)-1,"")</f>
        <v>9.0888024923401201E-3</v>
      </c>
      <c r="H2754" s="29">
        <f ca="1">IFERROR($F2754/OFFSET($F2754,H$12,)-1,"")</f>
        <v>2.4520311601401223E-2</v>
      </c>
      <c r="I2754" s="29">
        <f ca="1">IFERROR($F2754/OFFSET($F2754,I$12,)-1,"")</f>
        <v>2.391361142558579E-2</v>
      </c>
      <c r="J2754" s="29">
        <f ca="1">IFERROR($F2754/OFFSET($F2754,J$12,)-1,"")</f>
        <v>3.2509919365160123E-3</v>
      </c>
      <c r="K2754" s="30">
        <f>F2754/VLOOKUP(YEAR(B2754),$Z$13:$AB$35,3,FALSE)-1</f>
        <v>2.3548154016244327E-2</v>
      </c>
      <c r="L2754" s="21">
        <f>MAX(F2754:$F$5741)</f>
        <v>1628.56</v>
      </c>
      <c r="M2754" s="28">
        <f ca="1">IF(OFFSET($O2754,M$12,)&lt;&gt;"",_xlfn.STDEV.S(OFFSET($O2754,,,M$12))*SQRT($J$12/$G$12),"")</f>
        <v>0.15024762635085914</v>
      </c>
      <c r="N2754" s="30">
        <f ca="1">IF(OFFSET($O2754,N$12,)&lt;&gt;"",_xlfn.STDEV.S(OFFSET($O2754,,,N$12))*SQRT($J$12/$G$12),"")</f>
        <v>0.12376141030396369</v>
      </c>
      <c r="O2754" s="4">
        <f t="shared" ca="1" si="42"/>
        <v>9.0477478975353413E-3</v>
      </c>
    </row>
    <row r="2755" spans="2:15" x14ac:dyDescent="0.2">
      <c r="B2755" s="14">
        <v>37657</v>
      </c>
      <c r="C2755" s="25">
        <v>1159.5</v>
      </c>
      <c r="D2755" s="25">
        <v>1166.5999999999999</v>
      </c>
      <c r="E2755" s="25">
        <v>1154.51</v>
      </c>
      <c r="F2755" s="16">
        <v>1165.17</v>
      </c>
      <c r="G2755" s="28">
        <f ca="1">IFERROR($F2755/OFFSET($F2755,G$12,)-1,"")</f>
        <v>4.7254007536496889E-3</v>
      </c>
      <c r="H2755" s="29">
        <f ca="1">IFERROR($F2755/OFFSET($F2755,H$12,)-1,"")</f>
        <v>4.3270266775847777E-3</v>
      </c>
      <c r="I2755" s="29">
        <f ca="1">IFERROR($F2755/OFFSET($F2755,I$12,)-1,"")</f>
        <v>9.5219116602263121E-3</v>
      </c>
      <c r="J2755" s="29">
        <f ca="1">IFERROR($F2755/OFFSET($F2755,J$12,)-1,"")</f>
        <v>-6.2612573977183228E-4</v>
      </c>
      <c r="K2755" s="30">
        <f>F2755/VLOOKUP(YEAR(B2755),$Z$13:$AB$35,3,FALSE)-1</f>
        <v>1.4329117009515002E-2</v>
      </c>
      <c r="L2755" s="21">
        <f>MAX(F2755:$F$5741)</f>
        <v>1628.56</v>
      </c>
      <c r="M2755" s="28">
        <f ca="1">IF(OFFSET($O2755,M$12,)&lt;&gt;"",_xlfn.STDEV.S(OFFSET($O2755,,,M$12))*SQRT($J$12/$G$12),"")</f>
        <v>0.14844170035275681</v>
      </c>
      <c r="N2755" s="30">
        <f ca="1">IF(OFFSET($O2755,N$12,)&lt;&gt;"",_xlfn.STDEV.S(OFFSET($O2755,,,N$12))*SQRT($J$12/$G$12),"")</f>
        <v>0.12312279060406794</v>
      </c>
      <c r="O2755" s="4">
        <f t="shared" ca="1" si="42"/>
        <v>4.7142710951343101E-3</v>
      </c>
    </row>
    <row r="2756" spans="2:15" x14ac:dyDescent="0.2">
      <c r="B2756" s="14">
        <v>37656</v>
      </c>
      <c r="C2756" s="25">
        <v>1161.73</v>
      </c>
      <c r="D2756" s="25">
        <v>1165.01</v>
      </c>
      <c r="E2756" s="25">
        <v>1152.77</v>
      </c>
      <c r="F2756" s="16">
        <v>1159.69</v>
      </c>
      <c r="G2756" s="28">
        <f ca="1">IFERROR($F2756/OFFSET($F2756,G$12,)-1,"")</f>
        <v>-1.7560018248645726E-3</v>
      </c>
      <c r="H2756" s="29">
        <f ca="1">IFERROR($F2756/OFFSET($F2756,H$12,)-1,"")</f>
        <v>-1.1961865164901608E-2</v>
      </c>
      <c r="I2756" s="29">
        <f ca="1">IFERROR($F2756/OFFSET($F2756,I$12,)-1,"")</f>
        <v>6.8938571738659249E-3</v>
      </c>
      <c r="J2756" s="29">
        <f ca="1">IFERROR($F2756/OFFSET($F2756,J$12,)-1,"")</f>
        <v>-4.3357315795800044E-3</v>
      </c>
      <c r="K2756" s="30">
        <f>F2756/VLOOKUP(YEAR(B2756),$Z$13:$AB$35,3,FALSE)-1</f>
        <v>9.5585482845974568E-3</v>
      </c>
      <c r="L2756" s="21">
        <f>MAX(F2756:$F$5741)</f>
        <v>1628.56</v>
      </c>
      <c r="M2756" s="28">
        <f ca="1">IF(OFFSET($O2756,M$12,)&lt;&gt;"",_xlfn.STDEV.S(OFFSET($O2756,,,M$12))*SQRT($J$12/$G$12),"")</f>
        <v>0.14805325544234621</v>
      </c>
      <c r="N2756" s="30">
        <f ca="1">IF(OFFSET($O2756,N$12,)&lt;&gt;"",_xlfn.STDEV.S(OFFSET($O2756,,,N$12))*SQRT($J$12/$G$12),"")</f>
        <v>0.12306304042365294</v>
      </c>
      <c r="O2756" s="4">
        <f t="shared" ca="1" si="42"/>
        <v>-1.7575454033514715E-3</v>
      </c>
    </row>
    <row r="2757" spans="2:15" x14ac:dyDescent="0.2">
      <c r="B2757" s="14">
        <v>37655</v>
      </c>
      <c r="C2757" s="25">
        <v>1153.99</v>
      </c>
      <c r="D2757" s="25">
        <v>1162.45</v>
      </c>
      <c r="E2757" s="25">
        <v>1151.96</v>
      </c>
      <c r="F2757" s="16">
        <v>1161.73</v>
      </c>
      <c r="G2757" s="28">
        <f ca="1">IFERROR($F2757/OFFSET($F2757,G$12,)-1,"")</f>
        <v>6.7071638402411704E-3</v>
      </c>
      <c r="H2757" s="29">
        <f ca="1">IFERROR($F2757/OFFSET($F2757,H$12,)-1,"")</f>
        <v>-7.8231089171485468E-3</v>
      </c>
      <c r="I2757" s="29">
        <f ca="1">IFERROR($F2757/OFFSET($F2757,I$12,)-1,"")</f>
        <v>1.1334453430369651E-2</v>
      </c>
      <c r="J2757" s="29">
        <f ca="1">IFERROR($F2757/OFFSET($F2757,J$12,)-1,"")</f>
        <v>-3.3372797309585422E-3</v>
      </c>
      <c r="K2757" s="30">
        <f>F2757/VLOOKUP(YEAR(B2757),$Z$13:$AB$35,3,FALSE)-1</f>
        <v>1.1334453430369651E-2</v>
      </c>
      <c r="L2757" s="21">
        <f>MAX(F2757:$F$5741)</f>
        <v>1628.56</v>
      </c>
      <c r="M2757" s="28">
        <f ca="1">IF(OFFSET($O2757,M$12,)&lt;&gt;"",_xlfn.STDEV.S(OFFSET($O2757,,,M$12))*SQRT($J$12/$G$12),"")</f>
        <v>0.14786417133265409</v>
      </c>
      <c r="N2757" s="30">
        <f ca="1">IF(OFFSET($O2757,N$12,)&lt;&gt;"",_xlfn.STDEV.S(OFFSET($O2757,,,N$12))*SQRT($J$12/$G$12),"")</f>
        <v>0.12292204687167635</v>
      </c>
      <c r="O2757" s="4">
        <f t="shared" ca="1" si="42"/>
        <v>6.6847708898768723E-3</v>
      </c>
    </row>
    <row r="2758" spans="2:15" x14ac:dyDescent="0.2">
      <c r="B2758" s="14">
        <v>37652</v>
      </c>
      <c r="C2758" s="25">
        <v>1147.99</v>
      </c>
      <c r="D2758" s="25">
        <v>1155.6500000000001</v>
      </c>
      <c r="E2758" s="25">
        <v>1144.67</v>
      </c>
      <c r="F2758" s="16">
        <v>1153.99</v>
      </c>
      <c r="G2758" s="28">
        <f ca="1">IFERROR($F2758/OFFSET($F2758,G$12,)-1,"")</f>
        <v>5.5506178003172923E-3</v>
      </c>
      <c r="H2758" s="29">
        <f ca="1">IFERROR($F2758/OFFSET($F2758,H$12,)-1,"")</f>
        <v>-2.8456208589060283E-2</v>
      </c>
      <c r="I2758" s="29">
        <f ca="1">IFERROR($F2758/OFFSET($F2758,I$12,)-1,"")</f>
        <v>3.4259380026955277E-3</v>
      </c>
      <c r="J2758" s="29">
        <f ca="1">IFERROR($F2758/OFFSET($F2758,J$12,)-1,"")</f>
        <v>-9.4251354112123709E-3</v>
      </c>
      <c r="K2758" s="30">
        <f>F2758/VLOOKUP(YEAR(B2758),$Z$13:$AB$35,3,FALSE)-1</f>
        <v>4.596460377292777E-3</v>
      </c>
      <c r="L2758" s="21">
        <f>MAX(F2758:$F$5741)</f>
        <v>1628.56</v>
      </c>
      <c r="M2758" s="28">
        <f ca="1">IF(OFFSET($O2758,M$12,)&lt;&gt;"",_xlfn.STDEV.S(OFFSET($O2758,,,M$12))*SQRT($J$12/$G$12),"")</f>
        <v>0.14686885972781888</v>
      </c>
      <c r="N2758" s="30">
        <f ca="1">IF(OFFSET($O2758,N$12,)&lt;&gt;"",_xlfn.STDEV.S(OFFSET($O2758,,,N$12))*SQRT($J$12/$G$12),"")</f>
        <v>0.12772225101707951</v>
      </c>
      <c r="O2758" s="4">
        <f t="shared" ca="1" si="42"/>
        <v>5.5352698887363673E-3</v>
      </c>
    </row>
    <row r="2759" spans="2:15" x14ac:dyDescent="0.2">
      <c r="B2759" s="14">
        <v>37651</v>
      </c>
      <c r="C2759" s="25">
        <v>1160.47</v>
      </c>
      <c r="D2759" s="25">
        <v>1166.3800000000001</v>
      </c>
      <c r="E2759" s="25">
        <v>1147.6199999999999</v>
      </c>
      <c r="F2759" s="16">
        <v>1147.6199999999999</v>
      </c>
      <c r="G2759" s="28">
        <f ca="1">IFERROR($F2759/OFFSET($F2759,G$12,)-1,"")</f>
        <v>-1.0800327543852295E-2</v>
      </c>
      <c r="H2759" s="29">
        <f ca="1">IFERROR($F2759/OFFSET($F2759,H$12,)-1,"")</f>
        <v>-1.667409260719066E-2</v>
      </c>
      <c r="I2759" s="29">
        <f ca="1">IFERROR($F2759/OFFSET($F2759,I$12,)-1,"")</f>
        <v>5.3085251760747187E-3</v>
      </c>
      <c r="J2759" s="29">
        <f ca="1">IFERROR($F2759/OFFSET($F2759,J$12,)-1,"")</f>
        <v>-1.0493278955673091E-2</v>
      </c>
      <c r="K2759" s="30">
        <f>F2759/VLOOKUP(YEAR(B2759),$Z$13:$AB$35,3,FALSE)-1</f>
        <v>-9.4889049455493257E-4</v>
      </c>
      <c r="L2759" s="21">
        <f>MAX(F2759:$F$5741)</f>
        <v>1628.56</v>
      </c>
      <c r="M2759" s="28">
        <f ca="1">IF(OFFSET($O2759,M$12,)&lt;&gt;"",_xlfn.STDEV.S(OFFSET($O2759,,,M$12))*SQRT($J$12/$G$12),"")</f>
        <v>0.14615626266149359</v>
      </c>
      <c r="N2759" s="30">
        <f ca="1">IF(OFFSET($O2759,N$12,)&lt;&gt;"",_xlfn.STDEV.S(OFFSET($O2759,,,N$12))*SQRT($J$12/$G$12),"")</f>
        <v>0.12743295171754163</v>
      </c>
      <c r="O2759" s="4">
        <f t="shared" ca="1" si="42"/>
        <v>-1.0859074454878463E-2</v>
      </c>
    </row>
    <row r="2760" spans="2:15" x14ac:dyDescent="0.2">
      <c r="B2760" s="14">
        <v>37650</v>
      </c>
      <c r="C2760" s="25">
        <v>1175.97</v>
      </c>
      <c r="D2760" s="25">
        <v>1175.97</v>
      </c>
      <c r="E2760" s="25">
        <v>1158.95</v>
      </c>
      <c r="F2760" s="16">
        <v>1160.1500000000001</v>
      </c>
      <c r="G2760" s="28">
        <f ca="1">IFERROR($F2760/OFFSET($F2760,G$12,)-1,"")</f>
        <v>-1.1569952203658307E-2</v>
      </c>
      <c r="H2760" s="29">
        <f ca="1">IFERROR($F2760/OFFSET($F2760,H$12,)-1,"")</f>
        <v>4.8851893877057684E-3</v>
      </c>
      <c r="I2760" s="29">
        <f ca="1">IFERROR($F2760/OFFSET($F2760,I$12,)-1,"")</f>
        <v>1.1822779129775363E-3</v>
      </c>
      <c r="J2760" s="29">
        <f ca="1">IFERROR($F2760/OFFSET($F2760,J$12,)-1,"")</f>
        <v>5.7784524097015399E-4</v>
      </c>
      <c r="K2760" s="30">
        <f>F2760/VLOOKUP(YEAR(B2760),$Z$13:$AB$35,3,FALSE)-1</f>
        <v>9.9589974841343132E-3</v>
      </c>
      <c r="L2760" s="21">
        <f>MAX(F2760:$F$5741)</f>
        <v>1628.56</v>
      </c>
      <c r="M2760" s="28">
        <f ca="1">IF(OFFSET($O2760,M$12,)&lt;&gt;"",_xlfn.STDEV.S(OFFSET($O2760,,,M$12))*SQRT($J$12/$G$12),"")</f>
        <v>0.14252714780448605</v>
      </c>
      <c r="N2760" s="30">
        <f ca="1">IF(OFFSET($O2760,N$12,)&lt;&gt;"",_xlfn.STDEV.S(OFFSET($O2760,,,N$12))*SQRT($J$12/$G$12),"")</f>
        <v>0.125630445135956</v>
      </c>
      <c r="O2760" s="4">
        <f t="shared" ca="1" si="42"/>
        <v>-1.163740488830344E-2</v>
      </c>
    </row>
    <row r="2761" spans="2:15" x14ac:dyDescent="0.2">
      <c r="B2761" s="14">
        <v>37649</v>
      </c>
      <c r="C2761" s="25">
        <v>1173.8699999999999</v>
      </c>
      <c r="D2761" s="25">
        <v>1176.6500000000001</v>
      </c>
      <c r="E2761" s="25">
        <v>1169.51</v>
      </c>
      <c r="F2761" s="16">
        <v>1173.73</v>
      </c>
      <c r="G2761" s="28">
        <f ca="1">IFERROR($F2761/OFFSET($F2761,G$12,)-1,"")</f>
        <v>2.4255053847928032E-3</v>
      </c>
      <c r="H2761" s="29">
        <f ca="1">IFERROR($F2761/OFFSET($F2761,H$12,)-1,"")</f>
        <v>1.0947270503522732E-2</v>
      </c>
      <c r="I2761" s="29">
        <f ca="1">IFERROR($F2761/OFFSET($F2761,I$12,)-1,"")</f>
        <v>1.5073942748421665E-2</v>
      </c>
      <c r="J2761" s="29">
        <f ca="1">IFERROR($F2761/OFFSET($F2761,J$12,)-1,"")</f>
        <v>1.8924761053188854E-2</v>
      </c>
      <c r="K2761" s="30">
        <f>F2761/VLOOKUP(YEAR(B2761),$Z$13:$AB$35,3,FALSE)-1</f>
        <v>2.1780954287853316E-2</v>
      </c>
      <c r="L2761" s="21">
        <f>MAX(F2761:$F$5741)</f>
        <v>1628.56</v>
      </c>
      <c r="M2761" s="28">
        <f ca="1">IF(OFFSET($O2761,M$12,)&lt;&gt;"",_xlfn.STDEV.S(OFFSET($O2761,,,M$12))*SQRT($J$12/$G$12),"")</f>
        <v>0.13912940397158946</v>
      </c>
      <c r="N2761" s="30">
        <f ca="1">IF(OFFSET($O2761,N$12,)&lt;&gt;"",_xlfn.STDEV.S(OFFSET($O2761,,,N$12))*SQRT($J$12/$G$12),"")</f>
        <v>0.12617135106908972</v>
      </c>
      <c r="O2761" s="4">
        <f t="shared" ca="1" si="42"/>
        <v>2.4225685944488889E-3</v>
      </c>
    </row>
    <row r="2762" spans="2:15" x14ac:dyDescent="0.2">
      <c r="B2762" s="14">
        <v>37648</v>
      </c>
      <c r="C2762" s="25">
        <v>1183.6300000000001</v>
      </c>
      <c r="D2762" s="25">
        <v>1184.49</v>
      </c>
      <c r="E2762" s="25">
        <v>1163.1199999999999</v>
      </c>
      <c r="F2762" s="16">
        <v>1170.8900000000001</v>
      </c>
      <c r="G2762" s="28">
        <f ca="1">IFERROR($F2762/OFFSET($F2762,G$12,)-1,"")</f>
        <v>-1.4228104294530031E-2</v>
      </c>
      <c r="H2762" s="29">
        <f ca="1">IFERROR($F2762/OFFSET($F2762,H$12,)-1,"")</f>
        <v>1.2451469532810622E-2</v>
      </c>
      <c r="I2762" s="29">
        <f ca="1">IFERROR($F2762/OFFSET($F2762,I$12,)-1,"")</f>
        <v>3.5526036507711911E-2</v>
      </c>
      <c r="J2762" s="29">
        <f ca="1">IFERROR($F2762/OFFSET($F2762,J$12,)-1,"")</f>
        <v>1.5278295628950778E-2</v>
      </c>
      <c r="K2762" s="30">
        <f>F2762/VLOOKUP(YEAR(B2762),$Z$13:$AB$35,3,FALSE)-1</f>
        <v>1.930861575158227E-2</v>
      </c>
      <c r="L2762" s="21">
        <f>MAX(F2762:$F$5741)</f>
        <v>1628.56</v>
      </c>
      <c r="M2762" s="28">
        <f ca="1">IF(OFFSET($O2762,M$12,)&lt;&gt;"",_xlfn.STDEV.S(OFFSET($O2762,,,M$12))*SQRT($J$12/$G$12),"")</f>
        <v>0.1416138232982688</v>
      </c>
      <c r="N2762" s="30">
        <f ca="1">IF(OFFSET($O2762,N$12,)&lt;&gt;"",_xlfn.STDEV.S(OFFSET($O2762,,,N$12))*SQRT($J$12/$G$12),"")</f>
        <v>0.12708893147913405</v>
      </c>
      <c r="O2762" s="4">
        <f t="shared" ca="1" si="42"/>
        <v>-1.4330294241344596E-2</v>
      </c>
    </row>
    <row r="2763" spans="2:15" x14ac:dyDescent="0.2">
      <c r="B2763" s="14">
        <v>37645</v>
      </c>
      <c r="C2763" s="25">
        <v>1167.07</v>
      </c>
      <c r="D2763" s="25">
        <v>1191.6500000000001</v>
      </c>
      <c r="E2763" s="25">
        <v>1167.07</v>
      </c>
      <c r="F2763" s="16">
        <v>1187.79</v>
      </c>
      <c r="G2763" s="28">
        <f ca="1">IFERROR($F2763/OFFSET($F2763,G$12,)-1,"")</f>
        <v>1.7745141721218882E-2</v>
      </c>
      <c r="H2763" s="29">
        <f ca="1">IFERROR($F2763/OFFSET($F2763,H$12,)-1,"")</f>
        <v>2.0999518635675951E-2</v>
      </c>
      <c r="I2763" s="29">
        <f ca="1">IFERROR($F2763/OFFSET($F2763,I$12,)-1,"")</f>
        <v>4.8515664309737527E-2</v>
      </c>
      <c r="J2763" s="29">
        <f ca="1">IFERROR($F2763/OFFSET($F2763,J$12,)-1,"")</f>
        <v>3.6194713425804714E-2</v>
      </c>
      <c r="K2763" s="30">
        <f>F2763/VLOOKUP(YEAR(B2763),$Z$13:$AB$35,3,FALSE)-1</f>
        <v>3.4020771125871541E-2</v>
      </c>
      <c r="L2763" s="21">
        <f>MAX(F2763:$F$5741)</f>
        <v>1628.56</v>
      </c>
      <c r="M2763" s="28">
        <f ca="1">IF(OFFSET($O2763,M$12,)&lt;&gt;"",_xlfn.STDEV.S(OFFSET($O2763,,,M$12))*SQRT($J$12/$G$12),"")</f>
        <v>0.13438149813591943</v>
      </c>
      <c r="N2763" s="30">
        <f ca="1">IF(OFFSET($O2763,N$12,)&lt;&gt;"",_xlfn.STDEV.S(OFFSET($O2763,,,N$12))*SQRT($J$12/$G$12),"")</f>
        <v>0.12266671556801514</v>
      </c>
      <c r="O2763" s="4">
        <f t="shared" ca="1" si="42"/>
        <v>1.7589534841258931E-2</v>
      </c>
    </row>
    <row r="2764" spans="2:15" x14ac:dyDescent="0.2">
      <c r="B2764" s="14">
        <v>37644</v>
      </c>
      <c r="C2764" s="25">
        <v>1155.04</v>
      </c>
      <c r="D2764" s="25">
        <v>1172.3</v>
      </c>
      <c r="E2764" s="25">
        <v>1155.04</v>
      </c>
      <c r="F2764" s="16">
        <v>1167.08</v>
      </c>
      <c r="G2764" s="28">
        <f ca="1">IFERROR($F2764/OFFSET($F2764,G$12,)-1,"")</f>
        <v>1.0887735922599173E-2</v>
      </c>
      <c r="H2764" s="29">
        <f ca="1">IFERROR($F2764/OFFSET($F2764,H$12,)-1,"")</f>
        <v>-1.2163020017774917E-2</v>
      </c>
      <c r="I2764" s="29">
        <f ca="1">IFERROR($F2764/OFFSET($F2764,I$12,)-1,"")</f>
        <v>3.0497819061578335E-2</v>
      </c>
      <c r="J2764" s="29">
        <f ca="1">IFERROR($F2764/OFFSET($F2764,J$12,)-1,"")</f>
        <v>2.5896169195337659E-2</v>
      </c>
      <c r="K2764" s="30">
        <f>F2764/VLOOKUP(YEAR(B2764),$Z$13:$AB$35,3,FALSE)-1</f>
        <v>1.5991851729331152E-2</v>
      </c>
      <c r="L2764" s="21">
        <f>MAX(F2764:$F$5741)</f>
        <v>1628.56</v>
      </c>
      <c r="M2764" s="28">
        <f ca="1">IF(OFFSET($O2764,M$12,)&lt;&gt;"",_xlfn.STDEV.S(OFFSET($O2764,,,M$12))*SQRT($J$12/$G$12),"")</f>
        <v>0.12596376364833711</v>
      </c>
      <c r="N2764" s="30">
        <f ca="1">IF(OFFSET($O2764,N$12,)&lt;&gt;"",_xlfn.STDEV.S(OFFSET($O2764,,,N$12))*SQRT($J$12/$G$12),"")</f>
        <v>0.11989101710348618</v>
      </c>
      <c r="O2764" s="4">
        <f t="shared" ca="1" si="42"/>
        <v>1.0828891263942379E-2</v>
      </c>
    </row>
    <row r="2765" spans="2:15" x14ac:dyDescent="0.2">
      <c r="B2765" s="14">
        <v>37643</v>
      </c>
      <c r="C2765" s="25">
        <v>1161.04</v>
      </c>
      <c r="D2765" s="25">
        <v>1168.51</v>
      </c>
      <c r="E2765" s="25">
        <v>1151.44</v>
      </c>
      <c r="F2765" s="16">
        <v>1154.51</v>
      </c>
      <c r="G2765" s="28">
        <f ca="1">IFERROR($F2765/OFFSET($F2765,G$12,)-1,"")</f>
        <v>-5.6071385505848115E-3</v>
      </c>
      <c r="H2765" s="29">
        <f ca="1">IFERROR($F2765/OFFSET($F2765,H$12,)-1,"")</f>
        <v>-1.6073361343821535E-2</v>
      </c>
      <c r="I2765" s="29">
        <f ca="1">IFERROR($F2765/OFFSET($F2765,I$12,)-1,"")</f>
        <v>1.9038960580436637E-2</v>
      </c>
      <c r="J2765" s="29">
        <f ca="1">IFERROR($F2765/OFFSET($F2765,J$12,)-1,"")</f>
        <v>1.5560950722190103E-2</v>
      </c>
      <c r="K2765" s="30">
        <f>F2765/VLOOKUP(YEAR(B2765),$Z$13:$AB$35,3,FALSE)-1</f>
        <v>5.049142081116953E-3</v>
      </c>
      <c r="L2765" s="21">
        <f>MAX(F2765:$F$5741)</f>
        <v>1628.56</v>
      </c>
      <c r="M2765" s="28">
        <f ca="1">IF(OFFSET($O2765,M$12,)&lt;&gt;"",_xlfn.STDEV.S(OFFSET($O2765,,,M$12))*SQRT($J$12/$G$12),"")</f>
        <v>0.12870866973844927</v>
      </c>
      <c r="N2765" s="30">
        <f ca="1">IF(OFFSET($O2765,N$12,)&lt;&gt;"",_xlfn.STDEV.S(OFFSET($O2765,,,N$12))*SQRT($J$12/$G$12),"")</f>
        <v>0.11871374847078625</v>
      </c>
      <c r="O2765" s="4">
        <f t="shared" ca="1" si="42"/>
        <v>-5.6229175629967923E-3</v>
      </c>
    </row>
    <row r="2766" spans="2:15" x14ac:dyDescent="0.2">
      <c r="B2766" s="14">
        <v>37642</v>
      </c>
      <c r="C2766" s="25">
        <v>1156.5899999999999</v>
      </c>
      <c r="D2766" s="25">
        <v>1171.1600000000001</v>
      </c>
      <c r="E2766" s="25">
        <v>1156.44</v>
      </c>
      <c r="F2766" s="16">
        <v>1161.02</v>
      </c>
      <c r="G2766" s="28">
        <f ca="1">IFERROR($F2766/OFFSET($F2766,G$12,)-1,"")</f>
        <v>3.9170247905300215E-3</v>
      </c>
      <c r="H2766" s="29">
        <f ca="1">IFERROR($F2766/OFFSET($F2766,H$12,)-1,"")</f>
        <v>-8.2346710402679824E-3</v>
      </c>
      <c r="I2766" s="29">
        <f ca="1">IFERROR($F2766/OFFSET($F2766,I$12,)-1,"")</f>
        <v>2.525564719803608E-2</v>
      </c>
      <c r="J2766" s="29">
        <f ca="1">IFERROR($F2766/OFFSET($F2766,J$12,)-1,"")</f>
        <v>3.2880807074355589E-2</v>
      </c>
      <c r="K2766" s="30">
        <f>F2766/VLOOKUP(YEAR(B2766),$Z$13:$AB$35,3,FALSE)-1</f>
        <v>1.0716368796301889E-2</v>
      </c>
      <c r="L2766" s="21">
        <f>MAX(F2766:$F$5741)</f>
        <v>1628.56</v>
      </c>
      <c r="M2766" s="28">
        <f ca="1">IF(OFFSET($O2766,M$12,)&lt;&gt;"",_xlfn.STDEV.S(OFFSET($O2766,,,M$12))*SQRT($J$12/$G$12),"")</f>
        <v>0.12793880650574363</v>
      </c>
      <c r="N2766" s="30">
        <f ca="1">IF(OFFSET($O2766,N$12,)&lt;&gt;"",_xlfn.STDEV.S(OFFSET($O2766,,,N$12))*SQRT($J$12/$G$12),"")</f>
        <v>0.11795869319116739</v>
      </c>
      <c r="O2766" s="4">
        <f t="shared" ca="1" si="42"/>
        <v>3.9093732233355773E-3</v>
      </c>
    </row>
    <row r="2767" spans="2:15" x14ac:dyDescent="0.2">
      <c r="B2767" s="14">
        <v>37641</v>
      </c>
      <c r="C2767" s="25">
        <v>1160.68</v>
      </c>
      <c r="D2767" s="25">
        <v>1160.75</v>
      </c>
      <c r="E2767" s="25">
        <v>1152.95</v>
      </c>
      <c r="F2767" s="16">
        <v>1156.49</v>
      </c>
      <c r="G2767" s="28">
        <f ca="1">IFERROR($F2767/OFFSET($F2767,G$12,)-1,"")</f>
        <v>-5.9053087608306187E-3</v>
      </c>
      <c r="H2767" s="29">
        <f ca="1">IFERROR($F2767/OFFSET($F2767,H$12,)-1,"")</f>
        <v>0</v>
      </c>
      <c r="I2767" s="29">
        <f ca="1">IFERROR($F2767/OFFSET($F2767,I$12,)-1,"")</f>
        <v>2.3044124411733424E-2</v>
      </c>
      <c r="J2767" s="29">
        <f ca="1">IFERROR($F2767/OFFSET($F2767,J$12,)-1,"")</f>
        <v>2.4639401779069203E-2</v>
      </c>
      <c r="K2767" s="30">
        <f>F2767/VLOOKUP(YEAR(B2767),$Z$13:$AB$35,3,FALSE)-1</f>
        <v>6.7728147226018276E-3</v>
      </c>
      <c r="L2767" s="21">
        <f>MAX(F2767:$F$5741)</f>
        <v>1628.56</v>
      </c>
      <c r="M2767" s="28">
        <f ca="1">IF(OFFSET($O2767,M$12,)&lt;&gt;"",_xlfn.STDEV.S(OFFSET($O2767,,,M$12))*SQRT($J$12/$G$12),"")</f>
        <v>0.13575701310362995</v>
      </c>
      <c r="N2767" s="30">
        <f ca="1">IF(OFFSET($O2767,N$12,)&lt;&gt;"",_xlfn.STDEV.S(OFFSET($O2767,,,N$12))*SQRT($J$12/$G$12),"")</f>
        <v>0.11823565212732948</v>
      </c>
      <c r="O2767" s="4">
        <f t="shared" ref="O2767:O2830" ca="1" si="43">IFERROR(LN(1+G2767),"")</f>
        <v>-5.9228140467111534E-3</v>
      </c>
    </row>
    <row r="2768" spans="2:15" x14ac:dyDescent="0.2">
      <c r="B2768" s="14">
        <v>37638</v>
      </c>
      <c r="C2768" s="25">
        <v>1181.1300000000001</v>
      </c>
      <c r="D2768" s="25">
        <v>1181.25</v>
      </c>
      <c r="E2768" s="25">
        <v>1154.93</v>
      </c>
      <c r="F2768" s="16">
        <v>1163.3599999999999</v>
      </c>
      <c r="G2768" s="28">
        <f ca="1">IFERROR($F2768/OFFSET($F2768,G$12,)-1,"")</f>
        <v>-1.5311693258284409E-2</v>
      </c>
      <c r="H2768" s="29">
        <f ca="1">IFERROR($F2768/OFFSET($F2768,H$12,)-1,"")</f>
        <v>1.153822744306976E-2</v>
      </c>
      <c r="I2768" s="29">
        <f ca="1">IFERROR($F2768/OFFSET($F2768,I$12,)-1,"")</f>
        <v>2.9339939833657569E-2</v>
      </c>
      <c r="J2768" s="29">
        <f ca="1">IFERROR($F2768/OFFSET($F2768,J$12,)-1,"")</f>
        <v>4.0088688624253299E-2</v>
      </c>
      <c r="K2768" s="30">
        <f>F2768/VLOOKUP(YEAR(B2768),$Z$13:$AB$35,3,FALSE)-1</f>
        <v>1.2753436463511125E-2</v>
      </c>
      <c r="L2768" s="21">
        <f>MAX(F2768:$F$5741)</f>
        <v>1628.56</v>
      </c>
      <c r="M2768" s="28">
        <f ca="1">IF(OFFSET($O2768,M$12,)&lt;&gt;"",_xlfn.STDEV.S(OFFSET($O2768,,,M$12))*SQRT($J$12/$G$12),"")</f>
        <v>0.13711772845598422</v>
      </c>
      <c r="N2768" s="30">
        <f ca="1">IF(OFFSET($O2768,N$12,)&lt;&gt;"",_xlfn.STDEV.S(OFFSET($O2768,,,N$12))*SQRT($J$12/$G$12),"")</f>
        <v>0.12355132142739089</v>
      </c>
      <c r="O2768" s="4">
        <f t="shared" ca="1" si="43"/>
        <v>-1.5430127743830404E-2</v>
      </c>
    </row>
    <row r="2769" spans="2:15" x14ac:dyDescent="0.2">
      <c r="B2769" s="14">
        <v>37637</v>
      </c>
      <c r="C2769" s="25">
        <v>1173.3599999999999</v>
      </c>
      <c r="D2769" s="25">
        <v>1181.45</v>
      </c>
      <c r="E2769" s="25">
        <v>1166.3</v>
      </c>
      <c r="F2769" s="16">
        <v>1181.45</v>
      </c>
      <c r="G2769" s="28">
        <f ca="1">IFERROR($F2769/OFFSET($F2769,G$12,)-1,"")</f>
        <v>6.8861484442248599E-3</v>
      </c>
      <c r="H2769" s="29">
        <f ca="1">IFERROR($F2769/OFFSET($F2769,H$12,)-1,"")</f>
        <v>1.7544010748613559E-2</v>
      </c>
      <c r="I2769" s="29">
        <f ca="1">IFERROR($F2769/OFFSET($F2769,I$12,)-1,"")</f>
        <v>5.0009776213583601E-2</v>
      </c>
      <c r="J2769" s="29">
        <f ca="1">IFERROR($F2769/OFFSET($F2769,J$12,)-1,"")</f>
        <v>5.5054474013216836E-2</v>
      </c>
      <c r="K2769" s="30">
        <f>F2769/VLOOKUP(YEAR(B2769),$Z$13:$AB$35,3,FALSE)-1</f>
        <v>2.8501536506167824E-2</v>
      </c>
      <c r="L2769" s="21">
        <f>MAX(F2769:$F$5741)</f>
        <v>1628.56</v>
      </c>
      <c r="M2769" s="28">
        <f ca="1">IF(OFFSET($O2769,M$12,)&lt;&gt;"",_xlfn.STDEV.S(OFFSET($O2769,,,M$12))*SQRT($J$12/$G$12),"")</f>
        <v>0.12787805789291115</v>
      </c>
      <c r="N2769" s="30">
        <f ca="1">IF(OFFSET($O2769,N$12,)&lt;&gt;"",_xlfn.STDEV.S(OFFSET($O2769,,,N$12))*SQRT($J$12/$G$12),"")</f>
        <v>0.1182845988904568</v>
      </c>
      <c r="O2769" s="4">
        <f t="shared" ca="1" si="43"/>
        <v>6.8625472098151029E-3</v>
      </c>
    </row>
    <row r="2770" spans="2:15" x14ac:dyDescent="0.2">
      <c r="B2770" s="14">
        <v>37636</v>
      </c>
      <c r="C2770" s="25">
        <v>1169.49</v>
      </c>
      <c r="D2770" s="25">
        <v>1173.4100000000001</v>
      </c>
      <c r="E2770" s="25">
        <v>1163.06</v>
      </c>
      <c r="F2770" s="16">
        <v>1173.3699999999999</v>
      </c>
      <c r="G2770" s="28">
        <f ca="1">IFERROR($F2770/OFFSET($F2770,G$12,)-1,"")</f>
        <v>2.3149334563405954E-3</v>
      </c>
      <c r="H2770" s="29">
        <f ca="1">IFERROR($F2770/OFFSET($F2770,H$12,)-1,"")</f>
        <v>2.1832273796046353E-2</v>
      </c>
      <c r="I2770" s="29">
        <f ca="1">IFERROR($F2770/OFFSET($F2770,I$12,)-1,"")</f>
        <v>5.2236530597603803E-2</v>
      </c>
      <c r="J2770" s="29">
        <f ca="1">IFERROR($F2770/OFFSET($F2770,J$12,)-1,"")</f>
        <v>4.9507164451440877E-2</v>
      </c>
      <c r="K2770" s="30">
        <f>F2770/VLOOKUP(YEAR(B2770),$Z$13:$AB$35,3,FALSE)-1</f>
        <v>2.1467559262128733E-2</v>
      </c>
      <c r="L2770" s="21">
        <f>MAX(F2770:$F$5741)</f>
        <v>1628.56</v>
      </c>
      <c r="M2770" s="28">
        <f ca="1">IF(OFFSET($O2770,M$12,)&lt;&gt;"",_xlfn.STDEV.S(OFFSET($O2770,,,M$12))*SQRT($J$12/$G$12),"")</f>
        <v>0.12720272972559746</v>
      </c>
      <c r="N2770" s="30">
        <f ca="1">IF(OFFSET($O2770,N$12,)&lt;&gt;"",_xlfn.STDEV.S(OFFSET($O2770,,,N$12))*SQRT($J$12/$G$12),"")</f>
        <v>0.12034580346523306</v>
      </c>
      <c r="O2770" s="4">
        <f t="shared" ca="1" si="43"/>
        <v>2.3122581258994052E-3</v>
      </c>
    </row>
    <row r="2771" spans="2:15" x14ac:dyDescent="0.2">
      <c r="B2771" s="14">
        <v>37635</v>
      </c>
      <c r="C2771" s="25">
        <v>1156.44</v>
      </c>
      <c r="D2771" s="25">
        <v>1170.6600000000001</v>
      </c>
      <c r="E2771" s="25">
        <v>1154.8800000000001</v>
      </c>
      <c r="F2771" s="16">
        <v>1170.6600000000001</v>
      </c>
      <c r="G2771" s="28">
        <f ca="1">IFERROR($F2771/OFFSET($F2771,G$12,)-1,"")</f>
        <v>1.2252591894439169E-2</v>
      </c>
      <c r="H2771" s="29">
        <f ca="1">IFERROR($F2771/OFFSET($F2771,H$12,)-1,"")</f>
        <v>1.4278535410421345E-2</v>
      </c>
      <c r="I2771" s="29">
        <f ca="1">IFERROR($F2771/OFFSET($F2771,I$12,)-1,"")</f>
        <v>4.1966693665387966E-2</v>
      </c>
      <c r="J2771" s="29">
        <f ca="1">IFERROR($F2771/OFFSET($F2771,J$12,)-1,"")</f>
        <v>5.046571310636927E-2</v>
      </c>
      <c r="K2771" s="30">
        <f>F2771/VLOOKUP(YEAR(B2771),$Z$13:$AB$35,3,FALSE)-1</f>
        <v>1.9108391151813731E-2</v>
      </c>
      <c r="L2771" s="21">
        <f>MAX(F2771:$F$5741)</f>
        <v>1628.56</v>
      </c>
      <c r="M2771" s="28">
        <f ca="1">IF(OFFSET($O2771,M$12,)&lt;&gt;"",_xlfn.STDEV.S(OFFSET($O2771,,,M$12))*SQRT($J$12/$G$12),"")</f>
        <v>0.12725385340276002</v>
      </c>
      <c r="N2771" s="30">
        <f ca="1">IF(OFFSET($O2771,N$12,)&lt;&gt;"",_xlfn.STDEV.S(OFFSET($O2771,,,N$12))*SQRT($J$12/$G$12),"")</f>
        <v>0.12092579211131674</v>
      </c>
      <c r="O2771" s="4">
        <f t="shared" ca="1" si="43"/>
        <v>1.2178136454826823E-2</v>
      </c>
    </row>
    <row r="2772" spans="2:15" x14ac:dyDescent="0.2">
      <c r="B2772" s="14">
        <v>37634</v>
      </c>
      <c r="C2772" s="25">
        <v>1152.82</v>
      </c>
      <c r="D2772" s="25">
        <v>1156.49</v>
      </c>
      <c r="E2772" s="25">
        <v>1143.6600000000001</v>
      </c>
      <c r="F2772" s="16">
        <v>1156.49</v>
      </c>
      <c r="G2772" s="28">
        <f ca="1">IFERROR($F2772/OFFSET($F2772,G$12,)-1,"")</f>
        <v>5.5647818866351173E-3</v>
      </c>
      <c r="H2772" s="29">
        <f ca="1">IFERROR($F2772/OFFSET($F2772,H$12,)-1,"")</f>
        <v>4.115476448882216E-3</v>
      </c>
      <c r="I2772" s="29">
        <f ca="1">IFERROR($F2772/OFFSET($F2772,I$12,)-1,"")</f>
        <v>2.6239662087814475E-2</v>
      </c>
      <c r="J2772" s="29">
        <f ca="1">IFERROR($F2772/OFFSET($F2772,J$12,)-1,"")</f>
        <v>3.5863675041425847E-2</v>
      </c>
      <c r="K2772" s="30">
        <f>F2772/VLOOKUP(YEAR(B2772),$Z$13:$AB$35,3,FALSE)-1</f>
        <v>6.7728147226018276E-3</v>
      </c>
      <c r="L2772" s="21">
        <f>MAX(F2772:$F$5741)</f>
        <v>1628.56</v>
      </c>
      <c r="M2772" s="28">
        <f ca="1">IF(OFFSET($O2772,M$12,)&lt;&gt;"",_xlfn.STDEV.S(OFFSET($O2772,,,M$12))*SQRT($J$12/$G$12),"")</f>
        <v>0.12375267244956553</v>
      </c>
      <c r="N2772" s="30">
        <f ca="1">IF(OFFSET($O2772,N$12,)&lt;&gt;"",_xlfn.STDEV.S(OFFSET($O2772,,,N$12))*SQRT($J$12/$G$12),"")</f>
        <v>0.12034342395445523</v>
      </c>
      <c r="O2772" s="4">
        <f t="shared" ca="1" si="43"/>
        <v>5.5493556903967439E-3</v>
      </c>
    </row>
    <row r="2773" spans="2:15" x14ac:dyDescent="0.2">
      <c r="B2773" s="14">
        <v>37631</v>
      </c>
      <c r="C2773" s="25">
        <v>1159.4100000000001</v>
      </c>
      <c r="D2773" s="25">
        <v>1163.6600000000001</v>
      </c>
      <c r="E2773" s="25">
        <v>1148.9000000000001</v>
      </c>
      <c r="F2773" s="16">
        <v>1150.0899999999999</v>
      </c>
      <c r="G2773" s="28">
        <f ca="1">IFERROR($F2773/OFFSET($F2773,G$12,)-1,"")</f>
        <v>-9.4653253867089671E-3</v>
      </c>
      <c r="H2773" s="29">
        <f ca="1">IFERROR($F2773/OFFSET($F2773,H$12,)-1,"")</f>
        <v>1.2013475986105693E-3</v>
      </c>
      <c r="I2773" s="29">
        <f ca="1">IFERROR($F2773/OFFSET($F2773,I$12,)-1,"")</f>
        <v>2.4168484794514278E-2</v>
      </c>
      <c r="J2773" s="29">
        <f ca="1">IFERROR($F2773/OFFSET($F2773,J$12,)-1,"")</f>
        <v>1.7967940944777272E-2</v>
      </c>
      <c r="K2773" s="30">
        <f>F2773/VLOOKUP(YEAR(B2773),$Z$13:$AB$35,3,FALSE)-1</f>
        <v>1.2013475986105693E-3</v>
      </c>
      <c r="L2773" s="21">
        <f>MAX(F2773:$F$5741)</f>
        <v>1628.56</v>
      </c>
      <c r="M2773" s="28">
        <f ca="1">IF(OFFSET($O2773,M$12,)&lt;&gt;"",_xlfn.STDEV.S(OFFSET($O2773,,,M$12))*SQRT($J$12/$G$12),"")</f>
        <v>0.12325190116861763</v>
      </c>
      <c r="N2773" s="30">
        <f ca="1">IF(OFFSET($O2773,N$12,)&lt;&gt;"",_xlfn.STDEV.S(OFFSET($O2773,,,N$12))*SQRT($J$12/$G$12),"")</f>
        <v>0.12026005994541256</v>
      </c>
      <c r="O2773" s="4">
        <f t="shared" ca="1" si="43"/>
        <v>-9.5104062747530804E-3</v>
      </c>
    </row>
    <row r="2774" spans="2:15" x14ac:dyDescent="0.2">
      <c r="B2774" s="14">
        <v>37630</v>
      </c>
      <c r="C2774" s="25">
        <v>1147.1099999999999</v>
      </c>
      <c r="D2774" s="25">
        <v>1161.08</v>
      </c>
      <c r="E2774" s="25">
        <v>1137.92</v>
      </c>
      <c r="F2774" s="16">
        <v>1161.08</v>
      </c>
      <c r="G2774" s="28">
        <f ca="1">IFERROR($F2774/OFFSET($F2774,G$12,)-1,"")</f>
        <v>1.1129495776365017E-2</v>
      </c>
      <c r="H2774" s="29">
        <f ca="1">IFERROR($F2774/OFFSET($F2774,H$12,)-1,"")</f>
        <v>9.5908873527237315E-3</v>
      </c>
      <c r="I2774" s="29">
        <f ca="1">IFERROR($F2774/OFFSET($F2774,I$12,)-1,"")</f>
        <v>4.8975941167436199E-2</v>
      </c>
      <c r="J2774" s="29">
        <f ca="1">IFERROR($F2774/OFFSET($F2774,J$12,)-1,"")</f>
        <v>1.61024958868623E-2</v>
      </c>
      <c r="K2774" s="30">
        <f>F2774/VLOOKUP(YEAR(B2774),$Z$13:$AB$35,3,FALSE)-1</f>
        <v>1.0768601300589209E-2</v>
      </c>
      <c r="L2774" s="21">
        <f>MAX(F2774:$F$5741)</f>
        <v>1628.56</v>
      </c>
      <c r="M2774" s="28">
        <f ca="1">IF(OFFSET($O2774,M$12,)&lt;&gt;"",_xlfn.STDEV.S(OFFSET($O2774,,,M$12))*SQRT($J$12/$G$12),"")</f>
        <v>0.12027035054535021</v>
      </c>
      <c r="N2774" s="30">
        <f ca="1">IF(OFFSET($O2774,N$12,)&lt;&gt;"",_xlfn.STDEV.S(OFFSET($O2774,,,N$12))*SQRT($J$12/$G$12),"")</f>
        <v>0.11848327681360894</v>
      </c>
      <c r="O2774" s="4">
        <f t="shared" ca="1" si="43"/>
        <v>1.1068018657248255E-2</v>
      </c>
    </row>
    <row r="2775" spans="2:15" x14ac:dyDescent="0.2">
      <c r="B2775" s="14">
        <v>37629</v>
      </c>
      <c r="C2775" s="25">
        <v>1154.28</v>
      </c>
      <c r="D2775" s="25">
        <v>1156.3399999999999</v>
      </c>
      <c r="E2775" s="25">
        <v>1143.2</v>
      </c>
      <c r="F2775" s="16">
        <v>1148.3</v>
      </c>
      <c r="G2775" s="28">
        <f ca="1">IFERROR($F2775/OFFSET($F2775,G$12,)-1,"")</f>
        <v>-5.0945259838154344E-3</v>
      </c>
      <c r="H2775" s="29">
        <f ca="1">IFERROR($F2775/OFFSET($F2775,H$12,)-1,"")</f>
        <v>5.9042012684396017E-3</v>
      </c>
      <c r="I2775" s="29">
        <f ca="1">IFERROR($F2775/OFFSET($F2775,I$12,)-1,"")</f>
        <v>3.3545448817763779E-2</v>
      </c>
      <c r="J2775" s="29">
        <f ca="1">IFERROR($F2775/OFFSET($F2775,J$12,)-1,"")</f>
        <v>4.8039481628616709E-3</v>
      </c>
      <c r="K2775" s="30">
        <f>F2775/VLOOKUP(YEAR(B2775),$Z$13:$AB$35,3,FALSE)-1</f>
        <v>-3.5692211263071982E-4</v>
      </c>
      <c r="L2775" s="21">
        <f>MAX(F2775:$F$5741)</f>
        <v>1628.56</v>
      </c>
      <c r="M2775" s="28">
        <f ca="1">IF(OFFSET($O2775,M$12,)&lt;&gt;"",_xlfn.STDEV.S(OFFSET($O2775,,,M$12))*SQRT($J$12/$G$12),"")</f>
        <v>0.12006881502125431</v>
      </c>
      <c r="N2775" s="30">
        <f ca="1">IF(OFFSET($O2775,N$12,)&lt;&gt;"",_xlfn.STDEV.S(OFFSET($O2775,,,N$12))*SQRT($J$12/$G$12),"")</f>
        <v>0.11826847460098809</v>
      </c>
      <c r="O2775" s="4">
        <f t="shared" ca="1" si="43"/>
        <v>-5.1075473251832662E-3</v>
      </c>
    </row>
    <row r="2776" spans="2:15" x14ac:dyDescent="0.2">
      <c r="B2776" s="14">
        <v>37628</v>
      </c>
      <c r="C2776" s="25">
        <v>1156.02</v>
      </c>
      <c r="D2776" s="25">
        <v>1156.5</v>
      </c>
      <c r="E2776" s="25">
        <v>1143.28</v>
      </c>
      <c r="F2776" s="16">
        <v>1154.18</v>
      </c>
      <c r="G2776" s="28">
        <f ca="1">IFERROR($F2776/OFFSET($F2776,G$12,)-1,"")</f>
        <v>2.1098328630346774E-3</v>
      </c>
      <c r="H2776" s="29">
        <f ca="1">IFERROR($F2776/OFFSET($F2776,H$12,)-1,"")</f>
        <v>-3.9696922625519493E-3</v>
      </c>
      <c r="I2776" s="29">
        <f ca="1">IFERROR($F2776/OFFSET($F2776,I$12,)-1,"")</f>
        <v>5.6980109161507864E-2</v>
      </c>
      <c r="J2776" s="29">
        <f ca="1">IFERROR($F2776/OFFSET($F2776,J$12,)-1,"")</f>
        <v>1.8531919024338483E-2</v>
      </c>
      <c r="K2776" s="30">
        <f>F2776/VLOOKUP(YEAR(B2776),$Z$13:$AB$35,3,FALSE)-1</f>
        <v>4.7618633075363626E-3</v>
      </c>
      <c r="L2776" s="21">
        <f>MAX(F2776:$F$5741)</f>
        <v>1628.56</v>
      </c>
      <c r="M2776" s="28">
        <f ca="1">IF(OFFSET($O2776,M$12,)&lt;&gt;"",_xlfn.STDEV.S(OFFSET($O2776,,,M$12))*SQRT($J$12/$G$12),"")</f>
        <v>0.1184969798207804</v>
      </c>
      <c r="N2776" s="30">
        <f ca="1">IF(OFFSET($O2776,N$12,)&lt;&gt;"",_xlfn.STDEV.S(OFFSET($O2776,,,N$12))*SQRT($J$12/$G$12),"")</f>
        <v>0.13372691346289478</v>
      </c>
      <c r="O2776" s="4">
        <f t="shared" ca="1" si="43"/>
        <v>2.1076102913006067E-3</v>
      </c>
    </row>
    <row r="2777" spans="2:15" x14ac:dyDescent="0.2">
      <c r="B2777" s="14">
        <v>37624</v>
      </c>
      <c r="C2777" s="25">
        <v>1151.72</v>
      </c>
      <c r="D2777" s="25">
        <v>1156.33</v>
      </c>
      <c r="E2777" s="25">
        <v>1145.42</v>
      </c>
      <c r="F2777" s="16">
        <v>1151.75</v>
      </c>
      <c r="G2777" s="28">
        <f ca="1">IFERROR($F2777/OFFSET($F2777,G$12,)-1,"")</f>
        <v>2.6464468838958144E-3</v>
      </c>
      <c r="H2777" s="29">
        <f ca="1">IFERROR($F2777/OFFSET($F2777,H$12,)-1,"")</f>
        <v>-3.9349649744875315E-3</v>
      </c>
      <c r="I2777" s="29">
        <f ca="1">IFERROR($F2777/OFFSET($F2777,I$12,)-1,"")</f>
        <v>4.6018454608202974E-2</v>
      </c>
      <c r="J2777" s="29">
        <f ca="1">IFERROR($F2777/OFFSET($F2777,J$12,)-1,"")</f>
        <v>9.9880739415623143E-3</v>
      </c>
      <c r="K2777" s="30">
        <f>F2777/VLOOKUP(YEAR(B2777),$Z$13:$AB$35,3,FALSE)-1</f>
        <v>2.6464468838958144E-3</v>
      </c>
      <c r="L2777" s="21">
        <f>MAX(F2777:$F$5741)</f>
        <v>1628.56</v>
      </c>
      <c r="M2777" s="28">
        <f ca="1">IF(OFFSET($O2777,M$12,)&lt;&gt;"",_xlfn.STDEV.S(OFFSET($O2777,,,M$12))*SQRT($J$12/$G$12),"")</f>
        <v>0.11916316122874845</v>
      </c>
      <c r="N2777" s="30">
        <f ca="1">IF(OFFSET($O2777,N$12,)&lt;&gt;"",_xlfn.STDEV.S(OFFSET($O2777,,,N$12))*SQRT($J$12/$G$12),"")</f>
        <v>0.14103685933014243</v>
      </c>
      <c r="O2777" s="4">
        <f t="shared" ca="1" si="43"/>
        <v>2.6429512093942074E-3</v>
      </c>
    </row>
    <row r="2778" spans="2:15" x14ac:dyDescent="0.2">
      <c r="B2778" s="14">
        <v>37623</v>
      </c>
      <c r="C2778" s="25">
        <v>1146.3399999999999</v>
      </c>
      <c r="D2778" s="25">
        <v>1151.76</v>
      </c>
      <c r="E2778" s="25">
        <v>1134.99</v>
      </c>
      <c r="F2778" s="16">
        <v>1148.71</v>
      </c>
      <c r="G2778" s="28">
        <f ca="1">IFERROR($F2778/OFFSET($F2778,G$12,)-1,"")</f>
        <v>-1.165166731881162E-3</v>
      </c>
      <c r="H2778" s="29">
        <f ca="1">IFERROR($F2778/OFFSET($F2778,H$12,)-1,"")</f>
        <v>1.5910216499221752E-2</v>
      </c>
      <c r="I2778" s="29">
        <f ca="1">IFERROR($F2778/OFFSET($F2778,I$12,)-1,"")</f>
        <v>4.0564166206190633E-2</v>
      </c>
      <c r="J2778" s="29">
        <f ca="1">IFERROR($F2778/OFFSET($F2778,J$12,)-1,"")</f>
        <v>1.9013894097843487E-3</v>
      </c>
      <c r="K2778" s="30">
        <f>F2778/VLOOKUP(YEAR(B2778),$Z$13:$AB$35,3,FALSE)-1</f>
        <v>0</v>
      </c>
      <c r="L2778" s="21">
        <f>MAX(F2778:$F$5741)</f>
        <v>1628.56</v>
      </c>
      <c r="M2778" s="28">
        <f ca="1">IF(OFFSET($O2778,M$12,)&lt;&gt;"",_xlfn.STDEV.S(OFFSET($O2778,,,M$12))*SQRT($J$12/$G$12),"")</f>
        <v>0.11982700951142526</v>
      </c>
      <c r="N2778" s="30">
        <f ca="1">IF(OFFSET($O2778,N$12,)&lt;&gt;"",_xlfn.STDEV.S(OFFSET($O2778,,,N$12))*SQRT($J$12/$G$12),"")</f>
        <v>0.14353705310361273</v>
      </c>
      <c r="O2778" s="4">
        <f t="shared" ca="1" si="43"/>
        <v>-1.1658460663809453E-3</v>
      </c>
    </row>
    <row r="2779" spans="2:15" x14ac:dyDescent="0.2">
      <c r="B2779" s="14">
        <v>37620</v>
      </c>
      <c r="C2779" s="25">
        <v>1145.3900000000001</v>
      </c>
      <c r="D2779" s="25">
        <v>1153.5</v>
      </c>
      <c r="E2779" s="25">
        <v>1144.94</v>
      </c>
      <c r="F2779" s="16">
        <v>1150.05</v>
      </c>
      <c r="G2779" s="28">
        <f ca="1">IFERROR($F2779/OFFSET($F2779,G$12,)-1,"")</f>
        <v>7.4371912120256845E-3</v>
      </c>
      <c r="H2779" s="29">
        <f ca="1">IFERROR($F2779/OFFSET($F2779,H$12,)-1,"")</f>
        <v>1.5200868621064068E-2</v>
      </c>
      <c r="I2779" s="29">
        <f ca="1">IFERROR($F2779/OFFSET($F2779,I$12,)-1,"")</f>
        <v>4.2505166974872166E-2</v>
      </c>
      <c r="J2779" s="29">
        <f ca="1">IFERROR($F2779/OFFSET($F2779,J$12,)-1,"")</f>
        <v>1.9773886056306811E-2</v>
      </c>
      <c r="K2779" s="30">
        <f>F2779/VLOOKUP(YEAR(B2779),$Z$13:$AB$35,3,FALSE)-1</f>
        <v>1.4887308282885314E-2</v>
      </c>
      <c r="L2779" s="21">
        <f>MAX(F2779:$F$5741)</f>
        <v>1628.56</v>
      </c>
      <c r="M2779" s="28">
        <f ca="1">IF(OFFSET($O2779,M$12,)&lt;&gt;"",_xlfn.STDEV.S(OFFSET($O2779,,,M$12))*SQRT($J$12/$G$12),"")</f>
        <v>0.11991098832008598</v>
      </c>
      <c r="N2779" s="30">
        <f ca="1">IF(OFFSET($O2779,N$12,)&lt;&gt;"",_xlfn.STDEV.S(OFFSET($O2779,,,N$12))*SQRT($J$12/$G$12),"")</f>
        <v>0.14791247517847569</v>
      </c>
      <c r="O2779" s="4">
        <f t="shared" ca="1" si="43"/>
        <v>7.4096716666472023E-3</v>
      </c>
    </row>
    <row r="2780" spans="2:15" x14ac:dyDescent="0.2">
      <c r="B2780" s="14">
        <v>37617</v>
      </c>
      <c r="C2780" s="25">
        <v>1145.24</v>
      </c>
      <c r="D2780" s="25">
        <v>1153.3</v>
      </c>
      <c r="E2780" s="25">
        <v>1138.47</v>
      </c>
      <c r="F2780" s="16">
        <v>1141.56</v>
      </c>
      <c r="G2780" s="28">
        <f ca="1">IFERROR($F2780/OFFSET($F2780,G$12,)-1,"")</f>
        <v>-1.4860456687205481E-2</v>
      </c>
      <c r="H2780" s="29">
        <f ca="1">IFERROR($F2780/OFFSET($F2780,H$12,)-1,"")</f>
        <v>7.9643986084376728E-3</v>
      </c>
      <c r="I2780" s="29">
        <f ca="1">IFERROR($F2780/OFFSET($F2780,I$12,)-1,"")</f>
        <v>3.5607043390697646E-2</v>
      </c>
      <c r="J2780" s="29">
        <f ca="1">IFERROR($F2780/OFFSET($F2780,J$12,)-1,"")</f>
        <v>2.9805506441020535E-2</v>
      </c>
      <c r="K2780" s="30">
        <f>F2780/VLOOKUP(YEAR(B2780),$Z$13:$AB$35,3,FALSE)-1</f>
        <v>7.3951181630453888E-3</v>
      </c>
      <c r="L2780" s="21">
        <f>MAX(F2780:$F$5741)</f>
        <v>1628.56</v>
      </c>
      <c r="M2780" s="28">
        <f ca="1">IF(OFFSET($O2780,M$12,)&lt;&gt;"",_xlfn.STDEV.S(OFFSET($O2780,,,M$12))*SQRT($J$12/$G$12),"")</f>
        <v>0.11915590638999771</v>
      </c>
      <c r="N2780" s="30">
        <f ca="1">IF(OFFSET($O2780,N$12,)&lt;&gt;"",_xlfn.STDEV.S(OFFSET($O2780,,,N$12))*SQRT($J$12/$G$12),"")</f>
        <v>0.14967551123771231</v>
      </c>
      <c r="O2780" s="4">
        <f t="shared" ca="1" si="43"/>
        <v>-1.4971979506197034E-2</v>
      </c>
    </row>
    <row r="2781" spans="2:15" x14ac:dyDescent="0.2">
      <c r="B2781" s="14">
        <v>37613</v>
      </c>
      <c r="C2781" s="25">
        <v>1153.49</v>
      </c>
      <c r="D2781" s="25">
        <v>1160.02</v>
      </c>
      <c r="E2781" s="25">
        <v>1146.78</v>
      </c>
      <c r="F2781" s="16">
        <v>1158.78</v>
      </c>
      <c r="G2781" s="28">
        <f ca="1">IFERROR($F2781/OFFSET($F2781,G$12,)-1,"")</f>
        <v>2.1447721179623791E-3</v>
      </c>
      <c r="H2781" s="29">
        <f ca="1">IFERROR($F2781/OFFSET($F2781,H$12,)-1,"")</f>
        <v>2.2807915688385805E-2</v>
      </c>
      <c r="I2781" s="29">
        <f ca="1">IFERROR($F2781/OFFSET($F2781,I$12,)-1,"")</f>
        <v>5.5393639112535809E-2</v>
      </c>
      <c r="J2781" s="29">
        <f ca="1">IFERROR($F2781/OFFSET($F2781,J$12,)-1,"")</f>
        <v>3.4283317118452006E-2</v>
      </c>
      <c r="K2781" s="30">
        <f>F2781/VLOOKUP(YEAR(B2781),$Z$13:$AB$35,3,FALSE)-1</f>
        <v>2.2591291763003118E-2</v>
      </c>
      <c r="L2781" s="21">
        <f>MAX(F2781:$F$5741)</f>
        <v>1628.56</v>
      </c>
      <c r="M2781" s="28">
        <f ca="1">IF(OFFSET($O2781,M$12,)&lt;&gt;"",_xlfn.STDEV.S(OFFSET($O2781,,,M$12))*SQRT($J$12/$G$12),"")</f>
        <v>0.10862864068140525</v>
      </c>
      <c r="N2781" s="30">
        <f ca="1">IF(OFFSET($O2781,N$12,)&lt;&gt;"",_xlfn.STDEV.S(OFFSET($O2781,,,N$12))*SQRT($J$12/$G$12),"")</f>
        <v>0.14610609169520822</v>
      </c>
      <c r="O2781" s="4">
        <f t="shared" ca="1" si="43"/>
        <v>2.1424753776468318E-3</v>
      </c>
    </row>
    <row r="2782" spans="2:15" x14ac:dyDescent="0.2">
      <c r="B2782" s="14">
        <v>37610</v>
      </c>
      <c r="C2782" s="25">
        <v>1130.27</v>
      </c>
      <c r="D2782" s="25">
        <v>1156.3</v>
      </c>
      <c r="E2782" s="25">
        <v>1125.4100000000001</v>
      </c>
      <c r="F2782" s="16">
        <v>1156.3</v>
      </c>
      <c r="G2782" s="28">
        <f ca="1">IFERROR($F2782/OFFSET($F2782,G$12,)-1,"")</f>
        <v>2.2622753643696036E-2</v>
      </c>
      <c r="H2782" s="29">
        <f ca="1">IFERROR($F2782/OFFSET($F2782,H$12,)-1,"")</f>
        <v>2.1087582345772571E-2</v>
      </c>
      <c r="I2782" s="29">
        <f ca="1">IFERROR($F2782/OFFSET($F2782,I$12,)-1,"")</f>
        <v>5.3902803602027038E-2</v>
      </c>
      <c r="J2782" s="29">
        <f ca="1">IFERROR($F2782/OFFSET($F2782,J$12,)-1,"")</f>
        <v>2.5925400149057864E-2</v>
      </c>
      <c r="K2782" s="30">
        <f>F2782/VLOOKUP(YEAR(B2782),$Z$13:$AB$35,3,FALSE)-1</f>
        <v>2.0402760373462225E-2</v>
      </c>
      <c r="L2782" s="21">
        <f>MAX(F2782:$F$5741)</f>
        <v>1628.56</v>
      </c>
      <c r="M2782" s="28">
        <f ca="1">IF(OFFSET($O2782,M$12,)&lt;&gt;"",_xlfn.STDEV.S(OFFSET($O2782,,,M$12))*SQRT($J$12/$G$12),"")</f>
        <v>0.10953471934848311</v>
      </c>
      <c r="N2782" s="30">
        <f ca="1">IF(OFFSET($O2782,N$12,)&lt;&gt;"",_xlfn.STDEV.S(OFFSET($O2782,,,N$12))*SQRT($J$12/$G$12),"")</f>
        <v>0.1462964578867709</v>
      </c>
      <c r="O2782" s="4">
        <f t="shared" ca="1" si="43"/>
        <v>2.23706541923719E-2</v>
      </c>
    </row>
    <row r="2783" spans="2:15" x14ac:dyDescent="0.2">
      <c r="B2783" s="14">
        <v>37609</v>
      </c>
      <c r="C2783" s="25">
        <v>1132.99</v>
      </c>
      <c r="D2783" s="25">
        <v>1142.5999999999999</v>
      </c>
      <c r="E2783" s="25">
        <v>1130.72</v>
      </c>
      <c r="F2783" s="16">
        <v>1130.72</v>
      </c>
      <c r="G2783" s="28">
        <f ca="1">IFERROR($F2783/OFFSET($F2783,G$12,)-1,"")</f>
        <v>-1.8625919158213877E-3</v>
      </c>
      <c r="H2783" s="29">
        <f ca="1">IFERROR($F2783/OFFSET($F2783,H$12,)-1,"")</f>
        <v>2.4769116450218398E-4</v>
      </c>
      <c r="I2783" s="29">
        <f ca="1">IFERROR($F2783/OFFSET($F2783,I$12,)-1,"")</f>
        <v>2.5754538114720837E-2</v>
      </c>
      <c r="J2783" s="29">
        <f ca="1">IFERROR($F2783/OFFSET($F2783,J$12,)-1,"")</f>
        <v>2.1892311101263662E-3</v>
      </c>
      <c r="K2783" s="30">
        <f>F2783/VLOOKUP(YEAR(B2783),$Z$13:$AB$35,3,FALSE)-1</f>
        <v>-2.1708819428510884E-3</v>
      </c>
      <c r="L2783" s="21">
        <f>MAX(F2783:$F$5741)</f>
        <v>1628.56</v>
      </c>
      <c r="M2783" s="28">
        <f ca="1">IF(OFFSET($O2783,M$12,)&lt;&gt;"",_xlfn.STDEV.S(OFFSET($O2783,,,M$12))*SQRT($J$12/$G$12),"")</f>
        <v>9.2877274307500785E-2</v>
      </c>
      <c r="N2783" s="30">
        <f ca="1">IF(OFFSET($O2783,N$12,)&lt;&gt;"",_xlfn.STDEV.S(OFFSET($O2783,,,N$12))*SQRT($J$12/$G$12),"")</f>
        <v>0.13985723164393524</v>
      </c>
      <c r="O2783" s="4">
        <f t="shared" ca="1" si="43"/>
        <v>-1.8643286970887346E-3</v>
      </c>
    </row>
    <row r="2784" spans="2:15" x14ac:dyDescent="0.2">
      <c r="B2784" s="14">
        <v>37608</v>
      </c>
      <c r="C2784" s="25">
        <v>1132.73</v>
      </c>
      <c r="D2784" s="25">
        <v>1136.93</v>
      </c>
      <c r="E2784" s="25">
        <v>1130.8</v>
      </c>
      <c r="F2784" s="16">
        <v>1132.83</v>
      </c>
      <c r="G2784" s="28">
        <f ca="1">IFERROR($F2784/OFFSET($F2784,G$12,)-1,"")</f>
        <v>2.5606159605828793E-4</v>
      </c>
      <c r="H2784" s="29">
        <f ca="1">IFERROR($F2784/OFFSET($F2784,H$12,)-1,"")</f>
        <v>2.3270217660589232E-3</v>
      </c>
      <c r="I2784" s="29">
        <f ca="1">IFERROR($F2784/OFFSET($F2784,I$12,)-1,"")</f>
        <v>3.8788478996451214E-2</v>
      </c>
      <c r="J2784" s="29">
        <f ca="1">IFERROR($F2784/OFFSET($F2784,J$12,)-1,"")</f>
        <v>1.5737588966004967E-3</v>
      </c>
      <c r="K2784" s="30">
        <f>F2784/VLOOKUP(YEAR(B2784),$Z$13:$AB$35,3,FALSE)-1</f>
        <v>-3.0886531707241538E-4</v>
      </c>
      <c r="L2784" s="21">
        <f>MAX(F2784:$F$5741)</f>
        <v>1628.56</v>
      </c>
      <c r="M2784" s="28">
        <f ca="1">IF(OFFSET($O2784,M$12,)&lt;&gt;"",_xlfn.STDEV.S(OFFSET($O2784,,,M$12))*SQRT($J$12/$G$12),"")</f>
        <v>9.2662316456220625E-2</v>
      </c>
      <c r="N2784" s="30">
        <f ca="1">IF(OFFSET($O2784,N$12,)&lt;&gt;"",_xlfn.STDEV.S(OFFSET($O2784,,,N$12))*SQRT($J$12/$G$12),"")</f>
        <v>0.14159262058936711</v>
      </c>
      <c r="O2784" s="4">
        <f t="shared" ca="1" si="43"/>
        <v>2.5602881788316847E-4</v>
      </c>
    </row>
    <row r="2785" spans="2:15" x14ac:dyDescent="0.2">
      <c r="B2785" s="14">
        <v>37607</v>
      </c>
      <c r="C2785" s="25">
        <v>1131.45</v>
      </c>
      <c r="D2785" s="25">
        <v>1135.6600000000001</v>
      </c>
      <c r="E2785" s="25">
        <v>1128.3</v>
      </c>
      <c r="F2785" s="16">
        <v>1132.54</v>
      </c>
      <c r="G2785" s="28">
        <f ca="1">IFERROR($F2785/OFFSET($F2785,G$12,)-1,"")</f>
        <v>-3.5306371034660167E-4</v>
      </c>
      <c r="H2785" s="29">
        <f ca="1">IFERROR($F2785/OFFSET($F2785,H$12,)-1,"")</f>
        <v>6.5411756341207106E-3</v>
      </c>
      <c r="I2785" s="29">
        <f ca="1">IFERROR($F2785/OFFSET($F2785,I$12,)-1,"")</f>
        <v>3.8255974917721813E-2</v>
      </c>
      <c r="J2785" s="29">
        <f ca="1">IFERROR($F2785/OFFSET($F2785,J$12,)-1,"")</f>
        <v>-3.9926830126287838E-3</v>
      </c>
      <c r="K2785" s="30">
        <f>F2785/VLOOKUP(YEAR(B2785),$Z$13:$AB$35,3,FALSE)-1</f>
        <v>-5.6478229407519454E-4</v>
      </c>
      <c r="L2785" s="21">
        <f>MAX(F2785:$F$5741)</f>
        <v>1628.56</v>
      </c>
      <c r="M2785" s="28">
        <f ca="1">IF(OFFSET($O2785,M$12,)&lt;&gt;"",_xlfn.STDEV.S(OFFSET($O2785,,,M$12))*SQRT($J$12/$G$12),"")</f>
        <v>9.3736710371212992E-2</v>
      </c>
      <c r="N2785" s="30">
        <f ca="1">IF(OFFSET($O2785,N$12,)&lt;&gt;"",_xlfn.STDEV.S(OFFSET($O2785,,,N$12))*SQRT($J$12/$G$12),"")</f>
        <v>0.14699632199592785</v>
      </c>
      <c r="O2785" s="4">
        <f t="shared" ca="1" si="43"/>
        <v>-3.5312605201253528E-4</v>
      </c>
    </row>
    <row r="2786" spans="2:15" x14ac:dyDescent="0.2">
      <c r="B2786" s="14">
        <v>37606</v>
      </c>
      <c r="C2786" s="25">
        <v>1131.05</v>
      </c>
      <c r="D2786" s="25">
        <v>1134.78</v>
      </c>
      <c r="E2786" s="25">
        <v>1128.31</v>
      </c>
      <c r="F2786" s="16">
        <v>1132.94</v>
      </c>
      <c r="G2786" s="28">
        <f ca="1">IFERROR($F2786/OFFSET($F2786,G$12,)-1,"")</f>
        <v>4.591935854187934E-4</v>
      </c>
      <c r="H2786" s="29">
        <f ca="1">IFERROR($F2786/OFFSET($F2786,H$12,)-1,"")</f>
        <v>1.598034292273498E-2</v>
      </c>
      <c r="I2786" s="29">
        <f ca="1">IFERROR($F2786/OFFSET($F2786,I$12,)-1,"")</f>
        <v>3.603924903752076E-2</v>
      </c>
      <c r="J2786" s="29">
        <f ca="1">IFERROR($F2786/OFFSET($F2786,J$12,)-1,"")</f>
        <v>-5.0286278903577397E-4</v>
      </c>
      <c r="K2786" s="30">
        <f>F2786/VLOOKUP(YEAR(B2786),$Z$13:$AB$35,3,FALSE)-1</f>
        <v>-2.1179336027821183E-4</v>
      </c>
      <c r="L2786" s="21">
        <f>MAX(F2786:$F$5741)</f>
        <v>1628.56</v>
      </c>
      <c r="M2786" s="28">
        <f ca="1">IF(OFFSET($O2786,M$12,)&lt;&gt;"",_xlfn.STDEV.S(OFFSET($O2786,,,M$12))*SQRT($J$12/$G$12),"")</f>
        <v>9.3948030940249561E-2</v>
      </c>
      <c r="N2786" s="30">
        <f ca="1">IF(OFFSET($O2786,N$12,)&lt;&gt;"",_xlfn.STDEV.S(OFFSET($O2786,,,N$12))*SQRT($J$12/$G$12),"")</f>
        <v>0.14713144689160237</v>
      </c>
      <c r="O2786" s="4">
        <f t="shared" ca="1" si="43"/>
        <v>4.590881883082322E-4</v>
      </c>
    </row>
    <row r="2787" spans="2:15" x14ac:dyDescent="0.2">
      <c r="B2787" s="14">
        <v>37603</v>
      </c>
      <c r="C2787" s="25">
        <v>1131.1600000000001</v>
      </c>
      <c r="D2787" s="25">
        <v>1136.78</v>
      </c>
      <c r="E2787" s="25">
        <v>1127.3499999999999</v>
      </c>
      <c r="F2787" s="16">
        <v>1132.42</v>
      </c>
      <c r="G2787" s="28">
        <f ca="1">IFERROR($F2787/OFFSET($F2787,G$12,)-1,"")</f>
        <v>1.7515303775521573E-3</v>
      </c>
      <c r="H2787" s="29">
        <f ca="1">IFERROR($F2787/OFFSET($F2787,H$12,)-1,"")</f>
        <v>7.9305035113172995E-3</v>
      </c>
      <c r="I2787" s="29">
        <f ca="1">IFERROR($F2787/OFFSET($F2787,I$12,)-1,"")</f>
        <v>3.2702268913693766E-2</v>
      </c>
      <c r="J2787" s="29">
        <f ca="1">IFERROR($F2787/OFFSET($F2787,J$12,)-1,"")</f>
        <v>2.4520869295798775E-3</v>
      </c>
      <c r="K2787" s="30">
        <f>F2787/VLOOKUP(YEAR(B2787),$Z$13:$AB$35,3,FALSE)-1</f>
        <v>-6.7067897421413392E-4</v>
      </c>
      <c r="L2787" s="21">
        <f>MAX(F2787:$F$5741)</f>
        <v>1628.56</v>
      </c>
      <c r="M2787" s="28">
        <f ca="1">IF(OFFSET($O2787,M$12,)&lt;&gt;"",_xlfn.STDEV.S(OFFSET($O2787,,,M$12))*SQRT($J$12/$G$12),"")</f>
        <v>9.3934096880574636E-2</v>
      </c>
      <c r="N2787" s="30">
        <f ca="1">IF(OFFSET($O2787,N$12,)&lt;&gt;"",_xlfn.STDEV.S(OFFSET($O2787,,,N$12))*SQRT($J$12/$G$12),"")</f>
        <v>0.14904870846892737</v>
      </c>
      <c r="O2787" s="4">
        <f t="shared" ca="1" si="43"/>
        <v>1.7499982370199807E-3</v>
      </c>
    </row>
    <row r="2788" spans="2:15" x14ac:dyDescent="0.2">
      <c r="B2788" s="14">
        <v>37602</v>
      </c>
      <c r="C2788" s="25">
        <v>1130.1400000000001</v>
      </c>
      <c r="D2788" s="25">
        <v>1130.69</v>
      </c>
      <c r="E2788" s="25">
        <v>1123.42</v>
      </c>
      <c r="F2788" s="16">
        <v>1130.44</v>
      </c>
      <c r="G2788" s="28">
        <f ca="1">IFERROR($F2788/OFFSET($F2788,G$12,)-1,"")</f>
        <v>2.1235179614231825E-4</v>
      </c>
      <c r="H2788" s="29">
        <f ca="1">IFERROR($F2788/OFFSET($F2788,H$12,)-1,"")</f>
        <v>3.1235580165407395E-3</v>
      </c>
      <c r="I2788" s="29">
        <f ca="1">IFERROR($F2788/OFFSET($F2788,I$12,)-1,"")</f>
        <v>2.9282150271333407E-2</v>
      </c>
      <c r="J2788" s="29">
        <f ca="1">IFERROR($F2788/OFFSET($F2788,J$12,)-1,"")</f>
        <v>-3.4205515198532099E-3</v>
      </c>
      <c r="K2788" s="30">
        <f>F2788/VLOOKUP(YEAR(B2788),$Z$13:$AB$35,3,FALSE)-1</f>
        <v>-2.4179741965089097E-3</v>
      </c>
      <c r="L2788" s="21">
        <f>MAX(F2788:$F$5741)</f>
        <v>1628.56</v>
      </c>
      <c r="M2788" s="28">
        <f ca="1">IF(OFFSET($O2788,M$12,)&lt;&gt;"",_xlfn.STDEV.S(OFFSET($O2788,,,M$12))*SQRT($J$12/$G$12),"")</f>
        <v>0.10663776972079282</v>
      </c>
      <c r="N2788" s="30">
        <f ca="1">IF(OFFSET($O2788,N$12,)&lt;&gt;"",_xlfn.STDEV.S(OFFSET($O2788,,,N$12))*SQRT($J$12/$G$12),"")</f>
        <v>0.1499259216212252</v>
      </c>
      <c r="O2788" s="4">
        <f t="shared" ca="1" si="43"/>
        <v>2.1232925269102759E-4</v>
      </c>
    </row>
    <row r="2789" spans="2:15" x14ac:dyDescent="0.2">
      <c r="B2789" s="14">
        <v>37601</v>
      </c>
      <c r="C2789" s="25">
        <v>1124.02</v>
      </c>
      <c r="D2789" s="25">
        <v>1130.22</v>
      </c>
      <c r="E2789" s="25">
        <v>1119.21</v>
      </c>
      <c r="F2789" s="16">
        <v>1130.2</v>
      </c>
      <c r="G2789" s="28">
        <f ca="1">IFERROR($F2789/OFFSET($F2789,G$12,)-1,"")</f>
        <v>4.4615083808812184E-3</v>
      </c>
      <c r="H2789" s="29">
        <f ca="1">IFERROR($F2789/OFFSET($F2789,H$12,)-1,"")</f>
        <v>6.4562090921234105E-3</v>
      </c>
      <c r="I2789" s="29">
        <f ca="1">IFERROR($F2789/OFFSET($F2789,I$12,)-1,"")</f>
        <v>3.4470133816610904E-2</v>
      </c>
      <c r="J2789" s="29">
        <f ca="1">IFERROR($F2789/OFFSET($F2789,J$12,)-1,"")</f>
        <v>-4.1237840124066505E-3</v>
      </c>
      <c r="K2789" s="30">
        <f>F2789/VLOOKUP(YEAR(B2789),$Z$13:$AB$35,3,FALSE)-1</f>
        <v>-2.6297675567871215E-3</v>
      </c>
      <c r="L2789" s="21">
        <f>MAX(F2789:$F$5741)</f>
        <v>1628.56</v>
      </c>
      <c r="M2789" s="28">
        <f ca="1">IF(OFFSET($O2789,M$12,)&lt;&gt;"",_xlfn.STDEV.S(OFFSET($O2789,,,M$12))*SQRT($J$12/$G$12),"")</f>
        <v>0.10655269004010577</v>
      </c>
      <c r="N2789" s="30">
        <f ca="1">IF(OFFSET($O2789,N$12,)&lt;&gt;"",_xlfn.STDEV.S(OFFSET($O2789,,,N$12))*SQRT($J$12/$G$12),"")</f>
        <v>0.15279193471117802</v>
      </c>
      <c r="O2789" s="4">
        <f t="shared" ca="1" si="43"/>
        <v>4.4515853558572127E-3</v>
      </c>
    </row>
    <row r="2790" spans="2:15" x14ac:dyDescent="0.2">
      <c r="B2790" s="14">
        <v>37600</v>
      </c>
      <c r="C2790" s="25">
        <v>1116.0899999999999</v>
      </c>
      <c r="D2790" s="25">
        <v>1125.18</v>
      </c>
      <c r="E2790" s="25">
        <v>1111.2</v>
      </c>
      <c r="F2790" s="16">
        <v>1125.18</v>
      </c>
      <c r="G2790" s="28">
        <f ca="1">IFERROR($F2790/OFFSET($F2790,G$12,)-1,"")</f>
        <v>9.0214506062129551E-3</v>
      </c>
      <c r="H2790" s="29">
        <f ca="1">IFERROR($F2790/OFFSET($F2790,H$12,)-1,"")</f>
        <v>1.6542141353546702E-2</v>
      </c>
      <c r="I2790" s="29">
        <f ca="1">IFERROR($F2790/OFFSET($F2790,I$12,)-1,"")</f>
        <v>3.3147243545010641E-2</v>
      </c>
      <c r="J2790" s="29">
        <f ca="1">IFERROR($F2790/OFFSET($F2790,J$12,)-1,"")</f>
        <v>-5.1634807518875503E-3</v>
      </c>
      <c r="K2790" s="30">
        <f>F2790/VLOOKUP(YEAR(B2790),$Z$13:$AB$35,3,FALSE)-1</f>
        <v>-7.0597786759385439E-3</v>
      </c>
      <c r="L2790" s="21">
        <f>MAX(F2790:$F$5741)</f>
        <v>1628.56</v>
      </c>
      <c r="M2790" s="28">
        <f ca="1">IF(OFFSET($O2790,M$12,)&lt;&gt;"",_xlfn.STDEV.S(OFFSET($O2790,,,M$12))*SQRT($J$12/$G$12),"")</f>
        <v>0.1082728930981829</v>
      </c>
      <c r="N2790" s="30">
        <f ca="1">IF(OFFSET($O2790,N$12,)&lt;&gt;"",_xlfn.STDEV.S(OFFSET($O2790,,,N$12))*SQRT($J$12/$G$12),"")</f>
        <v>0.15261847282400798</v>
      </c>
      <c r="O2790" s="4">
        <f t="shared" ca="1" si="43"/>
        <v>8.9810004182549006E-3</v>
      </c>
    </row>
    <row r="2791" spans="2:15" x14ac:dyDescent="0.2">
      <c r="B2791" s="14">
        <v>37599</v>
      </c>
      <c r="C2791" s="25">
        <v>1123.94</v>
      </c>
      <c r="D2791" s="25">
        <v>1127.01</v>
      </c>
      <c r="E2791" s="25">
        <v>1115.1199999999999</v>
      </c>
      <c r="F2791" s="16">
        <v>1115.1199999999999</v>
      </c>
      <c r="G2791" s="28">
        <f ca="1">IFERROR($F2791/OFFSET($F2791,G$12,)-1,"")</f>
        <v>-7.4676682895569169E-3</v>
      </c>
      <c r="H2791" s="29">
        <f ca="1">IFERROR($F2791/OFFSET($F2791,H$12,)-1,"")</f>
        <v>3.6812687326173155E-3</v>
      </c>
      <c r="I2791" s="29">
        <f ca="1">IFERROR($F2791/OFFSET($F2791,I$12,)-1,"")</f>
        <v>2.1041258446719002E-2</v>
      </c>
      <c r="J2791" s="29">
        <f ca="1">IFERROR($F2791/OFFSET($F2791,J$12,)-1,"")</f>
        <v>-9.3457943925235876E-3</v>
      </c>
      <c r="K2791" s="30">
        <f>F2791/VLOOKUP(YEAR(B2791),$Z$13:$AB$35,3,FALSE)-1</f>
        <v>-1.5937450360931305E-2</v>
      </c>
      <c r="L2791" s="21">
        <f>MAX(F2791:$F$5741)</f>
        <v>1628.56</v>
      </c>
      <c r="M2791" s="28">
        <f ca="1">IF(OFFSET($O2791,M$12,)&lt;&gt;"",_xlfn.STDEV.S(OFFSET($O2791,,,M$12))*SQRT($J$12/$G$12),"")</f>
        <v>0.11409927144180528</v>
      </c>
      <c r="N2791" s="30">
        <f ca="1">IF(OFFSET($O2791,N$12,)&lt;&gt;"",_xlfn.STDEV.S(OFFSET($O2791,,,N$12))*SQRT($J$12/$G$12),"")</f>
        <v>0.15197139434524731</v>
      </c>
      <c r="O2791" s="4">
        <f t="shared" ca="1" si="43"/>
        <v>-7.495690920705806E-3</v>
      </c>
    </row>
    <row r="2792" spans="2:15" x14ac:dyDescent="0.2">
      <c r="B2792" s="14">
        <v>37596</v>
      </c>
      <c r="C2792" s="25">
        <v>1126.51</v>
      </c>
      <c r="D2792" s="25">
        <v>1126.76</v>
      </c>
      <c r="E2792" s="25">
        <v>1113.4100000000001</v>
      </c>
      <c r="F2792" s="16">
        <v>1123.51</v>
      </c>
      <c r="G2792" s="28">
        <f ca="1">IFERROR($F2792/OFFSET($F2792,G$12,)-1,"")</f>
        <v>-3.0259468285238622E-3</v>
      </c>
      <c r="H2792" s="29">
        <f ca="1">IFERROR($F2792/OFFSET($F2792,H$12,)-1,"")</f>
        <v>2.8892999743580283E-2</v>
      </c>
      <c r="I2792" s="29">
        <f ca="1">IFERROR($F2792/OFFSET($F2792,I$12,)-1,"")</f>
        <v>2.3167921899332589E-2</v>
      </c>
      <c r="J2792" s="29">
        <f ca="1">IFERROR($F2792/OFFSET($F2792,J$12,)-1,"")</f>
        <v>7.7678611472395964E-3</v>
      </c>
      <c r="K2792" s="30">
        <f>F2792/VLOOKUP(YEAR(B2792),$Z$13:$AB$35,3,FALSE)-1</f>
        <v>-8.5335074745407358E-3</v>
      </c>
      <c r="L2792" s="21">
        <f>MAX(F2792:$F$5741)</f>
        <v>1628.56</v>
      </c>
      <c r="M2792" s="28">
        <f ca="1">IF(OFFSET($O2792,M$12,)&lt;&gt;"",_xlfn.STDEV.S(OFFSET($O2792,,,M$12))*SQRT($J$12/$G$12),"")</f>
        <v>0.11288701403210316</v>
      </c>
      <c r="N2792" s="30">
        <f ca="1">IF(OFFSET($O2792,N$12,)&lt;&gt;"",_xlfn.STDEV.S(OFFSET($O2792,,,N$12))*SQRT($J$12/$G$12),"")</f>
        <v>0.15178741260602577</v>
      </c>
      <c r="O2792" s="4">
        <f t="shared" ca="1" si="43"/>
        <v>-3.0305342621859545E-3</v>
      </c>
    </row>
    <row r="2793" spans="2:15" x14ac:dyDescent="0.2">
      <c r="B2793" s="14">
        <v>37595</v>
      </c>
      <c r="C2793" s="25">
        <v>1122.8499999999999</v>
      </c>
      <c r="D2793" s="25">
        <v>1130.25</v>
      </c>
      <c r="E2793" s="25">
        <v>1121.75</v>
      </c>
      <c r="F2793" s="16">
        <v>1126.92</v>
      </c>
      <c r="G2793" s="28">
        <f ca="1">IFERROR($F2793/OFFSET($F2793,G$12,)-1,"")</f>
        <v>3.5353310476868849E-3</v>
      </c>
      <c r="H2793" s="29">
        <f ca="1">IFERROR($F2793/OFFSET($F2793,H$12,)-1,"")</f>
        <v>2.3467867911505236E-2</v>
      </c>
      <c r="I2793" s="29">
        <f ca="1">IFERROR($F2793/OFFSET($F2793,I$12,)-1,"")</f>
        <v>2.9395107514113006E-2</v>
      </c>
      <c r="J2793" s="29">
        <f ca="1">IFERROR($F2793/OFFSET($F2793,J$12,)-1,"")</f>
        <v>1.9246771100900784E-2</v>
      </c>
      <c r="K2793" s="30">
        <f>F2793/VLOOKUP(YEAR(B2793),$Z$13:$AB$35,3,FALSE)-1</f>
        <v>-5.524276813921869E-3</v>
      </c>
      <c r="L2793" s="21">
        <f>MAX(F2793:$F$5741)</f>
        <v>1628.56</v>
      </c>
      <c r="M2793" s="28">
        <f ca="1">IF(OFFSET($O2793,M$12,)&lt;&gt;"",_xlfn.STDEV.S(OFFSET($O2793,,,M$12))*SQRT($J$12/$G$12),"")</f>
        <v>0.11188887022051916</v>
      </c>
      <c r="N2793" s="30">
        <f ca="1">IF(OFFSET($O2793,N$12,)&lt;&gt;"",_xlfn.STDEV.S(OFFSET($O2793,,,N$12))*SQRT($J$12/$G$12),"")</f>
        <v>0.15442545035332442</v>
      </c>
      <c r="O2793" s="4">
        <f t="shared" ca="1" si="43"/>
        <v>3.5290964547908012E-3</v>
      </c>
    </row>
    <row r="2794" spans="2:15" x14ac:dyDescent="0.2">
      <c r="B2794" s="14">
        <v>37594</v>
      </c>
      <c r="C2794" s="25">
        <v>1125.8499999999999</v>
      </c>
      <c r="D2794" s="25">
        <v>1128.75</v>
      </c>
      <c r="E2794" s="25">
        <v>1121.8800000000001</v>
      </c>
      <c r="F2794" s="16">
        <v>1122.95</v>
      </c>
      <c r="G2794" s="28">
        <f ca="1">IFERROR($F2794/OFFSET($F2794,G$12,)-1,"")</f>
        <v>1.452745128154187E-2</v>
      </c>
      <c r="H2794" s="29">
        <f ca="1">IFERROR($F2794/OFFSET($F2794,H$12,)-1,"")</f>
        <v>1.7229353310445283E-2</v>
      </c>
      <c r="I2794" s="29">
        <f ca="1">IFERROR($F2794/OFFSET($F2794,I$12,)-1,"")</f>
        <v>3.2104189261226823E-2</v>
      </c>
      <c r="J2794" s="29">
        <f ca="1">IFERROR($F2794/OFFSET($F2794,J$12,)-1,"")</f>
        <v>2.2938645816596992E-3</v>
      </c>
      <c r="K2794" s="30">
        <f>F2794/VLOOKUP(YEAR(B2794),$Z$13:$AB$35,3,FALSE)-1</f>
        <v>-9.0276919818563783E-3</v>
      </c>
      <c r="L2794" s="21">
        <f>MAX(F2794:$F$5741)</f>
        <v>1628.56</v>
      </c>
      <c r="M2794" s="28">
        <f ca="1">IF(OFFSET($O2794,M$12,)&lt;&gt;"",_xlfn.STDEV.S(OFFSET($O2794,,,M$12))*SQRT($J$12/$G$12),"")</f>
        <v>0.1154421922922329</v>
      </c>
      <c r="N2794" s="30">
        <f ca="1">IF(OFFSET($O2794,N$12,)&lt;&gt;"",_xlfn.STDEV.S(OFFSET($O2794,,,N$12))*SQRT($J$12/$G$12),"")</f>
        <v>0.15435061694230756</v>
      </c>
      <c r="O2794" s="4">
        <f t="shared" ca="1" si="43"/>
        <v>1.4422938844745152E-2</v>
      </c>
    </row>
    <row r="2795" spans="2:15" x14ac:dyDescent="0.2">
      <c r="B2795" s="14">
        <v>37593</v>
      </c>
      <c r="C2795" s="25">
        <v>1110.47</v>
      </c>
      <c r="D2795" s="25">
        <v>1114.8499999999999</v>
      </c>
      <c r="E2795" s="25">
        <v>1106.54</v>
      </c>
      <c r="F2795" s="16">
        <v>1106.8699999999999</v>
      </c>
      <c r="G2795" s="28">
        <f ca="1">IFERROR($F2795/OFFSET($F2795,G$12,)-1,"")</f>
        <v>-3.7442733319532628E-3</v>
      </c>
      <c r="H2795" s="29">
        <f ca="1">IFERROR($F2795/OFFSET($F2795,H$12,)-1,"")</f>
        <v>3.3630661010186635E-3</v>
      </c>
      <c r="I2795" s="29">
        <f ca="1">IFERROR($F2795/OFFSET($F2795,I$12,)-1,"")</f>
        <v>2.159727542063905E-2</v>
      </c>
      <c r="J2795" s="29">
        <f ca="1">IFERROR($F2795/OFFSET($F2795,J$12,)-1,"")</f>
        <v>2.9175916277803804E-3</v>
      </c>
      <c r="K2795" s="30">
        <f>F2795/VLOOKUP(YEAR(B2795),$Z$13:$AB$35,3,FALSE)-1</f>
        <v>-2.3217847120492907E-2</v>
      </c>
      <c r="L2795" s="21">
        <f>MAX(F2795:$F$5741)</f>
        <v>1628.56</v>
      </c>
      <c r="M2795" s="28">
        <f ca="1">IF(OFFSET($O2795,M$12,)&lt;&gt;"",_xlfn.STDEV.S(OFFSET($O2795,,,M$12))*SQRT($J$12/$G$12),"")</f>
        <v>0.10999896587388173</v>
      </c>
      <c r="N2795" s="30">
        <f ca="1">IF(OFFSET($O2795,N$12,)&lt;&gt;"",_xlfn.STDEV.S(OFFSET($O2795,,,N$12))*SQRT($J$12/$G$12),"")</f>
        <v>0.15177670533518098</v>
      </c>
      <c r="O2795" s="4">
        <f t="shared" ca="1" si="43"/>
        <v>-3.7513006703469216E-3</v>
      </c>
    </row>
    <row r="2796" spans="2:15" x14ac:dyDescent="0.2">
      <c r="B2796" s="14">
        <v>37592</v>
      </c>
      <c r="C2796" s="25">
        <v>1095.99</v>
      </c>
      <c r="D2796" s="25">
        <v>1125.29</v>
      </c>
      <c r="E2796" s="25">
        <v>1095.99</v>
      </c>
      <c r="F2796" s="16">
        <v>1111.03</v>
      </c>
      <c r="G2796" s="28">
        <f ca="1">IFERROR($F2796/OFFSET($F2796,G$12,)-1,"")</f>
        <v>1.7464009670683955E-2</v>
      </c>
      <c r="H2796" s="29">
        <f ca="1">IFERROR($F2796/OFFSET($F2796,H$12,)-1,"")</f>
        <v>7.9106603405576514E-3</v>
      </c>
      <c r="I2796" s="29">
        <f ca="1">IFERROR($F2796/OFFSET($F2796,I$12,)-1,"")</f>
        <v>2.6071296638344954E-2</v>
      </c>
      <c r="J2796" s="29">
        <f ca="1">IFERROR($F2796/OFFSET($F2796,J$12,)-1,"")</f>
        <v>1.3343670193360024E-2</v>
      </c>
      <c r="K2796" s="30">
        <f>F2796/VLOOKUP(YEAR(B2796),$Z$13:$AB$35,3,FALSE)-1</f>
        <v>-1.9546762209004864E-2</v>
      </c>
      <c r="L2796" s="21">
        <f>MAX(F2796:$F$5741)</f>
        <v>1628.56</v>
      </c>
      <c r="M2796" s="28">
        <f ca="1">IF(OFFSET($O2796,M$12,)&lt;&gt;"",_xlfn.STDEV.S(OFFSET($O2796,,,M$12))*SQRT($J$12/$G$12),"")</f>
        <v>0.10915554931886937</v>
      </c>
      <c r="N2796" s="30">
        <f ca="1">IF(OFFSET($O2796,N$12,)&lt;&gt;"",_xlfn.STDEV.S(OFFSET($O2796,,,N$12))*SQRT($J$12/$G$12),"")</f>
        <v>0.15371654166206733</v>
      </c>
      <c r="O2796" s="4">
        <f t="shared" ca="1" si="43"/>
        <v>1.7313266378009579E-2</v>
      </c>
    </row>
    <row r="2797" spans="2:15" x14ac:dyDescent="0.2">
      <c r="B2797" s="14">
        <v>37589</v>
      </c>
      <c r="C2797" s="25">
        <v>1102.71</v>
      </c>
      <c r="D2797" s="25">
        <v>1113.05</v>
      </c>
      <c r="E2797" s="25">
        <v>1091.96</v>
      </c>
      <c r="F2797" s="16">
        <v>1091.96</v>
      </c>
      <c r="G2797" s="28">
        <f ca="1">IFERROR($F2797/OFFSET($F2797,G$12,)-1,"")</f>
        <v>-8.282776909942835E-3</v>
      </c>
      <c r="H2797" s="29">
        <f ca="1">IFERROR($F2797/OFFSET($F2797,H$12,)-1,"")</f>
        <v>-5.4646799519108002E-3</v>
      </c>
      <c r="I2797" s="29">
        <f ca="1">IFERROR($F2797/OFFSET($F2797,I$12,)-1,"")</f>
        <v>2.7775424725869469E-2</v>
      </c>
      <c r="J2797" s="29">
        <f ca="1">IFERROR($F2797/OFFSET($F2797,J$12,)-1,"")</f>
        <v>-3.7588497189985359E-3</v>
      </c>
      <c r="K2797" s="30">
        <f>F2797/VLOOKUP(YEAR(B2797),$Z$13:$AB$35,3,FALSE)-1</f>
        <v>-3.6375509627773139E-2</v>
      </c>
      <c r="L2797" s="21">
        <f>MAX(F2797:$F$5741)</f>
        <v>1628.56</v>
      </c>
      <c r="M2797" s="28">
        <f ca="1">IF(OFFSET($O2797,M$12,)&lt;&gt;"",_xlfn.STDEV.S(OFFSET($O2797,,,M$12))*SQRT($J$12/$G$12),"")</f>
        <v>9.975704344467326E-2</v>
      </c>
      <c r="N2797" s="30">
        <f ca="1">IF(OFFSET($O2797,N$12,)&lt;&gt;"",_xlfn.STDEV.S(OFFSET($O2797,,,N$12))*SQRT($J$12/$G$12),"")</f>
        <v>0.14997481455450895</v>
      </c>
      <c r="O2797" s="4">
        <f t="shared" ca="1" si="43"/>
        <v>-8.3172697027327127E-3</v>
      </c>
    </row>
    <row r="2798" spans="2:15" x14ac:dyDescent="0.2">
      <c r="B2798" s="14">
        <v>37588</v>
      </c>
      <c r="C2798" s="25">
        <v>1104.26</v>
      </c>
      <c r="D2798" s="25">
        <v>1104.26</v>
      </c>
      <c r="E2798" s="25">
        <v>1098.19</v>
      </c>
      <c r="F2798" s="16">
        <v>1101.08</v>
      </c>
      <c r="G2798" s="28">
        <f ca="1">IFERROR($F2798/OFFSET($F2798,G$12,)-1,"")</f>
        <v>-2.5816854329533401E-3</v>
      </c>
      <c r="H2798" s="29">
        <f ca="1">IFERROR($F2798/OFFSET($F2798,H$12,)-1,"")</f>
        <v>3.5728608407159523E-3</v>
      </c>
      <c r="I2798" s="29">
        <f ca="1">IFERROR($F2798/OFFSET($F2798,I$12,)-1,"")</f>
        <v>3.7296630208480508E-2</v>
      </c>
      <c r="J2798" s="29">
        <f ca="1">IFERROR($F2798/OFFSET($F2798,J$12,)-1,"")</f>
        <v>1.0869964378832808E-2</v>
      </c>
      <c r="K2798" s="30">
        <f>F2798/VLOOKUP(YEAR(B2798),$Z$13:$AB$35,3,FALSE)-1</f>
        <v>-2.8327361937203421E-2</v>
      </c>
      <c r="L2798" s="21">
        <f>MAX(F2798:$F$5741)</f>
        <v>1628.56</v>
      </c>
      <c r="M2798" s="28">
        <f ca="1">IF(OFFSET($O2798,M$12,)&lt;&gt;"",_xlfn.STDEV.S(OFFSET($O2798,,,M$12))*SQRT($J$12/$G$12),"")</f>
        <v>0.11062172767737777</v>
      </c>
      <c r="N2798" s="30">
        <f ca="1">IF(OFFSET($O2798,N$12,)&lt;&gt;"",_xlfn.STDEV.S(OFFSET($O2798,,,N$12))*SQRT($J$12/$G$12),"")</f>
        <v>0.14973461014163131</v>
      </c>
      <c r="O2798" s="4">
        <f t="shared" ca="1" si="43"/>
        <v>-2.5850237296498237E-3</v>
      </c>
    </row>
    <row r="2799" spans="2:15" x14ac:dyDescent="0.2">
      <c r="B2799" s="14">
        <v>37587</v>
      </c>
      <c r="C2799" s="25">
        <v>1098.32</v>
      </c>
      <c r="D2799" s="25">
        <v>1103.93</v>
      </c>
      <c r="E2799" s="25">
        <v>1096.69</v>
      </c>
      <c r="F2799" s="16">
        <v>1103.93</v>
      </c>
      <c r="G2799" s="28">
        <f ca="1">IFERROR($F2799/OFFSET($F2799,G$12,)-1,"")</f>
        <v>6.9799485115473736E-4</v>
      </c>
      <c r="H2799" s="29">
        <f ca="1">IFERROR($F2799/OFFSET($F2799,H$12,)-1,"")</f>
        <v>1.4514709751165533E-3</v>
      </c>
      <c r="I2799" s="29">
        <f ca="1">IFERROR($F2799/OFFSET($F2799,I$12,)-1,"")</f>
        <v>3.4708032617864815E-2</v>
      </c>
      <c r="J2799" s="29">
        <f ca="1">IFERROR($F2799/OFFSET($F2799,J$12,)-1,"")</f>
        <v>1.1508471004334053E-2</v>
      </c>
      <c r="K2799" s="30">
        <f>F2799/VLOOKUP(YEAR(B2799),$Z$13:$AB$35,3,FALSE)-1</f>
        <v>-2.5812315783900197E-2</v>
      </c>
      <c r="L2799" s="21">
        <f>MAX(F2799:$F$5741)</f>
        <v>1628.56</v>
      </c>
      <c r="M2799" s="28">
        <f ca="1">IF(OFFSET($O2799,M$12,)&lt;&gt;"",_xlfn.STDEV.S(OFFSET($O2799,,,M$12))*SQRT($J$12/$G$12),"")</f>
        <v>0.1100299610632085</v>
      </c>
      <c r="N2799" s="30">
        <f ca="1">IF(OFFSET($O2799,N$12,)&lt;&gt;"",_xlfn.STDEV.S(OFFSET($O2799,,,N$12))*SQRT($J$12/$G$12),"")</f>
        <v>0.15059308594046672</v>
      </c>
      <c r="O2799" s="4">
        <f t="shared" ca="1" si="43"/>
        <v>6.977513660429332E-4</v>
      </c>
    </row>
    <row r="2800" spans="2:15" x14ac:dyDescent="0.2">
      <c r="B2800" s="14">
        <v>37586</v>
      </c>
      <c r="C2800" s="25">
        <v>1099.23</v>
      </c>
      <c r="D2800" s="25">
        <v>1107.28</v>
      </c>
      <c r="E2800" s="25">
        <v>1098.97</v>
      </c>
      <c r="F2800" s="16">
        <v>1103.1600000000001</v>
      </c>
      <c r="G2800" s="28">
        <f ca="1">IFERROR($F2800/OFFSET($F2800,G$12,)-1,"")</f>
        <v>7.7110794604062782E-4</v>
      </c>
      <c r="H2800" s="29">
        <f ca="1">IFERROR($F2800/OFFSET($F2800,H$12,)-1,"")</f>
        <v>1.1581524579791669E-2</v>
      </c>
      <c r="I2800" s="29">
        <f ca="1">IFERROR($F2800/OFFSET($F2800,I$12,)-1,"")</f>
        <v>5.0718633025687909E-2</v>
      </c>
      <c r="J2800" s="29">
        <f ca="1">IFERROR($F2800/OFFSET($F2800,J$12,)-1,"")</f>
        <v>1.041409062182308E-2</v>
      </c>
      <c r="K2800" s="30">
        <f>F2800/VLOOKUP(YEAR(B2800),$Z$13:$AB$35,3,FALSE)-1</f>
        <v>-2.6491819481459289E-2</v>
      </c>
      <c r="L2800" s="21">
        <f>MAX(F2800:$F$5741)</f>
        <v>1628.56</v>
      </c>
      <c r="M2800" s="28">
        <f ca="1">IF(OFFSET($O2800,M$12,)&lt;&gt;"",_xlfn.STDEV.S(OFFSET($O2800,,,M$12))*SQRT($J$12/$G$12),"")</f>
        <v>0.11484654048758468</v>
      </c>
      <c r="N2800" s="30">
        <f ca="1">IF(OFFSET($O2800,N$12,)&lt;&gt;"",_xlfn.STDEV.S(OFFSET($O2800,,,N$12))*SQRT($J$12/$G$12),"")</f>
        <v>0.15269526505150355</v>
      </c>
      <c r="O2800" s="4">
        <f t="shared" ca="1" si="43"/>
        <v>7.7081079505558281E-4</v>
      </c>
    </row>
    <row r="2801" spans="2:15" x14ac:dyDescent="0.2">
      <c r="B2801" s="14">
        <v>37585</v>
      </c>
      <c r="C2801" s="25">
        <v>1097.44</v>
      </c>
      <c r="D2801" s="25">
        <v>1105.78</v>
      </c>
      <c r="E2801" s="25">
        <v>1096.31</v>
      </c>
      <c r="F2801" s="16">
        <v>1102.31</v>
      </c>
      <c r="G2801" s="28">
        <f ca="1">IFERROR($F2801/OFFSET($F2801,G$12,)-1,"")</f>
        <v>3.9618929651352719E-3</v>
      </c>
      <c r="H2801" s="29">
        <f ca="1">IFERROR($F2801/OFFSET($F2801,H$12,)-1,"")</f>
        <v>1.0542624288372826E-2</v>
      </c>
      <c r="I2801" s="29">
        <f ca="1">IFERROR($F2801/OFFSET($F2801,I$12,)-1,"")</f>
        <v>4.400246247099493E-2</v>
      </c>
      <c r="J2801" s="29">
        <f ca="1">IFERROR($F2801/OFFSET($F2801,J$12,)-1,"")</f>
        <v>1.1599842154046414E-2</v>
      </c>
      <c r="K2801" s="30">
        <f>F2801/VLOOKUP(YEAR(B2801),$Z$13:$AB$35,3,FALSE)-1</f>
        <v>-2.7241920965777822E-2</v>
      </c>
      <c r="L2801" s="21">
        <f>MAX(F2801:$F$5741)</f>
        <v>1628.56</v>
      </c>
      <c r="M2801" s="28">
        <f ca="1">IF(OFFSET($O2801,M$12,)&lt;&gt;"",_xlfn.STDEV.S(OFFSET($O2801,,,M$12))*SQRT($J$12/$G$12),"")</f>
        <v>0.11610030409521209</v>
      </c>
      <c r="N2801" s="30">
        <f ca="1">IF(OFFSET($O2801,N$12,)&lt;&gt;"",_xlfn.STDEV.S(OFFSET($O2801,,,N$12))*SQRT($J$12/$G$12),"")</f>
        <v>0.15284002505535299</v>
      </c>
      <c r="O2801" s="4">
        <f t="shared" ca="1" si="43"/>
        <v>3.9540653352113982E-3</v>
      </c>
    </row>
    <row r="2802" spans="2:15" x14ac:dyDescent="0.2">
      <c r="B2802" s="14">
        <v>37582</v>
      </c>
      <c r="C2802" s="25">
        <v>1093.54</v>
      </c>
      <c r="D2802" s="25">
        <v>1101.42</v>
      </c>
      <c r="E2802" s="25">
        <v>1088.4100000000001</v>
      </c>
      <c r="F2802" s="16">
        <v>1097.96</v>
      </c>
      <c r="G2802" s="28">
        <f ca="1">IFERROR($F2802/OFFSET($F2802,G$12,)-1,"")</f>
        <v>7.2915527361550048E-4</v>
      </c>
      <c r="H2802" s="29">
        <f ca="1">IFERROR($F2802/OFFSET($F2802,H$12,)-1,"")</f>
        <v>4.0511005642278608E-3</v>
      </c>
      <c r="I2802" s="29">
        <f ca="1">IFERROR($F2802/OFFSET($F2802,I$12,)-1,"")</f>
        <v>4.3222134597660666E-2</v>
      </c>
      <c r="J2802" s="29">
        <f ca="1">IFERROR($F2802/OFFSET($F2802,J$12,)-1,"")</f>
        <v>9.7298092663098412E-3</v>
      </c>
      <c r="K2802" s="30">
        <f>F2802/VLOOKUP(YEAR(B2802),$Z$13:$AB$35,3,FALSE)-1</f>
        <v>-3.1080675620819287E-2</v>
      </c>
      <c r="L2802" s="21">
        <f>MAX(F2802:$F$5741)</f>
        <v>1628.56</v>
      </c>
      <c r="M2802" s="28">
        <f ca="1">IF(OFFSET($O2802,M$12,)&lt;&gt;"",_xlfn.STDEV.S(OFFSET($O2802,,,M$12))*SQRT($J$12/$G$12),"")</f>
        <v>0.11808642632227757</v>
      </c>
      <c r="N2802" s="30">
        <f ca="1">IF(OFFSET($O2802,N$12,)&lt;&gt;"",_xlfn.STDEV.S(OFFSET($O2802,,,N$12))*SQRT($J$12/$G$12),"")</f>
        <v>0.15708531996861225</v>
      </c>
      <c r="O2802" s="4">
        <f t="shared" ca="1" si="43"/>
        <v>7.2888956906105276E-4</v>
      </c>
    </row>
    <row r="2803" spans="2:15" x14ac:dyDescent="0.2">
      <c r="B2803" s="14">
        <v>37581</v>
      </c>
      <c r="C2803" s="25">
        <v>1100.67</v>
      </c>
      <c r="D2803" s="25">
        <v>1105.77</v>
      </c>
      <c r="E2803" s="25">
        <v>1090.71</v>
      </c>
      <c r="F2803" s="16">
        <v>1097.1600000000001</v>
      </c>
      <c r="G2803" s="28">
        <f ca="1">IFERROR($F2803/OFFSET($F2803,G$12,)-1,"")</f>
        <v>-4.6900655883445053E-3</v>
      </c>
      <c r="H2803" s="29">
        <f ca="1">IFERROR($F2803/OFFSET($F2803,H$12,)-1,"")</f>
        <v>5.4716568176860214E-4</v>
      </c>
      <c r="I2803" s="29">
        <f ca="1">IFERROR($F2803/OFFSET($F2803,I$12,)-1,"")</f>
        <v>3.4471054120309486E-2</v>
      </c>
      <c r="J2803" s="29">
        <f ca="1">IFERROR($F2803/OFFSET($F2803,J$12,)-1,"")</f>
        <v>2.144060774766543E-2</v>
      </c>
      <c r="K2803" s="30">
        <f>F2803/VLOOKUP(YEAR(B2803),$Z$13:$AB$35,3,FALSE)-1</f>
        <v>-3.1786653488413141E-2</v>
      </c>
      <c r="L2803" s="21">
        <f>MAX(F2803:$F$5741)</f>
        <v>1628.56</v>
      </c>
      <c r="M2803" s="28">
        <f ca="1">IF(OFFSET($O2803,M$12,)&lt;&gt;"",_xlfn.STDEV.S(OFFSET($O2803,,,M$12))*SQRT($J$12/$G$12),"")</f>
        <v>0.11824294538300063</v>
      </c>
      <c r="N2803" s="30">
        <f ca="1">IF(OFFSET($O2803,N$12,)&lt;&gt;"",_xlfn.STDEV.S(OFFSET($O2803,,,N$12))*SQRT($J$12/$G$12),"")</f>
        <v>0.15786261016366476</v>
      </c>
      <c r="O2803" s="4">
        <f t="shared" ca="1" si="43"/>
        <v>-4.7010984560545473E-3</v>
      </c>
    </row>
    <row r="2804" spans="2:15" x14ac:dyDescent="0.2">
      <c r="B2804" s="14">
        <v>37580</v>
      </c>
      <c r="C2804" s="25">
        <v>1090.7</v>
      </c>
      <c r="D2804" s="25">
        <v>1102.33</v>
      </c>
      <c r="E2804" s="25">
        <v>1090.7</v>
      </c>
      <c r="F2804" s="16">
        <v>1102.33</v>
      </c>
      <c r="G2804" s="28">
        <f ca="1">IFERROR($F2804/OFFSET($F2804,G$12,)-1,"")</f>
        <v>1.0820426764967417E-2</v>
      </c>
      <c r="H2804" s="29">
        <f ca="1">IFERROR($F2804/OFFSET($F2804,H$12,)-1,"")</f>
        <v>3.6875842226025135E-3</v>
      </c>
      <c r="I2804" s="29">
        <f ca="1">IFERROR($F2804/OFFSET($F2804,I$12,)-1,"")</f>
        <v>4.5595963045168997E-2</v>
      </c>
      <c r="J2804" s="29">
        <f ca="1">IFERROR($F2804/OFFSET($F2804,J$12,)-1,"")</f>
        <v>1.6215867396795369E-2</v>
      </c>
      <c r="K2804" s="30">
        <f>F2804/VLOOKUP(YEAR(B2804),$Z$13:$AB$35,3,FALSE)-1</f>
        <v>-2.7224271519088017E-2</v>
      </c>
      <c r="L2804" s="21">
        <f>MAX(F2804:$F$5741)</f>
        <v>1628.56</v>
      </c>
      <c r="M2804" s="28">
        <f ca="1">IF(OFFSET($O2804,M$12,)&lt;&gt;"",_xlfn.STDEV.S(OFFSET($O2804,,,M$12))*SQRT($J$12/$G$12),"")</f>
        <v>0.11786114255428427</v>
      </c>
      <c r="N2804" s="30">
        <f ca="1">IF(OFFSET($O2804,N$12,)&lt;&gt;"",_xlfn.STDEV.S(OFFSET($O2804,,,N$12))*SQRT($J$12/$G$12),"")</f>
        <v>0.16117863966583548</v>
      </c>
      <c r="O2804" s="4">
        <f t="shared" ca="1" si="43"/>
        <v>1.0762304840739588E-2</v>
      </c>
    </row>
    <row r="2805" spans="2:15" x14ac:dyDescent="0.2">
      <c r="B2805" s="14">
        <v>37579</v>
      </c>
      <c r="C2805" s="25">
        <v>1090.57</v>
      </c>
      <c r="D2805" s="25">
        <v>1092.1300000000001</v>
      </c>
      <c r="E2805" s="25">
        <v>1086</v>
      </c>
      <c r="F2805" s="16">
        <v>1090.53</v>
      </c>
      <c r="G2805" s="28">
        <f ca="1">IFERROR($F2805/OFFSET($F2805,G$12,)-1,"")</f>
        <v>-2.5668998267336374E-4</v>
      </c>
      <c r="H2805" s="29">
        <f ca="1">IFERROR($F2805/OFFSET($F2805,H$12,)-1,"")</f>
        <v>-1.8397495743862624E-3</v>
      </c>
      <c r="I2805" s="29">
        <f ca="1">IFERROR($F2805/OFFSET($F2805,I$12,)-1,"")</f>
        <v>3.934238741958529E-2</v>
      </c>
      <c r="J2805" s="29">
        <f ca="1">IFERROR($F2805/OFFSET($F2805,J$12,)-1,"")</f>
        <v>1.0498517420311382E-2</v>
      </c>
      <c r="K2805" s="30">
        <f>F2805/VLOOKUP(YEAR(B2805),$Z$13:$AB$35,3,FALSE)-1</f>
        <v>-3.763744506609723E-2</v>
      </c>
      <c r="L2805" s="21">
        <f>MAX(F2805:$F$5741)</f>
        <v>1628.56</v>
      </c>
      <c r="M2805" s="28">
        <f ca="1">IF(OFFSET($O2805,M$12,)&lt;&gt;"",_xlfn.STDEV.S(OFFSET($O2805,,,M$12))*SQRT($J$12/$G$12),"")</f>
        <v>0.11821692924330988</v>
      </c>
      <c r="N2805" s="30">
        <f ca="1">IF(OFFSET($O2805,N$12,)&lt;&gt;"",_xlfn.STDEV.S(OFFSET($O2805,,,N$12))*SQRT($J$12/$G$12),"")</f>
        <v>0.16231055107115416</v>
      </c>
      <c r="O2805" s="4">
        <f t="shared" ca="1" si="43"/>
        <v>-2.5672293318579776E-4</v>
      </c>
    </row>
    <row r="2806" spans="2:15" x14ac:dyDescent="0.2">
      <c r="B2806" s="14">
        <v>37578</v>
      </c>
      <c r="C2806" s="25">
        <v>1094.3</v>
      </c>
      <c r="D2806" s="25">
        <v>1100.18</v>
      </c>
      <c r="E2806" s="25">
        <v>1087.8800000000001</v>
      </c>
      <c r="F2806" s="16">
        <v>1090.81</v>
      </c>
      <c r="G2806" s="28">
        <f ca="1">IFERROR($F2806/OFFSET($F2806,G$12,)-1,"")</f>
        <v>-2.4873574570427603E-3</v>
      </c>
      <c r="H2806" s="29">
        <f ca="1">IFERROR($F2806/OFFSET($F2806,H$12,)-1,"")</f>
        <v>1.5884967128219074E-3</v>
      </c>
      <c r="I2806" s="29">
        <f ca="1">IFERROR($F2806/OFFSET($F2806,I$12,)-1,"")</f>
        <v>3.6586177077096993E-2</v>
      </c>
      <c r="J2806" s="29">
        <f ca="1">IFERROR($F2806/OFFSET($F2806,J$12,)-1,"")</f>
        <v>2.31107609480663E-2</v>
      </c>
      <c r="K2806" s="30">
        <f>F2806/VLOOKUP(YEAR(B2806),$Z$13:$AB$35,3,FALSE)-1</f>
        <v>-3.7390352812439409E-2</v>
      </c>
      <c r="L2806" s="21">
        <f>MAX(F2806:$F$5741)</f>
        <v>1628.56</v>
      </c>
      <c r="M2806" s="28">
        <f ca="1">IF(OFFSET($O2806,M$12,)&lt;&gt;"",_xlfn.STDEV.S(OFFSET($O2806,,,M$12))*SQRT($J$12/$G$12),"")</f>
        <v>0.14939365821223277</v>
      </c>
      <c r="N2806" s="30">
        <f ca="1">IF(OFFSET($O2806,N$12,)&lt;&gt;"",_xlfn.STDEV.S(OFFSET($O2806,,,N$12))*SQRT($J$12/$G$12),"")</f>
        <v>0.16231276479857529</v>
      </c>
      <c r="O2806" s="4">
        <f t="shared" ca="1" si="43"/>
        <v>-2.490456069907325E-3</v>
      </c>
    </row>
    <row r="2807" spans="2:15" x14ac:dyDescent="0.2">
      <c r="B2807" s="14">
        <v>37575</v>
      </c>
      <c r="C2807" s="25">
        <v>1101.8900000000001</v>
      </c>
      <c r="D2807" s="25">
        <v>1102.3900000000001</v>
      </c>
      <c r="E2807" s="25">
        <v>1089.6400000000001</v>
      </c>
      <c r="F2807" s="16">
        <v>1093.53</v>
      </c>
      <c r="G2807" s="28">
        <f ca="1">IFERROR($F2807/OFFSET($F2807,G$12,)-1,"")</f>
        <v>-2.7631866929306304E-3</v>
      </c>
      <c r="H2807" s="29">
        <f ca="1">IFERROR($F2807/OFFSET($F2807,H$12,)-1,"")</f>
        <v>1.2727306023037066E-3</v>
      </c>
      <c r="I2807" s="29">
        <f ca="1">IFERROR($F2807/OFFSET($F2807,I$12,)-1,"")</f>
        <v>6.1061517562585044E-2</v>
      </c>
      <c r="J2807" s="29">
        <f ca="1">IFERROR($F2807/OFFSET($F2807,J$12,)-1,"")</f>
        <v>4.5369812727637848E-2</v>
      </c>
      <c r="K2807" s="30">
        <f>F2807/VLOOKUP(YEAR(B2807),$Z$13:$AB$35,3,FALSE)-1</f>
        <v>-3.4990028062620304E-2</v>
      </c>
      <c r="L2807" s="21">
        <f>MAX(F2807:$F$5741)</f>
        <v>1628.56</v>
      </c>
      <c r="M2807" s="28">
        <f ca="1">IF(OFFSET($O2807,M$12,)&lt;&gt;"",_xlfn.STDEV.S(OFFSET($O2807,,,M$12))*SQRT($J$12/$G$12),"")</f>
        <v>0.16178367599663943</v>
      </c>
      <c r="N2807" s="30">
        <f ca="1">IF(OFFSET($O2807,N$12,)&lt;&gt;"",_xlfn.STDEV.S(OFFSET($O2807,,,N$12))*SQRT($J$12/$G$12),"")</f>
        <v>0.16249274702204872</v>
      </c>
      <c r="O2807" s="4">
        <f t="shared" ca="1" si="43"/>
        <v>-2.7670113403819789E-3</v>
      </c>
    </row>
    <row r="2808" spans="2:15" x14ac:dyDescent="0.2">
      <c r="B2808" s="14">
        <v>37574</v>
      </c>
      <c r="C2808" s="25">
        <v>1096.1300000000001</v>
      </c>
      <c r="D2808" s="25">
        <v>1096.72</v>
      </c>
      <c r="E2808" s="25">
        <v>1091.0999999999999</v>
      </c>
      <c r="F2808" s="16">
        <v>1096.56</v>
      </c>
      <c r="G2808" s="28">
        <f ca="1">IFERROR($F2808/OFFSET($F2808,G$12,)-1,"")</f>
        <v>-1.5660851513275009E-3</v>
      </c>
      <c r="H2808" s="29">
        <f ca="1">IFERROR($F2808/OFFSET($F2808,H$12,)-1,"")</f>
        <v>-1.3751400183958928E-3</v>
      </c>
      <c r="I2808" s="29">
        <f ca="1">IFERROR($F2808/OFFSET($F2808,I$12,)-1,"")</f>
        <v>6.9710272168568954E-2</v>
      </c>
      <c r="J2808" s="29">
        <f ca="1">IFERROR($F2808/OFFSET($F2808,J$12,)-1,"")</f>
        <v>4.7555360247616418E-2</v>
      </c>
      <c r="K2808" s="30">
        <f>F2808/VLOOKUP(YEAR(B2808),$Z$13:$AB$35,3,FALSE)-1</f>
        <v>-3.2316136889108615E-2</v>
      </c>
      <c r="L2808" s="21">
        <f>MAX(F2808:$F$5741)</f>
        <v>1628.56</v>
      </c>
      <c r="M2808" s="28">
        <f ca="1">IF(OFFSET($O2808,M$12,)&lt;&gt;"",_xlfn.STDEV.S(OFFSET($O2808,,,M$12))*SQRT($J$12/$G$12),"")</f>
        <v>0.16563111959975166</v>
      </c>
      <c r="N2808" s="30">
        <f ca="1">IF(OFFSET($O2808,N$12,)&lt;&gt;"",_xlfn.STDEV.S(OFFSET($O2808,,,N$12))*SQRT($J$12/$G$12),"")</f>
        <v>0.16345117272273171</v>
      </c>
      <c r="O2808" s="4">
        <f t="shared" ca="1" si="43"/>
        <v>-1.5673127445224959E-3</v>
      </c>
    </row>
    <row r="2809" spans="2:15" x14ac:dyDescent="0.2">
      <c r="B2809" s="14">
        <v>37573</v>
      </c>
      <c r="C2809" s="25">
        <v>1089.27</v>
      </c>
      <c r="D2809" s="25">
        <v>1098.9100000000001</v>
      </c>
      <c r="E2809" s="25">
        <v>1088.29</v>
      </c>
      <c r="F2809" s="16">
        <v>1098.28</v>
      </c>
      <c r="G2809" s="28">
        <f ca="1">IFERROR($F2809/OFFSET($F2809,G$12,)-1,"")</f>
        <v>5.2538122174017321E-3</v>
      </c>
      <c r="H2809" s="29">
        <f ca="1">IFERROR($F2809/OFFSET($F2809,H$12,)-1,"")</f>
        <v>3.2336445183331897E-3</v>
      </c>
      <c r="I2809" s="29">
        <f ca="1">IFERROR($F2809/OFFSET($F2809,I$12,)-1,"")</f>
        <v>8.6577559682222471E-2</v>
      </c>
      <c r="J2809" s="29">
        <f ca="1">IFERROR($F2809/OFFSET($F2809,J$12,)-1,"")</f>
        <v>4.5722011692342912E-2</v>
      </c>
      <c r="K2809" s="30">
        <f>F2809/VLOOKUP(YEAR(B2809),$Z$13:$AB$35,3,FALSE)-1</f>
        <v>-3.0798284473781856E-2</v>
      </c>
      <c r="L2809" s="21">
        <f>MAX(F2809:$F$5741)</f>
        <v>1628.56</v>
      </c>
      <c r="M2809" s="28">
        <f ca="1">IF(OFFSET($O2809,M$12,)&lt;&gt;"",_xlfn.STDEV.S(OFFSET($O2809,,,M$12))*SQRT($J$12/$G$12),"")</f>
        <v>0.17355447891902068</v>
      </c>
      <c r="N2809" s="30">
        <f ca="1">IF(OFFSET($O2809,N$12,)&lt;&gt;"",_xlfn.STDEV.S(OFFSET($O2809,,,N$12))*SQRT($J$12/$G$12),"")</f>
        <v>0.16451264494230766</v>
      </c>
      <c r="O2809" s="4">
        <f t="shared" ca="1" si="43"/>
        <v>5.240059095841426E-3</v>
      </c>
    </row>
    <row r="2810" spans="2:15" x14ac:dyDescent="0.2">
      <c r="B2810" s="14">
        <v>37572</v>
      </c>
      <c r="C2810" s="25">
        <v>1088.2</v>
      </c>
      <c r="D2810" s="25">
        <v>1095.72</v>
      </c>
      <c r="E2810" s="25">
        <v>1086.07</v>
      </c>
      <c r="F2810" s="16">
        <v>1092.54</v>
      </c>
      <c r="G2810" s="28">
        <f ca="1">IFERROR($F2810/OFFSET($F2810,G$12,)-1,"")</f>
        <v>3.1769934256435928E-3</v>
      </c>
      <c r="H2810" s="29">
        <f ca="1">IFERROR($F2810/OFFSET($F2810,H$12,)-1,"")</f>
        <v>4.1543353982462783E-3</v>
      </c>
      <c r="I2810" s="29">
        <f ca="1">IFERROR($F2810/OFFSET($F2810,I$12,)-1,"")</f>
        <v>7.7328126848893675E-2</v>
      </c>
      <c r="J2810" s="29">
        <f ca="1">IFERROR($F2810/OFFSET($F2810,J$12,)-1,"")</f>
        <v>3.7668110325962845E-2</v>
      </c>
      <c r="K2810" s="30">
        <f>F2810/VLOOKUP(YEAR(B2810),$Z$13:$AB$35,3,FALSE)-1</f>
        <v>-3.5863675673767692E-2</v>
      </c>
      <c r="L2810" s="21">
        <f>MAX(F2810:$F$5741)</f>
        <v>1628.56</v>
      </c>
      <c r="M2810" s="28">
        <f ca="1">IF(OFFSET($O2810,M$12,)&lt;&gt;"",_xlfn.STDEV.S(OFFSET($O2810,,,M$12))*SQRT($J$12/$G$12),"")</f>
        <v>0.17692454664114704</v>
      </c>
      <c r="N2810" s="30">
        <f ca="1">IF(OFFSET($O2810,N$12,)&lt;&gt;"",_xlfn.STDEV.S(OFFSET($O2810,,,N$12))*SQRT($J$12/$G$12),"")</f>
        <v>0.16575424654753559</v>
      </c>
      <c r="O2810" s="4">
        <f t="shared" ca="1" si="43"/>
        <v>3.1719574453953035E-3</v>
      </c>
    </row>
    <row r="2811" spans="2:15" x14ac:dyDescent="0.2">
      <c r="B2811" s="14">
        <v>37571</v>
      </c>
      <c r="C2811" s="25">
        <v>1093.19</v>
      </c>
      <c r="D2811" s="25">
        <v>1093.19</v>
      </c>
      <c r="E2811" s="25">
        <v>1081.3499999999999</v>
      </c>
      <c r="F2811" s="16">
        <v>1089.08</v>
      </c>
      <c r="G2811" s="28">
        <f ca="1">IFERROR($F2811/OFFSET($F2811,G$12,)-1,"")</f>
        <v>-2.801838592122019E-3</v>
      </c>
      <c r="H2811" s="29">
        <f ca="1">IFERROR($F2811/OFFSET($F2811,H$12,)-1,"")</f>
        <v>5.1778083380249473E-3</v>
      </c>
      <c r="I2811" s="29">
        <f ca="1">IFERROR($F2811/OFFSET($F2811,I$12,)-1,"")</f>
        <v>8.5043637667875371E-2</v>
      </c>
      <c r="J2811" s="29">
        <f ca="1">IFERROR($F2811/OFFSET($F2811,J$12,)-1,"")</f>
        <v>4.1215331223648732E-2</v>
      </c>
      <c r="K2811" s="30">
        <f>F2811/VLOOKUP(YEAR(B2811),$Z$13:$AB$35,3,FALSE)-1</f>
        <v>-3.8917029951111126E-2</v>
      </c>
      <c r="L2811" s="21">
        <f>MAX(F2811:$F$5741)</f>
        <v>1628.56</v>
      </c>
      <c r="M2811" s="28">
        <f ca="1">IF(OFFSET($O2811,M$12,)&lt;&gt;"",_xlfn.STDEV.S(OFFSET($O2811,,,M$12))*SQRT($J$12/$G$12),"")</f>
        <v>0.17721307871598943</v>
      </c>
      <c r="N2811" s="30">
        <f ca="1">IF(OFFSET($O2811,N$12,)&lt;&gt;"",_xlfn.STDEV.S(OFFSET($O2811,,,N$12))*SQRT($J$12/$G$12),"")</f>
        <v>0.16825227920012878</v>
      </c>
      <c r="O2811" s="4">
        <f t="shared" ca="1" si="43"/>
        <v>-2.8057710890689491E-3</v>
      </c>
    </row>
    <row r="2812" spans="2:15" x14ac:dyDescent="0.2">
      <c r="B2812" s="14">
        <v>37568</v>
      </c>
      <c r="C2812" s="25">
        <v>1091.24</v>
      </c>
      <c r="D2812" s="25">
        <v>1095.82</v>
      </c>
      <c r="E2812" s="25">
        <v>1091.24</v>
      </c>
      <c r="F2812" s="16">
        <v>1092.1400000000001</v>
      </c>
      <c r="G2812" s="28">
        <f ca="1">IFERROR($F2812/OFFSET($F2812,G$12,)-1,"")</f>
        <v>-5.4003843106540383E-3</v>
      </c>
      <c r="H2812" s="29">
        <f ca="1">IFERROR($F2812/OFFSET($F2812,H$12,)-1,"")</f>
        <v>8.625785001847186E-3</v>
      </c>
      <c r="I2812" s="29">
        <f ca="1">IFERROR($F2812/OFFSET($F2812,I$12,)-1,"")</f>
        <v>8.8005578800558037E-2</v>
      </c>
      <c r="J2812" s="29">
        <f ca="1">IFERROR($F2812/OFFSET($F2812,J$12,)-1,"")</f>
        <v>5.6218024970745128E-2</v>
      </c>
      <c r="K2812" s="30">
        <f>F2812/VLOOKUP(YEAR(B2812),$Z$13:$AB$35,3,FALSE)-1</f>
        <v>-3.6216664607564564E-2</v>
      </c>
      <c r="L2812" s="21">
        <f>MAX(F2812:$F$5741)</f>
        <v>1628.56</v>
      </c>
      <c r="M2812" s="28">
        <f ca="1">IF(OFFSET($O2812,M$12,)&lt;&gt;"",_xlfn.STDEV.S(OFFSET($O2812,,,M$12))*SQRT($J$12/$G$12),"")</f>
        <v>0.17713696830905634</v>
      </c>
      <c r="N2812" s="30">
        <f ca="1">IF(OFFSET($O2812,N$12,)&lt;&gt;"",_xlfn.STDEV.S(OFFSET($O2812,,,N$12))*SQRT($J$12/$G$12),"")</f>
        <v>0.16979915729443976</v>
      </c>
      <c r="O2812" s="4">
        <f t="shared" ca="1" si="43"/>
        <v>-5.415019098772446E-3</v>
      </c>
    </row>
    <row r="2813" spans="2:15" x14ac:dyDescent="0.2">
      <c r="B2813" s="14">
        <v>37567</v>
      </c>
      <c r="C2813" s="25">
        <v>1095.17</v>
      </c>
      <c r="D2813" s="25">
        <v>1100.98</v>
      </c>
      <c r="E2813" s="25">
        <v>1094.03</v>
      </c>
      <c r="F2813" s="16">
        <v>1098.07</v>
      </c>
      <c r="G2813" s="28">
        <f ca="1">IFERROR($F2813/OFFSET($F2813,G$12,)-1,"")</f>
        <v>3.0418181486013829E-3</v>
      </c>
      <c r="H2813" s="29">
        <f ca="1">IFERROR($F2813/OFFSET($F2813,H$12,)-1,"")</f>
        <v>3.3526283589815797E-2</v>
      </c>
      <c r="I2813" s="29">
        <f ca="1">IFERROR($F2813/OFFSET($F2813,I$12,)-1,"")</f>
        <v>8.9560532243180724E-2</v>
      </c>
      <c r="J2813" s="29">
        <f ca="1">IFERROR($F2813/OFFSET($F2813,J$12,)-1,"")</f>
        <v>7.094301346883447E-2</v>
      </c>
      <c r="K2813" s="30">
        <f>F2813/VLOOKUP(YEAR(B2813),$Z$13:$AB$35,3,FALSE)-1</f>
        <v>-3.0983603664025194E-2</v>
      </c>
      <c r="L2813" s="21">
        <f>MAX(F2813:$F$5741)</f>
        <v>1628.56</v>
      </c>
      <c r="M2813" s="28">
        <f ca="1">IF(OFFSET($O2813,M$12,)&lt;&gt;"",_xlfn.STDEV.S(OFFSET($O2813,,,M$12))*SQRT($J$12/$G$12),"")</f>
        <v>0.17653945177756122</v>
      </c>
      <c r="N2813" s="30">
        <f ca="1">IF(OFFSET($O2813,N$12,)&lt;&gt;"",_xlfn.STDEV.S(OFFSET($O2813,,,N$12))*SQRT($J$12/$G$12),"")</f>
        <v>0.16993391269866809</v>
      </c>
      <c r="O2813" s="4">
        <f t="shared" ca="1" si="43"/>
        <v>3.0372011800598223E-3</v>
      </c>
    </row>
    <row r="2814" spans="2:15" x14ac:dyDescent="0.2">
      <c r="B2814" s="14">
        <v>37566</v>
      </c>
      <c r="C2814" s="25">
        <v>1088.83</v>
      </c>
      <c r="D2814" s="25">
        <v>1100.51</v>
      </c>
      <c r="E2814" s="25">
        <v>1088.83</v>
      </c>
      <c r="F2814" s="16">
        <v>1094.74</v>
      </c>
      <c r="G2814" s="28">
        <f ca="1">IFERROR($F2814/OFFSET($F2814,G$12,)-1,"")</f>
        <v>6.1763570522601619E-3</v>
      </c>
      <c r="H2814" s="29">
        <f ca="1">IFERROR($F2814/OFFSET($F2814,H$12,)-1,"")</f>
        <v>3.1323893771961986E-2</v>
      </c>
      <c r="I2814" s="29">
        <f ca="1">IFERROR($F2814/OFFSET($F2814,I$12,)-1,"")</f>
        <v>7.9838232392976938E-2</v>
      </c>
      <c r="J2814" s="29">
        <f ca="1">IFERROR($F2814/OFFSET($F2814,J$12,)-1,"")</f>
        <v>6.6758913693811373E-2</v>
      </c>
      <c r="K2814" s="30">
        <f>F2814/VLOOKUP(YEAR(B2814),$Z$13:$AB$35,3,FALSE)-1</f>
        <v>-3.392223653788462E-2</v>
      </c>
      <c r="L2814" s="21">
        <f>MAX(F2814:$F$5741)</f>
        <v>1628.56</v>
      </c>
      <c r="M2814" s="28">
        <f ca="1">IF(OFFSET($O2814,M$12,)&lt;&gt;"",_xlfn.STDEV.S(OFFSET($O2814,,,M$12))*SQRT($J$12/$G$12),"")</f>
        <v>0.17942149432899573</v>
      </c>
      <c r="N2814" s="30">
        <f ca="1">IF(OFFSET($O2814,N$12,)&lt;&gt;"",_xlfn.STDEV.S(OFFSET($O2814,,,N$12))*SQRT($J$12/$G$12),"")</f>
        <v>0.16991435431455476</v>
      </c>
      <c r="O2814" s="4">
        <f t="shared" ca="1" si="43"/>
        <v>6.1573615343173604E-3</v>
      </c>
    </row>
    <row r="2815" spans="2:15" x14ac:dyDescent="0.2">
      <c r="B2815" s="14">
        <v>37565</v>
      </c>
      <c r="C2815" s="25">
        <v>1084.9100000000001</v>
      </c>
      <c r="D2815" s="25">
        <v>1092.32</v>
      </c>
      <c r="E2815" s="25">
        <v>1084.47</v>
      </c>
      <c r="F2815" s="16">
        <v>1088.02</v>
      </c>
      <c r="G2815" s="28">
        <f ca="1">IFERROR($F2815/OFFSET($F2815,G$12,)-1,"")</f>
        <v>4.1994702206797907E-3</v>
      </c>
      <c r="H2815" s="29">
        <f ca="1">IFERROR($F2815/OFFSET($F2815,H$12,)-1,"")</f>
        <v>1.9795669697253659E-2</v>
      </c>
      <c r="I2815" s="29">
        <f ca="1">IFERROR($F2815/OFFSET($F2815,I$12,)-1,"")</f>
        <v>4.2284553780127965E-2</v>
      </c>
      <c r="J2815" s="29">
        <f ca="1">IFERROR($F2815/OFFSET($F2815,J$12,)-1,"")</f>
        <v>5.2457462347285322E-2</v>
      </c>
      <c r="K2815" s="30">
        <f>F2815/VLOOKUP(YEAR(B2815),$Z$13:$AB$35,3,FALSE)-1</f>
        <v>-3.9852450625672997E-2</v>
      </c>
      <c r="L2815" s="21">
        <f>MAX(F2815:$F$5741)</f>
        <v>1628.56</v>
      </c>
      <c r="M2815" s="28">
        <f ca="1">IF(OFFSET($O2815,M$12,)&lt;&gt;"",_xlfn.STDEV.S(OFFSET($O2815,,,M$12))*SQRT($J$12/$G$12),"")</f>
        <v>0.18736550234165875</v>
      </c>
      <c r="N2815" s="30">
        <f ca="1">IF(OFFSET($O2815,N$12,)&lt;&gt;"",_xlfn.STDEV.S(OFFSET($O2815,,,N$12))*SQRT($J$12/$G$12),"")</f>
        <v>0.17054108104208418</v>
      </c>
      <c r="O2815" s="4">
        <f t="shared" ca="1" si="43"/>
        <v>4.1906770547756236E-3</v>
      </c>
    </row>
    <row r="2816" spans="2:15" x14ac:dyDescent="0.2">
      <c r="B2816" s="14">
        <v>37564</v>
      </c>
      <c r="C2816" s="25">
        <v>1082.96</v>
      </c>
      <c r="D2816" s="25">
        <v>1086.6500000000001</v>
      </c>
      <c r="E2816" s="25">
        <v>1079.48</v>
      </c>
      <c r="F2816" s="16">
        <v>1083.47</v>
      </c>
      <c r="G2816" s="28">
        <f ca="1">IFERROR($F2816/OFFSET($F2816,G$12,)-1,"")</f>
        <v>6.1876616180289723E-4</v>
      </c>
      <c r="H2816" s="29">
        <f ca="1">IFERROR($F2816/OFFSET($F2816,H$12,)-1,"")</f>
        <v>3.1964644588583724E-2</v>
      </c>
      <c r="I2816" s="29">
        <f ca="1">IFERROR($F2816/OFFSET($F2816,I$12,)-1,"")</f>
        <v>1.7075322919795743E-2</v>
      </c>
      <c r="J2816" s="29">
        <f ca="1">IFERROR($F2816/OFFSET($F2816,J$12,)-1,"")</f>
        <v>6.8215877272548076E-2</v>
      </c>
      <c r="K2816" s="30">
        <f>F2816/VLOOKUP(YEAR(B2816),$Z$13:$AB$35,3,FALSE)-1</f>
        <v>-4.3867699747612954E-2</v>
      </c>
      <c r="L2816" s="21">
        <f>MAX(F2816:$F$5741)</f>
        <v>1628.56</v>
      </c>
      <c r="M2816" s="28">
        <f ca="1">IF(OFFSET($O2816,M$12,)&lt;&gt;"",_xlfn.STDEV.S(OFFSET($O2816,,,M$12))*SQRT($J$12/$G$12),"")</f>
        <v>0.18724202215302102</v>
      </c>
      <c r="N2816" s="30">
        <f ca="1">IF(OFFSET($O2816,N$12,)&lt;&gt;"",_xlfn.STDEV.S(OFFSET($O2816,,,N$12))*SQRT($J$12/$G$12),"")</f>
        <v>0.17084299410613529</v>
      </c>
      <c r="O2816" s="4">
        <f t="shared" ca="1" si="43"/>
        <v>6.1857480495409404E-4</v>
      </c>
    </row>
    <row r="2817" spans="2:15" x14ac:dyDescent="0.2">
      <c r="B2817" s="14">
        <v>37560</v>
      </c>
      <c r="C2817" s="25">
        <v>1063.19</v>
      </c>
      <c r="D2817" s="25">
        <v>1082.8</v>
      </c>
      <c r="E2817" s="25">
        <v>1063.03</v>
      </c>
      <c r="F2817" s="16">
        <v>1082.8</v>
      </c>
      <c r="G2817" s="28">
        <f ca="1">IFERROR($F2817/OFFSET($F2817,G$12,)-1,"")</f>
        <v>1.9153842533766285E-2</v>
      </c>
      <c r="H2817" s="29">
        <f ca="1">IFERROR($F2817/OFFSET($F2817,H$12,)-1,"")</f>
        <v>2.5524458966709407E-2</v>
      </c>
      <c r="I2817" s="29">
        <f ca="1">IFERROR($F2817/OFFSET($F2817,I$12,)-1,"")</f>
        <v>4.4620079963635373E-3</v>
      </c>
      <c r="J2817" s="29">
        <f ca="1">IFERROR($F2817/OFFSET($F2817,J$12,)-1,"")</f>
        <v>6.2745983295219077E-2</v>
      </c>
      <c r="K2817" s="30">
        <f>F2817/VLOOKUP(YEAR(B2817),$Z$13:$AB$35,3,FALSE)-1</f>
        <v>-4.4458956211722911E-2</v>
      </c>
      <c r="L2817" s="21">
        <f>MAX(F2817:$F$5741)</f>
        <v>1628.56</v>
      </c>
      <c r="M2817" s="28">
        <f ca="1">IF(OFFSET($O2817,M$12,)&lt;&gt;"",_xlfn.STDEV.S(OFFSET($O2817,,,M$12))*SQRT($J$12/$G$12),"")</f>
        <v>0.18997211071151632</v>
      </c>
      <c r="N2817" s="30">
        <f ca="1">IF(OFFSET($O2817,N$12,)&lt;&gt;"",_xlfn.STDEV.S(OFFSET($O2817,,,N$12))*SQRT($J$12/$G$12),"")</f>
        <v>0.17109760586525843</v>
      </c>
      <c r="O2817" s="4">
        <f t="shared" ca="1" si="43"/>
        <v>1.8972716872404802E-2</v>
      </c>
    </row>
    <row r="2818" spans="2:15" x14ac:dyDescent="0.2">
      <c r="B2818" s="14">
        <v>37559</v>
      </c>
      <c r="C2818" s="25">
        <v>1061.24</v>
      </c>
      <c r="D2818" s="25">
        <v>1065.99</v>
      </c>
      <c r="E2818" s="25">
        <v>1055.71</v>
      </c>
      <c r="F2818" s="16">
        <v>1062.45</v>
      </c>
      <c r="G2818" s="28">
        <f ca="1">IFERROR($F2818/OFFSET($F2818,G$12,)-1,"")</f>
        <v>9.0438911341617079E-4</v>
      </c>
      <c r="H2818" s="29">
        <f ca="1">IFERROR($F2818/OFFSET($F2818,H$12,)-1,"")</f>
        <v>9.4824555569279489E-3</v>
      </c>
      <c r="I2818" s="29">
        <f ca="1">IFERROR($F2818/OFFSET($F2818,I$12,)-1,"")</f>
        <v>4.2250326093120627E-3</v>
      </c>
      <c r="J2818" s="29">
        <f ca="1">IFERROR($F2818/OFFSET($F2818,J$12,)-1,"")</f>
        <v>3.2858601079084115E-2</v>
      </c>
      <c r="K2818" s="30">
        <f>F2818/VLOOKUP(YEAR(B2818),$Z$13:$AB$35,3,FALSE)-1</f>
        <v>-6.2417268218641353E-2</v>
      </c>
      <c r="L2818" s="21">
        <f>MAX(F2818:$F$5741)</f>
        <v>1628.56</v>
      </c>
      <c r="M2818" s="28">
        <f ca="1">IF(OFFSET($O2818,M$12,)&lt;&gt;"",_xlfn.STDEV.S(OFFSET($O2818,,,M$12))*SQRT($J$12/$G$12),"")</f>
        <v>0.18234129376192157</v>
      </c>
      <c r="N2818" s="30">
        <f ca="1">IF(OFFSET($O2818,N$12,)&lt;&gt;"",_xlfn.STDEV.S(OFFSET($O2818,,,N$12))*SQRT($J$12/$G$12),"")</f>
        <v>0.16664233056212541</v>
      </c>
      <c r="O2818" s="4">
        <f t="shared" ca="1" si="43"/>
        <v>9.0398039998735864E-4</v>
      </c>
    </row>
    <row r="2819" spans="2:15" x14ac:dyDescent="0.2">
      <c r="B2819" s="14">
        <v>37558</v>
      </c>
      <c r="C2819" s="25">
        <v>1066.22</v>
      </c>
      <c r="D2819" s="25">
        <v>1069.93</v>
      </c>
      <c r="E2819" s="25">
        <v>1060.21</v>
      </c>
      <c r="F2819" s="16">
        <v>1061.49</v>
      </c>
      <c r="G2819" s="28">
        <f ca="1">IFERROR($F2819/OFFSET($F2819,G$12,)-1,"")</f>
        <v>-5.0707657699878839E-3</v>
      </c>
      <c r="H2819" s="29">
        <f ca="1">IFERROR($F2819/OFFSET($F2819,H$12,)-1,"")</f>
        <v>8.3914765227244281E-4</v>
      </c>
      <c r="I2819" s="29">
        <f ca="1">IFERROR($F2819/OFFSET($F2819,I$12,)-1,"")</f>
        <v>-8.1479335831285971E-3</v>
      </c>
      <c r="J2819" s="29">
        <f ca="1">IFERROR($F2819/OFFSET($F2819,J$12,)-1,"")</f>
        <v>1.9624229151057548E-2</v>
      </c>
      <c r="K2819" s="30">
        <f>F2819/VLOOKUP(YEAR(B2819),$Z$13:$AB$35,3,FALSE)-1</f>
        <v>-6.3264441659753978E-2</v>
      </c>
      <c r="L2819" s="21">
        <f>MAX(F2819:$F$5741)</f>
        <v>1628.56</v>
      </c>
      <c r="M2819" s="28">
        <f ca="1">IF(OFFSET($O2819,M$12,)&lt;&gt;"",_xlfn.STDEV.S(OFFSET($O2819,,,M$12))*SQRT($J$12/$G$12),"")</f>
        <v>0.18603164502035607</v>
      </c>
      <c r="N2819" s="30">
        <f ca="1">IF(OFFSET($O2819,N$12,)&lt;&gt;"",_xlfn.STDEV.S(OFFSET($O2819,,,N$12))*SQRT($J$12/$G$12),"")</f>
        <v>0.1666902551516351</v>
      </c>
      <c r="O2819" s="4">
        <f t="shared" ca="1" si="43"/>
        <v>-5.0836657296615744E-3</v>
      </c>
    </row>
    <row r="2820" spans="2:15" x14ac:dyDescent="0.2">
      <c r="B2820" s="14">
        <v>37557</v>
      </c>
      <c r="C2820" s="25">
        <v>1051.51</v>
      </c>
      <c r="D2820" s="25">
        <v>1068.26</v>
      </c>
      <c r="E2820" s="25">
        <v>1050.51</v>
      </c>
      <c r="F2820" s="16">
        <v>1066.9000000000001</v>
      </c>
      <c r="G2820" s="28">
        <f ca="1">IFERROR($F2820/OFFSET($F2820,G$12,)-1,"")</f>
        <v>1.6182339438618465E-2</v>
      </c>
      <c r="H2820" s="29">
        <f ca="1">IFERROR($F2820/OFFSET($F2820,H$12,)-1,"")</f>
        <v>1.1989452317265226E-2</v>
      </c>
      <c r="I2820" s="29">
        <f ca="1">IFERROR($F2820/OFFSET($F2820,I$12,)-1,"")</f>
        <v>1.8498868470229191E-3</v>
      </c>
      <c r="J2820" s="29">
        <f ca="1">IFERROR($F2820/OFFSET($F2820,J$12,)-1,"")</f>
        <v>1.3286985592310785E-2</v>
      </c>
      <c r="K2820" s="30">
        <f>F2820/VLOOKUP(YEAR(B2820),$Z$13:$AB$35,3,FALSE)-1</f>
        <v>-5.8490266330150531E-2</v>
      </c>
      <c r="L2820" s="21">
        <f>MAX(F2820:$F$5741)</f>
        <v>1628.56</v>
      </c>
      <c r="M2820" s="28">
        <f ca="1">IF(OFFSET($O2820,M$12,)&lt;&gt;"",_xlfn.STDEV.S(OFFSET($O2820,,,M$12))*SQRT($J$12/$G$12),"")</f>
        <v>0.18599708618163927</v>
      </c>
      <c r="N2820" s="30">
        <f ca="1">IF(OFFSET($O2820,N$12,)&lt;&gt;"",_xlfn.STDEV.S(OFFSET($O2820,,,N$12))*SQRT($J$12/$G$12),"")</f>
        <v>0.16681418980775262</v>
      </c>
      <c r="O2820" s="4">
        <f t="shared" ca="1" si="43"/>
        <v>1.605280100524004E-2</v>
      </c>
    </row>
    <row r="2821" spans="2:15" x14ac:dyDescent="0.2">
      <c r="B2821" s="14">
        <v>37554</v>
      </c>
      <c r="C2821" s="25">
        <v>1055.76</v>
      </c>
      <c r="D2821" s="25">
        <v>1057.1500000000001</v>
      </c>
      <c r="E2821" s="25">
        <v>1047.25</v>
      </c>
      <c r="F2821" s="16">
        <v>1049.9100000000001</v>
      </c>
      <c r="G2821" s="28">
        <f ca="1">IFERROR($F2821/OFFSET($F2821,G$12,)-1,"")</f>
        <v>-5.6257991191929202E-3</v>
      </c>
      <c r="H2821" s="29">
        <f ca="1">IFERROR($F2821/OFFSET($F2821,H$12,)-1,"")</f>
        <v>6.2902072909221118E-4</v>
      </c>
      <c r="I2821" s="29">
        <f ca="1">IFERROR($F2821/OFFSET($F2821,I$12,)-1,"")</f>
        <v>-1.6404039646999324E-2</v>
      </c>
      <c r="J2821" s="29">
        <f ca="1">IFERROR($F2821/OFFSET($F2821,J$12,)-1,"")</f>
        <v>7.0209766063362711E-3</v>
      </c>
      <c r="K2821" s="30">
        <f>F2821/VLOOKUP(YEAR(B2821),$Z$13:$AB$35,3,FALSE)-1</f>
        <v>-7.3483471293174896E-2</v>
      </c>
      <c r="L2821" s="21">
        <f>MAX(F2821:$F$5741)</f>
        <v>1628.56</v>
      </c>
      <c r="M2821" s="28">
        <f ca="1">IF(OFFSET($O2821,M$12,)&lt;&gt;"",_xlfn.STDEV.S(OFFSET($O2821,,,M$12))*SQRT($J$12/$G$12),"")</f>
        <v>0.17910232731939268</v>
      </c>
      <c r="N2821" s="30">
        <f ca="1">IF(OFFSET($O2821,N$12,)&lt;&gt;"",_xlfn.STDEV.S(OFFSET($O2821,,,N$12))*SQRT($J$12/$G$12),"")</f>
        <v>0.1654282561955995</v>
      </c>
      <c r="O2821" s="4">
        <f t="shared" ca="1" si="43"/>
        <v>-5.6416835300746983E-3</v>
      </c>
    </row>
    <row r="2822" spans="2:15" x14ac:dyDescent="0.2">
      <c r="B2822" s="14">
        <v>37553</v>
      </c>
      <c r="C2822" s="25">
        <v>1052.33</v>
      </c>
      <c r="D2822" s="25">
        <v>1059.3699999999999</v>
      </c>
      <c r="E2822" s="25">
        <v>1050.0899999999999</v>
      </c>
      <c r="F2822" s="16">
        <v>1055.8499999999999</v>
      </c>
      <c r="G2822" s="28">
        <f ca="1">IFERROR($F2822/OFFSET($F2822,G$12,)-1,"")</f>
        <v>3.211492964169782E-3</v>
      </c>
      <c r="H2822" s="29">
        <f ca="1">IFERROR($F2822/OFFSET($F2822,H$12,)-1,"")</f>
        <v>3.3640277104656224E-3</v>
      </c>
      <c r="I2822" s="29">
        <f ca="1">IFERROR($F2822/OFFSET($F2822,I$12,)-1,"")</f>
        <v>-5.9688003087960961E-3</v>
      </c>
      <c r="J2822" s="29">
        <f ca="1">IFERROR($F2822/OFFSET($F2822,J$12,)-1,"")</f>
        <v>-2.8615140525840577E-3</v>
      </c>
      <c r="K2822" s="30">
        <f>F2822/VLOOKUP(YEAR(B2822),$Z$13:$AB$35,3,FALSE)-1</f>
        <v>-6.8241585626290791E-2</v>
      </c>
      <c r="L2822" s="21">
        <f>MAX(F2822:$F$5741)</f>
        <v>1628.56</v>
      </c>
      <c r="M2822" s="28">
        <f ca="1">IF(OFFSET($O2822,M$12,)&lt;&gt;"",_xlfn.STDEV.S(OFFSET($O2822,,,M$12))*SQRT($J$12/$G$12),"")</f>
        <v>0.17929366847700409</v>
      </c>
      <c r="N2822" s="30">
        <f ca="1">IF(OFFSET($O2822,N$12,)&lt;&gt;"",_xlfn.STDEV.S(OFFSET($O2822,,,N$12))*SQRT($J$12/$G$12),"")</f>
        <v>0.16520177098645403</v>
      </c>
      <c r="O2822" s="4">
        <f t="shared" ca="1" si="43"/>
        <v>3.2063471348932394E-3</v>
      </c>
    </row>
    <row r="2823" spans="2:15" x14ac:dyDescent="0.2">
      <c r="B2823" s="14">
        <v>37552</v>
      </c>
      <c r="C2823" s="25">
        <v>1060.28</v>
      </c>
      <c r="D2823" s="25">
        <v>1062.18</v>
      </c>
      <c r="E2823" s="25">
        <v>1043.21</v>
      </c>
      <c r="F2823" s="16">
        <v>1052.47</v>
      </c>
      <c r="G2823" s="28">
        <f ca="1">IFERROR($F2823/OFFSET($F2823,G$12,)-1,"")</f>
        <v>-7.6654723741277353E-3</v>
      </c>
      <c r="H2823" s="29">
        <f ca="1">IFERROR($F2823/OFFSET($F2823,H$12,)-1,"")</f>
        <v>2.1220648166117018E-2</v>
      </c>
      <c r="I2823" s="29">
        <f ca="1">IFERROR($F2823/OFFSET($F2823,I$12,)-1,"")</f>
        <v>3.1262211801483808E-3</v>
      </c>
      <c r="J2823" s="29">
        <f ca="1">IFERROR($F2823/OFFSET($F2823,J$12,)-1,"")</f>
        <v>-3.735445573533569E-2</v>
      </c>
      <c r="K2823" s="30">
        <f>F2823/VLOOKUP(YEAR(B2823),$Z$13:$AB$35,3,FALSE)-1</f>
        <v>-7.1224342116874673E-2</v>
      </c>
      <c r="L2823" s="21">
        <f>MAX(F2823:$F$5741)</f>
        <v>1628.56</v>
      </c>
      <c r="M2823" s="28">
        <f ca="1">IF(OFFSET($O2823,M$12,)&lt;&gt;"",_xlfn.STDEV.S(OFFSET($O2823,,,M$12))*SQRT($J$12/$G$12),"")</f>
        <v>0.18204025400079871</v>
      </c>
      <c r="N2823" s="30">
        <f ca="1">IF(OFFSET($O2823,N$12,)&lt;&gt;"",_xlfn.STDEV.S(OFFSET($O2823,,,N$12))*SQRT($J$12/$G$12),"")</f>
        <v>0.16761444783734919</v>
      </c>
      <c r="O2823" s="4">
        <f t="shared" ca="1" si="43"/>
        <v>-7.6950031156726552E-3</v>
      </c>
    </row>
    <row r="2824" spans="2:15" x14ac:dyDescent="0.2">
      <c r="B2824" s="14">
        <v>37551</v>
      </c>
      <c r="C2824" s="25">
        <v>1056.3900000000001</v>
      </c>
      <c r="D2824" s="25">
        <v>1063.67</v>
      </c>
      <c r="E2824" s="25">
        <v>1053.93</v>
      </c>
      <c r="F2824" s="16">
        <v>1060.5999999999999</v>
      </c>
      <c r="G2824" s="28">
        <f ca="1">IFERROR($F2824/OFFSET($F2824,G$12,)-1,"")</f>
        <v>6.0136968110333644E-3</v>
      </c>
      <c r="H2824" s="29">
        <f ca="1">IFERROR($F2824/OFFSET($F2824,H$12,)-1,"")</f>
        <v>3.463076772997753E-2</v>
      </c>
      <c r="I2824" s="29">
        <f ca="1">IFERROR($F2824/OFFSET($F2824,I$12,)-1,"")</f>
        <v>-7.2355919987270312E-3</v>
      </c>
      <c r="J2824" s="29">
        <f ca="1">IFERROR($F2824/OFFSET($F2824,J$12,)-1,"")</f>
        <v>-2.7712842514415637E-2</v>
      </c>
      <c r="K2824" s="30">
        <f>F2824/VLOOKUP(YEAR(B2824),$Z$13:$AB$35,3,FALSE)-1</f>
        <v>-6.4049842037452231E-2</v>
      </c>
      <c r="L2824" s="21">
        <f>MAX(F2824:$F$5741)</f>
        <v>1628.56</v>
      </c>
      <c r="M2824" s="28">
        <f ca="1">IF(OFFSET($O2824,M$12,)&lt;&gt;"",_xlfn.STDEV.S(OFFSET($O2824,,,M$12))*SQRT($J$12/$G$12),"")</f>
        <v>0.18191226839608204</v>
      </c>
      <c r="N2824" s="30">
        <f ca="1">IF(OFFSET($O2824,N$12,)&lt;&gt;"",_xlfn.STDEV.S(OFFSET($O2824,,,N$12))*SQRT($J$12/$G$12),"")</f>
        <v>0.16750261651856638</v>
      </c>
      <c r="O2824" s="4">
        <f t="shared" ca="1" si="43"/>
        <v>5.9956867051740503E-3</v>
      </c>
    </row>
    <row r="2825" spans="2:15" x14ac:dyDescent="0.2">
      <c r="B2825" s="14">
        <v>37550</v>
      </c>
      <c r="C2825" s="25">
        <v>1050.1500000000001</v>
      </c>
      <c r="D2825" s="25">
        <v>1058.0999999999999</v>
      </c>
      <c r="E2825" s="25">
        <v>1048.29</v>
      </c>
      <c r="F2825" s="16">
        <v>1054.26</v>
      </c>
      <c r="G2825" s="28">
        <f ca="1">IFERROR($F2825/OFFSET($F2825,G$12,)-1,"")</f>
        <v>4.7748391708362092E-3</v>
      </c>
      <c r="H2825" s="29">
        <f ca="1">IFERROR($F2825/OFFSET($F2825,H$12,)-1,"")</f>
        <v>4.3026603480514902E-2</v>
      </c>
      <c r="I2825" s="29">
        <f ca="1">IFERROR($F2825/OFFSET($F2825,I$12,)-1,"")</f>
        <v>-1.5510752939198902E-2</v>
      </c>
      <c r="J2825" s="29">
        <f ca="1">IFERROR($F2825/OFFSET($F2825,J$12,)-1,"")</f>
        <v>-3.1393842507097425E-2</v>
      </c>
      <c r="K2825" s="30">
        <f>F2825/VLOOKUP(YEAR(B2825),$Z$13:$AB$35,3,FALSE)-1</f>
        <v>-6.964471663813343E-2</v>
      </c>
      <c r="L2825" s="21">
        <f>MAX(F2825:$F$5741)</f>
        <v>1628.56</v>
      </c>
      <c r="M2825" s="28">
        <f ca="1">IF(OFFSET($O2825,M$12,)&lt;&gt;"",_xlfn.STDEV.S(OFFSET($O2825,,,M$12))*SQRT($J$12/$G$12),"")</f>
        <v>0.18155965673594096</v>
      </c>
      <c r="N2825" s="30">
        <f ca="1">IF(OFFSET($O2825,N$12,)&lt;&gt;"",_xlfn.STDEV.S(OFFSET($O2825,,,N$12))*SQRT($J$12/$G$12),"")</f>
        <v>0.16793781996965854</v>
      </c>
      <c r="O2825" s="4">
        <f t="shared" ca="1" si="43"/>
        <v>4.7634757841552508E-3</v>
      </c>
    </row>
    <row r="2826" spans="2:15" x14ac:dyDescent="0.2">
      <c r="B2826" s="14">
        <v>37547</v>
      </c>
      <c r="C2826" s="25">
        <v>1055.33</v>
      </c>
      <c r="D2826" s="25">
        <v>1062.51</v>
      </c>
      <c r="E2826" s="25">
        <v>1049.25</v>
      </c>
      <c r="F2826" s="16">
        <v>1049.25</v>
      </c>
      <c r="G2826" s="28">
        <f ca="1">IFERROR($F2826/OFFSET($F2826,G$12,)-1,"")</f>
        <v>-2.9078883598938621E-3</v>
      </c>
      <c r="H2826" s="29">
        <f ca="1">IFERROR($F2826/OFFSET($F2826,H$12,)-1,"")</f>
        <v>3.4640870902851839E-2</v>
      </c>
      <c r="I2826" s="29">
        <f ca="1">IFERROR($F2826/OFFSET($F2826,I$12,)-1,"")</f>
        <v>-3.0653252404312603E-2</v>
      </c>
      <c r="J2826" s="29">
        <f ca="1">IFERROR($F2826/OFFSET($F2826,J$12,)-1,"")</f>
        <v>-1.80067197634044E-2</v>
      </c>
      <c r="K2826" s="30">
        <f>F2826/VLOOKUP(YEAR(B2826),$Z$13:$AB$35,3,FALSE)-1</f>
        <v>-7.4065903033939895E-2</v>
      </c>
      <c r="L2826" s="21">
        <f>MAX(F2826:$F$5741)</f>
        <v>1628.56</v>
      </c>
      <c r="M2826" s="28">
        <f ca="1">IF(OFFSET($O2826,M$12,)&lt;&gt;"",_xlfn.STDEV.S(OFFSET($O2826,,,M$12))*SQRT($J$12/$G$12),"")</f>
        <v>0.18526085094613637</v>
      </c>
      <c r="N2826" s="30">
        <f ca="1">IF(OFFSET($O2826,N$12,)&lt;&gt;"",_xlfn.STDEV.S(OFFSET($O2826,,,N$12))*SQRT($J$12/$G$12),"")</f>
        <v>0.16750590218273625</v>
      </c>
      <c r="O2826" s="4">
        <f t="shared" ca="1" si="43"/>
        <v>-2.9121244813559433E-3</v>
      </c>
    </row>
    <row r="2827" spans="2:15" x14ac:dyDescent="0.2">
      <c r="B2827" s="14">
        <v>37546</v>
      </c>
      <c r="C2827" s="25">
        <v>1031.78</v>
      </c>
      <c r="D2827" s="25">
        <v>1052.6099999999999</v>
      </c>
      <c r="E2827" s="25">
        <v>1030.3699999999999</v>
      </c>
      <c r="F2827" s="16">
        <v>1052.31</v>
      </c>
      <c r="G2827" s="28">
        <f ca="1">IFERROR($F2827/OFFSET($F2827,G$12,)-1,"")</f>
        <v>2.1065398796817458E-2</v>
      </c>
      <c r="H2827" s="29">
        <f ca="1">IFERROR($F2827/OFFSET($F2827,H$12,)-1,"")</f>
        <v>4.8409915115769309E-2</v>
      </c>
      <c r="I2827" s="29">
        <f ca="1">IFERROR($F2827/OFFSET($F2827,I$12,)-1,"")</f>
        <v>-3.4861325115562392E-2</v>
      </c>
      <c r="J2827" s="29">
        <f ca="1">IFERROR($F2827/OFFSET($F2827,J$12,)-1,"")</f>
        <v>-2.9753452949528802E-2</v>
      </c>
      <c r="K2827" s="30">
        <f>F2827/VLOOKUP(YEAR(B2827),$Z$13:$AB$35,3,FALSE)-1</f>
        <v>-7.1365537690393555E-2</v>
      </c>
      <c r="L2827" s="21">
        <f>MAX(F2827:$F$5741)</f>
        <v>1628.56</v>
      </c>
      <c r="M2827" s="28">
        <f ca="1">IF(OFFSET($O2827,M$12,)&lt;&gt;"",_xlfn.STDEV.S(OFFSET($O2827,,,M$12))*SQRT($J$12/$G$12),"")</f>
        <v>0.18568571088401886</v>
      </c>
      <c r="N2827" s="30">
        <f ca="1">IF(OFFSET($O2827,N$12,)&lt;&gt;"",_xlfn.STDEV.S(OFFSET($O2827,,,N$12))*SQRT($J$12/$G$12),"")</f>
        <v>0.1758644203621367</v>
      </c>
      <c r="O2827" s="4">
        <f t="shared" ca="1" si="43"/>
        <v>2.084659080093245E-2</v>
      </c>
    </row>
    <row r="2828" spans="2:15" x14ac:dyDescent="0.2">
      <c r="B2828" s="14">
        <v>37545</v>
      </c>
      <c r="C2828" s="25">
        <v>1027.44</v>
      </c>
      <c r="D2828" s="25">
        <v>1031.22</v>
      </c>
      <c r="E2828" s="25">
        <v>1026.0899999999999</v>
      </c>
      <c r="F2828" s="16">
        <v>1030.5999999999999</v>
      </c>
      <c r="G2828" s="28">
        <f ca="1">IFERROR($F2828/OFFSET($F2828,G$12,)-1,"")</f>
        <v>5.3653302116867252E-3</v>
      </c>
      <c r="H2828" s="29">
        <f ca="1">IFERROR($F2828/OFFSET($F2828,H$12,)-1,"")</f>
        <v>2.6698545526997464E-2</v>
      </c>
      <c r="I2828" s="29">
        <f ca="1">IFERROR($F2828/OFFSET($F2828,I$12,)-1,"")</f>
        <v>-6.7752148349163321E-2</v>
      </c>
      <c r="J2828" s="29">
        <f ca="1">IFERROR($F2828/OFFSET($F2828,J$12,)-1,"")</f>
        <v>-3.3035906962779471E-2</v>
      </c>
      <c r="K2828" s="30">
        <f>F2828/VLOOKUP(YEAR(B2828),$Z$13:$AB$35,3,FALSE)-1</f>
        <v>-9.0524012072221716E-2</v>
      </c>
      <c r="L2828" s="21">
        <f>MAX(F2828:$F$5741)</f>
        <v>1628.56</v>
      </c>
      <c r="M2828" s="28">
        <f ca="1">IF(OFFSET($O2828,M$12,)&lt;&gt;"",_xlfn.STDEV.S(OFFSET($O2828,,,M$12))*SQRT($J$12/$G$12),"")</f>
        <v>0.17319533987104196</v>
      </c>
      <c r="N2828" s="30">
        <f ca="1">IF(OFFSET($O2828,N$12,)&lt;&gt;"",_xlfn.STDEV.S(OFFSET($O2828,,,N$12))*SQRT($J$12/$G$12),"")</f>
        <v>0.19169682330798177</v>
      </c>
      <c r="O2828" s="4">
        <f t="shared" ca="1" si="43"/>
        <v>5.3509881047681179E-3</v>
      </c>
    </row>
    <row r="2829" spans="2:15" x14ac:dyDescent="0.2">
      <c r="B2829" s="14">
        <v>37544</v>
      </c>
      <c r="C2829" s="25">
        <v>1014.57</v>
      </c>
      <c r="D2829" s="25">
        <v>1026.72</v>
      </c>
      <c r="E2829" s="25">
        <v>1013.56</v>
      </c>
      <c r="F2829" s="16">
        <v>1025.0999999999999</v>
      </c>
      <c r="G2829" s="28">
        <f ca="1">IFERROR($F2829/OFFSET($F2829,G$12,)-1,"")</f>
        <v>1.417731036734371E-2</v>
      </c>
      <c r="H2829" s="29">
        <f ca="1">IFERROR($F2829/OFFSET($F2829,H$12,)-1,"")</f>
        <v>1.7156011549795958E-2</v>
      </c>
      <c r="I2829" s="29">
        <f ca="1">IFERROR($F2829/OFFSET($F2829,I$12,)-1,"")</f>
        <v>-7.0473876063183449E-2</v>
      </c>
      <c r="J2829" s="29">
        <f ca="1">IFERROR($F2829/OFFSET($F2829,J$12,)-1,"")</f>
        <v>-2.3835144220239579E-2</v>
      </c>
      <c r="K2829" s="30">
        <f>F2829/VLOOKUP(YEAR(B2829),$Z$13:$AB$35,3,FALSE)-1</f>
        <v>-9.537760991192934E-2</v>
      </c>
      <c r="L2829" s="21">
        <f>MAX(F2829:$F$5741)</f>
        <v>1628.56</v>
      </c>
      <c r="M2829" s="28">
        <f ca="1">IF(OFFSET($O2829,M$12,)&lt;&gt;"",_xlfn.STDEV.S(OFFSET($O2829,,,M$12))*SQRT($J$12/$G$12),"")</f>
        <v>0.17438163060571515</v>
      </c>
      <c r="N2829" s="30">
        <f ca="1">IF(OFFSET($O2829,N$12,)&lt;&gt;"",_xlfn.STDEV.S(OFFSET($O2829,,,N$12))*SQRT($J$12/$G$12),"")</f>
        <v>0.19452487039100816</v>
      </c>
      <c r="O2829" s="4">
        <f t="shared" ca="1" si="43"/>
        <v>1.4077752177573047E-2</v>
      </c>
    </row>
    <row r="2830" spans="2:15" x14ac:dyDescent="0.2">
      <c r="B2830" s="14">
        <v>37543</v>
      </c>
      <c r="C2830" s="25">
        <v>1012.25</v>
      </c>
      <c r="D2830" s="25">
        <v>1019.26</v>
      </c>
      <c r="E2830" s="25">
        <v>1009.38</v>
      </c>
      <c r="F2830" s="16">
        <v>1010.77</v>
      </c>
      <c r="G2830" s="28">
        <f ca="1">IFERROR($F2830/OFFSET($F2830,G$12,)-1,"")</f>
        <v>-3.3033566047411256E-3</v>
      </c>
      <c r="H2830" s="29">
        <f ca="1">IFERROR($F2830/OFFSET($F2830,H$12,)-1,"")</f>
        <v>-2.9887551785361399E-3</v>
      </c>
      <c r="I2830" s="29">
        <f ca="1">IFERROR($F2830/OFFSET($F2830,I$12,)-1,"")</f>
        <v>-8.830400389656079E-2</v>
      </c>
      <c r="J2830" s="29">
        <f ca="1">IFERROR($F2830/OFFSET($F2830,J$12,)-1,"")</f>
        <v>-4.4315646155591804E-2</v>
      </c>
      <c r="K2830" s="30">
        <f>F2830/VLOOKUP(YEAR(B2830),$Z$13:$AB$35,3,FALSE)-1</f>
        <v>-0.10802343846520424</v>
      </c>
      <c r="L2830" s="21">
        <f>MAX(F2830:$F$5741)</f>
        <v>1628.56</v>
      </c>
      <c r="M2830" s="28">
        <f ca="1">IF(OFFSET($O2830,M$12,)&lt;&gt;"",_xlfn.STDEV.S(OFFSET($O2830,,,M$12))*SQRT($J$12/$G$12),"")</f>
        <v>0.16901142678483289</v>
      </c>
      <c r="N2830" s="30">
        <f ca="1">IF(OFFSET($O2830,N$12,)&lt;&gt;"",_xlfn.STDEV.S(OFFSET($O2830,,,N$12))*SQRT($J$12/$G$12),"")</f>
        <v>0.19149128621326286</v>
      </c>
      <c r="O2830" s="4">
        <f t="shared" ca="1" si="43"/>
        <v>-3.30882473260851E-3</v>
      </c>
    </row>
    <row r="2831" spans="2:15" x14ac:dyDescent="0.2">
      <c r="B2831" s="14">
        <v>37540</v>
      </c>
      <c r="C2831" s="25">
        <v>1005.31</v>
      </c>
      <c r="D2831" s="25">
        <v>1021.13</v>
      </c>
      <c r="E2831" s="25">
        <v>1005.31</v>
      </c>
      <c r="F2831" s="16">
        <v>1014.12</v>
      </c>
      <c r="G2831" s="28">
        <f ca="1">IFERROR($F2831/OFFSET($F2831,G$12,)-1,"")</f>
        <v>1.0361455385964113E-2</v>
      </c>
      <c r="H2831" s="29">
        <f ca="1">IFERROR($F2831/OFFSET($F2831,H$12,)-1,"")</f>
        <v>-2.8509024025750174E-2</v>
      </c>
      <c r="I2831" s="29">
        <f ca="1">IFERROR($F2831/OFFSET($F2831,I$12,)-1,"")</f>
        <v>-9.1274037169124855E-2</v>
      </c>
      <c r="J2831" s="29">
        <f ca="1">IFERROR($F2831/OFFSET($F2831,J$12,)-1,"")</f>
        <v>-4.8212559479676065E-2</v>
      </c>
      <c r="K2831" s="30">
        <f>F2831/VLOOKUP(YEAR(B2831),$Z$13:$AB$35,3,FALSE)-1</f>
        <v>-0.10506715614465489</v>
      </c>
      <c r="L2831" s="21">
        <f>MAX(F2831:$F$5741)</f>
        <v>1628.56</v>
      </c>
      <c r="M2831" s="28">
        <f ca="1">IF(OFFSET($O2831,M$12,)&lt;&gt;"",_xlfn.STDEV.S(OFFSET($O2831,,,M$12))*SQRT($J$12/$G$12),"")</f>
        <v>0.16900775490990758</v>
      </c>
      <c r="N2831" s="30">
        <f ca="1">IF(OFFSET($O2831,N$12,)&lt;&gt;"",_xlfn.STDEV.S(OFFSET($O2831,,,N$12))*SQRT($J$12/$G$12),"")</f>
        <v>0.19460261876472512</v>
      </c>
      <c r="O2831" s="4">
        <f t="shared" ref="O2831:O2894" ca="1" si="44">IFERROR(LN(1+G2831),"")</f>
        <v>1.0308143450371374E-2</v>
      </c>
    </row>
    <row r="2832" spans="2:15" x14ac:dyDescent="0.2">
      <c r="B2832" s="14">
        <v>37539</v>
      </c>
      <c r="C2832" s="25">
        <v>1004.11</v>
      </c>
      <c r="D2832" s="25">
        <v>1010.85</v>
      </c>
      <c r="E2832" s="25">
        <v>991.56</v>
      </c>
      <c r="F2832" s="16">
        <v>1003.72</v>
      </c>
      <c r="G2832" s="28">
        <f ca="1">IFERROR($F2832/OFFSET($F2832,G$12,)-1,"")</f>
        <v>-7.969715082678519E-5</v>
      </c>
      <c r="H2832" s="29">
        <f ca="1">IFERROR($F2832/OFFSET($F2832,H$12,)-1,"")</f>
        <v>-5.7787623911084385E-2</v>
      </c>
      <c r="I2832" s="29">
        <f ca="1">IFERROR($F2832/OFFSET($F2832,I$12,)-1,"")</f>
        <v>-0.11320404647258908</v>
      </c>
      <c r="J2832" s="29">
        <f ca="1">IFERROR($F2832/OFFSET($F2832,J$12,)-1,"")</f>
        <v>-6.1812403607982347E-2</v>
      </c>
      <c r="K2832" s="30">
        <f>F2832/VLOOKUP(YEAR(B2832),$Z$13:$AB$35,3,FALSE)-1</f>
        <v>-0.114244868423375</v>
      </c>
      <c r="L2832" s="21">
        <f>MAX(F2832:$F$5741)</f>
        <v>1628.56</v>
      </c>
      <c r="M2832" s="28">
        <f ca="1">IF(OFFSET($O2832,M$12,)&lt;&gt;"",_xlfn.STDEV.S(OFFSET($O2832,,,M$12))*SQRT($J$12/$G$12),"")</f>
        <v>0.17560733651950458</v>
      </c>
      <c r="N2832" s="30">
        <f ca="1">IF(OFFSET($O2832,N$12,)&lt;&gt;"",_xlfn.STDEV.S(OFFSET($O2832,,,N$12))*SQRT($J$12/$G$12),"")</f>
        <v>0.19309974687598555</v>
      </c>
      <c r="O2832" s="4">
        <f t="shared" ca="1" si="44"/>
        <v>-7.970032681345599E-5</v>
      </c>
    </row>
    <row r="2833" spans="2:15" x14ac:dyDescent="0.2">
      <c r="B2833" s="14">
        <v>37538</v>
      </c>
      <c r="C2833" s="25">
        <v>1010.53</v>
      </c>
      <c r="D2833" s="25">
        <v>1010.53</v>
      </c>
      <c r="E2833" s="25">
        <v>996.72</v>
      </c>
      <c r="F2833" s="16">
        <v>1003.8</v>
      </c>
      <c r="G2833" s="28">
        <f ca="1">IFERROR($F2833/OFFSET($F2833,G$12,)-1,"")</f>
        <v>-3.978924598882716E-3</v>
      </c>
      <c r="H2833" s="29">
        <f ca="1">IFERROR($F2833/OFFSET($F2833,H$12,)-1,"")</f>
        <v>-6.8822530821250671E-2</v>
      </c>
      <c r="I2833" s="29">
        <f ca="1">IFERROR($F2833/OFFSET($F2833,I$12,)-1,"")</f>
        <v>-0.11076069913095854</v>
      </c>
      <c r="J2833" s="29">
        <f ca="1">IFERROR($F2833/OFFSET($F2833,J$12,)-1,"")</f>
        <v>-8.4933954438134229E-2</v>
      </c>
      <c r="K2833" s="30">
        <f>F2833/VLOOKUP(YEAR(B2833),$Z$13:$AB$35,3,FALSE)-1</f>
        <v>-0.11417427063661567</v>
      </c>
      <c r="L2833" s="21">
        <f>MAX(F2833:$F$5741)</f>
        <v>1628.56</v>
      </c>
      <c r="M2833" s="28">
        <f ca="1">IF(OFFSET($O2833,M$12,)&lt;&gt;"",_xlfn.STDEV.S(OFFSET($O2833,,,M$12))*SQRT($J$12/$G$12),"")</f>
        <v>0.1757706522154327</v>
      </c>
      <c r="N2833" s="30">
        <f ca="1">IF(OFFSET($O2833,N$12,)&lt;&gt;"",_xlfn.STDEV.S(OFFSET($O2833,,,N$12))*SQRT($J$12/$G$12),"")</f>
        <v>0.19640537863874175</v>
      </c>
      <c r="O2833" s="4">
        <f t="shared" ca="1" si="44"/>
        <v>-3.98686158012692E-3</v>
      </c>
    </row>
    <row r="2834" spans="2:15" x14ac:dyDescent="0.2">
      <c r="B2834" s="14">
        <v>37537</v>
      </c>
      <c r="C2834" s="25">
        <v>1017.56</v>
      </c>
      <c r="D2834" s="25">
        <v>1021.14</v>
      </c>
      <c r="E2834" s="25">
        <v>1007.81</v>
      </c>
      <c r="F2834" s="16">
        <v>1007.81</v>
      </c>
      <c r="G2834" s="28">
        <f ca="1">IFERROR($F2834/OFFSET($F2834,G$12,)-1,"")</f>
        <v>-5.9084632077333055E-3</v>
      </c>
      <c r="H2834" s="29">
        <f ca="1">IFERROR($F2834/OFFSET($F2834,H$12,)-1,"")</f>
        <v>-4.7420556154180726E-2</v>
      </c>
      <c r="I2834" s="29">
        <f ca="1">IFERROR($F2834/OFFSET($F2834,I$12,)-1,"")</f>
        <v>-0.10271728485193832</v>
      </c>
      <c r="J2834" s="29">
        <f ca="1">IFERROR($F2834/OFFSET($F2834,J$12,)-1,"")</f>
        <v>-7.9221942038519177E-2</v>
      </c>
      <c r="K2834" s="30">
        <f>F2834/VLOOKUP(YEAR(B2834),$Z$13:$AB$35,3,FALSE)-1</f>
        <v>-0.11063555657530144</v>
      </c>
      <c r="L2834" s="21">
        <f>MAX(F2834:$F$5741)</f>
        <v>1628.56</v>
      </c>
      <c r="M2834" s="28">
        <f ca="1">IF(OFFSET($O2834,M$12,)&lt;&gt;"",_xlfn.STDEV.S(OFFSET($O2834,,,M$12))*SQRT($J$12/$G$12),"")</f>
        <v>0.17979491737911193</v>
      </c>
      <c r="N2834" s="30">
        <f ca="1">IF(OFFSET($O2834,N$12,)&lt;&gt;"",_xlfn.STDEV.S(OFFSET($O2834,,,N$12))*SQRT($J$12/$G$12),"")</f>
        <v>0.1969158750608711</v>
      </c>
      <c r="O2834" s="4">
        <f t="shared" ca="1" si="44"/>
        <v>-5.9259872372887908E-3</v>
      </c>
    </row>
    <row r="2835" spans="2:15" x14ac:dyDescent="0.2">
      <c r="B2835" s="14">
        <v>37536</v>
      </c>
      <c r="C2835" s="25">
        <v>1042.57</v>
      </c>
      <c r="D2835" s="25">
        <v>1042.5899999999999</v>
      </c>
      <c r="E2835" s="25">
        <v>1013.8</v>
      </c>
      <c r="F2835" s="16">
        <v>1013.8</v>
      </c>
      <c r="G2835" s="28">
        <f ca="1">IFERROR($F2835/OFFSET($F2835,G$12,)-1,"")</f>
        <v>-2.8815572671188394E-2</v>
      </c>
      <c r="H2835" s="29">
        <f ca="1">IFERROR($F2835/OFFSET($F2835,H$12,)-1,"")</f>
        <v>-5.2709281355995619E-2</v>
      </c>
      <c r="I2835" s="29">
        <f ca="1">IFERROR($F2835/OFFSET($F2835,I$12,)-1,"")</f>
        <v>-8.6246834130997208E-2</v>
      </c>
      <c r="J2835" s="29">
        <f ca="1">IFERROR($F2835/OFFSET($F2835,J$12,)-1,"")</f>
        <v>-7.5961135315456674E-2</v>
      </c>
      <c r="K2835" s="30">
        <f>F2835/VLOOKUP(YEAR(B2835),$Z$13:$AB$35,3,FALSE)-1</f>
        <v>-0.10534954729169255</v>
      </c>
      <c r="L2835" s="21">
        <f>MAX(F2835:$F$5741)</f>
        <v>1628.56</v>
      </c>
      <c r="M2835" s="28">
        <f ca="1">IF(OFFSET($O2835,M$12,)&lt;&gt;"",_xlfn.STDEV.S(OFFSET($O2835,,,M$12))*SQRT($J$12/$G$12),"")</f>
        <v>0.18724349425427556</v>
      </c>
      <c r="N2835" s="30">
        <f ca="1">IF(OFFSET($O2835,N$12,)&lt;&gt;"",_xlfn.STDEV.S(OFFSET($O2835,,,N$12))*SQRT($J$12/$G$12),"")</f>
        <v>0.19690225805880304</v>
      </c>
      <c r="O2835" s="4">
        <f t="shared" ca="1" si="44"/>
        <v>-2.9238893269200851E-2</v>
      </c>
    </row>
    <row r="2836" spans="2:15" x14ac:dyDescent="0.2">
      <c r="B2836" s="14">
        <v>37533</v>
      </c>
      <c r="C2836" s="25">
        <v>1065.29</v>
      </c>
      <c r="D2836" s="25">
        <v>1068.4100000000001</v>
      </c>
      <c r="E2836" s="25">
        <v>1038.56</v>
      </c>
      <c r="F2836" s="16">
        <v>1043.8800000000001</v>
      </c>
      <c r="G2836" s="28">
        <f ca="1">IFERROR($F2836/OFFSET($F2836,G$12,)-1,"")</f>
        <v>-2.0088615199759574E-2</v>
      </c>
      <c r="H2836" s="29">
        <f ca="1">IFERROR($F2836/OFFSET($F2836,H$12,)-1,"")</f>
        <v>-1.9766557426309617E-2</v>
      </c>
      <c r="I2836" s="29">
        <f ca="1">IFERROR($F2836/OFFSET($F2836,I$12,)-1,"")</f>
        <v>-6.5050917591423119E-2</v>
      </c>
      <c r="J2836" s="29">
        <f ca="1">IFERROR($F2836/OFFSET($F2836,J$12,)-1,"")</f>
        <v>-4.8934483732541167E-2</v>
      </c>
      <c r="K2836" s="30">
        <f>F2836/VLOOKUP(YEAR(B2836),$Z$13:$AB$35,3,FALSE)-1</f>
        <v>-7.8804779470163511E-2</v>
      </c>
      <c r="L2836" s="21">
        <f>MAX(F2836:$F$5741)</f>
        <v>1628.56</v>
      </c>
      <c r="M2836" s="28">
        <f ca="1">IF(OFFSET($O2836,M$12,)&lt;&gt;"",_xlfn.STDEV.S(OFFSET($O2836,,,M$12))*SQRT($J$12/$G$12),"")</f>
        <v>0.17081097963436823</v>
      </c>
      <c r="N2836" s="30">
        <f ca="1">IF(OFFSET($O2836,N$12,)&lt;&gt;"",_xlfn.STDEV.S(OFFSET($O2836,,,N$12))*SQRT($J$12/$G$12),"")</f>
        <v>0.18939888942915009</v>
      </c>
      <c r="O2836" s="4">
        <f t="shared" ca="1" si="44"/>
        <v>-2.0293135079210309E-2</v>
      </c>
    </row>
    <row r="2837" spans="2:15" x14ac:dyDescent="0.2">
      <c r="B2837" s="14">
        <v>37532</v>
      </c>
      <c r="C2837" s="25">
        <v>1075.58</v>
      </c>
      <c r="D2837" s="25">
        <v>1075.58</v>
      </c>
      <c r="E2837" s="25">
        <v>1064.8699999999999</v>
      </c>
      <c r="F2837" s="16">
        <v>1065.28</v>
      </c>
      <c r="G2837" s="28">
        <f ca="1">IFERROR($F2837/OFFSET($F2837,G$12,)-1,"")</f>
        <v>-1.1790461878125047E-2</v>
      </c>
      <c r="H2837" s="29">
        <f ca="1">IFERROR($F2837/OFFSET($F2837,H$12,)-1,"")</f>
        <v>-2.0048340859268876E-3</v>
      </c>
      <c r="I2837" s="29">
        <f ca="1">IFERROR($F2837/OFFSET($F2837,I$12,)-1,"")</f>
        <v>-5.2697102815373431E-2</v>
      </c>
      <c r="J2837" s="29">
        <f ca="1">IFERROR($F2837/OFFSET($F2837,J$12,)-1,"")</f>
        <v>-1.7332829060853983E-2</v>
      </c>
      <c r="K2837" s="30">
        <f>F2837/VLOOKUP(YEAR(B2837),$Z$13:$AB$35,3,FALSE)-1</f>
        <v>-5.9919871512028156E-2</v>
      </c>
      <c r="L2837" s="21">
        <f>MAX(F2837:$F$5741)</f>
        <v>1628.56</v>
      </c>
      <c r="M2837" s="28">
        <f ca="1">IF(OFFSET($O2837,M$12,)&lt;&gt;"",_xlfn.STDEV.S(OFFSET($O2837,,,M$12))*SQRT($J$12/$G$12),"")</f>
        <v>0.16260293335250833</v>
      </c>
      <c r="N2837" s="30">
        <f ca="1">IF(OFFSET($O2837,N$12,)&lt;&gt;"",_xlfn.STDEV.S(OFFSET($O2837,,,N$12))*SQRT($J$12/$G$12),"")</f>
        <v>0.18578904648062422</v>
      </c>
      <c r="O2837" s="4">
        <f t="shared" ca="1" si="44"/>
        <v>-1.1860520601408077E-2</v>
      </c>
    </row>
    <row r="2838" spans="2:15" x14ac:dyDescent="0.2">
      <c r="B2838" s="14">
        <v>37531</v>
      </c>
      <c r="C2838" s="25">
        <v>1061.32</v>
      </c>
      <c r="D2838" s="25">
        <v>1078.26</v>
      </c>
      <c r="E2838" s="25">
        <v>1061.32</v>
      </c>
      <c r="F2838" s="16">
        <v>1077.99</v>
      </c>
      <c r="G2838" s="28">
        <f ca="1">IFERROR($F2838/OFFSET($F2838,G$12,)-1,"")</f>
        <v>1.891340100947092E-2</v>
      </c>
      <c r="H2838" s="29">
        <f ca="1">IFERROR($F2838/OFFSET($F2838,H$12,)-1,"")</f>
        <v>1.4874928214349659E-2</v>
      </c>
      <c r="I2838" s="29">
        <f ca="1">IFERROR($F2838/OFFSET($F2838,I$12,)-1,"")</f>
        <v>-3.3816728211379266E-2</v>
      </c>
      <c r="J2838" s="29">
        <f ca="1">IFERROR($F2838/OFFSET($F2838,J$12,)-1,"")</f>
        <v>-1.168931184333577E-2</v>
      </c>
      <c r="K2838" s="30">
        <f>F2838/VLOOKUP(YEAR(B2838),$Z$13:$AB$35,3,FALSE)-1</f>
        <v>-4.8703648140630884E-2</v>
      </c>
      <c r="L2838" s="21">
        <f>MAX(F2838:$F$5741)</f>
        <v>1628.56</v>
      </c>
      <c r="M2838" s="28">
        <f ca="1">IF(OFFSET($O2838,M$12,)&lt;&gt;"",_xlfn.STDEV.S(OFFSET($O2838,,,M$12))*SQRT($J$12/$G$12),"")</f>
        <v>0.16257648918931022</v>
      </c>
      <c r="N2838" s="30">
        <f ca="1">IF(OFFSET($O2838,N$12,)&lt;&gt;"",_xlfn.STDEV.S(OFFSET($O2838,,,N$12))*SQRT($J$12/$G$12),"")</f>
        <v>0.18506244423631102</v>
      </c>
      <c r="O2838" s="4">
        <f t="shared" ca="1" si="44"/>
        <v>1.8736766340181094E-2</v>
      </c>
    </row>
    <row r="2839" spans="2:15" x14ac:dyDescent="0.2">
      <c r="B2839" s="14">
        <v>37530</v>
      </c>
      <c r="C2839" s="25">
        <v>1070.43</v>
      </c>
      <c r="D2839" s="25">
        <v>1075.95</v>
      </c>
      <c r="E2839" s="25">
        <v>1053.6300000000001</v>
      </c>
      <c r="F2839" s="16">
        <v>1057.98</v>
      </c>
      <c r="G2839" s="28">
        <f ca="1">IFERROR($F2839/OFFSET($F2839,G$12,)-1,"")</f>
        <v>-1.1427663729548398E-2</v>
      </c>
      <c r="H2839" s="29">
        <f ca="1">IFERROR($F2839/OFFSET($F2839,H$12,)-1,"")</f>
        <v>8.37789151631263E-3</v>
      </c>
      <c r="I2839" s="29">
        <f ca="1">IFERROR($F2839/OFFSET($F2839,I$12,)-1,"")</f>
        <v>-6.3618501407253891E-2</v>
      </c>
      <c r="J2839" s="29">
        <f ca="1">IFERROR($F2839/OFFSET($F2839,J$12,)-1,"")</f>
        <v>-1.5631105900742459E-2</v>
      </c>
      <c r="K2839" s="30">
        <f>F2839/VLOOKUP(YEAR(B2839),$Z$13:$AB$35,3,FALSE)-1</f>
        <v>-6.636191955382198E-2</v>
      </c>
      <c r="L2839" s="21">
        <f>MAX(F2839:$F$5741)</f>
        <v>1628.56</v>
      </c>
      <c r="M2839" s="28">
        <f ca="1">IF(OFFSET($O2839,M$12,)&lt;&gt;"",_xlfn.STDEV.S(OFFSET($O2839,,,M$12))*SQRT($J$12/$G$12),"")</f>
        <v>0.15431901619481031</v>
      </c>
      <c r="N2839" s="30">
        <f ca="1">IF(OFFSET($O2839,N$12,)&lt;&gt;"",_xlfn.STDEV.S(OFFSET($O2839,,,N$12))*SQRT($J$12/$G$12),"")</f>
        <v>0.17993075665163794</v>
      </c>
      <c r="O2839" s="4">
        <f t="shared" ca="1" si="44"/>
        <v>-1.1493461233503291E-2</v>
      </c>
    </row>
    <row r="2840" spans="2:15" x14ac:dyDescent="0.2">
      <c r="B2840" s="14">
        <v>37529</v>
      </c>
      <c r="C2840" s="25">
        <v>1065.04</v>
      </c>
      <c r="D2840" s="25">
        <v>1070.21</v>
      </c>
      <c r="E2840" s="25">
        <v>1059.28</v>
      </c>
      <c r="F2840" s="16">
        <v>1070.21</v>
      </c>
      <c r="G2840" s="28">
        <f ca="1">IFERROR($F2840/OFFSET($F2840,G$12,)-1,"")</f>
        <v>4.9580723615636479E-3</v>
      </c>
      <c r="H2840" s="29">
        <f ca="1">IFERROR($F2840/OFFSET($F2840,H$12,)-1,"")</f>
        <v>1.7597558806736746E-3</v>
      </c>
      <c r="I2840" s="29">
        <f ca="1">IFERROR($F2840/OFFSET($F2840,I$12,)-1,"")</f>
        <v>-5.6468534551161076E-2</v>
      </c>
      <c r="J2840" s="29">
        <f ca="1">IFERROR($F2840/OFFSET($F2840,J$12,)-1,"")</f>
        <v>9.6797018727299289E-3</v>
      </c>
      <c r="K2840" s="30">
        <f>F2840/VLOOKUP(YEAR(B2840),$Z$13:$AB$35,3,FALSE)-1</f>
        <v>-5.5569282902981021E-2</v>
      </c>
      <c r="L2840" s="21">
        <f>MAX(F2840:$F$5741)</f>
        <v>1628.56</v>
      </c>
      <c r="M2840" s="28">
        <f ca="1">IF(OFFSET($O2840,M$12,)&lt;&gt;"",_xlfn.STDEV.S(OFFSET($O2840,,,M$12))*SQRT($J$12/$G$12),"")</f>
        <v>0.15443073386326334</v>
      </c>
      <c r="N2840" s="30">
        <f ca="1">IF(OFFSET($O2840,N$12,)&lt;&gt;"",_xlfn.STDEV.S(OFFSET($O2840,,,N$12))*SQRT($J$12/$G$12),"")</f>
        <v>0.17897452782389306</v>
      </c>
      <c r="O2840" s="4">
        <f t="shared" ca="1" si="44"/>
        <v>4.9458215975553346E-3</v>
      </c>
    </row>
    <row r="2841" spans="2:15" x14ac:dyDescent="0.2">
      <c r="B2841" s="14">
        <v>37526</v>
      </c>
      <c r="C2841" s="25">
        <v>1067.43</v>
      </c>
      <c r="D2841" s="25">
        <v>1068.77</v>
      </c>
      <c r="E2841" s="25">
        <v>1059.99</v>
      </c>
      <c r="F2841" s="16">
        <v>1064.93</v>
      </c>
      <c r="G2841" s="28">
        <f ca="1">IFERROR($F2841/OFFSET($F2841,G$12,)-1,"")</f>
        <v>-2.3327275111951762E-3</v>
      </c>
      <c r="H2841" s="29">
        <f ca="1">IFERROR($F2841/OFFSET($F2841,H$12,)-1,"")</f>
        <v>-5.5468917795808981E-3</v>
      </c>
      <c r="I2841" s="29">
        <f ca="1">IFERROR($F2841/OFFSET($F2841,I$12,)-1,"")</f>
        <v>-4.428011164260004E-2</v>
      </c>
      <c r="J2841" s="29">
        <f ca="1">IFERROR($F2841/OFFSET($F2841,J$12,)-1,"")</f>
        <v>1.0245901639345245E-3</v>
      </c>
      <c r="K2841" s="30">
        <f>F2841/VLOOKUP(YEAR(B2841),$Z$13:$AB$35,3,FALSE)-1</f>
        <v>-6.0228736829100349E-2</v>
      </c>
      <c r="L2841" s="21">
        <f>MAX(F2841:$F$5741)</f>
        <v>1628.56</v>
      </c>
      <c r="M2841" s="28">
        <f ca="1">IF(OFFSET($O2841,M$12,)&lt;&gt;"",_xlfn.STDEV.S(OFFSET($O2841,,,M$12))*SQRT($J$12/$G$12),"")</f>
        <v>0.15786438131698455</v>
      </c>
      <c r="N2841" s="30">
        <f ca="1">IF(OFFSET($O2841,N$12,)&lt;&gt;"",_xlfn.STDEV.S(OFFSET($O2841,,,N$12))*SQRT($J$12/$G$12),"")</f>
        <v>0.17873994125672232</v>
      </c>
      <c r="O2841" s="4">
        <f t="shared" ca="1" si="44"/>
        <v>-2.3354525587029546E-3</v>
      </c>
    </row>
    <row r="2842" spans="2:15" x14ac:dyDescent="0.2">
      <c r="B2842" s="14">
        <v>37525</v>
      </c>
      <c r="C2842" s="25">
        <v>1063.99</v>
      </c>
      <c r="D2842" s="25">
        <v>1068.29</v>
      </c>
      <c r="E2842" s="25">
        <v>1061.1400000000001</v>
      </c>
      <c r="F2842" s="16">
        <v>1067.42</v>
      </c>
      <c r="G2842" s="28">
        <f ca="1">IFERROR($F2842/OFFSET($F2842,G$12,)-1,"")</f>
        <v>4.9237895291802669E-3</v>
      </c>
      <c r="H2842" s="29">
        <f ca="1">IFERROR($F2842/OFFSET($F2842,H$12,)-1,"")</f>
        <v>-1.3866947516236627E-2</v>
      </c>
      <c r="I2842" s="29">
        <f ca="1">IFERROR($F2842/OFFSET($F2842,I$12,)-1,"")</f>
        <v>-4.9670141825660319E-2</v>
      </c>
      <c r="J2842" s="29">
        <f ca="1">IFERROR($F2842/OFFSET($F2842,J$12,)-1,"")</f>
        <v>7.1805323595739434E-3</v>
      </c>
      <c r="K2842" s="30">
        <f>F2842/VLOOKUP(YEAR(B2842),$Z$13:$AB$35,3,FALSE)-1</f>
        <v>-5.8031380716214498E-2</v>
      </c>
      <c r="L2842" s="21">
        <f>MAX(F2842:$F$5741)</f>
        <v>1628.56</v>
      </c>
      <c r="M2842" s="28">
        <f ca="1">IF(OFFSET($O2842,M$12,)&lt;&gt;"",_xlfn.STDEV.S(OFFSET($O2842,,,M$12))*SQRT($J$12/$G$12),"")</f>
        <v>0.16225346296053195</v>
      </c>
      <c r="N2842" s="30">
        <f ca="1">IF(OFFSET($O2842,N$12,)&lt;&gt;"",_xlfn.STDEV.S(OFFSET($O2842,,,N$12))*SQRT($J$12/$G$12),"")</f>
        <v>0.17923260259820878</v>
      </c>
      <c r="O2842" s="4">
        <f t="shared" ca="1" si="44"/>
        <v>4.9117073214511109E-3</v>
      </c>
    </row>
    <row r="2843" spans="2:15" x14ac:dyDescent="0.2">
      <c r="B2843" s="14">
        <v>37524</v>
      </c>
      <c r="C2843" s="25">
        <v>1047.08</v>
      </c>
      <c r="D2843" s="25">
        <v>1070.8</v>
      </c>
      <c r="E2843" s="25">
        <v>1046.71</v>
      </c>
      <c r="F2843" s="16">
        <v>1062.19</v>
      </c>
      <c r="G2843" s="28">
        <f ca="1">IFERROR($F2843/OFFSET($F2843,G$12,)-1,"")</f>
        <v>1.239051077497888E-2</v>
      </c>
      <c r="H2843" s="29">
        <f ca="1">IFERROR($F2843/OFFSET($F2843,H$12,)-1,"")</f>
        <v>-2.5799765206544811E-2</v>
      </c>
      <c r="I2843" s="29">
        <f ca="1">IFERROR($F2843/OFFSET($F2843,I$12,)-1,"")</f>
        <v>-7.0122298190476995E-2</v>
      </c>
      <c r="J2843" s="29">
        <f ca="1">IFERROR($F2843/OFFSET($F2843,J$12,)-1,"")</f>
        <v>-2.9555795128547113E-2</v>
      </c>
      <c r="K2843" s="30">
        <f>F2843/VLOOKUP(YEAR(B2843),$Z$13:$AB$35,3,FALSE)-1</f>
        <v>-6.264671102560937E-2</v>
      </c>
      <c r="L2843" s="21">
        <f>MAX(F2843:$F$5741)</f>
        <v>1628.56</v>
      </c>
      <c r="M2843" s="28">
        <f ca="1">IF(OFFSET($O2843,M$12,)&lt;&gt;"",_xlfn.STDEV.S(OFFSET($O2843,,,M$12))*SQRT($J$12/$G$12),"")</f>
        <v>0.16243916502665967</v>
      </c>
      <c r="N2843" s="30">
        <f ca="1">IF(OFFSET($O2843,N$12,)&lt;&gt;"",_xlfn.STDEV.S(OFFSET($O2843,,,N$12))*SQRT($J$12/$G$12),"")</f>
        <v>0.1786777588367788</v>
      </c>
      <c r="O2843" s="4">
        <f t="shared" ca="1" si="44"/>
        <v>1.2314376645081788E-2</v>
      </c>
    </row>
    <row r="2844" spans="2:15" x14ac:dyDescent="0.2">
      <c r="B2844" s="14">
        <v>37523</v>
      </c>
      <c r="C2844" s="25">
        <v>1066.79</v>
      </c>
      <c r="D2844" s="25">
        <v>1067.8499999999999</v>
      </c>
      <c r="E2844" s="25">
        <v>1046.6300000000001</v>
      </c>
      <c r="F2844" s="16">
        <v>1049.19</v>
      </c>
      <c r="G2844" s="28">
        <f ca="1">IFERROR($F2844/OFFSET($F2844,G$12,)-1,"")</f>
        <v>-1.7915812529836206E-2</v>
      </c>
      <c r="H2844" s="29">
        <f ca="1">IFERROR($F2844/OFFSET($F2844,H$12,)-1,"")</f>
        <v>-5.0936227951153268E-2</v>
      </c>
      <c r="I2844" s="29">
        <f ca="1">IFERROR($F2844/OFFSET($F2844,I$12,)-1,"")</f>
        <v>-6.8471379993074621E-2</v>
      </c>
      <c r="J2844" s="29">
        <f ca="1">IFERROR($F2844/OFFSET($F2844,J$12,)-1,"")</f>
        <v>-5.8532689650221625E-2</v>
      </c>
      <c r="K2844" s="30">
        <f>F2844/VLOOKUP(YEAR(B2844),$Z$13:$AB$35,3,FALSE)-1</f>
        <v>-7.411885137400942E-2</v>
      </c>
      <c r="L2844" s="21">
        <f>MAX(F2844:$F$5741)</f>
        <v>1628.56</v>
      </c>
      <c r="M2844" s="28">
        <f ca="1">IF(OFFSET($O2844,M$12,)&lt;&gt;"",_xlfn.STDEV.S(OFFSET($O2844,,,M$12))*SQRT($J$12/$G$12),"")</f>
        <v>0.15749056553882684</v>
      </c>
      <c r="N2844" s="30">
        <f ca="1">IF(OFFSET($O2844,N$12,)&lt;&gt;"",_xlfn.STDEV.S(OFFSET($O2844,,,N$12))*SQRT($J$12/$G$12),"")</f>
        <v>0.18167364684451573</v>
      </c>
      <c r="O2844" s="4">
        <f t="shared" ca="1" si="44"/>
        <v>-1.8078243680982806E-2</v>
      </c>
    </row>
    <row r="2845" spans="2:15" x14ac:dyDescent="0.2">
      <c r="B2845" s="14">
        <v>37522</v>
      </c>
      <c r="C2845" s="25">
        <v>1070.05</v>
      </c>
      <c r="D2845" s="25">
        <v>1076.0999999999999</v>
      </c>
      <c r="E2845" s="25">
        <v>1062.51</v>
      </c>
      <c r="F2845" s="16">
        <v>1068.33</v>
      </c>
      <c r="G2845" s="28">
        <f ca="1">IFERROR($F2845/OFFSET($F2845,G$12,)-1,"")</f>
        <v>-2.3719032188780353E-3</v>
      </c>
      <c r="H2845" s="29">
        <f ca="1">IFERROR($F2845/OFFSET($F2845,H$12,)-1,"")</f>
        <v>-3.1274369344045261E-2</v>
      </c>
      <c r="I2845" s="29">
        <f ca="1">IFERROR($F2845/OFFSET($F2845,I$12,)-1,"")</f>
        <v>-5.2470531889418193E-2</v>
      </c>
      <c r="J2845" s="29">
        <f ca="1">IFERROR($F2845/OFFSET($F2845,J$12,)-1,"")</f>
        <v>-3.4260506404635627E-2</v>
      </c>
      <c r="K2845" s="30">
        <f>F2845/VLOOKUP(YEAR(B2845),$Z$13:$AB$35,3,FALSE)-1</f>
        <v>-5.7228330891826662E-2</v>
      </c>
      <c r="L2845" s="21">
        <f>MAX(F2845:$F$5741)</f>
        <v>1628.56</v>
      </c>
      <c r="M2845" s="28">
        <f ca="1">IF(OFFSET($O2845,M$12,)&lt;&gt;"",_xlfn.STDEV.S(OFFSET($O2845,,,M$12))*SQRT($J$12/$G$12),"")</f>
        <v>0.15227856429493286</v>
      </c>
      <c r="N2845" s="30">
        <f ca="1">IF(OFFSET($O2845,N$12,)&lt;&gt;"",_xlfn.STDEV.S(OFFSET($O2845,,,N$12))*SQRT($J$12/$G$12),"")</f>
        <v>0.18167957231302656</v>
      </c>
      <c r="O2845" s="4">
        <f t="shared" ca="1" si="44"/>
        <v>-2.3747206372954767E-3</v>
      </c>
    </row>
    <row r="2846" spans="2:15" x14ac:dyDescent="0.2">
      <c r="B2846" s="14">
        <v>37519</v>
      </c>
      <c r="C2846" s="25">
        <v>1079.45</v>
      </c>
      <c r="D2846" s="25">
        <v>1079.45</v>
      </c>
      <c r="E2846" s="25">
        <v>1069.28</v>
      </c>
      <c r="F2846" s="16">
        <v>1070.8699999999999</v>
      </c>
      <c r="G2846" s="28">
        <f ca="1">IFERROR($F2846/OFFSET($F2846,G$12,)-1,"")</f>
        <v>-1.0679674436222308E-2</v>
      </c>
      <c r="H2846" s="29">
        <f ca="1">IFERROR($F2846/OFFSET($F2846,H$12,)-1,"")</f>
        <v>-3.4094906509601786E-2</v>
      </c>
      <c r="I2846" s="29">
        <f ca="1">IFERROR($F2846/OFFSET($F2846,I$12,)-1,"")</f>
        <v>-5.4719912434016527E-2</v>
      </c>
      <c r="J2846" s="29">
        <f ca="1">IFERROR($F2846/OFFSET($F2846,J$12,)-1,"")</f>
        <v>-3.9070001166536694E-2</v>
      </c>
      <c r="K2846" s="30">
        <f>F2846/VLOOKUP(YEAR(B2846),$Z$13:$AB$35,3,FALSE)-1</f>
        <v>-5.4986851162216244E-2</v>
      </c>
      <c r="L2846" s="21">
        <f>MAX(F2846:$F$5741)</f>
        <v>1628.56</v>
      </c>
      <c r="M2846" s="28">
        <f ca="1">IF(OFFSET($O2846,M$12,)&lt;&gt;"",_xlfn.STDEV.S(OFFSET($O2846,,,M$12))*SQRT($J$12/$G$12),"")</f>
        <v>0.15411878461947132</v>
      </c>
      <c r="N2846" s="30">
        <f ca="1">IF(OFFSET($O2846,N$12,)&lt;&gt;"",_xlfn.STDEV.S(OFFSET($O2846,,,N$12))*SQRT($J$12/$G$12),"")</f>
        <v>0.18168238452961424</v>
      </c>
      <c r="O2846" s="4">
        <f t="shared" ca="1" si="44"/>
        <v>-1.0737111464461086E-2</v>
      </c>
    </row>
    <row r="2847" spans="2:15" x14ac:dyDescent="0.2">
      <c r="B2847" s="14">
        <v>37518</v>
      </c>
      <c r="C2847" s="25">
        <v>1088.27</v>
      </c>
      <c r="D2847" s="25">
        <v>1088.27</v>
      </c>
      <c r="E2847" s="25">
        <v>1080</v>
      </c>
      <c r="F2847" s="16">
        <v>1082.43</v>
      </c>
      <c r="G2847" s="28">
        <f ca="1">IFERROR($F2847/OFFSET($F2847,G$12,)-1,"")</f>
        <v>-7.2364076601363347E-3</v>
      </c>
      <c r="H2847" s="29">
        <f ca="1">IFERROR($F2847/OFFSET($F2847,H$12,)-1,"")</f>
        <v>-3.0063262782487055E-2</v>
      </c>
      <c r="I2847" s="29">
        <f ca="1">IFERROR($F2847/OFFSET($F2847,I$12,)-1,"")</f>
        <v>-3.6469645718354982E-2</v>
      </c>
      <c r="J2847" s="29">
        <f ca="1">IFERROR($F2847/OFFSET($F2847,J$12,)-1,"")</f>
        <v>-3.5740056122221642E-2</v>
      </c>
      <c r="K2847" s="30">
        <f>F2847/VLOOKUP(YEAR(B2847),$Z$13:$AB$35,3,FALSE)-1</f>
        <v>-4.4785470975484909E-2</v>
      </c>
      <c r="L2847" s="21">
        <f>MAX(F2847:$F$5741)</f>
        <v>1628.56</v>
      </c>
      <c r="M2847" s="28">
        <f ca="1">IF(OFFSET($O2847,M$12,)&lt;&gt;"",_xlfn.STDEV.S(OFFSET($O2847,,,M$12))*SQRT($J$12/$G$12),"")</f>
        <v>0.15256034285344763</v>
      </c>
      <c r="N2847" s="30">
        <f ca="1">IF(OFFSET($O2847,N$12,)&lt;&gt;"",_xlfn.STDEV.S(OFFSET($O2847,,,N$12))*SQRT($J$12/$G$12),"")</f>
        <v>0.18284504984328587</v>
      </c>
      <c r="O2847" s="4">
        <f t="shared" ca="1" si="44"/>
        <v>-7.2627174605127496E-3</v>
      </c>
    </row>
    <row r="2848" spans="2:15" x14ac:dyDescent="0.2">
      <c r="B2848" s="14">
        <v>37517</v>
      </c>
      <c r="C2848" s="25">
        <v>1096.6400000000001</v>
      </c>
      <c r="D2848" s="25">
        <v>1096.8499999999999</v>
      </c>
      <c r="E2848" s="25">
        <v>1090.32</v>
      </c>
      <c r="F2848" s="16">
        <v>1090.32</v>
      </c>
      <c r="G2848" s="28">
        <f ca="1">IFERROR($F2848/OFFSET($F2848,G$12,)-1,"")</f>
        <v>-1.3731343283582165E-2</v>
      </c>
      <c r="H2848" s="29">
        <f ca="1">IFERROR($F2848/OFFSET($F2848,H$12,)-1,"")</f>
        <v>-3.669214118478592E-2</v>
      </c>
      <c r="I2848" s="29">
        <f ca="1">IFERROR($F2848/OFFSET($F2848,I$12,)-1,"")</f>
        <v>-2.0834830088368506E-2</v>
      </c>
      <c r="J2848" s="29">
        <f ca="1">IFERROR($F2848/OFFSET($F2848,J$12,)-1,"")</f>
        <v>-4.9299827354690184E-2</v>
      </c>
      <c r="K2848" s="30">
        <f>F2848/VLOOKUP(YEAR(B2848),$Z$13:$AB$35,3,FALSE)-1</f>
        <v>-3.782276425634068E-2</v>
      </c>
      <c r="L2848" s="21">
        <f>MAX(F2848:$F$5741)</f>
        <v>1628.56</v>
      </c>
      <c r="M2848" s="28">
        <f ca="1">IF(OFFSET($O2848,M$12,)&lt;&gt;"",_xlfn.STDEV.S(OFFSET($O2848,,,M$12))*SQRT($J$12/$G$12),"")</f>
        <v>0.1524733788938071</v>
      </c>
      <c r="N2848" s="30">
        <f ca="1">IF(OFFSET($O2848,N$12,)&lt;&gt;"",_xlfn.STDEV.S(OFFSET($O2848,,,N$12))*SQRT($J$12/$G$12),"")</f>
        <v>0.18328952861887907</v>
      </c>
      <c r="O2848" s="4">
        <f t="shared" ca="1" si="44"/>
        <v>-1.3826490178243511E-2</v>
      </c>
    </row>
    <row r="2849" spans="2:15" x14ac:dyDescent="0.2">
      <c r="B2849" s="14">
        <v>37516</v>
      </c>
      <c r="C2849" s="25">
        <v>1104.22</v>
      </c>
      <c r="D2849" s="25">
        <v>1114.0999999999999</v>
      </c>
      <c r="E2849" s="25">
        <v>1104.22</v>
      </c>
      <c r="F2849" s="16">
        <v>1105.5</v>
      </c>
      <c r="G2849" s="28">
        <f ca="1">IFERROR($F2849/OFFSET($F2849,G$12,)-1,"")</f>
        <v>2.430133657351119E-3</v>
      </c>
      <c r="H2849" s="29">
        <f ca="1">IFERROR($F2849/OFFSET($F2849,H$12,)-1,"")</f>
        <v>-2.0667416705792641E-2</v>
      </c>
      <c r="I2849" s="29">
        <f ca="1">IFERROR($F2849/OFFSET($F2849,I$12,)-1,"")</f>
        <v>-1.8746338605740931E-2</v>
      </c>
      <c r="J2849" s="29">
        <f ca="1">IFERROR($F2849/OFFSET($F2849,J$12,)-1,"")</f>
        <v>-4.2401143401619823E-2</v>
      </c>
      <c r="K2849" s="30">
        <f>F2849/VLOOKUP(YEAR(B2849),$Z$13:$AB$35,3,FALSE)-1</f>
        <v>-2.4426834218747251E-2</v>
      </c>
      <c r="L2849" s="21">
        <f>MAX(F2849:$F$5741)</f>
        <v>1628.56</v>
      </c>
      <c r="M2849" s="28">
        <f ca="1">IF(OFFSET($O2849,M$12,)&lt;&gt;"",_xlfn.STDEV.S(OFFSET($O2849,,,M$12))*SQRT($J$12/$G$12),"")</f>
        <v>0.14756005620597909</v>
      </c>
      <c r="N2849" s="30">
        <f ca="1">IF(OFFSET($O2849,N$12,)&lt;&gt;"",_xlfn.STDEV.S(OFFSET($O2849,,,N$12))*SQRT($J$12/$G$12),"")</f>
        <v>0.18286284225826457</v>
      </c>
      <c r="O2849" s="4">
        <f t="shared" ca="1" si="44"/>
        <v>2.4271856576111375E-3</v>
      </c>
    </row>
    <row r="2850" spans="2:15" x14ac:dyDescent="0.2">
      <c r="B2850" s="14">
        <v>37515</v>
      </c>
      <c r="C2850" s="25">
        <v>1106.95</v>
      </c>
      <c r="D2850" s="25">
        <v>1114.1199999999999</v>
      </c>
      <c r="E2850" s="25">
        <v>1097.8499999999999</v>
      </c>
      <c r="F2850" s="16">
        <v>1102.82</v>
      </c>
      <c r="G2850" s="28">
        <f ca="1">IFERROR($F2850/OFFSET($F2850,G$12,)-1,"")</f>
        <v>-5.276592674105185E-3</v>
      </c>
      <c r="H2850" s="29">
        <f ca="1">IFERROR($F2850/OFFSET($F2850,H$12,)-1,"")</f>
        <v>-1.8127103402838518E-2</v>
      </c>
      <c r="I2850" s="29">
        <f ca="1">IFERROR($F2850/OFFSET($F2850,I$12,)-1,"")</f>
        <v>-3.5903801938997781E-2</v>
      </c>
      <c r="J2850" s="29">
        <f ca="1">IFERROR($F2850/OFFSET($F2850,J$12,)-1,"")</f>
        <v>-4.4258984825243486E-2</v>
      </c>
      <c r="K2850" s="30">
        <f>F2850/VLOOKUP(YEAR(B2850),$Z$13:$AB$35,3,FALSE)-1</f>
        <v>-2.6791860075186746E-2</v>
      </c>
      <c r="L2850" s="21">
        <f>MAX(F2850:$F$5741)</f>
        <v>1628.56</v>
      </c>
      <c r="M2850" s="28">
        <f ca="1">IF(OFFSET($O2850,M$12,)&lt;&gt;"",_xlfn.STDEV.S(OFFSET($O2850,,,M$12))*SQRT($J$12/$G$12),"")</f>
        <v>0.14826239677758957</v>
      </c>
      <c r="N2850" s="30">
        <f ca="1">IF(OFFSET($O2850,N$12,)&lt;&gt;"",_xlfn.STDEV.S(OFFSET($O2850,,,N$12))*SQRT($J$12/$G$12),"")</f>
        <v>0.18289022488008835</v>
      </c>
      <c r="O2850" s="4">
        <f t="shared" ca="1" si="44"/>
        <v>-5.2905630549058159E-3</v>
      </c>
    </row>
    <row r="2851" spans="2:15" x14ac:dyDescent="0.2">
      <c r="B2851" s="14">
        <v>37512</v>
      </c>
      <c r="C2851" s="25">
        <v>1112.31</v>
      </c>
      <c r="D2851" s="25">
        <v>1112.31</v>
      </c>
      <c r="E2851" s="25">
        <v>1098.49</v>
      </c>
      <c r="F2851" s="16">
        <v>1108.67</v>
      </c>
      <c r="G2851" s="28">
        <f ca="1">IFERROR($F2851/OFFSET($F2851,G$12,)-1,"")</f>
        <v>-6.5502966002974894E-3</v>
      </c>
      <c r="H2851" s="29">
        <f ca="1">IFERROR($F2851/OFFSET($F2851,H$12,)-1,"")</f>
        <v>-7.3907831526187628E-4</v>
      </c>
      <c r="I2851" s="29">
        <f ca="1">IFERROR($F2851/OFFSET($F2851,I$12,)-1,"")</f>
        <v>-2.0462436938409323E-2</v>
      </c>
      <c r="J2851" s="29">
        <f ca="1">IFERROR($F2851/OFFSET($F2851,J$12,)-1,"")</f>
        <v>-4.9991002647792104E-2</v>
      </c>
      <c r="K2851" s="30">
        <f>F2851/VLOOKUP(YEAR(B2851),$Z$13:$AB$35,3,FALSE)-1</f>
        <v>-2.1629396918406596E-2</v>
      </c>
      <c r="L2851" s="21">
        <f>MAX(F2851:$F$5741)</f>
        <v>1628.56</v>
      </c>
      <c r="M2851" s="28">
        <f ca="1">IF(OFFSET($O2851,M$12,)&lt;&gt;"",_xlfn.STDEV.S(OFFSET($O2851,,,M$12))*SQRT($J$12/$G$12),"")</f>
        <v>0.15325427636650474</v>
      </c>
      <c r="N2851" s="30">
        <f ca="1">IF(OFFSET($O2851,N$12,)&lt;&gt;"",_xlfn.STDEV.S(OFFSET($O2851,,,N$12))*SQRT($J$12/$G$12),"")</f>
        <v>0.18287376774233294</v>
      </c>
      <c r="O2851" s="4">
        <f t="shared" ca="1" si="44"/>
        <v>-6.5718439389217112E-3</v>
      </c>
    </row>
    <row r="2852" spans="2:15" x14ac:dyDescent="0.2">
      <c r="B2852" s="14">
        <v>37511</v>
      </c>
      <c r="C2852" s="25">
        <v>1132.26</v>
      </c>
      <c r="D2852" s="25">
        <v>1132.26</v>
      </c>
      <c r="E2852" s="25">
        <v>1113.25</v>
      </c>
      <c r="F2852" s="16">
        <v>1115.98</v>
      </c>
      <c r="G2852" s="28">
        <f ca="1">IFERROR($F2852/OFFSET($F2852,G$12,)-1,"")</f>
        <v>-1.4021292574104227E-2</v>
      </c>
      <c r="H2852" s="29">
        <f ca="1">IFERROR($F2852/OFFSET($F2852,H$12,)-1,"")</f>
        <v>-4.7469346445616623E-4</v>
      </c>
      <c r="I2852" s="29">
        <f ca="1">IFERROR($F2852/OFFSET($F2852,I$12,)-1,"")</f>
        <v>-8.6610466097554184E-3</v>
      </c>
      <c r="J2852" s="29">
        <f ca="1">IFERROR($F2852/OFFSET($F2852,J$12,)-1,"")</f>
        <v>-5.9292602333265831E-2</v>
      </c>
      <c r="K2852" s="30">
        <f>F2852/VLOOKUP(YEAR(B2852),$Z$13:$AB$35,3,FALSE)-1</f>
        <v>-1.5178524153267814E-2</v>
      </c>
      <c r="L2852" s="21">
        <f>MAX(F2852:$F$5741)</f>
        <v>1628.56</v>
      </c>
      <c r="M2852" s="28">
        <f ca="1">IF(OFFSET($O2852,M$12,)&lt;&gt;"",_xlfn.STDEV.S(OFFSET($O2852,,,M$12))*SQRT($J$12/$G$12),"")</f>
        <v>0.15238257333532249</v>
      </c>
      <c r="N2852" s="30">
        <f ca="1">IF(OFFSET($O2852,N$12,)&lt;&gt;"",_xlfn.STDEV.S(OFFSET($O2852,,,N$12))*SQRT($J$12/$G$12),"")</f>
        <v>0.18261495872396033</v>
      </c>
      <c r="O2852" s="4">
        <f t="shared" ca="1" si="44"/>
        <v>-1.4120519515417528E-2</v>
      </c>
    </row>
    <row r="2853" spans="2:15" x14ac:dyDescent="0.2">
      <c r="B2853" s="14">
        <v>37510</v>
      </c>
      <c r="C2853" s="25">
        <v>1128.97</v>
      </c>
      <c r="D2853" s="25">
        <v>1133.92</v>
      </c>
      <c r="E2853" s="25">
        <v>1127.82</v>
      </c>
      <c r="F2853" s="16">
        <v>1131.8499999999999</v>
      </c>
      <c r="G2853" s="28">
        <f ca="1">IFERROR($F2853/OFFSET($F2853,G$12,)-1,"")</f>
        <v>2.6753364102654054E-3</v>
      </c>
      <c r="H2853" s="29">
        <f ca="1">IFERROR($F2853/OFFSET($F2853,H$12,)-1,"")</f>
        <v>6.5004357337221652E-3</v>
      </c>
      <c r="I2853" s="29">
        <f ca="1">IFERROR($F2853/OFFSET($F2853,I$12,)-1,"")</f>
        <v>8.2577633665306127E-3</v>
      </c>
      <c r="J2853" s="29">
        <f ca="1">IFERROR($F2853/OFFSET($F2853,J$12,)-1,"")</f>
        <v>-5.2551836133363672E-2</v>
      </c>
      <c r="K2853" s="30">
        <f>F2853/VLOOKUP(YEAR(B2853),$Z$13:$AB$35,3,FALSE)-1</f>
        <v>-1.1736882048749564E-3</v>
      </c>
      <c r="L2853" s="21">
        <f>MAX(F2853:$F$5741)</f>
        <v>1628.56</v>
      </c>
      <c r="M2853" s="28">
        <f ca="1">IF(OFFSET($O2853,M$12,)&lt;&gt;"",_xlfn.STDEV.S(OFFSET($O2853,,,M$12))*SQRT($J$12/$G$12),"")</f>
        <v>0.15388356833919739</v>
      </c>
      <c r="N2853" s="30">
        <f ca="1">IF(OFFSET($O2853,N$12,)&lt;&gt;"",_xlfn.STDEV.S(OFFSET($O2853,,,N$12))*SQRT($J$12/$G$12),"")</f>
        <v>0.1809182965699393</v>
      </c>
      <c r="O2853" s="4">
        <f t="shared" ca="1" si="44"/>
        <v>2.6717640678713466E-3</v>
      </c>
    </row>
    <row r="2854" spans="2:15" x14ac:dyDescent="0.2">
      <c r="B2854" s="14">
        <v>37509</v>
      </c>
      <c r="C2854" s="25">
        <v>1122.43</v>
      </c>
      <c r="D2854" s="25">
        <v>1129.01</v>
      </c>
      <c r="E2854" s="25">
        <v>1116.95</v>
      </c>
      <c r="F2854" s="16">
        <v>1128.83</v>
      </c>
      <c r="G2854" s="28">
        <f ca="1">IFERROR($F2854/OFFSET($F2854,G$12,)-1,"")</f>
        <v>5.0303602272119274E-3</v>
      </c>
      <c r="H2854" s="29">
        <f ca="1">IFERROR($F2854/OFFSET($F2854,H$12,)-1,"")</f>
        <v>1.1750259921844197E-2</v>
      </c>
      <c r="I2854" s="29">
        <f ca="1">IFERROR($F2854/OFFSET($F2854,I$12,)-1,"")</f>
        <v>-4.7609391393280687E-3</v>
      </c>
      <c r="J2854" s="29">
        <f ca="1">IFERROR($F2854/OFFSET($F2854,J$12,)-1,"")</f>
        <v>-5.9496434046524049E-2</v>
      </c>
      <c r="K2854" s="30">
        <f>F2854/VLOOKUP(YEAR(B2854),$Z$13:$AB$35,3,FALSE)-1</f>
        <v>-3.8387546550416873E-3</v>
      </c>
      <c r="L2854" s="21">
        <f>MAX(F2854:$F$5741)</f>
        <v>1628.56</v>
      </c>
      <c r="M2854" s="28">
        <f ca="1">IF(OFFSET($O2854,M$12,)&lt;&gt;"",_xlfn.STDEV.S(OFFSET($O2854,,,M$12))*SQRT($J$12/$G$12),"")</f>
        <v>0.15416260961118719</v>
      </c>
      <c r="N2854" s="30">
        <f ca="1">IF(OFFSET($O2854,N$12,)&lt;&gt;"",_xlfn.STDEV.S(OFFSET($O2854,,,N$12))*SQRT($J$12/$G$12),"")</f>
        <v>0.18080670466665441</v>
      </c>
      <c r="O2854" s="4">
        <f t="shared" ca="1" si="44"/>
        <v>5.017750236056346E-3</v>
      </c>
    </row>
    <row r="2855" spans="2:15" x14ac:dyDescent="0.2">
      <c r="B2855" s="14">
        <v>37508</v>
      </c>
      <c r="C2855" s="25">
        <v>1109.1099999999999</v>
      </c>
      <c r="D2855" s="25">
        <v>1123.18</v>
      </c>
      <c r="E2855" s="25">
        <v>1105.97</v>
      </c>
      <c r="F2855" s="16">
        <v>1123.18</v>
      </c>
      <c r="G2855" s="28">
        <f ca="1">IFERROR($F2855/OFFSET($F2855,G$12,)-1,"")</f>
        <v>1.2339002604800475E-2</v>
      </c>
      <c r="H2855" s="29">
        <f ca="1">IFERROR($F2855/OFFSET($F2855,H$12,)-1,"")</f>
        <v>-5.9122369143078668E-3</v>
      </c>
      <c r="I2855" s="29">
        <f ca="1">IFERROR($F2855/OFFSET($F2855,I$12,)-1,"")</f>
        <v>-3.5309982611164692E-3</v>
      </c>
      <c r="J2855" s="29">
        <f ca="1">IFERROR($F2855/OFFSET($F2855,J$12,)-1,"")</f>
        <v>-6.7203720621210716E-2</v>
      </c>
      <c r="K2855" s="30">
        <f>F2855/VLOOKUP(YEAR(B2855),$Z$13:$AB$35,3,FALSE)-1</f>
        <v>-8.8247233449231244E-3</v>
      </c>
      <c r="L2855" s="21">
        <f>MAX(F2855:$F$5741)</f>
        <v>1628.56</v>
      </c>
      <c r="M2855" s="28">
        <f ca="1">IF(OFFSET($O2855,M$12,)&lt;&gt;"",_xlfn.STDEV.S(OFFSET($O2855,,,M$12))*SQRT($J$12/$G$12),"")</f>
        <v>0.15538218807278525</v>
      </c>
      <c r="N2855" s="30">
        <f ca="1">IF(OFFSET($O2855,N$12,)&lt;&gt;"",_xlfn.STDEV.S(OFFSET($O2855,,,N$12))*SQRT($J$12/$G$12),"")</f>
        <v>0.18035371834984515</v>
      </c>
      <c r="O2855" s="4">
        <f t="shared" ca="1" si="44"/>
        <v>1.2263497582126325E-2</v>
      </c>
    </row>
    <row r="2856" spans="2:15" x14ac:dyDescent="0.2">
      <c r="B2856" s="14">
        <v>37505</v>
      </c>
      <c r="C2856" s="25">
        <v>1116.21</v>
      </c>
      <c r="D2856" s="25">
        <v>1116.4100000000001</v>
      </c>
      <c r="E2856" s="25">
        <v>1103.97</v>
      </c>
      <c r="F2856" s="16">
        <v>1109.49</v>
      </c>
      <c r="G2856" s="28">
        <f ca="1">IFERROR($F2856/OFFSET($F2856,G$12,)-1,"")</f>
        <v>-6.287449283929325E-3</v>
      </c>
      <c r="H2856" s="29">
        <f ca="1">IFERROR($F2856/OFFSET($F2856,H$12,)-1,"")</f>
        <v>-2.1838026554758194E-2</v>
      </c>
      <c r="I2856" s="29">
        <f ca="1">IFERROR($F2856/OFFSET($F2856,I$12,)-1,"")</f>
        <v>-1.1660638885424568E-2</v>
      </c>
      <c r="J2856" s="29">
        <f ca="1">IFERROR($F2856/OFFSET($F2856,J$12,)-1,"")</f>
        <v>-7.4947055978922483E-2</v>
      </c>
      <c r="K2856" s="30">
        <f>F2856/VLOOKUP(YEAR(B2856),$Z$13:$AB$35,3,FALSE)-1</f>
        <v>-2.0905769604122937E-2</v>
      </c>
      <c r="L2856" s="21">
        <f>MAX(F2856:$F$5741)</f>
        <v>1628.56</v>
      </c>
      <c r="M2856" s="28">
        <f ca="1">IF(OFFSET($O2856,M$12,)&lt;&gt;"",_xlfn.STDEV.S(OFFSET($O2856,,,M$12))*SQRT($J$12/$G$12),"")</f>
        <v>0.150591224559839</v>
      </c>
      <c r="N2856" s="30">
        <f ca="1">IF(OFFSET($O2856,N$12,)&lt;&gt;"",_xlfn.STDEV.S(OFFSET($O2856,,,N$12))*SQRT($J$12/$G$12),"")</f>
        <v>0.1783753892208978</v>
      </c>
      <c r="O2856" s="4">
        <f t="shared" ca="1" si="44"/>
        <v>-6.3072985377027706E-3</v>
      </c>
    </row>
    <row r="2857" spans="2:15" x14ac:dyDescent="0.2">
      <c r="B2857" s="14">
        <v>37504</v>
      </c>
      <c r="C2857" s="25">
        <v>1123.55</v>
      </c>
      <c r="D2857" s="25">
        <v>1127.8699999999999</v>
      </c>
      <c r="E2857" s="25">
        <v>1114.07</v>
      </c>
      <c r="F2857" s="16">
        <v>1116.51</v>
      </c>
      <c r="G2857" s="28">
        <f ca="1">IFERROR($F2857/OFFSET($F2857,G$12,)-1,"")</f>
        <v>-7.1406975296565145E-3</v>
      </c>
      <c r="H2857" s="29">
        <f ca="1">IFERROR($F2857/OFFSET($F2857,H$12,)-1,"")</f>
        <v>2.0102847604261953E-3</v>
      </c>
      <c r="I2857" s="29">
        <f ca="1">IFERROR($F2857/OFFSET($F2857,I$12,)-1,"")</f>
        <v>-4.2972631805116013E-4</v>
      </c>
      <c r="J2857" s="29">
        <f ca="1">IFERROR($F2857/OFFSET($F2857,J$12,)-1,"")</f>
        <v>-6.9675785123278433E-2</v>
      </c>
      <c r="K2857" s="30">
        <f>F2857/VLOOKUP(YEAR(B2857),$Z$13:$AB$35,3,FALSE)-1</f>
        <v>-1.4710813815986934E-2</v>
      </c>
      <c r="L2857" s="21">
        <f>MAX(F2857:$F$5741)</f>
        <v>1628.56</v>
      </c>
      <c r="M2857" s="28">
        <f ca="1">IF(OFFSET($O2857,M$12,)&lt;&gt;"",_xlfn.STDEV.S(OFFSET($O2857,,,M$12))*SQRT($J$12/$G$12),"")</f>
        <v>0.16717221392237613</v>
      </c>
      <c r="N2857" s="30">
        <f ca="1">IF(OFFSET($O2857,N$12,)&lt;&gt;"",_xlfn.STDEV.S(OFFSET($O2857,,,N$12))*SQRT($J$12/$G$12),"")</f>
        <v>0.17816834059885892</v>
      </c>
      <c r="O2857" s="4">
        <f t="shared" ca="1" si="44"/>
        <v>-7.1663143309919327E-3</v>
      </c>
    </row>
    <row r="2858" spans="2:15" x14ac:dyDescent="0.2">
      <c r="B2858" s="14">
        <v>37503</v>
      </c>
      <c r="C2858" s="25">
        <v>1114.72</v>
      </c>
      <c r="D2858" s="25">
        <v>1127.44</v>
      </c>
      <c r="E2858" s="25">
        <v>1114.28</v>
      </c>
      <c r="F2858" s="16">
        <v>1124.54</v>
      </c>
      <c r="G2858" s="28">
        <f ca="1">IFERROR($F2858/OFFSET($F2858,G$12,)-1,"")</f>
        <v>7.9052091922704459E-3</v>
      </c>
      <c r="H2858" s="29">
        <f ca="1">IFERROR($F2858/OFFSET($F2858,H$12,)-1,"")</f>
        <v>1.1841062668600522E-3</v>
      </c>
      <c r="I2858" s="29">
        <f ca="1">IFERROR($F2858/OFFSET($F2858,I$12,)-1,"")</f>
        <v>8.5470085470085166E-3</v>
      </c>
      <c r="J2858" s="29">
        <f ca="1">IFERROR($F2858/OFFSET($F2858,J$12,)-1,"")</f>
        <v>-6.3725979951377076E-2</v>
      </c>
      <c r="K2858" s="30">
        <f>F2858/VLOOKUP(YEAR(B2858),$Z$13:$AB$35,3,FALSE)-1</f>
        <v>-7.6245609700136274E-3</v>
      </c>
      <c r="L2858" s="21">
        <f>MAX(F2858:$F$5741)</f>
        <v>1628.56</v>
      </c>
      <c r="M2858" s="28">
        <f ca="1">IF(OFFSET($O2858,M$12,)&lt;&gt;"",_xlfn.STDEV.S(OFFSET($O2858,,,M$12))*SQRT($J$12/$G$12),"")</f>
        <v>0.21075675541092032</v>
      </c>
      <c r="N2858" s="30">
        <f ca="1">IF(OFFSET($O2858,N$12,)&lt;&gt;"",_xlfn.STDEV.S(OFFSET($O2858,,,N$12))*SQRT($J$12/$G$12),"")</f>
        <v>0.17824919770910228</v>
      </c>
      <c r="O2858" s="4">
        <f t="shared" ca="1" si="44"/>
        <v>7.8741267275482356E-3</v>
      </c>
    </row>
    <row r="2859" spans="2:15" x14ac:dyDescent="0.2">
      <c r="B2859" s="14">
        <v>37502</v>
      </c>
      <c r="C2859" s="25">
        <v>1126.57</v>
      </c>
      <c r="D2859" s="25">
        <v>1126.57</v>
      </c>
      <c r="E2859" s="25">
        <v>1113.68</v>
      </c>
      <c r="F2859" s="16">
        <v>1115.72</v>
      </c>
      <c r="G2859" s="28">
        <f ca="1">IFERROR($F2859/OFFSET($F2859,G$12,)-1,"")</f>
        <v>-1.2514824845555994E-2</v>
      </c>
      <c r="H2859" s="29">
        <f ca="1">IFERROR($F2859/OFFSET($F2859,H$12,)-1,"")</f>
        <v>-2.3260292920361691E-2</v>
      </c>
      <c r="I2859" s="29">
        <f ca="1">IFERROR($F2859/OFFSET($F2859,I$12,)-1,"")</f>
        <v>-5.4553233972758353E-3</v>
      </c>
      <c r="J2859" s="29">
        <f ca="1">IFERROR($F2859/OFFSET($F2859,J$12,)-1,"")</f>
        <v>-7.7009621032254838E-2</v>
      </c>
      <c r="K2859" s="30">
        <f>F2859/VLOOKUP(YEAR(B2859),$Z$13:$AB$35,3,FALSE)-1</f>
        <v>-1.540796696023583E-2</v>
      </c>
      <c r="L2859" s="21">
        <f>MAX(F2859:$F$5741)</f>
        <v>1628.56</v>
      </c>
      <c r="M2859" s="28">
        <f ca="1">IF(OFFSET($O2859,M$12,)&lt;&gt;"",_xlfn.STDEV.S(OFFSET($O2859,,,M$12))*SQRT($J$12/$G$12),"")</f>
        <v>0.21569772496635151</v>
      </c>
      <c r="N2859" s="30">
        <f ca="1">IF(OFFSET($O2859,N$12,)&lt;&gt;"",_xlfn.STDEV.S(OFFSET($O2859,,,N$12))*SQRT($J$12/$G$12),"")</f>
        <v>0.1774520904315052</v>
      </c>
      <c r="O2859" s="4">
        <f t="shared" ca="1" si="44"/>
        <v>-1.2593794821377706E-2</v>
      </c>
    </row>
    <row r="2860" spans="2:15" x14ac:dyDescent="0.2">
      <c r="B2860" s="14">
        <v>37501</v>
      </c>
      <c r="C2860" s="25">
        <v>1134.3</v>
      </c>
      <c r="D2860" s="25">
        <v>1134.32</v>
      </c>
      <c r="E2860" s="25">
        <v>1124.02</v>
      </c>
      <c r="F2860" s="16">
        <v>1129.8599999999999</v>
      </c>
      <c r="G2860" s="28">
        <f ca="1">IFERROR($F2860/OFFSET($F2860,G$12,)-1,"")</f>
        <v>-3.8791811401266418E-3</v>
      </c>
      <c r="H2860" s="29">
        <f ca="1">IFERROR($F2860/OFFSET($F2860,H$12,)-1,"")</f>
        <v>3.151885360158424E-3</v>
      </c>
      <c r="I2860" s="29">
        <f ca="1">IFERROR($F2860/OFFSET($F2860,I$12,)-1,"")</f>
        <v>-7.5540642622491383E-3</v>
      </c>
      <c r="J2860" s="29">
        <f ca="1">IFERROR($F2860/OFFSET($F2860,J$12,)-1,"")</f>
        <v>-6.3910521955261035E-2</v>
      </c>
      <c r="K2860" s="30">
        <f>F2860/VLOOKUP(YEAR(B2860),$Z$13:$AB$35,3,FALSE)-1</f>
        <v>-2.929808150514579E-3</v>
      </c>
      <c r="L2860" s="21">
        <f>MAX(F2860:$F$5741)</f>
        <v>1628.56</v>
      </c>
      <c r="M2860" s="28">
        <f ca="1">IF(OFFSET($O2860,M$12,)&lt;&gt;"",_xlfn.STDEV.S(OFFSET($O2860,,,M$12))*SQRT($J$12/$G$12),"")</f>
        <v>0.21361099468807249</v>
      </c>
      <c r="N2860" s="30">
        <f ca="1">IF(OFFSET($O2860,N$12,)&lt;&gt;"",_xlfn.STDEV.S(OFFSET($O2860,,,N$12))*SQRT($J$12/$G$12),"")</f>
        <v>0.17628497714033414</v>
      </c>
      <c r="O2860" s="4">
        <f t="shared" ca="1" si="44"/>
        <v>-3.8867246781052671E-3</v>
      </c>
    </row>
    <row r="2861" spans="2:15" x14ac:dyDescent="0.2">
      <c r="B2861" s="14">
        <v>37498</v>
      </c>
      <c r="C2861" s="25">
        <v>1113.99</v>
      </c>
      <c r="D2861" s="25">
        <v>1134.26</v>
      </c>
      <c r="E2861" s="25">
        <v>1113.99</v>
      </c>
      <c r="F2861" s="16">
        <v>1134.26</v>
      </c>
      <c r="G2861" s="28">
        <f ca="1">IFERROR($F2861/OFFSET($F2861,G$12,)-1,"")</f>
        <v>1.7939996589695584E-2</v>
      </c>
      <c r="H2861" s="29">
        <f ca="1">IFERROR($F2861/OFFSET($F2861,H$12,)-1,"")</f>
        <v>6.0044878446814387E-3</v>
      </c>
      <c r="I2861" s="29">
        <f ca="1">IFERROR($F2861/OFFSET($F2861,I$12,)-1,"")</f>
        <v>-5.9942161072648048E-3</v>
      </c>
      <c r="J2861" s="29">
        <f ca="1">IFERROR($F2861/OFFSET($F2861,J$12,)-1,"")</f>
        <v>-5.6254004176824357E-2</v>
      </c>
      <c r="K2861" s="30">
        <f>F2861/VLOOKUP(YEAR(B2861),$Z$13:$AB$35,3,FALSE)-1</f>
        <v>9.5307012125167567E-4</v>
      </c>
      <c r="L2861" s="21">
        <f>MAX(F2861:$F$5741)</f>
        <v>1628.56</v>
      </c>
      <c r="M2861" s="28">
        <f ca="1">IF(OFFSET($O2861,M$12,)&lt;&gt;"",_xlfn.STDEV.S(OFFSET($O2861,,,M$12))*SQRT($J$12/$G$12),"")</f>
        <v>0.21971767591231703</v>
      </c>
      <c r="N2861" s="30">
        <f ca="1">IF(OFFSET($O2861,N$12,)&lt;&gt;"",_xlfn.STDEV.S(OFFSET($O2861,,,N$12))*SQRT($J$12/$G$12),"")</f>
        <v>0.17676645863925466</v>
      </c>
      <c r="O2861" s="4">
        <f t="shared" ca="1" si="44"/>
        <v>1.7780973944885224E-2</v>
      </c>
    </row>
    <row r="2862" spans="2:15" x14ac:dyDescent="0.2">
      <c r="B2862" s="14">
        <v>37497</v>
      </c>
      <c r="C2862" s="25">
        <v>1124.51</v>
      </c>
      <c r="D2862" s="25">
        <v>1129.42</v>
      </c>
      <c r="E2862" s="25">
        <v>1107.02</v>
      </c>
      <c r="F2862" s="16">
        <v>1114.27</v>
      </c>
      <c r="G2862" s="28">
        <f ca="1">IFERROR($F2862/OFFSET($F2862,G$12,)-1,"")</f>
        <v>-7.959330846413426E-3</v>
      </c>
      <c r="H2862" s="29">
        <f ca="1">IFERROR($F2862/OFFSET($F2862,H$12,)-1,"")</f>
        <v>-1.6409794678954093E-2</v>
      </c>
      <c r="I2862" s="29">
        <f ca="1">IFERROR($F2862/OFFSET($F2862,I$12,)-1,"")</f>
        <v>-3.899990513070406E-2</v>
      </c>
      <c r="J2862" s="29">
        <f ca="1">IFERROR($F2862/OFFSET($F2862,J$12,)-1,"")</f>
        <v>-7.8628365416418489E-2</v>
      </c>
      <c r="K2862" s="30">
        <f>F2862/VLOOKUP(YEAR(B2862),$Z$13:$AB$35,3,FALSE)-1</f>
        <v>-1.6687551845249726E-2</v>
      </c>
      <c r="L2862" s="21">
        <f>MAX(F2862:$F$5741)</f>
        <v>1628.56</v>
      </c>
      <c r="M2862" s="28">
        <f ca="1">IF(OFFSET($O2862,M$12,)&lt;&gt;"",_xlfn.STDEV.S(OFFSET($O2862,,,M$12))*SQRT($J$12/$G$12),"")</f>
        <v>0.21209769366163267</v>
      </c>
      <c r="N2862" s="30">
        <f ca="1">IF(OFFSET($O2862,N$12,)&lt;&gt;"",_xlfn.STDEV.S(OFFSET($O2862,,,N$12))*SQRT($J$12/$G$12),"")</f>
        <v>0.17323364905998861</v>
      </c>
      <c r="O2862" s="4">
        <f t="shared" ca="1" si="44"/>
        <v>-7.9911754069920231E-3</v>
      </c>
    </row>
    <row r="2863" spans="2:15" x14ac:dyDescent="0.2">
      <c r="B2863" s="14">
        <v>37496</v>
      </c>
      <c r="C2863" s="25">
        <v>1143.19</v>
      </c>
      <c r="D2863" s="25">
        <v>1143.19</v>
      </c>
      <c r="E2863" s="25">
        <v>1122.28</v>
      </c>
      <c r="F2863" s="16">
        <v>1123.21</v>
      </c>
      <c r="G2863" s="28">
        <f ca="1">IFERROR($F2863/OFFSET($F2863,G$12,)-1,"")</f>
        <v>-1.6703289007169775E-2</v>
      </c>
      <c r="H2863" s="29">
        <f ca="1">IFERROR($F2863/OFFSET($F2863,H$12,)-1,"")</f>
        <v>-1.6912942852065349E-4</v>
      </c>
      <c r="I2863" s="29">
        <f ca="1">IFERROR($F2863/OFFSET($F2863,I$12,)-1,"")</f>
        <v>-2.750696981765921E-2</v>
      </c>
      <c r="J2863" s="29">
        <f ca="1">IFERROR($F2863/OFFSET($F2863,J$12,)-1,"")</f>
        <v>-7.145868639689168E-2</v>
      </c>
      <c r="K2863" s="30">
        <f>F2863/VLOOKUP(YEAR(B2863),$Z$13:$AB$35,3,FALSE)-1</f>
        <v>-8.7982491748883618E-3</v>
      </c>
      <c r="L2863" s="21">
        <f>MAX(F2863:$F$5741)</f>
        <v>1628.56</v>
      </c>
      <c r="M2863" s="28">
        <f ca="1">IF(OFFSET($O2863,M$12,)&lt;&gt;"",_xlfn.STDEV.S(OFFSET($O2863,,,M$12))*SQRT($J$12/$G$12),"")</f>
        <v>0.21742223768876859</v>
      </c>
      <c r="N2863" s="30">
        <f ca="1">IF(OFFSET($O2863,N$12,)&lt;&gt;"",_xlfn.STDEV.S(OFFSET($O2863,,,N$12))*SQRT($J$12/$G$12),"")</f>
        <v>0.17291125563629461</v>
      </c>
      <c r="O2863" s="4">
        <f t="shared" ca="1" si="44"/>
        <v>-1.6844362068059896E-2</v>
      </c>
    </row>
    <row r="2864" spans="2:15" x14ac:dyDescent="0.2">
      <c r="B2864" s="14">
        <v>37495</v>
      </c>
      <c r="C2864" s="25">
        <v>1125.96</v>
      </c>
      <c r="D2864" s="25">
        <v>1148.0999999999999</v>
      </c>
      <c r="E2864" s="25">
        <v>1125.96</v>
      </c>
      <c r="F2864" s="16">
        <v>1142.29</v>
      </c>
      <c r="G2864" s="28">
        <f ca="1">IFERROR($F2864/OFFSET($F2864,G$12,)-1,"")</f>
        <v>1.4187923395867941E-2</v>
      </c>
      <c r="H2864" s="29">
        <f ca="1">IFERROR($F2864/OFFSET($F2864,H$12,)-1,"")</f>
        <v>2.5836985415618852E-2</v>
      </c>
      <c r="I2864" s="29">
        <f ca="1">IFERROR($F2864/OFFSET($F2864,I$12,)-1,"")</f>
        <v>-3.0024525848150185E-3</v>
      </c>
      <c r="J2864" s="29">
        <f ca="1">IFERROR($F2864/OFFSET($F2864,J$12,)-1,"")</f>
        <v>-5.256042333659583E-2</v>
      </c>
      <c r="K2864" s="30">
        <f>F2864/VLOOKUP(YEAR(B2864),$Z$13:$AB$35,3,FALSE)-1</f>
        <v>8.0393229672248712E-3</v>
      </c>
      <c r="L2864" s="21">
        <f>MAX(F2864:$F$5741)</f>
        <v>1628.56</v>
      </c>
      <c r="M2864" s="28">
        <f ca="1">IF(OFFSET($O2864,M$12,)&lt;&gt;"",_xlfn.STDEV.S(OFFSET($O2864,,,M$12))*SQRT($J$12/$G$12),"")</f>
        <v>0.21431203277518543</v>
      </c>
      <c r="N2864" s="30">
        <f ca="1">IF(OFFSET($O2864,N$12,)&lt;&gt;"",_xlfn.STDEV.S(OFFSET($O2864,,,N$12))*SQRT($J$12/$G$12),"")</f>
        <v>0.17086898148065094</v>
      </c>
      <c r="O2864" s="4">
        <f t="shared" ca="1" si="44"/>
        <v>1.4088216790501398E-2</v>
      </c>
    </row>
    <row r="2865" spans="2:15" x14ac:dyDescent="0.2">
      <c r="B2865" s="14">
        <v>37494</v>
      </c>
      <c r="C2865" s="25">
        <v>1126.8900000000001</v>
      </c>
      <c r="D2865" s="25">
        <v>1129.67</v>
      </c>
      <c r="E2865" s="25">
        <v>1118.8699999999999</v>
      </c>
      <c r="F2865" s="16">
        <v>1126.31</v>
      </c>
      <c r="G2865" s="28">
        <f ca="1">IFERROR($F2865/OFFSET($F2865,G$12,)-1,"")</f>
        <v>-1.0465724751439476E-3</v>
      </c>
      <c r="H2865" s="29">
        <f ca="1">IFERROR($F2865/OFFSET($F2865,H$12,)-1,"")</f>
        <v>-2.7515932612587335E-4</v>
      </c>
      <c r="I2865" s="29">
        <f ca="1">IFERROR($F2865/OFFSET($F2865,I$12,)-1,"")</f>
        <v>-1.6366097550325365E-2</v>
      </c>
      <c r="J2865" s="29">
        <f ca="1">IFERROR($F2865/OFFSET($F2865,J$12,)-1,"")</f>
        <v>-6.2790717025720477E-2</v>
      </c>
      <c r="K2865" s="30">
        <f>F2865/VLOOKUP(YEAR(B2865),$Z$13:$AB$35,3,FALSE)-1</f>
        <v>-6.0625849379623009E-3</v>
      </c>
      <c r="L2865" s="21">
        <f>MAX(F2865:$F$5741)</f>
        <v>1628.56</v>
      </c>
      <c r="M2865" s="28">
        <f ca="1">IF(OFFSET($O2865,M$12,)&lt;&gt;"",_xlfn.STDEV.S(OFFSET($O2865,,,M$12))*SQRT($J$12/$G$12),"")</f>
        <v>0.20908446093666802</v>
      </c>
      <c r="N2865" s="30">
        <f ca="1">IF(OFFSET($O2865,N$12,)&lt;&gt;"",_xlfn.STDEV.S(OFFSET($O2865,,,N$12))*SQRT($J$12/$G$12),"")</f>
        <v>0.16769076161571217</v>
      </c>
      <c r="O2865" s="4">
        <f t="shared" ca="1" si="44"/>
        <v>-1.0471205145254673E-3</v>
      </c>
    </row>
    <row r="2866" spans="2:15" x14ac:dyDescent="0.2">
      <c r="B2866" s="14">
        <v>37491</v>
      </c>
      <c r="C2866" s="25">
        <v>1132.54</v>
      </c>
      <c r="D2866" s="25">
        <v>1137.17</v>
      </c>
      <c r="E2866" s="25">
        <v>1127.49</v>
      </c>
      <c r="F2866" s="16">
        <v>1127.49</v>
      </c>
      <c r="G2866" s="28">
        <f ca="1">IFERROR($F2866/OFFSET($F2866,G$12,)-1,"")</f>
        <v>-4.7402150309834301E-3</v>
      </c>
      <c r="H2866" s="29">
        <f ca="1">IFERROR($F2866/OFFSET($F2866,H$12,)-1,"")</f>
        <v>-1.43370428974815E-2</v>
      </c>
      <c r="I2866" s="29">
        <f ca="1">IFERROR($F2866/OFFSET($F2866,I$12,)-1,"")</f>
        <v>9.4454491736351009E-3</v>
      </c>
      <c r="J2866" s="29">
        <f ca="1">IFERROR($F2866/OFFSET($F2866,J$12,)-1,"")</f>
        <v>-5.6327890256865132E-2</v>
      </c>
      <c r="K2866" s="30">
        <f>F2866/VLOOKUP(YEAR(B2866),$Z$13:$AB$35,3,FALSE)-1</f>
        <v>-5.0212675832612685E-3</v>
      </c>
      <c r="L2866" s="21">
        <f>MAX(F2866:$F$5741)</f>
        <v>1628.56</v>
      </c>
      <c r="M2866" s="28">
        <f ca="1">IF(OFFSET($O2866,M$12,)&lt;&gt;"",_xlfn.STDEV.S(OFFSET($O2866,,,M$12))*SQRT($J$12/$G$12),"")</f>
        <v>0.2092950770171918</v>
      </c>
      <c r="N2866" s="30">
        <f ca="1">IF(OFFSET($O2866,N$12,)&lt;&gt;"",_xlfn.STDEV.S(OFFSET($O2866,,,N$12))*SQRT($J$12/$G$12),"")</f>
        <v>0.1690771929693482</v>
      </c>
      <c r="O2866" s="4">
        <f t="shared" ca="1" si="44"/>
        <v>-4.7514854805945752E-3</v>
      </c>
    </row>
    <row r="2867" spans="2:15" x14ac:dyDescent="0.2">
      <c r="B2867" s="14">
        <v>37490</v>
      </c>
      <c r="C2867" s="25">
        <v>1123.94</v>
      </c>
      <c r="D2867" s="25">
        <v>1132.8599999999999</v>
      </c>
      <c r="E2867" s="25">
        <v>1120.71</v>
      </c>
      <c r="F2867" s="16">
        <v>1132.8599999999999</v>
      </c>
      <c r="G2867" s="28">
        <f ca="1">IFERROR($F2867/OFFSET($F2867,G$12,)-1,"")</f>
        <v>8.4208652305499676E-3</v>
      </c>
      <c r="H2867" s="29">
        <f ca="1">IFERROR($F2867/OFFSET($F2867,H$12,)-1,"")</f>
        <v>9.1003065831429808E-4</v>
      </c>
      <c r="I2867" s="29">
        <f ca="1">IFERROR($F2867/OFFSET($F2867,I$12,)-1,"")</f>
        <v>-3.0218463224216063E-2</v>
      </c>
      <c r="J2867" s="29">
        <f ca="1">IFERROR($F2867/OFFSET($F2867,J$12,)-1,"")</f>
        <v>-6.2271850607156787E-2</v>
      </c>
      <c r="K2867" s="30">
        <f>F2867/VLOOKUP(YEAR(B2867),$Z$13:$AB$35,3,FALSE)-1</f>
        <v>-2.8239114703765278E-4</v>
      </c>
      <c r="L2867" s="21">
        <f>MAX(F2867:$F$5741)</f>
        <v>1628.56</v>
      </c>
      <c r="M2867" s="28">
        <f ca="1">IF(OFFSET($O2867,M$12,)&lt;&gt;"",_xlfn.STDEV.S(OFFSET($O2867,,,M$12))*SQRT($J$12/$G$12),"")</f>
        <v>0.20919798106168935</v>
      </c>
      <c r="N2867" s="30">
        <f ca="1">IF(OFFSET($O2867,N$12,)&lt;&gt;"",_xlfn.STDEV.S(OFFSET($O2867,,,N$12))*SQRT($J$12/$G$12),"")</f>
        <v>0.16956734585071018</v>
      </c>
      <c r="O2867" s="4">
        <f t="shared" ca="1" si="44"/>
        <v>8.3856075401633028E-3</v>
      </c>
    </row>
    <row r="2868" spans="2:15" x14ac:dyDescent="0.2">
      <c r="B2868" s="14">
        <v>37489</v>
      </c>
      <c r="C2868" s="25">
        <v>1113.49</v>
      </c>
      <c r="D2868" s="25">
        <v>1123.81</v>
      </c>
      <c r="E2868" s="25">
        <v>1111.19</v>
      </c>
      <c r="F2868" s="16">
        <v>1123.4000000000001</v>
      </c>
      <c r="G2868" s="28">
        <f ca="1">IFERROR($F2868/OFFSET($F2868,G$12,)-1,"")</f>
        <v>8.8727638479777493E-3</v>
      </c>
      <c r="H2868" s="29">
        <f ca="1">IFERROR($F2868/OFFSET($F2868,H$12,)-1,"")</f>
        <v>-2.0697680616132974E-3</v>
      </c>
      <c r="I2868" s="29">
        <f ca="1">IFERROR($F2868/OFFSET($F2868,I$12,)-1,"")</f>
        <v>-5.743963217156367E-2</v>
      </c>
      <c r="J2868" s="29">
        <f ca="1">IFERROR($F2868/OFFSET($F2868,J$12,)-1,"")</f>
        <v>-7.4652191461495931E-2</v>
      </c>
      <c r="K2868" s="30">
        <f>F2868/VLOOKUP(YEAR(B2868),$Z$13:$AB$35,3,FALSE)-1</f>
        <v>-8.6305794313348283E-3</v>
      </c>
      <c r="L2868" s="21">
        <f>MAX(F2868:$F$5741)</f>
        <v>1628.56</v>
      </c>
      <c r="M2868" s="28">
        <f ca="1">IF(OFFSET($O2868,M$12,)&lt;&gt;"",_xlfn.STDEV.S(OFFSET($O2868,,,M$12))*SQRT($J$12/$G$12),"")</f>
        <v>0.20713894293812191</v>
      </c>
      <c r="N2868" s="30">
        <f ca="1">IF(OFFSET($O2868,N$12,)&lt;&gt;"",_xlfn.STDEV.S(OFFSET($O2868,,,N$12))*SQRT($J$12/$G$12),"")</f>
        <v>0.16903944222173381</v>
      </c>
      <c r="O2868" s="4">
        <f t="shared" ca="1" si="44"/>
        <v>8.833632179187409E-3</v>
      </c>
    </row>
    <row r="2869" spans="2:15" x14ac:dyDescent="0.2">
      <c r="B2869" s="14">
        <v>37488</v>
      </c>
      <c r="C2869" s="25">
        <v>1128.05</v>
      </c>
      <c r="D2869" s="25">
        <v>1136.18</v>
      </c>
      <c r="E2869" s="25">
        <v>1109.0899999999999</v>
      </c>
      <c r="F2869" s="16">
        <v>1113.52</v>
      </c>
      <c r="G2869" s="28">
        <f ca="1">IFERROR($F2869/OFFSET($F2869,G$12,)-1,"")</f>
        <v>-1.1627700555644216E-2</v>
      </c>
      <c r="H2869" s="29">
        <f ca="1">IFERROR($F2869/OFFSET($F2869,H$12,)-1,"")</f>
        <v>-8.0706942935023784E-3</v>
      </c>
      <c r="I2869" s="29">
        <f ca="1">IFERROR($F2869/OFFSET($F2869,I$12,)-1,"")</f>
        <v>-7.0098374893524662E-2</v>
      </c>
      <c r="J2869" s="29">
        <f ca="1">IFERROR($F2869/OFFSET($F2869,J$12,)-1,"")</f>
        <v>-8.3914703172304872E-2</v>
      </c>
      <c r="K2869" s="30">
        <f>F2869/VLOOKUP(YEAR(B2869),$Z$13:$AB$35,3,FALSE)-1</f>
        <v>-1.7349406096119013E-2</v>
      </c>
      <c r="L2869" s="21">
        <f>MAX(F2869:$F$5741)</f>
        <v>1628.56</v>
      </c>
      <c r="M2869" s="28">
        <f ca="1">IF(OFFSET($O2869,M$12,)&lt;&gt;"",_xlfn.STDEV.S(OFFSET($O2869,,,M$12))*SQRT($J$12/$G$12),"")</f>
        <v>0.20424741839487393</v>
      </c>
      <c r="N2869" s="30">
        <f ca="1">IF(OFFSET($O2869,N$12,)&lt;&gt;"",_xlfn.STDEV.S(OFFSET($O2869,,,N$12))*SQRT($J$12/$G$12),"")</f>
        <v>0.16740927510304268</v>
      </c>
      <c r="O2869" s="4">
        <f t="shared" ca="1" si="44"/>
        <v>-1.1695830913629588E-2</v>
      </c>
    </row>
    <row r="2870" spans="2:15" x14ac:dyDescent="0.2">
      <c r="B2870" s="14">
        <v>37487</v>
      </c>
      <c r="C2870" s="25">
        <v>1143.94</v>
      </c>
      <c r="D2870" s="25">
        <v>1146.6099999999999</v>
      </c>
      <c r="E2870" s="25">
        <v>1126.2</v>
      </c>
      <c r="F2870" s="16">
        <v>1126.6199999999999</v>
      </c>
      <c r="G2870" s="28">
        <f ca="1">IFERROR($F2870/OFFSET($F2870,G$12,)-1,"")</f>
        <v>-1.5097605538994308E-2</v>
      </c>
      <c r="H2870" s="29">
        <f ca="1">IFERROR($F2870/OFFSET($F2870,H$12,)-1,"")</f>
        <v>-6.7093975648678805E-3</v>
      </c>
      <c r="I2870" s="29">
        <f ca="1">IFERROR($F2870/OFFSET($F2870,I$12,)-1,"")</f>
        <v>-7.7607027943115026E-2</v>
      </c>
      <c r="J2870" s="29">
        <f ca="1">IFERROR($F2870/OFFSET($F2870,J$12,)-1,"")</f>
        <v>-8.3430282222963559E-2</v>
      </c>
      <c r="K2870" s="30">
        <f>F2870/VLOOKUP(YEAR(B2870),$Z$13:$AB$35,3,FALSE)-1</f>
        <v>-5.789018514269717E-3</v>
      </c>
      <c r="L2870" s="21">
        <f>MAX(F2870:$F$5741)</f>
        <v>1628.56</v>
      </c>
      <c r="M2870" s="28">
        <f ca="1">IF(OFFSET($O2870,M$12,)&lt;&gt;"",_xlfn.STDEV.S(OFFSET($O2870,,,M$12))*SQRT($J$12/$G$12),"")</f>
        <v>0.20276850778066133</v>
      </c>
      <c r="N2870" s="30">
        <f ca="1">IF(OFFSET($O2870,N$12,)&lt;&gt;"",_xlfn.STDEV.S(OFFSET($O2870,,,N$12))*SQRT($J$12/$G$12),"")</f>
        <v>0.16640892178670885</v>
      </c>
      <c r="O2870" s="4">
        <f t="shared" ca="1" si="44"/>
        <v>-1.521273463773733E-2</v>
      </c>
    </row>
    <row r="2871" spans="2:15" x14ac:dyDescent="0.2">
      <c r="B2871" s="14">
        <v>37484</v>
      </c>
      <c r="C2871" s="25">
        <v>1133.55</v>
      </c>
      <c r="D2871" s="25">
        <v>1143.8900000000001</v>
      </c>
      <c r="E2871" s="25">
        <v>1133.55</v>
      </c>
      <c r="F2871" s="16">
        <v>1143.8900000000001</v>
      </c>
      <c r="G2871" s="28">
        <f ca="1">IFERROR($F2871/OFFSET($F2871,G$12,)-1,"")</f>
        <v>1.0655310426477715E-2</v>
      </c>
      <c r="H2871" s="29">
        <f ca="1">IFERROR($F2871/OFFSET($F2871,H$12,)-1,"")</f>
        <v>1.4842613293587492E-2</v>
      </c>
      <c r="I2871" s="29">
        <f ca="1">IFERROR($F2871/OFFSET($F2871,I$12,)-1,"")</f>
        <v>-6.0220672204010839E-2</v>
      </c>
      <c r="J2871" s="29">
        <f ca="1">IFERROR($F2871/OFFSET($F2871,J$12,)-1,"")</f>
        <v>-6.0830227097324996E-2</v>
      </c>
      <c r="K2871" s="30">
        <f>F2871/VLOOKUP(YEAR(B2871),$Z$13:$AB$35,3,FALSE)-1</f>
        <v>9.451278702412802E-3</v>
      </c>
      <c r="L2871" s="21">
        <f>MAX(F2871:$F$5741)</f>
        <v>1628.56</v>
      </c>
      <c r="M2871" s="28">
        <f ca="1">IF(OFFSET($O2871,M$12,)&lt;&gt;"",_xlfn.STDEV.S(OFFSET($O2871,,,M$12))*SQRT($J$12/$G$12),"")</f>
        <v>0.20019054585920043</v>
      </c>
      <c r="N2871" s="30">
        <f ca="1">IF(OFFSET($O2871,N$12,)&lt;&gt;"",_xlfn.STDEV.S(OFFSET($O2871,,,N$12))*SQRT($J$12/$G$12),"")</f>
        <v>0.16458172901589402</v>
      </c>
      <c r="O2871" s="4">
        <f t="shared" ca="1" si="44"/>
        <v>1.059894266347565E-2</v>
      </c>
    </row>
    <row r="2872" spans="2:15" x14ac:dyDescent="0.2">
      <c r="B2872" s="14">
        <v>37482</v>
      </c>
      <c r="C2872" s="25">
        <v>1122.3800000000001</v>
      </c>
      <c r="D2872" s="25">
        <v>1131.83</v>
      </c>
      <c r="E2872" s="25">
        <v>1119.0899999999999</v>
      </c>
      <c r="F2872" s="16">
        <v>1131.83</v>
      </c>
      <c r="G2872" s="28">
        <f ca="1">IFERROR($F2872/OFFSET($F2872,G$12,)-1,"")</f>
        <v>5.4187060840520385E-3</v>
      </c>
      <c r="H2872" s="29">
        <f ca="1">IFERROR($F2872/OFFSET($F2872,H$12,)-1,"")</f>
        <v>8.2399472643375216E-3</v>
      </c>
      <c r="I2872" s="29">
        <f ca="1">IFERROR($F2872/OFFSET($F2872,I$12,)-1,"")</f>
        <v>-5.6454503772247921E-2</v>
      </c>
      <c r="J2872" s="29">
        <f ca="1">IFERROR($F2872/OFFSET($F2872,J$12,)-1,"")</f>
        <v>-6.271323992182587E-2</v>
      </c>
      <c r="K2872" s="30">
        <f>F2872/VLOOKUP(YEAR(B2872),$Z$13:$AB$35,3,FALSE)-1</f>
        <v>-1.1913376515647611E-3</v>
      </c>
      <c r="L2872" s="21">
        <f>MAX(F2872:$F$5741)</f>
        <v>1628.56</v>
      </c>
      <c r="M2872" s="28">
        <f ca="1">IF(OFFSET($O2872,M$12,)&lt;&gt;"",_xlfn.STDEV.S(OFFSET($O2872,,,M$12))*SQRT($J$12/$G$12),"")</f>
        <v>0.19743871502961161</v>
      </c>
      <c r="N2872" s="30">
        <f ca="1">IF(OFFSET($O2872,N$12,)&lt;&gt;"",_xlfn.STDEV.S(OFFSET($O2872,,,N$12))*SQRT($J$12/$G$12),"")</f>
        <v>0.16242603557439675</v>
      </c>
      <c r="O2872" s="4">
        <f t="shared" ca="1" si="44"/>
        <v>5.4040777169933859E-3</v>
      </c>
    </row>
    <row r="2873" spans="2:15" x14ac:dyDescent="0.2">
      <c r="B2873" s="14">
        <v>37481</v>
      </c>
      <c r="C2873" s="25">
        <v>1124.22</v>
      </c>
      <c r="D2873" s="25">
        <v>1126.8499999999999</v>
      </c>
      <c r="E2873" s="25">
        <v>1116.69</v>
      </c>
      <c r="F2873" s="16">
        <v>1125.73</v>
      </c>
      <c r="G2873" s="28">
        <f ca="1">IFERROR($F2873/OFFSET($F2873,G$12,)-1,"")</f>
        <v>2.8060360954231811E-3</v>
      </c>
      <c r="H2873" s="29">
        <f ca="1">IFERROR($F2873/OFFSET($F2873,H$12,)-1,"")</f>
        <v>7.8246000411821282E-3</v>
      </c>
      <c r="I2873" s="29">
        <f ca="1">IFERROR($F2873/OFFSET($F2873,I$12,)-1,"")</f>
        <v>-7.0850219137152504E-2</v>
      </c>
      <c r="J2873" s="29">
        <f ca="1">IFERROR($F2873/OFFSET($F2873,J$12,)-1,"")</f>
        <v>-7.6596861644970371E-2</v>
      </c>
      <c r="K2873" s="30">
        <f>F2873/VLOOKUP(YEAR(B2873),$Z$13:$AB$35,3,FALSE)-1</f>
        <v>-6.5744188919677482E-3</v>
      </c>
      <c r="L2873" s="21">
        <f>MAX(F2873:$F$5741)</f>
        <v>1628.56</v>
      </c>
      <c r="M2873" s="28">
        <f ca="1">IF(OFFSET($O2873,M$12,)&lt;&gt;"",_xlfn.STDEV.S(OFFSET($O2873,,,M$12))*SQRT($J$12/$G$12),"")</f>
        <v>0.1960756020894793</v>
      </c>
      <c r="N2873" s="30">
        <f ca="1">IF(OFFSET($O2873,N$12,)&lt;&gt;"",_xlfn.STDEV.S(OFFSET($O2873,,,N$12))*SQRT($J$12/$G$12),"")</f>
        <v>0.16158375382484991</v>
      </c>
      <c r="O2873" s="4">
        <f t="shared" ca="1" si="44"/>
        <v>2.802106525432562E-3</v>
      </c>
    </row>
    <row r="2874" spans="2:15" x14ac:dyDescent="0.2">
      <c r="B2874" s="14">
        <v>37480</v>
      </c>
      <c r="C2874" s="25">
        <v>1134.57</v>
      </c>
      <c r="D2874" s="25">
        <v>1135.0999999999999</v>
      </c>
      <c r="E2874" s="25">
        <v>1119.42</v>
      </c>
      <c r="F2874" s="16">
        <v>1122.58</v>
      </c>
      <c r="G2874" s="28">
        <f ca="1">IFERROR($F2874/OFFSET($F2874,G$12,)-1,"")</f>
        <v>-1.0271285365402116E-2</v>
      </c>
      <c r="H2874" s="29">
        <f ca="1">IFERROR($F2874/OFFSET($F2874,H$12,)-1,"")</f>
        <v>6.7891767786836255E-3</v>
      </c>
      <c r="I2874" s="29">
        <f ca="1">IFERROR($F2874/OFFSET($F2874,I$12,)-1,"")</f>
        <v>-7.8712176546381296E-2</v>
      </c>
      <c r="J2874" s="29">
        <f ca="1">IFERROR($F2874/OFFSET($F2874,J$12,)-1,"")</f>
        <v>-8.1651518746063134E-2</v>
      </c>
      <c r="K2874" s="30">
        <f>F2874/VLOOKUP(YEAR(B2874),$Z$13:$AB$35,3,FALSE)-1</f>
        <v>-9.3542067456185984E-3</v>
      </c>
      <c r="L2874" s="21">
        <f>MAX(F2874:$F$5741)</f>
        <v>1628.56</v>
      </c>
      <c r="M2874" s="28">
        <f ca="1">IF(OFFSET($O2874,M$12,)&lt;&gt;"",_xlfn.STDEV.S(OFFSET($O2874,,,M$12))*SQRT($J$12/$G$12),"")</f>
        <v>0.20501151001280707</v>
      </c>
      <c r="N2874" s="30">
        <f ca="1">IF(OFFSET($O2874,N$12,)&lt;&gt;"",_xlfn.STDEV.S(OFFSET($O2874,,,N$12))*SQRT($J$12/$G$12),"")</f>
        <v>0.16124086281301939</v>
      </c>
      <c r="O2874" s="4">
        <f t="shared" ca="1" si="44"/>
        <v>-1.0324399027000667E-2</v>
      </c>
    </row>
    <row r="2875" spans="2:15" x14ac:dyDescent="0.2">
      <c r="B2875" s="14">
        <v>37477</v>
      </c>
      <c r="C2875" s="25">
        <v>1126.74</v>
      </c>
      <c r="D2875" s="25">
        <v>1138.08</v>
      </c>
      <c r="E2875" s="25">
        <v>1126.74</v>
      </c>
      <c r="F2875" s="16">
        <v>1134.23</v>
      </c>
      <c r="G2875" s="28">
        <f ca="1">IFERROR($F2875/OFFSET($F2875,G$12,)-1,"")</f>
        <v>6.2724014336916767E-3</v>
      </c>
      <c r="H2875" s="29">
        <f ca="1">IFERROR($F2875/OFFSET($F2875,H$12,)-1,"")</f>
        <v>1.1044355701347985E-2</v>
      </c>
      <c r="I2875" s="29">
        <f ca="1">IFERROR($F2875/OFFSET($F2875,I$12,)-1,"")</f>
        <v>-6.8256497880590072E-2</v>
      </c>
      <c r="J2875" s="29">
        <f ca="1">IFERROR($F2875/OFFSET($F2875,J$12,)-1,"")</f>
        <v>-7.0097480589966676E-2</v>
      </c>
      <c r="K2875" s="30">
        <f>F2875/VLOOKUP(YEAR(B2875),$Z$13:$AB$35,3,FALSE)-1</f>
        <v>9.2659595121680205E-4</v>
      </c>
      <c r="L2875" s="21">
        <f>MAX(F2875:$F$5741)</f>
        <v>1628.56</v>
      </c>
      <c r="M2875" s="28">
        <f ca="1">IF(OFFSET($O2875,M$12,)&lt;&gt;"",_xlfn.STDEV.S(OFFSET($O2875,,,M$12))*SQRT($J$12/$G$12),"")</f>
        <v>0.20933063979204741</v>
      </c>
      <c r="N2875" s="30">
        <f ca="1">IF(OFFSET($O2875,N$12,)&lt;&gt;"",_xlfn.STDEV.S(OFFSET($O2875,,,N$12))*SQRT($J$12/$G$12),"")</f>
        <v>0.16049296498520502</v>
      </c>
      <c r="O2875" s="4">
        <f t="shared" ca="1" si="44"/>
        <v>6.2528117971868535E-3</v>
      </c>
    </row>
    <row r="2876" spans="2:15" x14ac:dyDescent="0.2">
      <c r="B2876" s="14">
        <v>37476</v>
      </c>
      <c r="C2876" s="25">
        <v>1122.48</v>
      </c>
      <c r="D2876" s="25">
        <v>1129.1099999999999</v>
      </c>
      <c r="E2876" s="25">
        <v>1119.49</v>
      </c>
      <c r="F2876" s="16">
        <v>1127.1600000000001</v>
      </c>
      <c r="G2876" s="28">
        <f ca="1">IFERROR($F2876/OFFSET($F2876,G$12,)-1,"")</f>
        <v>4.0798874022343057E-3</v>
      </c>
      <c r="H2876" s="29">
        <f ca="1">IFERROR($F2876/OFFSET($F2876,H$12,)-1,"")</f>
        <v>-9.9256890887690075E-3</v>
      </c>
      <c r="I2876" s="29">
        <f ca="1">IFERROR($F2876/OFFSET($F2876,I$12,)-1,"")</f>
        <v>-7.5863539095999744E-2</v>
      </c>
      <c r="J2876" s="29">
        <f ca="1">IFERROR($F2876/OFFSET($F2876,J$12,)-1,"")</f>
        <v>-7.2769450979746853E-2</v>
      </c>
      <c r="K2876" s="30">
        <f>F2876/VLOOKUP(YEAR(B2876),$Z$13:$AB$35,3,FALSE)-1</f>
        <v>-5.3124834536436571E-3</v>
      </c>
      <c r="L2876" s="21">
        <f>MAX(F2876:$F$5741)</f>
        <v>1628.56</v>
      </c>
      <c r="M2876" s="28">
        <f ca="1">IF(OFFSET($O2876,M$12,)&lt;&gt;"",_xlfn.STDEV.S(OFFSET($O2876,,,M$12))*SQRT($J$12/$G$12),"")</f>
        <v>0.20751474509510906</v>
      </c>
      <c r="N2876" s="30">
        <f ca="1">IF(OFFSET($O2876,N$12,)&lt;&gt;"",_xlfn.STDEV.S(OFFSET($O2876,,,N$12))*SQRT($J$12/$G$12),"")</f>
        <v>0.15944601073655393</v>
      </c>
      <c r="O2876" s="4">
        <f t="shared" ca="1" si="44"/>
        <v>4.0715872298138622E-3</v>
      </c>
    </row>
    <row r="2877" spans="2:15" x14ac:dyDescent="0.2">
      <c r="B2877" s="14">
        <v>37475</v>
      </c>
      <c r="C2877" s="25">
        <v>1121.23</v>
      </c>
      <c r="D2877" s="25">
        <v>1134.07</v>
      </c>
      <c r="E2877" s="25">
        <v>1121.23</v>
      </c>
      <c r="F2877" s="16">
        <v>1122.58</v>
      </c>
      <c r="G2877" s="28">
        <f ca="1">IFERROR($F2877/OFFSET($F2877,G$12,)-1,"")</f>
        <v>5.0045210789710914E-3</v>
      </c>
      <c r="H2877" s="29">
        <f ca="1">IFERROR($F2877/OFFSET($F2877,H$12,)-1,"")</f>
        <v>-1.6229953553588583E-2</v>
      </c>
      <c r="I2877" s="29">
        <f ca="1">IFERROR($F2877/OFFSET($F2877,I$12,)-1,"")</f>
        <v>-8.6620451734687243E-2</v>
      </c>
      <c r="J2877" s="29">
        <f ca="1">IFERROR($F2877/OFFSET($F2877,J$12,)-1,"")</f>
        <v>-8.3263919512633344E-2</v>
      </c>
      <c r="K2877" s="30">
        <f>F2877/VLOOKUP(YEAR(B2877),$Z$13:$AB$35,3,FALSE)-1</f>
        <v>-9.3542067456185984E-3</v>
      </c>
      <c r="L2877" s="21">
        <f>MAX(F2877:$F$5741)</f>
        <v>1628.56</v>
      </c>
      <c r="M2877" s="28">
        <f ca="1">IF(OFFSET($O2877,M$12,)&lt;&gt;"",_xlfn.STDEV.S(OFFSET($O2877,,,M$12))*SQRT($J$12/$G$12),"")</f>
        <v>0.2104254745912966</v>
      </c>
      <c r="N2877" s="30">
        <f ca="1">IF(OFFSET($O2877,N$12,)&lt;&gt;"",_xlfn.STDEV.S(OFFSET($O2877,,,N$12))*SQRT($J$12/$G$12),"")</f>
        <v>0.15880846323485914</v>
      </c>
      <c r="O2877" s="4">
        <f t="shared" ca="1" si="44"/>
        <v>4.9920400869613527E-3</v>
      </c>
    </row>
    <row r="2878" spans="2:15" x14ac:dyDescent="0.2">
      <c r="B2878" s="14">
        <v>37474</v>
      </c>
      <c r="C2878" s="25">
        <v>1115.01</v>
      </c>
      <c r="D2878" s="25">
        <v>1116.99</v>
      </c>
      <c r="E2878" s="25">
        <v>1089</v>
      </c>
      <c r="F2878" s="16">
        <v>1116.99</v>
      </c>
      <c r="G2878" s="28">
        <f ca="1">IFERROR($F2878/OFFSET($F2878,G$12,)-1,"")</f>
        <v>1.7757688271853311E-3</v>
      </c>
      <c r="H2878" s="29">
        <f ca="1">IFERROR($F2878/OFFSET($F2878,H$12,)-1,"")</f>
        <v>-3.6654046175473742E-2</v>
      </c>
      <c r="I2878" s="29">
        <f ca="1">IFERROR($F2878/OFFSET($F2878,I$12,)-1,"")</f>
        <v>-9.1855898924364077E-2</v>
      </c>
      <c r="J2878" s="29">
        <f ca="1">IFERROR($F2878/OFFSET($F2878,J$12,)-1,"")</f>
        <v>-9.6746803813590243E-2</v>
      </c>
      <c r="K2878" s="30">
        <f>F2878/VLOOKUP(YEAR(B2878),$Z$13:$AB$35,3,FALSE)-1</f>
        <v>-1.4287227095430621E-2</v>
      </c>
      <c r="L2878" s="21">
        <f>MAX(F2878:$F$5741)</f>
        <v>1628.56</v>
      </c>
      <c r="M2878" s="28">
        <f ca="1">IF(OFFSET($O2878,M$12,)&lt;&gt;"",_xlfn.STDEV.S(OFFSET($O2878,,,M$12))*SQRT($J$12/$G$12),"")</f>
        <v>0.20995276687021905</v>
      </c>
      <c r="N2878" s="30">
        <f ca="1">IF(OFFSET($O2878,N$12,)&lt;&gt;"",_xlfn.STDEV.S(OFFSET($O2878,,,N$12))*SQRT($J$12/$G$12),"")</f>
        <v>0.15800727392665603</v>
      </c>
      <c r="O2878" s="4">
        <f t="shared" ca="1" si="44"/>
        <v>1.7741940137822711E-3</v>
      </c>
    </row>
    <row r="2879" spans="2:15" x14ac:dyDescent="0.2">
      <c r="B2879" s="14">
        <v>37473</v>
      </c>
      <c r="C2879" s="25">
        <v>1122.24</v>
      </c>
      <c r="D2879" s="25">
        <v>1124.74</v>
      </c>
      <c r="E2879" s="25">
        <v>1110.49</v>
      </c>
      <c r="F2879" s="16">
        <v>1115.01</v>
      </c>
      <c r="G2879" s="28">
        <f ca="1">IFERROR($F2879/OFFSET($F2879,G$12,)-1,"")</f>
        <v>-6.0882122227767788E-3</v>
      </c>
      <c r="H2879" s="29">
        <f ca="1">IFERROR($F2879/OFFSET($F2879,H$12,)-1,"")</f>
        <v>-3.4606659855581978E-2</v>
      </c>
      <c r="I2879" s="29">
        <f ca="1">IFERROR($F2879/OFFSET($F2879,I$12,)-1,"")</f>
        <v>-9.4658124862981974E-2</v>
      </c>
      <c r="J2879" s="29">
        <f ca="1">IFERROR($F2879/OFFSET($F2879,J$12,)-1,"")</f>
        <v>-9.3509914392331916E-2</v>
      </c>
      <c r="K2879" s="30">
        <f>F2879/VLOOKUP(YEAR(B2879),$Z$13:$AB$35,3,FALSE)-1</f>
        <v>-1.6034522317725397E-2</v>
      </c>
      <c r="L2879" s="21">
        <f>MAX(F2879:$F$5741)</f>
        <v>1628.56</v>
      </c>
      <c r="M2879" s="28">
        <f ca="1">IF(OFFSET($O2879,M$12,)&lt;&gt;"",_xlfn.STDEV.S(OFFSET($O2879,,,M$12))*SQRT($J$12/$G$12),"")</f>
        <v>0.21213024147318338</v>
      </c>
      <c r="N2879" s="30">
        <f ca="1">IF(OFFSET($O2879,N$12,)&lt;&gt;"",_xlfn.STDEV.S(OFFSET($O2879,,,N$12))*SQRT($J$12/$G$12),"")</f>
        <v>0.15793335478710932</v>
      </c>
      <c r="O2879" s="4">
        <f t="shared" ca="1" si="44"/>
        <v>-6.1068209545284005E-3</v>
      </c>
    </row>
    <row r="2880" spans="2:15" x14ac:dyDescent="0.2">
      <c r="B2880" s="14">
        <v>37470</v>
      </c>
      <c r="C2880" s="25">
        <v>1138.31</v>
      </c>
      <c r="D2880" s="25">
        <v>1145.23</v>
      </c>
      <c r="E2880" s="25">
        <v>1121.57</v>
      </c>
      <c r="F2880" s="16">
        <v>1121.8399999999999</v>
      </c>
      <c r="G2880" s="28">
        <f ca="1">IFERROR($F2880/OFFSET($F2880,G$12,)-1,"")</f>
        <v>-1.4598668376578972E-2</v>
      </c>
      <c r="H2880" s="29">
        <f ca="1">IFERROR($F2880/OFFSET($F2880,H$12,)-1,"")</f>
        <v>-2.085133495675251E-2</v>
      </c>
      <c r="I2880" s="29">
        <f ca="1">IFERROR($F2880/OFFSET($F2880,I$12,)-1,"")</f>
        <v>-8.598059264932334E-2</v>
      </c>
      <c r="J2880" s="29">
        <f ca="1">IFERROR($F2880/OFFSET($F2880,J$12,)-1,"")</f>
        <v>-9.404829201324405E-2</v>
      </c>
      <c r="K2880" s="30">
        <f>F2880/VLOOKUP(YEAR(B2880),$Z$13:$AB$35,3,FALSE)-1</f>
        <v>-1.0007236273142928E-2</v>
      </c>
      <c r="L2880" s="21">
        <f>MAX(F2880:$F$5741)</f>
        <v>1628.56</v>
      </c>
      <c r="M2880" s="28">
        <f ca="1">IF(OFFSET($O2880,M$12,)&lt;&gt;"",_xlfn.STDEV.S(OFFSET($O2880,,,M$12))*SQRT($J$12/$G$12),"")</f>
        <v>0.21218021338381884</v>
      </c>
      <c r="N2880" s="30">
        <f ca="1">IF(OFFSET($O2880,N$12,)&lt;&gt;"",_xlfn.STDEV.S(OFFSET($O2880,,,N$12))*SQRT($J$12/$G$12),"")</f>
        <v>0.15793436161312308</v>
      </c>
      <c r="O2880" s="4">
        <f t="shared" ca="1" si="44"/>
        <v>-1.4706277520010001E-2</v>
      </c>
    </row>
    <row r="2881" spans="2:15" x14ac:dyDescent="0.2">
      <c r="B2881" s="14">
        <v>37469</v>
      </c>
      <c r="C2881" s="25">
        <v>1141.05</v>
      </c>
      <c r="D2881" s="25">
        <v>1144.76</v>
      </c>
      <c r="E2881" s="25">
        <v>1135.46</v>
      </c>
      <c r="F2881" s="16">
        <v>1138.46</v>
      </c>
      <c r="G2881" s="28">
        <f ca="1">IFERROR($F2881/OFFSET($F2881,G$12,)-1,"")</f>
        <v>-2.313557094031915E-3</v>
      </c>
      <c r="H2881" s="29">
        <f ca="1">IFERROR($F2881/OFFSET($F2881,H$12,)-1,"")</f>
        <v>-5.7552071961922691E-3</v>
      </c>
      <c r="I2881" s="29">
        <f ca="1">IFERROR($F2881/OFFSET($F2881,I$12,)-1,"")</f>
        <v>-6.8591998690992306E-2</v>
      </c>
      <c r="J2881" s="29">
        <f ca="1">IFERROR($F2881/OFFSET($F2881,J$12,)-1,"")</f>
        <v>-8.2848626440022444E-2</v>
      </c>
      <c r="K2881" s="30">
        <f>F2881/VLOOKUP(YEAR(B2881),$Z$13:$AB$35,3,FALSE)-1</f>
        <v>4.659453926119328E-3</v>
      </c>
      <c r="L2881" s="21">
        <f>MAX(F2881:$F$5741)</f>
        <v>1628.56</v>
      </c>
      <c r="M2881" s="28">
        <f ca="1">IF(OFFSET($O2881,M$12,)&lt;&gt;"",_xlfn.STDEV.S(OFFSET($O2881,,,M$12))*SQRT($J$12/$G$12),"")</f>
        <v>0.20983921990425539</v>
      </c>
      <c r="N2881" s="30">
        <f ca="1">IF(OFFSET($O2881,N$12,)&lt;&gt;"",_xlfn.STDEV.S(OFFSET($O2881,,,N$12))*SQRT($J$12/$G$12),"")</f>
        <v>0.15668035432770061</v>
      </c>
      <c r="O2881" s="4">
        <f t="shared" ca="1" si="44"/>
        <v>-2.3162375022285609E-3</v>
      </c>
    </row>
    <row r="2882" spans="2:15" x14ac:dyDescent="0.2">
      <c r="B2882" s="14">
        <v>37468</v>
      </c>
      <c r="C2882" s="25">
        <v>1156.99</v>
      </c>
      <c r="D2882" s="25">
        <v>1165.8599999999999</v>
      </c>
      <c r="E2882" s="25">
        <v>1141.0999999999999</v>
      </c>
      <c r="F2882" s="16">
        <v>1141.0999999999999</v>
      </c>
      <c r="G2882" s="28">
        <f ca="1">IFERROR($F2882/OFFSET($F2882,G$12,)-1,"")</f>
        <v>-1.5860421392163926E-2</v>
      </c>
      <c r="H2882" s="29">
        <f ca="1">IFERROR($F2882/OFFSET($F2882,H$12,)-1,"")</f>
        <v>2.1630526259243776E-2</v>
      </c>
      <c r="I2882" s="29">
        <f ca="1">IFERROR($F2882/OFFSET($F2882,I$12,)-1,"")</f>
        <v>-7.0833570829499481E-2</v>
      </c>
      <c r="J2882" s="29">
        <f ca="1">IFERROR($F2882/OFFSET($F2882,J$12,)-1,"")</f>
        <v>-7.6264257554783832E-2</v>
      </c>
      <c r="K2882" s="30">
        <f>F2882/VLOOKUP(YEAR(B2882),$Z$13:$AB$35,3,FALSE)-1</f>
        <v>6.9891808891788809E-3</v>
      </c>
      <c r="L2882" s="21">
        <f>MAX(F2882:$F$5741)</f>
        <v>1628.56</v>
      </c>
      <c r="M2882" s="28">
        <f ca="1">IF(OFFSET($O2882,M$12,)&lt;&gt;"",_xlfn.STDEV.S(OFFSET($O2882,,,M$12))*SQRT($J$12/$G$12),"")</f>
        <v>0.2098531234146305</v>
      </c>
      <c r="N2882" s="30">
        <f ca="1">IF(OFFSET($O2882,N$12,)&lt;&gt;"",_xlfn.STDEV.S(OFFSET($O2882,,,N$12))*SQRT($J$12/$G$12),"")</f>
        <v>0.15751858148683789</v>
      </c>
      <c r="O2882" s="4">
        <f t="shared" ca="1" si="44"/>
        <v>-1.598754381069006E-2</v>
      </c>
    </row>
    <row r="2883" spans="2:15" x14ac:dyDescent="0.2">
      <c r="B2883" s="14">
        <v>37467</v>
      </c>
      <c r="C2883" s="25">
        <v>1156.0999999999999</v>
      </c>
      <c r="D2883" s="25">
        <v>1168.8699999999999</v>
      </c>
      <c r="E2883" s="25">
        <v>1156.0999999999999</v>
      </c>
      <c r="F2883" s="16">
        <v>1159.49</v>
      </c>
      <c r="G2883" s="28">
        <f ca="1">IFERROR($F2883/OFFSET($F2883,G$12,)-1,"")</f>
        <v>3.9048295208574668E-3</v>
      </c>
      <c r="H2883" s="29">
        <f ca="1">IFERROR($F2883/OFFSET($F2883,H$12,)-1,"")</f>
        <v>-7.4219285029448745E-3</v>
      </c>
      <c r="I2883" s="29">
        <f ca="1">IFERROR($F2883/OFFSET($F2883,I$12,)-1,"")</f>
        <v>-7.8856007944389295E-2</v>
      </c>
      <c r="J2883" s="29">
        <f ca="1">IFERROR($F2883/OFFSET($F2883,J$12,)-1,"")</f>
        <v>-6.2636927330493086E-2</v>
      </c>
      <c r="K2883" s="30">
        <f>F2883/VLOOKUP(YEAR(B2883),$Z$13:$AB$35,3,FALSE)-1</f>
        <v>2.3217847120492685E-2</v>
      </c>
      <c r="L2883" s="21">
        <f>MAX(F2883:$F$5741)</f>
        <v>1628.56</v>
      </c>
      <c r="M2883" s="28">
        <f ca="1">IF(OFFSET($O2883,M$12,)&lt;&gt;"",_xlfn.STDEV.S(OFFSET($O2883,,,M$12))*SQRT($J$12/$G$12),"")</f>
        <v>0.20645537994206303</v>
      </c>
      <c r="N2883" s="30">
        <f ca="1">IF(OFFSET($O2883,N$12,)&lt;&gt;"",_xlfn.STDEV.S(OFFSET($O2883,,,N$12))*SQRT($J$12/$G$12),"")</f>
        <v>0.15534012915854656</v>
      </c>
      <c r="O2883" s="4">
        <f t="shared" ca="1" si="44"/>
        <v>3.8972254626699408E-3</v>
      </c>
    </row>
    <row r="2884" spans="2:15" x14ac:dyDescent="0.2">
      <c r="B2884" s="14">
        <v>37466</v>
      </c>
      <c r="C2884" s="25">
        <v>1145.05</v>
      </c>
      <c r="D2884" s="25">
        <v>1154.98</v>
      </c>
      <c r="E2884" s="25">
        <v>1143.82</v>
      </c>
      <c r="F2884" s="16">
        <v>1154.98</v>
      </c>
      <c r="G2884" s="28">
        <f ca="1">IFERROR($F2884/OFFSET($F2884,G$12,)-1,"")</f>
        <v>8.0734553516099705E-3</v>
      </c>
      <c r="H2884" s="29">
        <f ca="1">IFERROR($F2884/OFFSET($F2884,H$12,)-1,"")</f>
        <v>-3.0943231587602482E-2</v>
      </c>
      <c r="I2884" s="29">
        <f ca="1">IFERROR($F2884/OFFSET($F2884,I$12,)-1,"")</f>
        <v>-7.0864874866258476E-2</v>
      </c>
      <c r="J2884" s="29">
        <f ca="1">IFERROR($F2884/OFFSET($F2884,J$12,)-1,"")</f>
        <v>-7.0947087308354417E-2</v>
      </c>
      <c r="K2884" s="30">
        <f>F2884/VLOOKUP(YEAR(B2884),$Z$13:$AB$35,3,FALSE)-1</f>
        <v>1.9237896891932449E-2</v>
      </c>
      <c r="L2884" s="21">
        <f>MAX(F2884:$F$5741)</f>
        <v>1628.56</v>
      </c>
      <c r="M2884" s="28">
        <f ca="1">IF(OFFSET($O2884,M$12,)&lt;&gt;"",_xlfn.STDEV.S(OFFSET($O2884,,,M$12))*SQRT($J$12/$G$12),"")</f>
        <v>0.20571220587412445</v>
      </c>
      <c r="N2884" s="30">
        <f ca="1">IF(OFFSET($O2884,N$12,)&lt;&gt;"",_xlfn.STDEV.S(OFFSET($O2884,,,N$12))*SQRT($J$12/$G$12),"")</f>
        <v>0.15666941336363671</v>
      </c>
      <c r="O2884" s="4">
        <f t="shared" ca="1" si="44"/>
        <v>8.0410393667434531E-3</v>
      </c>
    </row>
    <row r="2885" spans="2:15" x14ac:dyDescent="0.2">
      <c r="B2885" s="14">
        <v>37463</v>
      </c>
      <c r="C2885" s="25">
        <v>1145.6600000000001</v>
      </c>
      <c r="D2885" s="25">
        <v>1146.3900000000001</v>
      </c>
      <c r="E2885" s="25">
        <v>1131.53</v>
      </c>
      <c r="F2885" s="16">
        <v>1145.73</v>
      </c>
      <c r="G2885" s="28">
        <f ca="1">IFERROR($F2885/OFFSET($F2885,G$12,)-1,"")</f>
        <v>5.9386053010790363E-4</v>
      </c>
      <c r="H2885" s="29">
        <f ca="1">IFERROR($F2885/OFFSET($F2885,H$12,)-1,"")</f>
        <v>-4.3199772852537843E-2</v>
      </c>
      <c r="I2885" s="29">
        <f ca="1">IFERROR($F2885/OFFSET($F2885,I$12,)-1,"")</f>
        <v>-8.015607312314843E-2</v>
      </c>
      <c r="J2885" s="29">
        <f ca="1">IFERROR($F2885/OFFSET($F2885,J$12,)-1,"")</f>
        <v>-8.0303747882835452E-2</v>
      </c>
      <c r="K2885" s="30">
        <f>F2885/VLOOKUP(YEAR(B2885),$Z$13:$AB$35,3,FALSE)-1</f>
        <v>1.107502779787839E-2</v>
      </c>
      <c r="L2885" s="21">
        <f>MAX(F2885:$F$5741)</f>
        <v>1628.56</v>
      </c>
      <c r="M2885" s="28">
        <f ca="1">IF(OFFSET($O2885,M$12,)&lt;&gt;"",_xlfn.STDEV.S(OFFSET($O2885,,,M$12))*SQRT($J$12/$G$12),"")</f>
        <v>0.20329851672650823</v>
      </c>
      <c r="N2885" s="30">
        <f ca="1">IF(OFFSET($O2885,N$12,)&lt;&gt;"",_xlfn.STDEV.S(OFFSET($O2885,,,N$12))*SQRT($J$12/$G$12),"")</f>
        <v>0.1557539332661293</v>
      </c>
      <c r="O2885" s="4">
        <f t="shared" ca="1" si="44"/>
        <v>5.9368426472454386E-4</v>
      </c>
    </row>
    <row r="2886" spans="2:15" x14ac:dyDescent="0.2">
      <c r="B2886" s="14">
        <v>37462</v>
      </c>
      <c r="C2886" s="25">
        <v>1117.22</v>
      </c>
      <c r="D2886" s="25">
        <v>1151.25</v>
      </c>
      <c r="E2886" s="25">
        <v>1117.03</v>
      </c>
      <c r="F2886" s="16">
        <v>1145.05</v>
      </c>
      <c r="G2886" s="28">
        <f ca="1">IFERROR($F2886/OFFSET($F2886,G$12,)-1,"")</f>
        <v>2.5166974054112057E-2</v>
      </c>
      <c r="H2886" s="29">
        <f ca="1">IFERROR($F2886/OFFSET($F2886,H$12,)-1,"")</f>
        <v>-6.2517909629035362E-2</v>
      </c>
      <c r="I2886" s="29">
        <f ca="1">IFERROR($F2886/OFFSET($F2886,I$12,)-1,"")</f>
        <v>-7.0795023898595266E-2</v>
      </c>
      <c r="J2886" s="29">
        <f ca="1">IFERROR($F2886/OFFSET($F2886,J$12,)-1,"")</f>
        <v>-7.5192828009530421E-2</v>
      </c>
      <c r="K2886" s="30">
        <f>F2886/VLOOKUP(YEAR(B2886),$Z$13:$AB$35,3,FALSE)-1</f>
        <v>1.0474946610423697E-2</v>
      </c>
      <c r="L2886" s="21">
        <f>MAX(F2886:$F$5741)</f>
        <v>1628.56</v>
      </c>
      <c r="M2886" s="28">
        <f ca="1">IF(OFFSET($O2886,M$12,)&lt;&gt;"",_xlfn.STDEV.S(OFFSET($O2886,,,M$12))*SQRT($J$12/$G$12),"")</f>
        <v>0.20350202438424855</v>
      </c>
      <c r="N2886" s="30">
        <f ca="1">IF(OFFSET($O2886,N$12,)&lt;&gt;"",_xlfn.STDEV.S(OFFSET($O2886,,,N$12))*SQRT($J$12/$G$12),"")</f>
        <v>0.16102209119514391</v>
      </c>
      <c r="O2886" s="4">
        <f t="shared" ca="1" si="44"/>
        <v>2.4855500839567186E-2</v>
      </c>
    </row>
    <row r="2887" spans="2:15" x14ac:dyDescent="0.2">
      <c r="B2887" s="14">
        <v>37461</v>
      </c>
      <c r="C2887" s="25">
        <v>1167.1099999999999</v>
      </c>
      <c r="D2887" s="25">
        <v>1167.9000000000001</v>
      </c>
      <c r="E2887" s="25">
        <v>1108.67</v>
      </c>
      <c r="F2887" s="16">
        <v>1116.94</v>
      </c>
      <c r="G2887" s="28">
        <f ca="1">IFERROR($F2887/OFFSET($F2887,G$12,)-1,"")</f>
        <v>-4.3846733324202192E-2</v>
      </c>
      <c r="H2887" s="29">
        <f ca="1">IFERROR($F2887/OFFSET($F2887,H$12,)-1,"")</f>
        <v>-8.2361833403166274E-2</v>
      </c>
      <c r="I2887" s="29">
        <f ca="1">IFERROR($F2887/OFFSET($F2887,I$12,)-1,"")</f>
        <v>-0.10280178646017413</v>
      </c>
      <c r="J2887" s="29">
        <f ca="1">IFERROR($F2887/OFFSET($F2887,J$12,)-1,"")</f>
        <v>-9.3753296172788381E-2</v>
      </c>
      <c r="K2887" s="30">
        <f>F2887/VLOOKUP(YEAR(B2887),$Z$13:$AB$35,3,FALSE)-1</f>
        <v>-1.4331350712155189E-2</v>
      </c>
      <c r="L2887" s="21">
        <f>MAX(F2887:$F$5741)</f>
        <v>1628.56</v>
      </c>
      <c r="M2887" s="28">
        <f ca="1">IF(OFFSET($O2887,M$12,)&lt;&gt;"",_xlfn.STDEV.S(OFFSET($O2887,,,M$12))*SQRT($J$12/$G$12),"")</f>
        <v>0.18546696712150673</v>
      </c>
      <c r="N2887" s="30">
        <f ca="1">IF(OFFSET($O2887,N$12,)&lt;&gt;"",_xlfn.STDEV.S(OFFSET($O2887,,,N$12))*SQRT($J$12/$G$12),"")</f>
        <v>0.1510099176077894</v>
      </c>
      <c r="O2887" s="4">
        <f t="shared" ca="1" si="44"/>
        <v>-4.4837057990156831E-2</v>
      </c>
    </row>
    <row r="2888" spans="2:15" x14ac:dyDescent="0.2">
      <c r="B2888" s="14">
        <v>37460</v>
      </c>
      <c r="C2888" s="25">
        <v>1191.74</v>
      </c>
      <c r="D2888" s="25">
        <v>1196.97</v>
      </c>
      <c r="E2888" s="25">
        <v>1166.45</v>
      </c>
      <c r="F2888" s="16">
        <v>1168.1600000000001</v>
      </c>
      <c r="G2888" s="28">
        <f ca="1">IFERROR($F2888/OFFSET($F2888,G$12,)-1,"")</f>
        <v>-1.9884885808735819E-2</v>
      </c>
      <c r="H2888" s="29">
        <f ca="1">IFERROR($F2888/OFFSET($F2888,H$12,)-1,"")</f>
        <v>-2.6168146388228841E-2</v>
      </c>
      <c r="I2888" s="29">
        <f ca="1">IFERROR($F2888/OFFSET($F2888,I$12,)-1,"")</f>
        <v>-5.4037201694077996E-2</v>
      </c>
      <c r="J2888" s="29">
        <f ca="1">IFERROR($F2888/OFFSET($F2888,J$12,)-1,"")</f>
        <v>-3.9531671380648503E-2</v>
      </c>
      <c r="K2888" s="30">
        <f>F2888/VLOOKUP(YEAR(B2888),$Z$13:$AB$35,3,FALSE)-1</f>
        <v>3.0868882260541186E-2</v>
      </c>
      <c r="L2888" s="21">
        <f>MAX(F2888:$F$5741)</f>
        <v>1628.56</v>
      </c>
      <c r="M2888" s="28">
        <f ca="1">IF(OFFSET($O2888,M$12,)&lt;&gt;"",_xlfn.STDEV.S(OFFSET($O2888,,,M$12))*SQRT($J$12/$G$12),"")</f>
        <v>0.14093326631556463</v>
      </c>
      <c r="N2888" s="30">
        <f ca="1">IF(OFFSET($O2888,N$12,)&lt;&gt;"",_xlfn.STDEV.S(OFFSET($O2888,,,N$12))*SQRT($J$12/$G$12),"")</f>
        <v>0.12311909447115044</v>
      </c>
      <c r="O2888" s="4">
        <f t="shared" ca="1" si="44"/>
        <v>-2.0085250755337875E-2</v>
      </c>
    </row>
    <row r="2889" spans="2:15" x14ac:dyDescent="0.2">
      <c r="B2889" s="14">
        <v>37459</v>
      </c>
      <c r="C2889" s="25">
        <v>1198.06</v>
      </c>
      <c r="D2889" s="25">
        <v>1198.06</v>
      </c>
      <c r="E2889" s="25">
        <v>1187.1600000000001</v>
      </c>
      <c r="F2889" s="16">
        <v>1191.8599999999999</v>
      </c>
      <c r="G2889" s="28">
        <f ca="1">IFERROR($F2889/OFFSET($F2889,G$12,)-1,"")</f>
        <v>-4.6765653967565379E-3</v>
      </c>
      <c r="H2889" s="29">
        <f ca="1">IFERROR($F2889/OFFSET($F2889,H$12,)-1,"")</f>
        <v>-1.6268147940275868E-2</v>
      </c>
      <c r="I2889" s="29">
        <f ca="1">IFERROR($F2889/OFFSET($F2889,I$12,)-1,"")</f>
        <v>-4.11269690582311E-2</v>
      </c>
      <c r="J2889" s="29">
        <f ca="1">IFERROR($F2889/OFFSET($F2889,J$12,)-1,"")</f>
        <v>-1.95213846773995E-2</v>
      </c>
      <c r="K2889" s="30">
        <f>F2889/VLOOKUP(YEAR(B2889),$Z$13:$AB$35,3,FALSE)-1</f>
        <v>5.1783476588008748E-2</v>
      </c>
      <c r="L2889" s="21">
        <f>MAX(F2889:$F$5741)</f>
        <v>1628.56</v>
      </c>
      <c r="M2889" s="28">
        <f ca="1">IF(OFFSET($O2889,M$12,)&lt;&gt;"",_xlfn.STDEV.S(OFFSET($O2889,,,M$12))*SQRT($J$12/$G$12),"")</f>
        <v>0.13237739449712033</v>
      </c>
      <c r="N2889" s="30">
        <f ca="1">IF(OFFSET($O2889,N$12,)&lt;&gt;"",_xlfn.STDEV.S(OFFSET($O2889,,,N$12))*SQRT($J$12/$G$12),"")</f>
        <v>0.11788133391160495</v>
      </c>
      <c r="O2889" s="4">
        <f t="shared" ca="1" si="44"/>
        <v>-4.687534741310978E-3</v>
      </c>
    </row>
    <row r="2890" spans="2:15" x14ac:dyDescent="0.2">
      <c r="B2890" s="14">
        <v>37456</v>
      </c>
      <c r="C2890" s="25">
        <v>1221.82</v>
      </c>
      <c r="D2890" s="25">
        <v>1221.82</v>
      </c>
      <c r="E2890" s="25">
        <v>1190.5</v>
      </c>
      <c r="F2890" s="16">
        <v>1197.46</v>
      </c>
      <c r="G2890" s="28">
        <f ca="1">IFERROR($F2890/OFFSET($F2890,G$12,)-1,"")</f>
        <v>-1.9608485275214749E-2</v>
      </c>
      <c r="H2890" s="29">
        <f ca="1">IFERROR($F2890/OFFSET($F2890,H$12,)-1,"")</f>
        <v>-1.725906654958187E-2</v>
      </c>
      <c r="I2890" s="29">
        <f ca="1">IFERROR($F2890/OFFSET($F2890,I$12,)-1,"")</f>
        <v>-3.5473217881594854E-2</v>
      </c>
      <c r="J2890" s="29">
        <f ca="1">IFERROR($F2890/OFFSET($F2890,J$12,)-1,"")</f>
        <v>-2.101115144380139E-2</v>
      </c>
      <c r="K2890" s="30">
        <f>F2890/VLOOKUP(YEAR(B2890),$Z$13:$AB$35,3,FALSE)-1</f>
        <v>5.672532166116584E-2</v>
      </c>
      <c r="L2890" s="21">
        <f>MAX(F2890:$F$5741)</f>
        <v>1628.56</v>
      </c>
      <c r="M2890" s="28">
        <f ca="1">IF(OFFSET($O2890,M$12,)&lt;&gt;"",_xlfn.STDEV.S(OFFSET($O2890,,,M$12))*SQRT($J$12/$G$12),"")</f>
        <v>0.13255843704218825</v>
      </c>
      <c r="N2890" s="30">
        <f ca="1">IF(OFFSET($O2890,N$12,)&lt;&gt;"",_xlfn.STDEV.S(OFFSET($O2890,,,N$12))*SQRT($J$12/$G$12),"")</f>
        <v>0.11805201147076062</v>
      </c>
      <c r="O2890" s="4">
        <f t="shared" ca="1" si="44"/>
        <v>-1.9803282277113258E-2</v>
      </c>
    </row>
    <row r="2891" spans="2:15" x14ac:dyDescent="0.2">
      <c r="B2891" s="14">
        <v>37455</v>
      </c>
      <c r="C2891" s="25">
        <v>1217.3800000000001</v>
      </c>
      <c r="D2891" s="25">
        <v>1225.6199999999999</v>
      </c>
      <c r="E2891" s="25">
        <v>1216.27</v>
      </c>
      <c r="F2891" s="16">
        <v>1221.4100000000001</v>
      </c>
      <c r="G2891" s="28">
        <f ca="1">IFERROR($F2891/OFFSET($F2891,G$12,)-1,"")</f>
        <v>3.4670018649511913E-3</v>
      </c>
      <c r="H2891" s="29">
        <f ca="1">IFERROR($F2891/OFFSET($F2891,H$12,)-1,"")</f>
        <v>3.3598396477509951E-3</v>
      </c>
      <c r="I2891" s="29">
        <f ca="1">IFERROR($F2891/OFFSET($F2891,I$12,)-1,"")</f>
        <v>-1.803286596346787E-2</v>
      </c>
      <c r="J2891" s="29">
        <f ca="1">IFERROR($F2891/OFFSET($F2891,J$12,)-1,"")</f>
        <v>4.9125967167551465E-5</v>
      </c>
      <c r="K2891" s="30">
        <f>F2891/VLOOKUP(YEAR(B2891),$Z$13:$AB$35,3,FALSE)-1</f>
        <v>7.7860534072256904E-2</v>
      </c>
      <c r="L2891" s="21">
        <f>MAX(F2891:$F$5741)</f>
        <v>1628.56</v>
      </c>
      <c r="M2891" s="28">
        <f ca="1">IF(OFFSET($O2891,M$12,)&lt;&gt;"",_xlfn.STDEV.S(OFFSET($O2891,,,M$12))*SQRT($J$12/$G$12),"")</f>
        <v>0.12355114141569659</v>
      </c>
      <c r="N2891" s="30">
        <f ca="1">IF(OFFSET($O2891,N$12,)&lt;&gt;"",_xlfn.STDEV.S(OFFSET($O2891,,,N$12))*SQRT($J$12/$G$12),"")</f>
        <v>0.11245277966237389</v>
      </c>
      <c r="O2891" s="4">
        <f t="shared" ca="1" si="44"/>
        <v>3.4610056692031916E-3</v>
      </c>
    </row>
    <row r="2892" spans="2:15" x14ac:dyDescent="0.2">
      <c r="B2892" s="14">
        <v>37454</v>
      </c>
      <c r="C2892" s="25">
        <v>1199.81</v>
      </c>
      <c r="D2892" s="25">
        <v>1219.02</v>
      </c>
      <c r="E2892" s="25">
        <v>1193.08</v>
      </c>
      <c r="F2892" s="16">
        <v>1217.19</v>
      </c>
      <c r="G2892" s="28">
        <f ca="1">IFERROR($F2892/OFFSET($F2892,G$12,)-1,"")</f>
        <v>1.4705514567963096E-2</v>
      </c>
      <c r="H2892" s="29">
        <f ca="1">IFERROR($F2892/OFFSET($F2892,H$12,)-1,"")</f>
        <v>-2.0497011535718368E-3</v>
      </c>
      <c r="I2892" s="29">
        <f ca="1">IFERROR($F2892/OFFSET($F2892,I$12,)-1,"")</f>
        <v>-2.0094191522762928E-2</v>
      </c>
      <c r="J2892" s="29">
        <f ca="1">IFERROR($F2892/OFFSET($F2892,J$12,)-1,"")</f>
        <v>7.9755307427942235E-4</v>
      </c>
      <c r="K2892" s="30">
        <f>F2892/VLOOKUP(YEAR(B2892),$Z$13:$AB$35,3,FALSE)-1</f>
        <v>7.4136500820699336E-2</v>
      </c>
      <c r="L2892" s="21">
        <f>MAX(F2892:$F$5741)</f>
        <v>1628.56</v>
      </c>
      <c r="M2892" s="28">
        <f ca="1">IF(OFFSET($O2892,M$12,)&lt;&gt;"",_xlfn.STDEV.S(OFFSET($O2892,,,M$12))*SQRT($J$12/$G$12),"")</f>
        <v>0.1261287166349323</v>
      </c>
      <c r="N2892" s="30">
        <f ca="1">IF(OFFSET($O2892,N$12,)&lt;&gt;"",_xlfn.STDEV.S(OFFSET($O2892,,,N$12))*SQRT($J$12/$G$12),"")</f>
        <v>0.11206701594548439</v>
      </c>
      <c r="O2892" s="4">
        <f t="shared" ca="1" si="44"/>
        <v>1.4598436966325989E-2</v>
      </c>
    </row>
    <row r="2893" spans="2:15" x14ac:dyDescent="0.2">
      <c r="B2893" s="14">
        <v>37453</v>
      </c>
      <c r="C2893" s="25">
        <v>1211.06</v>
      </c>
      <c r="D2893" s="25">
        <v>1224.77</v>
      </c>
      <c r="E2893" s="25">
        <v>1197.56</v>
      </c>
      <c r="F2893" s="16">
        <v>1199.55</v>
      </c>
      <c r="G2893" s="28">
        <f ca="1">IFERROR($F2893/OFFSET($F2893,G$12,)-1,"")</f>
        <v>-9.9210115800160148E-3</v>
      </c>
      <c r="H2893" s="29">
        <f ca="1">IFERROR($F2893/OFFSET($F2893,H$12,)-1,"")</f>
        <v>-2.3994337043546143E-2</v>
      </c>
      <c r="I2893" s="29">
        <f ca="1">IFERROR($F2893/OFFSET($F2893,I$12,)-1,"")</f>
        <v>-3.8706575309532365E-2</v>
      </c>
      <c r="J2893" s="29">
        <f ca="1">IFERROR($F2893/OFFSET($F2893,J$12,)-1,"")</f>
        <v>-1.0859885216703002E-2</v>
      </c>
      <c r="K2893" s="30">
        <f>F2893/VLOOKUP(YEAR(B2893),$Z$13:$AB$35,3,FALSE)-1</f>
        <v>5.8569688840254708E-2</v>
      </c>
      <c r="L2893" s="21">
        <f>MAX(F2893:$F$5741)</f>
        <v>1628.56</v>
      </c>
      <c r="M2893" s="28">
        <f ca="1">IF(OFFSET($O2893,M$12,)&lt;&gt;"",_xlfn.STDEV.S(OFFSET($O2893,,,M$12))*SQRT($J$12/$G$12),"")</f>
        <v>0.11638284354579327</v>
      </c>
      <c r="N2893" s="30">
        <f ca="1">IF(OFFSET($O2893,N$12,)&lt;&gt;"",_xlfn.STDEV.S(OFFSET($O2893,,,N$12))*SQRT($J$12/$G$12),"")</f>
        <v>0.10703454835465236</v>
      </c>
      <c r="O2893" s="4">
        <f t="shared" ca="1" si="44"/>
        <v>-9.9705527534455045E-3</v>
      </c>
    </row>
    <row r="2894" spans="2:15" x14ac:dyDescent="0.2">
      <c r="B2894" s="14">
        <v>37452</v>
      </c>
      <c r="C2894" s="25">
        <v>1217.6500000000001</v>
      </c>
      <c r="D2894" s="25">
        <v>1220.4000000000001</v>
      </c>
      <c r="E2894" s="25">
        <v>1211.57</v>
      </c>
      <c r="F2894" s="16">
        <v>1211.57</v>
      </c>
      <c r="G2894" s="28">
        <f ca="1">IFERROR($F2894/OFFSET($F2894,G$12,)-1,"")</f>
        <v>-5.6791602721402157E-3</v>
      </c>
      <c r="H2894" s="29">
        <f ca="1">IFERROR($F2894/OFFSET($F2894,H$12,)-1,"")</f>
        <v>-1.4959714464580554E-2</v>
      </c>
      <c r="I2894" s="29">
        <f ca="1">IFERROR($F2894/OFFSET($F2894,I$12,)-1,"")</f>
        <v>-3.3365512729477742E-2</v>
      </c>
      <c r="J2894" s="29">
        <f ca="1">IFERROR($F2894/OFFSET($F2894,J$12,)-1,"")</f>
        <v>-8.0968676829369368E-3</v>
      </c>
      <c r="K2894" s="30">
        <f>F2894/VLOOKUP(YEAR(B2894),$Z$13:$AB$35,3,FALSE)-1</f>
        <v>6.9177006300852328E-2</v>
      </c>
      <c r="L2894" s="21">
        <f>MAX(F2894:$F$5741)</f>
        <v>1628.56</v>
      </c>
      <c r="M2894" s="28">
        <f ca="1">IF(OFFSET($O2894,M$12,)&lt;&gt;"",_xlfn.STDEV.S(OFFSET($O2894,,,M$12))*SQRT($J$12/$G$12),"")</f>
        <v>0.11592936368242771</v>
      </c>
      <c r="N2894" s="30">
        <f ca="1">IF(OFFSET($O2894,N$12,)&lt;&gt;"",_xlfn.STDEV.S(OFFSET($O2894,,,N$12))*SQRT($J$12/$G$12),"")</f>
        <v>0.10655342899432042</v>
      </c>
      <c r="O2894" s="4">
        <f t="shared" ca="1" si="44"/>
        <v>-5.6953480204771784E-3</v>
      </c>
    </row>
    <row r="2895" spans="2:15" x14ac:dyDescent="0.2">
      <c r="B2895" s="14">
        <v>37449</v>
      </c>
      <c r="C2895" s="25">
        <v>1216.28</v>
      </c>
      <c r="D2895" s="25">
        <v>1222.96</v>
      </c>
      <c r="E2895" s="25">
        <v>1215.82</v>
      </c>
      <c r="F2895" s="16">
        <v>1218.49</v>
      </c>
      <c r="G2895" s="28">
        <f ca="1">IFERROR($F2895/OFFSET($F2895,G$12,)-1,"")</f>
        <v>9.6112772319534301E-4</v>
      </c>
      <c r="H2895" s="29">
        <f ca="1">IFERROR($F2895/OFFSET($F2895,H$12,)-1,"")</f>
        <v>-1.0636656679576695E-2</v>
      </c>
      <c r="I2895" s="29">
        <f ca="1">IFERROR($F2895/OFFSET($F2895,I$12,)-1,"")</f>
        <v>-3.5577471031469687E-2</v>
      </c>
      <c r="J2895" s="29">
        <f ca="1">IFERROR($F2895/OFFSET($F2895,J$12,)-1,"")</f>
        <v>3.9217947978544831E-3</v>
      </c>
      <c r="K2895" s="30">
        <f>F2895/VLOOKUP(YEAR(B2895),$Z$13:$AB$35,3,FALSE)-1</f>
        <v>7.5283714855539197E-2</v>
      </c>
      <c r="L2895" s="21">
        <f>MAX(F2895:$F$5741)</f>
        <v>1628.56</v>
      </c>
      <c r="M2895" s="28">
        <f ca="1">IF(OFFSET($O2895,M$12,)&lt;&gt;"",_xlfn.STDEV.S(OFFSET($O2895,,,M$12))*SQRT($J$12/$G$12),"")</f>
        <v>0.11606431679307556</v>
      </c>
      <c r="N2895" s="30">
        <f ca="1">IF(OFFSET($O2895,N$12,)&lt;&gt;"",_xlfn.STDEV.S(OFFSET($O2895,,,N$12))*SQRT($J$12/$G$12),"")</f>
        <v>0.10619668927245313</v>
      </c>
      <c r="O2895" s="4">
        <f t="shared" ref="O2895:O2958" ca="1" si="45">IFERROR(LN(1+G2895),"")</f>
        <v>9.6066613568455451E-4</v>
      </c>
    </row>
    <row r="2896" spans="2:15" x14ac:dyDescent="0.2">
      <c r="B2896" s="14">
        <v>37448</v>
      </c>
      <c r="C2896" s="25">
        <v>1219.44</v>
      </c>
      <c r="D2896" s="25">
        <v>1220.18</v>
      </c>
      <c r="E2896" s="25">
        <v>1209.94</v>
      </c>
      <c r="F2896" s="16">
        <v>1217.32</v>
      </c>
      <c r="G2896" s="28">
        <f ca="1">IFERROR($F2896/OFFSET($F2896,G$12,)-1,"")</f>
        <v>-1.9431166935861555E-3</v>
      </c>
      <c r="H2896" s="29">
        <f ca="1">IFERROR($F2896/OFFSET($F2896,H$12,)-1,"")</f>
        <v>-8.1882398950601232E-3</v>
      </c>
      <c r="I2896" s="29">
        <f ca="1">IFERROR($F2896/OFFSET($F2896,I$12,)-1,"")</f>
        <v>-3.8375859072596663E-2</v>
      </c>
      <c r="J2896" s="29">
        <f ca="1">IFERROR($F2896/OFFSET($F2896,J$12,)-1,"")</f>
        <v>1.0660201912858547E-2</v>
      </c>
      <c r="K2896" s="30">
        <f>F2896/VLOOKUP(YEAR(B2896),$Z$13:$AB$35,3,FALSE)-1</f>
        <v>7.4251222224183122E-2</v>
      </c>
      <c r="L2896" s="21">
        <f>MAX(F2896:$F$5741)</f>
        <v>1628.56</v>
      </c>
      <c r="M2896" s="28">
        <f ca="1">IF(OFFSET($O2896,M$12,)&lt;&gt;"",_xlfn.STDEV.S(OFFSET($O2896,,,M$12))*SQRT($J$12/$G$12),"")</f>
        <v>0.11980728741656477</v>
      </c>
      <c r="N2896" s="30">
        <f ca="1">IF(OFFSET($O2896,N$12,)&lt;&gt;"",_xlfn.STDEV.S(OFFSET($O2896,,,N$12))*SQRT($J$12/$G$12),"")</f>
        <v>0.10645170627332955</v>
      </c>
      <c r="O2896" s="4">
        <f t="shared" ca="1" si="45"/>
        <v>-1.945006993941643E-3</v>
      </c>
    </row>
    <row r="2897" spans="2:15" x14ac:dyDescent="0.2">
      <c r="B2897" s="14">
        <v>37447</v>
      </c>
      <c r="C2897" s="25">
        <v>1229.21</v>
      </c>
      <c r="D2897" s="25">
        <v>1229.68</v>
      </c>
      <c r="E2897" s="25">
        <v>1215.04</v>
      </c>
      <c r="F2897" s="16">
        <v>1219.69</v>
      </c>
      <c r="G2897" s="28">
        <f ca="1">IFERROR($F2897/OFFSET($F2897,G$12,)-1,"")</f>
        <v>-7.6075636268957414E-3</v>
      </c>
      <c r="H2897" s="29">
        <f ca="1">IFERROR($F2897/OFFSET($F2897,H$12,)-1,"")</f>
        <v>-2.135318661539598E-3</v>
      </c>
      <c r="I2897" s="29">
        <f ca="1">IFERROR($F2897/OFFSET($F2897,I$12,)-1,"")</f>
        <v>-4.3987741121326751E-2</v>
      </c>
      <c r="J2897" s="29">
        <f ca="1">IFERROR($F2897/OFFSET($F2897,J$12,)-1,"")</f>
        <v>8.6084281555967035E-3</v>
      </c>
      <c r="K2897" s="30">
        <f>F2897/VLOOKUP(YEAR(B2897),$Z$13:$AB$35,3,FALSE)-1</f>
        <v>7.6342681656930145E-2</v>
      </c>
      <c r="L2897" s="21">
        <f>MAX(F2897:$F$5741)</f>
        <v>1628.56</v>
      </c>
      <c r="M2897" s="28">
        <f ca="1">IF(OFFSET($O2897,M$12,)&lt;&gt;"",_xlfn.STDEV.S(OFFSET($O2897,,,M$12))*SQRT($J$12/$G$12),"")</f>
        <v>0.12127367426411043</v>
      </c>
      <c r="N2897" s="30">
        <f ca="1">IF(OFFSET($O2897,N$12,)&lt;&gt;"",_xlfn.STDEV.S(OFFSET($O2897,,,N$12))*SQRT($J$12/$G$12),"")</f>
        <v>0.10744140965949986</v>
      </c>
      <c r="O2897" s="4">
        <f t="shared" ca="1" si="45"/>
        <v>-7.6366487442161924E-3</v>
      </c>
    </row>
    <row r="2898" spans="2:15" x14ac:dyDescent="0.2">
      <c r="B2898" s="14">
        <v>37446</v>
      </c>
      <c r="C2898" s="25">
        <v>1230.6400000000001</v>
      </c>
      <c r="D2898" s="25">
        <v>1230.67</v>
      </c>
      <c r="E2898" s="25">
        <v>1223.02</v>
      </c>
      <c r="F2898" s="16">
        <v>1229.04</v>
      </c>
      <c r="G2898" s="28">
        <f ca="1">IFERROR($F2898/OFFSET($F2898,G$12,)-1,"")</f>
        <v>-7.5611600282943225E-4</v>
      </c>
      <c r="H2898" s="29">
        <f ca="1">IFERROR($F2898/OFFSET($F2898,H$12,)-1,"")</f>
        <v>7.7355894111996726E-4</v>
      </c>
      <c r="I2898" s="29">
        <f ca="1">IFERROR($F2898/OFFSET($F2898,I$12,)-1,"")</f>
        <v>-4.4507848152438356E-2</v>
      </c>
      <c r="J2898" s="29">
        <f ca="1">IFERROR($F2898/OFFSET($F2898,J$12,)-1,"")</f>
        <v>1.8336081397950066E-2</v>
      </c>
      <c r="K2898" s="30">
        <f>F2898/VLOOKUP(YEAR(B2898),$Z$13:$AB$35,3,FALSE)-1</f>
        <v>8.4593797984433117E-2</v>
      </c>
      <c r="L2898" s="21">
        <f>MAX(F2898:$F$5741)</f>
        <v>1628.56</v>
      </c>
      <c r="M2898" s="28">
        <f ca="1">IF(OFFSET($O2898,M$12,)&lt;&gt;"",_xlfn.STDEV.S(OFFSET($O2898,,,M$12))*SQRT($J$12/$G$12),"")</f>
        <v>0.12324383938384698</v>
      </c>
      <c r="N2898" s="30">
        <f ca="1">IF(OFFSET($O2898,N$12,)&lt;&gt;"",_xlfn.STDEV.S(OFFSET($O2898,,,N$12))*SQRT($J$12/$G$12),"")</f>
        <v>0.10792578441821749</v>
      </c>
      <c r="O2898" s="4">
        <f t="shared" ca="1" si="45"/>
        <v>-7.5640200270944453E-4</v>
      </c>
    </row>
    <row r="2899" spans="2:15" x14ac:dyDescent="0.2">
      <c r="B2899" s="14">
        <v>37445</v>
      </c>
      <c r="C2899" s="25">
        <v>1231.46</v>
      </c>
      <c r="D2899" s="25">
        <v>1233.8499999999999</v>
      </c>
      <c r="E2899" s="25">
        <v>1222</v>
      </c>
      <c r="F2899" s="16">
        <v>1229.97</v>
      </c>
      <c r="G2899" s="28">
        <f ca="1">IFERROR($F2899/OFFSET($F2899,G$12,)-1,"")</f>
        <v>-1.3153728107567764E-3</v>
      </c>
      <c r="H2899" s="29">
        <f ca="1">IFERROR($F2899/OFFSET($F2899,H$12,)-1,"")</f>
        <v>-2.2863952333664339E-2</v>
      </c>
      <c r="I2899" s="29">
        <f ca="1">IFERROR($F2899/OFFSET($F2899,I$12,)-1,"")</f>
        <v>-4.3018533215069321E-2</v>
      </c>
      <c r="J2899" s="29">
        <f ca="1">IFERROR($F2899/OFFSET($F2899,J$12,)-1,"")</f>
        <v>2.5727199946627533E-2</v>
      </c>
      <c r="K2899" s="30">
        <f>F2899/VLOOKUP(YEAR(B2899),$Z$13:$AB$35,3,FALSE)-1</f>
        <v>8.541449725551109E-2</v>
      </c>
      <c r="L2899" s="21">
        <f>MAX(F2899:$F$5741)</f>
        <v>1628.56</v>
      </c>
      <c r="M2899" s="28">
        <f ca="1">IF(OFFSET($O2899,M$12,)&lt;&gt;"",_xlfn.STDEV.S(OFFSET($O2899,,,M$12))*SQRT($J$12/$G$12),"")</f>
        <v>0.123294622603213</v>
      </c>
      <c r="N2899" s="30">
        <f ca="1">IF(OFFSET($O2899,N$12,)&lt;&gt;"",_xlfn.STDEV.S(OFFSET($O2899,,,N$12))*SQRT($J$12/$G$12),"")</f>
        <v>0.10840078509034709</v>
      </c>
      <c r="O2899" s="4">
        <f t="shared" ca="1" si="45"/>
        <v>-1.3162386729434216E-3</v>
      </c>
    </row>
    <row r="2900" spans="2:15" x14ac:dyDescent="0.2">
      <c r="B2900" s="14">
        <v>37442</v>
      </c>
      <c r="C2900" s="25">
        <v>1227.25</v>
      </c>
      <c r="D2900" s="25">
        <v>1232.6400000000001</v>
      </c>
      <c r="E2900" s="25">
        <v>1226.3599999999999</v>
      </c>
      <c r="F2900" s="16">
        <v>1231.5899999999999</v>
      </c>
      <c r="G2900" s="28">
        <f ca="1">IFERROR($F2900/OFFSET($F2900,G$12,)-1,"")</f>
        <v>3.4382460056869846E-3</v>
      </c>
      <c r="H2900" s="29">
        <f ca="1">IFERROR($F2900/OFFSET($F2900,H$12,)-1,"")</f>
        <v>-9.2351999485146274E-3</v>
      </c>
      <c r="I2900" s="29">
        <f ca="1">IFERROR($F2900/OFFSET($F2900,I$12,)-1,"")</f>
        <v>-5.0102194284832868E-2</v>
      </c>
      <c r="J2900" s="29">
        <f ca="1">IFERROR($F2900/OFFSET($F2900,J$12,)-1,"")</f>
        <v>2.288979510477307E-2</v>
      </c>
      <c r="K2900" s="30">
        <f>F2900/VLOOKUP(YEAR(B2900),$Z$13:$AB$35,3,FALSE)-1</f>
        <v>8.6844102437388493E-2</v>
      </c>
      <c r="L2900" s="21">
        <f>MAX(F2900:$F$5741)</f>
        <v>1628.56</v>
      </c>
      <c r="M2900" s="28">
        <f ca="1">IF(OFFSET($O2900,M$12,)&lt;&gt;"",_xlfn.STDEV.S(OFFSET($O2900,,,M$12))*SQRT($J$12/$G$12),"")</f>
        <v>0.12327021341303901</v>
      </c>
      <c r="N2900" s="30">
        <f ca="1">IF(OFFSET($O2900,N$12,)&lt;&gt;"",_xlfn.STDEV.S(OFFSET($O2900,,,N$12))*SQRT($J$12/$G$12),"")</f>
        <v>0.10847507523419934</v>
      </c>
      <c r="O2900" s="4">
        <f t="shared" ca="1" si="45"/>
        <v>3.4323487514970018E-3</v>
      </c>
    </row>
    <row r="2901" spans="2:15" x14ac:dyDescent="0.2">
      <c r="B2901" s="14">
        <v>37441</v>
      </c>
      <c r="C2901" s="25">
        <v>1221.92</v>
      </c>
      <c r="D2901" s="25">
        <v>1228.43</v>
      </c>
      <c r="E2901" s="25">
        <v>1220.1300000000001</v>
      </c>
      <c r="F2901" s="16">
        <v>1227.3699999999999</v>
      </c>
      <c r="G2901" s="28">
        <f ca="1">IFERROR($F2901/OFFSET($F2901,G$12,)-1,"")</f>
        <v>4.1479178597725319E-3</v>
      </c>
      <c r="H2901" s="29">
        <f ca="1">IFERROR($F2901/OFFSET($F2901,H$12,)-1,"")</f>
        <v>-1.461178416307396E-2</v>
      </c>
      <c r="I2901" s="29">
        <f ca="1">IFERROR($F2901/OFFSET($F2901,I$12,)-1,"")</f>
        <v>-4.5501913086757884E-2</v>
      </c>
      <c r="J2901" s="29">
        <f ca="1">IFERROR($F2901/OFFSET($F2901,J$12,)-1,"")</f>
        <v>1.7028222932997439E-2</v>
      </c>
      <c r="K2901" s="30">
        <f>F2901/VLOOKUP(YEAR(B2901),$Z$13:$AB$35,3,FALSE)-1</f>
        <v>8.3120069185830925E-2</v>
      </c>
      <c r="L2901" s="21">
        <f>MAX(F2901:$F$5741)</f>
        <v>1628.56</v>
      </c>
      <c r="M2901" s="28">
        <f ca="1">IF(OFFSET($O2901,M$12,)&lt;&gt;"",_xlfn.STDEV.S(OFFSET($O2901,,,M$12))*SQRT($J$12/$G$12),"")</f>
        <v>0.12257962321958446</v>
      </c>
      <c r="N2901" s="30">
        <f ca="1">IF(OFFSET($O2901,N$12,)&lt;&gt;"",_xlfn.STDEV.S(OFFSET($O2901,,,N$12))*SQRT($J$12/$G$12),"")</f>
        <v>0.10826712288241601</v>
      </c>
      <c r="O2901" s="4">
        <f t="shared" ca="1" si="45"/>
        <v>4.1393389633432899E-3</v>
      </c>
    </row>
    <row r="2902" spans="2:15" x14ac:dyDescent="0.2">
      <c r="B2902" s="14">
        <v>37440</v>
      </c>
      <c r="C2902" s="25">
        <v>1228.99</v>
      </c>
      <c r="D2902" s="25">
        <v>1232.7</v>
      </c>
      <c r="E2902" s="25">
        <v>1215.98</v>
      </c>
      <c r="F2902" s="16">
        <v>1222.3</v>
      </c>
      <c r="G2902" s="28">
        <f ca="1">IFERROR($F2902/OFFSET($F2902,G$12,)-1,"")</f>
        <v>-4.7146381779836766E-3</v>
      </c>
      <c r="H2902" s="29">
        <f ca="1">IFERROR($F2902/OFFSET($F2902,H$12,)-1,"")</f>
        <v>-8.1068579636286442E-3</v>
      </c>
      <c r="I2902" s="29">
        <f ca="1">IFERROR($F2902/OFFSET($F2902,I$12,)-1,"")</f>
        <v>-5.3881462330967467E-2</v>
      </c>
      <c r="J2902" s="29">
        <f ca="1">IFERROR($F2902/OFFSET($F2902,J$12,)-1,"")</f>
        <v>6.4058228765273562E-3</v>
      </c>
      <c r="K2902" s="30">
        <f>F2902/VLOOKUP(YEAR(B2902),$Z$13:$AB$35,3,FALSE)-1</f>
        <v>7.8645934449954824E-2</v>
      </c>
      <c r="L2902" s="21">
        <f>MAX(F2902:$F$5741)</f>
        <v>1628.56</v>
      </c>
      <c r="M2902" s="28">
        <f ca="1">IF(OFFSET($O2902,M$12,)&lt;&gt;"",_xlfn.STDEV.S(OFFSET($O2902,,,M$12))*SQRT($J$12/$G$12),"")</f>
        <v>0.12120001629357223</v>
      </c>
      <c r="N2902" s="30">
        <f ca="1">IF(OFFSET($O2902,N$12,)&lt;&gt;"",_xlfn.STDEV.S(OFFSET($O2902,,,N$12))*SQRT($J$12/$G$12),"")</f>
        <v>0.11168208584756474</v>
      </c>
      <c r="O2902" s="4">
        <f t="shared" ca="1" si="45"/>
        <v>-4.7257871405771241E-3</v>
      </c>
    </row>
    <row r="2903" spans="2:15" x14ac:dyDescent="0.2">
      <c r="B2903" s="14">
        <v>37439</v>
      </c>
      <c r="C2903" s="25">
        <v>1252.23</v>
      </c>
      <c r="D2903" s="25">
        <v>1254.54</v>
      </c>
      <c r="E2903" s="25">
        <v>1228.0899999999999</v>
      </c>
      <c r="F2903" s="16">
        <v>1228.0899999999999</v>
      </c>
      <c r="G2903" s="28">
        <f ca="1">IFERROR($F2903/OFFSET($F2903,G$12,)-1,"")</f>
        <v>-2.4357497517378368E-2</v>
      </c>
      <c r="H2903" s="29">
        <f ca="1">IFERROR($F2903/OFFSET($F2903,H$12,)-1,"")</f>
        <v>-1.3518940976127158E-2</v>
      </c>
      <c r="I2903" s="29">
        <f ca="1">IFERROR($F2903/OFFSET($F2903,I$12,)-1,"")</f>
        <v>-5.801814792940263E-2</v>
      </c>
      <c r="J2903" s="29">
        <f ca="1">IFERROR($F2903/OFFSET($F2903,J$12,)-1,"")</f>
        <v>2.7516493565875599E-3</v>
      </c>
      <c r="K2903" s="30">
        <f>F2903/VLOOKUP(YEAR(B2903),$Z$13:$AB$35,3,FALSE)-1</f>
        <v>8.3755449266665449E-2</v>
      </c>
      <c r="L2903" s="21">
        <f>MAX(F2903:$F$5741)</f>
        <v>1628.56</v>
      </c>
      <c r="M2903" s="28">
        <f ca="1">IF(OFFSET($O2903,M$12,)&lt;&gt;"",_xlfn.STDEV.S(OFFSET($O2903,,,M$12))*SQRT($J$12/$G$12),"")</f>
        <v>0.12110747124878919</v>
      </c>
      <c r="N2903" s="30">
        <f ca="1">IF(OFFSET($O2903,N$12,)&lt;&gt;"",_xlfn.STDEV.S(OFFSET($O2903,,,N$12))*SQRT($J$12/$G$12),"")</f>
        <v>0.11351521324938652</v>
      </c>
      <c r="O2903" s="4">
        <f t="shared" ca="1" si="45"/>
        <v>-2.4659048108977837E-2</v>
      </c>
    </row>
    <row r="2904" spans="2:15" x14ac:dyDescent="0.2">
      <c r="B2904" s="14">
        <v>37438</v>
      </c>
      <c r="C2904" s="25">
        <v>1243.07</v>
      </c>
      <c r="D2904" s="25">
        <v>1261.48</v>
      </c>
      <c r="E2904" s="25">
        <v>1238.2</v>
      </c>
      <c r="F2904" s="16">
        <v>1258.75</v>
      </c>
      <c r="G2904" s="28">
        <f ca="1">IFERROR($F2904/OFFSET($F2904,G$12,)-1,"")</f>
        <v>1.2613931636995535E-2</v>
      </c>
      <c r="H2904" s="29">
        <f ca="1">IFERROR($F2904/OFFSET($F2904,H$12,)-1,"")</f>
        <v>1.932155900525534E-2</v>
      </c>
      <c r="I2904" s="29">
        <f ca="1">IFERROR($F2904/OFFSET($F2904,I$12,)-1,"")</f>
        <v>-3.3002742546342945E-2</v>
      </c>
      <c r="J2904" s="29">
        <f ca="1">IFERROR($F2904/OFFSET($F2904,J$12,)-1,"")</f>
        <v>1.796140844614813E-2</v>
      </c>
      <c r="K2904" s="30">
        <f>F2904/VLOOKUP(YEAR(B2904),$Z$13:$AB$35,3,FALSE)-1</f>
        <v>0.11081205104219971</v>
      </c>
      <c r="L2904" s="21">
        <f>MAX(F2904:$F$5741)</f>
        <v>1628.56</v>
      </c>
      <c r="M2904" s="28">
        <f ca="1">IF(OFFSET($O2904,M$12,)&lt;&gt;"",_xlfn.STDEV.S(OFFSET($O2904,,,M$12))*SQRT($J$12/$G$12),"")</f>
        <v>0.10186514140802966</v>
      </c>
      <c r="N2904" s="30">
        <f ca="1">IF(OFFSET($O2904,N$12,)&lt;&gt;"",_xlfn.STDEV.S(OFFSET($O2904,,,N$12))*SQRT($J$12/$G$12),"")</f>
        <v>0.10232802312458278</v>
      </c>
      <c r="O2904" s="4">
        <f t="shared" ca="1" si="45"/>
        <v>1.2535038741661784E-2</v>
      </c>
    </row>
    <row r="2905" spans="2:15" x14ac:dyDescent="0.2">
      <c r="B2905" s="14">
        <v>37435</v>
      </c>
      <c r="C2905" s="25">
        <v>1246.72</v>
      </c>
      <c r="D2905" s="25">
        <v>1248.78</v>
      </c>
      <c r="E2905" s="25">
        <v>1241.96</v>
      </c>
      <c r="F2905" s="16">
        <v>1243.07</v>
      </c>
      <c r="G2905" s="28">
        <f ca="1">IFERROR($F2905/OFFSET($F2905,G$12,)-1,"")</f>
        <v>-2.0071132092134292E-3</v>
      </c>
      <c r="H2905" s="29">
        <f ca="1">IFERROR($F2905/OFFSET($F2905,H$12,)-1,"")</f>
        <v>7.2406635665878127E-5</v>
      </c>
      <c r="I2905" s="29">
        <f ca="1">IFERROR($F2905/OFFSET($F2905,I$12,)-1,"")</f>
        <v>-5.7487735899127368E-2</v>
      </c>
      <c r="J2905" s="29">
        <f ca="1">IFERROR($F2905/OFFSET($F2905,J$12,)-1,"")</f>
        <v>4.8339247750770475E-3</v>
      </c>
      <c r="K2905" s="30">
        <f>F2905/VLOOKUP(YEAR(B2905),$Z$13:$AB$35,3,FALSE)-1</f>
        <v>9.6974884837360165E-2</v>
      </c>
      <c r="L2905" s="21">
        <f>MAX(F2905:$F$5741)</f>
        <v>1628.56</v>
      </c>
      <c r="M2905" s="28">
        <f ca="1">IF(OFFSET($O2905,M$12,)&lt;&gt;"",_xlfn.STDEV.S(OFFSET($O2905,,,M$12))*SQRT($J$12/$G$12),"")</f>
        <v>9.2349321192449901E-2</v>
      </c>
      <c r="N2905" s="30">
        <f ca="1">IF(OFFSET($O2905,N$12,)&lt;&gt;"",_xlfn.STDEV.S(OFFSET($O2905,,,N$12))*SQRT($J$12/$G$12),"")</f>
        <v>0.10137869644683004</v>
      </c>
      <c r="O2905" s="4">
        <f t="shared" ca="1" si="45"/>
        <v>-2.0091301602152833E-3</v>
      </c>
    </row>
    <row r="2906" spans="2:15" x14ac:dyDescent="0.2">
      <c r="B2906" s="14">
        <v>37434</v>
      </c>
      <c r="C2906" s="25">
        <v>1232.21</v>
      </c>
      <c r="D2906" s="25">
        <v>1245.6300000000001</v>
      </c>
      <c r="E2906" s="25">
        <v>1230.95</v>
      </c>
      <c r="F2906" s="16">
        <v>1245.57</v>
      </c>
      <c r="G2906" s="28">
        <f ca="1">IFERROR($F2906/OFFSET($F2906,G$12,)-1,"")</f>
        <v>1.0776684059758734E-2</v>
      </c>
      <c r="H2906" s="29">
        <f ca="1">IFERROR($F2906/OFFSET($F2906,H$12,)-1,"")</f>
        <v>3.2782923882399562E-3</v>
      </c>
      <c r="I2906" s="29">
        <f ca="1">IFERROR($F2906/OFFSET($F2906,I$12,)-1,"")</f>
        <v>-6.4290275325846191E-2</v>
      </c>
      <c r="J2906" s="29">
        <f ca="1">IFERROR($F2906/OFFSET($F2906,J$12,)-1,"")</f>
        <v>7.4655839008685998E-3</v>
      </c>
      <c r="K2906" s="30">
        <f>F2906/VLOOKUP(YEAR(B2906),$Z$13:$AB$35,3,FALSE)-1</f>
        <v>9.9181065673590973E-2</v>
      </c>
      <c r="L2906" s="21">
        <f>MAX(F2906:$F$5741)</f>
        <v>1628.56</v>
      </c>
      <c r="M2906" s="28">
        <f ca="1">IF(OFFSET($O2906,M$12,)&lt;&gt;"",_xlfn.STDEV.S(OFFSET($O2906,,,M$12))*SQRT($J$12/$G$12),"")</f>
        <v>9.2412313034161184E-2</v>
      </c>
      <c r="N2906" s="30">
        <f ca="1">IF(OFFSET($O2906,N$12,)&lt;&gt;"",_xlfn.STDEV.S(OFFSET($O2906,,,N$12))*SQRT($J$12/$G$12),"")</f>
        <v>0.10226377558698689</v>
      </c>
      <c r="O2906" s="4">
        <f t="shared" ca="1" si="45"/>
        <v>1.0719029447258575E-2</v>
      </c>
    </row>
    <row r="2907" spans="2:15" x14ac:dyDescent="0.2">
      <c r="B2907" s="14">
        <v>37433</v>
      </c>
      <c r="C2907" s="25">
        <v>1244.06</v>
      </c>
      <c r="D2907" s="25">
        <v>1244.06</v>
      </c>
      <c r="E2907" s="25">
        <v>1224.95</v>
      </c>
      <c r="F2907" s="16">
        <v>1232.29</v>
      </c>
      <c r="G2907" s="28">
        <f ca="1">IFERROR($F2907/OFFSET($F2907,G$12,)-1,"")</f>
        <v>-1.0145230215596324E-2</v>
      </c>
      <c r="H2907" s="29">
        <f ca="1">IFERROR($F2907/OFFSET($F2907,H$12,)-1,"")</f>
        <v>-9.2857602263956007E-3</v>
      </c>
      <c r="I2907" s="29">
        <f ca="1">IFERROR($F2907/OFFSET($F2907,I$12,)-1,"")</f>
        <v>-6.8430084441454153E-2</v>
      </c>
      <c r="J2907" s="29">
        <f ca="1">IFERROR($F2907/OFFSET($F2907,J$12,)-1,"")</f>
        <v>8.6187139863802553E-3</v>
      </c>
      <c r="K2907" s="30">
        <f>F2907/VLOOKUP(YEAR(B2907),$Z$13:$AB$35,3,FALSE)-1</f>
        <v>8.7461833071533102E-2</v>
      </c>
      <c r="L2907" s="21">
        <f>MAX(F2907:$F$5741)</f>
        <v>1628.56</v>
      </c>
      <c r="M2907" s="28">
        <f ca="1">IF(OFFSET($O2907,M$12,)&lt;&gt;"",_xlfn.STDEV.S(OFFSET($O2907,,,M$12))*SQRT($J$12/$G$12),"")</f>
        <v>8.3800397435592353E-2</v>
      </c>
      <c r="N2907" s="30">
        <f ca="1">IF(OFFSET($O2907,N$12,)&lt;&gt;"",_xlfn.STDEV.S(OFFSET($O2907,,,N$12))*SQRT($J$12/$G$12),"")</f>
        <v>0.10203799598254389</v>
      </c>
      <c r="O2907" s="4">
        <f t="shared" ca="1" si="45"/>
        <v>-1.0197043802057307E-2</v>
      </c>
    </row>
    <row r="2908" spans="2:15" x14ac:dyDescent="0.2">
      <c r="B2908" s="14">
        <v>37432</v>
      </c>
      <c r="C2908" s="25">
        <v>1234.44</v>
      </c>
      <c r="D2908" s="25">
        <v>1244.92</v>
      </c>
      <c r="E2908" s="25">
        <v>1234.0999999999999</v>
      </c>
      <c r="F2908" s="16">
        <v>1244.92</v>
      </c>
      <c r="G2908" s="28">
        <f ca="1">IFERROR($F2908/OFFSET($F2908,G$12,)-1,"")</f>
        <v>8.1221809229972131E-3</v>
      </c>
      <c r="H2908" s="29">
        <f ca="1">IFERROR($F2908/OFFSET($F2908,H$12,)-1,"")</f>
        <v>2.2300044278065201E-3</v>
      </c>
      <c r="I2908" s="29">
        <f ca="1">IFERROR($F2908/OFFSET($F2908,I$12,)-1,"")</f>
        <v>-5.9230711101035172E-2</v>
      </c>
      <c r="J2908" s="29">
        <f ca="1">IFERROR($F2908/OFFSET($F2908,J$12,)-1,"")</f>
        <v>1.0298402084026659E-2</v>
      </c>
      <c r="K2908" s="30">
        <f>F2908/VLOOKUP(YEAR(B2908),$Z$13:$AB$35,3,FALSE)-1</f>
        <v>9.8607458656171154E-2</v>
      </c>
      <c r="L2908" s="21">
        <f>MAX(F2908:$F$5741)</f>
        <v>1628.56</v>
      </c>
      <c r="M2908" s="28">
        <f ca="1">IF(OFFSET($O2908,M$12,)&lt;&gt;"",_xlfn.STDEV.S(OFFSET($O2908,,,M$12))*SQRT($J$12/$G$12),"")</f>
        <v>8.1022657864107367E-2</v>
      </c>
      <c r="N2908" s="30">
        <f ca="1">IF(OFFSET($O2908,N$12,)&lt;&gt;"",_xlfn.STDEV.S(OFFSET($O2908,,,N$12))*SQRT($J$12/$G$12),"")</f>
        <v>0.1001113943687429</v>
      </c>
      <c r="O2908" s="4">
        <f t="shared" ca="1" si="45"/>
        <v>8.0893735368210758E-3</v>
      </c>
    </row>
    <row r="2909" spans="2:15" x14ac:dyDescent="0.2">
      <c r="B2909" s="14">
        <v>37431</v>
      </c>
      <c r="C2909" s="25">
        <v>1242.95</v>
      </c>
      <c r="D2909" s="25">
        <v>1245.0999999999999</v>
      </c>
      <c r="E2909" s="25">
        <v>1229.52</v>
      </c>
      <c r="F2909" s="16">
        <v>1234.8900000000001</v>
      </c>
      <c r="G2909" s="28">
        <f ca="1">IFERROR($F2909/OFFSET($F2909,G$12,)-1,"")</f>
        <v>-6.5085520281902287E-3</v>
      </c>
      <c r="H2909" s="29">
        <f ca="1">IFERROR($F2909/OFFSET($F2909,H$12,)-1,"")</f>
        <v>-1.0385863685538954E-2</v>
      </c>
      <c r="I2909" s="29">
        <f ca="1">IFERROR($F2909/OFFSET($F2909,I$12,)-1,"")</f>
        <v>-6.9853799627908386E-2</v>
      </c>
      <c r="J2909" s="29">
        <f ca="1">IFERROR($F2909/OFFSET($F2909,J$12,)-1,"")</f>
        <v>-1.0839406906480997E-3</v>
      </c>
      <c r="K2909" s="30">
        <f>F2909/VLOOKUP(YEAR(B2909),$Z$13:$AB$35,3,FALSE)-1</f>
        <v>8.9756261141213267E-2</v>
      </c>
      <c r="L2909" s="21">
        <f>MAX(F2909:$F$5741)</f>
        <v>1628.56</v>
      </c>
      <c r="M2909" s="28">
        <f ca="1">IF(OFFSET($O2909,M$12,)&lt;&gt;"",_xlfn.STDEV.S(OFFSET($O2909,,,M$12))*SQRT($J$12/$G$12),"")</f>
        <v>7.5466909680711625E-2</v>
      </c>
      <c r="N2909" s="30">
        <f ca="1">IF(OFFSET($O2909,N$12,)&lt;&gt;"",_xlfn.STDEV.S(OFFSET($O2909,,,N$12))*SQRT($J$12/$G$12),"")</f>
        <v>0.10078193046440374</v>
      </c>
      <c r="O2909" s="4">
        <f t="shared" ca="1" si="45"/>
        <v>-6.529825007375009E-3</v>
      </c>
    </row>
    <row r="2910" spans="2:15" x14ac:dyDescent="0.2">
      <c r="B2910" s="14">
        <v>37428</v>
      </c>
      <c r="C2910" s="25">
        <v>1241.5</v>
      </c>
      <c r="D2910" s="25">
        <v>1248.57</v>
      </c>
      <c r="E2910" s="25">
        <v>1240.83</v>
      </c>
      <c r="F2910" s="16">
        <v>1242.98</v>
      </c>
      <c r="G2910" s="28">
        <f ca="1">IFERROR($F2910/OFFSET($F2910,G$12,)-1,"")</f>
        <v>1.192106322996489E-3</v>
      </c>
      <c r="H2910" s="29">
        <f ca="1">IFERROR($F2910/OFFSET($F2910,H$12,)-1,"")</f>
        <v>-8.3054755503075839E-3</v>
      </c>
      <c r="I2910" s="29">
        <f ca="1">IFERROR($F2910/OFFSET($F2910,I$12,)-1,"")</f>
        <v>-6.2397224108018401E-2</v>
      </c>
      <c r="J2910" s="29">
        <f ca="1">IFERROR($F2910/OFFSET($F2910,J$12,)-1,"")</f>
        <v>8.2249115862562672E-3</v>
      </c>
      <c r="K2910" s="30">
        <f>F2910/VLOOKUP(YEAR(B2910),$Z$13:$AB$35,3,FALSE)-1</f>
        <v>9.6895462327255988E-2</v>
      </c>
      <c r="L2910" s="21">
        <f>MAX(F2910:$F$5741)</f>
        <v>1628.56</v>
      </c>
      <c r="M2910" s="28">
        <f ca="1">IF(OFFSET($O2910,M$12,)&lt;&gt;"",_xlfn.STDEV.S(OFFSET($O2910,,,M$12))*SQRT($J$12/$G$12),"")</f>
        <v>7.5030623769534288E-2</v>
      </c>
      <c r="N2910" s="30">
        <f ca="1">IF(OFFSET($O2910,N$12,)&lt;&gt;"",_xlfn.STDEV.S(OFFSET($O2910,,,N$12))*SQRT($J$12/$G$12),"")</f>
        <v>0.10568617310934995</v>
      </c>
      <c r="O2910" s="4">
        <f t="shared" ca="1" si="45"/>
        <v>1.1913963284571256E-3</v>
      </c>
    </row>
    <row r="2911" spans="2:15" x14ac:dyDescent="0.2">
      <c r="B2911" s="14">
        <v>37427</v>
      </c>
      <c r="C2911" s="25">
        <v>1244.06</v>
      </c>
      <c r="D2911" s="25">
        <v>1244.06</v>
      </c>
      <c r="E2911" s="25">
        <v>1235.1199999999999</v>
      </c>
      <c r="F2911" s="16">
        <v>1241.5</v>
      </c>
      <c r="G2911" s="28">
        <f ca="1">IFERROR($F2911/OFFSET($F2911,G$12,)-1,"")</f>
        <v>-1.881270903009935E-3</v>
      </c>
      <c r="H2911" s="29">
        <f ca="1">IFERROR($F2911/OFFSET($F2911,H$12,)-1,"")</f>
        <v>-1.7365288418919822E-2</v>
      </c>
      <c r="I2911" s="29">
        <f ca="1">IFERROR($F2911/OFFSET($F2911,I$12,)-1,"")</f>
        <v>-6.3520679484955211E-2</v>
      </c>
      <c r="J2911" s="29">
        <f ca="1">IFERROR($F2911/OFFSET($F2911,J$12,)-1,"")</f>
        <v>7.6701432571730788E-3</v>
      </c>
      <c r="K2911" s="30">
        <f>F2911/VLOOKUP(YEAR(B2911),$Z$13:$AB$35,3,FALSE)-1</f>
        <v>9.5589403272207329E-2</v>
      </c>
      <c r="L2911" s="21">
        <f>MAX(F2911:$F$5741)</f>
        <v>1628.56</v>
      </c>
      <c r="M2911" s="28">
        <f ca="1">IF(OFFSET($O2911,M$12,)&lt;&gt;"",_xlfn.STDEV.S(OFFSET($O2911,,,M$12))*SQRT($J$12/$G$12),"")</f>
        <v>7.6885484645695182E-2</v>
      </c>
      <c r="N2911" s="30">
        <f ca="1">IF(OFFSET($O2911,N$12,)&lt;&gt;"",_xlfn.STDEV.S(OFFSET($O2911,,,N$12))*SQRT($J$12/$G$12),"")</f>
        <v>0.10574038058863607</v>
      </c>
      <c r="O2911" s="4">
        <f t="shared" ca="1" si="45"/>
        <v>-1.8830427156369439E-3</v>
      </c>
    </row>
    <row r="2912" spans="2:15" x14ac:dyDescent="0.2">
      <c r="B2912" s="14">
        <v>37426</v>
      </c>
      <c r="C2912" s="25">
        <v>1241.33</v>
      </c>
      <c r="D2912" s="25">
        <v>1248.3599999999999</v>
      </c>
      <c r="E2912" s="25">
        <v>1228.24</v>
      </c>
      <c r="F2912" s="16">
        <v>1243.8399999999999</v>
      </c>
      <c r="G2912" s="28">
        <f ca="1">IFERROR($F2912/OFFSET($F2912,G$12,)-1,"")</f>
        <v>1.3605442176869431E-3</v>
      </c>
      <c r="H2912" s="29">
        <f ca="1">IFERROR($F2912/OFFSET($F2912,H$12,)-1,"")</f>
        <v>-1.7426336993443536E-2</v>
      </c>
      <c r="I2912" s="29">
        <f ca="1">IFERROR($F2912/OFFSET($F2912,I$12,)-1,"")</f>
        <v>-6.5435447393927704E-2</v>
      </c>
      <c r="J2912" s="29">
        <f ca="1">IFERROR($F2912/OFFSET($F2912,J$12,)-1,"")</f>
        <v>-8.1936924634096187E-4</v>
      </c>
      <c r="K2912" s="30">
        <f>F2912/VLOOKUP(YEAR(B2912),$Z$13:$AB$35,3,FALSE)-1</f>
        <v>9.7654388534919256E-2</v>
      </c>
      <c r="L2912" s="21">
        <f>MAX(F2912:$F$5741)</f>
        <v>1628.56</v>
      </c>
      <c r="M2912" s="28">
        <f ca="1">IF(OFFSET($O2912,M$12,)&lt;&gt;"",_xlfn.STDEV.S(OFFSET($O2912,,,M$12))*SQRT($J$12/$G$12),"")</f>
        <v>8.0229837201036061E-2</v>
      </c>
      <c r="N2912" s="30">
        <f ca="1">IF(OFFSET($O2912,N$12,)&lt;&gt;"",_xlfn.STDEV.S(OFFSET($O2912,,,N$12))*SQRT($J$12/$G$12),"")</f>
        <v>0.10567878543075039</v>
      </c>
      <c r="O2912" s="4">
        <f t="shared" ca="1" si="45"/>
        <v>1.3596195160394302E-3</v>
      </c>
    </row>
    <row r="2913" spans="2:15" x14ac:dyDescent="0.2">
      <c r="B2913" s="14">
        <v>37425</v>
      </c>
      <c r="C2913" s="25">
        <v>1247.83</v>
      </c>
      <c r="D2913" s="25">
        <v>1248.5</v>
      </c>
      <c r="E2913" s="25">
        <v>1234.6300000000001</v>
      </c>
      <c r="F2913" s="16">
        <v>1242.1500000000001</v>
      </c>
      <c r="G2913" s="28">
        <f ca="1">IFERROR($F2913/OFFSET($F2913,G$12,)-1,"")</f>
        <v>-4.5678567135472026E-3</v>
      </c>
      <c r="H2913" s="29">
        <f ca="1">IFERROR($F2913/OFFSET($F2913,H$12,)-1,"")</f>
        <v>-2.6383238883532667E-2</v>
      </c>
      <c r="I2913" s="29">
        <f ca="1">IFERROR($F2913/OFFSET($F2913,I$12,)-1,"")</f>
        <v>-6.7153810914934886E-2</v>
      </c>
      <c r="J2913" s="29">
        <f ca="1">IFERROR($F2913/OFFSET($F2913,J$12,)-1,"")</f>
        <v>9.2626447288239877E-3</v>
      </c>
      <c r="K2913" s="30">
        <f>F2913/VLOOKUP(YEAR(B2913),$Z$13:$AB$35,3,FALSE)-1</f>
        <v>9.6163010289627371E-2</v>
      </c>
      <c r="L2913" s="21">
        <f>MAX(F2913:$F$5741)</f>
        <v>1628.56</v>
      </c>
      <c r="M2913" s="28">
        <f ca="1">IF(OFFSET($O2913,M$12,)&lt;&gt;"",_xlfn.STDEV.S(OFFSET($O2913,,,M$12))*SQRT($J$12/$G$12),"")</f>
        <v>8.0085510437859608E-2</v>
      </c>
      <c r="N2913" s="30">
        <f ca="1">IF(OFFSET($O2913,N$12,)&lt;&gt;"",_xlfn.STDEV.S(OFFSET($O2913,,,N$12))*SQRT($J$12/$G$12),"")</f>
        <v>0.10567414011224291</v>
      </c>
      <c r="O2913" s="4">
        <f t="shared" ca="1" si="45"/>
        <v>-4.5783212501875475E-3</v>
      </c>
    </row>
    <row r="2914" spans="2:15" x14ac:dyDescent="0.2">
      <c r="B2914" s="14">
        <v>37424</v>
      </c>
      <c r="C2914" s="25">
        <v>1253.6600000000001</v>
      </c>
      <c r="D2914" s="25">
        <v>1253.6600000000001</v>
      </c>
      <c r="E2914" s="25">
        <v>1239.18</v>
      </c>
      <c r="F2914" s="16">
        <v>1247.8499999999999</v>
      </c>
      <c r="G2914" s="28">
        <f ca="1">IFERROR($F2914/OFFSET($F2914,G$12,)-1,"")</f>
        <v>-4.4200129249476472E-3</v>
      </c>
      <c r="H2914" s="29">
        <f ca="1">IFERROR($F2914/OFFSET($F2914,H$12,)-1,"")</f>
        <v>-2.9884396209252984E-2</v>
      </c>
      <c r="I2914" s="29">
        <f ca="1">IFERROR($F2914/OFFSET($F2914,I$12,)-1,"")</f>
        <v>-6.5707803924798358E-2</v>
      </c>
      <c r="J2914" s="29">
        <f ca="1">IFERROR($F2914/OFFSET($F2914,J$12,)-1,"")</f>
        <v>1.6992665036674737E-2</v>
      </c>
      <c r="K2914" s="30">
        <f>F2914/VLOOKUP(YEAR(B2914),$Z$13:$AB$35,3,FALSE)-1</f>
        <v>0.10119310259623338</v>
      </c>
      <c r="L2914" s="21">
        <f>MAX(F2914:$F$5741)</f>
        <v>1628.56</v>
      </c>
      <c r="M2914" s="28">
        <f ca="1">IF(OFFSET($O2914,M$12,)&lt;&gt;"",_xlfn.STDEV.S(OFFSET($O2914,,,M$12))*SQRT($J$12/$G$12),"")</f>
        <v>8.7284063487982469E-2</v>
      </c>
      <c r="N2914" s="30">
        <f ca="1">IF(OFFSET($O2914,N$12,)&lt;&gt;"",_xlfn.STDEV.S(OFFSET($O2914,,,N$12))*SQRT($J$12/$G$12),"")</f>
        <v>0.1056551654846203</v>
      </c>
      <c r="O2914" s="4">
        <f t="shared" ca="1" si="45"/>
        <v>-4.429810061715337E-3</v>
      </c>
    </row>
    <row r="2915" spans="2:15" x14ac:dyDescent="0.2">
      <c r="B2915" s="14">
        <v>37421</v>
      </c>
      <c r="C2915" s="25">
        <v>1260.8399999999999</v>
      </c>
      <c r="D2915" s="25">
        <v>1260.8399999999999</v>
      </c>
      <c r="E2915" s="25">
        <v>1249.1099999999999</v>
      </c>
      <c r="F2915" s="16">
        <v>1253.3900000000001</v>
      </c>
      <c r="G2915" s="28">
        <f ca="1">IFERROR($F2915/OFFSET($F2915,G$12,)-1,"")</f>
        <v>-7.9544735009180467E-3</v>
      </c>
      <c r="H2915" s="29">
        <f ca="1">IFERROR($F2915/OFFSET($F2915,H$12,)-1,"")</f>
        <v>-2.4796539221636049E-2</v>
      </c>
      <c r="I2915" s="29">
        <f ca="1">IFERROR($F2915/OFFSET($F2915,I$12,)-1,"")</f>
        <v>-6.2647701097849118E-2</v>
      </c>
      <c r="J2915" s="29">
        <f ca="1">IFERROR($F2915/OFFSET($F2915,J$12,)-1,"")</f>
        <v>1.2529485895240278E-2</v>
      </c>
      <c r="K2915" s="30">
        <f>F2915/VLOOKUP(YEAR(B2915),$Z$13:$AB$35,3,FALSE)-1</f>
        <v>0.10608199932932094</v>
      </c>
      <c r="L2915" s="21">
        <f>MAX(F2915:$F$5741)</f>
        <v>1628.56</v>
      </c>
      <c r="M2915" s="28">
        <f ca="1">IF(OFFSET($O2915,M$12,)&lt;&gt;"",_xlfn.STDEV.S(OFFSET($O2915,,,M$12))*SQRT($J$12/$G$12),"")</f>
        <v>8.9131412594141382E-2</v>
      </c>
      <c r="N2915" s="30">
        <f ca="1">IF(OFFSET($O2915,N$12,)&lt;&gt;"",_xlfn.STDEV.S(OFFSET($O2915,,,N$12))*SQRT($J$12/$G$12),"")</f>
        <v>0.1053507013343055</v>
      </c>
      <c r="O2915" s="4">
        <f t="shared" ca="1" si="45"/>
        <v>-7.9862791020774166E-3</v>
      </c>
    </row>
    <row r="2916" spans="2:15" x14ac:dyDescent="0.2">
      <c r="B2916" s="14">
        <v>37420</v>
      </c>
      <c r="C2916" s="25">
        <v>1265.69</v>
      </c>
      <c r="D2916" s="25">
        <v>1267.33</v>
      </c>
      <c r="E2916" s="25">
        <v>1255.48</v>
      </c>
      <c r="F2916" s="16">
        <v>1263.44</v>
      </c>
      <c r="G2916" s="28">
        <f ca="1">IFERROR($F2916/OFFSET($F2916,G$12,)-1,"")</f>
        <v>-1.9432814598310255E-3</v>
      </c>
      <c r="H2916" s="29">
        <f ca="1">IFERROR($F2916/OFFSET($F2916,H$12,)-1,"")</f>
        <v>-2.5537002043885648E-2</v>
      </c>
      <c r="I2916" s="29">
        <f ca="1">IFERROR($F2916/OFFSET($F2916,I$12,)-1,"")</f>
        <v>-5.8777954914552066E-2</v>
      </c>
      <c r="J2916" s="29">
        <f ca="1">IFERROR($F2916/OFFSET($F2916,J$12,)-1,"")</f>
        <v>2.350901638016234E-2</v>
      </c>
      <c r="K2916" s="30">
        <f>F2916/VLOOKUP(YEAR(B2916),$Z$13:$AB$35,3,FALSE)-1</f>
        <v>0.11495084629096874</v>
      </c>
      <c r="L2916" s="21">
        <f>MAX(F2916:$F$5741)</f>
        <v>1628.56</v>
      </c>
      <c r="M2916" s="28">
        <f ca="1">IF(OFFSET($O2916,M$12,)&lt;&gt;"",_xlfn.STDEV.S(OFFSET($O2916,,,M$12))*SQRT($J$12/$G$12),"")</f>
        <v>0.10419448318519858</v>
      </c>
      <c r="N2916" s="30">
        <f ca="1">IF(OFFSET($O2916,N$12,)&lt;&gt;"",_xlfn.STDEV.S(OFFSET($O2916,,,N$12))*SQRT($J$12/$G$12),"")</f>
        <v>0.10428173926169977</v>
      </c>
      <c r="O2916" s="4">
        <f t="shared" ca="1" si="45"/>
        <v>-1.9451720809835003E-3</v>
      </c>
    </row>
    <row r="2917" spans="2:15" x14ac:dyDescent="0.2">
      <c r="B2917" s="14">
        <v>37419</v>
      </c>
      <c r="C2917" s="25">
        <v>1275.32</v>
      </c>
      <c r="D2917" s="25">
        <v>1278.52</v>
      </c>
      <c r="E2917" s="25">
        <v>1258.1300000000001</v>
      </c>
      <c r="F2917" s="16">
        <v>1265.9000000000001</v>
      </c>
      <c r="G2917" s="28">
        <f ca="1">IFERROR($F2917/OFFSET($F2917,G$12,)-1,"")</f>
        <v>-7.7676142999347775E-3</v>
      </c>
      <c r="H2917" s="29">
        <f ca="1">IFERROR($F2917/OFFSET($F2917,H$12,)-1,"")</f>
        <v>-1.5537997324789221E-2</v>
      </c>
      <c r="I2917" s="29">
        <f ca="1">IFERROR($F2917/OFFSET($F2917,I$12,)-1,"")</f>
        <v>-5.7815686449634418E-2</v>
      </c>
      <c r="J2917" s="29">
        <f ca="1">IFERROR($F2917/OFFSET($F2917,J$12,)-1,"")</f>
        <v>2.4290384179693758E-2</v>
      </c>
      <c r="K2917" s="30">
        <f>F2917/VLOOKUP(YEAR(B2917),$Z$13:$AB$35,3,FALSE)-1</f>
        <v>0.11712172823381994</v>
      </c>
      <c r="L2917" s="21">
        <f>MAX(F2917:$F$5741)</f>
        <v>1628.56</v>
      </c>
      <c r="M2917" s="28">
        <f ca="1">IF(OFFSET($O2917,M$12,)&lt;&gt;"",_xlfn.STDEV.S(OFFSET($O2917,,,M$12))*SQRT($J$12/$G$12),"")</f>
        <v>0.10438325226828345</v>
      </c>
      <c r="N2917" s="30">
        <f ca="1">IF(OFFSET($O2917,N$12,)&lt;&gt;"",_xlfn.STDEV.S(OFFSET($O2917,,,N$12))*SQRT($J$12/$G$12),"")</f>
        <v>0.10504068504061777</v>
      </c>
      <c r="O2917" s="4">
        <f t="shared" ca="1" si="45"/>
        <v>-7.7979393535101112E-3</v>
      </c>
    </row>
    <row r="2918" spans="2:15" x14ac:dyDescent="0.2">
      <c r="B2918" s="14">
        <v>37418</v>
      </c>
      <c r="C2918" s="25">
        <v>1284.4100000000001</v>
      </c>
      <c r="D2918" s="25">
        <v>1284.4100000000001</v>
      </c>
      <c r="E2918" s="25">
        <v>1273.27</v>
      </c>
      <c r="F2918" s="16">
        <v>1275.81</v>
      </c>
      <c r="G2918" s="28">
        <f ca="1">IFERROR($F2918/OFFSET($F2918,G$12,)-1,"")</f>
        <v>-8.1474628582979269E-3</v>
      </c>
      <c r="H2918" s="29">
        <f ca="1">IFERROR($F2918/OFFSET($F2918,H$12,)-1,"")</f>
        <v>-1.2462168417304742E-2</v>
      </c>
      <c r="I2918" s="29">
        <f ca="1">IFERROR($F2918/OFFSET($F2918,I$12,)-1,"")</f>
        <v>-4.9328991587246018E-2</v>
      </c>
      <c r="J2918" s="29">
        <f ca="1">IFERROR($F2918/OFFSET($F2918,J$12,)-1,"")</f>
        <v>3.1057557096445532E-2</v>
      </c>
      <c r="K2918" s="30">
        <f>F2918/VLOOKUP(YEAR(B2918),$Z$13:$AB$35,3,FALSE)-1</f>
        <v>0.12586702906863856</v>
      </c>
      <c r="L2918" s="21">
        <f>MAX(F2918:$F$5741)</f>
        <v>1628.56</v>
      </c>
      <c r="M2918" s="28">
        <f ca="1">IF(OFFSET($O2918,M$12,)&lt;&gt;"",_xlfn.STDEV.S(OFFSET($O2918,,,M$12))*SQRT($J$12/$G$12),"")</f>
        <v>0.10258558733793374</v>
      </c>
      <c r="N2918" s="30">
        <f ca="1">IF(OFFSET($O2918,N$12,)&lt;&gt;"",_xlfn.STDEV.S(OFFSET($O2918,,,N$12))*SQRT($J$12/$G$12),"")</f>
        <v>0.10393810352606341</v>
      </c>
      <c r="O2918" s="4">
        <f t="shared" ca="1" si="45"/>
        <v>-8.1808348219761136E-3</v>
      </c>
    </row>
    <row r="2919" spans="2:15" x14ac:dyDescent="0.2">
      <c r="B2919" s="14">
        <v>37417</v>
      </c>
      <c r="C2919" s="25">
        <v>1283.73</v>
      </c>
      <c r="D2919" s="25">
        <v>1286.29</v>
      </c>
      <c r="E2919" s="25">
        <v>1278.18</v>
      </c>
      <c r="F2919" s="16">
        <v>1286.29</v>
      </c>
      <c r="G2919" s="28">
        <f ca="1">IFERROR($F2919/OFFSET($F2919,G$12,)-1,"")</f>
        <v>8.0139427041991951E-4</v>
      </c>
      <c r="H2919" s="29">
        <f ca="1">IFERROR($F2919/OFFSET($F2919,H$12,)-1,"")</f>
        <v>-1.3377002907043689E-2</v>
      </c>
      <c r="I2919" s="29">
        <f ca="1">IFERROR($F2919/OFFSET($F2919,I$12,)-1,"")</f>
        <v>-4.1476955177167651E-2</v>
      </c>
      <c r="J2919" s="29">
        <f ca="1">IFERROR($F2919/OFFSET($F2919,J$12,)-1,"")</f>
        <v>6.3163810987957536E-2</v>
      </c>
      <c r="K2919" s="30">
        <f>F2919/VLOOKUP(YEAR(B2919),$Z$13:$AB$35,3,FALSE)-1</f>
        <v>0.135115339134118</v>
      </c>
      <c r="L2919" s="21">
        <f>MAX(F2919:$F$5741)</f>
        <v>1628.56</v>
      </c>
      <c r="M2919" s="28">
        <f ca="1">IF(OFFSET($O2919,M$12,)&lt;&gt;"",_xlfn.STDEV.S(OFFSET($O2919,,,M$12))*SQRT($J$12/$G$12),"")</f>
        <v>0.10226841163115019</v>
      </c>
      <c r="N2919" s="30">
        <f ca="1">IF(OFFSET($O2919,N$12,)&lt;&gt;"",_xlfn.STDEV.S(OFFSET($O2919,,,N$12))*SQRT($J$12/$G$12),"")</f>
        <v>0.10241585177472524</v>
      </c>
      <c r="O2919" s="4">
        <f t="shared" ca="1" si="45"/>
        <v>8.0107332548909468E-4</v>
      </c>
    </row>
    <row r="2920" spans="2:15" x14ac:dyDescent="0.2">
      <c r="B2920" s="14">
        <v>37414</v>
      </c>
      <c r="C2920" s="25">
        <v>1281.22</v>
      </c>
      <c r="D2920" s="25">
        <v>1287.33</v>
      </c>
      <c r="E2920" s="25">
        <v>1278.46</v>
      </c>
      <c r="F2920" s="16">
        <v>1285.26</v>
      </c>
      <c r="G2920" s="28">
        <f ca="1">IFERROR($F2920/OFFSET($F2920,G$12,)-1,"")</f>
        <v>-8.7077243453781428E-3</v>
      </c>
      <c r="H2920" s="29">
        <f ca="1">IFERROR($F2920/OFFSET($F2920,H$12,)-1,"")</f>
        <v>-1.2637223344677428E-2</v>
      </c>
      <c r="I2920" s="29">
        <f ca="1">IFERROR($F2920/OFFSET($F2920,I$12,)-1,"")</f>
        <v>-5.1461634403205947E-2</v>
      </c>
      <c r="J2920" s="29">
        <f ca="1">IFERROR($F2920/OFFSET($F2920,J$12,)-1,"")</f>
        <v>7.5702412935948038E-2</v>
      </c>
      <c r="K2920" s="30">
        <f>F2920/VLOOKUP(YEAR(B2920),$Z$13:$AB$35,3,FALSE)-1</f>
        <v>0.13420639262959089</v>
      </c>
      <c r="L2920" s="21">
        <f>MAX(F2920:$F$5741)</f>
        <v>1628.56</v>
      </c>
      <c r="M2920" s="28">
        <f ca="1">IF(OFFSET($O2920,M$12,)&lt;&gt;"",_xlfn.STDEV.S(OFFSET($O2920,,,M$12))*SQRT($J$12/$G$12),"")</f>
        <v>0.10266023254856577</v>
      </c>
      <c r="N2920" s="30">
        <f ca="1">IF(OFFSET($O2920,N$12,)&lt;&gt;"",_xlfn.STDEV.S(OFFSET($O2920,,,N$12))*SQRT($J$12/$G$12),"")</f>
        <v>0.10713164129720909</v>
      </c>
      <c r="O2920" s="4">
        <f t="shared" ca="1" si="45"/>
        <v>-8.7458581106138935E-3</v>
      </c>
    </row>
    <row r="2921" spans="2:15" x14ac:dyDescent="0.2">
      <c r="B2921" s="14">
        <v>37413</v>
      </c>
      <c r="C2921" s="25">
        <v>1285.69</v>
      </c>
      <c r="D2921" s="25">
        <v>1296.55</v>
      </c>
      <c r="E2921" s="25">
        <v>1281.77</v>
      </c>
      <c r="F2921" s="16">
        <v>1296.55</v>
      </c>
      <c r="G2921" s="28">
        <f ca="1">IFERROR($F2921/OFFSET($F2921,G$12,)-1,"")</f>
        <v>8.2978193921670051E-3</v>
      </c>
      <c r="H2921" s="29">
        <f ca="1">IFERROR($F2921/OFFSET($F2921,H$12,)-1,"")</f>
        <v>-1.693848615123339E-2</v>
      </c>
      <c r="I2921" s="29">
        <f ca="1">IFERROR($F2921/OFFSET($F2921,I$12,)-1,"")</f>
        <v>-3.8274672699625478E-2</v>
      </c>
      <c r="J2921" s="29">
        <f ca="1">IFERROR($F2921/OFFSET($F2921,J$12,)-1,"")</f>
        <v>9.499438377798608E-2</v>
      </c>
      <c r="K2921" s="30">
        <f>F2921/VLOOKUP(YEAR(B2921),$Z$13:$AB$35,3,FALSE)-1</f>
        <v>0.14416950528600925</v>
      </c>
      <c r="L2921" s="21">
        <f>MAX(F2921:$F$5741)</f>
        <v>1628.56</v>
      </c>
      <c r="M2921" s="28">
        <f ca="1">IF(OFFSET($O2921,M$12,)&lt;&gt;"",_xlfn.STDEV.S(OFFSET($O2921,,,M$12))*SQRT($J$12/$G$12),"")</f>
        <v>0.10156908989889148</v>
      </c>
      <c r="N2921" s="30">
        <f ca="1">IF(OFFSET($O2921,N$12,)&lt;&gt;"",_xlfn.STDEV.S(OFFSET($O2921,,,N$12))*SQRT($J$12/$G$12),"")</f>
        <v>0.10555879104835654</v>
      </c>
      <c r="O2921" s="4">
        <f t="shared" ca="1" si="45"/>
        <v>8.2635817569205947E-3</v>
      </c>
    </row>
    <row r="2922" spans="2:15" x14ac:dyDescent="0.2">
      <c r="B2922" s="14">
        <v>37412</v>
      </c>
      <c r="C2922" s="25">
        <v>1290.8699999999999</v>
      </c>
      <c r="D2922" s="25">
        <v>1291.75</v>
      </c>
      <c r="E2922" s="25">
        <v>1282</v>
      </c>
      <c r="F2922" s="16">
        <v>1285.8800000000001</v>
      </c>
      <c r="G2922" s="28">
        <f ca="1">IFERROR($F2922/OFFSET($F2922,G$12,)-1,"")</f>
        <v>-4.6675077985308677E-3</v>
      </c>
      <c r="H2922" s="29">
        <f ca="1">IFERROR($F2922/OFFSET($F2922,H$12,)-1,"")</f>
        <v>-3.4008188408518936E-2</v>
      </c>
      <c r="I2922" s="29">
        <f ca="1">IFERROR($F2922/OFFSET($F2922,I$12,)-1,"")</f>
        <v>-5.2521441834418869E-2</v>
      </c>
      <c r="J2922" s="29">
        <f ca="1">IFERROR($F2922/OFFSET($F2922,J$12,)-1,"")</f>
        <v>9.1301026903165772E-2</v>
      </c>
      <c r="K2922" s="30">
        <f>F2922/VLOOKUP(YEAR(B2922),$Z$13:$AB$35,3,FALSE)-1</f>
        <v>0.13475352547697628</v>
      </c>
      <c r="L2922" s="21">
        <f>MAX(F2922:$F$5741)</f>
        <v>1628.56</v>
      </c>
      <c r="M2922" s="28">
        <f ca="1">IF(OFFSET($O2922,M$12,)&lt;&gt;"",_xlfn.STDEV.S(OFFSET($O2922,,,M$12))*SQRT($J$12/$G$12),"")</f>
        <v>9.7922830558270058E-2</v>
      </c>
      <c r="N2922" s="30">
        <f ca="1">IF(OFFSET($O2922,N$12,)&lt;&gt;"",_xlfn.STDEV.S(OFFSET($O2922,,,N$12))*SQRT($J$12/$G$12),"")</f>
        <v>0.1065947961285279</v>
      </c>
      <c r="O2922" s="4">
        <f t="shared" ca="1" si="45"/>
        <v>-4.6784346270182268E-3</v>
      </c>
    </row>
    <row r="2923" spans="2:15" x14ac:dyDescent="0.2">
      <c r="B2923" s="14">
        <v>37411</v>
      </c>
      <c r="C2923" s="25">
        <v>1299.58</v>
      </c>
      <c r="D2923" s="25">
        <v>1302</v>
      </c>
      <c r="E2923" s="25">
        <v>1291.26</v>
      </c>
      <c r="F2923" s="16">
        <v>1291.9100000000001</v>
      </c>
      <c r="G2923" s="28">
        <f ca="1">IFERROR($F2923/OFFSET($F2923,G$12,)-1,"")</f>
        <v>-9.0662944014481273E-3</v>
      </c>
      <c r="H2923" s="29">
        <f ca="1">IFERROR($F2923/OFFSET($F2923,H$12,)-1,"")</f>
        <v>-2.3359363778622688E-2</v>
      </c>
      <c r="I2923" s="29">
        <f ca="1">IFERROR($F2923/OFFSET($F2923,I$12,)-1,"")</f>
        <v>-3.9236392572155276E-2</v>
      </c>
      <c r="J2923" s="29">
        <f ca="1">IFERROR($F2923/OFFSET($F2923,J$12,)-1,"")</f>
        <v>8.8079977765238127E-2</v>
      </c>
      <c r="K2923" s="30">
        <f>F2923/VLOOKUP(YEAR(B2923),$Z$13:$AB$35,3,FALSE)-1</f>
        <v>0.140074833653965</v>
      </c>
      <c r="L2923" s="21">
        <f>MAX(F2923:$F$5741)</f>
        <v>1628.56</v>
      </c>
      <c r="M2923" s="28">
        <f ca="1">IF(OFFSET($O2923,M$12,)&lt;&gt;"",_xlfn.STDEV.S(OFFSET($O2923,,,M$12))*SQRT($J$12/$G$12),"")</f>
        <v>9.7426373071742928E-2</v>
      </c>
      <c r="N2923" s="30">
        <f ca="1">IF(OFFSET($O2923,N$12,)&lt;&gt;"",_xlfn.STDEV.S(OFFSET($O2923,,,N$12))*SQRT($J$12/$G$12),"")</f>
        <v>0.10611479985507302</v>
      </c>
      <c r="O2923" s="4">
        <f t="shared" ca="1" si="45"/>
        <v>-9.1076433594928889E-3</v>
      </c>
    </row>
    <row r="2924" spans="2:15" x14ac:dyDescent="0.2">
      <c r="B2924" s="14">
        <v>37410</v>
      </c>
      <c r="C2924" s="25">
        <v>1301</v>
      </c>
      <c r="D2924" s="25">
        <v>1305.95</v>
      </c>
      <c r="E2924" s="25">
        <v>1297.53</v>
      </c>
      <c r="F2924" s="16">
        <v>1303.73</v>
      </c>
      <c r="G2924" s="28">
        <f ca="1">IFERROR($F2924/OFFSET($F2924,G$12,)-1,"")</f>
        <v>1.5518049335105921E-3</v>
      </c>
      <c r="H2924" s="29">
        <f ca="1">IFERROR($F2924/OFFSET($F2924,H$12,)-1,"")</f>
        <v>-1.478878561172825E-2</v>
      </c>
      <c r="I2924" s="29">
        <f ca="1">IFERROR($F2924/OFFSET($F2924,I$12,)-1,"")</f>
        <v>-2.6420533040601546E-2</v>
      </c>
      <c r="J2924" s="29">
        <f ca="1">IFERROR($F2924/OFFSET($F2924,J$12,)-1,"")</f>
        <v>9.7120304295139404E-2</v>
      </c>
      <c r="K2924" s="30">
        <f>F2924/VLOOKUP(YEAR(B2924),$Z$13:$AB$35,3,FALSE)-1</f>
        <v>0.15050565664766413</v>
      </c>
      <c r="L2924" s="21">
        <f>MAX(F2924:$F$5741)</f>
        <v>1628.56</v>
      </c>
      <c r="M2924" s="28">
        <f ca="1">IF(OFFSET($O2924,M$12,)&lt;&gt;"",_xlfn.STDEV.S(OFFSET($O2924,,,M$12))*SQRT($J$12/$G$12),"")</f>
        <v>9.5894636955501475E-2</v>
      </c>
      <c r="N2924" s="30">
        <f ca="1">IF(OFFSET($O2924,N$12,)&lt;&gt;"",_xlfn.STDEV.S(OFFSET($O2924,,,N$12))*SQRT($J$12/$G$12),"")</f>
        <v>0.11146397969199896</v>
      </c>
      <c r="O2924" s="4">
        <f t="shared" ca="1" si="45"/>
        <v>1.550602128419892E-3</v>
      </c>
    </row>
    <row r="2925" spans="2:15" x14ac:dyDescent="0.2">
      <c r="B2925" s="14">
        <v>37407</v>
      </c>
      <c r="C2925" s="25">
        <v>1317.75</v>
      </c>
      <c r="D2925" s="25">
        <v>1320.47</v>
      </c>
      <c r="E2925" s="25">
        <v>1301.71</v>
      </c>
      <c r="F2925" s="16">
        <v>1301.71</v>
      </c>
      <c r="G2925" s="28">
        <f ca="1">IFERROR($F2925/OFFSET($F2925,G$12,)-1,"")</f>
        <v>-1.3026105285505296E-2</v>
      </c>
      <c r="H2925" s="29">
        <f ca="1">IFERROR($F2925/OFFSET($F2925,H$12,)-1,"")</f>
        <v>-1.9523511821817885E-2</v>
      </c>
      <c r="I2925" s="29">
        <f ca="1">IFERROR($F2925/OFFSET($F2925,I$12,)-1,"")</f>
        <v>-1.0648162222965385E-2</v>
      </c>
      <c r="J2925" s="29">
        <f ca="1">IFERROR($F2925/OFFSET($F2925,J$12,)-1,"")</f>
        <v>8.6923121884419974E-2</v>
      </c>
      <c r="K2925" s="30">
        <f>F2925/VLOOKUP(YEAR(B2925),$Z$13:$AB$35,3,FALSE)-1</f>
        <v>0.14872306253198952</v>
      </c>
      <c r="L2925" s="21">
        <f>MAX(F2925:$F$5741)</f>
        <v>1628.56</v>
      </c>
      <c r="M2925" s="28">
        <f ca="1">IF(OFFSET($O2925,M$12,)&lt;&gt;"",_xlfn.STDEV.S(OFFSET($O2925,,,M$12))*SQRT($J$12/$G$12),"")</f>
        <v>9.5710196632362798E-2</v>
      </c>
      <c r="N2925" s="30">
        <f ca="1">IF(OFFSET($O2925,N$12,)&lt;&gt;"",_xlfn.STDEV.S(OFFSET($O2925,,,N$12))*SQRT($J$12/$G$12),"")</f>
        <v>0.11170515389657781</v>
      </c>
      <c r="O2925" s="4">
        <f t="shared" ca="1" si="45"/>
        <v>-1.311168902255856E-2</v>
      </c>
    </row>
    <row r="2926" spans="2:15" x14ac:dyDescent="0.2">
      <c r="B2926" s="14">
        <v>37405</v>
      </c>
      <c r="C2926" s="25">
        <v>1331.35</v>
      </c>
      <c r="D2926" s="25">
        <v>1331.35</v>
      </c>
      <c r="E2926" s="25">
        <v>1317.19</v>
      </c>
      <c r="F2926" s="16">
        <v>1318.89</v>
      </c>
      <c r="G2926" s="28">
        <f ca="1">IFERROR($F2926/OFFSET($F2926,G$12,)-1,"")</f>
        <v>-9.210081508470136E-3</v>
      </c>
      <c r="H2926" s="29">
        <f ca="1">IFERROR($F2926/OFFSET($F2926,H$12,)-1,"")</f>
        <v>-5.1369088028965226E-3</v>
      </c>
      <c r="I2926" s="29">
        <f ca="1">IFERROR($F2926/OFFSET($F2926,I$12,)-1,"")</f>
        <v>3.3396728794219399E-3</v>
      </c>
      <c r="J2926" s="29">
        <f ca="1">IFERROR($F2926/OFFSET($F2926,J$12,)-1,"")</f>
        <v>9.0857209025342556E-2</v>
      </c>
      <c r="K2926" s="30">
        <f>F2926/VLOOKUP(YEAR(B2926),$Z$13:$AB$35,3,FALSE)-1</f>
        <v>0.16388393723856765</v>
      </c>
      <c r="L2926" s="21">
        <f>MAX(F2926:$F$5741)</f>
        <v>1628.56</v>
      </c>
      <c r="M2926" s="28">
        <f ca="1">IF(OFFSET($O2926,M$12,)&lt;&gt;"",_xlfn.STDEV.S(OFFSET($O2926,,,M$12))*SQRT($J$12/$G$12),"")</f>
        <v>8.8627167127373091E-2</v>
      </c>
      <c r="N2926" s="30">
        <f ca="1">IF(OFFSET($O2926,N$12,)&lt;&gt;"",_xlfn.STDEV.S(OFFSET($O2926,,,N$12))*SQRT($J$12/$G$12),"")</f>
        <v>0.11312380055522737</v>
      </c>
      <c r="O2926" s="4">
        <f t="shared" ca="1" si="45"/>
        <v>-9.2527565382696225E-3</v>
      </c>
    </row>
    <row r="2927" spans="2:15" x14ac:dyDescent="0.2">
      <c r="B2927" s="14">
        <v>37404</v>
      </c>
      <c r="C2927" s="25">
        <v>1323.13</v>
      </c>
      <c r="D2927" s="25">
        <v>1331.54</v>
      </c>
      <c r="E2927" s="25">
        <v>1320.22</v>
      </c>
      <c r="F2927" s="16">
        <v>1331.15</v>
      </c>
      <c r="G2927" s="28">
        <f ca="1">IFERROR($F2927/OFFSET($F2927,G$12,)-1,"")</f>
        <v>6.304760320832381E-3</v>
      </c>
      <c r="H2927" s="29">
        <f ca="1">IFERROR($F2927/OFFSET($F2927,H$12,)-1,"")</f>
        <v>4.1034615413628739E-3</v>
      </c>
      <c r="I2927" s="29">
        <f ca="1">IFERROR($F2927/OFFSET($F2927,I$12,)-1,"")</f>
        <v>1.0536943830801615E-2</v>
      </c>
      <c r="J2927" s="29">
        <f ca="1">IFERROR($F2927/OFFSET($F2927,J$12,)-1,"")</f>
        <v>9.9233678508315659E-2</v>
      </c>
      <c r="K2927" s="30">
        <f>F2927/VLOOKUP(YEAR(B2927),$Z$13:$AB$35,3,FALSE)-1</f>
        <v>0.17470304805944337</v>
      </c>
      <c r="L2927" s="21">
        <f>MAX(F2927:$F$5741)</f>
        <v>1628.56</v>
      </c>
      <c r="M2927" s="28">
        <f ca="1">IF(OFFSET($O2927,M$12,)&lt;&gt;"",_xlfn.STDEV.S(OFFSET($O2927,,,M$12))*SQRT($J$12/$G$12),"")</f>
        <v>8.5836764747543245E-2</v>
      </c>
      <c r="N2927" s="30">
        <f ca="1">IF(OFFSET($O2927,N$12,)&lt;&gt;"",_xlfn.STDEV.S(OFFSET($O2927,,,N$12))*SQRT($J$12/$G$12),"")</f>
        <v>0.11110594434856608</v>
      </c>
      <c r="O2927" s="4">
        <f t="shared" ca="1" si="45"/>
        <v>6.284968464527035E-3</v>
      </c>
    </row>
    <row r="2928" spans="2:15" x14ac:dyDescent="0.2">
      <c r="B2928" s="14">
        <v>37403</v>
      </c>
      <c r="C2928" s="25">
        <v>1323.3</v>
      </c>
      <c r="D2928" s="25">
        <v>1324.98</v>
      </c>
      <c r="E2928" s="25">
        <v>1318.11</v>
      </c>
      <c r="F2928" s="16">
        <v>1322.81</v>
      </c>
      <c r="G2928" s="28">
        <f ca="1">IFERROR($F2928/OFFSET($F2928,G$12,)-1,"")</f>
        <v>-3.7028640519909395E-4</v>
      </c>
      <c r="H2928" s="29">
        <f ca="1">IFERROR($F2928/OFFSET($F2928,H$12,)-1,"")</f>
        <v>-6.1009970471775921E-3</v>
      </c>
      <c r="I2928" s="29">
        <f ca="1">IFERROR($F2928/OFFSET($F2928,I$12,)-1,"")</f>
        <v>-3.4278567984570296E-3</v>
      </c>
      <c r="J2928" s="29">
        <f ca="1">IFERROR($F2928/OFFSET($F2928,J$12,)-1,"")</f>
        <v>8.2398474769046937E-2</v>
      </c>
      <c r="K2928" s="30">
        <f>F2928/VLOOKUP(YEAR(B2928),$Z$13:$AB$35,3,FALSE)-1</f>
        <v>0.16734322878977737</v>
      </c>
      <c r="L2928" s="21">
        <f>MAX(F2928:$F$5741)</f>
        <v>1628.56</v>
      </c>
      <c r="M2928" s="28">
        <f ca="1">IF(OFFSET($O2928,M$12,)&lt;&gt;"",_xlfn.STDEV.S(OFFSET($O2928,,,M$12))*SQRT($J$12/$G$12),"")</f>
        <v>8.6305025434296023E-2</v>
      </c>
      <c r="N2928" s="30">
        <f ca="1">IF(OFFSET($O2928,N$12,)&lt;&gt;"",_xlfn.STDEV.S(OFFSET($O2928,,,N$12))*SQRT($J$12/$G$12),"")</f>
        <v>0.11176258132323752</v>
      </c>
      <c r="O2928" s="4">
        <f t="shared" ca="1" si="45"/>
        <v>-3.7035497813830547E-4</v>
      </c>
    </row>
    <row r="2929" spans="2:15" x14ac:dyDescent="0.2">
      <c r="B2929" s="14">
        <v>37400</v>
      </c>
      <c r="C2929" s="25">
        <v>1327.82</v>
      </c>
      <c r="D2929" s="25">
        <v>1327.82</v>
      </c>
      <c r="E2929" s="25">
        <v>1314.74</v>
      </c>
      <c r="F2929" s="16">
        <v>1323.3</v>
      </c>
      <c r="G2929" s="28">
        <f ca="1">IFERROR($F2929/OFFSET($F2929,G$12,)-1,"")</f>
        <v>-3.2614508560367961E-3</v>
      </c>
      <c r="H2929" s="29">
        <f ca="1">IFERROR($F2929/OFFSET($F2929,H$12,)-1,"")</f>
        <v>-6.2107136688269726E-3</v>
      </c>
      <c r="I2929" s="29">
        <f ca="1">IFERROR($F2929/OFFSET($F2929,I$12,)-1,"")</f>
        <v>-5.2870090634449252E-4</v>
      </c>
      <c r="J2929" s="29">
        <f ca="1">IFERROR($F2929/OFFSET($F2929,J$12,)-1,"")</f>
        <v>8.5526315789473673E-2</v>
      </c>
      <c r="K2929" s="30">
        <f>F2929/VLOOKUP(YEAR(B2929),$Z$13:$AB$35,3,FALSE)-1</f>
        <v>0.16777564023367852</v>
      </c>
      <c r="L2929" s="21">
        <f>MAX(F2929:$F$5741)</f>
        <v>1628.56</v>
      </c>
      <c r="M2929" s="28">
        <f ca="1">IF(OFFSET($O2929,M$12,)&lt;&gt;"",_xlfn.STDEV.S(OFFSET($O2929,,,M$12))*SQRT($J$12/$G$12),"")</f>
        <v>8.6866418937454004E-2</v>
      </c>
      <c r="N2929" s="30">
        <f ca="1">IF(OFFSET($O2929,N$12,)&lt;&gt;"",_xlfn.STDEV.S(OFFSET($O2929,,,N$12))*SQRT($J$12/$G$12),"")</f>
        <v>0.11183703585928351</v>
      </c>
      <c r="O2929" s="4">
        <f t="shared" ca="1" si="45"/>
        <v>-3.2667809793253916E-3</v>
      </c>
    </row>
    <row r="2930" spans="2:15" x14ac:dyDescent="0.2">
      <c r="B2930" s="14">
        <v>37399</v>
      </c>
      <c r="C2930" s="25">
        <v>1325.17</v>
      </c>
      <c r="D2930" s="25">
        <v>1328.06</v>
      </c>
      <c r="E2930" s="25">
        <v>1316.6</v>
      </c>
      <c r="F2930" s="16">
        <v>1327.63</v>
      </c>
      <c r="G2930" s="28">
        <f ca="1">IFERROR($F2930/OFFSET($F2930,G$12,)-1,"")</f>
        <v>1.4558346533906086E-3</v>
      </c>
      <c r="H2930" s="29">
        <f ca="1">IFERROR($F2930/OFFSET($F2930,H$12,)-1,"")</f>
        <v>-5.9747980323595629E-3</v>
      </c>
      <c r="I2930" s="29">
        <f ca="1">IFERROR($F2930/OFFSET($F2930,I$12,)-1,"")</f>
        <v>-4.110688540330365E-3</v>
      </c>
      <c r="J2930" s="29">
        <f ca="1">IFERROR($F2930/OFFSET($F2930,J$12,)-1,"")</f>
        <v>0.10904777418573386</v>
      </c>
      <c r="K2930" s="30">
        <f>F2930/VLOOKUP(YEAR(B2930),$Z$13:$AB$35,3,FALSE)-1</f>
        <v>0.17159674544203041</v>
      </c>
      <c r="L2930" s="21">
        <f>MAX(F2930:$F$5741)</f>
        <v>1628.56</v>
      </c>
      <c r="M2930" s="28">
        <f ca="1">IF(OFFSET($O2930,M$12,)&lt;&gt;"",_xlfn.STDEV.S(OFFSET($O2930,,,M$12))*SQRT($J$12/$G$12),"")</f>
        <v>8.6119913367861317E-2</v>
      </c>
      <c r="N2930" s="30">
        <f ca="1">IF(OFFSET($O2930,N$12,)&lt;&gt;"",_xlfn.STDEV.S(OFFSET($O2930,,,N$12))*SQRT($J$12/$G$12),"")</f>
        <v>0.11150064897785571</v>
      </c>
      <c r="O2930" s="4">
        <f t="shared" ca="1" si="45"/>
        <v>1.4547759535250074E-3</v>
      </c>
    </row>
    <row r="2931" spans="2:15" x14ac:dyDescent="0.2">
      <c r="B2931" s="14">
        <v>37398</v>
      </c>
      <c r="C2931" s="25">
        <v>1324.32</v>
      </c>
      <c r="D2931" s="25">
        <v>1329.99</v>
      </c>
      <c r="E2931" s="25">
        <v>1319.81</v>
      </c>
      <c r="F2931" s="16">
        <v>1325.7</v>
      </c>
      <c r="G2931" s="28">
        <f ca="1">IFERROR($F2931/OFFSET($F2931,G$12,)-1,"")</f>
        <v>-7.5431278333537577E-6</v>
      </c>
      <c r="H2931" s="29">
        <f ca="1">IFERROR($F2931/OFFSET($F2931,H$12,)-1,"")</f>
        <v>-8.5704029435520468E-3</v>
      </c>
      <c r="I2931" s="29">
        <f ca="1">IFERROR($F2931/OFFSET($F2931,I$12,)-1,"")</f>
        <v>-5.0434547665151319E-3</v>
      </c>
      <c r="J2931" s="29">
        <f ca="1">IFERROR($F2931/OFFSET($F2931,J$12,)-1,"")</f>
        <v>0.11058054787635085</v>
      </c>
      <c r="K2931" s="30">
        <f>F2931/VLOOKUP(YEAR(B2931),$Z$13:$AB$35,3,FALSE)-1</f>
        <v>0.1698935738364602</v>
      </c>
      <c r="L2931" s="21">
        <f>MAX(F2931:$F$5741)</f>
        <v>1628.56</v>
      </c>
      <c r="M2931" s="28">
        <f ca="1">IF(OFFSET($O2931,M$12,)&lt;&gt;"",_xlfn.STDEV.S(OFFSET($O2931,,,M$12))*SQRT($J$12/$G$12),"")</f>
        <v>8.7100878771022364E-2</v>
      </c>
      <c r="N2931" s="30">
        <f ca="1">IF(OFFSET($O2931,N$12,)&lt;&gt;"",_xlfn.STDEV.S(OFFSET($O2931,,,N$12))*SQRT($J$12/$G$12),"")</f>
        <v>0.11184443981999243</v>
      </c>
      <c r="O2931" s="4">
        <f t="shared" ca="1" si="45"/>
        <v>-7.5431562828855785E-6</v>
      </c>
    </row>
    <row r="2932" spans="2:15" x14ac:dyDescent="0.2">
      <c r="B2932" s="14">
        <v>37397</v>
      </c>
      <c r="C2932" s="25">
        <v>1330.93</v>
      </c>
      <c r="D2932" s="25">
        <v>1330.93</v>
      </c>
      <c r="E2932" s="25">
        <v>1313.11</v>
      </c>
      <c r="F2932" s="16">
        <v>1325.71</v>
      </c>
      <c r="G2932" s="28">
        <f ca="1">IFERROR($F2932/OFFSET($F2932,G$12,)-1,"")</f>
        <v>-3.9220695303284758E-3</v>
      </c>
      <c r="H2932" s="29">
        <f ca="1">IFERROR($F2932/OFFSET($F2932,H$12,)-1,"")</f>
        <v>-1.2388813564372603E-2</v>
      </c>
      <c r="I2932" s="29">
        <f ca="1">IFERROR($F2932/OFFSET($F2932,I$12,)-1,"")</f>
        <v>-4.9089885531994337E-3</v>
      </c>
      <c r="J2932" s="29">
        <f ca="1">IFERROR($F2932/OFFSET($F2932,J$12,)-1,"")</f>
        <v>9.9353180197362834E-2</v>
      </c>
      <c r="K2932" s="30">
        <f>F2932/VLOOKUP(YEAR(B2932),$Z$13:$AB$35,3,FALSE)-1</f>
        <v>0.16990239855980516</v>
      </c>
      <c r="L2932" s="21">
        <f>MAX(F2932:$F$5741)</f>
        <v>1628.56</v>
      </c>
      <c r="M2932" s="28">
        <f ca="1">IF(OFFSET($O2932,M$12,)&lt;&gt;"",_xlfn.STDEV.S(OFFSET($O2932,,,M$12))*SQRT($J$12/$G$12),"")</f>
        <v>9.4562064237812465E-2</v>
      </c>
      <c r="N2932" s="30">
        <f ca="1">IF(OFFSET($O2932,N$12,)&lt;&gt;"",_xlfn.STDEV.S(OFFSET($O2932,,,N$12))*SQRT($J$12/$G$12),"")</f>
        <v>0.1120088114623979</v>
      </c>
      <c r="O2932" s="4">
        <f t="shared" ca="1" si="45"/>
        <v>-3.9297810149520737E-3</v>
      </c>
    </row>
    <row r="2933" spans="2:15" x14ac:dyDescent="0.2">
      <c r="B2933" s="14">
        <v>37393</v>
      </c>
      <c r="C2933" s="25">
        <v>1331.54</v>
      </c>
      <c r="D2933" s="25">
        <v>1338.58</v>
      </c>
      <c r="E2933" s="25">
        <v>1320.4</v>
      </c>
      <c r="F2933" s="16">
        <v>1330.93</v>
      </c>
      <c r="G2933" s="28">
        <f ca="1">IFERROR($F2933/OFFSET($F2933,G$12,)-1,"")</f>
        <v>-4.8063564063460795E-4</v>
      </c>
      <c r="H2933" s="29">
        <f ca="1">IFERROR($F2933/OFFSET($F2933,H$12,)-1,"")</f>
        <v>-9.4151446136440109E-3</v>
      </c>
      <c r="I2933" s="29">
        <f ca="1">IFERROR($F2933/OFFSET($F2933,I$12,)-1,"")</f>
        <v>4.1344449055038535E-3</v>
      </c>
      <c r="J2933" s="29">
        <f ca="1">IFERROR($F2933/OFFSET($F2933,J$12,)-1,"")</f>
        <v>9.7203673476117469E-2</v>
      </c>
      <c r="K2933" s="30">
        <f>F2933/VLOOKUP(YEAR(B2933),$Z$13:$AB$35,3,FALSE)-1</f>
        <v>0.17450890414585496</v>
      </c>
      <c r="L2933" s="21">
        <f>MAX(F2933:$F$5741)</f>
        <v>1628.56</v>
      </c>
      <c r="M2933" s="28">
        <f ca="1">IF(OFFSET($O2933,M$12,)&lt;&gt;"",_xlfn.STDEV.S(OFFSET($O2933,,,M$12))*SQRT($J$12/$G$12),"")</f>
        <v>0.10029563246484842</v>
      </c>
      <c r="N2933" s="30">
        <f ca="1">IF(OFFSET($O2933,N$12,)&lt;&gt;"",_xlfn.STDEV.S(OFFSET($O2933,,,N$12))*SQRT($J$12/$G$12),"")</f>
        <v>0.11466467875314837</v>
      </c>
      <c r="O2933" s="4">
        <f t="shared" ca="1" si="45"/>
        <v>-4.8075118296812429E-4</v>
      </c>
    </row>
    <row r="2934" spans="2:15" x14ac:dyDescent="0.2">
      <c r="B2934" s="14">
        <v>37392</v>
      </c>
      <c r="C2934" s="25">
        <v>1335.61</v>
      </c>
      <c r="D2934" s="25">
        <v>1335.96</v>
      </c>
      <c r="E2934" s="25">
        <v>1325.69</v>
      </c>
      <c r="F2934" s="16">
        <v>1331.57</v>
      </c>
      <c r="G2934" s="28">
        <f ca="1">IFERROR($F2934/OFFSET($F2934,G$12,)-1,"")</f>
        <v>-3.0248350940768054E-3</v>
      </c>
      <c r="H2934" s="29">
        <f ca="1">IFERROR($F2934/OFFSET($F2934,H$12,)-1,"")</f>
        <v>-7.7793757125506069E-3</v>
      </c>
      <c r="I2934" s="29">
        <f ca="1">IFERROR($F2934/OFFSET($F2934,I$12,)-1,"")</f>
        <v>3.2926461723929989E-3</v>
      </c>
      <c r="J2934" s="29">
        <f ca="1">IFERROR($F2934/OFFSET($F2934,J$12,)-1,"")</f>
        <v>9.8673245433092971E-2</v>
      </c>
      <c r="K2934" s="30">
        <f>F2934/VLOOKUP(YEAR(B2934),$Z$13:$AB$35,3,FALSE)-1</f>
        <v>0.17507368643993004</v>
      </c>
      <c r="L2934" s="21">
        <f>MAX(F2934:$F$5741)</f>
        <v>1628.56</v>
      </c>
      <c r="M2934" s="28">
        <f ca="1">IF(OFFSET($O2934,M$12,)&lt;&gt;"",_xlfn.STDEV.S(OFFSET($O2934,,,M$12))*SQRT($J$12/$G$12),"")</f>
        <v>0.10026824977015251</v>
      </c>
      <c r="N2934" s="30">
        <f ca="1">IF(OFFSET($O2934,N$12,)&lt;&gt;"",_xlfn.STDEV.S(OFFSET($O2934,,,N$12))*SQRT($J$12/$G$12),"")</f>
        <v>0.11483521167001909</v>
      </c>
      <c r="O2934" s="4">
        <f t="shared" ca="1" si="45"/>
        <v>-3.0294191541009765E-3</v>
      </c>
    </row>
    <row r="2935" spans="2:15" x14ac:dyDescent="0.2">
      <c r="B2935" s="14">
        <v>37391</v>
      </c>
      <c r="C2935" s="25">
        <v>1337.04</v>
      </c>
      <c r="D2935" s="25">
        <v>1337.04</v>
      </c>
      <c r="E2935" s="25">
        <v>1327.81</v>
      </c>
      <c r="F2935" s="16">
        <v>1335.61</v>
      </c>
      <c r="G2935" s="28">
        <f ca="1">IFERROR($F2935/OFFSET($F2935,G$12,)-1,"")</f>
        <v>-1.1591731729936328E-3</v>
      </c>
      <c r="H2935" s="29">
        <f ca="1">IFERROR($F2935/OFFSET($F2935,H$12,)-1,"")</f>
        <v>-4.7244681247439191E-3</v>
      </c>
      <c r="I2935" s="29">
        <f ca="1">IFERROR($F2935/OFFSET($F2935,I$12,)-1,"")</f>
        <v>9.2414877057229727E-3</v>
      </c>
      <c r="J2935" s="29">
        <f ca="1">IFERROR($F2935/OFFSET($F2935,J$12,)-1,"")</f>
        <v>0.11702964003746819</v>
      </c>
      <c r="K2935" s="30">
        <f>F2935/VLOOKUP(YEAR(B2935),$Z$13:$AB$35,3,FALSE)-1</f>
        <v>0.17863887467127881</v>
      </c>
      <c r="L2935" s="21">
        <f>MAX(F2935:$F$5741)</f>
        <v>1628.56</v>
      </c>
      <c r="M2935" s="28">
        <f ca="1">IF(OFFSET($O2935,M$12,)&lt;&gt;"",_xlfn.STDEV.S(OFFSET($O2935,,,M$12))*SQRT($J$12/$G$12),"")</f>
        <v>0.1035862882101936</v>
      </c>
      <c r="N2935" s="30">
        <f ca="1">IF(OFFSET($O2935,N$12,)&lt;&gt;"",_xlfn.STDEV.S(OFFSET($O2935,,,N$12))*SQRT($J$12/$G$12),"")</f>
        <v>0.11598336605200982</v>
      </c>
      <c r="O2935" s="4">
        <f t="shared" ca="1" si="45"/>
        <v>-1.1598455338547975E-3</v>
      </c>
    </row>
    <row r="2936" spans="2:15" x14ac:dyDescent="0.2">
      <c r="B2936" s="14">
        <v>37390</v>
      </c>
      <c r="C2936" s="25">
        <v>1340</v>
      </c>
      <c r="D2936" s="25">
        <v>1340.11</v>
      </c>
      <c r="E2936" s="25">
        <v>1331.55</v>
      </c>
      <c r="F2936" s="16">
        <v>1337.16</v>
      </c>
      <c r="G2936" s="28">
        <f ca="1">IFERROR($F2936/OFFSET($F2936,G$12,)-1,"")</f>
        <v>-3.8589329082049373E-3</v>
      </c>
      <c r="H2936" s="29">
        <f ca="1">IFERROR($F2936/OFFSET($F2936,H$12,)-1,"")</f>
        <v>-1.3158768699399914E-2</v>
      </c>
      <c r="I2936" s="29">
        <f ca="1">IFERROR($F2936/OFFSET($F2936,I$12,)-1,"")</f>
        <v>1.6256640598280914E-2</v>
      </c>
      <c r="J2936" s="29">
        <f ca="1">IFERROR($F2936/OFFSET($F2936,J$12,)-1,"")</f>
        <v>0.12076306701981432</v>
      </c>
      <c r="K2936" s="30">
        <f>F2936/VLOOKUP(YEAR(B2936),$Z$13:$AB$35,3,FALSE)-1</f>
        <v>0.18000670678974218</v>
      </c>
      <c r="L2936" s="21">
        <f>MAX(F2936:$F$5741)</f>
        <v>1628.56</v>
      </c>
      <c r="M2936" s="28">
        <f ca="1">IF(OFFSET($O2936,M$12,)&lt;&gt;"",_xlfn.STDEV.S(OFFSET($O2936,,,M$12))*SQRT($J$12/$G$12),"")</f>
        <v>0.10430849912266719</v>
      </c>
      <c r="N2936" s="30">
        <f ca="1">IF(OFFSET($O2936,N$12,)&lt;&gt;"",_xlfn.STDEV.S(OFFSET($O2936,,,N$12))*SQRT($J$12/$G$12),"")</f>
        <v>0.11587712527441521</v>
      </c>
      <c r="O2936" s="4">
        <f t="shared" ca="1" si="45"/>
        <v>-3.8663978003336437E-3</v>
      </c>
    </row>
    <row r="2937" spans="2:15" x14ac:dyDescent="0.2">
      <c r="B2937" s="14">
        <v>37389</v>
      </c>
      <c r="C2937" s="25">
        <v>1336.31</v>
      </c>
      <c r="D2937" s="25">
        <v>1343.7</v>
      </c>
      <c r="E2937" s="25">
        <v>1330.42</v>
      </c>
      <c r="F2937" s="16">
        <v>1342.34</v>
      </c>
      <c r="G2937" s="28">
        <f ca="1">IFERROR($F2937/OFFSET($F2937,G$12,)-1,"")</f>
        <v>-9.2290745619916237E-4</v>
      </c>
      <c r="H2937" s="29">
        <f ca="1">IFERROR($F2937/OFFSET($F2937,H$12,)-1,"")</f>
        <v>-4.3096094648222838E-3</v>
      </c>
      <c r="I2937" s="29">
        <f ca="1">IFERROR($F2937/OFFSET($F2937,I$12,)-1,"")</f>
        <v>2.7392751903869028E-2</v>
      </c>
      <c r="J2937" s="29">
        <f ca="1">IFERROR($F2937/OFFSET($F2937,J$12,)-1,"")</f>
        <v>0.13067722371967649</v>
      </c>
      <c r="K2937" s="30">
        <f>F2937/VLOOKUP(YEAR(B2937),$Z$13:$AB$35,3,FALSE)-1</f>
        <v>0.18457791348241215</v>
      </c>
      <c r="L2937" s="21">
        <f>MAX(F2937:$F$5741)</f>
        <v>1628.56</v>
      </c>
      <c r="M2937" s="28">
        <f ca="1">IF(OFFSET($O2937,M$12,)&lt;&gt;"",_xlfn.STDEV.S(OFFSET($O2937,,,M$12))*SQRT($J$12/$G$12),"")</f>
        <v>0.10606283214685339</v>
      </c>
      <c r="N2937" s="30">
        <f ca="1">IF(OFFSET($O2937,N$12,)&lt;&gt;"",_xlfn.STDEV.S(OFFSET($O2937,,,N$12))*SQRT($J$12/$G$12),"")</f>
        <v>0.11588537301327925</v>
      </c>
      <c r="O2937" s="4">
        <f t="shared" ca="1" si="45"/>
        <v>-9.2333359749834619E-4</v>
      </c>
    </row>
    <row r="2938" spans="2:15" x14ac:dyDescent="0.2">
      <c r="B2938" s="14">
        <v>37386</v>
      </c>
      <c r="C2938" s="25">
        <v>1341.25</v>
      </c>
      <c r="D2938" s="25">
        <v>1345.54</v>
      </c>
      <c r="E2938" s="25">
        <v>1332.15</v>
      </c>
      <c r="F2938" s="16">
        <v>1343.58</v>
      </c>
      <c r="G2938" s="28">
        <f ca="1">IFERROR($F2938/OFFSET($F2938,G$12,)-1,"")</f>
        <v>1.1698869606038276E-3</v>
      </c>
      <c r="H2938" s="29">
        <f ca="1">IFERROR($F2938/OFFSET($F2938,H$12,)-1,"")</f>
        <v>-1.0006189395502463E-2</v>
      </c>
      <c r="I2938" s="29">
        <f ca="1">IFERROR($F2938/OFFSET($F2938,I$12,)-1,"")</f>
        <v>3.2411249423697441E-2</v>
      </c>
      <c r="J2938" s="29">
        <f ca="1">IFERROR($F2938/OFFSET($F2938,J$12,)-1,"")</f>
        <v>0.129182179565835</v>
      </c>
      <c r="K2938" s="30">
        <f>F2938/VLOOKUP(YEAR(B2938),$Z$13:$AB$35,3,FALSE)-1</f>
        <v>0.18567217917718271</v>
      </c>
      <c r="L2938" s="21">
        <f>MAX(F2938:$F$5741)</f>
        <v>1628.56</v>
      </c>
      <c r="M2938" s="28">
        <f ca="1">IF(OFFSET($O2938,M$12,)&lt;&gt;"",_xlfn.STDEV.S(OFFSET($O2938,,,M$12))*SQRT($J$12/$G$12),"")</f>
        <v>0.10647292384885267</v>
      </c>
      <c r="N2938" s="30">
        <f ca="1">IF(OFFSET($O2938,N$12,)&lt;&gt;"",_xlfn.STDEV.S(OFFSET($O2938,,,N$12))*SQRT($J$12/$G$12),"")</f>
        <v>0.11579634701603621</v>
      </c>
      <c r="O2938" s="4">
        <f t="shared" ca="1" si="45"/>
        <v>1.1692031761019546E-3</v>
      </c>
    </row>
    <row r="2939" spans="2:15" x14ac:dyDescent="0.2">
      <c r="B2939" s="14">
        <v>37384</v>
      </c>
      <c r="C2939" s="25">
        <v>1341.14</v>
      </c>
      <c r="D2939" s="25">
        <v>1345.73</v>
      </c>
      <c r="E2939" s="25">
        <v>1337.22</v>
      </c>
      <c r="F2939" s="16">
        <v>1342.01</v>
      </c>
      <c r="G2939" s="28">
        <f ca="1">IFERROR($F2939/OFFSET($F2939,G$12,)-1,"")</f>
        <v>4.4711054808299622E-5</v>
      </c>
      <c r="H2939" s="29">
        <f ca="1">IFERROR($F2939/OFFSET($F2939,H$12,)-1,"")</f>
        <v>-1.9781805201276592E-3</v>
      </c>
      <c r="I2939" s="29">
        <f ca="1">IFERROR($F2939/OFFSET($F2939,I$12,)-1,"")</f>
        <v>3.2307443788893941E-2</v>
      </c>
      <c r="J2939" s="29">
        <f ca="1">IFERROR($F2939/OFFSET($F2939,J$12,)-1,"")</f>
        <v>0.11590527348622182</v>
      </c>
      <c r="K2939" s="30">
        <f>F2939/VLOOKUP(YEAR(B2939),$Z$13:$AB$35,3,FALSE)-1</f>
        <v>0.18428669761202987</v>
      </c>
      <c r="L2939" s="21">
        <f>MAX(F2939:$F$5741)</f>
        <v>1628.56</v>
      </c>
      <c r="M2939" s="28">
        <f ca="1">IF(OFFSET($O2939,M$12,)&lt;&gt;"",_xlfn.STDEV.S(OFFSET($O2939,,,M$12))*SQRT($J$12/$G$12),"")</f>
        <v>0.10888964726074681</v>
      </c>
      <c r="N2939" s="30">
        <f ca="1">IF(OFFSET($O2939,N$12,)&lt;&gt;"",_xlfn.STDEV.S(OFFSET($O2939,,,N$12))*SQRT($J$12/$G$12),"")</f>
        <v>0.11603899320728976</v>
      </c>
      <c r="O2939" s="4">
        <f t="shared" ca="1" si="45"/>
        <v>4.4710055298881221E-5</v>
      </c>
    </row>
    <row r="2940" spans="2:15" x14ac:dyDescent="0.2">
      <c r="B2940" s="14">
        <v>37383</v>
      </c>
      <c r="C2940" s="25">
        <v>1353.86</v>
      </c>
      <c r="D2940" s="25">
        <v>1355.58</v>
      </c>
      <c r="E2940" s="25">
        <v>1341.58</v>
      </c>
      <c r="F2940" s="16">
        <v>1341.95</v>
      </c>
      <c r="G2940" s="28">
        <f ca="1">IFERROR($F2940/OFFSET($F2940,G$12,)-1,"")</f>
        <v>-9.6236872596845435E-3</v>
      </c>
      <c r="H2940" s="29">
        <f ca="1">IFERROR($F2940/OFFSET($F2940,H$12,)-1,"")</f>
        <v>2.1208115838131647E-3</v>
      </c>
      <c r="I2940" s="29">
        <f ca="1">IFERROR($F2940/OFFSET($F2940,I$12,)-1,"")</f>
        <v>2.8235384261742436E-2</v>
      </c>
      <c r="J2940" s="29">
        <f ca="1">IFERROR($F2940/OFFSET($F2940,J$12,)-1,"")</f>
        <v>0.10121367787889501</v>
      </c>
      <c r="K2940" s="30">
        <f>F2940/VLOOKUP(YEAR(B2940),$Z$13:$AB$35,3,FALSE)-1</f>
        <v>0.18423374927196035</v>
      </c>
      <c r="L2940" s="21">
        <f>MAX(F2940:$F$5741)</f>
        <v>1628.56</v>
      </c>
      <c r="M2940" s="28">
        <f ca="1">IF(OFFSET($O2940,M$12,)&lt;&gt;"",_xlfn.STDEV.S(OFFSET($O2940,,,M$12))*SQRT($J$12/$G$12),"")</f>
        <v>0.116387488720242</v>
      </c>
      <c r="N2940" s="30">
        <f ca="1">IF(OFFSET($O2940,N$12,)&lt;&gt;"",_xlfn.STDEV.S(OFFSET($O2940,,,N$12))*SQRT($J$12/$G$12),"")</f>
        <v>0.11598481147044722</v>
      </c>
      <c r="O2940" s="4">
        <f t="shared" ca="1" si="45"/>
        <v>-9.6702941993735657E-3</v>
      </c>
    </row>
    <row r="2941" spans="2:15" x14ac:dyDescent="0.2">
      <c r="B2941" s="14">
        <v>37382</v>
      </c>
      <c r="C2941" s="25">
        <v>1350.35</v>
      </c>
      <c r="D2941" s="25">
        <v>1357.67</v>
      </c>
      <c r="E2941" s="25">
        <v>1346.74</v>
      </c>
      <c r="F2941" s="16">
        <v>1354.99</v>
      </c>
      <c r="G2941" s="28">
        <f ca="1">IFERROR($F2941/OFFSET($F2941,G$12,)-1,"")</f>
        <v>5.0736194043687899E-3</v>
      </c>
      <c r="H2941" s="29">
        <f ca="1">IFERROR($F2941/OFFSET($F2941,H$12,)-1,"")</f>
        <v>2.9846775909768031E-2</v>
      </c>
      <c r="I2941" s="29">
        <f ca="1">IFERROR($F2941/OFFSET($F2941,I$12,)-1,"")</f>
        <v>5.2133400628955329E-2</v>
      </c>
      <c r="J2941" s="29">
        <f ca="1">IFERROR($F2941/OFFSET($F2941,J$12,)-1,"")</f>
        <v>0.11123959486611734</v>
      </c>
      <c r="K2941" s="30">
        <f>F2941/VLOOKUP(YEAR(B2941),$Z$13:$AB$35,3,FALSE)-1</f>
        <v>0.19574118851374012</v>
      </c>
      <c r="L2941" s="21">
        <f>MAX(F2941:$F$5741)</f>
        <v>1628.56</v>
      </c>
      <c r="M2941" s="28">
        <f ca="1">IF(OFFSET($O2941,M$12,)&lt;&gt;"",_xlfn.STDEV.S(OFFSET($O2941,,,M$12))*SQRT($J$12/$G$12),"")</f>
        <v>0.111354177509844</v>
      </c>
      <c r="N2941" s="30">
        <f ca="1">IF(OFFSET($O2941,N$12,)&lt;&gt;"",_xlfn.STDEV.S(OFFSET($O2941,,,N$12))*SQRT($J$12/$G$12),"")</f>
        <v>0.11523744240197673</v>
      </c>
      <c r="O2941" s="4">
        <f t="shared" ca="1" si="45"/>
        <v>5.060791966834342E-3</v>
      </c>
    </row>
    <row r="2942" spans="2:15" x14ac:dyDescent="0.2">
      <c r="B2942" s="14">
        <v>37379</v>
      </c>
      <c r="C2942" s="25">
        <v>1357.75</v>
      </c>
      <c r="D2942" s="25">
        <v>1361.66</v>
      </c>
      <c r="E2942" s="25">
        <v>1348.05</v>
      </c>
      <c r="F2942" s="16">
        <v>1348.15</v>
      </c>
      <c r="G2942" s="28">
        <f ca="1">IFERROR($F2942/OFFSET($F2942,G$12,)-1,"")</f>
        <v>-6.6388635090924852E-3</v>
      </c>
      <c r="H2942" s="29">
        <f ca="1">IFERROR($F2942/OFFSET($F2942,H$12,)-1,"")</f>
        <v>2.5599087105363294E-2</v>
      </c>
      <c r="I2942" s="29">
        <f ca="1">IFERROR($F2942/OFFSET($F2942,I$12,)-1,"")</f>
        <v>3.4849357129149938E-2</v>
      </c>
      <c r="J2942" s="29">
        <f ca="1">IFERROR($F2942/OFFSET($F2942,J$12,)-1,"")</f>
        <v>0.10729187200210277</v>
      </c>
      <c r="K2942" s="30">
        <f>F2942/VLOOKUP(YEAR(B2942),$Z$13:$AB$35,3,FALSE)-1</f>
        <v>0.18970507774581269</v>
      </c>
      <c r="L2942" s="21">
        <f>MAX(F2942:$F$5741)</f>
        <v>1628.56</v>
      </c>
      <c r="M2942" s="28">
        <f ca="1">IF(OFFSET($O2942,M$12,)&lt;&gt;"",_xlfn.STDEV.S(OFFSET($O2942,,,M$12))*SQRT($J$12/$G$12),"")</f>
        <v>0.11133220355362125</v>
      </c>
      <c r="N2942" s="30">
        <f ca="1">IF(OFFSET($O2942,N$12,)&lt;&gt;"",_xlfn.STDEV.S(OFFSET($O2942,,,N$12))*SQRT($J$12/$G$12),"")</f>
        <v>0.11518886044211675</v>
      </c>
      <c r="O2942" s="4">
        <f t="shared" ca="1" si="45"/>
        <v>-6.660998786555356E-3</v>
      </c>
    </row>
    <row r="2943" spans="2:15" x14ac:dyDescent="0.2">
      <c r="B2943" s="14">
        <v>37378</v>
      </c>
      <c r="C2943" s="25">
        <v>1344.59</v>
      </c>
      <c r="D2943" s="25">
        <v>1368.18</v>
      </c>
      <c r="E2943" s="25">
        <v>1343.98</v>
      </c>
      <c r="F2943" s="16">
        <v>1357.16</v>
      </c>
      <c r="G2943" s="28">
        <f ca="1">IFERROR($F2943/OFFSET($F2943,G$12,)-1,"")</f>
        <v>9.2885243219527069E-3</v>
      </c>
      <c r="H2943" s="29">
        <f ca="1">IFERROR($F2943/OFFSET($F2943,H$12,)-1,"")</f>
        <v>3.0282326326417586E-2</v>
      </c>
      <c r="I2943" s="29">
        <f ca="1">IFERROR($F2943/OFFSET($F2943,I$12,)-1,"")</f>
        <v>4.1581605243365294E-2</v>
      </c>
      <c r="J2943" s="29">
        <f ca="1">IFERROR($F2943/OFFSET($F2943,J$12,)-1,"")</f>
        <v>0.12161056520194058</v>
      </c>
      <c r="K2943" s="30">
        <f>F2943/VLOOKUP(YEAR(B2943),$Z$13:$AB$35,3,FALSE)-1</f>
        <v>0.19765615347958843</v>
      </c>
      <c r="L2943" s="21">
        <f>MAX(F2943:$F$5741)</f>
        <v>1628.56</v>
      </c>
      <c r="M2943" s="28">
        <f ca="1">IF(OFFSET($O2943,M$12,)&lt;&gt;"",_xlfn.STDEV.S(OFFSET($O2943,,,M$12))*SQRT($J$12/$G$12),"")</f>
        <v>0.10782113942217865</v>
      </c>
      <c r="N2943" s="30">
        <f ca="1">IF(OFFSET($O2943,N$12,)&lt;&gt;"",_xlfn.STDEV.S(OFFSET($O2943,,,N$12))*SQRT($J$12/$G$12),"")</f>
        <v>0.11392886320699827</v>
      </c>
      <c r="O2943" s="4">
        <f t="shared" ca="1" si="45"/>
        <v>9.2456512604111741E-3</v>
      </c>
    </row>
    <row r="2944" spans="2:15" x14ac:dyDescent="0.2">
      <c r="B2944" s="14">
        <v>37376</v>
      </c>
      <c r="C2944" s="25">
        <v>1339.09</v>
      </c>
      <c r="D2944" s="25">
        <v>1344.67</v>
      </c>
      <c r="E2944" s="25">
        <v>1328.11</v>
      </c>
      <c r="F2944" s="16">
        <v>1344.67</v>
      </c>
      <c r="G2944" s="28">
        <f ca="1">IFERROR($F2944/OFFSET($F2944,G$12,)-1,"")</f>
        <v>4.1520114105637607E-3</v>
      </c>
      <c r="H2944" s="29">
        <f ca="1">IFERROR($F2944/OFFSET($F2944,H$12,)-1,"")</f>
        <v>1.3040923336547827E-2</v>
      </c>
      <c r="I2944" s="29">
        <f ca="1">IFERROR($F2944/OFFSET($F2944,I$12,)-1,"")</f>
        <v>4.3059046200626838E-2</v>
      </c>
      <c r="J2944" s="29">
        <f ca="1">IFERROR($F2944/OFFSET($F2944,J$12,)-1,"")</f>
        <v>0.12095066606645677</v>
      </c>
      <c r="K2944" s="30">
        <f>F2944/VLOOKUP(YEAR(B2944),$Z$13:$AB$35,3,FALSE)-1</f>
        <v>0.18663407402177934</v>
      </c>
      <c r="L2944" s="21">
        <f>MAX(F2944:$F$5741)</f>
        <v>1628.56</v>
      </c>
      <c r="M2944" s="28">
        <f ca="1">IF(OFFSET($O2944,M$12,)&lt;&gt;"",_xlfn.STDEV.S(OFFSET($O2944,,,M$12))*SQRT($J$12/$G$12),"")</f>
        <v>0.10636980659329205</v>
      </c>
      <c r="N2944" s="30">
        <f ca="1">IF(OFFSET($O2944,N$12,)&lt;&gt;"",_xlfn.STDEV.S(OFFSET($O2944,,,N$12))*SQRT($J$12/$G$12),"")</f>
        <v>0.11321099256701281</v>
      </c>
      <c r="O2944" s="4">
        <f t="shared" ca="1" si="45"/>
        <v>4.1434155962521224E-3</v>
      </c>
    </row>
    <row r="2945" spans="2:15" x14ac:dyDescent="0.2">
      <c r="B2945" s="14">
        <v>37375</v>
      </c>
      <c r="C2945" s="25">
        <v>1315.72</v>
      </c>
      <c r="D2945" s="25">
        <v>1342.45</v>
      </c>
      <c r="E2945" s="25">
        <v>1304.5999999999999</v>
      </c>
      <c r="F2945" s="16">
        <v>1339.11</v>
      </c>
      <c r="G2945" s="28">
        <f ca="1">IFERROR($F2945/OFFSET($F2945,G$12,)-1,"")</f>
        <v>1.77773386434803E-2</v>
      </c>
      <c r="H2945" s="29">
        <f ca="1">IFERROR($F2945/OFFSET($F2945,H$12,)-1,"")</f>
        <v>1.1412386706948663E-2</v>
      </c>
      <c r="I2945" s="29">
        <f ca="1">IFERROR($F2945/OFFSET($F2945,I$12,)-1,"")</f>
        <v>4.5150867115183457E-2</v>
      </c>
      <c r="J2945" s="29">
        <f ca="1">IFERROR($F2945/OFFSET($F2945,J$12,)-1,"")</f>
        <v>0.10807612743069916</v>
      </c>
      <c r="K2945" s="30">
        <f>F2945/VLOOKUP(YEAR(B2945),$Z$13:$AB$35,3,FALSE)-1</f>
        <v>0.18172752784200208</v>
      </c>
      <c r="L2945" s="21">
        <f>MAX(F2945:$F$5741)</f>
        <v>1628.56</v>
      </c>
      <c r="M2945" s="28">
        <f ca="1">IF(OFFSET($O2945,M$12,)&lt;&gt;"",_xlfn.STDEV.S(OFFSET($O2945,,,M$12))*SQRT($J$12/$G$12),"")</f>
        <v>0.10630651379520999</v>
      </c>
      <c r="N2945" s="30">
        <f ca="1">IF(OFFSET($O2945,N$12,)&lt;&gt;"",_xlfn.STDEV.S(OFFSET($O2945,,,N$12))*SQRT($J$12/$G$12),"")</f>
        <v>0.11330212465985892</v>
      </c>
      <c r="O2945" s="4">
        <f t="shared" ca="1" si="45"/>
        <v>1.7621169885897035E-2</v>
      </c>
    </row>
    <row r="2946" spans="2:15" x14ac:dyDescent="0.2">
      <c r="B2946" s="14">
        <v>37372</v>
      </c>
      <c r="C2946" s="25">
        <v>1313.63</v>
      </c>
      <c r="D2946" s="25">
        <v>1318.77</v>
      </c>
      <c r="E2946" s="25">
        <v>1310.45</v>
      </c>
      <c r="F2946" s="16">
        <v>1315.72</v>
      </c>
      <c r="G2946" s="28">
        <f ca="1">IFERROR($F2946/OFFSET($F2946,G$12,)-1,"")</f>
        <v>9.2810954735633722E-4</v>
      </c>
      <c r="H2946" s="29">
        <f ca="1">IFERROR($F2946/OFFSET($F2946,H$12,)-1,"")</f>
        <v>-1.3044684984734878E-2</v>
      </c>
      <c r="I2946" s="29">
        <f ca="1">IFERROR($F2946/OFFSET($F2946,I$12,)-1,"")</f>
        <v>3.744588915259861E-2</v>
      </c>
      <c r="J2946" s="29">
        <f ca="1">IFERROR($F2946/OFFSET($F2946,J$12,)-1,"")</f>
        <v>9.4017378289610321E-2</v>
      </c>
      <c r="K2946" s="30">
        <f>F2946/VLOOKUP(YEAR(B2946),$Z$13:$AB$35,3,FALSE)-1</f>
        <v>0.16108649993822688</v>
      </c>
      <c r="L2946" s="21">
        <f>MAX(F2946:$F$5741)</f>
        <v>1628.56</v>
      </c>
      <c r="M2946" s="28">
        <f ca="1">IF(OFFSET($O2946,M$12,)&lt;&gt;"",_xlfn.STDEV.S(OFFSET($O2946,,,M$12))*SQRT($J$12/$G$12),"")</f>
        <v>9.8348849962103094E-2</v>
      </c>
      <c r="N2946" s="30">
        <f ca="1">IF(OFFSET($O2946,N$12,)&lt;&gt;"",_xlfn.STDEV.S(OFFSET($O2946,,,N$12))*SQRT($J$12/$G$12),"")</f>
        <v>0.10877320666795082</v>
      </c>
      <c r="O2946" s="4">
        <f t="shared" ca="1" si="45"/>
        <v>9.2767911999229967E-4</v>
      </c>
    </row>
    <row r="2947" spans="2:15" x14ac:dyDescent="0.2">
      <c r="B2947" s="14">
        <v>37371</v>
      </c>
      <c r="C2947" s="25">
        <v>1316.91</v>
      </c>
      <c r="D2947" s="25">
        <v>1319.11</v>
      </c>
      <c r="E2947" s="25">
        <v>1306.68</v>
      </c>
      <c r="F2947" s="16">
        <v>1314.5</v>
      </c>
      <c r="G2947" s="28">
        <f ca="1">IFERROR($F2947/OFFSET($F2947,G$12,)-1,"")</f>
        <v>-2.1028338913055E-3</v>
      </c>
      <c r="H2947" s="29">
        <f ca="1">IFERROR($F2947/OFFSET($F2947,H$12,)-1,"")</f>
        <v>-1.344921271070687E-2</v>
      </c>
      <c r="I2947" s="29">
        <f ca="1">IFERROR($F2947/OFFSET($F2947,I$12,)-1,"")</f>
        <v>3.4037900301282953E-2</v>
      </c>
      <c r="J2947" s="29">
        <f ca="1">IFERROR($F2947/OFFSET($F2947,J$12,)-1,"")</f>
        <v>9.0916635545043256E-2</v>
      </c>
      <c r="K2947" s="30">
        <f>F2947/VLOOKUP(YEAR(B2947),$Z$13:$AB$35,3,FALSE)-1</f>
        <v>0.16000988369014624</v>
      </c>
      <c r="L2947" s="21">
        <f>MAX(F2947:$F$5741)</f>
        <v>1628.56</v>
      </c>
      <c r="M2947" s="28">
        <f ca="1">IF(OFFSET($O2947,M$12,)&lt;&gt;"",_xlfn.STDEV.S(OFFSET($O2947,,,M$12))*SQRT($J$12/$G$12),"")</f>
        <v>0.10121330139051386</v>
      </c>
      <c r="N2947" s="30">
        <f ca="1">IF(OFFSET($O2947,N$12,)&lt;&gt;"",_xlfn.STDEV.S(OFFSET($O2947,,,N$12))*SQRT($J$12/$G$12),"")</f>
        <v>0.10889974009135629</v>
      </c>
      <c r="O2947" s="4">
        <f t="shared" ca="1" si="45"/>
        <v>-2.1050479509036055E-3</v>
      </c>
    </row>
    <row r="2948" spans="2:15" x14ac:dyDescent="0.2">
      <c r="B2948" s="14">
        <v>37370</v>
      </c>
      <c r="C2948" s="25">
        <v>1326.79</v>
      </c>
      <c r="D2948" s="25">
        <v>1329.04</v>
      </c>
      <c r="E2948" s="25">
        <v>1316.69</v>
      </c>
      <c r="F2948" s="16">
        <v>1317.27</v>
      </c>
      <c r="G2948" s="28">
        <f ca="1">IFERROR($F2948/OFFSET($F2948,G$12,)-1,"")</f>
        <v>-7.6015549662487025E-3</v>
      </c>
      <c r="H2948" s="29">
        <f ca="1">IFERROR($F2948/OFFSET($F2948,H$12,)-1,"")</f>
        <v>-1.1244135860386528E-2</v>
      </c>
      <c r="I2948" s="29">
        <f ca="1">IFERROR($F2948/OFFSET($F2948,I$12,)-1,"")</f>
        <v>4.6424060437072479E-2</v>
      </c>
      <c r="J2948" s="29">
        <f ca="1">IFERROR($F2948/OFFSET($F2948,J$12,)-1,"")</f>
        <v>9.6345431998068998E-2</v>
      </c>
      <c r="K2948" s="30">
        <f>F2948/VLOOKUP(YEAR(B2948),$Z$13:$AB$35,3,FALSE)-1</f>
        <v>0.16245433205669002</v>
      </c>
      <c r="L2948" s="21">
        <f>MAX(F2948:$F$5741)</f>
        <v>1628.56</v>
      </c>
      <c r="M2948" s="28">
        <f ca="1">IF(OFFSET($O2948,M$12,)&lt;&gt;"",_xlfn.STDEV.S(OFFSET($O2948,,,M$12))*SQRT($J$12/$G$12),"")</f>
        <v>0.10161448295560191</v>
      </c>
      <c r="N2948" s="30">
        <f ca="1">IF(OFFSET($O2948,N$12,)&lt;&gt;"",_xlfn.STDEV.S(OFFSET($O2948,,,N$12))*SQRT($J$12/$G$12),"")</f>
        <v>0.10860932374388972</v>
      </c>
      <c r="O2948" s="4">
        <f t="shared" ca="1" si="45"/>
        <v>-7.6305940402135236E-3</v>
      </c>
    </row>
    <row r="2949" spans="2:15" x14ac:dyDescent="0.2">
      <c r="B2949" s="14">
        <v>37369</v>
      </c>
      <c r="C2949" s="25">
        <v>1323.85</v>
      </c>
      <c r="D2949" s="25">
        <v>1329.29</v>
      </c>
      <c r="E2949" s="25">
        <v>1318.4</v>
      </c>
      <c r="F2949" s="16">
        <v>1327.36</v>
      </c>
      <c r="G2949" s="28">
        <f ca="1">IFERROR($F2949/OFFSET($F2949,G$12,)-1,"")</f>
        <v>2.5377643504531644E-3</v>
      </c>
      <c r="H2949" s="29">
        <f ca="1">IFERROR($F2949/OFFSET($F2949,H$12,)-1,"")</f>
        <v>1.4410200309327159E-3</v>
      </c>
      <c r="I2949" s="29">
        <f ca="1">IFERROR($F2949/OFFSET($F2949,I$12,)-1,"")</f>
        <v>7.2094338098699584E-2</v>
      </c>
      <c r="J2949" s="29">
        <f ca="1">IFERROR($F2949/OFFSET($F2949,J$12,)-1,"")</f>
        <v>9.8380596953172139E-2</v>
      </c>
      <c r="K2949" s="30">
        <f>F2949/VLOOKUP(YEAR(B2949),$Z$13:$AB$35,3,FALSE)-1</f>
        <v>0.17135847791171721</v>
      </c>
      <c r="L2949" s="21">
        <f>MAX(F2949:$F$5741)</f>
        <v>1628.56</v>
      </c>
      <c r="M2949" s="28">
        <f ca="1">IF(OFFSET($O2949,M$12,)&lt;&gt;"",_xlfn.STDEV.S(OFFSET($O2949,,,M$12))*SQRT($J$12/$G$12),"")</f>
        <v>9.7854442987158924E-2</v>
      </c>
      <c r="N2949" s="30">
        <f ca="1">IF(OFFSET($O2949,N$12,)&lt;&gt;"",_xlfn.STDEV.S(OFFSET($O2949,,,N$12))*SQRT($J$12/$G$12),"")</f>
        <v>0.10683323610575704</v>
      </c>
      <c r="O2949" s="4">
        <f t="shared" ca="1" si="45"/>
        <v>2.5345496640995996E-3</v>
      </c>
    </row>
    <row r="2950" spans="2:15" x14ac:dyDescent="0.2">
      <c r="B2950" s="14">
        <v>37368</v>
      </c>
      <c r="C2950" s="25">
        <v>1329.99</v>
      </c>
      <c r="D2950" s="25">
        <v>1331.04</v>
      </c>
      <c r="E2950" s="25">
        <v>1317.94</v>
      </c>
      <c r="F2950" s="16">
        <v>1324</v>
      </c>
      <c r="G2950" s="28">
        <f ca="1">IFERROR($F2950/OFFSET($F2950,G$12,)-1,"")</f>
        <v>-6.8336446354764213E-3</v>
      </c>
      <c r="H2950" s="29">
        <f ca="1">IFERROR($F2950/OFFSET($F2950,H$12,)-1,"")</f>
        <v>-2.4110910186859735E-3</v>
      </c>
      <c r="I2950" s="29">
        <f ca="1">IFERROR($F2950/OFFSET($F2950,I$12,)-1,"")</f>
        <v>6.7277153497670383E-2</v>
      </c>
      <c r="J2950" s="29">
        <f ca="1">IFERROR($F2950/OFFSET($F2950,J$12,)-1,"")</f>
        <v>0.10784781317200931</v>
      </c>
      <c r="K2950" s="30">
        <f>F2950/VLOOKUP(YEAR(B2950),$Z$13:$AB$35,3,FALSE)-1</f>
        <v>0.16839337086782313</v>
      </c>
      <c r="L2950" s="21">
        <f>MAX(F2950:$F$5741)</f>
        <v>1628.56</v>
      </c>
      <c r="M2950" s="28">
        <f ca="1">IF(OFFSET($O2950,M$12,)&lt;&gt;"",_xlfn.STDEV.S(OFFSET($O2950,,,M$12))*SQRT($J$12/$G$12),"")</f>
        <v>0.10567117370212518</v>
      </c>
      <c r="N2950" s="30">
        <f ca="1">IF(OFFSET($O2950,N$12,)&lt;&gt;"",_xlfn.STDEV.S(OFFSET($O2950,,,N$12))*SQRT($J$12/$G$12),"")</f>
        <v>0.10690779191502715</v>
      </c>
      <c r="O2950" s="4">
        <f t="shared" ca="1" si="45"/>
        <v>-6.8571009072727679E-3</v>
      </c>
    </row>
    <row r="2951" spans="2:15" x14ac:dyDescent="0.2">
      <c r="B2951" s="14">
        <v>37365</v>
      </c>
      <c r="C2951" s="25">
        <v>1331.88</v>
      </c>
      <c r="D2951" s="25">
        <v>1337.77</v>
      </c>
      <c r="E2951" s="25">
        <v>1327.14</v>
      </c>
      <c r="F2951" s="16">
        <v>1333.11</v>
      </c>
      <c r="G2951" s="28">
        <f ca="1">IFERROR($F2951/OFFSET($F2951,G$12,)-1,"")</f>
        <v>5.1785473049026365E-4</v>
      </c>
      <c r="H2951" s="29">
        <f ca="1">IFERROR($F2951/OFFSET($F2951,H$12,)-1,"")</f>
        <v>7.3523855581918429E-3</v>
      </c>
      <c r="I2951" s="29">
        <f ca="1">IFERROR($F2951/OFFSET($F2951,I$12,)-1,"")</f>
        <v>7.5496357490339117E-2</v>
      </c>
      <c r="J2951" s="29">
        <f ca="1">IFERROR($F2951/OFFSET($F2951,J$12,)-1,"")</f>
        <v>0.11922592561497769</v>
      </c>
      <c r="K2951" s="30">
        <f>F2951/VLOOKUP(YEAR(B2951),$Z$13:$AB$35,3,FALSE)-1</f>
        <v>0.17643269383504823</v>
      </c>
      <c r="L2951" s="21">
        <f>MAX(F2951:$F$5741)</f>
        <v>1628.56</v>
      </c>
      <c r="M2951" s="28">
        <f ca="1">IF(OFFSET($O2951,M$12,)&lt;&gt;"",_xlfn.STDEV.S(OFFSET($O2951,,,M$12))*SQRT($J$12/$G$12),"")</f>
        <v>0.10315097921674922</v>
      </c>
      <c r="N2951" s="30">
        <f ca="1">IF(OFFSET($O2951,N$12,)&lt;&gt;"",_xlfn.STDEV.S(OFFSET($O2951,,,N$12))*SQRT($J$12/$G$12),"")</f>
        <v>0.10558066257352755</v>
      </c>
      <c r="O2951" s="4">
        <f t="shared" ca="1" si="45"/>
        <v>5.1772069000298861E-4</v>
      </c>
    </row>
    <row r="2952" spans="2:15" x14ac:dyDescent="0.2">
      <c r="B2952" s="14">
        <v>37364</v>
      </c>
      <c r="C2952" s="25">
        <v>1332.04</v>
      </c>
      <c r="D2952" s="25">
        <v>1338.41</v>
      </c>
      <c r="E2952" s="25">
        <v>1328.7</v>
      </c>
      <c r="F2952" s="16">
        <v>1332.42</v>
      </c>
      <c r="G2952" s="28">
        <f ca="1">IFERROR($F2952/OFFSET($F2952,G$12,)-1,"")</f>
        <v>1.2760367798847483E-4</v>
      </c>
      <c r="H2952" s="29">
        <f ca="1">IFERROR($F2952/OFFSET($F2952,H$12,)-1,"")</f>
        <v>1.2654187281971874E-2</v>
      </c>
      <c r="I2952" s="29">
        <f ca="1">IFERROR($F2952/OFFSET($F2952,I$12,)-1,"")</f>
        <v>7.6302950014540016E-2</v>
      </c>
      <c r="J2952" s="29">
        <f ca="1">IFERROR($F2952/OFFSET($F2952,J$12,)-1,"")</f>
        <v>0.11738955419140584</v>
      </c>
      <c r="K2952" s="30">
        <f>F2952/VLOOKUP(YEAR(B2952),$Z$13:$AB$35,3,FALSE)-1</f>
        <v>0.17582378792424858</v>
      </c>
      <c r="L2952" s="21">
        <f>MAX(F2952:$F$5741)</f>
        <v>1628.56</v>
      </c>
      <c r="M2952" s="28">
        <f ca="1">IF(OFFSET($O2952,M$12,)&lt;&gt;"",_xlfn.STDEV.S(OFFSET($O2952,,,M$12))*SQRT($J$12/$G$12),"")</f>
        <v>0.10904320653565781</v>
      </c>
      <c r="N2952" s="30">
        <f ca="1">IF(OFFSET($O2952,N$12,)&lt;&gt;"",_xlfn.STDEV.S(OFFSET($O2952,,,N$12))*SQRT($J$12/$G$12),"")</f>
        <v>0.10576548011864688</v>
      </c>
      <c r="O2952" s="4">
        <f t="shared" ca="1" si="45"/>
        <v>1.2759553733166786E-4</v>
      </c>
    </row>
    <row r="2953" spans="2:15" x14ac:dyDescent="0.2">
      <c r="B2953" s="14">
        <v>37363</v>
      </c>
      <c r="C2953" s="25">
        <v>1324.7</v>
      </c>
      <c r="D2953" s="25">
        <v>1335.86</v>
      </c>
      <c r="E2953" s="25">
        <v>1319.92</v>
      </c>
      <c r="F2953" s="16">
        <v>1332.25</v>
      </c>
      <c r="G2953" s="28">
        <f ca="1">IFERROR($F2953/OFFSET($F2953,G$12,)-1,"")</f>
        <v>5.1303330944207914E-3</v>
      </c>
      <c r="H2953" s="29">
        <f ca="1">IFERROR($F2953/OFFSET($F2953,H$12,)-1,"")</f>
        <v>1.9670123607975265E-2</v>
      </c>
      <c r="I2953" s="29">
        <f ca="1">IFERROR($F2953/OFFSET($F2953,I$12,)-1,"")</f>
        <v>8.1283986689392185E-2</v>
      </c>
      <c r="J2953" s="29">
        <f ca="1">IFERROR($F2953/OFFSET($F2953,J$12,)-1,"")</f>
        <v>0.10880384845861912</v>
      </c>
      <c r="K2953" s="30">
        <f>F2953/VLOOKUP(YEAR(B2953),$Z$13:$AB$35,3,FALSE)-1</f>
        <v>0.17567376762738474</v>
      </c>
      <c r="L2953" s="21">
        <f>MAX(F2953:$F$5741)</f>
        <v>1628.56</v>
      </c>
      <c r="M2953" s="28">
        <f ca="1">IF(OFFSET($O2953,M$12,)&lt;&gt;"",_xlfn.STDEV.S(OFFSET($O2953,,,M$12))*SQRT($J$12/$G$12),"")</f>
        <v>0.10939630872251381</v>
      </c>
      <c r="N2953" s="30">
        <f ca="1">IF(OFFSET($O2953,N$12,)&lt;&gt;"",_xlfn.STDEV.S(OFFSET($O2953,,,N$12))*SQRT($J$12/$G$12),"")</f>
        <v>0.10591723818646141</v>
      </c>
      <c r="O2953" s="4">
        <f t="shared" ca="1" si="45"/>
        <v>5.1172177737745291E-3</v>
      </c>
    </row>
    <row r="2954" spans="2:15" x14ac:dyDescent="0.2">
      <c r="B2954" s="14">
        <v>37362</v>
      </c>
      <c r="C2954" s="25">
        <v>1327.26</v>
      </c>
      <c r="D2954" s="25">
        <v>1330.32</v>
      </c>
      <c r="E2954" s="25">
        <v>1321.35</v>
      </c>
      <c r="F2954" s="16">
        <v>1325.45</v>
      </c>
      <c r="G2954" s="28">
        <f ca="1">IFERROR($F2954/OFFSET($F2954,G$12,)-1,"")</f>
        <v>-1.3185654008438519E-3</v>
      </c>
      <c r="H2954" s="29">
        <f ca="1">IFERROR($F2954/OFFSET($F2954,H$12,)-1,"")</f>
        <v>1.8480098355617036E-2</v>
      </c>
      <c r="I2954" s="29">
        <f ca="1">IFERROR($F2954/OFFSET($F2954,I$12,)-1,"")</f>
        <v>7.8899814410835933E-2</v>
      </c>
      <c r="J2954" s="29">
        <f ca="1">IFERROR($F2954/OFFSET($F2954,J$12,)-1,"")</f>
        <v>0.11069677797796129</v>
      </c>
      <c r="K2954" s="30">
        <f>F2954/VLOOKUP(YEAR(B2954),$Z$13:$AB$35,3,FALSE)-1</f>
        <v>0.16967295575283714</v>
      </c>
      <c r="L2954" s="21">
        <f>MAX(F2954:$F$5741)</f>
        <v>1628.56</v>
      </c>
      <c r="M2954" s="28">
        <f ca="1">IF(OFFSET($O2954,M$12,)&lt;&gt;"",_xlfn.STDEV.S(OFFSET($O2954,,,M$12))*SQRT($J$12/$G$12),"")</f>
        <v>0.12085191706433439</v>
      </c>
      <c r="N2954" s="30">
        <f ca="1">IF(OFFSET($O2954,N$12,)&lt;&gt;"",_xlfn.STDEV.S(OFFSET($O2954,,,N$12))*SQRT($J$12/$G$12),"")</f>
        <v>0.10629741519065326</v>
      </c>
      <c r="O2954" s="4">
        <f t="shared" ca="1" si="45"/>
        <v>-1.3194354731175665E-3</v>
      </c>
    </row>
    <row r="2955" spans="2:15" x14ac:dyDescent="0.2">
      <c r="B2955" s="14">
        <v>37361</v>
      </c>
      <c r="C2955" s="25">
        <v>1323.26</v>
      </c>
      <c r="D2955" s="25">
        <v>1327.2</v>
      </c>
      <c r="E2955" s="25">
        <v>1318.42</v>
      </c>
      <c r="F2955" s="16">
        <v>1327.2</v>
      </c>
      <c r="G2955" s="28">
        <f ca="1">IFERROR($F2955/OFFSET($F2955,G$12,)-1,"")</f>
        <v>2.8865480814277422E-3</v>
      </c>
      <c r="H2955" s="29">
        <f ca="1">IFERROR($F2955/OFFSET($F2955,H$12,)-1,"")</f>
        <v>2.0915223729048193E-2</v>
      </c>
      <c r="I2955" s="29">
        <f ca="1">IFERROR($F2955/OFFSET($F2955,I$12,)-1,"")</f>
        <v>7.6285549779828488E-2</v>
      </c>
      <c r="J2955" s="29">
        <f ca="1">IFERROR($F2955/OFFSET($F2955,J$12,)-1,"")</f>
        <v>0.12300415457383895</v>
      </c>
      <c r="K2955" s="30">
        <f>F2955/VLOOKUP(YEAR(B2955),$Z$13:$AB$35,3,FALSE)-1</f>
        <v>0.17121728233819877</v>
      </c>
      <c r="L2955" s="21">
        <f>MAX(F2955:$F$5741)</f>
        <v>1628.56</v>
      </c>
      <c r="M2955" s="28">
        <f ca="1">IF(OFFSET($O2955,M$12,)&lt;&gt;"",_xlfn.STDEV.S(OFFSET($O2955,,,M$12))*SQRT($J$12/$G$12),"")</f>
        <v>0.12032536666997821</v>
      </c>
      <c r="N2955" s="30">
        <f ca="1">IF(OFFSET($O2955,N$12,)&lt;&gt;"",_xlfn.STDEV.S(OFFSET($O2955,,,N$12))*SQRT($J$12/$G$12),"")</f>
        <v>0.10606559085958532</v>
      </c>
      <c r="O2955" s="4">
        <f t="shared" ca="1" si="45"/>
        <v>2.8823900012582937E-3</v>
      </c>
    </row>
    <row r="2956" spans="2:15" x14ac:dyDescent="0.2">
      <c r="B2956" s="14">
        <v>37358</v>
      </c>
      <c r="C2956" s="25">
        <v>1315.44</v>
      </c>
      <c r="D2956" s="25">
        <v>1324.79</v>
      </c>
      <c r="E2956" s="25">
        <v>1309.79</v>
      </c>
      <c r="F2956" s="16">
        <v>1323.38</v>
      </c>
      <c r="G2956" s="28">
        <f ca="1">IFERROR($F2956/OFFSET($F2956,G$12,)-1,"")</f>
        <v>5.7836855985469171E-3</v>
      </c>
      <c r="H2956" s="29">
        <f ca="1">IFERROR($F2956/OFFSET($F2956,H$12,)-1,"")</f>
        <v>1.4006589533369196E-2</v>
      </c>
      <c r="I2956" s="29">
        <f ca="1">IFERROR($F2956/OFFSET($F2956,I$12,)-1,"")</f>
        <v>6.6579623943196609E-2</v>
      </c>
      <c r="J2956" s="29">
        <f ca="1">IFERROR($F2956/OFFSET($F2956,J$12,)-1,"")</f>
        <v>0.10483298686770026</v>
      </c>
      <c r="K2956" s="30">
        <f>F2956/VLOOKUP(YEAR(B2956),$Z$13:$AB$35,3,FALSE)-1</f>
        <v>0.16784623802043819</v>
      </c>
      <c r="L2956" s="21">
        <f>MAX(F2956:$F$5741)</f>
        <v>1628.56</v>
      </c>
      <c r="M2956" s="28">
        <f ca="1">IF(OFFSET($O2956,M$12,)&lt;&gt;"",_xlfn.STDEV.S(OFFSET($O2956,,,M$12))*SQRT($J$12/$G$12),"")</f>
        <v>0.13173208311626464</v>
      </c>
      <c r="N2956" s="30">
        <f ca="1">IF(OFFSET($O2956,N$12,)&lt;&gt;"",_xlfn.STDEV.S(OFFSET($O2956,,,N$12))*SQRT($J$12/$G$12),"")</f>
        <v>0.10754432576081988</v>
      </c>
      <c r="O2956" s="4">
        <f t="shared" ca="1" si="45"/>
        <v>5.767024300600122E-3</v>
      </c>
    </row>
    <row r="2957" spans="2:15" x14ac:dyDescent="0.2">
      <c r="B2957" s="14">
        <v>37357</v>
      </c>
      <c r="C2957" s="25">
        <v>1306.9100000000001</v>
      </c>
      <c r="D2957" s="25">
        <v>1317.38</v>
      </c>
      <c r="E2957" s="25">
        <v>1303.95</v>
      </c>
      <c r="F2957" s="16">
        <v>1315.77</v>
      </c>
      <c r="G2957" s="28">
        <f ca="1">IFERROR($F2957/OFFSET($F2957,G$12,)-1,"")</f>
        <v>7.0567525161686628E-3</v>
      </c>
      <c r="H2957" s="29">
        <f ca="1">IFERROR($F2957/OFFSET($F2957,H$12,)-1,"")</f>
        <v>2.1679543425088488E-2</v>
      </c>
      <c r="I2957" s="29">
        <f ca="1">IFERROR($F2957/OFFSET($F2957,I$12,)-1,"")</f>
        <v>5.7115081788090105E-2</v>
      </c>
      <c r="J2957" s="29">
        <f ca="1">IFERROR($F2957/OFFSET($F2957,J$12,)-1,"")</f>
        <v>0.1195851024905763</v>
      </c>
      <c r="K2957" s="30">
        <f>F2957/VLOOKUP(YEAR(B2957),$Z$13:$AB$35,3,FALSE)-1</f>
        <v>0.16113062355495145</v>
      </c>
      <c r="L2957" s="21">
        <f>MAX(F2957:$F$5741)</f>
        <v>1628.56</v>
      </c>
      <c r="M2957" s="28">
        <f ca="1">IF(OFFSET($O2957,M$12,)&lt;&gt;"",_xlfn.STDEV.S(OFFSET($O2957,,,M$12))*SQRT($J$12/$G$12),"")</f>
        <v>0.13160055430311002</v>
      </c>
      <c r="N2957" s="30">
        <f ca="1">IF(OFFSET($O2957,N$12,)&lt;&gt;"",_xlfn.STDEV.S(OFFSET($O2957,,,N$12))*SQRT($J$12/$G$12),"")</f>
        <v>0.10824419363868835</v>
      </c>
      <c r="O2957" s="4">
        <f t="shared" ca="1" si="45"/>
        <v>7.0319701584702337E-3</v>
      </c>
    </row>
    <row r="2958" spans="2:15" x14ac:dyDescent="0.2">
      <c r="B2958" s="14">
        <v>37356</v>
      </c>
      <c r="C2958" s="25">
        <v>1301.4000000000001</v>
      </c>
      <c r="D2958" s="25">
        <v>1307.9100000000001</v>
      </c>
      <c r="E2958" s="25">
        <v>1293.8</v>
      </c>
      <c r="F2958" s="16">
        <v>1306.55</v>
      </c>
      <c r="G2958" s="28">
        <f ca="1">IFERROR($F2958/OFFSET($F2958,G$12,)-1,"")</f>
        <v>3.9572767788533803E-3</v>
      </c>
      <c r="H2958" s="29">
        <f ca="1">IFERROR($F2958/OFFSET($F2958,H$12,)-1,"")</f>
        <v>2.9169065438494624E-3</v>
      </c>
      <c r="I2958" s="29">
        <f ca="1">IFERROR($F2958/OFFSET($F2958,I$12,)-1,"")</f>
        <v>4.9260767260140836E-2</v>
      </c>
      <c r="J2958" s="29">
        <f ca="1">IFERROR($F2958/OFFSET($F2958,J$12,)-1,"")</f>
        <v>0.1162323793250748</v>
      </c>
      <c r="K2958" s="30">
        <f>F2958/VLOOKUP(YEAR(B2958),$Z$13:$AB$35,3,FALSE)-1</f>
        <v>0.15299422863093226</v>
      </c>
      <c r="L2958" s="21">
        <f>MAX(F2958:$F$5741)</f>
        <v>1628.56</v>
      </c>
      <c r="M2958" s="28">
        <f ca="1">IF(OFFSET($O2958,M$12,)&lt;&gt;"",_xlfn.STDEV.S(OFFSET($O2958,,,M$12))*SQRT($J$12/$G$12),"")</f>
        <v>0.13315977394661202</v>
      </c>
      <c r="N2958" s="30">
        <f ca="1">IF(OFFSET($O2958,N$12,)&lt;&gt;"",_xlfn.STDEV.S(OFFSET($O2958,,,N$12))*SQRT($J$12/$G$12),"")</f>
        <v>0.10867338020332981</v>
      </c>
      <c r="O2958" s="4">
        <f t="shared" ca="1" si="45"/>
        <v>3.9494673550222962E-3</v>
      </c>
    </row>
    <row r="2959" spans="2:15" x14ac:dyDescent="0.2">
      <c r="B2959" s="14">
        <v>37355</v>
      </c>
      <c r="C2959" s="25">
        <v>1299.08</v>
      </c>
      <c r="D2959" s="25">
        <v>1305.93</v>
      </c>
      <c r="E2959" s="25">
        <v>1296.7</v>
      </c>
      <c r="F2959" s="16">
        <v>1301.4000000000001</v>
      </c>
      <c r="G2959" s="28">
        <f ca="1">IFERROR($F2959/OFFSET($F2959,G$12,)-1,"")</f>
        <v>1.0692225444419723E-3</v>
      </c>
      <c r="H2959" s="29">
        <f ca="1">IFERROR($F2959/OFFSET($F2959,H$12,)-1,"")</f>
        <v>-1.2126049517260373E-3</v>
      </c>
      <c r="I2959" s="29">
        <f ca="1">IFERROR($F2959/OFFSET($F2959,I$12,)-1,"")</f>
        <v>6.1916574188915829E-2</v>
      </c>
      <c r="J2959" s="29">
        <f ca="1">IFERROR($F2959/OFFSET($F2959,J$12,)-1,"")</f>
        <v>0.10667029490799007</v>
      </c>
      <c r="K2959" s="30">
        <f>F2959/VLOOKUP(YEAR(B2959),$Z$13:$AB$35,3,FALSE)-1</f>
        <v>0.14844949610829694</v>
      </c>
      <c r="L2959" s="21">
        <f>MAX(F2959:$F$5741)</f>
        <v>1628.56</v>
      </c>
      <c r="M2959" s="28">
        <f ca="1">IF(OFFSET($O2959,M$12,)&lt;&gt;"",_xlfn.STDEV.S(OFFSET($O2959,,,M$12))*SQRT($J$12/$G$12),"")</f>
        <v>0.1332902862528971</v>
      </c>
      <c r="N2959" s="30">
        <f ca="1">IF(OFFSET($O2959,N$12,)&lt;&gt;"",_xlfn.STDEV.S(OFFSET($O2959,,,N$12))*SQRT($J$12/$G$12),"")</f>
        <v>0.10890040947857819</v>
      </c>
      <c r="O2959" s="4">
        <f t="shared" ref="O2959:O3022" ca="1" si="46">IFERROR(LN(1+G2959),"")</f>
        <v>1.0686513331489367E-3</v>
      </c>
    </row>
    <row r="2960" spans="2:15" x14ac:dyDescent="0.2">
      <c r="B2960" s="14">
        <v>37354</v>
      </c>
      <c r="C2960" s="25">
        <v>1305.31</v>
      </c>
      <c r="D2960" s="25">
        <v>1306.47</v>
      </c>
      <c r="E2960" s="25">
        <v>1299.55</v>
      </c>
      <c r="F2960" s="16">
        <v>1300.01</v>
      </c>
      <c r="G2960" s="28">
        <f ca="1">IFERROR($F2960/OFFSET($F2960,G$12,)-1,"")</f>
        <v>-3.9000842847290995E-3</v>
      </c>
      <c r="H2960" s="29">
        <f ca="1">IFERROR($F2960/OFFSET($F2960,H$12,)-1,"")</f>
        <v>8.4163331161375421E-3</v>
      </c>
      <c r="I2960" s="29">
        <f ca="1">IFERROR($F2960/OFFSET($F2960,I$12,)-1,"")</f>
        <v>5.7856148945000019E-2</v>
      </c>
      <c r="J2960" s="29">
        <f ca="1">IFERROR($F2960/OFFSET($F2960,J$12,)-1,"")</f>
        <v>9.5630994319618523E-2</v>
      </c>
      <c r="K2960" s="30">
        <f>F2960/VLOOKUP(YEAR(B2960),$Z$13:$AB$35,3,FALSE)-1</f>
        <v>0.14722285956335268</v>
      </c>
      <c r="L2960" s="21">
        <f>MAX(F2960:$F$5741)</f>
        <v>1628.56</v>
      </c>
      <c r="M2960" s="28">
        <f ca="1">IF(OFFSET($O2960,M$12,)&lt;&gt;"",_xlfn.STDEV.S(OFFSET($O2960,,,M$12))*SQRT($J$12/$G$12),"")</f>
        <v>0.1332979964159117</v>
      </c>
      <c r="N2960" s="30">
        <f ca="1">IF(OFFSET($O2960,N$12,)&lt;&gt;"",_xlfn.STDEV.S(OFFSET($O2960,,,N$12))*SQRT($J$12/$G$12),"")</f>
        <v>0.10887644275346404</v>
      </c>
      <c r="O2960" s="4">
        <f t="shared" ca="1" si="46"/>
        <v>-3.9077094457471749E-3</v>
      </c>
    </row>
    <row r="2961" spans="2:15" x14ac:dyDescent="0.2">
      <c r="B2961" s="14">
        <v>37351</v>
      </c>
      <c r="C2961" s="25">
        <v>1287.48</v>
      </c>
      <c r="D2961" s="25">
        <v>1305.8699999999999</v>
      </c>
      <c r="E2961" s="25">
        <v>1281.48</v>
      </c>
      <c r="F2961" s="16">
        <v>1305.0999999999999</v>
      </c>
      <c r="G2961" s="28">
        <f ca="1">IFERROR($F2961/OFFSET($F2961,G$12,)-1,"")</f>
        <v>1.3394417051675322E-2</v>
      </c>
      <c r="H2961" s="29">
        <f ca="1">IFERROR($F2961/OFFSET($F2961,H$12,)-1,"")</f>
        <v>1.8606684045392674E-2</v>
      </c>
      <c r="I2961" s="29">
        <f ca="1">IFERROR($F2961/OFFSET($F2961,I$12,)-1,"")</f>
        <v>5.1779022444292222E-2</v>
      </c>
      <c r="J2961" s="29">
        <f ca="1">IFERROR($F2961/OFFSET($F2961,J$12,)-1,"")</f>
        <v>0.11321511127033279</v>
      </c>
      <c r="K2961" s="30">
        <f>F2961/VLOOKUP(YEAR(B2961),$Z$13:$AB$35,3,FALSE)-1</f>
        <v>0.15171464374591848</v>
      </c>
      <c r="L2961" s="21">
        <f>MAX(F2961:$F$5741)</f>
        <v>1628.56</v>
      </c>
      <c r="M2961" s="28">
        <f ca="1">IF(OFFSET($O2961,M$12,)&lt;&gt;"",_xlfn.STDEV.S(OFFSET($O2961,,,M$12))*SQRT($J$12/$G$12),"")</f>
        <v>0.13269209053347436</v>
      </c>
      <c r="N2961" s="30">
        <f ca="1">IF(OFFSET($O2961,N$12,)&lt;&gt;"",_xlfn.STDEV.S(OFFSET($O2961,,,N$12))*SQRT($J$12/$G$12),"")</f>
        <v>0.10806441838101646</v>
      </c>
      <c r="O2961" s="4">
        <f t="shared" ca="1" si="46"/>
        <v>1.3305504918461249E-2</v>
      </c>
    </row>
    <row r="2962" spans="2:15" x14ac:dyDescent="0.2">
      <c r="B2962" s="14">
        <v>37350</v>
      </c>
      <c r="C2962" s="25">
        <v>1303.47</v>
      </c>
      <c r="D2962" s="25">
        <v>1303.47</v>
      </c>
      <c r="E2962" s="25">
        <v>1282.8599999999999</v>
      </c>
      <c r="F2962" s="16">
        <v>1287.8499999999999</v>
      </c>
      <c r="G2962" s="28">
        <f ca="1">IFERROR($F2962/OFFSET($F2962,G$12,)-1,"")</f>
        <v>-1.1437344079831213E-2</v>
      </c>
      <c r="H2962" s="29">
        <f ca="1">IFERROR($F2962/OFFSET($F2962,H$12,)-1,"")</f>
        <v>1.5470379978395066E-2</v>
      </c>
      <c r="I2962" s="29">
        <f ca="1">IFERROR($F2962/OFFSET($F2962,I$12,)-1,"")</f>
        <v>3.6448944115374582E-2</v>
      </c>
      <c r="J2962" s="29">
        <f ca="1">IFERROR($F2962/OFFSET($F2962,J$12,)-1,"")</f>
        <v>0.10117826116697448</v>
      </c>
      <c r="K2962" s="30">
        <f>F2962/VLOOKUP(YEAR(B2962),$Z$13:$AB$35,3,FALSE)-1</f>
        <v>0.13649199597592609</v>
      </c>
      <c r="L2962" s="21">
        <f>MAX(F2962:$F$5741)</f>
        <v>1628.56</v>
      </c>
      <c r="M2962" s="28">
        <f ca="1">IF(OFFSET($O2962,M$12,)&lt;&gt;"",_xlfn.STDEV.S(OFFSET($O2962,,,M$12))*SQRT($J$12/$G$12),"")</f>
        <v>0.12867000939252285</v>
      </c>
      <c r="N2962" s="30">
        <f ca="1">IF(OFFSET($O2962,N$12,)&lt;&gt;"",_xlfn.STDEV.S(OFFSET($O2962,,,N$12))*SQRT($J$12/$G$12),"")</f>
        <v>0.1061276126846479</v>
      </c>
      <c r="O2962" s="4">
        <f t="shared" ca="1" si="46"/>
        <v>-1.1503253534303317E-2</v>
      </c>
    </row>
    <row r="2963" spans="2:15" x14ac:dyDescent="0.2">
      <c r="B2963" s="14">
        <v>37349</v>
      </c>
      <c r="C2963" s="25">
        <v>1299.77</v>
      </c>
      <c r="D2963" s="25">
        <v>1304.1400000000001</v>
      </c>
      <c r="E2963" s="25">
        <v>1297.6600000000001</v>
      </c>
      <c r="F2963" s="16">
        <v>1302.75</v>
      </c>
      <c r="G2963" s="28">
        <f ca="1">IFERROR($F2963/OFFSET($F2963,G$12,)-1,"")</f>
        <v>-1.7651844233990133E-4</v>
      </c>
      <c r="H2963" s="29">
        <f ca="1">IFERROR($F2963/OFFSET($F2963,H$12,)-1,"")</f>
        <v>2.4794883695318681E-2</v>
      </c>
      <c r="I2963" s="29">
        <f ca="1">IFERROR($F2963/OFFSET($F2963,I$12,)-1,"")</f>
        <v>6.9888720075555355E-2</v>
      </c>
      <c r="J2963" s="29">
        <f ca="1">IFERROR($F2963/OFFSET($F2963,J$12,)-1,"")</f>
        <v>0.11841314537868519</v>
      </c>
      <c r="K2963" s="30">
        <f>F2963/VLOOKUP(YEAR(B2963),$Z$13:$AB$35,3,FALSE)-1</f>
        <v>0.14964083375986159</v>
      </c>
      <c r="L2963" s="21">
        <f>MAX(F2963:$F$5741)</f>
        <v>1628.56</v>
      </c>
      <c r="M2963" s="28">
        <f ca="1">IF(OFFSET($O2963,M$12,)&lt;&gt;"",_xlfn.STDEV.S(OFFSET($O2963,,,M$12))*SQRT($J$12/$G$12),"")</f>
        <v>0.12795258281741376</v>
      </c>
      <c r="N2963" s="30">
        <f ca="1">IF(OFFSET($O2963,N$12,)&lt;&gt;"",_xlfn.STDEV.S(OFFSET($O2963,,,N$12))*SQRT($J$12/$G$12),"")</f>
        <v>0.1063377582714253</v>
      </c>
      <c r="O2963" s="4">
        <f t="shared" ca="1" si="46"/>
        <v>-1.7653402355375243E-4</v>
      </c>
    </row>
    <row r="2964" spans="2:15" x14ac:dyDescent="0.2">
      <c r="B2964" s="14">
        <v>37348</v>
      </c>
      <c r="C2964" s="25">
        <v>1289.31</v>
      </c>
      <c r="D2964" s="25">
        <v>1304.1300000000001</v>
      </c>
      <c r="E2964" s="25">
        <v>1280.3800000000001</v>
      </c>
      <c r="F2964" s="16">
        <v>1302.98</v>
      </c>
      <c r="G2964" s="28">
        <f ca="1">IFERROR($F2964/OFFSET($F2964,G$12,)-1,"")</f>
        <v>1.0720158863135598E-2</v>
      </c>
      <c r="H2964" s="29">
        <f ca="1">IFERROR($F2964/OFFSET($F2964,H$12,)-1,"")</f>
        <v>3.5072249628623542E-2</v>
      </c>
      <c r="I2964" s="29">
        <f ca="1">IFERROR($F2964/OFFSET($F2964,I$12,)-1,"")</f>
        <v>7.5172459319404528E-2</v>
      </c>
      <c r="J2964" s="29">
        <f ca="1">IFERROR($F2964/OFFSET($F2964,J$12,)-1,"")</f>
        <v>0.13371617506308198</v>
      </c>
      <c r="K2964" s="30">
        <f>F2964/VLOOKUP(YEAR(B2964),$Z$13:$AB$35,3,FALSE)-1</f>
        <v>0.14984380239679473</v>
      </c>
      <c r="L2964" s="21">
        <f>MAX(F2964:$F$5741)</f>
        <v>1628.56</v>
      </c>
      <c r="M2964" s="28">
        <f ca="1">IF(OFFSET($O2964,M$12,)&lt;&gt;"",_xlfn.STDEV.S(OFFSET($O2964,,,M$12))*SQRT($J$12/$G$12),"")</f>
        <v>0.12840111082501557</v>
      </c>
      <c r="N2964" s="30">
        <f ca="1">IF(OFFSET($O2964,N$12,)&lt;&gt;"",_xlfn.STDEV.S(OFFSET($O2964,,,N$12))*SQRT($J$12/$G$12),"")</f>
        <v>0.1098581501368779</v>
      </c>
      <c r="O2964" s="4">
        <f t="shared" ca="1" si="46"/>
        <v>1.0663105346426305E-2</v>
      </c>
    </row>
    <row r="2965" spans="2:15" x14ac:dyDescent="0.2">
      <c r="B2965" s="14">
        <v>37343</v>
      </c>
      <c r="C2965" s="25">
        <v>1281.42</v>
      </c>
      <c r="D2965" s="25">
        <v>1294.19</v>
      </c>
      <c r="E2965" s="25">
        <v>1276.48</v>
      </c>
      <c r="F2965" s="16">
        <v>1289.1600000000001</v>
      </c>
      <c r="G2965" s="28">
        <f ca="1">IFERROR($F2965/OFFSET($F2965,G$12,)-1,"")</f>
        <v>6.1658055351763164E-3</v>
      </c>
      <c r="H2965" s="29">
        <f ca="1">IFERROR($F2965/OFFSET($F2965,H$12,)-1,"")</f>
        <v>4.1240610613036299E-2</v>
      </c>
      <c r="I2965" s="29">
        <f ca="1">IFERROR($F2965/OFFSET($F2965,I$12,)-1,"")</f>
        <v>4.7365256812310186E-2</v>
      </c>
      <c r="J2965" s="29">
        <f ca="1">IFERROR($F2965/OFFSET($F2965,J$12,)-1,"")</f>
        <v>0.13277975484381188</v>
      </c>
      <c r="K2965" s="30">
        <f>F2965/VLOOKUP(YEAR(B2965),$Z$13:$AB$35,3,FALSE)-1</f>
        <v>0.13764803473411114</v>
      </c>
      <c r="L2965" s="21">
        <f>MAX(F2965:$F$5741)</f>
        <v>1628.56</v>
      </c>
      <c r="M2965" s="28">
        <f ca="1">IF(OFFSET($O2965,M$12,)&lt;&gt;"",_xlfn.STDEV.S(OFFSET($O2965,,,M$12))*SQRT($J$12/$G$12),"")</f>
        <v>0.12889721200858364</v>
      </c>
      <c r="N2965" s="30">
        <f ca="1">IF(OFFSET($O2965,N$12,)&lt;&gt;"",_xlfn.STDEV.S(OFFSET($O2965,,,N$12))*SQRT($J$12/$G$12),"")</f>
        <v>0.10852973589132306</v>
      </c>
      <c r="O2965" s="4">
        <f t="shared" ca="1" si="46"/>
        <v>6.1468747321421525E-3</v>
      </c>
    </row>
    <row r="2966" spans="2:15" x14ac:dyDescent="0.2">
      <c r="B2966" s="14">
        <v>37342</v>
      </c>
      <c r="C2966" s="25">
        <v>1267.94</v>
      </c>
      <c r="D2966" s="25">
        <v>1282.32</v>
      </c>
      <c r="E2966" s="25">
        <v>1267.72</v>
      </c>
      <c r="F2966" s="16">
        <v>1281.26</v>
      </c>
      <c r="G2966" s="28">
        <f ca="1">IFERROR($F2966/OFFSET($F2966,G$12,)-1,"")</f>
        <v>1.0274161626834255E-2</v>
      </c>
      <c r="H2966" s="29">
        <f ca="1">IFERROR($F2966/OFFSET($F2966,H$12,)-1,"")</f>
        <v>3.2824415174037114E-2</v>
      </c>
      <c r="I2966" s="29">
        <f ca="1">IFERROR($F2966/OFFSET($F2966,I$12,)-1,"")</f>
        <v>4.0422905771916762E-2</v>
      </c>
      <c r="J2966" s="29">
        <f ca="1">IFERROR($F2966/OFFSET($F2966,J$12,)-1,"")</f>
        <v>0.13965754947742948</v>
      </c>
      <c r="K2966" s="30">
        <f>F2966/VLOOKUP(YEAR(B2966),$Z$13:$AB$35,3,FALSE)-1</f>
        <v>0.13067650329162173</v>
      </c>
      <c r="L2966" s="21">
        <f>MAX(F2966:$F$5741)</f>
        <v>1628.56</v>
      </c>
      <c r="M2966" s="28">
        <f ca="1">IF(OFFSET($O2966,M$12,)&lt;&gt;"",_xlfn.STDEV.S(OFFSET($O2966,,,M$12))*SQRT($J$12/$G$12),"")</f>
        <v>0.12820826405959462</v>
      </c>
      <c r="N2966" s="30">
        <f ca="1">IF(OFFSET($O2966,N$12,)&lt;&gt;"",_xlfn.STDEV.S(OFFSET($O2966,,,N$12))*SQRT($J$12/$G$12),"")</f>
        <v>0.10900573036163426</v>
      </c>
      <c r="O2966" s="4">
        <f t="shared" ca="1" si="46"/>
        <v>1.0221741173336175E-2</v>
      </c>
    </row>
    <row r="2967" spans="2:15" x14ac:dyDescent="0.2">
      <c r="B2967" s="14">
        <v>37341</v>
      </c>
      <c r="C2967" s="25">
        <v>1271.23</v>
      </c>
      <c r="D2967" s="25">
        <v>1271.23</v>
      </c>
      <c r="E2967" s="25">
        <v>1261.19</v>
      </c>
      <c r="F2967" s="16">
        <v>1268.23</v>
      </c>
      <c r="G2967" s="28">
        <f ca="1">IFERROR($F2967/OFFSET($F2967,G$12,)-1,"")</f>
        <v>-2.3599191334376934E-3</v>
      </c>
      <c r="H2967" s="29">
        <f ca="1">IFERROR($F2967/OFFSET($F2967,H$12,)-1,"")</f>
        <v>2.3153937379490674E-2</v>
      </c>
      <c r="I2967" s="29">
        <f ca="1">IFERROR($F2967/OFFSET($F2967,I$12,)-1,"")</f>
        <v>2.3079653442183989E-2</v>
      </c>
      <c r="J2967" s="29">
        <f ca="1">IFERROR($F2967/OFFSET($F2967,J$12,)-1,"")</f>
        <v>0.1019463028933878</v>
      </c>
      <c r="K2967" s="30">
        <f>F2967/VLOOKUP(YEAR(B2967),$Z$13:$AB$35,3,FALSE)-1</f>
        <v>0.11917788877318691</v>
      </c>
      <c r="L2967" s="21">
        <f>MAX(F2967:$F$5741)</f>
        <v>1628.56</v>
      </c>
      <c r="M2967" s="28">
        <f ca="1">IF(OFFSET($O2967,M$12,)&lt;&gt;"",_xlfn.STDEV.S(OFFSET($O2967,,,M$12))*SQRT($J$12/$G$12),"")</f>
        <v>0.12663934308307756</v>
      </c>
      <c r="N2967" s="30">
        <f ca="1">IF(OFFSET($O2967,N$12,)&lt;&gt;"",_xlfn.STDEV.S(OFFSET($O2967,,,N$12))*SQRT($J$12/$G$12),"")</f>
        <v>0.1089776530074551</v>
      </c>
      <c r="O2967" s="4">
        <f t="shared" ca="1" si="46"/>
        <v>-2.3627081313328802E-3</v>
      </c>
    </row>
    <row r="2968" spans="2:15" x14ac:dyDescent="0.2">
      <c r="B2968" s="14">
        <v>37340</v>
      </c>
      <c r="C2968" s="25">
        <v>1263.54</v>
      </c>
      <c r="D2968" s="25">
        <v>1271.3800000000001</v>
      </c>
      <c r="E2968" s="25">
        <v>1262.3499999999999</v>
      </c>
      <c r="F2968" s="16">
        <v>1271.23</v>
      </c>
      <c r="G2968" s="28">
        <f ca="1">IFERROR($F2968/OFFSET($F2968,G$12,)-1,"")</f>
        <v>9.8504166567368046E-3</v>
      </c>
      <c r="H2968" s="29">
        <f ca="1">IFERROR($F2968/OFFSET($F2968,H$12,)-1,"")</f>
        <v>2.6874858638405108E-2</v>
      </c>
      <c r="I2968" s="29">
        <f ca="1">IFERROR($F2968/OFFSET($F2968,I$12,)-1,"")</f>
        <v>2.4087067902975212E-2</v>
      </c>
      <c r="J2968" s="29">
        <f ca="1">IFERROR($F2968/OFFSET($F2968,J$12,)-1,"")</f>
        <v>9.6757773406494829E-2</v>
      </c>
      <c r="K2968" s="30">
        <f>F2968/VLOOKUP(YEAR(B2968),$Z$13:$AB$35,3,FALSE)-1</f>
        <v>0.12182530577666384</v>
      </c>
      <c r="L2968" s="21">
        <f>MAX(F2968:$F$5741)</f>
        <v>1628.56</v>
      </c>
      <c r="M2968" s="28">
        <f ca="1">IF(OFFSET($O2968,M$12,)&lt;&gt;"",_xlfn.STDEV.S(OFFSET($O2968,,,M$12))*SQRT($J$12/$G$12),"")</f>
        <v>0.12622338987768478</v>
      </c>
      <c r="N2968" s="30">
        <f ca="1">IF(OFFSET($O2968,N$12,)&lt;&gt;"",_xlfn.STDEV.S(OFFSET($O2968,,,N$12))*SQRT($J$12/$G$12),"")</f>
        <v>0.10963910508018167</v>
      </c>
      <c r="O2968" s="4">
        <f t="shared" ca="1" si="46"/>
        <v>9.8022175648739482E-3</v>
      </c>
    </row>
    <row r="2969" spans="2:15" x14ac:dyDescent="0.2">
      <c r="B2969" s="14">
        <v>37337</v>
      </c>
      <c r="C2969" s="25">
        <v>1238.1500000000001</v>
      </c>
      <c r="D2969" s="25">
        <v>1260.01</v>
      </c>
      <c r="E2969" s="25">
        <v>1238.1500000000001</v>
      </c>
      <c r="F2969" s="16">
        <v>1258.83</v>
      </c>
      <c r="G2969" s="28">
        <f ca="1">IFERROR($F2969/OFFSET($F2969,G$12,)-1,"")</f>
        <v>1.6743397140780214E-2</v>
      </c>
      <c r="H2969" s="29">
        <f ca="1">IFERROR($F2969/OFFSET($F2969,H$12,)-1,"")</f>
        <v>2.1694667640613563E-2</v>
      </c>
      <c r="I2969" s="29">
        <f ca="1">IFERROR($F2969/OFFSET($F2969,I$12,)-1,"")</f>
        <v>1.6447846519063836E-2</v>
      </c>
      <c r="J2969" s="29">
        <f ca="1">IFERROR($F2969/OFFSET($F2969,J$12,)-1,"")</f>
        <v>8.9452776792127819E-2</v>
      </c>
      <c r="K2969" s="30">
        <f>F2969/VLOOKUP(YEAR(B2969),$Z$13:$AB$35,3,FALSE)-1</f>
        <v>0.11088264882895915</v>
      </c>
      <c r="L2969" s="21">
        <f>MAX(F2969:$F$5741)</f>
        <v>1628.56</v>
      </c>
      <c r="M2969" s="28">
        <f ca="1">IF(OFFSET($O2969,M$12,)&lt;&gt;"",_xlfn.STDEV.S(OFFSET($O2969,,,M$12))*SQRT($J$12/$G$12),"")</f>
        <v>0.12437470104543434</v>
      </c>
      <c r="N2969" s="30">
        <f ca="1">IF(OFFSET($O2969,N$12,)&lt;&gt;"",_xlfn.STDEV.S(OFFSET($O2969,,,N$12))*SQRT($J$12/$G$12),"")</f>
        <v>0.11255349447460768</v>
      </c>
      <c r="O2969" s="4">
        <f t="shared" ca="1" si="46"/>
        <v>1.6604771700786104E-2</v>
      </c>
    </row>
    <row r="2970" spans="2:15" x14ac:dyDescent="0.2">
      <c r="B2970" s="14">
        <v>37336</v>
      </c>
      <c r="C2970" s="25">
        <v>1240.4000000000001</v>
      </c>
      <c r="D2970" s="25">
        <v>1240.92</v>
      </c>
      <c r="E2970" s="25">
        <v>1233.3699999999999</v>
      </c>
      <c r="F2970" s="16">
        <v>1238.0999999999999</v>
      </c>
      <c r="G2970" s="28">
        <f ca="1">IFERROR($F2970/OFFSET($F2970,G$12,)-1,"")</f>
        <v>-1.9668853886211091E-3</v>
      </c>
      <c r="H2970" s="29">
        <f ca="1">IFERROR($F2970/OFFSET($F2970,H$12,)-1,"")</f>
        <v>7.7980008465470263E-3</v>
      </c>
      <c r="I2970" s="29">
        <f ca="1">IFERROR($F2970/OFFSET($F2970,I$12,)-1,"")</f>
        <v>5.1797486441722551E-3</v>
      </c>
      <c r="J2970" s="29">
        <f ca="1">IFERROR($F2970/OFFSET($F2970,J$12,)-1,"")</f>
        <v>7.0400373485955292E-2</v>
      </c>
      <c r="K2970" s="30">
        <f>F2970/VLOOKUP(YEAR(B2970),$Z$13:$AB$35,3,FALSE)-1</f>
        <v>9.2588997334933421E-2</v>
      </c>
      <c r="L2970" s="21">
        <f>MAX(F2970:$F$5741)</f>
        <v>1628.56</v>
      </c>
      <c r="M2970" s="28">
        <f ca="1">IF(OFFSET($O2970,M$12,)&lt;&gt;"",_xlfn.STDEV.S(OFFSET($O2970,,,M$12))*SQRT($J$12/$G$12),"")</f>
        <v>0.11584510569071009</v>
      </c>
      <c r="N2970" s="30">
        <f ca="1">IF(OFFSET($O2970,N$12,)&lt;&gt;"",_xlfn.STDEV.S(OFFSET($O2970,,,N$12))*SQRT($J$12/$G$12),"")</f>
        <v>0.11288982244352613</v>
      </c>
      <c r="O2970" s="4">
        <f t="shared" ca="1" si="46"/>
        <v>-1.9688222478238537E-3</v>
      </c>
    </row>
    <row r="2971" spans="2:15" x14ac:dyDescent="0.2">
      <c r="B2971" s="14">
        <v>37335</v>
      </c>
      <c r="C2971" s="25">
        <v>1239.47</v>
      </c>
      <c r="D2971" s="25">
        <v>1243.44</v>
      </c>
      <c r="E2971" s="25">
        <v>1238.05</v>
      </c>
      <c r="F2971" s="16">
        <v>1240.54</v>
      </c>
      <c r="G2971" s="28">
        <f ca="1">IFERROR($F2971/OFFSET($F2971,G$12,)-1,"")</f>
        <v>8.1482497398210896E-4</v>
      </c>
      <c r="H2971" s="29">
        <f ca="1">IFERROR($F2971/OFFSET($F2971,H$12,)-1,"")</f>
        <v>6.0090987973691057E-3</v>
      </c>
      <c r="I2971" s="29">
        <f ca="1">IFERROR($F2971/OFFSET($F2971,I$12,)-1,"")</f>
        <v>5.1695080054448006E-3</v>
      </c>
      <c r="J2971" s="29">
        <f ca="1">IFERROR($F2971/OFFSET($F2971,J$12,)-1,"")</f>
        <v>5.3823544402725076E-2</v>
      </c>
      <c r="K2971" s="30">
        <f>F2971/VLOOKUP(YEAR(B2971),$Z$13:$AB$35,3,FALSE)-1</f>
        <v>9.4742229831094704E-2</v>
      </c>
      <c r="L2971" s="21">
        <f>MAX(F2971:$F$5741)</f>
        <v>1628.56</v>
      </c>
      <c r="M2971" s="28">
        <f ca="1">IF(OFFSET($O2971,M$12,)&lt;&gt;"",_xlfn.STDEV.S(OFFSET($O2971,,,M$12))*SQRT($J$12/$G$12),"")</f>
        <v>0.1195860399822465</v>
      </c>
      <c r="N2971" s="30">
        <f ca="1">IF(OFFSET($O2971,N$12,)&lt;&gt;"",_xlfn.STDEV.S(OFFSET($O2971,,,N$12))*SQRT($J$12/$G$12),"")</f>
        <v>0.11548491482661125</v>
      </c>
      <c r="O2971" s="4">
        <f t="shared" ca="1" si="46"/>
        <v>8.1449318433442425E-4</v>
      </c>
    </row>
    <row r="2972" spans="2:15" x14ac:dyDescent="0.2">
      <c r="B2972" s="14">
        <v>37334</v>
      </c>
      <c r="C2972" s="25">
        <v>1237.93</v>
      </c>
      <c r="D2972" s="25">
        <v>1242.8</v>
      </c>
      <c r="E2972" s="25">
        <v>1232.6500000000001</v>
      </c>
      <c r="F2972" s="16">
        <v>1239.53</v>
      </c>
      <c r="G2972" s="28">
        <f ca="1">IFERROR($F2972/OFFSET($F2972,G$12,)-1,"")</f>
        <v>1.26821545122624E-3</v>
      </c>
      <c r="H2972" s="29">
        <f ca="1">IFERROR($F2972/OFFSET($F2972,H$12,)-1,"")</f>
        <v>-9.9937941761973903E-4</v>
      </c>
      <c r="I2972" s="29">
        <f ca="1">IFERROR($F2972/OFFSET($F2972,I$12,)-1,"")</f>
        <v>1.8897857859174305E-2</v>
      </c>
      <c r="J2972" s="29">
        <f ca="1">IFERROR($F2972/OFFSET($F2972,J$12,)-1,"")</f>
        <v>4.482656888776515E-2</v>
      </c>
      <c r="K2972" s="30">
        <f>F2972/VLOOKUP(YEAR(B2972),$Z$13:$AB$35,3,FALSE)-1</f>
        <v>9.3850932773257512E-2</v>
      </c>
      <c r="L2972" s="21">
        <f>MAX(F2972:$F$5741)</f>
        <v>1628.56</v>
      </c>
      <c r="M2972" s="28">
        <f ca="1">IF(OFFSET($O2972,M$12,)&lt;&gt;"",_xlfn.STDEV.S(OFFSET($O2972,,,M$12))*SQRT($J$12/$G$12),"")</f>
        <v>0.11992338988263496</v>
      </c>
      <c r="N2972" s="30">
        <f ca="1">IF(OFFSET($O2972,N$12,)&lt;&gt;"",_xlfn.STDEV.S(OFFSET($O2972,,,N$12))*SQRT($J$12/$G$12),"")</f>
        <v>0.11653084799638906</v>
      </c>
      <c r="O2972" s="4">
        <f t="shared" ca="1" si="46"/>
        <v>1.2674119452848944E-3</v>
      </c>
    </row>
    <row r="2973" spans="2:15" x14ac:dyDescent="0.2">
      <c r="B2973" s="14">
        <v>37333</v>
      </c>
      <c r="C2973" s="25">
        <v>1231.68</v>
      </c>
      <c r="D2973" s="25">
        <v>1238.29</v>
      </c>
      <c r="E2973" s="25">
        <v>1231.6300000000001</v>
      </c>
      <c r="F2973" s="16">
        <v>1237.96</v>
      </c>
      <c r="G2973" s="28">
        <f ca="1">IFERROR($F2973/OFFSET($F2973,G$12,)-1,"")</f>
        <v>4.756107458810277E-3</v>
      </c>
      <c r="H2973" s="29">
        <f ca="1">IFERROR($F2973/OFFSET($F2973,H$12,)-1,"")</f>
        <v>-5.398978050583314E-3</v>
      </c>
      <c r="I2973" s="29">
        <f ca="1">IFERROR($F2973/OFFSET($F2973,I$12,)-1,"")</f>
        <v>1.5437111406401138E-2</v>
      </c>
      <c r="J2973" s="29">
        <f ca="1">IFERROR($F2973/OFFSET($F2973,J$12,)-1,"")</f>
        <v>2.895804242303357E-2</v>
      </c>
      <c r="K2973" s="30">
        <f>F2973/VLOOKUP(YEAR(B2973),$Z$13:$AB$35,3,FALSE)-1</f>
        <v>9.2465451208104676E-2</v>
      </c>
      <c r="L2973" s="21">
        <f>MAX(F2973:$F$5741)</f>
        <v>1628.56</v>
      </c>
      <c r="M2973" s="28">
        <f ca="1">IF(OFFSET($O2973,M$12,)&lt;&gt;"",_xlfn.STDEV.S(OFFSET($O2973,,,M$12))*SQRT($J$12/$G$12),"")</f>
        <v>0.12050677190623883</v>
      </c>
      <c r="N2973" s="30">
        <f ca="1">IF(OFFSET($O2973,N$12,)&lt;&gt;"",_xlfn.STDEV.S(OFFSET($O2973,,,N$12))*SQRT($J$12/$G$12),"")</f>
        <v>0.11665238762691495</v>
      </c>
      <c r="O2973" s="4">
        <f t="shared" ca="1" si="46"/>
        <v>4.744832914227926E-3</v>
      </c>
    </row>
    <row r="2974" spans="2:15" x14ac:dyDescent="0.2">
      <c r="B2974" s="14">
        <v>37330</v>
      </c>
      <c r="C2974" s="25">
        <v>1228.5999999999999</v>
      </c>
      <c r="D2974" s="25">
        <v>1233.18</v>
      </c>
      <c r="E2974" s="25">
        <v>1221.94</v>
      </c>
      <c r="F2974" s="16">
        <v>1232.0999999999999</v>
      </c>
      <c r="G2974" s="28">
        <f ca="1">IFERROR($F2974/OFFSET($F2974,G$12,)-1,"")</f>
        <v>2.9140754729266583E-3</v>
      </c>
      <c r="H2974" s="29">
        <f ca="1">IFERROR($F2974/OFFSET($F2974,H$12,)-1,"")</f>
        <v>-1.0528344616570817E-2</v>
      </c>
      <c r="I2974" s="29">
        <f ca="1">IFERROR($F2974/OFFSET($F2974,I$12,)-1,"")</f>
        <v>2.93040293040292E-3</v>
      </c>
      <c r="J2974" s="29">
        <f ca="1">IFERROR($F2974/OFFSET($F2974,J$12,)-1,"")</f>
        <v>2.1574024940302472E-2</v>
      </c>
      <c r="K2974" s="30">
        <f>F2974/VLOOKUP(YEAR(B2974),$Z$13:$AB$35,3,FALSE)-1</f>
        <v>8.7294163327979568E-2</v>
      </c>
      <c r="L2974" s="21">
        <f>MAX(F2974:$F$5741)</f>
        <v>1628.56</v>
      </c>
      <c r="M2974" s="28">
        <f ca="1">IF(OFFSET($O2974,M$12,)&lt;&gt;"",_xlfn.STDEV.S(OFFSET($O2974,,,M$12))*SQRT($J$12/$G$12),"")</f>
        <v>0.12066543632543542</v>
      </c>
      <c r="N2974" s="30">
        <f ca="1">IF(OFFSET($O2974,N$12,)&lt;&gt;"",_xlfn.STDEV.S(OFFSET($O2974,,,N$12))*SQRT($J$12/$G$12),"")</f>
        <v>0.11674505937008522</v>
      </c>
      <c r="O2974" s="4">
        <f t="shared" ca="1" si="46"/>
        <v>2.9098377856266772E-3</v>
      </c>
    </row>
    <row r="2975" spans="2:15" x14ac:dyDescent="0.2">
      <c r="B2975" s="14">
        <v>37329</v>
      </c>
      <c r="C2975" s="25">
        <v>1233.1500000000001</v>
      </c>
      <c r="D2975" s="25">
        <v>1234.55</v>
      </c>
      <c r="E2975" s="25">
        <v>1226.24</v>
      </c>
      <c r="F2975" s="16">
        <v>1228.52</v>
      </c>
      <c r="G2975" s="28">
        <f ca="1">IFERROR($F2975/OFFSET($F2975,G$12,)-1,"")</f>
        <v>-3.7384541775807856E-3</v>
      </c>
      <c r="H2975" s="29">
        <f ca="1">IFERROR($F2975/OFFSET($F2975,H$12,)-1,"")</f>
        <v>2.4479404660877613E-3</v>
      </c>
      <c r="I2975" s="29">
        <f ca="1">IFERROR($F2975/OFFSET($F2975,I$12,)-1,"")</f>
        <v>2.3661493774580489E-3</v>
      </c>
      <c r="J2975" s="29">
        <f ca="1">IFERROR($F2975/OFFSET($F2975,J$12,)-1,"")</f>
        <v>1.8242700019063252E-2</v>
      </c>
      <c r="K2975" s="30">
        <f>F2975/VLOOKUP(YEAR(B2975),$Z$13:$AB$35,3,FALSE)-1</f>
        <v>8.4134912370497084E-2</v>
      </c>
      <c r="L2975" s="21">
        <f>MAX(F2975:$F$5741)</f>
        <v>1628.56</v>
      </c>
      <c r="M2975" s="28">
        <f ca="1">IF(OFFSET($O2975,M$12,)&lt;&gt;"",_xlfn.STDEV.S(OFFSET($O2975,,,M$12))*SQRT($J$12/$G$12),"")</f>
        <v>0.121043101486756</v>
      </c>
      <c r="N2975" s="30">
        <f ca="1">IF(OFFSET($O2975,N$12,)&lt;&gt;"",_xlfn.STDEV.S(OFFSET($O2975,,,N$12))*SQRT($J$12/$G$12),"")</f>
        <v>0.11750738733873096</v>
      </c>
      <c r="O2975" s="4">
        <f t="shared" ca="1" si="46"/>
        <v>-3.7454596626399017E-3</v>
      </c>
    </row>
    <row r="2976" spans="2:15" x14ac:dyDescent="0.2">
      <c r="B2976" s="14">
        <v>37328</v>
      </c>
      <c r="C2976" s="25">
        <v>1238.02</v>
      </c>
      <c r="D2976" s="25">
        <v>1238.78</v>
      </c>
      <c r="E2976" s="25">
        <v>1227.95</v>
      </c>
      <c r="F2976" s="16">
        <v>1233.1300000000001</v>
      </c>
      <c r="G2976" s="28">
        <f ca="1">IFERROR($F2976/OFFSET($F2976,G$12,)-1,"")</f>
        <v>-6.1574667343664569E-3</v>
      </c>
      <c r="H2976" s="29">
        <f ca="1">IFERROR($F2976/OFFSET($F2976,H$12,)-1,"")</f>
        <v>3.4339373916723037E-3</v>
      </c>
      <c r="I2976" s="29">
        <f ca="1">IFERROR($F2976/OFFSET($F2976,I$12,)-1,"")</f>
        <v>1.3187300752621089E-2</v>
      </c>
      <c r="J2976" s="29">
        <f ca="1">IFERROR($F2976/OFFSET($F2976,J$12,)-1,"")</f>
        <v>1.5189185629136848E-2</v>
      </c>
      <c r="K2976" s="30">
        <f>F2976/VLOOKUP(YEAR(B2976),$Z$13:$AB$35,3,FALSE)-1</f>
        <v>8.8203109832506676E-2</v>
      </c>
      <c r="L2976" s="21">
        <f>MAX(F2976:$F$5741)</f>
        <v>1628.56</v>
      </c>
      <c r="M2976" s="28">
        <f ca="1">IF(OFFSET($O2976,M$12,)&lt;&gt;"",_xlfn.STDEV.S(OFFSET($O2976,,,M$12))*SQRT($J$12/$G$12),"")</f>
        <v>0.11995847445554533</v>
      </c>
      <c r="N2976" s="30">
        <f ca="1">IF(OFFSET($O2976,N$12,)&lt;&gt;"",_xlfn.STDEV.S(OFFSET($O2976,,,N$12))*SQRT($J$12/$G$12),"")</f>
        <v>0.11709747688665165</v>
      </c>
      <c r="O2976" s="4">
        <f t="shared" ca="1" si="46"/>
        <v>-6.1765021126922188E-3</v>
      </c>
    </row>
    <row r="2977" spans="2:15" x14ac:dyDescent="0.2">
      <c r="B2977" s="14">
        <v>37327</v>
      </c>
      <c r="C2977" s="25">
        <v>1244.03</v>
      </c>
      <c r="D2977" s="25">
        <v>1244.03</v>
      </c>
      <c r="E2977" s="25">
        <v>1236.17</v>
      </c>
      <c r="F2977" s="16">
        <v>1240.77</v>
      </c>
      <c r="G2977" s="28">
        <f ca="1">IFERROR($F2977/OFFSET($F2977,G$12,)-1,"")</f>
        <v>-3.1413696693126658E-3</v>
      </c>
      <c r="H2977" s="29">
        <f ca="1">IFERROR($F2977/OFFSET($F2977,H$12,)-1,"")</f>
        <v>-6.4471934560939026E-5</v>
      </c>
      <c r="I2977" s="29">
        <f ca="1">IFERROR($F2977/OFFSET($F2977,I$12,)-1,"")</f>
        <v>2.2548025811555794E-2</v>
      </c>
      <c r="J2977" s="29">
        <f ca="1">IFERROR($F2977/OFFSET($F2977,J$12,)-1,"")</f>
        <v>1.7441574415744121E-2</v>
      </c>
      <c r="K2977" s="30">
        <f>F2977/VLOOKUP(YEAR(B2977),$Z$13:$AB$35,3,FALSE)-1</f>
        <v>9.4945198468027847E-2</v>
      </c>
      <c r="L2977" s="21">
        <f>MAX(F2977:$F$5741)</f>
        <v>1628.56</v>
      </c>
      <c r="M2977" s="28">
        <f ca="1">IF(OFFSET($O2977,M$12,)&lt;&gt;"",_xlfn.STDEV.S(OFFSET($O2977,,,M$12))*SQRT($J$12/$G$12),"")</f>
        <v>0.11781282791998728</v>
      </c>
      <c r="N2977" s="30">
        <f ca="1">IF(OFFSET($O2977,N$12,)&lt;&gt;"",_xlfn.STDEV.S(OFFSET($O2977,,,N$12))*SQRT($J$12/$G$12),"")</f>
        <v>0.11609871266386121</v>
      </c>
      <c r="O2977" s="4">
        <f t="shared" ca="1" si="46"/>
        <v>-3.1463141286439565E-3</v>
      </c>
    </row>
    <row r="2978" spans="2:15" x14ac:dyDescent="0.2">
      <c r="B2978" s="14">
        <v>37326</v>
      </c>
      <c r="C2978" s="25">
        <v>1245.42</v>
      </c>
      <c r="D2978" s="25">
        <v>1250.49</v>
      </c>
      <c r="E2978" s="25">
        <v>1240.0999999999999</v>
      </c>
      <c r="F2978" s="16">
        <v>1244.68</v>
      </c>
      <c r="G2978" s="28">
        <f ca="1">IFERROR($F2978/OFFSET($F2978,G$12,)-1,"")</f>
        <v>-4.2563101806114556E-4</v>
      </c>
      <c r="H2978" s="29">
        <f ca="1">IFERROR($F2978/OFFSET($F2978,H$12,)-1,"")</f>
        <v>1.7061550347670096E-3</v>
      </c>
      <c r="I2978" s="29">
        <f ca="1">IFERROR($F2978/OFFSET($F2978,I$12,)-1,"")</f>
        <v>3.1346066205410805E-2</v>
      </c>
      <c r="J2978" s="29">
        <f ca="1">IFERROR($F2978/OFFSET($F2978,J$12,)-1,"")</f>
        <v>3.8531497705465156E-2</v>
      </c>
      <c r="K2978" s="30">
        <f>F2978/VLOOKUP(YEAR(B2978),$Z$13:$AB$35,3,FALSE)-1</f>
        <v>9.8395665295893053E-2</v>
      </c>
      <c r="L2978" s="21">
        <f>MAX(F2978:$F$5741)</f>
        <v>1628.56</v>
      </c>
      <c r="M2978" s="28">
        <f ca="1">IF(OFFSET($O2978,M$12,)&lt;&gt;"",_xlfn.STDEV.S(OFFSET($O2978,,,M$12))*SQRT($J$12/$G$12),"")</f>
        <v>0.1168771059830853</v>
      </c>
      <c r="N2978" s="30">
        <f ca="1">IF(OFFSET($O2978,N$12,)&lt;&gt;"",_xlfn.STDEV.S(OFFSET($O2978,,,N$12))*SQRT($J$12/$G$12),"")</f>
        <v>0.116284096497747</v>
      </c>
      <c r="O2978" s="4">
        <f t="shared" ca="1" si="46"/>
        <v>-4.2572162465380974E-4</v>
      </c>
    </row>
    <row r="2979" spans="2:15" x14ac:dyDescent="0.2">
      <c r="B2979" s="14">
        <v>37323</v>
      </c>
      <c r="C2979" s="25">
        <v>1225.8599999999999</v>
      </c>
      <c r="D2979" s="25">
        <v>1245.21</v>
      </c>
      <c r="E2979" s="25">
        <v>1223.97</v>
      </c>
      <c r="F2979" s="16">
        <v>1245.21</v>
      </c>
      <c r="G2979" s="28">
        <f ca="1">IFERROR($F2979/OFFSET($F2979,G$12,)-1,"")</f>
        <v>1.606664925908996E-2</v>
      </c>
      <c r="H2979" s="29">
        <f ca="1">IFERROR($F2979/OFFSET($F2979,H$12,)-1,"")</f>
        <v>2.2633761754198511E-2</v>
      </c>
      <c r="I2979" s="29">
        <f ca="1">IFERROR($F2979/OFFSET($F2979,I$12,)-1,"")</f>
        <v>3.389267596044454E-2</v>
      </c>
      <c r="J2979" s="29">
        <f ca="1">IFERROR($F2979/OFFSET($F2979,J$12,)-1,"")</f>
        <v>4.2837043364655214E-2</v>
      </c>
      <c r="K2979" s="30">
        <f>F2979/VLOOKUP(YEAR(B2979),$Z$13:$AB$35,3,FALSE)-1</f>
        <v>9.8863375633173822E-2</v>
      </c>
      <c r="L2979" s="21">
        <f>MAX(F2979:$F$5741)</f>
        <v>1628.56</v>
      </c>
      <c r="M2979" s="28">
        <f ca="1">IF(OFFSET($O2979,M$12,)&lt;&gt;"",_xlfn.STDEV.S(OFFSET($O2979,,,M$12))*SQRT($J$12/$G$12),"")</f>
        <v>0.11677906700547858</v>
      </c>
      <c r="N2979" s="30">
        <f ca="1">IF(OFFSET($O2979,N$12,)&lt;&gt;"",_xlfn.STDEV.S(OFFSET($O2979,,,N$12))*SQRT($J$12/$G$12),"")</f>
        <v>0.11628905683201722</v>
      </c>
      <c r="O2979" s="4">
        <f t="shared" ca="1" si="46"/>
        <v>1.5938946669184877E-2</v>
      </c>
    </row>
    <row r="2980" spans="2:15" x14ac:dyDescent="0.2">
      <c r="B2980" s="14">
        <v>37322</v>
      </c>
      <c r="C2980" s="25">
        <v>1228.81</v>
      </c>
      <c r="D2980" s="25">
        <v>1229.4100000000001</v>
      </c>
      <c r="E2980" s="25">
        <v>1222.8800000000001</v>
      </c>
      <c r="F2980" s="16">
        <v>1225.52</v>
      </c>
      <c r="G2980" s="28">
        <f ca="1">IFERROR($F2980/OFFSET($F2980,G$12,)-1,"")</f>
        <v>-2.7585421226942186E-3</v>
      </c>
      <c r="H2980" s="29">
        <f ca="1">IFERROR($F2980/OFFSET($F2980,H$12,)-1,"")</f>
        <v>1.1255239792718585E-2</v>
      </c>
      <c r="I2980" s="29">
        <f ca="1">IFERROR($F2980/OFFSET($F2980,I$12,)-1,"")</f>
        <v>2.9545931868778075E-2</v>
      </c>
      <c r="J2980" s="29">
        <f ca="1">IFERROR($F2980/OFFSET($F2980,J$12,)-1,"")</f>
        <v>2.7706963638803206E-2</v>
      </c>
      <c r="K2980" s="30">
        <f>F2980/VLOOKUP(YEAR(B2980),$Z$13:$AB$35,3,FALSE)-1</f>
        <v>8.1487495367020157E-2</v>
      </c>
      <c r="L2980" s="21">
        <f>MAX(F2980:$F$5741)</f>
        <v>1628.56</v>
      </c>
      <c r="M2980" s="28">
        <f ca="1">IF(OFFSET($O2980,M$12,)&lt;&gt;"",_xlfn.STDEV.S(OFFSET($O2980,,,M$12))*SQRT($J$12/$G$12),"")</f>
        <v>0.10962375332012131</v>
      </c>
      <c r="N2980" s="30">
        <f ca="1">IF(OFFSET($O2980,N$12,)&lt;&gt;"",_xlfn.STDEV.S(OFFSET($O2980,,,N$12))*SQRT($J$12/$G$12),"")</f>
        <v>0.11246766848397902</v>
      </c>
      <c r="O2980" s="4">
        <f t="shared" ca="1" si="46"/>
        <v>-2.7623539116162477E-3</v>
      </c>
    </row>
    <row r="2981" spans="2:15" x14ac:dyDescent="0.2">
      <c r="B2981" s="14">
        <v>37321</v>
      </c>
      <c r="C2981" s="25">
        <v>1229.43</v>
      </c>
      <c r="D2981" s="25">
        <v>1232.19</v>
      </c>
      <c r="E2981" s="25">
        <v>1226.43</v>
      </c>
      <c r="F2981" s="16">
        <v>1228.9100000000001</v>
      </c>
      <c r="G2981" s="28">
        <f ca="1">IFERROR($F2981/OFFSET($F2981,G$12,)-1,"")</f>
        <v>-9.6224362332271163E-3</v>
      </c>
      <c r="H2981" s="29">
        <f ca="1">IFERROR($F2981/OFFSET($F2981,H$12,)-1,"")</f>
        <v>-1.5842581609605277E-3</v>
      </c>
      <c r="I2981" s="29">
        <f ca="1">IFERROR($F2981/OFFSET($F2981,I$12,)-1,"")</f>
        <v>3.7116116563847612E-2</v>
      </c>
      <c r="J2981" s="29">
        <f ca="1">IFERROR($F2981/OFFSET($F2981,J$12,)-1,"")</f>
        <v>2.6469654700055134E-2</v>
      </c>
      <c r="K2981" s="30">
        <f>F2981/VLOOKUP(YEAR(B2981),$Z$13:$AB$35,3,FALSE)-1</f>
        <v>8.4479076580949108E-2</v>
      </c>
      <c r="L2981" s="21">
        <f>MAX(F2981:$F$5741)</f>
        <v>1628.56</v>
      </c>
      <c r="M2981" s="28">
        <f ca="1">IF(OFFSET($O2981,M$12,)&lt;&gt;"",_xlfn.STDEV.S(OFFSET($O2981,,,M$12))*SQRT($J$12/$G$12),"")</f>
        <v>0.10953883043189237</v>
      </c>
      <c r="N2981" s="30">
        <f ca="1">IF(OFFSET($O2981,N$12,)&lt;&gt;"",_xlfn.STDEV.S(OFFSET($O2981,,,N$12))*SQRT($J$12/$G$12),"")</f>
        <v>0.11235489340705919</v>
      </c>
      <c r="O2981" s="4">
        <f t="shared" ca="1" si="46"/>
        <v>-9.669031017236436E-3</v>
      </c>
    </row>
    <row r="2982" spans="2:15" x14ac:dyDescent="0.2">
      <c r="B2982" s="14">
        <v>37320</v>
      </c>
      <c r="C2982" s="25">
        <v>1242.8699999999999</v>
      </c>
      <c r="D2982" s="25">
        <v>1244.3399999999999</v>
      </c>
      <c r="E2982" s="25">
        <v>1235.22</v>
      </c>
      <c r="F2982" s="16">
        <v>1240.8499999999999</v>
      </c>
      <c r="G2982" s="28">
        <f ca="1">IFERROR($F2982/OFFSET($F2982,G$12,)-1,"")</f>
        <v>-1.3761910893639318E-3</v>
      </c>
      <c r="H2982" s="29">
        <f ca="1">IFERROR($F2982/OFFSET($F2982,H$12,)-1,"")</f>
        <v>7.6087309578718454E-3</v>
      </c>
      <c r="I2982" s="29">
        <f ca="1">IFERROR($F2982/OFFSET($F2982,I$12,)-1,"")</f>
        <v>5.3093890298653079E-2</v>
      </c>
      <c r="J2982" s="29">
        <f ca="1">IFERROR($F2982/OFFSET($F2982,J$12,)-1,"")</f>
        <v>3.5482713442874569E-2</v>
      </c>
      <c r="K2982" s="30">
        <f>F2982/VLOOKUP(YEAR(B2982),$Z$13:$AB$35,3,FALSE)-1</f>
        <v>9.5015796254787288E-2</v>
      </c>
      <c r="L2982" s="21">
        <f>MAX(F2982:$F$5741)</f>
        <v>1628.56</v>
      </c>
      <c r="M2982" s="28">
        <f ca="1">IF(OFFSET($O2982,M$12,)&lt;&gt;"",_xlfn.STDEV.S(OFFSET($O2982,,,M$12))*SQRT($J$12/$G$12),"")</f>
        <v>0.10424690195361996</v>
      </c>
      <c r="N2982" s="30">
        <f ca="1">IF(OFFSET($O2982,N$12,)&lt;&gt;"",_xlfn.STDEV.S(OFFSET($O2982,,,N$12))*SQRT($J$12/$G$12),"")</f>
        <v>0.11115299949884515</v>
      </c>
      <c r="O2982" s="4">
        <f t="shared" ca="1" si="46"/>
        <v>-1.3771389100091715E-3</v>
      </c>
    </row>
    <row r="2983" spans="2:15" x14ac:dyDescent="0.2">
      <c r="B2983" s="14">
        <v>37319</v>
      </c>
      <c r="C2983" s="25">
        <v>1217.6600000000001</v>
      </c>
      <c r="D2983" s="25">
        <v>1243.24</v>
      </c>
      <c r="E2983" s="25">
        <v>1217.49</v>
      </c>
      <c r="F2983" s="16">
        <v>1242.56</v>
      </c>
      <c r="G2983" s="28">
        <f ca="1">IFERROR($F2983/OFFSET($F2983,G$12,)-1,"")</f>
        <v>2.0457438508602488E-2</v>
      </c>
      <c r="H2983" s="29">
        <f ca="1">IFERROR($F2983/OFFSET($F2983,H$12,)-1,"")</f>
        <v>2.3716945515561694E-3</v>
      </c>
      <c r="I2983" s="29">
        <f ca="1">IFERROR($F2983/OFFSET($F2983,I$12,)-1,"")</f>
        <v>6.0250010665984011E-2</v>
      </c>
      <c r="J2983" s="29">
        <f ca="1">IFERROR($F2983/OFFSET($F2983,J$12,)-1,"")</f>
        <v>2.6171265288594148E-2</v>
      </c>
      <c r="K2983" s="30">
        <f>F2983/VLOOKUP(YEAR(B2983),$Z$13:$AB$35,3,FALSE)-1</f>
        <v>9.6524823946769089E-2</v>
      </c>
      <c r="L2983" s="21">
        <f>MAX(F2983:$F$5741)</f>
        <v>1628.56</v>
      </c>
      <c r="M2983" s="28">
        <f ca="1">IF(OFFSET($O2983,M$12,)&lt;&gt;"",_xlfn.STDEV.S(OFFSET($O2983,,,M$12))*SQRT($J$12/$G$12),"")</f>
        <v>0.10411062035392341</v>
      </c>
      <c r="N2983" s="30">
        <f ca="1">IF(OFFSET($O2983,N$12,)&lt;&gt;"",_xlfn.STDEV.S(OFFSET($O2983,,,N$12))*SQRT($J$12/$G$12),"")</f>
        <v>0.11173920336899475</v>
      </c>
      <c r="O2983" s="4">
        <f t="shared" ca="1" si="46"/>
        <v>2.0250995890038002E-2</v>
      </c>
    </row>
    <row r="2984" spans="2:15" x14ac:dyDescent="0.2">
      <c r="B2984" s="14">
        <v>37316</v>
      </c>
      <c r="C2984" s="25">
        <v>1211.67</v>
      </c>
      <c r="D2984" s="25">
        <v>1219.22</v>
      </c>
      <c r="E2984" s="25">
        <v>1207.31</v>
      </c>
      <c r="F2984" s="16">
        <v>1217.6500000000001</v>
      </c>
      <c r="G2984" s="28">
        <f ca="1">IFERROR($F2984/OFFSET($F2984,G$12,)-1,"")</f>
        <v>4.7611974782981736E-3</v>
      </c>
      <c r="H2984" s="29">
        <f ca="1">IFERROR($F2984/OFFSET($F2984,H$12,)-1,"")</f>
        <v>-1.9076313309111859E-2</v>
      </c>
      <c r="I2984" s="29">
        <f ca="1">IFERROR($F2984/OFFSET($F2984,I$12,)-1,"")</f>
        <v>4.438631100437429E-2</v>
      </c>
      <c r="J2984" s="29">
        <f ca="1">IFERROR($F2984/OFFSET($F2984,J$12,)-1,"")</f>
        <v>1.7455463083659195E-2</v>
      </c>
      <c r="K2984" s="30">
        <f>F2984/VLOOKUP(YEAR(B2984),$Z$13:$AB$35,3,FALSE)-1</f>
        <v>7.4542438094565844E-2</v>
      </c>
      <c r="L2984" s="21">
        <f>MAX(F2984:$F$5741)</f>
        <v>1628.56</v>
      </c>
      <c r="M2984" s="28">
        <f ca="1">IF(OFFSET($O2984,M$12,)&lt;&gt;"",_xlfn.STDEV.S(OFFSET($O2984,,,M$12))*SQRT($J$12/$G$12),"")</f>
        <v>9.1334287849425169E-2</v>
      </c>
      <c r="N2984" s="30">
        <f ca="1">IF(OFFSET($O2984,N$12,)&lt;&gt;"",_xlfn.STDEV.S(OFFSET($O2984,,,N$12))*SQRT($J$12/$G$12),"")</f>
        <v>0.109381025639238</v>
      </c>
      <c r="O2984" s="4">
        <f t="shared" ca="1" si="46"/>
        <v>4.749898826798475E-3</v>
      </c>
    </row>
    <row r="2985" spans="2:15" x14ac:dyDescent="0.2">
      <c r="B2985" s="14">
        <v>37315</v>
      </c>
      <c r="C2985" s="25">
        <v>1230.8599999999999</v>
      </c>
      <c r="D2985" s="25">
        <v>1231.22</v>
      </c>
      <c r="E2985" s="25">
        <v>1210.93</v>
      </c>
      <c r="F2985" s="16">
        <v>1211.8800000000001</v>
      </c>
      <c r="G2985" s="28">
        <f ca="1">IFERROR($F2985/OFFSET($F2985,G$12,)-1,"")</f>
        <v>-1.5420112766683314E-2</v>
      </c>
      <c r="H2985" s="29">
        <f ca="1">IFERROR($F2985/OFFSET($F2985,H$12,)-1,"")</f>
        <v>-2.1462138462283731E-2</v>
      </c>
      <c r="I2985" s="29">
        <f ca="1">IFERROR($F2985/OFFSET($F2985,I$12,)-1,"")</f>
        <v>4.0472551814138891E-2</v>
      </c>
      <c r="J2985" s="29">
        <f ca="1">IFERROR($F2985/OFFSET($F2985,J$12,)-1,"")</f>
        <v>1.2414161835224258E-2</v>
      </c>
      <c r="K2985" s="30">
        <f>F2985/VLOOKUP(YEAR(B2985),$Z$13:$AB$35,3,FALSE)-1</f>
        <v>6.9450572724545134E-2</v>
      </c>
      <c r="L2985" s="21">
        <f>MAX(F2985:$F$5741)</f>
        <v>1628.56</v>
      </c>
      <c r="M2985" s="28">
        <f ca="1">IF(OFFSET($O2985,M$12,)&lt;&gt;"",_xlfn.STDEV.S(OFFSET($O2985,,,M$12))*SQRT($J$12/$G$12),"")</f>
        <v>9.1132415903244807E-2</v>
      </c>
      <c r="N2985" s="30">
        <f ca="1">IF(OFFSET($O2985,N$12,)&lt;&gt;"",_xlfn.STDEV.S(OFFSET($O2985,,,N$12))*SQRT($J$12/$G$12),"")</f>
        <v>0.11269066532298345</v>
      </c>
      <c r="O2985" s="4">
        <f t="shared" ca="1" si="46"/>
        <v>-1.5540239214518E-2</v>
      </c>
    </row>
    <row r="2986" spans="2:15" x14ac:dyDescent="0.2">
      <c r="B2986" s="14">
        <v>37314</v>
      </c>
      <c r="C2986" s="25">
        <v>1231.48</v>
      </c>
      <c r="D2986" s="25">
        <v>1237.47</v>
      </c>
      <c r="E2986" s="25">
        <v>1227.95</v>
      </c>
      <c r="F2986" s="16">
        <v>1230.8599999999999</v>
      </c>
      <c r="G2986" s="28">
        <f ca="1">IFERROR($F2986/OFFSET($F2986,G$12,)-1,"")</f>
        <v>-5.0345925228190147E-4</v>
      </c>
      <c r="H2986" s="29">
        <f ca="1">IFERROR($F2986/OFFSET($F2986,H$12,)-1,"")</f>
        <v>-6.9821063228669988E-4</v>
      </c>
      <c r="I2986" s="29">
        <f ca="1">IFERROR($F2986/OFFSET($F2986,I$12,)-1,"")</f>
        <v>5.5970213277054315E-2</v>
      </c>
      <c r="J2986" s="29">
        <f ca="1">IFERROR($F2986/OFFSET($F2986,J$12,)-1,"")</f>
        <v>2.1706468776717891E-2</v>
      </c>
      <c r="K2986" s="30">
        <f>F2986/VLOOKUP(YEAR(B2986),$Z$13:$AB$35,3,FALSE)-1</f>
        <v>8.6199897633209011E-2</v>
      </c>
      <c r="L2986" s="21">
        <f>MAX(F2986:$F$5741)</f>
        <v>1628.56</v>
      </c>
      <c r="M2986" s="28">
        <f ca="1">IF(OFFSET($O2986,M$12,)&lt;&gt;"",_xlfn.STDEV.S(OFFSET($O2986,,,M$12))*SQRT($J$12/$G$12),"")</f>
        <v>7.8287792299942649E-2</v>
      </c>
      <c r="N2986" s="30">
        <f ca="1">IF(OFFSET($O2986,N$12,)&lt;&gt;"",_xlfn.STDEV.S(OFFSET($O2986,,,N$12))*SQRT($J$12/$G$12),"")</f>
        <v>0.10739149731341788</v>
      </c>
      <c r="O2986" s="4">
        <f t="shared" ca="1" si="46"/>
        <v>-5.0358603044480075E-4</v>
      </c>
    </row>
    <row r="2987" spans="2:15" x14ac:dyDescent="0.2">
      <c r="B2987" s="14">
        <v>37313</v>
      </c>
      <c r="C2987" s="25">
        <v>1238.71</v>
      </c>
      <c r="D2987" s="25">
        <v>1239.5999999999999</v>
      </c>
      <c r="E2987" s="25">
        <v>1222.3399999999999</v>
      </c>
      <c r="F2987" s="16">
        <v>1231.48</v>
      </c>
      <c r="G2987" s="28">
        <f ca="1">IFERROR($F2987/OFFSET($F2987,G$12,)-1,"")</f>
        <v>-6.5665284522675726E-3</v>
      </c>
      <c r="H2987" s="29">
        <f ca="1">IFERROR($F2987/OFFSET($F2987,H$12,)-1,"")</f>
        <v>-2.1715174693719419E-3</v>
      </c>
      <c r="I2987" s="29">
        <f ca="1">IFERROR($F2987/OFFSET($F2987,I$12,)-1,"")</f>
        <v>5.7091598925294251E-2</v>
      </c>
      <c r="J2987" s="29">
        <f ca="1">IFERROR($F2987/OFFSET($F2987,J$12,)-1,"")</f>
        <v>2.27050010796086E-2</v>
      </c>
      <c r="K2987" s="30">
        <f>F2987/VLOOKUP(YEAR(B2987),$Z$13:$AB$35,3,FALSE)-1</f>
        <v>8.67470304805944E-2</v>
      </c>
      <c r="L2987" s="21">
        <f>MAX(F2987:$F$5741)</f>
        <v>1628.56</v>
      </c>
      <c r="M2987" s="28">
        <f ca="1">IF(OFFSET($O2987,M$12,)&lt;&gt;"",_xlfn.STDEV.S(OFFSET($O2987,,,M$12))*SQRT($J$12/$G$12),"")</f>
        <v>8.0347971735188942E-2</v>
      </c>
      <c r="N2987" s="30">
        <f ca="1">IF(OFFSET($O2987,N$12,)&lt;&gt;"",_xlfn.STDEV.S(OFFSET($O2987,,,N$12))*SQRT($J$12/$G$12),"")</f>
        <v>0.10732743279753339</v>
      </c>
      <c r="O2987" s="4">
        <f t="shared" ca="1" si="46"/>
        <v>-6.5881829488595991E-3</v>
      </c>
    </row>
    <row r="2988" spans="2:15" x14ac:dyDescent="0.2">
      <c r="B2988" s="14">
        <v>37312</v>
      </c>
      <c r="C2988" s="25">
        <v>1241.42</v>
      </c>
      <c r="D2988" s="25">
        <v>1245.51</v>
      </c>
      <c r="E2988" s="25">
        <v>1236.8399999999999</v>
      </c>
      <c r="F2988" s="16">
        <v>1239.6199999999999</v>
      </c>
      <c r="G2988" s="28">
        <f ca="1">IFERROR($F2988/OFFSET($F2988,G$12,)-1,"")</f>
        <v>-1.3775547195347126E-3</v>
      </c>
      <c r="H2988" s="29">
        <f ca="1">IFERROR($F2988/OFFSET($F2988,H$12,)-1,"")</f>
        <v>1.8971838163973187E-2</v>
      </c>
      <c r="I2988" s="29">
        <f ca="1">IFERROR($F2988/OFFSET($F2988,I$12,)-1,"")</f>
        <v>6.8831426378913374E-2</v>
      </c>
      <c r="J2988" s="29">
        <f ca="1">IFERROR($F2988/OFFSET($F2988,J$12,)-1,"")</f>
        <v>2.4775761583929024E-2</v>
      </c>
      <c r="K2988" s="30">
        <f>F2988/VLOOKUP(YEAR(B2988),$Z$13:$AB$35,3,FALSE)-1</f>
        <v>9.3930355283361688E-2</v>
      </c>
      <c r="L2988" s="21">
        <f>MAX(F2988:$F$5741)</f>
        <v>1628.56</v>
      </c>
      <c r="M2988" s="28">
        <f ca="1">IF(OFFSET($O2988,M$12,)&lt;&gt;"",_xlfn.STDEV.S(OFFSET($O2988,,,M$12))*SQRT($J$12/$G$12),"")</f>
        <v>7.7027612824201841E-2</v>
      </c>
      <c r="N2988" s="30">
        <f ca="1">IF(OFFSET($O2988,N$12,)&lt;&gt;"",_xlfn.STDEV.S(OFFSET($O2988,,,N$12))*SQRT($J$12/$G$12),"")</f>
        <v>0.10619924927882528</v>
      </c>
      <c r="O2988" s="4">
        <f t="shared" ca="1" si="46"/>
        <v>-1.3785044203140921E-3</v>
      </c>
    </row>
    <row r="2989" spans="2:15" x14ac:dyDescent="0.2">
      <c r="B2989" s="14">
        <v>37309</v>
      </c>
      <c r="C2989" s="25">
        <v>1238.53</v>
      </c>
      <c r="D2989" s="25">
        <v>1247.67</v>
      </c>
      <c r="E2989" s="25">
        <v>1238.53</v>
      </c>
      <c r="F2989" s="16">
        <v>1241.33</v>
      </c>
      <c r="G2989" s="28">
        <f ca="1">IFERROR($F2989/OFFSET($F2989,G$12,)-1,"")</f>
        <v>2.3173941830982869E-3</v>
      </c>
      <c r="H2989" s="29">
        <f ca="1">IFERROR($F2989/OFFSET($F2989,H$12,)-1,"")</f>
        <v>1.820135505356224E-2</v>
      </c>
      <c r="I2989" s="29">
        <f ca="1">IFERROR($F2989/OFFSET($F2989,I$12,)-1,"")</f>
        <v>7.0591989512539977E-2</v>
      </c>
      <c r="J2989" s="29">
        <f ca="1">IFERROR($F2989/OFFSET($F2989,J$12,)-1,"")</f>
        <v>4.1445386893525615E-2</v>
      </c>
      <c r="K2989" s="30">
        <f>F2989/VLOOKUP(YEAR(B2989),$Z$13:$AB$35,3,FALSE)-1</f>
        <v>9.543938297534349E-2</v>
      </c>
      <c r="L2989" s="21">
        <f>MAX(F2989:$F$5741)</f>
        <v>1628.56</v>
      </c>
      <c r="M2989" s="28">
        <f ca="1">IF(OFFSET($O2989,M$12,)&lt;&gt;"",_xlfn.STDEV.S(OFFSET($O2989,,,M$12))*SQRT($J$12/$G$12),"")</f>
        <v>7.6904232306163903E-2</v>
      </c>
      <c r="N2989" s="30">
        <f ca="1">IF(OFFSET($O2989,N$12,)&lt;&gt;"",_xlfn.STDEV.S(OFFSET($O2989,,,N$12))*SQRT($J$12/$G$12),"")</f>
        <v>0.10628678757512153</v>
      </c>
      <c r="O2989" s="4">
        <f t="shared" ca="1" si="46"/>
        <v>2.3147131663811583E-3</v>
      </c>
    </row>
    <row r="2990" spans="2:15" x14ac:dyDescent="0.2">
      <c r="B2990" s="14">
        <v>37308</v>
      </c>
      <c r="C2990" s="25">
        <v>1232.6600000000001</v>
      </c>
      <c r="D2990" s="25">
        <v>1239.56</v>
      </c>
      <c r="E2990" s="25">
        <v>1228.82</v>
      </c>
      <c r="F2990" s="16">
        <v>1238.46</v>
      </c>
      <c r="G2990" s="28">
        <f ca="1">IFERROR($F2990/OFFSET($F2990,G$12,)-1,"")</f>
        <v>5.4720228623388323E-3</v>
      </c>
      <c r="H2990" s="29">
        <f ca="1">IFERROR($F2990/OFFSET($F2990,H$12,)-1,"")</f>
        <v>8.1074481074481231E-3</v>
      </c>
      <c r="I2990" s="29">
        <f ca="1">IFERROR($F2990/OFFSET($F2990,I$12,)-1,"")</f>
        <v>7.5117411648277121E-2</v>
      </c>
      <c r="J2990" s="29">
        <f ca="1">IFERROR($F2990/OFFSET($F2990,J$12,)-1,"")</f>
        <v>4.7040124448352261E-2</v>
      </c>
      <c r="K2990" s="30">
        <f>F2990/VLOOKUP(YEAR(B2990),$Z$13:$AB$35,3,FALSE)-1</f>
        <v>9.2906687375350794E-2</v>
      </c>
      <c r="L2990" s="21">
        <f>MAX(F2990:$F$5741)</f>
        <v>1628.56</v>
      </c>
      <c r="M2990" s="28">
        <f ca="1">IF(OFFSET($O2990,M$12,)&lt;&gt;"",_xlfn.STDEV.S(OFFSET($O2990,,,M$12))*SQRT($J$12/$G$12),"")</f>
        <v>7.70233899337643E-2</v>
      </c>
      <c r="N2990" s="30">
        <f ca="1">IF(OFFSET($O2990,N$12,)&lt;&gt;"",_xlfn.STDEV.S(OFFSET($O2990,,,N$12))*SQRT($J$12/$G$12),"")</f>
        <v>0.10641137548482776</v>
      </c>
      <c r="O2990" s="4">
        <f t="shared" ca="1" si="46"/>
        <v>5.4571057383888833E-3</v>
      </c>
    </row>
    <row r="2991" spans="2:15" x14ac:dyDescent="0.2">
      <c r="B2991" s="14">
        <v>37307</v>
      </c>
      <c r="C2991" s="25">
        <v>1230.3599999999999</v>
      </c>
      <c r="D2991" s="25">
        <v>1233.04</v>
      </c>
      <c r="E2991" s="25">
        <v>1226.69</v>
      </c>
      <c r="F2991" s="16">
        <v>1231.72</v>
      </c>
      <c r="G2991" s="28">
        <f ca="1">IFERROR($F2991/OFFSET($F2991,G$12,)-1,"")</f>
        <v>-1.9770532183833733E-3</v>
      </c>
      <c r="H2991" s="29">
        <f ca="1">IFERROR($F2991/OFFSET($F2991,H$12,)-1,"")</f>
        <v>4.9770728284461718E-3</v>
      </c>
      <c r="I2991" s="29">
        <f ca="1">IFERROR($F2991/OFFSET($F2991,I$12,)-1,"")</f>
        <v>6.8023966634005895E-2</v>
      </c>
      <c r="J2991" s="29">
        <f ca="1">IFERROR($F2991/OFFSET($F2991,J$12,)-1,"")</f>
        <v>5.098253368260286E-2</v>
      </c>
      <c r="K2991" s="30">
        <f>F2991/VLOOKUP(YEAR(B2991),$Z$13:$AB$35,3,FALSE)-1</f>
        <v>8.6958823840872501E-2</v>
      </c>
      <c r="L2991" s="21">
        <f>MAX(F2991:$F$5741)</f>
        <v>1628.56</v>
      </c>
      <c r="M2991" s="28">
        <f ca="1">IF(OFFSET($O2991,M$12,)&lt;&gt;"",_xlfn.STDEV.S(OFFSET($O2991,,,M$12))*SQRT($J$12/$G$12),"")</f>
        <v>7.6781192101621668E-2</v>
      </c>
      <c r="N2991" s="30">
        <f ca="1">IF(OFFSET($O2991,N$12,)&lt;&gt;"",_xlfn.STDEV.S(OFFSET($O2991,,,N$12))*SQRT($J$12/$G$12),"")</f>
        <v>0.10618325007360936</v>
      </c>
      <c r="O2991" s="4">
        <f t="shared" ca="1" si="46"/>
        <v>-1.9790101678517679E-3</v>
      </c>
    </row>
    <row r="2992" spans="2:15" x14ac:dyDescent="0.2">
      <c r="B2992" s="14">
        <v>37306</v>
      </c>
      <c r="C2992" s="25">
        <v>1216.54</v>
      </c>
      <c r="D2992" s="25">
        <v>1234.53</v>
      </c>
      <c r="E2992" s="25">
        <v>1216.54</v>
      </c>
      <c r="F2992" s="16">
        <v>1234.1600000000001</v>
      </c>
      <c r="G2992" s="28">
        <f ca="1">IFERROR($F2992/OFFSET($F2992,G$12,)-1,"")</f>
        <v>1.4483699672842798E-2</v>
      </c>
      <c r="H2992" s="29">
        <f ca="1">IFERROR($F2992/OFFSET($F2992,H$12,)-1,"")</f>
        <v>1.4033588589082102E-2</v>
      </c>
      <c r="I2992" s="29">
        <f ca="1">IFERROR($F2992/OFFSET($F2992,I$12,)-1,"")</f>
        <v>7.6646602111140272E-2</v>
      </c>
      <c r="J2992" s="29">
        <f ca="1">IFERROR($F2992/OFFSET($F2992,J$12,)-1,"")</f>
        <v>6.529939318607525E-2</v>
      </c>
      <c r="K2992" s="30">
        <f>F2992/VLOOKUP(YEAR(B2992),$Z$13:$AB$35,3,FALSE)-1</f>
        <v>8.9112056337033785E-2</v>
      </c>
      <c r="L2992" s="21">
        <f>MAX(F2992:$F$5741)</f>
        <v>1628.56</v>
      </c>
      <c r="M2992" s="28">
        <f ca="1">IF(OFFSET($O2992,M$12,)&lt;&gt;"",_xlfn.STDEV.S(OFFSET($O2992,,,M$12))*SQRT($J$12/$G$12),"")</f>
        <v>7.6687572210971944E-2</v>
      </c>
      <c r="N2992" s="30">
        <f ca="1">IF(OFFSET($O2992,N$12,)&lt;&gt;"",_xlfn.STDEV.S(OFFSET($O2992,,,N$12))*SQRT($J$12/$G$12),"")</f>
        <v>0.10585462326366457</v>
      </c>
      <c r="O2992" s="4">
        <f t="shared" ca="1" si="46"/>
        <v>1.4379812804077241E-2</v>
      </c>
    </row>
    <row r="2993" spans="2:15" x14ac:dyDescent="0.2">
      <c r="B2993" s="14">
        <v>37305</v>
      </c>
      <c r="C2993" s="25">
        <v>1217.1400000000001</v>
      </c>
      <c r="D2993" s="25">
        <v>1225.08</v>
      </c>
      <c r="E2993" s="25">
        <v>1212.43</v>
      </c>
      <c r="F2993" s="16">
        <v>1216.54</v>
      </c>
      <c r="G2993" s="28">
        <f ca="1">IFERROR($F2993/OFFSET($F2993,G$12,)-1,"")</f>
        <v>-2.1326508850502135E-3</v>
      </c>
      <c r="H2993" s="29">
        <f ca="1">IFERROR($F2993/OFFSET($F2993,H$12,)-1,"")</f>
        <v>2.5795073388219514E-3</v>
      </c>
      <c r="I2993" s="29">
        <f ca="1">IFERROR($F2993/OFFSET($F2993,I$12,)-1,"")</f>
        <v>6.9372901320300384E-2</v>
      </c>
      <c r="J2993" s="29">
        <f ca="1">IFERROR($F2993/OFFSET($F2993,J$12,)-1,"")</f>
        <v>4.1870423500192544E-2</v>
      </c>
      <c r="K2993" s="30">
        <f>F2993/VLOOKUP(YEAR(B2993),$Z$13:$AB$35,3,FALSE)-1</f>
        <v>7.3562893803279072E-2</v>
      </c>
      <c r="L2993" s="21">
        <f>MAX(F2993:$F$5741)</f>
        <v>1628.56</v>
      </c>
      <c r="M2993" s="28">
        <f ca="1">IF(OFFSET($O2993,M$12,)&lt;&gt;"",_xlfn.STDEV.S(OFFSET($O2993,,,M$12))*SQRT($J$12/$G$12),"")</f>
        <v>8.1419468012560586E-2</v>
      </c>
      <c r="N2993" s="30">
        <f ca="1">IF(OFFSET($O2993,N$12,)&lt;&gt;"",_xlfn.STDEV.S(OFFSET($O2993,,,N$12))*SQRT($J$12/$G$12),"")</f>
        <v>0.10489765472293083</v>
      </c>
      <c r="O2993" s="4">
        <f t="shared" ca="1" si="46"/>
        <v>-2.1349282233701101E-3</v>
      </c>
    </row>
    <row r="2994" spans="2:15" x14ac:dyDescent="0.2">
      <c r="B2994" s="14">
        <v>37302</v>
      </c>
      <c r="C2994" s="25">
        <v>1228.5</v>
      </c>
      <c r="D2994" s="25">
        <v>1228.5</v>
      </c>
      <c r="E2994" s="25">
        <v>1216.8800000000001</v>
      </c>
      <c r="F2994" s="16">
        <v>1219.1400000000001</v>
      </c>
      <c r="G2994" s="28">
        <f ca="1">IFERROR($F2994/OFFSET($F2994,G$12,)-1,"")</f>
        <v>-7.6190476190475254E-3</v>
      </c>
      <c r="H2994" s="29">
        <f ca="1">IFERROR($F2994/OFFSET($F2994,H$12,)-1,"")</f>
        <v>1.0183535650660991E-2</v>
      </c>
      <c r="I2994" s="29">
        <f ca="1">IFERROR($F2994/OFFSET($F2994,I$12,)-1,"")</f>
        <v>7.2412519132316611E-2</v>
      </c>
      <c r="J2994" s="29">
        <f ca="1">IFERROR($F2994/OFFSET($F2994,J$12,)-1,"")</f>
        <v>4.8479062927320182E-2</v>
      </c>
      <c r="K2994" s="30">
        <f>F2994/VLOOKUP(YEAR(B2994),$Z$13:$AB$35,3,FALSE)-1</f>
        <v>7.5857321872959238E-2</v>
      </c>
      <c r="L2994" s="21">
        <f>MAX(F2994:$F$5741)</f>
        <v>1628.56</v>
      </c>
      <c r="M2994" s="28">
        <f ca="1">IF(OFFSET($O2994,M$12,)&lt;&gt;"",_xlfn.STDEV.S(OFFSET($O2994,,,M$12))*SQRT($J$12/$G$12),"")</f>
        <v>8.9813765870812717E-2</v>
      </c>
      <c r="N2994" s="30">
        <f ca="1">IF(OFFSET($O2994,N$12,)&lt;&gt;"",_xlfn.STDEV.S(OFFSET($O2994,,,N$12))*SQRT($J$12/$G$12),"")</f>
        <v>0.10735321476611956</v>
      </c>
      <c r="O2994" s="4">
        <f t="shared" ca="1" si="46"/>
        <v>-7.648220838256733E-3</v>
      </c>
    </row>
    <row r="2995" spans="2:15" x14ac:dyDescent="0.2">
      <c r="B2995" s="14">
        <v>37301</v>
      </c>
      <c r="C2995" s="25">
        <v>1225.9000000000001</v>
      </c>
      <c r="D2995" s="25">
        <v>1229.48</v>
      </c>
      <c r="E2995" s="25">
        <v>1221.48</v>
      </c>
      <c r="F2995" s="16">
        <v>1228.5</v>
      </c>
      <c r="G2995" s="28">
        <f ca="1">IFERROR($F2995/OFFSET($F2995,G$12,)-1,"")</f>
        <v>2.3498311058893773E-3</v>
      </c>
      <c r="H2995" s="29">
        <f ca="1">IFERROR($F2995/OFFSET($F2995,H$12,)-1,"")</f>
        <v>2.001843256752367E-2</v>
      </c>
      <c r="I2995" s="29">
        <f ca="1">IFERROR($F2995/OFFSET($F2995,I$12,)-1,"")</f>
        <v>9.291318968738338E-2</v>
      </c>
      <c r="J2995" s="29">
        <f ca="1">IFERROR($F2995/OFFSET($F2995,J$12,)-1,"")</f>
        <v>6.3691620343913957E-2</v>
      </c>
      <c r="K2995" s="30">
        <f>F2995/VLOOKUP(YEAR(B2995),$Z$13:$AB$35,3,FALSE)-1</f>
        <v>8.4117262923807168E-2</v>
      </c>
      <c r="L2995" s="21">
        <f>MAX(F2995:$F$5741)</f>
        <v>1628.56</v>
      </c>
      <c r="M2995" s="28">
        <f ca="1">IF(OFFSET($O2995,M$12,)&lt;&gt;"",_xlfn.STDEV.S(OFFSET($O2995,,,M$12))*SQRT($J$12/$G$12),"")</f>
        <v>8.5238377393480752E-2</v>
      </c>
      <c r="N2995" s="30">
        <f ca="1">IF(OFFSET($O2995,N$12,)&lt;&gt;"",_xlfn.STDEV.S(OFFSET($O2995,,,N$12))*SQRT($J$12/$G$12),"")</f>
        <v>0.1056682278880985</v>
      </c>
      <c r="O2995" s="4">
        <f t="shared" ca="1" si="46"/>
        <v>2.3470745701939483E-3</v>
      </c>
    </row>
    <row r="2996" spans="2:15" x14ac:dyDescent="0.2">
      <c r="B2996" s="14">
        <v>37300</v>
      </c>
      <c r="C2996" s="25">
        <v>1216.72</v>
      </c>
      <c r="D2996" s="25">
        <v>1225.6199999999999</v>
      </c>
      <c r="E2996" s="25">
        <v>1207.1400000000001</v>
      </c>
      <c r="F2996" s="16">
        <v>1225.6199999999999</v>
      </c>
      <c r="G2996" s="28">
        <f ca="1">IFERROR($F2996/OFFSET($F2996,G$12,)-1,"")</f>
        <v>7.0167942945409401E-3</v>
      </c>
      <c r="H2996" s="29">
        <f ca="1">IFERROR($F2996/OFFSET($F2996,H$12,)-1,"")</f>
        <v>2.9629940773721941E-2</v>
      </c>
      <c r="I2996" s="29">
        <f ca="1">IFERROR($F2996/OFFSET($F2996,I$12,)-1,"")</f>
        <v>8.5887939894389698E-2</v>
      </c>
      <c r="J2996" s="29">
        <f ca="1">IFERROR($F2996/OFFSET($F2996,J$12,)-1,"")</f>
        <v>5.2314349741132693E-2</v>
      </c>
      <c r="K2996" s="30">
        <f>F2996/VLOOKUP(YEAR(B2996),$Z$13:$AB$35,3,FALSE)-1</f>
        <v>8.1575742600469292E-2</v>
      </c>
      <c r="L2996" s="21">
        <f>MAX(F2996:$F$5741)</f>
        <v>1628.56</v>
      </c>
      <c r="M2996" s="28">
        <f ca="1">IF(OFFSET($O2996,M$12,)&lt;&gt;"",_xlfn.STDEV.S(OFFSET($O2996,,,M$12))*SQRT($J$12/$G$12),"")</f>
        <v>8.7009002888467857E-2</v>
      </c>
      <c r="N2996" s="30">
        <f ca="1">IF(OFFSET($O2996,N$12,)&lt;&gt;"",_xlfn.STDEV.S(OFFSET($O2996,,,N$12))*SQRT($J$12/$G$12),"")</f>
        <v>0.10761750565043435</v>
      </c>
      <c r="O2996" s="4">
        <f t="shared" ca="1" si="46"/>
        <v>6.9922911490356088E-3</v>
      </c>
    </row>
    <row r="2997" spans="2:15" x14ac:dyDescent="0.2">
      <c r="B2997" s="14">
        <v>37299</v>
      </c>
      <c r="C2997" s="25">
        <v>1213.3800000000001</v>
      </c>
      <c r="D2997" s="25">
        <v>1218.58</v>
      </c>
      <c r="E2997" s="25">
        <v>1210.6600000000001</v>
      </c>
      <c r="F2997" s="16">
        <v>1217.08</v>
      </c>
      <c r="G2997" s="28">
        <f ca="1">IFERROR($F2997/OFFSET($F2997,G$12,)-1,"")</f>
        <v>3.024534164050019E-3</v>
      </c>
      <c r="H2997" s="29">
        <f ca="1">IFERROR($F2997/OFFSET($F2997,H$12,)-1,"")</f>
        <v>2.7132404445832092E-2</v>
      </c>
      <c r="I2997" s="29">
        <f ca="1">IFERROR($F2997/OFFSET($F2997,I$12,)-1,"")</f>
        <v>8.8116439580874673E-2</v>
      </c>
      <c r="J2997" s="29">
        <f ca="1">IFERROR($F2997/OFFSET($F2997,J$12,)-1,"")</f>
        <v>5.2018324833606799E-2</v>
      </c>
      <c r="K2997" s="30">
        <f>F2997/VLOOKUP(YEAR(B2997),$Z$13:$AB$35,3,FALSE)-1</f>
        <v>7.4039428863905021E-2</v>
      </c>
      <c r="L2997" s="21">
        <f>MAX(F2997:$F$5741)</f>
        <v>1628.56</v>
      </c>
      <c r="M2997" s="28">
        <f ca="1">IF(OFFSET($O2997,M$12,)&lt;&gt;"",_xlfn.STDEV.S(OFFSET($O2997,,,M$12))*SQRT($J$12/$G$12),"")</f>
        <v>8.9676591837248493E-2</v>
      </c>
      <c r="N2997" s="30">
        <f ca="1">IF(OFFSET($O2997,N$12,)&lt;&gt;"",_xlfn.STDEV.S(OFFSET($O2997,,,N$12))*SQRT($J$12/$G$12),"")</f>
        <v>0.11252555212187651</v>
      </c>
      <c r="O2997" s="4">
        <f t="shared" ca="1" si="46"/>
        <v>3.0199694623433406E-3</v>
      </c>
    </row>
    <row r="2998" spans="2:15" x14ac:dyDescent="0.2">
      <c r="B2998" s="14">
        <v>37298</v>
      </c>
      <c r="C2998" s="25">
        <v>1209.79</v>
      </c>
      <c r="D2998" s="25">
        <v>1214.26</v>
      </c>
      <c r="E2998" s="25">
        <v>1207.5999999999999</v>
      </c>
      <c r="F2998" s="16">
        <v>1213.4100000000001</v>
      </c>
      <c r="G2998" s="28">
        <f ca="1">IFERROR($F2998/OFFSET($F2998,G$12,)-1,"")</f>
        <v>5.4356382317604091E-3</v>
      </c>
      <c r="H2998" s="29">
        <f ca="1">IFERROR($F2998/OFFSET($F2998,H$12,)-1,"")</f>
        <v>2.9805905167658242E-2</v>
      </c>
      <c r="I2998" s="29">
        <f ca="1">IFERROR($F2998/OFFSET($F2998,I$12,)-1,"")</f>
        <v>8.3595284872298725E-2</v>
      </c>
      <c r="J2998" s="29">
        <f ca="1">IFERROR($F2998/OFFSET($F2998,J$12,)-1,"")</f>
        <v>6.7221938820383853E-2</v>
      </c>
      <c r="K2998" s="30">
        <f>F2998/VLOOKUP(YEAR(B2998),$Z$13:$AB$35,3,FALSE)-1</f>
        <v>7.080075539631836E-2</v>
      </c>
      <c r="L2998" s="21">
        <f>MAX(F2998:$F$5741)</f>
        <v>1628.56</v>
      </c>
      <c r="M2998" s="28">
        <f ca="1">IF(OFFSET($O2998,M$12,)&lt;&gt;"",_xlfn.STDEV.S(OFFSET($O2998,,,M$12))*SQRT($J$12/$G$12),"")</f>
        <v>9.2243402801877095E-2</v>
      </c>
      <c r="N2998" s="30">
        <f ca="1">IF(OFFSET($O2998,N$12,)&lt;&gt;"",_xlfn.STDEV.S(OFFSET($O2998,,,N$12))*SQRT($J$12/$G$12),"")</f>
        <v>0.11270951949745904</v>
      </c>
      <c r="O2998" s="4">
        <f t="shared" ca="1" si="46"/>
        <v>5.420918467052319E-3</v>
      </c>
    </row>
    <row r="2999" spans="2:15" x14ac:dyDescent="0.2">
      <c r="B2999" s="14">
        <v>37295</v>
      </c>
      <c r="C2999" s="25">
        <v>1203.8699999999999</v>
      </c>
      <c r="D2999" s="25">
        <v>1208.79</v>
      </c>
      <c r="E2999" s="25">
        <v>1199.58</v>
      </c>
      <c r="F2999" s="16">
        <v>1206.8499999999999</v>
      </c>
      <c r="G2999" s="28">
        <f ca="1">IFERROR($F2999/OFFSET($F2999,G$12,)-1,"")</f>
        <v>2.0425277526381347E-3</v>
      </c>
      <c r="H2999" s="29">
        <f ca="1">IFERROR($F2999/OFFSET($F2999,H$12,)-1,"")</f>
        <v>2.9779427449976525E-2</v>
      </c>
      <c r="I2999" s="29">
        <f ca="1">IFERROR($F2999/OFFSET($F2999,I$12,)-1,"")</f>
        <v>7.9452961485483309E-2</v>
      </c>
      <c r="J2999" s="29">
        <f ca="1">IFERROR($F2999/OFFSET($F2999,J$12,)-1,"")</f>
        <v>6.0640681987959688E-2</v>
      </c>
      <c r="K2999" s="30">
        <f>F2999/VLOOKUP(YEAR(B2999),$Z$13:$AB$35,3,FALSE)-1</f>
        <v>6.5011736882048643E-2</v>
      </c>
      <c r="L2999" s="21">
        <f>MAX(F2999:$F$5741)</f>
        <v>1628.56</v>
      </c>
      <c r="M2999" s="28">
        <f ca="1">IF(OFFSET($O2999,M$12,)&lt;&gt;"",_xlfn.STDEV.S(OFFSET($O2999,,,M$12))*SQRT($J$12/$G$12),"")</f>
        <v>0.10104474587663992</v>
      </c>
      <c r="N2999" s="30">
        <f ca="1">IF(OFFSET($O2999,N$12,)&lt;&gt;"",_xlfn.STDEV.S(OFFSET($O2999,,,N$12))*SQRT($J$12/$G$12),"")</f>
        <v>0.11314833720750542</v>
      </c>
      <c r="O2999" s="4">
        <f t="shared" ca="1" si="46"/>
        <v>2.040444628904391E-3</v>
      </c>
    </row>
    <row r="3000" spans="2:15" x14ac:dyDescent="0.2">
      <c r="B3000" s="14">
        <v>37294</v>
      </c>
      <c r="C3000" s="25">
        <v>1187.97</v>
      </c>
      <c r="D3000" s="25">
        <v>1204.78</v>
      </c>
      <c r="E3000" s="25">
        <v>1185.99</v>
      </c>
      <c r="F3000" s="16">
        <v>1204.3900000000001</v>
      </c>
      <c r="G3000" s="28">
        <f ca="1">IFERROR($F3000/OFFSET($F3000,G$12,)-1,"")</f>
        <v>1.1794850254127187E-2</v>
      </c>
      <c r="H3000" s="29">
        <f ca="1">IFERROR($F3000/OFFSET($F3000,H$12,)-1,"")</f>
        <v>3.3013122909340442E-2</v>
      </c>
      <c r="I3000" s="29">
        <f ca="1">IFERROR($F3000/OFFSET($F3000,I$12,)-1,"")</f>
        <v>8.0732578381579767E-2</v>
      </c>
      <c r="J3000" s="29">
        <f ca="1">IFERROR($F3000/OFFSET($F3000,J$12,)-1,"")</f>
        <v>6.7012181616832978E-2</v>
      </c>
      <c r="K3000" s="30">
        <f>F3000/VLOOKUP(YEAR(B3000),$Z$13:$AB$35,3,FALSE)-1</f>
        <v>6.2840854939197666E-2</v>
      </c>
      <c r="L3000" s="21">
        <f>MAX(F3000:$F$5741)</f>
        <v>1628.56</v>
      </c>
      <c r="M3000" s="28">
        <f ca="1">IF(OFFSET($O3000,M$12,)&lt;&gt;"",_xlfn.STDEV.S(OFFSET($O3000,,,M$12))*SQRT($J$12/$G$12),"")</f>
        <v>0.1098523019821394</v>
      </c>
      <c r="N3000" s="30">
        <f ca="1">IF(OFFSET($O3000,N$12,)&lt;&gt;"",_xlfn.STDEV.S(OFFSET($O3000,,,N$12))*SQRT($J$12/$G$12),"")</f>
        <v>0.1135725195461896</v>
      </c>
      <c r="O3000" s="4">
        <f t="shared" ca="1" si="46"/>
        <v>1.1725833175186554E-2</v>
      </c>
    </row>
    <row r="3001" spans="2:15" x14ac:dyDescent="0.2">
      <c r="B3001" s="14">
        <v>37293</v>
      </c>
      <c r="C3001" s="25">
        <v>1183.22</v>
      </c>
      <c r="D3001" s="25">
        <v>1191.18</v>
      </c>
      <c r="E3001" s="25">
        <v>1178.56</v>
      </c>
      <c r="F3001" s="16">
        <v>1190.3499999999999</v>
      </c>
      <c r="G3001" s="28">
        <f ca="1">IFERROR($F3001/OFFSET($F3001,G$12,)-1,"")</f>
        <v>4.5741098630298627E-3</v>
      </c>
      <c r="H3001" s="29">
        <f ca="1">IFERROR($F3001/OFFSET($F3001,H$12,)-1,"")</f>
        <v>2.1987739753077884E-2</v>
      </c>
      <c r="I3001" s="29">
        <f ca="1">IFERROR($F3001/OFFSET($F3001,I$12,)-1,"")</f>
        <v>6.6191947691343067E-2</v>
      </c>
      <c r="J3001" s="29">
        <f ca="1">IFERROR($F3001/OFFSET($F3001,J$12,)-1,"")</f>
        <v>4.3818727090969567E-2</v>
      </c>
      <c r="K3001" s="30">
        <f>F3001/VLOOKUP(YEAR(B3001),$Z$13:$AB$35,3,FALSE)-1</f>
        <v>5.0450943362925438E-2</v>
      </c>
      <c r="L3001" s="21">
        <f>MAX(F3001:$F$5741)</f>
        <v>1628.56</v>
      </c>
      <c r="M3001" s="28">
        <f ca="1">IF(OFFSET($O3001,M$12,)&lt;&gt;"",_xlfn.STDEV.S(OFFSET($O3001,,,M$12))*SQRT($J$12/$G$12),"")</f>
        <v>0.1130448622807354</v>
      </c>
      <c r="N3001" s="30">
        <f ca="1">IF(OFFSET($O3001,N$12,)&lt;&gt;"",_xlfn.STDEV.S(OFFSET($O3001,,,N$12))*SQRT($J$12/$G$12),"")</f>
        <v>0.11223006430050902</v>
      </c>
      <c r="O3001" s="4">
        <f t="shared" ca="1" si="46"/>
        <v>4.5636804140473455E-3</v>
      </c>
    </row>
    <row r="3002" spans="2:15" x14ac:dyDescent="0.2">
      <c r="B3002" s="14">
        <v>37292</v>
      </c>
      <c r="C3002" s="25">
        <v>1178.21</v>
      </c>
      <c r="D3002" s="25">
        <v>1185.46</v>
      </c>
      <c r="E3002" s="25">
        <v>1175.3900000000001</v>
      </c>
      <c r="F3002" s="16">
        <v>1184.93</v>
      </c>
      <c r="G3002" s="28">
        <f ca="1">IFERROR($F3002/OFFSET($F3002,G$12,)-1,"")</f>
        <v>5.6352850316985226E-3</v>
      </c>
      <c r="H3002" s="29">
        <f ca="1">IFERROR($F3002/OFFSET($F3002,H$12,)-1,"")</f>
        <v>1.656629090097983E-2</v>
      </c>
      <c r="I3002" s="29">
        <f ca="1">IFERROR($F3002/OFFSET($F3002,I$12,)-1,"")</f>
        <v>4.8805530231281979E-2</v>
      </c>
      <c r="J3002" s="29">
        <f ca="1">IFERROR($F3002/OFFSET($F3002,J$12,)-1,"")</f>
        <v>7.3247830733837116E-2</v>
      </c>
      <c r="K3002" s="30">
        <f>F3002/VLOOKUP(YEAR(B3002),$Z$13:$AB$35,3,FALSE)-1</f>
        <v>4.5667943309977144E-2</v>
      </c>
      <c r="L3002" s="21">
        <f>MAX(F3002:$F$5741)</f>
        <v>1628.56</v>
      </c>
      <c r="M3002" s="28">
        <f ca="1">IF(OFFSET($O3002,M$12,)&lt;&gt;"",_xlfn.STDEV.S(OFFSET($O3002,,,M$12))*SQRT($J$12/$G$12),"")</f>
        <v>0.1150735204934094</v>
      </c>
      <c r="N3002" s="30">
        <f ca="1">IF(OFFSET($O3002,N$12,)&lt;&gt;"",_xlfn.STDEV.S(OFFSET($O3002,,,N$12))*SQRT($J$12/$G$12),"")</f>
        <v>0.11374383529408491</v>
      </c>
      <c r="O3002" s="4">
        <f t="shared" ca="1" si="46"/>
        <v>5.6194662142098357E-3</v>
      </c>
    </row>
    <row r="3003" spans="2:15" x14ac:dyDescent="0.2">
      <c r="B3003" s="14">
        <v>37291</v>
      </c>
      <c r="C3003" s="25">
        <v>1171.44</v>
      </c>
      <c r="D3003" s="25">
        <v>1182.55</v>
      </c>
      <c r="E3003" s="25">
        <v>1170.8900000000001</v>
      </c>
      <c r="F3003" s="16">
        <v>1178.29</v>
      </c>
      <c r="G3003" s="28">
        <f ca="1">IFERROR($F3003/OFFSET($F3003,G$12,)-1,"")</f>
        <v>5.4097871069584968E-3</v>
      </c>
      <c r="H3003" s="29">
        <f ca="1">IFERROR($F3003/OFFSET($F3003,H$12,)-1,"")</f>
        <v>1.1433770826716483E-2</v>
      </c>
      <c r="I3003" s="29">
        <f ca="1">IFERROR($F3003/OFFSET($F3003,I$12,)-1,"")</f>
        <v>3.1163580354955034E-2</v>
      </c>
      <c r="J3003" s="29">
        <f ca="1">IFERROR($F3003/OFFSET($F3003,J$12,)-1,"")</f>
        <v>7.3319366004736652E-2</v>
      </c>
      <c r="K3003" s="30">
        <f>F3003/VLOOKUP(YEAR(B3003),$Z$13:$AB$35,3,FALSE)-1</f>
        <v>3.9808327008948208E-2</v>
      </c>
      <c r="L3003" s="21">
        <f>MAX(F3003:$F$5741)</f>
        <v>1628.56</v>
      </c>
      <c r="M3003" s="28">
        <f ca="1">IF(OFFSET($O3003,M$12,)&lt;&gt;"",_xlfn.STDEV.S(OFFSET($O3003,,,M$12))*SQRT($J$12/$G$12),"")</f>
        <v>0.11470715410384323</v>
      </c>
      <c r="N3003" s="30">
        <f ca="1">IF(OFFSET($O3003,N$12,)&lt;&gt;"",_xlfn.STDEV.S(OFFSET($O3003,,,N$12))*SQRT($J$12/$G$12),"")</f>
        <v>0.11423804931310913</v>
      </c>
      <c r="O3003" s="4">
        <f t="shared" ca="1" si="46"/>
        <v>5.3952067693976051E-3</v>
      </c>
    </row>
    <row r="3004" spans="2:15" x14ac:dyDescent="0.2">
      <c r="B3004" s="14">
        <v>37288</v>
      </c>
      <c r="C3004" s="25">
        <v>1166.1500000000001</v>
      </c>
      <c r="D3004" s="25">
        <v>1177.17</v>
      </c>
      <c r="E3004" s="25">
        <v>1166.1500000000001</v>
      </c>
      <c r="F3004" s="16">
        <v>1171.95</v>
      </c>
      <c r="G3004" s="28">
        <f ca="1">IFERROR($F3004/OFFSET($F3004,G$12,)-1,"")</f>
        <v>5.1891242816708427E-3</v>
      </c>
      <c r="H3004" s="29">
        <f ca="1">IFERROR($F3004/OFFSET($F3004,H$12,)-1,"")</f>
        <v>1.0484656705093132E-2</v>
      </c>
      <c r="I3004" s="29">
        <f ca="1">IFERROR($F3004/OFFSET($F3004,I$12,)-1,"")</f>
        <v>2.5498551815262394E-2</v>
      </c>
      <c r="J3004" s="29">
        <f ca="1">IFERROR($F3004/OFFSET($F3004,J$12,)-1,"")</f>
        <v>7.4621528191679776E-2</v>
      </c>
      <c r="K3004" s="30">
        <f>F3004/VLOOKUP(YEAR(B3004),$Z$13:$AB$35,3,FALSE)-1</f>
        <v>3.4213452408266898E-2</v>
      </c>
      <c r="L3004" s="21">
        <f>MAX(F3004:$F$5741)</f>
        <v>1628.56</v>
      </c>
      <c r="M3004" s="28">
        <f ca="1">IF(OFFSET($O3004,M$12,)&lt;&gt;"",_xlfn.STDEV.S(OFFSET($O3004,,,M$12))*SQRT($J$12/$G$12),"")</f>
        <v>0.1146225247151601</v>
      </c>
      <c r="N3004" s="30">
        <f ca="1">IF(OFFSET($O3004,N$12,)&lt;&gt;"",_xlfn.STDEV.S(OFFSET($O3004,,,N$12))*SQRT($J$12/$G$12),"")</f>
        <v>0.11423951763237288</v>
      </c>
      <c r="O3004" s="4">
        <f t="shared" ca="1" si="46"/>
        <v>5.1757071716173452E-3</v>
      </c>
    </row>
    <row r="3005" spans="2:15" x14ac:dyDescent="0.2">
      <c r="B3005" s="14">
        <v>37287</v>
      </c>
      <c r="C3005" s="25">
        <v>1165.24</v>
      </c>
      <c r="D3005" s="25">
        <v>1169.23</v>
      </c>
      <c r="E3005" s="25">
        <v>1159.73</v>
      </c>
      <c r="F3005" s="16">
        <v>1165.9000000000001</v>
      </c>
      <c r="G3005" s="28">
        <f ca="1">IFERROR($F3005/OFFSET($F3005,G$12,)-1,"")</f>
        <v>9.9593042224022099E-4</v>
      </c>
      <c r="H3005" s="29">
        <f ca="1">IFERROR($F3005/OFFSET($F3005,H$12,)-1,"")</f>
        <v>5.5369648463103882E-3</v>
      </c>
      <c r="I3005" s="29">
        <f ca="1">IFERROR($F3005/OFFSET($F3005,I$12,)-1,"")</f>
        <v>2.8874494784588478E-2</v>
      </c>
      <c r="J3005" s="29">
        <f ca="1">IFERROR($F3005/OFFSET($F3005,J$12,)-1,"")</f>
        <v>6.8711386510715622E-2</v>
      </c>
      <c r="K3005" s="30">
        <f>F3005/VLOOKUP(YEAR(B3005),$Z$13:$AB$35,3,FALSE)-1</f>
        <v>2.8874494784588478E-2</v>
      </c>
      <c r="L3005" s="21">
        <f>MAX(F3005:$F$5741)</f>
        <v>1628.56</v>
      </c>
      <c r="M3005" s="28">
        <f ca="1">IF(OFFSET($O3005,M$12,)&lt;&gt;"",_xlfn.STDEV.S(OFFSET($O3005,,,M$12))*SQRT($J$12/$G$12),"")</f>
        <v>0.11547162544411045</v>
      </c>
      <c r="N3005" s="30">
        <f ca="1">IF(OFFSET($O3005,N$12,)&lt;&gt;"",_xlfn.STDEV.S(OFFSET($O3005,,,N$12))*SQRT($J$12/$G$12),"")</f>
        <v>0.11571120215027761</v>
      </c>
      <c r="O3005" s="4">
        <f t="shared" ca="1" si="46"/>
        <v>9.9543481257178428E-4</v>
      </c>
    </row>
    <row r="3006" spans="2:15" x14ac:dyDescent="0.2">
      <c r="B3006" s="14">
        <v>37286</v>
      </c>
      <c r="C3006" s="25">
        <v>1165.7</v>
      </c>
      <c r="D3006" s="25">
        <v>1166.44</v>
      </c>
      <c r="E3006" s="25">
        <v>1158.9100000000001</v>
      </c>
      <c r="F3006" s="16">
        <v>1164.74</v>
      </c>
      <c r="G3006" s="28">
        <f ca="1">IFERROR($F3006/OFFSET($F3006,G$12,)-1,"")</f>
        <v>-7.5496302396993453E-4</v>
      </c>
      <c r="H3006" s="29">
        <f ca="1">IFERROR($F3006/OFFSET($F3006,H$12,)-1,"")</f>
        <v>1.1120467389511557E-2</v>
      </c>
      <c r="I3006" s="29">
        <f ca="1">IFERROR($F3006/OFFSET($F3006,I$12,)-1,"")</f>
        <v>2.137921358167616E-2</v>
      </c>
      <c r="J3006" s="29">
        <f ca="1">IFERROR($F3006/OFFSET($F3006,J$12,)-1,"")</f>
        <v>7.2060380137143776E-2</v>
      </c>
      <c r="K3006" s="30">
        <f>F3006/VLOOKUP(YEAR(B3006),$Z$13:$AB$35,3,FALSE)-1</f>
        <v>2.7850826876577361E-2</v>
      </c>
      <c r="L3006" s="21">
        <f>MAX(F3006:$F$5741)</f>
        <v>1628.56</v>
      </c>
      <c r="M3006" s="28">
        <f ca="1">IF(OFFSET($O3006,M$12,)&lt;&gt;"",_xlfn.STDEV.S(OFFSET($O3006,,,M$12))*SQRT($J$12/$G$12),"")</f>
        <v>0.11566397672183594</v>
      </c>
      <c r="N3006" s="30">
        <f ca="1">IF(OFFSET($O3006,N$12,)&lt;&gt;"",_xlfn.STDEV.S(OFFSET($O3006,,,N$12))*SQRT($J$12/$G$12),"")</f>
        <v>0.12080267535407122</v>
      </c>
      <c r="O3006" s="4">
        <f t="shared" ca="1" si="46"/>
        <v>-7.552481520701962E-4</v>
      </c>
    </row>
    <row r="3007" spans="2:15" x14ac:dyDescent="0.2">
      <c r="B3007" s="14">
        <v>37285</v>
      </c>
      <c r="C3007" s="25">
        <v>1165.28</v>
      </c>
      <c r="D3007" s="25">
        <v>1167.81</v>
      </c>
      <c r="E3007" s="25">
        <v>1163.69</v>
      </c>
      <c r="F3007" s="16">
        <v>1165.6199999999999</v>
      </c>
      <c r="G3007" s="28">
        <f ca="1">IFERROR($F3007/OFFSET($F3007,G$12,)-1,"")</f>
        <v>5.5795428208438302E-4</v>
      </c>
      <c r="H3007" s="29">
        <f ca="1">IFERROR($F3007/OFFSET($F3007,H$12,)-1,"")</f>
        <v>1.0708680534480042E-2</v>
      </c>
      <c r="I3007" s="29">
        <f ca="1">IFERROR($F3007/OFFSET($F3007,I$12,)-1,"")</f>
        <v>1.6650240290267071E-2</v>
      </c>
      <c r="J3007" s="29">
        <f ca="1">IFERROR($F3007/OFFSET($F3007,J$12,)-1,"")</f>
        <v>7.1588140657319999E-2</v>
      </c>
      <c r="K3007" s="30">
        <f>F3007/VLOOKUP(YEAR(B3007),$Z$13:$AB$35,3,FALSE)-1</f>
        <v>2.8627402530930546E-2</v>
      </c>
      <c r="L3007" s="21">
        <f>MAX(F3007:$F$5741)</f>
        <v>1628.56</v>
      </c>
      <c r="M3007" s="28">
        <f ca="1">IF(OFFSET($O3007,M$12,)&lt;&gt;"",_xlfn.STDEV.S(OFFSET($O3007,,,M$12))*SQRT($J$12/$G$12),"")</f>
        <v>0.11577340440673158</v>
      </c>
      <c r="N3007" s="30">
        <f ca="1">IF(OFFSET($O3007,N$12,)&lt;&gt;"",_xlfn.STDEV.S(OFFSET($O3007,,,N$12))*SQRT($J$12/$G$12),"")</f>
        <v>0.1214483903572902</v>
      </c>
      <c r="O3007" s="4">
        <f t="shared" ca="1" si="46"/>
        <v>5.5779868346918704E-4</v>
      </c>
    </row>
    <row r="3008" spans="2:15" x14ac:dyDescent="0.2">
      <c r="B3008" s="14">
        <v>37284</v>
      </c>
      <c r="C3008" s="25">
        <v>1161.25</v>
      </c>
      <c r="D3008" s="25">
        <v>1167.46</v>
      </c>
      <c r="E3008" s="25">
        <v>1160.78</v>
      </c>
      <c r="F3008" s="16">
        <v>1164.97</v>
      </c>
      <c r="G3008" s="28">
        <f ca="1">IFERROR($F3008/OFFSET($F3008,G$12,)-1,"")</f>
        <v>4.4663258003605488E-3</v>
      </c>
      <c r="H3008" s="29">
        <f ca="1">IFERROR($F3008/OFFSET($F3008,H$12,)-1,"")</f>
        <v>1.6287184855622527E-2</v>
      </c>
      <c r="I3008" s="29">
        <f ca="1">IFERROR($F3008/OFFSET($F3008,I$12,)-1,"")</f>
        <v>3.3003768565728286E-2</v>
      </c>
      <c r="J3008" s="29">
        <f ca="1">IFERROR($F3008/OFFSET($F3008,J$12,)-1,"")</f>
        <v>6.5719539304565755E-2</v>
      </c>
      <c r="K3008" s="30">
        <f>F3008/VLOOKUP(YEAR(B3008),$Z$13:$AB$35,3,FALSE)-1</f>
        <v>2.8053795513510726E-2</v>
      </c>
      <c r="L3008" s="21">
        <f>MAX(F3008:$F$5741)</f>
        <v>1628.56</v>
      </c>
      <c r="M3008" s="28">
        <f ca="1">IF(OFFSET($O3008,M$12,)&lt;&gt;"",_xlfn.STDEV.S(OFFSET($O3008,,,M$12))*SQRT($J$12/$G$12),"")</f>
        <v>0.11672868486094612</v>
      </c>
      <c r="N3008" s="30">
        <f ca="1">IF(OFFSET($O3008,N$12,)&lt;&gt;"",_xlfn.STDEV.S(OFFSET($O3008,,,N$12))*SQRT($J$12/$G$12),"")</f>
        <v>0.12377413987591902</v>
      </c>
      <c r="O3008" s="4">
        <f t="shared" ca="1" si="46"/>
        <v>4.4563813663433764E-3</v>
      </c>
    </row>
    <row r="3009" spans="2:15" x14ac:dyDescent="0.2">
      <c r="B3009" s="14">
        <v>37281</v>
      </c>
      <c r="C3009" s="25">
        <v>1158.94</v>
      </c>
      <c r="D3009" s="25">
        <v>1165.4100000000001</v>
      </c>
      <c r="E3009" s="25">
        <v>1157.49</v>
      </c>
      <c r="F3009" s="16">
        <v>1159.79</v>
      </c>
      <c r="G3009" s="28">
        <f ca="1">IFERROR($F3009/OFFSET($F3009,G$12,)-1,"")</f>
        <v>2.6736123089654562E-4</v>
      </c>
      <c r="H3009" s="29">
        <f ca="1">IFERROR($F3009/OFFSET($F3009,H$12,)-1,"")</f>
        <v>1.9488054007489319E-2</v>
      </c>
      <c r="I3009" s="29">
        <f ca="1">IFERROR($F3009/OFFSET($F3009,I$12,)-1,"")</f>
        <v>4.6250856998520495E-2</v>
      </c>
      <c r="J3009" s="29">
        <f ca="1">IFERROR($F3009/OFFSET($F3009,J$12,)-1,"")</f>
        <v>5.5534825304658808E-2</v>
      </c>
      <c r="K3009" s="30">
        <f>F3009/VLOOKUP(YEAR(B3009),$Z$13:$AB$35,3,FALSE)-1</f>
        <v>2.3482588820840311E-2</v>
      </c>
      <c r="L3009" s="21">
        <f>MAX(F3009:$F$5741)</f>
        <v>1628.56</v>
      </c>
      <c r="M3009" s="28">
        <f ca="1">IF(OFFSET($O3009,M$12,)&lt;&gt;"",_xlfn.STDEV.S(OFFSET($O3009,,,M$12))*SQRT($J$12/$G$12),"")</f>
        <v>0.11629828851289772</v>
      </c>
      <c r="N3009" s="30">
        <f ca="1">IF(OFFSET($O3009,N$12,)&lt;&gt;"",_xlfn.STDEV.S(OFFSET($O3009,,,N$12))*SQRT($J$12/$G$12),"")</f>
        <v>0.12694595892608387</v>
      </c>
      <c r="O3009" s="4">
        <f t="shared" ca="1" si="46"/>
        <v>2.6732549625188285E-4</v>
      </c>
    </row>
    <row r="3010" spans="2:15" x14ac:dyDescent="0.2">
      <c r="B3010" s="14">
        <v>37280</v>
      </c>
      <c r="C3010" s="25">
        <v>1151.93</v>
      </c>
      <c r="D3010" s="25">
        <v>1162.5999999999999</v>
      </c>
      <c r="E3010" s="25">
        <v>1149</v>
      </c>
      <c r="F3010" s="16">
        <v>1159.48</v>
      </c>
      <c r="G3010" s="28">
        <f ca="1">IFERROR($F3010/OFFSET($F3010,G$12,)-1,"")</f>
        <v>6.5542177042008376E-3</v>
      </c>
      <c r="H3010" s="29">
        <f ca="1">IFERROR($F3010/OFFSET($F3010,H$12,)-1,"")</f>
        <v>1.9932794989532265E-2</v>
      </c>
      <c r="I3010" s="29">
        <f ca="1">IFERROR($F3010/OFFSET($F3010,I$12,)-1,"")</f>
        <v>3.4908110713425256E-2</v>
      </c>
      <c r="J3010" s="29">
        <f ca="1">IFERROR($F3010/OFFSET($F3010,J$12,)-1,"")</f>
        <v>5.6233204281484817E-2</v>
      </c>
      <c r="K3010" s="30">
        <f>F3010/VLOOKUP(YEAR(B3010),$Z$13:$AB$35,3,FALSE)-1</f>
        <v>2.3209022397147727E-2</v>
      </c>
      <c r="L3010" s="21">
        <f>MAX(F3010:$F$5741)</f>
        <v>1628.56</v>
      </c>
      <c r="M3010" s="28">
        <f ca="1">IF(OFFSET($O3010,M$12,)&lt;&gt;"",_xlfn.STDEV.S(OFFSET($O3010,,,M$12))*SQRT($J$12/$G$12),"")</f>
        <v>0.11654498454432385</v>
      </c>
      <c r="N3010" s="30">
        <f ca="1">IF(OFFSET($O3010,N$12,)&lt;&gt;"",_xlfn.STDEV.S(OFFSET($O3010,,,N$12))*SQRT($J$12/$G$12),"")</f>
        <v>0.12971137376734665</v>
      </c>
      <c r="O3010" s="4">
        <f t="shared" ca="1" si="46"/>
        <v>6.5328322119320966E-3</v>
      </c>
    </row>
    <row r="3011" spans="2:15" x14ac:dyDescent="0.2">
      <c r="B3011" s="14">
        <v>37279</v>
      </c>
      <c r="C3011" s="25">
        <v>1151.53</v>
      </c>
      <c r="D3011" s="25">
        <v>1153.02</v>
      </c>
      <c r="E3011" s="25">
        <v>1147.49</v>
      </c>
      <c r="F3011" s="16">
        <v>1151.93</v>
      </c>
      <c r="G3011" s="28">
        <f ca="1">IFERROR($F3011/OFFSET($F3011,G$12,)-1,"")</f>
        <v>-1.1619135154820048E-3</v>
      </c>
      <c r="H3011" s="29">
        <f ca="1">IFERROR($F3011/OFFSET($F3011,H$12,)-1,"")</f>
        <v>2.4794050139672397E-2</v>
      </c>
      <c r="I3011" s="29">
        <f ca="1">IFERROR($F3011/OFFSET($F3011,I$12,)-1,"")</f>
        <v>2.2048124356744969E-2</v>
      </c>
      <c r="J3011" s="29">
        <f ca="1">IFERROR($F3011/OFFSET($F3011,J$12,)-1,"")</f>
        <v>5.3626634958382935E-2</v>
      </c>
      <c r="K3011" s="30">
        <f>F3011/VLOOKUP(YEAR(B3011),$Z$13:$AB$35,3,FALSE)-1</f>
        <v>1.6546356271730955E-2</v>
      </c>
      <c r="L3011" s="21">
        <f>MAX(F3011:$F$5741)</f>
        <v>1628.56</v>
      </c>
      <c r="M3011" s="28">
        <f ca="1">IF(OFFSET($O3011,M$12,)&lt;&gt;"",_xlfn.STDEV.S(OFFSET($O3011,,,M$12))*SQRT($J$12/$G$12),"")</f>
        <v>0.11590997058051923</v>
      </c>
      <c r="N3011" s="30">
        <f ca="1">IF(OFFSET($O3011,N$12,)&lt;&gt;"",_xlfn.STDEV.S(OFFSET($O3011,,,N$12))*SQRT($J$12/$G$12),"")</f>
        <v>0.13041989057015463</v>
      </c>
      <c r="O3011" s="4">
        <f t="shared" ca="1" si="46"/>
        <v>-1.1625890603245556E-3</v>
      </c>
    </row>
    <row r="3012" spans="2:15" x14ac:dyDescent="0.2">
      <c r="B3012" s="14">
        <v>37278</v>
      </c>
      <c r="C3012" s="25">
        <v>1145.42</v>
      </c>
      <c r="D3012" s="25">
        <v>1153.3</v>
      </c>
      <c r="E3012" s="25">
        <v>1140.5999999999999</v>
      </c>
      <c r="F3012" s="16">
        <v>1153.27</v>
      </c>
      <c r="G3012" s="28">
        <f ca="1">IFERROR($F3012/OFFSET($F3012,G$12,)-1,"")</f>
        <v>6.0804326965018252E-3</v>
      </c>
      <c r="H3012" s="29">
        <f ca="1">IFERROR($F3012/OFFSET($F3012,H$12,)-1,"")</f>
        <v>2.1786511677357456E-2</v>
      </c>
      <c r="I3012" s="29">
        <f ca="1">IFERROR($F3012/OFFSET($F3012,I$12,)-1,"")</f>
        <v>2.2175936184356315E-2</v>
      </c>
      <c r="J3012" s="29">
        <f ca="1">IFERROR($F3012/OFFSET($F3012,J$12,)-1,"")</f>
        <v>4.8103313521275393E-2</v>
      </c>
      <c r="K3012" s="30">
        <f>F3012/VLOOKUP(YEAR(B3012),$Z$13:$AB$35,3,FALSE)-1</f>
        <v>1.7728869199950426E-2</v>
      </c>
      <c r="L3012" s="21">
        <f>MAX(F3012:$F$5741)</f>
        <v>1628.56</v>
      </c>
      <c r="M3012" s="28">
        <f ca="1">IF(OFFSET($O3012,M$12,)&lt;&gt;"",_xlfn.STDEV.S(OFFSET($O3012,,,M$12))*SQRT($J$12/$G$12),"")</f>
        <v>0.11851806463024293</v>
      </c>
      <c r="N3012" s="30">
        <f ca="1">IF(OFFSET($O3012,N$12,)&lt;&gt;"",_xlfn.STDEV.S(OFFSET($O3012,,,N$12))*SQRT($J$12/$G$12),"")</f>
        <v>0.13494298703439953</v>
      </c>
      <c r="O3012" s="4">
        <f t="shared" ca="1" si="46"/>
        <v>6.0620214601084686E-3</v>
      </c>
    </row>
    <row r="3013" spans="2:15" x14ac:dyDescent="0.2">
      <c r="B3013" s="14">
        <v>37277</v>
      </c>
      <c r="C3013" s="25">
        <v>1138.03</v>
      </c>
      <c r="D3013" s="25">
        <v>1147.1600000000001</v>
      </c>
      <c r="E3013" s="25">
        <v>1136.05</v>
      </c>
      <c r="F3013" s="16">
        <v>1146.3</v>
      </c>
      <c r="G3013" s="28">
        <f ca="1">IFERROR($F3013/OFFSET($F3013,G$12,)-1,"")</f>
        <v>7.629964311457238E-3</v>
      </c>
      <c r="H3013" s="29">
        <f ca="1">IFERROR($F3013/OFFSET($F3013,H$12,)-1,"")</f>
        <v>2.4836390945177422E-2</v>
      </c>
      <c r="I3013" s="29">
        <f ca="1">IFERROR($F3013/OFFSET($F3013,I$12,)-1,"")</f>
        <v>1.3483046726493031E-2</v>
      </c>
      <c r="J3013" s="29">
        <f ca="1">IFERROR($F3013/OFFSET($F3013,J$12,)-1,"")</f>
        <v>4.443614297559062E-2</v>
      </c>
      <c r="K3013" s="30">
        <f>F3013/VLOOKUP(YEAR(B3013),$Z$13:$AB$35,3,FALSE)-1</f>
        <v>1.157803702853899E-2</v>
      </c>
      <c r="L3013" s="21">
        <f>MAX(F3013:$F$5741)</f>
        <v>1628.56</v>
      </c>
      <c r="M3013" s="28">
        <f ca="1">IF(OFFSET($O3013,M$12,)&lt;&gt;"",_xlfn.STDEV.S(OFFSET($O3013,,,M$12))*SQRT($J$12/$G$12),"")</f>
        <v>0.11949079798423042</v>
      </c>
      <c r="N3013" s="30">
        <f ca="1">IF(OFFSET($O3013,N$12,)&lt;&gt;"",_xlfn.STDEV.S(OFFSET($O3013,,,N$12))*SQRT($J$12/$G$12),"")</f>
        <v>0.15082798504027722</v>
      </c>
      <c r="O3013" s="4">
        <f t="shared" ca="1" si="46"/>
        <v>7.6010033545179795E-3</v>
      </c>
    </row>
    <row r="3014" spans="2:15" x14ac:dyDescent="0.2">
      <c r="B3014" s="14">
        <v>37274</v>
      </c>
      <c r="C3014" s="25">
        <v>1136.94</v>
      </c>
      <c r="D3014" s="25">
        <v>1138.1400000000001</v>
      </c>
      <c r="E3014" s="25">
        <v>1133.1600000000001</v>
      </c>
      <c r="F3014" s="16">
        <v>1137.6199999999999</v>
      </c>
      <c r="G3014" s="28">
        <f ca="1">IFERROR($F3014/OFFSET($F3014,G$12,)-1,"")</f>
        <v>7.0371738709740228E-4</v>
      </c>
      <c r="H3014" s="29">
        <f ca="1">IFERROR($F3014/OFFSET($F3014,H$12,)-1,"")</f>
        <v>1.5913555992141504E-2</v>
      </c>
      <c r="I3014" s="29">
        <f ca="1">IFERROR($F3014/OFFSET($F3014,I$12,)-1,"")</f>
        <v>4.7490062264743393E-4</v>
      </c>
      <c r="J3014" s="29">
        <f ca="1">IFERROR($F3014/OFFSET($F3014,J$12,)-1,"")</f>
        <v>3.2829154031921215E-2</v>
      </c>
      <c r="K3014" s="30">
        <f>F3014/VLOOKUP(YEAR(B3014),$Z$13:$AB$35,3,FALSE)-1</f>
        <v>3.9181771651457531E-3</v>
      </c>
      <c r="L3014" s="21">
        <f>MAX(F3014:$F$5741)</f>
        <v>1628.56</v>
      </c>
      <c r="M3014" s="28">
        <f ca="1">IF(OFFSET($O3014,M$12,)&lt;&gt;"",_xlfn.STDEV.S(OFFSET($O3014,,,M$12))*SQRT($J$12/$G$12),"")</f>
        <v>0.12489906692371186</v>
      </c>
      <c r="N3014" s="30">
        <f ca="1">IF(OFFSET($O3014,N$12,)&lt;&gt;"",_xlfn.STDEV.S(OFFSET($O3014,,,N$12))*SQRT($J$12/$G$12),"")</f>
        <v>0.15019902719103101</v>
      </c>
      <c r="O3014" s="4">
        <f t="shared" ca="1" si="46"/>
        <v>7.0346989412021837E-4</v>
      </c>
    </row>
    <row r="3015" spans="2:15" x14ac:dyDescent="0.2">
      <c r="B3015" s="14">
        <v>37273</v>
      </c>
      <c r="C3015" s="25">
        <v>1124.21</v>
      </c>
      <c r="D3015" s="25">
        <v>1139.46</v>
      </c>
      <c r="E3015" s="25">
        <v>1122.4100000000001</v>
      </c>
      <c r="F3015" s="16">
        <v>1136.82</v>
      </c>
      <c r="G3015" s="28">
        <f ca="1">IFERROR($F3015/OFFSET($F3015,G$12,)-1,"")</f>
        <v>1.1351707204241723E-2</v>
      </c>
      <c r="H3015" s="29">
        <f ca="1">IFERROR($F3015/OFFSET($F3015,H$12,)-1,"")</f>
        <v>1.6815441584229207E-2</v>
      </c>
      <c r="I3015" s="29">
        <f ca="1">IFERROR($F3015/OFFSET($F3015,I$12,)-1,"")</f>
        <v>2.9201330380852486E-3</v>
      </c>
      <c r="J3015" s="29">
        <f ca="1">IFERROR($F3015/OFFSET($F3015,J$12,)-1,"")</f>
        <v>3.9539859909654584E-2</v>
      </c>
      <c r="K3015" s="30">
        <f>F3015/VLOOKUP(YEAR(B3015),$Z$13:$AB$35,3,FALSE)-1</f>
        <v>3.2121992975520097E-3</v>
      </c>
      <c r="L3015" s="21">
        <f>MAX(F3015:$F$5741)</f>
        <v>1628.56</v>
      </c>
      <c r="M3015" s="28">
        <f ca="1">IF(OFFSET($O3015,M$12,)&lt;&gt;"",_xlfn.STDEV.S(OFFSET($O3015,,,M$12))*SQRT($J$12/$G$12),"")</f>
        <v>0.13176443358344689</v>
      </c>
      <c r="N3015" s="30">
        <f ca="1">IF(OFFSET($O3015,N$12,)&lt;&gt;"",_xlfn.STDEV.S(OFFSET($O3015,,,N$12))*SQRT($J$12/$G$12),"")</f>
        <v>0.15023034275059491</v>
      </c>
      <c r="O3015" s="4">
        <f t="shared" ca="1" si="46"/>
        <v>1.128776006047452E-2</v>
      </c>
    </row>
    <row r="3016" spans="2:15" x14ac:dyDescent="0.2">
      <c r="B3016" s="14">
        <v>37272</v>
      </c>
      <c r="C3016" s="25">
        <v>1126.6400000000001</v>
      </c>
      <c r="D3016" s="25">
        <v>1129.6099999999999</v>
      </c>
      <c r="E3016" s="25">
        <v>1121.1099999999999</v>
      </c>
      <c r="F3016" s="16">
        <v>1124.06</v>
      </c>
      <c r="G3016" s="28">
        <f ca="1">IFERROR($F3016/OFFSET($F3016,G$12,)-1,"")</f>
        <v>-4.0932771024561054E-3</v>
      </c>
      <c r="H3016" s="29">
        <f ca="1">IFERROR($F3016/OFFSET($F3016,H$12,)-1,"")</f>
        <v>8.6502395865113435E-3</v>
      </c>
      <c r="I3016" s="29">
        <f ca="1">IFERROR($F3016/OFFSET($F3016,I$12,)-1,"")</f>
        <v>-4.9484353560839134E-3</v>
      </c>
      <c r="J3016" s="29">
        <f ca="1">IFERROR($F3016/OFFSET($F3016,J$12,)-1,"")</f>
        <v>3.9852726229902435E-2</v>
      </c>
      <c r="K3016" s="30">
        <f>F3016/VLOOKUP(YEAR(B3016),$Z$13:$AB$35,3,FALSE)-1</f>
        <v>-8.0481476905700511E-3</v>
      </c>
      <c r="L3016" s="21">
        <f>MAX(F3016:$F$5741)</f>
        <v>1628.56</v>
      </c>
      <c r="M3016" s="28">
        <f ca="1">IF(OFFSET($O3016,M$12,)&lt;&gt;"",_xlfn.STDEV.S(OFFSET($O3016,,,M$12))*SQRT($J$12/$G$12),"")</f>
        <v>0.12927311458037188</v>
      </c>
      <c r="N3016" s="30">
        <f ca="1">IF(OFFSET($O3016,N$12,)&lt;&gt;"",_xlfn.STDEV.S(OFFSET($O3016,,,N$12))*SQRT($J$12/$G$12),"")</f>
        <v>0.15306853959151959</v>
      </c>
      <c r="O3016" s="4">
        <f t="shared" ca="1" si="46"/>
        <v>-4.1016774924272385E-3</v>
      </c>
    </row>
    <row r="3017" spans="2:15" x14ac:dyDescent="0.2">
      <c r="B3017" s="14">
        <v>37271</v>
      </c>
      <c r="C3017" s="25">
        <v>1118.01</v>
      </c>
      <c r="D3017" s="25">
        <v>1129.21</v>
      </c>
      <c r="E3017" s="25">
        <v>1112.45</v>
      </c>
      <c r="F3017" s="16">
        <v>1128.68</v>
      </c>
      <c r="G3017" s="28">
        <f ca="1">IFERROR($F3017/OFFSET($F3017,G$12,)-1,"")</f>
        <v>9.0834316775740831E-3</v>
      </c>
      <c r="H3017" s="29">
        <f ca="1">IFERROR($F3017/OFFSET($F3017,H$12,)-1,"")</f>
        <v>1.0954364279636364E-2</v>
      </c>
      <c r="I3017" s="29">
        <f ca="1">IFERROR($F3017/OFFSET($F3017,I$12,)-1,"")</f>
        <v>-4.9721418999928435E-3</v>
      </c>
      <c r="J3017" s="29">
        <f ca="1">IFERROR($F3017/OFFSET($F3017,J$12,)-1,"")</f>
        <v>4.2650876204376909E-2</v>
      </c>
      <c r="K3017" s="30">
        <f>F3017/VLOOKUP(YEAR(B3017),$Z$13:$AB$35,3,FALSE)-1</f>
        <v>-3.9711255052153893E-3</v>
      </c>
      <c r="L3017" s="21">
        <f>MAX(F3017:$F$5741)</f>
        <v>1628.56</v>
      </c>
      <c r="M3017" s="28">
        <f ca="1">IF(OFFSET($O3017,M$12,)&lt;&gt;"",_xlfn.STDEV.S(OFFSET($O3017,,,M$12))*SQRT($J$12/$G$12),"")</f>
        <v>0.12844758314493715</v>
      </c>
      <c r="N3017" s="30">
        <f ca="1">IF(OFFSET($O3017,N$12,)&lt;&gt;"",_xlfn.STDEV.S(OFFSET($O3017,,,N$12))*SQRT($J$12/$G$12),"")</f>
        <v>0.15612376805244157</v>
      </c>
      <c r="O3017" s="4">
        <f t="shared" ca="1" si="46"/>
        <v>9.0424254432124491E-3</v>
      </c>
    </row>
    <row r="3018" spans="2:15" x14ac:dyDescent="0.2">
      <c r="B3018" s="14">
        <v>37270</v>
      </c>
      <c r="C3018" s="25">
        <v>1117.43</v>
      </c>
      <c r="D3018" s="25">
        <v>1120.68</v>
      </c>
      <c r="E3018" s="25">
        <v>1110.56</v>
      </c>
      <c r="F3018" s="16">
        <v>1118.52</v>
      </c>
      <c r="G3018" s="28">
        <f ca="1">IFERROR($F3018/OFFSET($F3018,G$12,)-1,"")</f>
        <v>-1.1430612609394375E-3</v>
      </c>
      <c r="H3018" s="29">
        <f ca="1">IFERROR($F3018/OFFSET($F3018,H$12,)-1,"")</f>
        <v>-9.9753051452039498E-3</v>
      </c>
      <c r="I3018" s="29">
        <f ca="1">IFERROR($F3018/OFFSET($F3018,I$12,)-1,"")</f>
        <v>-1.4415621034823189E-2</v>
      </c>
      <c r="J3018" s="29">
        <f ca="1">IFERROR($F3018/OFFSET($F3018,J$12,)-1,"")</f>
        <v>3.830087444071073E-2</v>
      </c>
      <c r="K3018" s="30">
        <f>F3018/VLOOKUP(YEAR(B3018),$Z$13:$AB$35,3,FALSE)-1</f>
        <v>-1.2937044423657396E-2</v>
      </c>
      <c r="L3018" s="21">
        <f>MAX(F3018:$F$5741)</f>
        <v>1628.56</v>
      </c>
      <c r="M3018" s="28">
        <f ca="1">IF(OFFSET($O3018,M$12,)&lt;&gt;"",_xlfn.STDEV.S(OFFSET($O3018,,,M$12))*SQRT($J$12/$G$12),"")</f>
        <v>0.12718636420105725</v>
      </c>
      <c r="N3018" s="30">
        <f ca="1">IF(OFFSET($O3018,N$12,)&lt;&gt;"",_xlfn.STDEV.S(OFFSET($O3018,,,N$12))*SQRT($J$12/$G$12),"")</f>
        <v>0.15895660687331131</v>
      </c>
      <c r="O3018" s="4">
        <f t="shared" ca="1" si="46"/>
        <v>-1.1437150537268598E-3</v>
      </c>
    </row>
    <row r="3019" spans="2:15" x14ac:dyDescent="0.2">
      <c r="B3019" s="14">
        <v>37267</v>
      </c>
      <c r="C3019" s="25">
        <v>1118.04</v>
      </c>
      <c r="D3019" s="25">
        <v>1121.3499999999999</v>
      </c>
      <c r="E3019" s="25">
        <v>1112.99</v>
      </c>
      <c r="F3019" s="16">
        <v>1119.8</v>
      </c>
      <c r="G3019" s="28">
        <f ca="1">IFERROR($F3019/OFFSET($F3019,G$12,)-1,"")</f>
        <v>1.5921003202088446E-3</v>
      </c>
      <c r="H3019" s="29">
        <f ca="1">IFERROR($F3019/OFFSET($F3019,H$12,)-1,"")</f>
        <v>-2.0023103581055191E-2</v>
      </c>
      <c r="I3019" s="29">
        <f ca="1">IFERROR($F3019/OFFSET($F3019,I$12,)-1,"")</f>
        <v>-9.920248978797952E-3</v>
      </c>
      <c r="J3019" s="29">
        <f ca="1">IFERROR($F3019/OFFSET($F3019,J$12,)-1,"")</f>
        <v>3.8216914832464921E-2</v>
      </c>
      <c r="K3019" s="30">
        <f>F3019/VLOOKUP(YEAR(B3019),$Z$13:$AB$35,3,FALSE)-1</f>
        <v>-1.1807479835507229E-2</v>
      </c>
      <c r="L3019" s="21">
        <f>MAX(F3019:$F$5741)</f>
        <v>1628.56</v>
      </c>
      <c r="M3019" s="28">
        <f ca="1">IF(OFFSET($O3019,M$12,)&lt;&gt;"",_xlfn.STDEV.S(OFFSET($O3019,,,M$12))*SQRT($J$12/$G$12),"")</f>
        <v>0.12731910020105977</v>
      </c>
      <c r="N3019" s="30">
        <f ca="1">IF(OFFSET($O3019,N$12,)&lt;&gt;"",_xlfn.STDEV.S(OFFSET($O3019,,,N$12))*SQRT($J$12/$G$12),"")</f>
        <v>0.1614484358596488</v>
      </c>
      <c r="O3019" s="4">
        <f t="shared" ca="1" si="46"/>
        <v>1.5908342720996381E-3</v>
      </c>
    </row>
    <row r="3020" spans="2:15" x14ac:dyDescent="0.2">
      <c r="B3020" s="14">
        <v>37266</v>
      </c>
      <c r="C3020" s="25">
        <v>1114.47</v>
      </c>
      <c r="D3020" s="25">
        <v>1120.48</v>
      </c>
      <c r="E3020" s="25">
        <v>1111.1300000000001</v>
      </c>
      <c r="F3020" s="16">
        <v>1118.02</v>
      </c>
      <c r="G3020" s="28">
        <f ca="1">IFERROR($F3020/OFFSET($F3020,G$12,)-1,"")</f>
        <v>3.2303799285726686E-3</v>
      </c>
      <c r="H3020" s="29">
        <f ca="1">IFERROR($F3020/OFFSET($F3020,H$12,)-1,"")</f>
        <v>-2.1692144800973034E-2</v>
      </c>
      <c r="I3020" s="29">
        <f ca="1">IFERROR($F3020/OFFSET($F3020,I$12,)-1,"")</f>
        <v>-6.7694822500978802E-3</v>
      </c>
      <c r="J3020" s="29">
        <f ca="1">IFERROR($F3020/OFFSET($F3020,J$12,)-1,"")</f>
        <v>3.242190025025149E-2</v>
      </c>
      <c r="K3020" s="30">
        <f>F3020/VLOOKUP(YEAR(B3020),$Z$13:$AB$35,3,FALSE)-1</f>
        <v>-1.3378280590903513E-2</v>
      </c>
      <c r="L3020" s="21">
        <f>MAX(F3020:$F$5741)</f>
        <v>1628.56</v>
      </c>
      <c r="M3020" s="28">
        <f ca="1">IF(OFFSET($O3020,M$12,)&lt;&gt;"",_xlfn.STDEV.S(OFFSET($O3020,,,M$12))*SQRT($J$12/$G$12),"")</f>
        <v>0.12734869233969984</v>
      </c>
      <c r="N3020" s="30">
        <f ca="1">IF(OFFSET($O3020,N$12,)&lt;&gt;"",_xlfn.STDEV.S(OFFSET($O3020,,,N$12))*SQRT($J$12/$G$12),"")</f>
        <v>0.16230763030696291</v>
      </c>
      <c r="O3020" s="4">
        <f t="shared" ca="1" si="46"/>
        <v>3.2251734608971065E-3</v>
      </c>
    </row>
    <row r="3021" spans="2:15" x14ac:dyDescent="0.2">
      <c r="B3021" s="14">
        <v>37265</v>
      </c>
      <c r="C3021" s="25">
        <v>1117.08</v>
      </c>
      <c r="D3021" s="25">
        <v>1118.93</v>
      </c>
      <c r="E3021" s="25">
        <v>1109.8800000000001</v>
      </c>
      <c r="F3021" s="16">
        <v>1114.42</v>
      </c>
      <c r="G3021" s="28">
        <f ca="1">IFERROR($F3021/OFFSET($F3021,G$12,)-1,"")</f>
        <v>-1.8182632451072545E-3</v>
      </c>
      <c r="H3021" s="29">
        <f ca="1">IFERROR($F3021/OFFSET($F3021,H$12,)-1,"")</f>
        <v>-1.6555180995075802E-2</v>
      </c>
      <c r="I3021" s="29">
        <f ca="1">IFERROR($F3021/OFFSET($F3021,I$12,)-1,"")</f>
        <v>-3.8570211239163932E-4</v>
      </c>
      <c r="J3021" s="29">
        <f ca="1">IFERROR($F3021/OFFSET($F3021,J$12,)-1,"")</f>
        <v>4.7406906144852323E-2</v>
      </c>
      <c r="K3021" s="30">
        <f>F3021/VLOOKUP(YEAR(B3021),$Z$13:$AB$35,3,FALSE)-1</f>
        <v>-1.6555180995075802E-2</v>
      </c>
      <c r="L3021" s="21">
        <f>MAX(F3021:$F$5741)</f>
        <v>1628.56</v>
      </c>
      <c r="M3021" s="28">
        <f ca="1">IF(OFFSET($O3021,M$12,)&lt;&gt;"",_xlfn.STDEV.S(OFFSET($O3021,,,M$12))*SQRT($J$12/$G$12),"")</f>
        <v>0.12719119316407321</v>
      </c>
      <c r="N3021" s="30">
        <f ca="1">IF(OFFSET($O3021,N$12,)&lt;&gt;"",_xlfn.STDEV.S(OFFSET($O3021,,,N$12))*SQRT($J$12/$G$12),"")</f>
        <v>0.16311563892231701</v>
      </c>
      <c r="O3021" s="4">
        <f t="shared" ca="1" si="46"/>
        <v>-1.8199182922333601E-3</v>
      </c>
    </row>
    <row r="3022" spans="2:15" x14ac:dyDescent="0.2">
      <c r="B3022" s="14">
        <v>37264</v>
      </c>
      <c r="C3022" s="25">
        <v>1125.1600000000001</v>
      </c>
      <c r="D3022" s="25">
        <v>1126.7</v>
      </c>
      <c r="E3022" s="25">
        <v>1115.99</v>
      </c>
      <c r="F3022" s="16">
        <v>1116.45</v>
      </c>
      <c r="G3022" s="28">
        <f ca="1">IFERROR($F3022/OFFSET($F3022,G$12,)-1,"")</f>
        <v>-1.1807504049424988E-2</v>
      </c>
      <c r="H3022" s="29">
        <f ca="1">IFERROR($F3022/OFFSET($F3022,H$12,)-1,"")</f>
        <v>-2.096706303272633E-2</v>
      </c>
      <c r="I3022" s="29">
        <f ca="1">IFERROR($F3022/OFFSET($F3022,I$12,)-1,"")</f>
        <v>9.7771426504105197E-3</v>
      </c>
      <c r="J3022" s="29">
        <f ca="1">IFERROR($F3022/OFFSET($F3022,J$12,)-1,"")</f>
        <v>6.1082704480222016E-2</v>
      </c>
      <c r="K3022" s="30">
        <f>F3022/VLOOKUP(YEAR(B3022),$Z$13:$AB$35,3,FALSE)-1</f>
        <v>-1.4763762156056459E-2</v>
      </c>
      <c r="L3022" s="21">
        <f>MAX(F3022:$F$5741)</f>
        <v>1628.56</v>
      </c>
      <c r="M3022" s="28">
        <f ca="1">IF(OFFSET($O3022,M$12,)&lt;&gt;"",_xlfn.STDEV.S(OFFSET($O3022,,,M$12))*SQRT($J$12/$G$12),"")</f>
        <v>0.12701232812942098</v>
      </c>
      <c r="N3022" s="30">
        <f ca="1">IF(OFFSET($O3022,N$12,)&lt;&gt;"",_xlfn.STDEV.S(OFFSET($O3022,,,N$12))*SQRT($J$12/$G$12),"")</f>
        <v>0.16333197421180043</v>
      </c>
      <c r="O3022" s="4">
        <f t="shared" ca="1" si="46"/>
        <v>-1.1877766253868015E-2</v>
      </c>
    </row>
    <row r="3023" spans="2:15" x14ac:dyDescent="0.2">
      <c r="B3023" s="14">
        <v>37263</v>
      </c>
      <c r="C3023" s="25">
        <v>1134.32</v>
      </c>
      <c r="D3023" s="25">
        <v>1139.72</v>
      </c>
      <c r="E3023" s="25">
        <v>1124.8</v>
      </c>
      <c r="F3023" s="16">
        <v>1129.79</v>
      </c>
      <c r="G3023" s="28">
        <f ca="1">IFERROR($F3023/OFFSET($F3023,G$12,)-1,"")</f>
        <v>-1.1280498477264089E-2</v>
      </c>
      <c r="H3023" s="29">
        <f ca="1">IFERROR($F3023/OFFSET($F3023,H$12,)-1,"")</f>
        <v>-1.4600577394398795E-2</v>
      </c>
      <c r="I3023" s="29">
        <f ca="1">IFERROR($F3023/OFFSET($F3023,I$12,)-1,"")</f>
        <v>8.3989360752600994E-3</v>
      </c>
      <c r="J3023" s="29">
        <f ca="1">IFERROR($F3023/OFFSET($F3023,J$12,)-1,"")</f>
        <v>5.6283248721472834E-2</v>
      </c>
      <c r="K3023" s="30">
        <f>F3023/VLOOKUP(YEAR(B3023),$Z$13:$AB$35,3,FALSE)-1</f>
        <v>-2.9915812139290621E-3</v>
      </c>
      <c r="L3023" s="21">
        <f>MAX(F3023:$F$5741)</f>
        <v>1628.56</v>
      </c>
      <c r="M3023" s="28">
        <f ca="1">IF(OFFSET($O3023,M$12,)&lt;&gt;"",_xlfn.STDEV.S(OFFSET($O3023,,,M$12))*SQRT($J$12/$G$12),"")</f>
        <v>0.12521291171365662</v>
      </c>
      <c r="N3023" s="30">
        <f ca="1">IF(OFFSET($O3023,N$12,)&lt;&gt;"",_xlfn.STDEV.S(OFFSET($O3023,,,N$12))*SQRT($J$12/$G$12),"")</f>
        <v>0.1697112667258554</v>
      </c>
      <c r="O3023" s="4">
        <f t="shared" ref="O3023:O3086" ca="1" si="47">IFERROR(LN(1+G3023),"")</f>
        <v>-1.1344605865020816E-2</v>
      </c>
    </row>
    <row r="3024" spans="2:15" x14ac:dyDescent="0.2">
      <c r="B3024" s="14">
        <v>37260</v>
      </c>
      <c r="C3024" s="25">
        <v>1144.53</v>
      </c>
      <c r="D3024" s="25">
        <v>1146.68</v>
      </c>
      <c r="E3024" s="25">
        <v>1138.92</v>
      </c>
      <c r="F3024" s="16">
        <v>1142.68</v>
      </c>
      <c r="G3024" s="28">
        <f ca="1">IFERROR($F3024/OFFSET($F3024,G$12,)-1,"")</f>
        <v>-1.1375469238095182E-4</v>
      </c>
      <c r="H3024" s="29">
        <f ca="1">IFERROR($F3024/OFFSET($F3024,H$12,)-1,"")</f>
        <v>1.3238749722899623E-2</v>
      </c>
      <c r="I3024" s="29">
        <f ca="1">IFERROR($F3024/OFFSET($F3024,I$12,)-1,"")</f>
        <v>3.5364472432383387E-2</v>
      </c>
      <c r="J3024" s="29">
        <f ca="1">IFERROR($F3024/OFFSET($F3024,J$12,)-1,"")</f>
        <v>6.4641759060840576E-2</v>
      </c>
      <c r="K3024" s="30">
        <f>F3024/VLOOKUP(YEAR(B3024),$Z$13:$AB$35,3,FALSE)-1</f>
        <v>8.383487177676896E-3</v>
      </c>
      <c r="L3024" s="21">
        <f>MAX(F3024:$F$5741)</f>
        <v>1628.56</v>
      </c>
      <c r="M3024" s="28">
        <f ca="1">IF(OFFSET($O3024,M$12,)&lt;&gt;"",_xlfn.STDEV.S(OFFSET($O3024,,,M$12))*SQRT($J$12/$G$12),"")</f>
        <v>0.12392344978532065</v>
      </c>
      <c r="N3024" s="30">
        <f ca="1">IF(OFFSET($O3024,N$12,)&lt;&gt;"",_xlfn.STDEV.S(OFFSET($O3024,,,N$12))*SQRT($J$12/$G$12),"")</f>
        <v>0.16795292965062725</v>
      </c>
      <c r="O3024" s="4">
        <f t="shared" ca="1" si="47"/>
        <v>-1.1376116293667987E-4</v>
      </c>
    </row>
    <row r="3025" spans="2:15" x14ac:dyDescent="0.2">
      <c r="B3025" s="14">
        <v>37259</v>
      </c>
      <c r="C3025" s="25">
        <v>1137.3</v>
      </c>
      <c r="D3025" s="25">
        <v>1143.31</v>
      </c>
      <c r="E3025" s="25">
        <v>1137.25</v>
      </c>
      <c r="F3025" s="16">
        <v>1142.81</v>
      </c>
      <c r="G3025" s="28">
        <f ca="1">IFERROR($F3025/OFFSET($F3025,G$12,)-1,"")</f>
        <v>8.4982085811609043E-3</v>
      </c>
      <c r="H3025" s="29">
        <f ca="1">IFERROR($F3025/OFFSET($F3025,H$12,)-1,"")</f>
        <v>3.0933136073322931E-2</v>
      </c>
      <c r="I3025" s="29">
        <f ca="1">IFERROR($F3025/OFFSET($F3025,I$12,)-1,"")</f>
        <v>4.2329441809558332E-2</v>
      </c>
      <c r="J3025" s="29">
        <f ca="1">IFERROR($F3025/OFFSET($F3025,J$12,)-1,"")</f>
        <v>7.0317402339542756E-2</v>
      </c>
      <c r="K3025" s="30">
        <f>F3025/VLOOKUP(YEAR(B3025),$Z$13:$AB$35,3,FALSE)-1</f>
        <v>8.4982085811609043E-3</v>
      </c>
      <c r="L3025" s="21">
        <f>MAX(F3025:$F$5741)</f>
        <v>1628.56</v>
      </c>
      <c r="M3025" s="28">
        <f ca="1">IF(OFFSET($O3025,M$12,)&lt;&gt;"",_xlfn.STDEV.S(OFFSET($O3025,,,M$12))*SQRT($J$12/$G$12),"")</f>
        <v>0.12417133999920306</v>
      </c>
      <c r="N3025" s="30">
        <f ca="1">IF(OFFSET($O3025,N$12,)&lt;&gt;"",_xlfn.STDEV.S(OFFSET($O3025,,,N$12))*SQRT($J$12/$G$12),"")</f>
        <v>0.16806497753609043</v>
      </c>
      <c r="O3025" s="4">
        <f t="shared" ca="1" si="47"/>
        <v>8.4623020904336602E-3</v>
      </c>
    </row>
    <row r="3026" spans="2:15" x14ac:dyDescent="0.2">
      <c r="B3026" s="14">
        <v>37258</v>
      </c>
      <c r="C3026" s="25">
        <v>1138.8499999999999</v>
      </c>
      <c r="D3026" s="25">
        <v>1138.8499999999999</v>
      </c>
      <c r="E3026" s="25">
        <v>1130.81</v>
      </c>
      <c r="F3026" s="16">
        <v>1133.18</v>
      </c>
      <c r="G3026" s="28">
        <f ca="1">IFERROR($F3026/OFFSET($F3026,G$12,)-1,"")</f>
        <v>-6.2962573222489215E-3</v>
      </c>
      <c r="H3026" s="29">
        <f ca="1">IFERROR($F3026/OFFSET($F3026,H$12,)-1,"")</f>
        <v>1.1433722788007694E-2</v>
      </c>
      <c r="I3026" s="29">
        <f ca="1">IFERROR($F3026/OFFSET($F3026,I$12,)-1,"")</f>
        <v>3.38478943142837E-2</v>
      </c>
      <c r="J3026" s="29">
        <f ca="1">IFERROR($F3026/OFFSET($F3026,J$12,)-1,"")</f>
        <v>7.0805575242145036E-2</v>
      </c>
      <c r="K3026" s="30">
        <f>F3026/VLOOKUP(YEAR(B3026),$Z$13:$AB$35,3,FALSE)-1</f>
        <v>0</v>
      </c>
      <c r="L3026" s="21">
        <f>MAX(F3026:$F$5741)</f>
        <v>1628.56</v>
      </c>
      <c r="M3026" s="28">
        <f ca="1">IF(OFFSET($O3026,M$12,)&lt;&gt;"",_xlfn.STDEV.S(OFFSET($O3026,,,M$12))*SQRT($J$12/$G$12),"")</f>
        <v>0.12628551444235525</v>
      </c>
      <c r="N3026" s="30">
        <f ca="1">IF(OFFSET($O3026,N$12,)&lt;&gt;"",_xlfn.STDEV.S(OFFSET($O3026,,,N$12))*SQRT($J$12/$G$12),"")</f>
        <v>0.16729812752930204</v>
      </c>
      <c r="O3026" s="4">
        <f t="shared" ca="1" si="47"/>
        <v>-6.3161623458026965E-3</v>
      </c>
    </row>
    <row r="3027" spans="2:15" x14ac:dyDescent="0.2">
      <c r="B3027" s="14">
        <v>37253</v>
      </c>
      <c r="C3027" s="25">
        <v>1147.3</v>
      </c>
      <c r="D3027" s="25">
        <v>1148.05</v>
      </c>
      <c r="E3027" s="25">
        <v>1140.3599999999999</v>
      </c>
      <c r="F3027" s="16">
        <v>1140.3599999999999</v>
      </c>
      <c r="G3027" s="28">
        <f ca="1">IFERROR($F3027/OFFSET($F3027,G$12,)-1,"")</f>
        <v>-5.3814553478758187E-3</v>
      </c>
      <c r="H3027" s="29">
        <f ca="1">IFERROR($F3027/OFFSET($F3027,H$12,)-1,"")</f>
        <v>1.1782659615998892E-2</v>
      </c>
      <c r="I3027" s="29">
        <f ca="1">IFERROR($F3027/OFFSET($F3027,I$12,)-1,"")</f>
        <v>4.693180566266375E-2</v>
      </c>
      <c r="J3027" s="29">
        <f ca="1">IFERROR($F3027/OFFSET($F3027,J$12,)-1,"")</f>
        <v>8.7745738622814429E-2</v>
      </c>
      <c r="K3027" s="30">
        <f>F3027/VLOOKUP(YEAR(B3027),$Z$13:$AB$35,3,FALSE)-1</f>
        <v>6.6165540066754458E-2</v>
      </c>
      <c r="L3027" s="21">
        <f>MAX(F3027:$F$5741)</f>
        <v>1628.56</v>
      </c>
      <c r="M3027" s="28">
        <f ca="1">IF(OFFSET($O3027,M$12,)&lt;&gt;"",_xlfn.STDEV.S(OFFSET($O3027,,,M$12))*SQRT($J$12/$G$12),"")</f>
        <v>0.13286909422607587</v>
      </c>
      <c r="N3027" s="30">
        <f ca="1">IF(OFFSET($O3027,N$12,)&lt;&gt;"",_xlfn.STDEV.S(OFFSET($O3027,,,N$12))*SQRT($J$12/$G$12),"")</f>
        <v>0.16840873460908501</v>
      </c>
      <c r="O3027" s="4">
        <f t="shared" ca="1" si="47"/>
        <v>-5.3959875383773389E-3</v>
      </c>
    </row>
    <row r="3028" spans="2:15" x14ac:dyDescent="0.2">
      <c r="B3028" s="14">
        <v>37252</v>
      </c>
      <c r="C3028" s="25">
        <v>1128.21</v>
      </c>
      <c r="D3028" s="25">
        <v>1146.53</v>
      </c>
      <c r="E3028" s="25">
        <v>1128.03</v>
      </c>
      <c r="F3028" s="16">
        <v>1146.53</v>
      </c>
      <c r="G3028" s="28">
        <f ca="1">IFERROR($F3028/OFFSET($F3028,G$12,)-1,"")</f>
        <v>1.6652626911992874E-2</v>
      </c>
      <c r="H3028" s="29">
        <f ca="1">IFERROR($F3028/OFFSET($F3028,H$12,)-1,"")</f>
        <v>1.6202082871703993E-2</v>
      </c>
      <c r="I3028" s="29">
        <f ca="1">IFERROR($F3028/OFFSET($F3028,I$12,)-1,"")</f>
        <v>5.0541979347059174E-2</v>
      </c>
      <c r="J3028" s="29">
        <f ca="1">IFERROR($F3028/OFFSET($F3028,J$12,)-1,"")</f>
        <v>8.6346408944475872E-2</v>
      </c>
      <c r="K3028" s="30">
        <f>F3028/VLOOKUP(YEAR(B3028),$Z$13:$AB$35,3,FALSE)-1</f>
        <v>7.1934105591862307E-2</v>
      </c>
      <c r="L3028" s="21">
        <f>MAX(F3028:$F$5741)</f>
        <v>1628.56</v>
      </c>
      <c r="M3028" s="28">
        <f ca="1">IF(OFFSET($O3028,M$12,)&lt;&gt;"",_xlfn.STDEV.S(OFFSET($O3028,,,M$12))*SQRT($J$12/$G$12),"")</f>
        <v>0.13102204915934745</v>
      </c>
      <c r="N3028" s="30">
        <f ca="1">IF(OFFSET($O3028,N$12,)&lt;&gt;"",_xlfn.STDEV.S(OFFSET($O3028,,,N$12))*SQRT($J$12/$G$12),"")</f>
        <v>0.16853127255062078</v>
      </c>
      <c r="O3028" s="4">
        <f t="shared" ca="1" si="47"/>
        <v>1.6515492261096124E-2</v>
      </c>
    </row>
    <row r="3029" spans="2:15" x14ac:dyDescent="0.2">
      <c r="B3029" s="14">
        <v>37246</v>
      </c>
      <c r="C3029" s="25">
        <v>1109.17</v>
      </c>
      <c r="D3029" s="25">
        <v>1127.75</v>
      </c>
      <c r="E3029" s="25">
        <v>1108.26</v>
      </c>
      <c r="F3029" s="16">
        <v>1127.75</v>
      </c>
      <c r="G3029" s="28">
        <f ca="1">IFERROR($F3029/OFFSET($F3029,G$12,)-1,"")</f>
        <v>1.7347454263342055E-2</v>
      </c>
      <c r="H3029" s="29">
        <f ca="1">IFERROR($F3029/OFFSET($F3029,H$12,)-1,"")</f>
        <v>-2.9176428981918523E-3</v>
      </c>
      <c r="I3029" s="29">
        <f ca="1">IFERROR($F3029/OFFSET($F3029,I$12,)-1,"")</f>
        <v>3.2936736918271814E-2</v>
      </c>
      <c r="J3029" s="29">
        <f ca="1">IFERROR($F3029/OFFSET($F3029,J$12,)-1,"")</f>
        <v>5.3617474494562778E-2</v>
      </c>
      <c r="K3029" s="30">
        <f>F3029/VLOOKUP(YEAR(B3029),$Z$13:$AB$35,3,FALSE)-1</f>
        <v>5.4375975841210344E-2</v>
      </c>
      <c r="L3029" s="21">
        <f>MAX(F3029:$F$5741)</f>
        <v>1628.56</v>
      </c>
      <c r="M3029" s="28">
        <f ca="1">IF(OFFSET($O3029,M$12,)&lt;&gt;"",_xlfn.STDEV.S(OFFSET($O3029,,,M$12))*SQRT($J$12/$G$12),"")</f>
        <v>0.12583664135891315</v>
      </c>
      <c r="N3029" s="30">
        <f ca="1">IF(OFFSET($O3029,N$12,)&lt;&gt;"",_xlfn.STDEV.S(OFFSET($O3029,,,N$12))*SQRT($J$12/$G$12),"")</f>
        <v>0.16786892976829704</v>
      </c>
      <c r="O3029" s="4">
        <f t="shared" ca="1" si="47"/>
        <v>1.7198704995262076E-2</v>
      </c>
    </row>
    <row r="3030" spans="2:15" x14ac:dyDescent="0.2">
      <c r="B3030" s="14">
        <v>37245</v>
      </c>
      <c r="C3030" s="25">
        <v>1119.97</v>
      </c>
      <c r="D3030" s="25">
        <v>1119.97</v>
      </c>
      <c r="E3030" s="25">
        <v>1107.3599999999999</v>
      </c>
      <c r="F3030" s="16">
        <v>1108.52</v>
      </c>
      <c r="G3030" s="28">
        <f ca="1">IFERROR($F3030/OFFSET($F3030,G$12,)-1,"")</f>
        <v>-1.0576863000615777E-2</v>
      </c>
      <c r="H3030" s="29">
        <f ca="1">IFERROR($F3030/OFFSET($F3030,H$12,)-1,"")</f>
        <v>-2.51169662644668E-2</v>
      </c>
      <c r="I3030" s="29">
        <f ca="1">IFERROR($F3030/OFFSET($F3030,I$12,)-1,"")</f>
        <v>1.7298815237640763E-2</v>
      </c>
      <c r="J3030" s="29">
        <f ca="1">IFERROR($F3030/OFFSET($F3030,J$12,)-1,"")</f>
        <v>3.9214767176968035E-2</v>
      </c>
      <c r="K3030" s="30">
        <f>F3030/VLOOKUP(YEAR(B3030),$Z$13:$AB$35,3,FALSE)-1</f>
        <v>3.6397124131676728E-2</v>
      </c>
      <c r="L3030" s="21">
        <f>MAX(F3030:$F$5741)</f>
        <v>1628.56</v>
      </c>
      <c r="M3030" s="28">
        <f ca="1">IF(OFFSET($O3030,M$12,)&lt;&gt;"",_xlfn.STDEV.S(OFFSET($O3030,,,M$12))*SQRT($J$12/$G$12),"")</f>
        <v>0.11845914469373874</v>
      </c>
      <c r="N3030" s="30">
        <f ca="1">IF(OFFSET($O3030,N$12,)&lt;&gt;"",_xlfn.STDEV.S(OFFSET($O3030,,,N$12))*SQRT($J$12/$G$12),"")</f>
        <v>0.16663222708201592</v>
      </c>
      <c r="O3030" s="4">
        <f t="shared" ca="1" si="47"/>
        <v>-1.0633195582848145E-2</v>
      </c>
    </row>
    <row r="3031" spans="2:15" x14ac:dyDescent="0.2">
      <c r="B3031" s="14">
        <v>37244</v>
      </c>
      <c r="C3031" s="25">
        <v>1127.03</v>
      </c>
      <c r="D3031" s="25">
        <v>1127.33</v>
      </c>
      <c r="E3031" s="25">
        <v>1114.21</v>
      </c>
      <c r="F3031" s="16">
        <v>1120.3699999999999</v>
      </c>
      <c r="G3031" s="28">
        <f ca="1">IFERROR($F3031/OFFSET($F3031,G$12,)-1,"")</f>
        <v>-5.9534372005536351E-3</v>
      </c>
      <c r="H3031" s="29">
        <f ca="1">IFERROR($F3031/OFFSET($F3031,H$12,)-1,"")</f>
        <v>-1.1592310610404888E-2</v>
      </c>
      <c r="I3031" s="29">
        <f ca="1">IFERROR($F3031/OFFSET($F3031,I$12,)-1,"")</f>
        <v>3.033897993341772E-2</v>
      </c>
      <c r="J3031" s="29">
        <f ca="1">IFERROR($F3031/OFFSET($F3031,J$12,)-1,"")</f>
        <v>4.922223991159469E-2</v>
      </c>
      <c r="K3031" s="30">
        <f>F3031/VLOOKUP(YEAR(B3031),$Z$13:$AB$35,3,FALSE)-1</f>
        <v>4.7476135715554646E-2</v>
      </c>
      <c r="L3031" s="21">
        <f>MAX(F3031:$F$5741)</f>
        <v>1628.56</v>
      </c>
      <c r="M3031" s="28">
        <f ca="1">IF(OFFSET($O3031,M$12,)&lt;&gt;"",_xlfn.STDEV.S(OFFSET($O3031,,,M$12))*SQRT($J$12/$G$12),"")</f>
        <v>0.11329994372334944</v>
      </c>
      <c r="N3031" s="30">
        <f ca="1">IF(OFFSET($O3031,N$12,)&lt;&gt;"",_xlfn.STDEV.S(OFFSET($O3031,,,N$12))*SQRT($J$12/$G$12),"")</f>
        <v>0.16521663008655998</v>
      </c>
      <c r="O3031" s="4">
        <f t="shared" ca="1" si="47"/>
        <v>-5.971229560080389E-3</v>
      </c>
    </row>
    <row r="3032" spans="2:15" x14ac:dyDescent="0.2">
      <c r="B3032" s="14">
        <v>37243</v>
      </c>
      <c r="C3032" s="25">
        <v>1129.08</v>
      </c>
      <c r="D3032" s="25">
        <v>1132.97</v>
      </c>
      <c r="E3032" s="25">
        <v>1125.32</v>
      </c>
      <c r="F3032" s="16">
        <v>1127.08</v>
      </c>
      <c r="G3032" s="28">
        <f ca="1">IFERROR($F3032/OFFSET($F3032,G$12,)-1,"")</f>
        <v>-1.0370042100599219E-3</v>
      </c>
      <c r="H3032" s="29">
        <f ca="1">IFERROR($F3032/OFFSET($F3032,H$12,)-1,"")</f>
        <v>-2.2750409418847983E-3</v>
      </c>
      <c r="I3032" s="29">
        <f ca="1">IFERROR($F3032/OFFSET($F3032,I$12,)-1,"")</f>
        <v>4.929570908549219E-2</v>
      </c>
      <c r="J3032" s="29">
        <f ca="1">IFERROR($F3032/OFFSET($F3032,J$12,)-1,"")</f>
        <v>4.9305477972666045E-2</v>
      </c>
      <c r="K3032" s="30">
        <f>F3032/VLOOKUP(YEAR(B3032),$Z$13:$AB$35,3,FALSE)-1</f>
        <v>5.3749567591319991E-2</v>
      </c>
      <c r="L3032" s="21">
        <f>MAX(F3032:$F$5741)</f>
        <v>1628.56</v>
      </c>
      <c r="M3032" s="28">
        <f ca="1">IF(OFFSET($O3032,M$12,)&lt;&gt;"",_xlfn.STDEV.S(OFFSET($O3032,,,M$12))*SQRT($J$12/$G$12),"")</f>
        <v>0.11354273791213208</v>
      </c>
      <c r="N3032" s="30">
        <f ca="1">IF(OFFSET($O3032,N$12,)&lt;&gt;"",_xlfn.STDEV.S(OFFSET($O3032,,,N$12))*SQRT($J$12/$G$12),"")</f>
        <v>0.16470680727822376</v>
      </c>
      <c r="O3032" s="4">
        <f t="shared" ca="1" si="47"/>
        <v>-1.0375422709388573E-3</v>
      </c>
    </row>
    <row r="3033" spans="2:15" x14ac:dyDescent="0.2">
      <c r="B3033" s="14">
        <v>37242</v>
      </c>
      <c r="C3033" s="25">
        <v>1125.5</v>
      </c>
      <c r="D3033" s="25">
        <v>1129.74</v>
      </c>
      <c r="E3033" s="25">
        <v>1122.5999999999999</v>
      </c>
      <c r="F3033" s="16">
        <v>1128.25</v>
      </c>
      <c r="G3033" s="28">
        <f ca="1">IFERROR($F3033/OFFSET($F3033,G$12,)-1,"")</f>
        <v>-2.4755757924052046E-3</v>
      </c>
      <c r="H3033" s="29">
        <f ca="1">IFERROR($F3033/OFFSET($F3033,H$12,)-1,"")</f>
        <v>-5.3512236405951485E-3</v>
      </c>
      <c r="I3033" s="29">
        <f ca="1">IFERROR($F3033/OFFSET($F3033,I$12,)-1,"")</f>
        <v>4.0110994339657369E-2</v>
      </c>
      <c r="J3033" s="29">
        <f ca="1">IFERROR($F3033/OFFSET($F3033,J$12,)-1,"")</f>
        <v>4.1426290187101422E-2</v>
      </c>
      <c r="K3033" s="30">
        <f>F3033/VLOOKUP(YEAR(B3033),$Z$13:$AB$35,3,FALSE)-1</f>
        <v>5.4843444684411935E-2</v>
      </c>
      <c r="L3033" s="21">
        <f>MAX(F3033:$F$5741)</f>
        <v>1628.56</v>
      </c>
      <c r="M3033" s="28">
        <f ca="1">IF(OFFSET($O3033,M$12,)&lt;&gt;"",_xlfn.STDEV.S(OFFSET($O3033,,,M$12))*SQRT($J$12/$G$12),"")</f>
        <v>0.1140201386285729</v>
      </c>
      <c r="N3033" s="30">
        <f ca="1">IF(OFFSET($O3033,N$12,)&lt;&gt;"",_xlfn.STDEV.S(OFFSET($O3033,,,N$12))*SQRT($J$12/$G$12),"")</f>
        <v>0.1781342258501861</v>
      </c>
      <c r="O3033" s="4">
        <f t="shared" ca="1" si="47"/>
        <v>-2.4786450967338972E-3</v>
      </c>
    </row>
    <row r="3034" spans="2:15" x14ac:dyDescent="0.2">
      <c r="B3034" s="14">
        <v>37239</v>
      </c>
      <c r="C3034" s="25">
        <v>1136.24</v>
      </c>
      <c r="D3034" s="25">
        <v>1136.92</v>
      </c>
      <c r="E3034" s="25">
        <v>1128.56</v>
      </c>
      <c r="F3034" s="16">
        <v>1131.05</v>
      </c>
      <c r="G3034" s="28">
        <f ca="1">IFERROR($F3034/OFFSET($F3034,G$12,)-1,"")</f>
        <v>-5.3030569528969007E-3</v>
      </c>
      <c r="H3034" s="29">
        <f ca="1">IFERROR($F3034/OFFSET($F3034,H$12,)-1,"")</f>
        <v>-3.3748061469055513E-3</v>
      </c>
      <c r="I3034" s="29">
        <f ca="1">IFERROR($F3034/OFFSET($F3034,I$12,)-1,"")</f>
        <v>4.8044848035581733E-2</v>
      </c>
      <c r="J3034" s="29">
        <f ca="1">IFERROR($F3034/OFFSET($F3034,J$12,)-1,"")</f>
        <v>4.6628911961208663E-2</v>
      </c>
      <c r="K3034" s="30">
        <f>F3034/VLOOKUP(YEAR(B3034),$Z$13:$AB$35,3,FALSE)-1</f>
        <v>5.7461270206340842E-2</v>
      </c>
      <c r="L3034" s="21">
        <f>MAX(F3034:$F$5741)</f>
        <v>1628.56</v>
      </c>
      <c r="M3034" s="28">
        <f ca="1">IF(OFFSET($O3034,M$12,)&lt;&gt;"",_xlfn.STDEV.S(OFFSET($O3034,,,M$12))*SQRT($J$12/$G$12),"")</f>
        <v>0.11342619689561352</v>
      </c>
      <c r="N3034" s="30">
        <f ca="1">IF(OFFSET($O3034,N$12,)&lt;&gt;"",_xlfn.STDEV.S(OFFSET($O3034,,,N$12))*SQRT($J$12/$G$12),"")</f>
        <v>0.18201132636443282</v>
      </c>
      <c r="O3034" s="4">
        <f t="shared" ca="1" si="47"/>
        <v>-5.3171680695658051E-3</v>
      </c>
    </row>
    <row r="3035" spans="2:15" x14ac:dyDescent="0.2">
      <c r="B3035" s="14">
        <v>37238</v>
      </c>
      <c r="C3035" s="25">
        <v>1133.1300000000001</v>
      </c>
      <c r="D3035" s="25">
        <v>1138.98</v>
      </c>
      <c r="E3035" s="25">
        <v>1130.46</v>
      </c>
      <c r="F3035" s="16">
        <v>1137.08</v>
      </c>
      <c r="G3035" s="28">
        <f ca="1">IFERROR($F3035/OFFSET($F3035,G$12,)-1,"")</f>
        <v>3.1495090471189702E-3</v>
      </c>
      <c r="H3035" s="29">
        <f ca="1">IFERROR($F3035/OFFSET($F3035,H$12,)-1,"")</f>
        <v>5.35799543774651E-3</v>
      </c>
      <c r="I3035" s="29">
        <f ca="1">IFERROR($F3035/OFFSET($F3035,I$12,)-1,"")</f>
        <v>6.650909329656618E-2</v>
      </c>
      <c r="J3035" s="29">
        <f ca="1">IFERROR($F3035/OFFSET($F3035,J$12,)-1,"")</f>
        <v>4.1072311439087184E-2</v>
      </c>
      <c r="K3035" s="30">
        <f>F3035/VLOOKUP(YEAR(B3035),$Z$13:$AB$35,3,FALSE)-1</f>
        <v>6.3098944455352024E-2</v>
      </c>
      <c r="L3035" s="21">
        <f>MAX(F3035:$F$5741)</f>
        <v>1628.56</v>
      </c>
      <c r="M3035" s="28">
        <f ca="1">IF(OFFSET($O3035,M$12,)&lt;&gt;"",_xlfn.STDEV.S(OFFSET($O3035,,,M$12))*SQRT($J$12/$G$12),"")</f>
        <v>0.11488283351233951</v>
      </c>
      <c r="N3035" s="30">
        <f ca="1">IF(OFFSET($O3035,N$12,)&lt;&gt;"",_xlfn.STDEV.S(OFFSET($O3035,,,N$12))*SQRT($J$12/$G$12),"")</f>
        <v>0.18221124299733846</v>
      </c>
      <c r="O3035" s="4">
        <f t="shared" ca="1" si="47"/>
        <v>3.1445597327174639E-3</v>
      </c>
    </row>
    <row r="3036" spans="2:15" x14ac:dyDescent="0.2">
      <c r="B3036" s="14">
        <v>37237</v>
      </c>
      <c r="C3036" s="25">
        <v>1129.29</v>
      </c>
      <c r="D3036" s="25">
        <v>1144.93</v>
      </c>
      <c r="E3036" s="25">
        <v>1127.94</v>
      </c>
      <c r="F3036" s="16">
        <v>1133.51</v>
      </c>
      <c r="G3036" s="28">
        <f ca="1">IFERROR($F3036/OFFSET($F3036,G$12,)-1,"")</f>
        <v>3.4169875625191803E-3</v>
      </c>
      <c r="H3036" s="29">
        <f ca="1">IFERROR($F3036/OFFSET($F3036,H$12,)-1,"")</f>
        <v>6.9915781244447306E-3</v>
      </c>
      <c r="I3036" s="29">
        <f ca="1">IFERROR($F3036/OFFSET($F3036,I$12,)-1,"")</f>
        <v>8.3589052357872839E-2</v>
      </c>
      <c r="J3036" s="29">
        <f ca="1">IFERROR($F3036/OFFSET($F3036,J$12,)-1,"")</f>
        <v>4.5615556334520191E-2</v>
      </c>
      <c r="K3036" s="30">
        <f>F3036/VLOOKUP(YEAR(B3036),$Z$13:$AB$35,3,FALSE)-1</f>
        <v>5.9761216914892668E-2</v>
      </c>
      <c r="L3036" s="21">
        <f>MAX(F3036:$F$5741)</f>
        <v>1628.56</v>
      </c>
      <c r="M3036" s="28">
        <f ca="1">IF(OFFSET($O3036,M$12,)&lt;&gt;"",_xlfn.STDEV.S(OFFSET($O3036,,,M$12))*SQRT($J$12/$G$12),"")</f>
        <v>0.12368823189573143</v>
      </c>
      <c r="N3036" s="30">
        <f ca="1">IF(OFFSET($O3036,N$12,)&lt;&gt;"",_xlfn.STDEV.S(OFFSET($O3036,,,N$12))*SQRT($J$12/$G$12),"")</f>
        <v>0.18281700939680506</v>
      </c>
      <c r="O3036" s="4">
        <f t="shared" ca="1" si="47"/>
        <v>3.4111629252221273E-3</v>
      </c>
    </row>
    <row r="3037" spans="2:15" x14ac:dyDescent="0.2">
      <c r="B3037" s="14">
        <v>37236</v>
      </c>
      <c r="C3037" s="25">
        <v>1134.32</v>
      </c>
      <c r="D3037" s="25">
        <v>1138.5</v>
      </c>
      <c r="E3037" s="25">
        <v>1122.56</v>
      </c>
      <c r="F3037" s="16">
        <v>1129.6500000000001</v>
      </c>
      <c r="G3037" s="28">
        <f ca="1">IFERROR($F3037/OFFSET($F3037,G$12,)-1,"")</f>
        <v>-4.1170040200294578E-3</v>
      </c>
      <c r="H3037" s="29">
        <f ca="1">IFERROR($F3037/OFFSET($F3037,H$12,)-1,"")</f>
        <v>1.3275328519531948E-2</v>
      </c>
      <c r="I3037" s="29">
        <f ca="1">IFERROR($F3037/OFFSET($F3037,I$12,)-1,"")</f>
        <v>7.9166587057452498E-2</v>
      </c>
      <c r="J3037" s="29">
        <f ca="1">IFERROR($F3037/OFFSET($F3037,J$12,)-1,"")</f>
        <v>4.4763005780346976E-2</v>
      </c>
      <c r="K3037" s="30">
        <f>F3037/VLOOKUP(YEAR(B3037),$Z$13:$AB$35,3,FALSE)-1</f>
        <v>5.6152357445376389E-2</v>
      </c>
      <c r="L3037" s="21">
        <f>MAX(F3037:$F$5741)</f>
        <v>1628.56</v>
      </c>
      <c r="M3037" s="28">
        <f ca="1">IF(OFFSET($O3037,M$12,)&lt;&gt;"",_xlfn.STDEV.S(OFFSET($O3037,,,M$12))*SQRT($J$12/$G$12),"")</f>
        <v>0.1259462003360724</v>
      </c>
      <c r="N3037" s="30">
        <f ca="1">IF(OFFSET($O3037,N$12,)&lt;&gt;"",_xlfn.STDEV.S(OFFSET($O3037,,,N$12))*SQRT($J$12/$G$12),"")</f>
        <v>0.18334331993239625</v>
      </c>
      <c r="O3037" s="4">
        <f t="shared" ca="1" si="47"/>
        <v>-4.125502213831911E-3</v>
      </c>
    </row>
    <row r="3038" spans="2:15" x14ac:dyDescent="0.2">
      <c r="B3038" s="14">
        <v>37235</v>
      </c>
      <c r="C3038" s="25">
        <v>1137.8900000000001</v>
      </c>
      <c r="D3038" s="25">
        <v>1144.4000000000001</v>
      </c>
      <c r="E3038" s="25">
        <v>1132.76</v>
      </c>
      <c r="F3038" s="16">
        <v>1134.32</v>
      </c>
      <c r="G3038" s="28">
        <f ca="1">IFERROR($F3038/OFFSET($F3038,G$12,)-1,"")</f>
        <v>-4.9344424080088878E-4</v>
      </c>
      <c r="H3038" s="29">
        <f ca="1">IFERROR($F3038/OFFSET($F3038,H$12,)-1,"")</f>
        <v>2.5939727216815367E-2</v>
      </c>
      <c r="I3038" s="29">
        <f ca="1">IFERROR($F3038/OFFSET($F3038,I$12,)-1,"")</f>
        <v>8.0037324091177364E-2</v>
      </c>
      <c r="J3038" s="29">
        <f ca="1">IFERROR($F3038/OFFSET($F3038,J$12,)-1,"")</f>
        <v>4.8635956032577976E-2</v>
      </c>
      <c r="K3038" s="30">
        <f>F3038/VLOOKUP(YEAR(B3038),$Z$13:$AB$35,3,FALSE)-1</f>
        <v>6.0518516440879244E-2</v>
      </c>
      <c r="L3038" s="21">
        <f>MAX(F3038:$F$5741)</f>
        <v>1628.56</v>
      </c>
      <c r="M3038" s="28">
        <f ca="1">IF(OFFSET($O3038,M$12,)&lt;&gt;"",_xlfn.STDEV.S(OFFSET($O3038,,,M$12))*SQRT($J$12/$G$12),"")</f>
        <v>0.1296763309935054</v>
      </c>
      <c r="N3038" s="30">
        <f ca="1">IF(OFFSET($O3038,N$12,)&lt;&gt;"",_xlfn.STDEV.S(OFFSET($O3038,,,N$12))*SQRT($J$12/$G$12),"")</f>
        <v>0.18836653423818778</v>
      </c>
      <c r="O3038" s="4">
        <f t="shared" ca="1" si="47"/>
        <v>-4.9356602447422784E-4</v>
      </c>
    </row>
    <row r="3039" spans="2:15" x14ac:dyDescent="0.2">
      <c r="B3039" s="14">
        <v>37232</v>
      </c>
      <c r="C3039" s="25">
        <v>1131.18</v>
      </c>
      <c r="D3039" s="25">
        <v>1134.8800000000001</v>
      </c>
      <c r="E3039" s="25">
        <v>1128.92</v>
      </c>
      <c r="F3039" s="16">
        <v>1134.8800000000001</v>
      </c>
      <c r="G3039" s="28">
        <f ca="1">IFERROR($F3039/OFFSET($F3039,G$12,)-1,"")</f>
        <v>3.4128485791586893E-3</v>
      </c>
      <c r="H3039" s="29">
        <f ca="1">IFERROR($F3039/OFFSET($F3039,H$12,)-1,"")</f>
        <v>1.2942037522983174E-2</v>
      </c>
      <c r="I3039" s="29">
        <f ca="1">IFERROR($F3039/OFFSET($F3039,I$12,)-1,"")</f>
        <v>7.7881619937694602E-2</v>
      </c>
      <c r="J3039" s="29">
        <f ca="1">IFERROR($F3039/OFFSET($F3039,J$12,)-1,"")</f>
        <v>6.5264936405876162E-2</v>
      </c>
      <c r="K3039" s="30">
        <f>F3039/VLOOKUP(YEAR(B3039),$Z$13:$AB$35,3,FALSE)-1</f>
        <v>6.1042081545265248E-2</v>
      </c>
      <c r="L3039" s="21">
        <f>MAX(F3039:$F$5741)</f>
        <v>1628.56</v>
      </c>
      <c r="M3039" s="28">
        <f ca="1">IF(OFFSET($O3039,M$12,)&lt;&gt;"",_xlfn.STDEV.S(OFFSET($O3039,,,M$12))*SQRT($J$12/$G$12),"")</f>
        <v>0.13660828596573274</v>
      </c>
      <c r="N3039" s="30">
        <f ca="1">IF(OFFSET($O3039,N$12,)&lt;&gt;"",_xlfn.STDEV.S(OFFSET($O3039,,,N$12))*SQRT($J$12/$G$12),"")</f>
        <v>0.18882049564750503</v>
      </c>
      <c r="O3039" s="4">
        <f t="shared" ca="1" si="47"/>
        <v>3.4070380280475324E-3</v>
      </c>
    </row>
    <row r="3040" spans="2:15" x14ac:dyDescent="0.2">
      <c r="B3040" s="14">
        <v>37231</v>
      </c>
      <c r="C3040" s="25">
        <v>1125.6400000000001</v>
      </c>
      <c r="D3040" s="25">
        <v>1131.73</v>
      </c>
      <c r="E3040" s="25">
        <v>1125.1199999999999</v>
      </c>
      <c r="F3040" s="16">
        <v>1131.02</v>
      </c>
      <c r="G3040" s="28">
        <f ca="1">IFERROR($F3040/OFFSET($F3040,G$12,)-1,"")</f>
        <v>4.779503215948111E-3</v>
      </c>
      <c r="H3040" s="29">
        <f ca="1">IFERROR($F3040/OFFSET($F3040,H$12,)-1,"")</f>
        <v>2.4799528836134455E-2</v>
      </c>
      <c r="I3040" s="29">
        <f ca="1">IFERROR($F3040/OFFSET($F3040,I$12,)-1,"")</f>
        <v>8.1312083520559852E-2</v>
      </c>
      <c r="J3040" s="29">
        <f ca="1">IFERROR($F3040/OFFSET($F3040,J$12,)-1,"")</f>
        <v>5.1172906055987122E-2</v>
      </c>
      <c r="K3040" s="30">
        <f>F3040/VLOOKUP(YEAR(B3040),$Z$13:$AB$35,3,FALSE)-1</f>
        <v>5.7433222075748747E-2</v>
      </c>
      <c r="L3040" s="21">
        <f>MAX(F3040:$F$5741)</f>
        <v>1628.56</v>
      </c>
      <c r="M3040" s="28">
        <f ca="1">IF(OFFSET($O3040,M$12,)&lt;&gt;"",_xlfn.STDEV.S(OFFSET($O3040,,,M$12))*SQRT($J$12/$G$12),"")</f>
        <v>0.1425974609858158</v>
      </c>
      <c r="N3040" s="30">
        <f ca="1">IF(OFFSET($O3040,N$12,)&lt;&gt;"",_xlfn.STDEV.S(OFFSET($O3040,,,N$12))*SQRT($J$12/$G$12),"")</f>
        <v>0.18867255323664298</v>
      </c>
      <c r="O3040" s="4">
        <f t="shared" ca="1" si="47"/>
        <v>4.7681176542590173E-3</v>
      </c>
    </row>
    <row r="3041" spans="2:15" x14ac:dyDescent="0.2">
      <c r="B3041" s="14">
        <v>37230</v>
      </c>
      <c r="C3041" s="25">
        <v>1113.68</v>
      </c>
      <c r="D3041" s="25">
        <v>1125.8499999999999</v>
      </c>
      <c r="E3041" s="25">
        <v>1113.68</v>
      </c>
      <c r="F3041" s="16">
        <v>1125.6400000000001</v>
      </c>
      <c r="G3041" s="28">
        <f ca="1">IFERROR($F3041/OFFSET($F3041,G$12,)-1,"")</f>
        <v>9.678432076064114E-3</v>
      </c>
      <c r="H3041" s="29">
        <f ca="1">IFERROR($F3041/OFFSET($F3041,H$12,)-1,"")</f>
        <v>2.6669098869025909E-2</v>
      </c>
      <c r="I3041" s="29">
        <f ca="1">IFERROR($F3041/OFFSET($F3041,I$12,)-1,"")</f>
        <v>8.8616164253730645E-2</v>
      </c>
      <c r="J3041" s="29">
        <f ca="1">IFERROR($F3041/OFFSET($F3041,J$12,)-1,"")</f>
        <v>5.6135708991283728E-2</v>
      </c>
      <c r="K3041" s="30">
        <f>F3041/VLOOKUP(YEAR(B3041),$Z$13:$AB$35,3,FALSE)-1</f>
        <v>5.2403257322899632E-2</v>
      </c>
      <c r="L3041" s="21">
        <f>MAX(F3041:$F$5741)</f>
        <v>1628.56</v>
      </c>
      <c r="M3041" s="28">
        <f ca="1">IF(OFFSET($O3041,M$12,)&lt;&gt;"",_xlfn.STDEV.S(OFFSET($O3041,,,M$12))*SQRT($J$12/$G$12),"")</f>
        <v>0.1440763280084188</v>
      </c>
      <c r="N3041" s="30">
        <f ca="1">IF(OFFSET($O3041,N$12,)&lt;&gt;"",_xlfn.STDEV.S(OFFSET($O3041,,,N$12))*SQRT($J$12/$G$12),"")</f>
        <v>0.18968115860626766</v>
      </c>
      <c r="O3041" s="4">
        <f t="shared" ca="1" si="47"/>
        <v>9.6318960750904573E-3</v>
      </c>
    </row>
    <row r="3042" spans="2:15" x14ac:dyDescent="0.2">
      <c r="B3042" s="14">
        <v>37229</v>
      </c>
      <c r="C3042" s="25">
        <v>1106.31</v>
      </c>
      <c r="D3042" s="25">
        <v>1116.22</v>
      </c>
      <c r="E3042" s="25">
        <v>1106.31</v>
      </c>
      <c r="F3042" s="16">
        <v>1114.8499999999999</v>
      </c>
      <c r="G3042" s="28">
        <f ca="1">IFERROR($F3042/OFFSET($F3042,G$12,)-1,"")</f>
        <v>8.3300170037261534E-3</v>
      </c>
      <c r="H3042" s="29">
        <f ca="1">IFERROR($F3042/OFFSET($F3042,H$12,)-1,"")</f>
        <v>1.7124662433398941E-2</v>
      </c>
      <c r="I3042" s="29">
        <f ca="1">IFERROR($F3042/OFFSET($F3042,I$12,)-1,"")</f>
        <v>8.7308476295436588E-2</v>
      </c>
      <c r="J3042" s="29">
        <f ca="1">IFERROR($F3042/OFFSET($F3042,J$12,)-1,"")</f>
        <v>1.3629007328205489E-2</v>
      </c>
      <c r="K3042" s="30">
        <f>F3042/VLOOKUP(YEAR(B3042),$Z$13:$AB$35,3,FALSE)-1</f>
        <v>4.2315279686608864E-2</v>
      </c>
      <c r="L3042" s="21">
        <f>MAX(F3042:$F$5741)</f>
        <v>1628.56</v>
      </c>
      <c r="M3042" s="28">
        <f ca="1">IF(OFFSET($O3042,M$12,)&lt;&gt;"",_xlfn.STDEV.S(OFFSET($O3042,,,M$12))*SQRT($J$12/$G$12),"")</f>
        <v>0.15151226037968482</v>
      </c>
      <c r="N3042" s="30">
        <f ca="1">IF(OFFSET($O3042,N$12,)&lt;&gt;"",_xlfn.STDEV.S(OFFSET($O3042,,,N$12))*SQRT($J$12/$G$12),"")</f>
        <v>0.19117108302534919</v>
      </c>
      <c r="O3042" s="4">
        <f t="shared" ca="1" si="47"/>
        <v>8.2955138873621031E-3</v>
      </c>
    </row>
    <row r="3043" spans="2:15" x14ac:dyDescent="0.2">
      <c r="B3043" s="14">
        <v>37228</v>
      </c>
      <c r="C3043" s="25">
        <v>1120.93</v>
      </c>
      <c r="D3043" s="25">
        <v>1128.44</v>
      </c>
      <c r="E3043" s="25">
        <v>1105.6400000000001</v>
      </c>
      <c r="F3043" s="16">
        <v>1105.6400000000001</v>
      </c>
      <c r="G3043" s="28">
        <f ca="1">IFERROR($F3043/OFFSET($F3043,G$12,)-1,"")</f>
        <v>-1.3156250557846416E-2</v>
      </c>
      <c r="H3043" s="29">
        <f ca="1">IFERROR($F3043/OFFSET($F3043,H$12,)-1,"")</f>
        <v>1.5056369578788864E-2</v>
      </c>
      <c r="I3043" s="29">
        <f ca="1">IFERROR($F3043/OFFSET($F3043,I$12,)-1,"")</f>
        <v>7.7380314354482005E-2</v>
      </c>
      <c r="J3043" s="29">
        <f ca="1">IFERROR($F3043/OFFSET($F3043,J$12,)-1,"")</f>
        <v>8.666776141733612E-3</v>
      </c>
      <c r="K3043" s="30">
        <f>F3043/VLOOKUP(YEAR(B3043),$Z$13:$AB$35,3,FALSE)-1</f>
        <v>3.3704503594835566E-2</v>
      </c>
      <c r="L3043" s="21">
        <f>MAX(F3043:$F$5741)</f>
        <v>1628.56</v>
      </c>
      <c r="M3043" s="28">
        <f ca="1">IF(OFFSET($O3043,M$12,)&lt;&gt;"",_xlfn.STDEV.S(OFFSET($O3043,,,M$12))*SQRT($J$12/$G$12),"")</f>
        <v>0.17864903383728112</v>
      </c>
      <c r="N3043" s="30">
        <f ca="1">IF(OFFSET($O3043,N$12,)&lt;&gt;"",_xlfn.STDEV.S(OFFSET($O3043,,,N$12))*SQRT($J$12/$G$12),"")</f>
        <v>0.19055370270969024</v>
      </c>
      <c r="O3043" s="4">
        <f t="shared" ca="1" si="47"/>
        <v>-1.3243560650026286E-2</v>
      </c>
    </row>
    <row r="3044" spans="2:15" x14ac:dyDescent="0.2">
      <c r="B3044" s="14">
        <v>37225</v>
      </c>
      <c r="C3044" s="25">
        <v>1103.6600000000001</v>
      </c>
      <c r="D3044" s="25">
        <v>1122.02</v>
      </c>
      <c r="E3044" s="25">
        <v>1103.6500000000001</v>
      </c>
      <c r="F3044" s="16">
        <v>1120.3800000000001</v>
      </c>
      <c r="G3044" s="28">
        <f ca="1">IFERROR($F3044/OFFSET($F3044,G$12,)-1,"")</f>
        <v>1.5158791283468531E-2</v>
      </c>
      <c r="H3044" s="29">
        <f ca="1">IFERROR($F3044/OFFSET($F3044,H$12,)-1,"")</f>
        <v>2.6581269413672892E-2</v>
      </c>
      <c r="I3044" s="29">
        <f ca="1">IFERROR($F3044/OFFSET($F3044,I$12,)-1,"")</f>
        <v>8.3759757784463096E-2</v>
      </c>
      <c r="J3044" s="29">
        <f ca="1">IFERROR($F3044/OFFSET($F3044,J$12,)-1,"")</f>
        <v>1.1136782065629625E-2</v>
      </c>
      <c r="K3044" s="30">
        <f>F3044/VLOOKUP(YEAR(B3044),$Z$13:$AB$35,3,FALSE)-1</f>
        <v>4.7485485092418678E-2</v>
      </c>
      <c r="L3044" s="21">
        <f>MAX(F3044:$F$5741)</f>
        <v>1628.56</v>
      </c>
      <c r="M3044" s="28">
        <f ca="1">IF(OFFSET($O3044,M$12,)&lt;&gt;"",_xlfn.STDEV.S(OFFSET($O3044,,,M$12))*SQRT($J$12/$G$12),"")</f>
        <v>0.17400797714758626</v>
      </c>
      <c r="N3044" s="30">
        <f ca="1">IF(OFFSET($O3044,N$12,)&lt;&gt;"",_xlfn.STDEV.S(OFFSET($O3044,,,N$12))*SQRT($J$12/$G$12),"")</f>
        <v>0.1890738986645813</v>
      </c>
      <c r="O3044" s="4">
        <f t="shared" ca="1" si="47"/>
        <v>1.5045044871822875E-2</v>
      </c>
    </row>
    <row r="3045" spans="2:15" x14ac:dyDescent="0.2">
      <c r="B3045" s="14">
        <v>37224</v>
      </c>
      <c r="C3045" s="25">
        <v>1097.5</v>
      </c>
      <c r="D3045" s="25">
        <v>1110.8599999999999</v>
      </c>
      <c r="E3045" s="25">
        <v>1096.8800000000001</v>
      </c>
      <c r="F3045" s="16">
        <v>1103.6500000000001</v>
      </c>
      <c r="G3045" s="28">
        <f ca="1">IFERROR($F3045/OFFSET($F3045,G$12,)-1,"")</f>
        <v>6.612550164173614E-3</v>
      </c>
      <c r="H3045" s="29">
        <f ca="1">IFERROR($F3045/OFFSET($F3045,H$12,)-1,"")</f>
        <v>1.0862894879051899E-2</v>
      </c>
      <c r="I3045" s="29">
        <f ca="1">IFERROR($F3045/OFFSET($F3045,I$12,)-1,"")</f>
        <v>8.8111764009938254E-2</v>
      </c>
      <c r="J3045" s="29">
        <f ca="1">IFERROR($F3045/OFFSET($F3045,J$12,)-1,"")</f>
        <v>-8.7925707716625112E-3</v>
      </c>
      <c r="K3045" s="30">
        <f>F3045/VLOOKUP(YEAR(B3045),$Z$13:$AB$35,3,FALSE)-1</f>
        <v>3.1843977598893236E-2</v>
      </c>
      <c r="L3045" s="21">
        <f>MAX(F3045:$F$5741)</f>
        <v>1628.56</v>
      </c>
      <c r="M3045" s="28">
        <f ca="1">IF(OFFSET($O3045,M$12,)&lt;&gt;"",_xlfn.STDEV.S(OFFSET($O3045,,,M$12))*SQRT($J$12/$G$12),"")</f>
        <v>0.16887617489380852</v>
      </c>
      <c r="N3045" s="30">
        <f ca="1">IF(OFFSET($O3045,N$12,)&lt;&gt;"",_xlfn.STDEV.S(OFFSET($O3045,,,N$12))*SQRT($J$12/$G$12),"")</f>
        <v>0.18609788473225447</v>
      </c>
      <c r="O3045" s="4">
        <f t="shared" ca="1" si="47"/>
        <v>6.5907831585899999E-3</v>
      </c>
    </row>
    <row r="3046" spans="2:15" x14ac:dyDescent="0.2">
      <c r="B3046" s="14">
        <v>37223</v>
      </c>
      <c r="C3046" s="25">
        <v>1095.8800000000001</v>
      </c>
      <c r="D3046" s="25">
        <v>1099.47</v>
      </c>
      <c r="E3046" s="25">
        <v>1092.96</v>
      </c>
      <c r="F3046" s="16">
        <v>1096.4000000000001</v>
      </c>
      <c r="G3046" s="28">
        <f ca="1">IFERROR($F3046/OFFSET($F3046,G$12,)-1,"")</f>
        <v>2.9194949273780857E-4</v>
      </c>
      <c r="H3046" s="29">
        <f ca="1">IFERROR($F3046/OFFSET($F3046,H$12,)-1,"")</f>
        <v>6.1761817798049456E-3</v>
      </c>
      <c r="I3046" s="29">
        <f ca="1">IFERROR($F3046/OFFSET($F3046,I$12,)-1,"")</f>
        <v>7.6094104252750761E-2</v>
      </c>
      <c r="J3046" s="29">
        <f ca="1">IFERROR($F3046/OFFSET($F3046,J$12,)-1,"")</f>
        <v>-2.9192168132335938E-3</v>
      </c>
      <c r="K3046" s="30">
        <f>F3046/VLOOKUP(YEAR(B3046),$Z$13:$AB$35,3,FALSE)-1</f>
        <v>2.5065679372469951E-2</v>
      </c>
      <c r="L3046" s="21">
        <f>MAX(F3046:$F$5741)</f>
        <v>1628.56</v>
      </c>
      <c r="M3046" s="28">
        <f ca="1">IF(OFFSET($O3046,M$12,)&lt;&gt;"",_xlfn.STDEV.S(OFFSET($O3046,,,M$12))*SQRT($J$12/$G$12),"")</f>
        <v>0.17594385138614718</v>
      </c>
      <c r="N3046" s="30">
        <f ca="1">IF(OFFSET($O3046,N$12,)&lt;&gt;"",_xlfn.STDEV.S(OFFSET($O3046,,,N$12))*SQRT($J$12/$G$12),"")</f>
        <v>0.18568915025043226</v>
      </c>
      <c r="O3046" s="4">
        <f t="shared" ca="1" si="47"/>
        <v>2.9190688377756148E-4</v>
      </c>
    </row>
    <row r="3047" spans="2:15" x14ac:dyDescent="0.2">
      <c r="B3047" s="14">
        <v>37222</v>
      </c>
      <c r="C3047" s="25">
        <v>1088.8</v>
      </c>
      <c r="D3047" s="25">
        <v>1096.6500000000001</v>
      </c>
      <c r="E3047" s="25">
        <v>1087.3699999999999</v>
      </c>
      <c r="F3047" s="16">
        <v>1096.08</v>
      </c>
      <c r="G3047" s="28">
        <f ca="1">IFERROR($F3047/OFFSET($F3047,G$12,)-1,"")</f>
        <v>6.2796077999338618E-3</v>
      </c>
      <c r="H3047" s="29">
        <f ca="1">IFERROR($F3047/OFFSET($F3047,H$12,)-1,"")</f>
        <v>8.0008828560391709E-3</v>
      </c>
      <c r="I3047" s="29">
        <f ca="1">IFERROR($F3047/OFFSET($F3047,I$12,)-1,"")</f>
        <v>6.5551937004811878E-2</v>
      </c>
      <c r="J3047" s="29">
        <f ca="1">IFERROR($F3047/OFFSET($F3047,J$12,)-1,"")</f>
        <v>2.3044003072534291E-3</v>
      </c>
      <c r="K3047" s="30">
        <f>F3047/VLOOKUP(YEAR(B3047),$Z$13:$AB$35,3,FALSE)-1</f>
        <v>2.4766499312820711E-2</v>
      </c>
      <c r="L3047" s="21">
        <f>MAX(F3047:$F$5741)</f>
        <v>1628.56</v>
      </c>
      <c r="M3047" s="28">
        <f ca="1">IF(OFFSET($O3047,M$12,)&lt;&gt;"",_xlfn.STDEV.S(OFFSET($O3047,,,M$12))*SQRT($J$12/$G$12),"")</f>
        <v>0.18177021820663805</v>
      </c>
      <c r="N3047" s="30">
        <f ca="1">IF(OFFSET($O3047,N$12,)&lt;&gt;"",_xlfn.STDEV.S(OFFSET($O3047,,,N$12))*SQRT($J$12/$G$12),"")</f>
        <v>0.18566116493920556</v>
      </c>
      <c r="O3047" s="4">
        <f t="shared" ca="1" si="47"/>
        <v>6.2599732183169941E-3</v>
      </c>
    </row>
    <row r="3048" spans="2:15" x14ac:dyDescent="0.2">
      <c r="B3048" s="14">
        <v>37221</v>
      </c>
      <c r="C3048" s="25">
        <v>1091.8800000000001</v>
      </c>
      <c r="D3048" s="25">
        <v>1094.47</v>
      </c>
      <c r="E3048" s="25">
        <v>1088.71</v>
      </c>
      <c r="F3048" s="16">
        <v>1089.24</v>
      </c>
      <c r="G3048" s="28">
        <f ca="1">IFERROR($F3048/OFFSET($F3048,G$12,)-1,"")</f>
        <v>-1.951675417136145E-3</v>
      </c>
      <c r="H3048" s="29">
        <f ca="1">IFERROR($F3048/OFFSET($F3048,H$12,)-1,"")</f>
        <v>1.4067198570005379E-2</v>
      </c>
      <c r="I3048" s="29">
        <f ca="1">IFERROR($F3048/OFFSET($F3048,I$12,)-1,"")</f>
        <v>4.6279753328338558E-2</v>
      </c>
      <c r="J3048" s="29">
        <f ca="1">IFERROR($F3048/OFFSET($F3048,J$12,)-1,"")</f>
        <v>-5.1058155147373219E-3</v>
      </c>
      <c r="K3048" s="30">
        <f>F3048/VLOOKUP(YEAR(B3048),$Z$13:$AB$35,3,FALSE)-1</f>
        <v>1.8371525537822953E-2</v>
      </c>
      <c r="L3048" s="21">
        <f>MAX(F3048:$F$5741)</f>
        <v>1628.56</v>
      </c>
      <c r="M3048" s="28">
        <f ca="1">IF(OFFSET($O3048,M$12,)&lt;&gt;"",_xlfn.STDEV.S(OFFSET($O3048,,,M$12))*SQRT($J$12/$G$12),"")</f>
        <v>0.18768599602446101</v>
      </c>
      <c r="N3048" s="30">
        <f ca="1">IF(OFFSET($O3048,N$12,)&lt;&gt;"",_xlfn.STDEV.S(OFFSET($O3048,,,N$12))*SQRT($J$12/$G$12),"")</f>
        <v>0.18496713437223899</v>
      </c>
      <c r="O3048" s="4">
        <f t="shared" ca="1" si="47"/>
        <v>-1.9535824172371838E-3</v>
      </c>
    </row>
    <row r="3049" spans="2:15" x14ac:dyDescent="0.2">
      <c r="B3049" s="14">
        <v>37218</v>
      </c>
      <c r="C3049" s="25">
        <v>1091.26</v>
      </c>
      <c r="D3049" s="25">
        <v>1094.74</v>
      </c>
      <c r="E3049" s="25">
        <v>1090.3800000000001</v>
      </c>
      <c r="F3049" s="16">
        <v>1091.3699999999999</v>
      </c>
      <c r="G3049" s="28">
        <f ca="1">IFERROR($F3049/OFFSET($F3049,G$12,)-1,"")</f>
        <v>-3.8468936333913017E-4</v>
      </c>
      <c r="H3049" s="29">
        <f ca="1">IFERROR($F3049/OFFSET($F3049,H$12,)-1,"")</f>
        <v>6.1120637203384565E-3</v>
      </c>
      <c r="I3049" s="29">
        <f ca="1">IFERROR($F3049/OFFSET($F3049,I$12,)-1,"")</f>
        <v>3.6527338518961505E-2</v>
      </c>
      <c r="J3049" s="29">
        <f ca="1">IFERROR($F3049/OFFSET($F3049,J$12,)-1,"")</f>
        <v>-3.6244453776910213E-3</v>
      </c>
      <c r="K3049" s="30">
        <f>F3049/VLOOKUP(YEAR(B3049),$Z$13:$AB$35,3,FALSE)-1</f>
        <v>2.0362942809861728E-2</v>
      </c>
      <c r="L3049" s="21">
        <f>MAX(F3049:$F$5741)</f>
        <v>1628.56</v>
      </c>
      <c r="M3049" s="28">
        <f ca="1">IF(OFFSET($O3049,M$12,)&lt;&gt;"",_xlfn.STDEV.S(OFFSET($O3049,,,M$12))*SQRT($J$12/$G$12),"")</f>
        <v>0.19182362253951751</v>
      </c>
      <c r="N3049" s="30">
        <f ca="1">IF(OFFSET($O3049,N$12,)&lt;&gt;"",_xlfn.STDEV.S(OFFSET($O3049,,,N$12))*SQRT($J$12/$G$12),"")</f>
        <v>0.18522434144266892</v>
      </c>
      <c r="O3049" s="4">
        <f t="shared" ca="1" si="47"/>
        <v>-3.8476337527394131E-4</v>
      </c>
    </row>
    <row r="3050" spans="2:15" x14ac:dyDescent="0.2">
      <c r="B3050" s="14">
        <v>37217</v>
      </c>
      <c r="C3050" s="25">
        <v>1089.67</v>
      </c>
      <c r="D3050" s="25">
        <v>1092.92</v>
      </c>
      <c r="E3050" s="25">
        <v>1085.75</v>
      </c>
      <c r="F3050" s="16">
        <v>1091.79</v>
      </c>
      <c r="G3050" s="28">
        <f ca="1">IFERROR($F3050/OFFSET($F3050,G$12,)-1,"")</f>
        <v>1.9455431460899675E-3</v>
      </c>
      <c r="H3050" s="29">
        <f ca="1">IFERROR($F3050/OFFSET($F3050,H$12,)-1,"")</f>
        <v>1.166604892512968E-2</v>
      </c>
      <c r="I3050" s="29">
        <f ca="1">IFERROR($F3050/OFFSET($F3050,I$12,)-1,"")</f>
        <v>4.7190170632751105E-2</v>
      </c>
      <c r="J3050" s="29">
        <f ca="1">IFERROR($F3050/OFFSET($F3050,J$12,)-1,"")</f>
        <v>-1.4149495241363219E-2</v>
      </c>
      <c r="K3050" s="30">
        <f>F3050/VLOOKUP(YEAR(B3050),$Z$13:$AB$35,3,FALSE)-1</f>
        <v>2.0755616638151064E-2</v>
      </c>
      <c r="L3050" s="21">
        <f>MAX(F3050:$F$5741)</f>
        <v>1628.56</v>
      </c>
      <c r="M3050" s="28">
        <f ca="1">IF(OFFSET($O3050,M$12,)&lt;&gt;"",_xlfn.STDEV.S(OFFSET($O3050,,,M$12))*SQRT($J$12/$G$12),"")</f>
        <v>0.1933105466769697</v>
      </c>
      <c r="N3050" s="30">
        <f ca="1">IF(OFFSET($O3050,N$12,)&lt;&gt;"",_xlfn.STDEV.S(OFFSET($O3050,,,N$12))*SQRT($J$12/$G$12),"")</f>
        <v>0.18532101440265736</v>
      </c>
      <c r="O3050" s="4">
        <f t="shared" ca="1" si="47"/>
        <v>1.9436530281635841E-3</v>
      </c>
    </row>
    <row r="3051" spans="2:15" x14ac:dyDescent="0.2">
      <c r="B3051" s="14">
        <v>37216</v>
      </c>
      <c r="C3051" s="25">
        <v>1087.1400000000001</v>
      </c>
      <c r="D3051" s="25">
        <v>1092.03</v>
      </c>
      <c r="E3051" s="25">
        <v>1082.3599999999999</v>
      </c>
      <c r="F3051" s="16">
        <v>1089.67</v>
      </c>
      <c r="G3051" s="28">
        <f ca="1">IFERROR($F3051/OFFSET($F3051,G$12,)-1,"")</f>
        <v>2.1059795103828272E-3</v>
      </c>
      <c r="H3051" s="29">
        <f ca="1">IFERROR($F3051/OFFSET($F3051,H$12,)-1,"")</f>
        <v>2.204151307952773E-2</v>
      </c>
      <c r="I3051" s="29">
        <f ca="1">IFERROR($F3051/OFFSET($F3051,I$12,)-1,"")</f>
        <v>2.9077893623451256E-2</v>
      </c>
      <c r="J3051" s="29">
        <f ca="1">IFERROR($F3051/OFFSET($F3051,J$12,)-1,"")</f>
        <v>-1.8226867285341064E-2</v>
      </c>
      <c r="K3051" s="30">
        <f>F3051/VLOOKUP(YEAR(B3051),$Z$13:$AB$35,3,FALSE)-1</f>
        <v>1.877354874297632E-2</v>
      </c>
      <c r="L3051" s="21">
        <f>MAX(F3051:$F$5741)</f>
        <v>1628.56</v>
      </c>
      <c r="M3051" s="28">
        <f ca="1">IF(OFFSET($O3051,M$12,)&lt;&gt;"",_xlfn.STDEV.S(OFFSET($O3051,,,M$12))*SQRT($J$12/$G$12),"")</f>
        <v>0.19481605803207372</v>
      </c>
      <c r="N3051" s="30">
        <f ca="1">IF(OFFSET($O3051,N$12,)&lt;&gt;"",_xlfn.STDEV.S(OFFSET($O3051,,,N$12))*SQRT($J$12/$G$12),"")</f>
        <v>0.18557255467753239</v>
      </c>
      <c r="O3051" s="4">
        <f t="shared" ca="1" si="47"/>
        <v>2.1037650440691802E-3</v>
      </c>
    </row>
    <row r="3052" spans="2:15" x14ac:dyDescent="0.2">
      <c r="B3052" s="14">
        <v>37215</v>
      </c>
      <c r="C3052" s="25">
        <v>1074.43</v>
      </c>
      <c r="D3052" s="25">
        <v>1091.69</v>
      </c>
      <c r="E3052" s="25">
        <v>1074.08</v>
      </c>
      <c r="F3052" s="16">
        <v>1087.3800000000001</v>
      </c>
      <c r="G3052" s="28">
        <f ca="1">IFERROR($F3052/OFFSET($F3052,G$12,)-1,"")</f>
        <v>1.233556459646401E-2</v>
      </c>
      <c r="H3052" s="29">
        <f ca="1">IFERROR($F3052/OFFSET($F3052,H$12,)-1,"")</f>
        <v>3.9490665060655683E-2</v>
      </c>
      <c r="I3052" s="29">
        <f ca="1">IFERROR($F3052/OFFSET($F3052,I$12,)-1,"")</f>
        <v>-5.4238962416879311E-3</v>
      </c>
      <c r="J3052" s="29">
        <f ca="1">IFERROR($F3052/OFFSET($F3052,J$12,)-1,"")</f>
        <v>-1.9892739645770319E-2</v>
      </c>
      <c r="K3052" s="30">
        <f>F3052/VLOOKUP(YEAR(B3052),$Z$13:$AB$35,3,FALSE)-1</f>
        <v>1.6632541441113036E-2</v>
      </c>
      <c r="L3052" s="21">
        <f>MAX(F3052:$F$5741)</f>
        <v>1628.56</v>
      </c>
      <c r="M3052" s="28">
        <f ca="1">IF(OFFSET($O3052,M$12,)&lt;&gt;"",_xlfn.STDEV.S(OFFSET($O3052,,,M$12))*SQRT($J$12/$G$12),"")</f>
        <v>0.1952631552356775</v>
      </c>
      <c r="N3052" s="30">
        <f ca="1">IF(OFFSET($O3052,N$12,)&lt;&gt;"",_xlfn.STDEV.S(OFFSET($O3052,,,N$12))*SQRT($J$12/$G$12),"")</f>
        <v>0.18563933300327082</v>
      </c>
      <c r="O3052" s="4">
        <f t="shared" ca="1" si="47"/>
        <v>1.2260101472556755E-2</v>
      </c>
    </row>
    <row r="3053" spans="2:15" x14ac:dyDescent="0.2">
      <c r="B3053" s="14">
        <v>37214</v>
      </c>
      <c r="C3053" s="25">
        <v>1084.6400000000001</v>
      </c>
      <c r="D3053" s="25">
        <v>1088.77</v>
      </c>
      <c r="E3053" s="25">
        <v>1074.1300000000001</v>
      </c>
      <c r="F3053" s="16">
        <v>1074.1300000000001</v>
      </c>
      <c r="G3053" s="28">
        <f ca="1">IFERROR($F3053/OFFSET($F3053,G$12,)-1,"")</f>
        <v>-9.7811457123364587E-3</v>
      </c>
      <c r="H3053" s="29">
        <f ca="1">IFERROR($F3053/OFFSET($F3053,H$12,)-1,"")</f>
        <v>2.6127744129616604E-2</v>
      </c>
      <c r="I3053" s="29">
        <f ca="1">IFERROR($F3053/OFFSET($F3053,I$12,)-1,"")</f>
        <v>-1.5309443267970124E-2</v>
      </c>
      <c r="J3053" s="29">
        <f ca="1">IFERROR($F3053/OFFSET($F3053,J$12,)-1,"")</f>
        <v>-3.5097017606898984E-2</v>
      </c>
      <c r="K3053" s="30">
        <f>F3053/VLOOKUP(YEAR(B3053),$Z$13:$AB$35,3,FALSE)-1</f>
        <v>4.2446170962706642E-3</v>
      </c>
      <c r="L3053" s="21">
        <f>MAX(F3053:$F$5741)</f>
        <v>1628.56</v>
      </c>
      <c r="M3053" s="28">
        <f ca="1">IF(OFFSET($O3053,M$12,)&lt;&gt;"",_xlfn.STDEV.S(OFFSET($O3053,,,M$12))*SQRT($J$12/$G$12),"")</f>
        <v>0.20538485964080655</v>
      </c>
      <c r="N3053" s="30">
        <f ca="1">IF(OFFSET($O3053,N$12,)&lt;&gt;"",_xlfn.STDEV.S(OFFSET($O3053,,,N$12))*SQRT($J$12/$G$12),"")</f>
        <v>0.18337544504558728</v>
      </c>
      <c r="O3053" s="4">
        <f t="shared" ca="1" si="47"/>
        <v>-9.8292953477202242E-3</v>
      </c>
    </row>
    <row r="3054" spans="2:15" x14ac:dyDescent="0.2">
      <c r="B3054" s="14">
        <v>37211</v>
      </c>
      <c r="C3054" s="25">
        <v>1079.45</v>
      </c>
      <c r="D3054" s="25">
        <v>1086.23</v>
      </c>
      <c r="E3054" s="25">
        <v>1076.9100000000001</v>
      </c>
      <c r="F3054" s="16">
        <v>1084.74</v>
      </c>
      <c r="G3054" s="28">
        <f ca="1">IFERROR($F3054/OFFSET($F3054,G$12,)-1,"")</f>
        <v>5.1334321719791465E-3</v>
      </c>
      <c r="H3054" s="29">
        <f ca="1">IFERROR($F3054/OFFSET($F3054,H$12,)-1,"")</f>
        <v>3.282996591320253E-2</v>
      </c>
      <c r="I3054" s="29">
        <f ca="1">IFERROR($F3054/OFFSET($F3054,I$12,)-1,"")</f>
        <v>-3.3902042391334986E-3</v>
      </c>
      <c r="J3054" s="29">
        <f ca="1">IFERROR($F3054/OFFSET($F3054,J$12,)-1,"")</f>
        <v>-1.6135615357405153E-2</v>
      </c>
      <c r="K3054" s="30">
        <f>F3054/VLOOKUP(YEAR(B3054),$Z$13:$AB$35,3,FALSE)-1</f>
        <v>1.4164305949008638E-2</v>
      </c>
      <c r="L3054" s="21">
        <f>MAX(F3054:$F$5741)</f>
        <v>1628.56</v>
      </c>
      <c r="M3054" s="28">
        <f ca="1">IF(OFFSET($O3054,M$12,)&lt;&gt;"",_xlfn.STDEV.S(OFFSET($O3054,,,M$12))*SQRT($J$12/$G$12),"")</f>
        <v>0.20370865810698915</v>
      </c>
      <c r="N3054" s="30">
        <f ca="1">IF(OFFSET($O3054,N$12,)&lt;&gt;"",_xlfn.STDEV.S(OFFSET($O3054,,,N$12))*SQRT($J$12/$G$12),"")</f>
        <v>0.18295258749902862</v>
      </c>
      <c r="O3054" s="4">
        <f t="shared" ca="1" si="47"/>
        <v>5.1203010284318574E-3</v>
      </c>
    </row>
    <row r="3055" spans="2:15" x14ac:dyDescent="0.2">
      <c r="B3055" s="14">
        <v>37210</v>
      </c>
      <c r="C3055" s="25">
        <v>1066.9100000000001</v>
      </c>
      <c r="D3055" s="25">
        <v>1091.4000000000001</v>
      </c>
      <c r="E3055" s="25">
        <v>1066.9100000000001</v>
      </c>
      <c r="F3055" s="16">
        <v>1079.2</v>
      </c>
      <c r="G3055" s="28">
        <f ca="1">IFERROR($F3055/OFFSET($F3055,G$12,)-1,"")</f>
        <v>1.2221315550053014E-2</v>
      </c>
      <c r="H3055" s="29">
        <f ca="1">IFERROR($F3055/OFFSET($F3055,H$12,)-1,"")</f>
        <v>2.4998100448294203E-2</v>
      </c>
      <c r="I3055" s="29">
        <f ca="1">IFERROR($F3055/OFFSET($F3055,I$12,)-1,"")</f>
        <v>1.0023491094909742E-2</v>
      </c>
      <c r="J3055" s="29">
        <f ca="1">IFERROR($F3055/OFFSET($F3055,J$12,)-1,"")</f>
        <v>-3.2862250979056595E-2</v>
      </c>
      <c r="K3055" s="30">
        <f>F3055/VLOOKUP(YEAR(B3055),$Z$13:$AB$35,3,FALSE)-1</f>
        <v>8.9847511663347923E-3</v>
      </c>
      <c r="L3055" s="21">
        <f>MAX(F3055:$F$5741)</f>
        <v>1628.56</v>
      </c>
      <c r="M3055" s="28">
        <f ca="1">IF(OFFSET($O3055,M$12,)&lt;&gt;"",_xlfn.STDEV.S(OFFSET($O3055,,,M$12))*SQRT($J$12/$G$12),"")</f>
        <v>0.20313917802438686</v>
      </c>
      <c r="N3055" s="30">
        <f ca="1">IF(OFFSET($O3055,N$12,)&lt;&gt;"",_xlfn.STDEV.S(OFFSET($O3055,,,N$12))*SQRT($J$12/$G$12),"")</f>
        <v>0.18269199895070529</v>
      </c>
      <c r="O3055" s="4">
        <f t="shared" ca="1" si="47"/>
        <v>1.2147238210820187E-2</v>
      </c>
    </row>
    <row r="3056" spans="2:15" x14ac:dyDescent="0.2">
      <c r="B3056" s="14">
        <v>37209</v>
      </c>
      <c r="C3056" s="25">
        <v>1051.58</v>
      </c>
      <c r="D3056" s="25">
        <v>1070.83</v>
      </c>
      <c r="E3056" s="25">
        <v>1050.51</v>
      </c>
      <c r="F3056" s="16">
        <v>1066.17</v>
      </c>
      <c r="G3056" s="28">
        <f ca="1">IFERROR($F3056/OFFSET($F3056,G$12,)-1,"")</f>
        <v>1.9214775301844123E-2</v>
      </c>
      <c r="H3056" s="29">
        <f ca="1">IFERROR($F3056/OFFSET($F3056,H$12,)-1,"")</f>
        <v>1.9312217367611018E-2</v>
      </c>
      <c r="I3056" s="29">
        <f ca="1">IFERROR($F3056/OFFSET($F3056,I$12,)-1,"")</f>
        <v>-1.6974312637149769E-2</v>
      </c>
      <c r="J3056" s="29">
        <f ca="1">IFERROR($F3056/OFFSET($F3056,J$12,)-1,"")</f>
        <v>-5.3723262625366086E-2</v>
      </c>
      <c r="K3056" s="30">
        <f>F3056/VLOOKUP(YEAR(B3056),$Z$13:$AB$35,3,FALSE)-1</f>
        <v>-3.1974868874987683E-3</v>
      </c>
      <c r="L3056" s="21">
        <f>MAX(F3056:$F$5741)</f>
        <v>1628.56</v>
      </c>
      <c r="M3056" s="28">
        <f ca="1">IF(OFFSET($O3056,M$12,)&lt;&gt;"",_xlfn.STDEV.S(OFFSET($O3056,,,M$12))*SQRT($J$12/$G$12),"")</f>
        <v>0.19957617963448215</v>
      </c>
      <c r="N3056" s="30">
        <f ca="1">IF(OFFSET($O3056,N$12,)&lt;&gt;"",_xlfn.STDEV.S(OFFSET($O3056,,,N$12))*SQRT($J$12/$G$12),"")</f>
        <v>0.18109672307058161</v>
      </c>
      <c r="O3056" s="4">
        <f t="shared" ca="1" si="47"/>
        <v>1.9032502690890064E-2</v>
      </c>
    </row>
    <row r="3057" spans="2:15" x14ac:dyDescent="0.2">
      <c r="B3057" s="14">
        <v>37208</v>
      </c>
      <c r="C3057" s="25">
        <v>1047.3599999999999</v>
      </c>
      <c r="D3057" s="25">
        <v>1055.79</v>
      </c>
      <c r="E3057" s="25">
        <v>1045.3499999999999</v>
      </c>
      <c r="F3057" s="16">
        <v>1046.07</v>
      </c>
      <c r="G3057" s="28">
        <f ca="1">IFERROR($F3057/OFFSET($F3057,G$12,)-1,"")</f>
        <v>-6.7827050574142955E-4</v>
      </c>
      <c r="H3057" s="29">
        <f ca="1">IFERROR($F3057/OFFSET($F3057,H$12,)-1,"")</f>
        <v>1.1663330141874706E-2</v>
      </c>
      <c r="I3057" s="29">
        <f ca="1">IFERROR($F3057/OFFSET($F3057,I$12,)-1,"")</f>
        <v>-1.8521124778337561E-2</v>
      </c>
      <c r="J3057" s="29">
        <f ca="1">IFERROR($F3057/OFFSET($F3057,J$12,)-1,"")</f>
        <v>-7.0465713498671478E-2</v>
      </c>
      <c r="K3057" s="30">
        <f>F3057/VLOOKUP(YEAR(B3057),$Z$13:$AB$35,3,FALSE)-1</f>
        <v>-2.1989734384203263E-2</v>
      </c>
      <c r="L3057" s="21">
        <f>MAX(F3057:$F$5741)</f>
        <v>1628.56</v>
      </c>
      <c r="M3057" s="28">
        <f ca="1">IF(OFFSET($O3057,M$12,)&lt;&gt;"",_xlfn.STDEV.S(OFFSET($O3057,,,M$12))*SQRT($J$12/$G$12),"")</f>
        <v>0.19470176846219989</v>
      </c>
      <c r="N3057" s="30">
        <f ca="1">IF(OFFSET($O3057,N$12,)&lt;&gt;"",_xlfn.STDEV.S(OFFSET($O3057,,,N$12))*SQRT($J$12/$G$12),"")</f>
        <v>0.17672615415765289</v>
      </c>
      <c r="O3057" s="4">
        <f t="shared" ca="1" si="47"/>
        <v>-6.7850063524683014E-4</v>
      </c>
    </row>
    <row r="3058" spans="2:15" x14ac:dyDescent="0.2">
      <c r="B3058" s="14">
        <v>37207</v>
      </c>
      <c r="C3058" s="25">
        <v>1050.1600000000001</v>
      </c>
      <c r="D3058" s="25">
        <v>1060.3900000000001</v>
      </c>
      <c r="E3058" s="25">
        <v>1036.83</v>
      </c>
      <c r="F3058" s="16">
        <v>1046.78</v>
      </c>
      <c r="G3058" s="28">
        <f ca="1">IFERROR($F3058/OFFSET($F3058,G$12,)-1,"")</f>
        <v>-3.3134652371793472E-3</v>
      </c>
      <c r="H3058" s="29">
        <f ca="1">IFERROR($F3058/OFFSET($F3058,H$12,)-1,"")</f>
        <v>2.0920094018511248E-2</v>
      </c>
      <c r="I3058" s="29">
        <f ca="1">IFERROR($F3058/OFFSET($F3058,I$12,)-1,"")</f>
        <v>-3.1900812280385438E-3</v>
      </c>
      <c r="J3058" s="29">
        <f ca="1">IFERROR($F3058/OFFSET($F3058,J$12,)-1,"")</f>
        <v>-7.2792658730158832E-2</v>
      </c>
      <c r="K3058" s="30">
        <f>F3058/VLOOKUP(YEAR(B3058),$Z$13:$AB$35,3,FALSE)-1</f>
        <v>-2.1325928626857005E-2</v>
      </c>
      <c r="L3058" s="21">
        <f>MAX(F3058:$F$5741)</f>
        <v>1628.56</v>
      </c>
      <c r="M3058" s="28">
        <f ca="1">IF(OFFSET($O3058,M$12,)&lt;&gt;"",_xlfn.STDEV.S(OFFSET($O3058,,,M$12))*SQRT($J$12/$G$12),"")</f>
        <v>0.19521458481263668</v>
      </c>
      <c r="N3058" s="30">
        <f ca="1">IF(OFFSET($O3058,N$12,)&lt;&gt;"",_xlfn.STDEV.S(OFFSET($O3058,,,N$12))*SQRT($J$12/$G$12),"")</f>
        <v>0.1767622681174621</v>
      </c>
      <c r="O3058" s="4">
        <f t="shared" ca="1" si="47"/>
        <v>-3.3189669195689206E-3</v>
      </c>
    </row>
    <row r="3059" spans="2:15" x14ac:dyDescent="0.2">
      <c r="B3059" s="14">
        <v>37204</v>
      </c>
      <c r="C3059" s="25">
        <v>1053.4100000000001</v>
      </c>
      <c r="D3059" s="25">
        <v>1057.75</v>
      </c>
      <c r="E3059" s="25">
        <v>1048.08</v>
      </c>
      <c r="F3059" s="16">
        <v>1050.26</v>
      </c>
      <c r="G3059" s="28">
        <f ca="1">IFERROR($F3059/OFFSET($F3059,G$12,)-1,"")</f>
        <v>-2.4884127345947693E-3</v>
      </c>
      <c r="H3059" s="29">
        <f ca="1">IFERROR($F3059/OFFSET($F3059,H$12,)-1,"")</f>
        <v>2.3415803474854613E-2</v>
      </c>
      <c r="I3059" s="29">
        <f ca="1">IFERROR($F3059/OFFSET($F3059,I$12,)-1,"")</f>
        <v>-6.9777996293636235E-3</v>
      </c>
      <c r="J3059" s="29">
        <f ca="1">IFERROR($F3059/OFFSET($F3059,J$12,)-1,"")</f>
        <v>-6.9627766064879526E-2</v>
      </c>
      <c r="K3059" s="30">
        <f>F3059/VLOOKUP(YEAR(B3059),$Z$13:$AB$35,3,FALSE)-1</f>
        <v>-1.8072345478173824E-2</v>
      </c>
      <c r="L3059" s="21">
        <f>MAX(F3059:$F$5741)</f>
        <v>1628.56</v>
      </c>
      <c r="M3059" s="28">
        <f ca="1">IF(OFFSET($O3059,M$12,)&lt;&gt;"",_xlfn.STDEV.S(OFFSET($O3059,,,M$12))*SQRT($J$12/$G$12),"")</f>
        <v>0.20054952094404602</v>
      </c>
      <c r="N3059" s="30">
        <f ca="1">IF(OFFSET($O3059,N$12,)&lt;&gt;"",_xlfn.STDEV.S(OFFSET($O3059,,,N$12))*SQRT($J$12/$G$12),"")</f>
        <v>0.1767713084909662</v>
      </c>
      <c r="O3059" s="4">
        <f t="shared" ca="1" si="47"/>
        <v>-2.4915139794166349E-3</v>
      </c>
    </row>
    <row r="3060" spans="2:15" x14ac:dyDescent="0.2">
      <c r="B3060" s="14">
        <v>37203</v>
      </c>
      <c r="C3060" s="25">
        <v>1045.93</v>
      </c>
      <c r="D3060" s="25">
        <v>1055.96</v>
      </c>
      <c r="E3060" s="25">
        <v>1045.57</v>
      </c>
      <c r="F3060" s="16">
        <v>1052.8800000000001</v>
      </c>
      <c r="G3060" s="28">
        <f ca="1">IFERROR($F3060/OFFSET($F3060,G$12,)-1,"")</f>
        <v>6.6063080203064839E-3</v>
      </c>
      <c r="H3060" s="29">
        <f ca="1">IFERROR($F3060/OFFSET($F3060,H$12,)-1,"")</f>
        <v>1.8466032753267303E-2</v>
      </c>
      <c r="I3060" s="29">
        <f ca="1">IFERROR($F3060/OFFSET($F3060,I$12,)-1,"")</f>
        <v>-1.1834930407605748E-2</v>
      </c>
      <c r="J3060" s="29">
        <f ca="1">IFERROR($F3060/OFFSET($F3060,J$12,)-1,"")</f>
        <v>-7.1518016190761702E-2</v>
      </c>
      <c r="K3060" s="30">
        <f>F3060/VLOOKUP(YEAR(B3060),$Z$13:$AB$35,3,FALSE)-1</f>
        <v>-1.5622808739797267E-2</v>
      </c>
      <c r="L3060" s="21">
        <f>MAX(F3060:$F$5741)</f>
        <v>1628.56</v>
      </c>
      <c r="M3060" s="28">
        <f ca="1">IF(OFFSET($O3060,M$12,)&lt;&gt;"",_xlfn.STDEV.S(OFFSET($O3060,,,M$12))*SQRT($J$12/$G$12),"")</f>
        <v>0.20486824894778519</v>
      </c>
      <c r="N3060" s="30">
        <f ca="1">IF(OFFSET($O3060,N$12,)&lt;&gt;"",_xlfn.STDEV.S(OFFSET($O3060,,,N$12))*SQRT($J$12/$G$12),"")</f>
        <v>0.17766772808000045</v>
      </c>
      <c r="O3060" s="4">
        <f t="shared" ca="1" si="47"/>
        <v>6.5845820008353191E-3</v>
      </c>
    </row>
    <row r="3061" spans="2:15" x14ac:dyDescent="0.2">
      <c r="B3061" s="14">
        <v>37202</v>
      </c>
      <c r="C3061" s="25">
        <v>1034.01</v>
      </c>
      <c r="D3061" s="25">
        <v>1046.5899999999999</v>
      </c>
      <c r="E3061" s="25">
        <v>1032.3599999999999</v>
      </c>
      <c r="F3061" s="16">
        <v>1045.97</v>
      </c>
      <c r="G3061" s="28">
        <f ca="1">IFERROR($F3061/OFFSET($F3061,G$12,)-1,"")</f>
        <v>1.1566619278343682E-2</v>
      </c>
      <c r="H3061" s="29">
        <f ca="1">IFERROR($F3061/OFFSET($F3061,H$12,)-1,"")</f>
        <v>3.1243837993453649E-2</v>
      </c>
      <c r="I3061" s="29">
        <f ca="1">IFERROR($F3061/OFFSET($F3061,I$12,)-1,"")</f>
        <v>-2.2320886105528737E-2</v>
      </c>
      <c r="J3061" s="29">
        <f ca="1">IFERROR($F3061/OFFSET($F3061,J$12,)-1,"")</f>
        <v>-7.172587616148518E-2</v>
      </c>
      <c r="K3061" s="30">
        <f>F3061/VLOOKUP(YEAR(B3061),$Z$13:$AB$35,3,FALSE)-1</f>
        <v>-2.208322815284347E-2</v>
      </c>
      <c r="L3061" s="21">
        <f>MAX(F3061:$F$5741)</f>
        <v>1628.56</v>
      </c>
      <c r="M3061" s="28">
        <f ca="1">IF(OFFSET($O3061,M$12,)&lt;&gt;"",_xlfn.STDEV.S(OFFSET($O3061,,,M$12))*SQRT($J$12/$G$12),"")</f>
        <v>0.20406696612620998</v>
      </c>
      <c r="N3061" s="30">
        <f ca="1">IF(OFFSET($O3061,N$12,)&lt;&gt;"",_xlfn.STDEV.S(OFFSET($O3061,,,N$12))*SQRT($J$12/$G$12),"")</f>
        <v>0.17830321720400694</v>
      </c>
      <c r="O3061" s="4">
        <f t="shared" ca="1" si="47"/>
        <v>1.15002373237402E-2</v>
      </c>
    </row>
    <row r="3062" spans="2:15" x14ac:dyDescent="0.2">
      <c r="B3062" s="14">
        <v>37201</v>
      </c>
      <c r="C3062" s="25">
        <v>1025.4000000000001</v>
      </c>
      <c r="D3062" s="25">
        <v>1034.01</v>
      </c>
      <c r="E3062" s="25">
        <v>1022.33</v>
      </c>
      <c r="F3062" s="16">
        <v>1034.01</v>
      </c>
      <c r="G3062" s="28">
        <f ca="1">IFERROR($F3062/OFFSET($F3062,G$12,)-1,"")</f>
        <v>8.4655671832483126E-3</v>
      </c>
      <c r="H3062" s="29">
        <f ca="1">IFERROR($F3062/OFFSET($F3062,H$12,)-1,"")</f>
        <v>1.4859599360075304E-2</v>
      </c>
      <c r="I3062" s="29">
        <f ca="1">IFERROR($F3062/OFFSET($F3062,I$12,)-1,"")</f>
        <v>-5.739445928329856E-2</v>
      </c>
      <c r="J3062" s="29">
        <f ca="1">IFERROR($F3062/OFFSET($F3062,J$12,)-1,"")</f>
        <v>-8.54082453983388E-2</v>
      </c>
      <c r="K3062" s="30">
        <f>F3062/VLOOKUP(YEAR(B3062),$Z$13:$AB$35,3,FALSE)-1</f>
        <v>-3.3265082882225849E-2</v>
      </c>
      <c r="L3062" s="21">
        <f>MAX(F3062:$F$5741)</f>
        <v>1628.56</v>
      </c>
      <c r="M3062" s="28">
        <f ca="1">IF(OFFSET($O3062,M$12,)&lt;&gt;"",_xlfn.STDEV.S(OFFSET($O3062,,,M$12))*SQRT($J$12/$G$12),"")</f>
        <v>0.20133380214648719</v>
      </c>
      <c r="N3062" s="30">
        <f ca="1">IF(OFFSET($O3062,N$12,)&lt;&gt;"",_xlfn.STDEV.S(OFFSET($O3062,,,N$12))*SQRT($J$12/$G$12),"")</f>
        <v>0.177429701940781</v>
      </c>
      <c r="O3062" s="4">
        <f t="shared" ca="1" si="47"/>
        <v>8.4299352246449376E-3</v>
      </c>
    </row>
    <row r="3063" spans="2:15" x14ac:dyDescent="0.2">
      <c r="B3063" s="14">
        <v>37200</v>
      </c>
      <c r="C3063" s="25">
        <v>1026.01</v>
      </c>
      <c r="D3063" s="25">
        <v>1029.52</v>
      </c>
      <c r="E3063" s="25">
        <v>1022</v>
      </c>
      <c r="F3063" s="16">
        <v>1025.33</v>
      </c>
      <c r="G3063" s="28">
        <f ca="1">IFERROR($F3063/OFFSET($F3063,G$12,)-1,"")</f>
        <v>-8.7699638482607867E-4</v>
      </c>
      <c r="H3063" s="29">
        <f ca="1">IFERROR($F3063/OFFSET($F3063,H$12,)-1,"")</f>
        <v>-3.2275312302534331E-3</v>
      </c>
      <c r="I3063" s="29">
        <f ca="1">IFERROR($F3063/OFFSET($F3063,I$12,)-1,"")</f>
        <v>-6.321492526404271E-2</v>
      </c>
      <c r="J3063" s="29">
        <f ca="1">IFERROR($F3063/OFFSET($F3063,J$12,)-1,"")</f>
        <v>-7.0349617379320439E-2</v>
      </c>
      <c r="K3063" s="30">
        <f>F3063/VLOOKUP(YEAR(B3063),$Z$13:$AB$35,3,FALSE)-1</f>
        <v>-4.1380342000205683E-2</v>
      </c>
      <c r="L3063" s="21">
        <f>MAX(F3063:$F$5741)</f>
        <v>1628.56</v>
      </c>
      <c r="M3063" s="28">
        <f ca="1">IF(OFFSET($O3063,M$12,)&lt;&gt;"",_xlfn.STDEV.S(OFFSET($O3063,,,M$12))*SQRT($J$12/$G$12),"")</f>
        <v>0.21871027424548534</v>
      </c>
      <c r="N3063" s="30">
        <f ca="1">IF(OFFSET($O3063,N$12,)&lt;&gt;"",_xlfn.STDEV.S(OFFSET($O3063,,,N$12))*SQRT($J$12/$G$12),"")</f>
        <v>0.17648808332906157</v>
      </c>
      <c r="O3063" s="4">
        <f t="shared" ca="1" si="47"/>
        <v>-8.7738117114283276E-4</v>
      </c>
    </row>
    <row r="3064" spans="2:15" x14ac:dyDescent="0.2">
      <c r="B3064" s="14">
        <v>37197</v>
      </c>
      <c r="C3064" s="25">
        <v>1033.79</v>
      </c>
      <c r="D3064" s="25">
        <v>1035.26</v>
      </c>
      <c r="E3064" s="25">
        <v>1023.16</v>
      </c>
      <c r="F3064" s="16">
        <v>1026.23</v>
      </c>
      <c r="G3064" s="28">
        <f ca="1">IFERROR($F3064/OFFSET($F3064,G$12,)-1,"")</f>
        <v>-7.3128972034939288E-3</v>
      </c>
      <c r="H3064" s="29">
        <f ca="1">IFERROR($F3064/OFFSET($F3064,H$12,)-1,"")</f>
        <v>-1.4245096344110753E-2</v>
      </c>
      <c r="I3064" s="29">
        <f ca="1">IFERROR($F3064/OFFSET($F3064,I$12,)-1,"")</f>
        <v>-6.4631678728330089E-2</v>
      </c>
      <c r="J3064" s="29">
        <f ca="1">IFERROR($F3064/OFFSET($F3064,J$12,)-1,"")</f>
        <v>-6.5091830041542176E-2</v>
      </c>
      <c r="K3064" s="30">
        <f>F3064/VLOOKUP(YEAR(B3064),$Z$13:$AB$35,3,FALSE)-1</f>
        <v>-4.0538898082442709E-2</v>
      </c>
      <c r="L3064" s="21">
        <f>MAX(F3064:$F$5741)</f>
        <v>1628.56</v>
      </c>
      <c r="M3064" s="28">
        <f ca="1">IF(OFFSET($O3064,M$12,)&lt;&gt;"",_xlfn.STDEV.S(OFFSET($O3064,,,M$12))*SQRT($J$12/$G$12),"")</f>
        <v>0.22336874137959994</v>
      </c>
      <c r="N3064" s="30">
        <f ca="1">IF(OFFSET($O3064,N$12,)&lt;&gt;"",_xlfn.STDEV.S(OFFSET($O3064,,,N$12))*SQRT($J$12/$G$12),"")</f>
        <v>0.17643950363270322</v>
      </c>
      <c r="O3064" s="4">
        <f t="shared" ca="1" si="47"/>
        <v>-7.3397675162837715E-3</v>
      </c>
    </row>
    <row r="3065" spans="2:15" x14ac:dyDescent="0.2">
      <c r="B3065" s="14">
        <v>37195</v>
      </c>
      <c r="C3065" s="25">
        <v>1015.32</v>
      </c>
      <c r="D3065" s="25">
        <v>1037.73</v>
      </c>
      <c r="E3065" s="25">
        <v>1009.16</v>
      </c>
      <c r="F3065" s="16">
        <v>1033.79</v>
      </c>
      <c r="G3065" s="28">
        <f ca="1">IFERROR($F3065/OFFSET($F3065,G$12,)-1,"")</f>
        <v>1.9235319635603654E-2</v>
      </c>
      <c r="H3065" s="29">
        <f ca="1">IFERROR($F3065/OFFSET($F3065,H$12,)-1,"")</f>
        <v>-1.8159196892422069E-2</v>
      </c>
      <c r="I3065" s="29">
        <f ca="1">IFERROR($F3065/OFFSET($F3065,I$12,)-1,"")</f>
        <v>-5.8127351743364919E-2</v>
      </c>
      <c r="J3065" s="29">
        <f ca="1">IFERROR($F3065/OFFSET($F3065,J$12,)-1,"")</f>
        <v>-6.1794387773623338E-2</v>
      </c>
      <c r="K3065" s="30">
        <f>F3065/VLOOKUP(YEAR(B3065),$Z$13:$AB$35,3,FALSE)-1</f>
        <v>-3.3470769173234549E-2</v>
      </c>
      <c r="L3065" s="21">
        <f>MAX(F3065:$F$5741)</f>
        <v>1628.56</v>
      </c>
      <c r="M3065" s="28">
        <f ca="1">IF(OFFSET($O3065,M$12,)&lt;&gt;"",_xlfn.STDEV.S(OFFSET($O3065,,,M$12))*SQRT($J$12/$G$12),"")</f>
        <v>0.22479601052282408</v>
      </c>
      <c r="N3065" s="30">
        <f ca="1">IF(OFFSET($O3065,N$12,)&lt;&gt;"",_xlfn.STDEV.S(OFFSET($O3065,,,N$12))*SQRT($J$12/$G$12),"")</f>
        <v>0.17649784791903114</v>
      </c>
      <c r="O3065" s="4">
        <f t="shared" ca="1" si="47"/>
        <v>1.9052659508867847E-2</v>
      </c>
    </row>
    <row r="3066" spans="2:15" x14ac:dyDescent="0.2">
      <c r="B3066" s="14">
        <v>37194</v>
      </c>
      <c r="C3066" s="25">
        <v>1019.26</v>
      </c>
      <c r="D3066" s="25">
        <v>1019.26</v>
      </c>
      <c r="E3066" s="25">
        <v>997.87</v>
      </c>
      <c r="F3066" s="16">
        <v>1014.28</v>
      </c>
      <c r="G3066" s="28">
        <f ca="1">IFERROR($F3066/OFFSET($F3066,G$12,)-1,"")</f>
        <v>-4.50499082316691E-3</v>
      </c>
      <c r="H3066" s="29">
        <f ca="1">IFERROR($F3066/OFFSET($F3066,H$12,)-1,"")</f>
        <v>-2.7153531110024054E-2</v>
      </c>
      <c r="I3066" s="29">
        <f ca="1">IFERROR($F3066/OFFSET($F3066,I$12,)-1,"")</f>
        <v>-6.4377761583661597E-2</v>
      </c>
      <c r="J3066" s="29">
        <f ca="1">IFERROR($F3066/OFFSET($F3066,J$12,)-1,"")</f>
        <v>-7.9007345930681261E-2</v>
      </c>
      <c r="K3066" s="30">
        <f>F3066/VLOOKUP(YEAR(B3066),$Z$13:$AB$35,3,FALSE)-1</f>
        <v>-5.1711403434961056E-2</v>
      </c>
      <c r="L3066" s="21">
        <f>MAX(F3066:$F$5741)</f>
        <v>1628.56</v>
      </c>
      <c r="M3066" s="28">
        <f ca="1">IF(OFFSET($O3066,M$12,)&lt;&gt;"",_xlfn.STDEV.S(OFFSET($O3066,,,M$12))*SQRT($J$12/$G$12),"")</f>
        <v>0.21596963266120955</v>
      </c>
      <c r="N3066" s="30">
        <f ca="1">IF(OFFSET($O3066,N$12,)&lt;&gt;"",_xlfn.STDEV.S(OFFSET($O3066,,,N$12))*SQRT($J$12/$G$12),"")</f>
        <v>0.17110818587476326</v>
      </c>
      <c r="O3066" s="4">
        <f t="shared" ca="1" si="47"/>
        <v>-4.5151688738452938E-3</v>
      </c>
    </row>
    <row r="3067" spans="2:15" x14ac:dyDescent="0.2">
      <c r="B3067" s="14">
        <v>37193</v>
      </c>
      <c r="C3067" s="25">
        <v>1028.96</v>
      </c>
      <c r="D3067" s="25">
        <v>1037.3599999999999</v>
      </c>
      <c r="E3067" s="25">
        <v>1014.14</v>
      </c>
      <c r="F3067" s="16">
        <v>1018.87</v>
      </c>
      <c r="G3067" s="28">
        <f ca="1">IFERROR($F3067/OFFSET($F3067,G$12,)-1,"")</f>
        <v>-9.5076070577942984E-3</v>
      </c>
      <c r="H3067" s="29">
        <f ca="1">IFERROR($F3067/OFFSET($F3067,H$12,)-1,"")</f>
        <v>-3.778520701118171E-2</v>
      </c>
      <c r="I3067" s="29">
        <f ca="1">IFERROR($F3067/OFFSET($F3067,I$12,)-1,"")</f>
        <v>-6.5891046445532342E-2</v>
      </c>
      <c r="J3067" s="29">
        <f ca="1">IFERROR($F3067/OFFSET($F3067,J$12,)-1,"")</f>
        <v>-6.9049011366543622E-2</v>
      </c>
      <c r="K3067" s="30">
        <f>F3067/VLOOKUP(YEAR(B3067),$Z$13:$AB$35,3,FALSE)-1</f>
        <v>-4.7420039454370344E-2</v>
      </c>
      <c r="L3067" s="21">
        <f>MAX(F3067:$F$5741)</f>
        <v>1628.56</v>
      </c>
      <c r="M3067" s="28">
        <f ca="1">IF(OFFSET($O3067,M$12,)&lt;&gt;"",_xlfn.STDEV.S(OFFSET($O3067,,,M$12))*SQRT($J$12/$G$12),"")</f>
        <v>0.2162685089630049</v>
      </c>
      <c r="N3067" s="30">
        <f ca="1">IF(OFFSET($O3067,N$12,)&lt;&gt;"",_xlfn.STDEV.S(OFFSET($O3067,,,N$12))*SQRT($J$12/$G$12),"")</f>
        <v>0.17130690819658367</v>
      </c>
      <c r="O3067" s="4">
        <f t="shared" ca="1" si="47"/>
        <v>-9.5530928909878868E-3</v>
      </c>
    </row>
    <row r="3068" spans="2:15" x14ac:dyDescent="0.2">
      <c r="B3068" s="14">
        <v>37189</v>
      </c>
      <c r="C3068" s="25">
        <v>1030.21</v>
      </c>
      <c r="D3068" s="25">
        <v>1034.8599999999999</v>
      </c>
      <c r="E3068" s="25">
        <v>1024.01</v>
      </c>
      <c r="F3068" s="16">
        <v>1028.6500000000001</v>
      </c>
      <c r="G3068" s="28">
        <f ca="1">IFERROR($F3068/OFFSET($F3068,G$12,)-1,"")</f>
        <v>-1.1920542523965794E-2</v>
      </c>
      <c r="H3068" s="29">
        <f ca="1">IFERROR($F3068/OFFSET($F3068,H$12,)-1,"")</f>
        <v>-5.9141506068726923E-2</v>
      </c>
      <c r="I3068" s="29">
        <f ca="1">IFERROR($F3068/OFFSET($F3068,I$12,)-1,"")</f>
        <v>-4.2920411619121968E-2</v>
      </c>
      <c r="J3068" s="29">
        <f ca="1">IFERROR($F3068/OFFSET($F3068,J$12,)-1,"")</f>
        <v>-5.6682500962896287E-2</v>
      </c>
      <c r="K3068" s="30">
        <f>F3068/VLOOKUP(YEAR(B3068),$Z$13:$AB$35,3,FALSE)-1</f>
        <v>-3.82763488813469E-2</v>
      </c>
      <c r="L3068" s="21">
        <f>MAX(F3068:$F$5741)</f>
        <v>1628.56</v>
      </c>
      <c r="M3068" s="28">
        <f ca="1">IF(OFFSET($O3068,M$12,)&lt;&gt;"",_xlfn.STDEV.S(OFFSET($O3068,,,M$12))*SQRT($J$12/$G$12),"")</f>
        <v>0.22190257889418474</v>
      </c>
      <c r="N3068" s="30">
        <f ca="1">IF(OFFSET($O3068,N$12,)&lt;&gt;"",_xlfn.STDEV.S(OFFSET($O3068,,,N$12))*SQRT($J$12/$G$12),"")</f>
        <v>0.1713513870129483</v>
      </c>
      <c r="O3068" s="4">
        <f t="shared" ca="1" si="47"/>
        <v>-1.1992161921395536E-2</v>
      </c>
    </row>
    <row r="3069" spans="2:15" x14ac:dyDescent="0.2">
      <c r="B3069" s="14">
        <v>37188</v>
      </c>
      <c r="C3069" s="25">
        <v>1052.3699999999999</v>
      </c>
      <c r="D3069" s="25">
        <v>1053.56</v>
      </c>
      <c r="E3069" s="25">
        <v>1040.82</v>
      </c>
      <c r="F3069" s="16">
        <v>1041.06</v>
      </c>
      <c r="G3069" s="28">
        <f ca="1">IFERROR($F3069/OFFSET($F3069,G$12,)-1,"")</f>
        <v>-1.1254523178619413E-2</v>
      </c>
      <c r="H3069" s="29">
        <f ca="1">IFERROR($F3069/OFFSET($F3069,H$12,)-1,"")</f>
        <v>-4.5625807871070623E-2</v>
      </c>
      <c r="I3069" s="29">
        <f ca="1">IFERROR($F3069/OFFSET($F3069,I$12,)-1,"")</f>
        <v>-1.7821595358271658E-2</v>
      </c>
      <c r="J3069" s="29">
        <f ca="1">IFERROR($F3069/OFFSET($F3069,J$12,)-1,"")</f>
        <v>-3.9098410588691457E-2</v>
      </c>
      <c r="K3069" s="30">
        <f>F3069/VLOOKUP(YEAR(B3069),$Z$13:$AB$35,3,FALSE)-1</f>
        <v>-2.6673772193083312E-2</v>
      </c>
      <c r="L3069" s="21">
        <f>MAX(F3069:$F$5741)</f>
        <v>1628.56</v>
      </c>
      <c r="M3069" s="28">
        <f ca="1">IF(OFFSET($O3069,M$12,)&lt;&gt;"",_xlfn.STDEV.S(OFFSET($O3069,,,M$12))*SQRT($J$12/$G$12),"")</f>
        <v>0.2206922300205425</v>
      </c>
      <c r="N3069" s="30">
        <f ca="1">IF(OFFSET($O3069,N$12,)&lt;&gt;"",_xlfn.STDEV.S(OFFSET($O3069,,,N$12))*SQRT($J$12/$G$12),"")</f>
        <v>0.17118151834805864</v>
      </c>
      <c r="O3069" s="4">
        <f t="shared" ca="1" si="47"/>
        <v>-1.1318334554094317E-2</v>
      </c>
    </row>
    <row r="3070" spans="2:15" x14ac:dyDescent="0.2">
      <c r="B3070" s="14">
        <v>37187</v>
      </c>
      <c r="C3070" s="25">
        <v>1043.02</v>
      </c>
      <c r="D3070" s="25">
        <v>1052.9100000000001</v>
      </c>
      <c r="E3070" s="25">
        <v>1041.54</v>
      </c>
      <c r="F3070" s="16">
        <v>1052.9100000000001</v>
      </c>
      <c r="G3070" s="28">
        <f ca="1">IFERROR($F3070/OFFSET($F3070,G$12,)-1,"")</f>
        <v>9.8984260351626663E-3</v>
      </c>
      <c r="H3070" s="29">
        <f ca="1">IFERROR($F3070/OFFSET($F3070,H$12,)-1,"")</f>
        <v>-3.2634161131170569E-2</v>
      </c>
      <c r="I3070" s="29">
        <f ca="1">IFERROR($F3070/OFFSET($F3070,I$12,)-1,"")</f>
        <v>-1.027410136862672E-2</v>
      </c>
      <c r="J3070" s="29">
        <f ca="1">IFERROR($F3070/OFFSET($F3070,J$12,)-1,"")</f>
        <v>-1.7367851276690938E-2</v>
      </c>
      <c r="K3070" s="30">
        <f>F3070/VLOOKUP(YEAR(B3070),$Z$13:$AB$35,3,FALSE)-1</f>
        <v>-1.5594760609205283E-2</v>
      </c>
      <c r="L3070" s="21">
        <f>MAX(F3070:$F$5741)</f>
        <v>1628.56</v>
      </c>
      <c r="M3070" s="28">
        <f ca="1">IF(OFFSET($O3070,M$12,)&lt;&gt;"",_xlfn.STDEV.S(OFFSET($O3070,,,M$12))*SQRT($J$12/$G$12),"")</f>
        <v>0.21969075414353573</v>
      </c>
      <c r="N3070" s="30">
        <f ca="1">IF(OFFSET($O3070,N$12,)&lt;&gt;"",_xlfn.STDEV.S(OFFSET($O3070,,,N$12))*SQRT($J$12/$G$12),"")</f>
        <v>0.17046359273391321</v>
      </c>
      <c r="O3070" s="4">
        <f t="shared" ca="1" si="47"/>
        <v>9.849757513822173E-3</v>
      </c>
    </row>
    <row r="3071" spans="2:15" x14ac:dyDescent="0.2">
      <c r="B3071" s="14">
        <v>37186</v>
      </c>
      <c r="C3071" s="25">
        <v>1057.96</v>
      </c>
      <c r="D3071" s="25">
        <v>1057.96</v>
      </c>
      <c r="E3071" s="25">
        <v>1034.6400000000001</v>
      </c>
      <c r="F3071" s="16">
        <v>1042.5899999999999</v>
      </c>
      <c r="G3071" s="28">
        <f ca="1">IFERROR($F3071/OFFSET($F3071,G$12,)-1,"")</f>
        <v>-1.5384179510426255E-2</v>
      </c>
      <c r="H3071" s="29">
        <f ca="1">IFERROR($F3071/OFFSET($F3071,H$12,)-1,"")</f>
        <v>-2.4239815066121384E-2</v>
      </c>
      <c r="I3071" s="29">
        <f ca="1">IFERROR($F3071/OFFSET($F3071,I$12,)-1,"")</f>
        <v>-1.6248195431256551E-2</v>
      </c>
      <c r="J3071" s="29">
        <f ca="1">IFERROR($F3071/OFFSET($F3071,J$12,)-1,"")</f>
        <v>-5.4228616526211693E-2</v>
      </c>
      <c r="K3071" s="30">
        <f>F3071/VLOOKUP(YEAR(B3071),$Z$13:$AB$35,3,FALSE)-1</f>
        <v>-2.5243317532886445E-2</v>
      </c>
      <c r="L3071" s="21">
        <f>MAX(F3071:$F$5741)</f>
        <v>1628.56</v>
      </c>
      <c r="M3071" s="28">
        <f ca="1">IF(OFFSET($O3071,M$12,)&lt;&gt;"",_xlfn.STDEV.S(OFFSET($O3071,,,M$12))*SQRT($J$12/$G$12),"")</f>
        <v>0.21745695068442478</v>
      </c>
      <c r="N3071" s="30">
        <f ca="1">IF(OFFSET($O3071,N$12,)&lt;&gt;"",_xlfn.STDEV.S(OFFSET($O3071,,,N$12))*SQRT($J$12/$G$12),"")</f>
        <v>0.16846324601610249</v>
      </c>
      <c r="O3071" s="4">
        <f t="shared" ca="1" si="47"/>
        <v>-1.5503743851339903E-2</v>
      </c>
    </row>
    <row r="3072" spans="2:15" x14ac:dyDescent="0.2">
      <c r="B3072" s="14">
        <v>37183</v>
      </c>
      <c r="C3072" s="25">
        <v>1092.02</v>
      </c>
      <c r="D3072" s="25">
        <v>1092.3800000000001</v>
      </c>
      <c r="E3072" s="25">
        <v>1054.44</v>
      </c>
      <c r="F3072" s="16">
        <v>1058.8800000000001</v>
      </c>
      <c r="G3072" s="28">
        <f ca="1">IFERROR($F3072/OFFSET($F3072,G$12,)-1,"")</f>
        <v>-3.1491525733780779E-2</v>
      </c>
      <c r="H3072" s="29">
        <f ca="1">IFERROR($F3072/OFFSET($F3072,H$12,)-1,"")</f>
        <v>-2.3695808515738603E-2</v>
      </c>
      <c r="I3072" s="29">
        <f ca="1">IFERROR($F3072/OFFSET($F3072,I$12,)-1,"")</f>
        <v>-3.2579896577557554E-2</v>
      </c>
      <c r="J3072" s="29">
        <f ca="1">IFERROR($F3072/OFFSET($F3072,J$12,)-1,"")</f>
        <v>-3.7513066400036377E-2</v>
      </c>
      <c r="K3072" s="30">
        <f>F3072/VLOOKUP(YEAR(B3072),$Z$13:$AB$35,3,FALSE)-1</f>
        <v>-1.0013182621378069E-2</v>
      </c>
      <c r="L3072" s="21">
        <f>MAX(F3072:$F$5741)</f>
        <v>1628.56</v>
      </c>
      <c r="M3072" s="28">
        <f ca="1">IF(OFFSET($O3072,M$12,)&lt;&gt;"",_xlfn.STDEV.S(OFFSET($O3072,,,M$12))*SQRT($J$12/$G$12),"")</f>
        <v>0.21789481714762507</v>
      </c>
      <c r="N3072" s="30">
        <f ca="1">IF(OFFSET($O3072,N$12,)&lt;&gt;"",_xlfn.STDEV.S(OFFSET($O3072,,,N$12))*SQRT($J$12/$G$12),"")</f>
        <v>0.16713017779420963</v>
      </c>
      <c r="O3072" s="4">
        <f t="shared" ca="1" si="47"/>
        <v>-3.1998046285685353E-2</v>
      </c>
    </row>
    <row r="3073" spans="2:15" x14ac:dyDescent="0.2">
      <c r="B3073" s="14">
        <v>37182</v>
      </c>
      <c r="C3073" s="25">
        <v>1086.21</v>
      </c>
      <c r="D3073" s="25">
        <v>1093.31</v>
      </c>
      <c r="E3073" s="25">
        <v>1083.73</v>
      </c>
      <c r="F3073" s="16">
        <v>1093.31</v>
      </c>
      <c r="G3073" s="28">
        <f ca="1">IFERROR($F3073/OFFSET($F3073,G$12,)-1,"")</f>
        <v>2.2734981619501049E-3</v>
      </c>
      <c r="H3073" s="29">
        <f ca="1">IFERROR($F3073/OFFSET($F3073,H$12,)-1,"")</f>
        <v>2.5801972208930213E-2</v>
      </c>
      <c r="I3073" s="29">
        <f ca="1">IFERROR($F3073/OFFSET($F3073,I$12,)-1,"")</f>
        <v>-1.8942588970047303E-2</v>
      </c>
      <c r="J3073" s="29">
        <f ca="1">IFERROR($F3073/OFFSET($F3073,J$12,)-1,"")</f>
        <v>-2.7273556508254915E-3</v>
      </c>
      <c r="K3073" s="30">
        <f>F3073/VLOOKUP(YEAR(B3073),$Z$13:$AB$35,3,FALSE)-1</f>
        <v>2.21767219214839E-2</v>
      </c>
      <c r="L3073" s="21">
        <f>MAX(F3073:$F$5741)</f>
        <v>1628.56</v>
      </c>
      <c r="M3073" s="28">
        <f ca="1">IF(OFFSET($O3073,M$12,)&lt;&gt;"",_xlfn.STDEV.S(OFFSET($O3073,,,M$12))*SQRT($J$12/$G$12),"")</f>
        <v>0.20131025588943874</v>
      </c>
      <c r="N3073" s="30">
        <f ca="1">IF(OFFSET($O3073,N$12,)&lt;&gt;"",_xlfn.STDEV.S(OFFSET($O3073,,,N$12))*SQRT($J$12/$G$12),"")</f>
        <v>0.15557181237537773</v>
      </c>
      <c r="O3073" s="4">
        <f t="shared" ca="1" si="47"/>
        <v>2.2709176754180651E-3</v>
      </c>
    </row>
    <row r="3074" spans="2:15" x14ac:dyDescent="0.2">
      <c r="B3074" s="14">
        <v>37181</v>
      </c>
      <c r="C3074" s="25">
        <v>1089.42</v>
      </c>
      <c r="D3074" s="25">
        <v>1090.83</v>
      </c>
      <c r="E3074" s="25">
        <v>1083.6600000000001</v>
      </c>
      <c r="F3074" s="16">
        <v>1090.83</v>
      </c>
      <c r="G3074" s="28">
        <f ca="1">IFERROR($F3074/OFFSET($F3074,G$12,)-1,"")</f>
        <v>2.2050108872411212E-3</v>
      </c>
      <c r="H3074" s="29">
        <f ca="1">IFERROR($F3074/OFFSET($F3074,H$12,)-1,"")</f>
        <v>3.8757106263033858E-2</v>
      </c>
      <c r="I3074" s="29">
        <f ca="1">IFERROR($F3074/OFFSET($F3074,I$12,)-1,"")</f>
        <v>-1.3921155636712146E-2</v>
      </c>
      <c r="J3074" s="29">
        <f ca="1">IFERROR($F3074/OFFSET($F3074,J$12,)-1,"")</f>
        <v>-1.9831071974121817E-2</v>
      </c>
      <c r="K3074" s="30">
        <f>F3074/VLOOKUP(YEAR(B3074),$Z$13:$AB$35,3,FALSE)-1</f>
        <v>1.985807645920401E-2</v>
      </c>
      <c r="L3074" s="21">
        <f>MAX(F3074:$F$5741)</f>
        <v>1628.56</v>
      </c>
      <c r="M3074" s="28">
        <f ca="1">IF(OFFSET($O3074,M$12,)&lt;&gt;"",_xlfn.STDEV.S(OFFSET($O3074,,,M$12))*SQRT($J$12/$G$12),"")</f>
        <v>0.20075451941756076</v>
      </c>
      <c r="N3074" s="30">
        <f ca="1">IF(OFFSET($O3074,N$12,)&lt;&gt;"",_xlfn.STDEV.S(OFFSET($O3074,,,N$12))*SQRT($J$12/$G$12),"")</f>
        <v>0.15542309191764192</v>
      </c>
      <c r="O3074" s="4">
        <f t="shared" ca="1" si="47"/>
        <v>2.2025834184764719E-3</v>
      </c>
    </row>
    <row r="3075" spans="2:15" x14ac:dyDescent="0.2">
      <c r="B3075" s="14">
        <v>37180</v>
      </c>
      <c r="C3075" s="25">
        <v>1070.27</v>
      </c>
      <c r="D3075" s="25">
        <v>1088.43</v>
      </c>
      <c r="E3075" s="25">
        <v>1067.26</v>
      </c>
      <c r="F3075" s="16">
        <v>1088.43</v>
      </c>
      <c r="G3075" s="28">
        <f ca="1">IFERROR($F3075/OFFSET($F3075,G$12,)-1,"")</f>
        <v>1.8661849900326599E-2</v>
      </c>
      <c r="H3075" s="29">
        <f ca="1">IFERROR($F3075/OFFSET($F3075,H$12,)-1,"")</f>
        <v>2.9111985174539612E-2</v>
      </c>
      <c r="I3075" s="29">
        <f ca="1">IFERROR($F3075/OFFSET($F3075,I$12,)-1,"")</f>
        <v>-2.3312784343284765E-2</v>
      </c>
      <c r="J3075" s="29">
        <f ca="1">IFERROR($F3075/OFFSET($F3075,J$12,)-1,"")</f>
        <v>-2.8941804134288374E-2</v>
      </c>
      <c r="K3075" s="30">
        <f>F3075/VLOOKUP(YEAR(B3075),$Z$13:$AB$35,3,FALSE)-1</f>
        <v>1.7614226011836376E-2</v>
      </c>
      <c r="L3075" s="21">
        <f>MAX(F3075:$F$5741)</f>
        <v>1628.56</v>
      </c>
      <c r="M3075" s="28">
        <f ca="1">IF(OFFSET($O3075,M$12,)&lt;&gt;"",_xlfn.STDEV.S(OFFSET($O3075,,,M$12))*SQRT($J$12/$G$12),"")</f>
        <v>0.20010905903677331</v>
      </c>
      <c r="N3075" s="30">
        <f ca="1">IF(OFFSET($O3075,N$12,)&lt;&gt;"",_xlfn.STDEV.S(OFFSET($O3075,,,N$12))*SQRT($J$12/$G$12),"")</f>
        <v>0.15515713726167274</v>
      </c>
      <c r="O3075" s="4">
        <f t="shared" ca="1" si="47"/>
        <v>1.8489854123996684E-2</v>
      </c>
    </row>
    <row r="3076" spans="2:15" x14ac:dyDescent="0.2">
      <c r="B3076" s="14">
        <v>37179</v>
      </c>
      <c r="C3076" s="25">
        <v>1084.98</v>
      </c>
      <c r="D3076" s="25">
        <v>1084.98</v>
      </c>
      <c r="E3076" s="25">
        <v>1065.3599999999999</v>
      </c>
      <c r="F3076" s="16">
        <v>1068.49</v>
      </c>
      <c r="G3076" s="28">
        <f ca="1">IFERROR($F3076/OFFSET($F3076,G$12,)-1,"")</f>
        <v>-1.4835235759464438E-2</v>
      </c>
      <c r="H3076" s="29">
        <f ca="1">IFERROR($F3076/OFFSET($F3076,H$12,)-1,"")</f>
        <v>2.815605965330592E-3</v>
      </c>
      <c r="I3076" s="29">
        <f ca="1">IFERROR($F3076/OFFSET($F3076,I$12,)-1,"")</f>
        <v>-4.8158211215535984E-2</v>
      </c>
      <c r="J3076" s="29">
        <f ca="1">IFERROR($F3076/OFFSET($F3076,J$12,)-1,"")</f>
        <v>-6.0643357627014338E-2</v>
      </c>
      <c r="K3076" s="30">
        <f>F3076/VLOOKUP(YEAR(B3076),$Z$13:$AB$35,3,FALSE)-1</f>
        <v>-1.0284314550433882E-3</v>
      </c>
      <c r="L3076" s="21">
        <f>MAX(F3076:$F$5741)</f>
        <v>1628.56</v>
      </c>
      <c r="M3076" s="28">
        <f ca="1">IF(OFFSET($O3076,M$12,)&lt;&gt;"",_xlfn.STDEV.S(OFFSET($O3076,,,M$12))*SQRT($J$12/$G$12),"")</f>
        <v>0.19058657987986302</v>
      </c>
      <c r="N3076" s="30">
        <f ca="1">IF(OFFSET($O3076,N$12,)&lt;&gt;"",_xlfn.STDEV.S(OFFSET($O3076,,,N$12))*SQRT($J$12/$G$12),"")</f>
        <v>0.15012742752093575</v>
      </c>
      <c r="O3076" s="4">
        <f t="shared" ca="1" si="47"/>
        <v>-1.4946378458028247E-2</v>
      </c>
    </row>
    <row r="3077" spans="2:15" x14ac:dyDescent="0.2">
      <c r="B3077" s="14">
        <v>37176</v>
      </c>
      <c r="C3077" s="25">
        <v>1065.8599999999999</v>
      </c>
      <c r="D3077" s="25">
        <v>1084.58</v>
      </c>
      <c r="E3077" s="25">
        <v>1065.1500000000001</v>
      </c>
      <c r="F3077" s="16">
        <v>1084.58</v>
      </c>
      <c r="G3077" s="28">
        <f ca="1">IFERROR($F3077/OFFSET($F3077,G$12,)-1,"")</f>
        <v>1.7611018849513549E-2</v>
      </c>
      <c r="H3077" s="29">
        <f ca="1">IFERROR($F3077/OFFSET($F3077,H$12,)-1,"")</f>
        <v>1.3768285273636494E-2</v>
      </c>
      <c r="I3077" s="29">
        <f ca="1">IFERROR($F3077/OFFSET($F3077,I$12,)-1,"")</f>
        <v>-5.4304797446942055E-2</v>
      </c>
      <c r="J3077" s="29">
        <f ca="1">IFERROR($F3077/OFFSET($F3077,J$12,)-1,"")</f>
        <v>-5.3834544486997205E-2</v>
      </c>
      <c r="K3077" s="30">
        <f>F3077/VLOOKUP(YEAR(B3077),$Z$13:$AB$35,3,FALSE)-1</f>
        <v>1.4014715919183907E-2</v>
      </c>
      <c r="L3077" s="21">
        <f>MAX(F3077:$F$5741)</f>
        <v>1628.56</v>
      </c>
      <c r="M3077" s="28">
        <f ca="1">IF(OFFSET($O3077,M$12,)&lt;&gt;"",_xlfn.STDEV.S(OFFSET($O3077,,,M$12))*SQRT($J$12/$G$12),"")</f>
        <v>0.18786425799319212</v>
      </c>
      <c r="N3077" s="30">
        <f ca="1">IF(OFFSET($O3077,N$12,)&lt;&gt;"",_xlfn.STDEV.S(OFFSET($O3077,,,N$12))*SQRT($J$12/$G$12),"")</f>
        <v>0.14852664705875646</v>
      </c>
      <c r="O3077" s="4">
        <f t="shared" ca="1" si="47"/>
        <v>1.7457741817022955E-2</v>
      </c>
    </row>
    <row r="3078" spans="2:15" x14ac:dyDescent="0.2">
      <c r="B3078" s="14">
        <v>37175</v>
      </c>
      <c r="C3078" s="25">
        <v>1052.5</v>
      </c>
      <c r="D3078" s="25">
        <v>1065.81</v>
      </c>
      <c r="E3078" s="25">
        <v>1049.1099999999999</v>
      </c>
      <c r="F3078" s="16">
        <v>1065.81</v>
      </c>
      <c r="G3078" s="28">
        <f ca="1">IFERROR($F3078/OFFSET($F3078,G$12,)-1,"")</f>
        <v>1.4931484673325945E-2</v>
      </c>
      <c r="H3078" s="29">
        <f ca="1">IFERROR($F3078/OFFSET($F3078,H$12,)-1,"")</f>
        <v>-2.8405517015050674E-2</v>
      </c>
      <c r="I3078" s="29">
        <f ca="1">IFERROR($F3078/OFFSET($F3078,I$12,)-1,"")</f>
        <v>-7.6781151197540032E-2</v>
      </c>
      <c r="J3078" s="29">
        <f ca="1">IFERROR($F3078/OFFSET($F3078,J$12,)-1,"")</f>
        <v>-8.1324989656599178E-2</v>
      </c>
      <c r="K3078" s="30">
        <f>F3078/VLOOKUP(YEAR(B3078),$Z$13:$AB$35,3,FALSE)-1</f>
        <v>-3.5340644546040245E-3</v>
      </c>
      <c r="L3078" s="21">
        <f>MAX(F3078:$F$5741)</f>
        <v>1628.56</v>
      </c>
      <c r="M3078" s="28">
        <f ca="1">IF(OFFSET($O3078,M$12,)&lt;&gt;"",_xlfn.STDEV.S(OFFSET($O3078,,,M$12))*SQRT($J$12/$G$12),"")</f>
        <v>0.17752059152369354</v>
      </c>
      <c r="N3078" s="30">
        <f ca="1">IF(OFFSET($O3078,N$12,)&lt;&gt;"",_xlfn.STDEV.S(OFFSET($O3078,,,N$12))*SQRT($J$12/$G$12),"")</f>
        <v>0.14641846473136605</v>
      </c>
      <c r="O3078" s="4">
        <f t="shared" ca="1" si="47"/>
        <v>1.4821107430434591E-2</v>
      </c>
    </row>
    <row r="3079" spans="2:15" x14ac:dyDescent="0.2">
      <c r="B3079" s="14">
        <v>37174</v>
      </c>
      <c r="C3079" s="25">
        <v>1058.69</v>
      </c>
      <c r="D3079" s="25">
        <v>1058.72</v>
      </c>
      <c r="E3079" s="25">
        <v>1047.03</v>
      </c>
      <c r="F3079" s="16">
        <v>1050.1300000000001</v>
      </c>
      <c r="G3079" s="28">
        <f ca="1">IFERROR($F3079/OFFSET($F3079,G$12,)-1,"")</f>
        <v>-7.1007147989864405E-3</v>
      </c>
      <c r="H3079" s="29">
        <f ca="1">IFERROR($F3079/OFFSET($F3079,H$12,)-1,"")</f>
        <v>-4.0556591017066768E-2</v>
      </c>
      <c r="I3079" s="29">
        <f ca="1">IFERROR($F3079/OFFSET($F3079,I$12,)-1,"")</f>
        <v>-8.9921916300513938E-2</v>
      </c>
      <c r="J3079" s="29">
        <f ca="1">IFERROR($F3079/OFFSET($F3079,J$12,)-1,"")</f>
        <v>-9.7042966835484301E-2</v>
      </c>
      <c r="K3079" s="30">
        <f>F3079/VLOOKUP(YEAR(B3079),$Z$13:$AB$35,3,FALSE)-1</f>
        <v>-1.8193887377406126E-2</v>
      </c>
      <c r="L3079" s="21">
        <f>MAX(F3079:$F$5741)</f>
        <v>1628.56</v>
      </c>
      <c r="M3079" s="28">
        <f ca="1">IF(OFFSET($O3079,M$12,)&lt;&gt;"",_xlfn.STDEV.S(OFFSET($O3079,,,M$12))*SQRT($J$12/$G$12),"")</f>
        <v>0.16848378592893223</v>
      </c>
      <c r="N3079" s="30">
        <f ca="1">IF(OFFSET($O3079,N$12,)&lt;&gt;"",_xlfn.STDEV.S(OFFSET($O3079,,,N$12))*SQRT($J$12/$G$12),"")</f>
        <v>0.14222503642764361</v>
      </c>
      <c r="O3079" s="4">
        <f t="shared" ca="1" si="47"/>
        <v>-7.126044853197692E-3</v>
      </c>
    </row>
    <row r="3080" spans="2:15" x14ac:dyDescent="0.2">
      <c r="B3080" s="14">
        <v>37173</v>
      </c>
      <c r="C3080" s="25">
        <v>1065.82</v>
      </c>
      <c r="D3080" s="25">
        <v>1065.82</v>
      </c>
      <c r="E3080" s="25">
        <v>1057.1600000000001</v>
      </c>
      <c r="F3080" s="16">
        <v>1057.6400000000001</v>
      </c>
      <c r="G3080" s="28">
        <f ca="1">IFERROR($F3080/OFFSET($F3080,G$12,)-1,"")</f>
        <v>-7.3675022759480679E-3</v>
      </c>
      <c r="H3080" s="29">
        <f ca="1">IFERROR($F3080/OFFSET($F3080,H$12,)-1,"")</f>
        <v>-3.6002697923692484E-2</v>
      </c>
      <c r="I3080" s="29">
        <f ca="1">IFERROR($F3080/OFFSET($F3080,I$12,)-1,"")</f>
        <v>-9.3718134377597351E-2</v>
      </c>
      <c r="J3080" s="29">
        <f ca="1">IFERROR($F3080/OFFSET($F3080,J$12,)-1,"")</f>
        <v>-9.4889261630096144E-2</v>
      </c>
      <c r="K3080" s="30">
        <f>F3080/VLOOKUP(YEAR(B3080),$Z$13:$AB$35,3,FALSE)-1</f>
        <v>-1.1172505352518125E-2</v>
      </c>
      <c r="L3080" s="21">
        <f>MAX(F3080:$F$5741)</f>
        <v>1628.56</v>
      </c>
      <c r="M3080" s="28">
        <f ca="1">IF(OFFSET($O3080,M$12,)&lt;&gt;"",_xlfn.STDEV.S(OFFSET($O3080,,,M$12))*SQRT($J$12/$G$12),"")</f>
        <v>0.16924689781588814</v>
      </c>
      <c r="N3080" s="30">
        <f ca="1">IF(OFFSET($O3080,N$12,)&lt;&gt;"",_xlfn.STDEV.S(OFFSET($O3080,,,N$12))*SQRT($J$12/$G$12),"")</f>
        <v>0.14210914083549742</v>
      </c>
      <c r="O3080" s="4">
        <f t="shared" ca="1" si="47"/>
        <v>-7.3947763646864074E-3</v>
      </c>
    </row>
    <row r="3081" spans="2:15" x14ac:dyDescent="0.2">
      <c r="B3081" s="14">
        <v>37172</v>
      </c>
      <c r="C3081" s="25">
        <v>1068.8499999999999</v>
      </c>
      <c r="D3081" s="25">
        <v>1068.8499999999999</v>
      </c>
      <c r="E3081" s="25">
        <v>1059.0999999999999</v>
      </c>
      <c r="F3081" s="16">
        <v>1065.49</v>
      </c>
      <c r="G3081" s="28">
        <f ca="1">IFERROR($F3081/OFFSET($F3081,G$12,)-1,"")</f>
        <v>-4.0753376641584627E-3</v>
      </c>
      <c r="H3081" s="29">
        <f ca="1">IFERROR($F3081/OFFSET($F3081,H$12,)-1,"")</f>
        <v>-2.924589327526661E-2</v>
      </c>
      <c r="I3081" s="29">
        <f ca="1">IFERROR($F3081/OFFSET($F3081,I$12,)-1,"")</f>
        <v>-0.10185278845505419</v>
      </c>
      <c r="J3081" s="29">
        <f ca="1">IFERROR($F3081/OFFSET($F3081,J$12,)-1,"")</f>
        <v>-9.0467532245810833E-2</v>
      </c>
      <c r="K3081" s="30">
        <f>F3081/VLOOKUP(YEAR(B3081),$Z$13:$AB$35,3,FALSE)-1</f>
        <v>-3.8332445142530425E-3</v>
      </c>
      <c r="L3081" s="21">
        <f>MAX(F3081:$F$5741)</f>
        <v>1628.56</v>
      </c>
      <c r="M3081" s="28">
        <f ca="1">IF(OFFSET($O3081,M$12,)&lt;&gt;"",_xlfn.STDEV.S(OFFSET($O3081,,,M$12))*SQRT($J$12/$G$12),"")</f>
        <v>0.17080757695614532</v>
      </c>
      <c r="N3081" s="30">
        <f ca="1">IF(OFFSET($O3081,N$12,)&lt;&gt;"",_xlfn.STDEV.S(OFFSET($O3081,,,N$12))*SQRT($J$12/$G$12),"")</f>
        <v>0.14194824460719532</v>
      </c>
      <c r="O3081" s="4">
        <f t="shared" ca="1" si="47"/>
        <v>-4.083664483463605E-3</v>
      </c>
    </row>
    <row r="3082" spans="2:15" x14ac:dyDescent="0.2">
      <c r="B3082" s="14">
        <v>37169</v>
      </c>
      <c r="C3082" s="25">
        <v>1096.68</v>
      </c>
      <c r="D3082" s="25">
        <v>1096.68</v>
      </c>
      <c r="E3082" s="25">
        <v>1069.8499999999999</v>
      </c>
      <c r="F3082" s="16">
        <v>1069.8499999999999</v>
      </c>
      <c r="G3082" s="28">
        <f ca="1">IFERROR($F3082/OFFSET($F3082,G$12,)-1,"")</f>
        <v>-2.4722645104241825E-2</v>
      </c>
      <c r="H3082" s="29">
        <f ca="1">IFERROR($F3082/OFFSET($F3082,H$12,)-1,"")</f>
        <v>-1.3117234126947541E-2</v>
      </c>
      <c r="I3082" s="29">
        <f ca="1">IFERROR($F3082/OFFSET($F3082,I$12,)-1,"")</f>
        <v>-0.10445075044155949</v>
      </c>
      <c r="J3082" s="29">
        <f ca="1">IFERROR($F3082/OFFSET($F3082,J$12,)-1,"")</f>
        <v>-8.3043351560759149E-2</v>
      </c>
      <c r="K3082" s="30">
        <f>F3082/VLOOKUP(YEAR(B3082),$Z$13:$AB$35,3,FALSE)-1</f>
        <v>2.4308379846482708E-4</v>
      </c>
      <c r="L3082" s="21">
        <f>MAX(F3082:$F$5741)</f>
        <v>1628.56</v>
      </c>
      <c r="M3082" s="28">
        <f ca="1">IF(OFFSET($O3082,M$12,)&lt;&gt;"",_xlfn.STDEV.S(OFFSET($O3082,,,M$12))*SQRT($J$12/$G$12),"")</f>
        <v>0.1709254999822738</v>
      </c>
      <c r="N3082" s="30">
        <f ca="1">IF(OFFSET($O3082,N$12,)&lt;&gt;"",_xlfn.STDEV.S(OFFSET($O3082,,,N$12))*SQRT($J$12/$G$12),"")</f>
        <v>0.14250881907155319</v>
      </c>
      <c r="O3082" s="4">
        <f t="shared" ca="1" si="47"/>
        <v>-2.5033381877478219E-2</v>
      </c>
    </row>
    <row r="3083" spans="2:15" x14ac:dyDescent="0.2">
      <c r="B3083" s="14">
        <v>37168</v>
      </c>
      <c r="C3083" s="25">
        <v>1094.3800000000001</v>
      </c>
      <c r="D3083" s="25">
        <v>1099.0899999999999</v>
      </c>
      <c r="E3083" s="25">
        <v>1090.3399999999999</v>
      </c>
      <c r="F3083" s="16">
        <v>1096.97</v>
      </c>
      <c r="G3083" s="28">
        <f ca="1">IFERROR($F3083/OFFSET($F3083,G$12,)-1,"")</f>
        <v>2.2384241493988988E-3</v>
      </c>
      <c r="H3083" s="29">
        <f ca="1">IFERROR($F3083/OFFSET($F3083,H$12,)-1,"")</f>
        <v>5.7117186497239736E-3</v>
      </c>
      <c r="I3083" s="29">
        <f ca="1">IFERROR($F3083/OFFSET($F3083,I$12,)-1,"")</f>
        <v>-8.6041125108311634E-2</v>
      </c>
      <c r="J3083" s="29">
        <f ca="1">IFERROR($F3083/OFFSET($F3083,J$12,)-1,"")</f>
        <v>-5.5280925970581207E-2</v>
      </c>
      <c r="K3083" s="30">
        <f>F3083/VLOOKUP(YEAR(B3083),$Z$13:$AB$35,3,FALSE)-1</f>
        <v>2.5598593853719764E-2</v>
      </c>
      <c r="L3083" s="21">
        <f>MAX(F3083:$F$5741)</f>
        <v>1628.56</v>
      </c>
      <c r="M3083" s="28">
        <f ca="1">IF(OFFSET($O3083,M$12,)&lt;&gt;"",_xlfn.STDEV.S(OFFSET($O3083,,,M$12))*SQRT($J$12/$G$12),"")</f>
        <v>0.15932235723935551</v>
      </c>
      <c r="N3083" s="30">
        <f ca="1">IF(OFFSET($O3083,N$12,)&lt;&gt;"",_xlfn.STDEV.S(OFFSET($O3083,,,N$12))*SQRT($J$12/$G$12),"")</f>
        <v>0.13468158119334195</v>
      </c>
      <c r="O3083" s="4">
        <f t="shared" ca="1" si="47"/>
        <v>2.2359226103706668E-3</v>
      </c>
    </row>
    <row r="3084" spans="2:15" x14ac:dyDescent="0.2">
      <c r="B3084" s="14">
        <v>37167</v>
      </c>
      <c r="C3084" s="25">
        <v>1096.93</v>
      </c>
      <c r="D3084" s="25">
        <v>1098.9100000000001</v>
      </c>
      <c r="E3084" s="25">
        <v>1092.3699999999999</v>
      </c>
      <c r="F3084" s="16">
        <v>1094.52</v>
      </c>
      <c r="G3084" s="28">
        <f ca="1">IFERROR($F3084/OFFSET($F3084,G$12,)-1,"")</f>
        <v>-2.3880270521539071E-3</v>
      </c>
      <c r="H3084" s="29">
        <f ca="1">IFERROR($F3084/OFFSET($F3084,H$12,)-1,"")</f>
        <v>1.8366549433372459E-2</v>
      </c>
      <c r="I3084" s="29">
        <f ca="1">IFERROR($F3084/OFFSET($F3084,I$12,)-1,"")</f>
        <v>-9.1005730421061304E-2</v>
      </c>
      <c r="J3084" s="29">
        <f ca="1">IFERROR($F3084/OFFSET($F3084,J$12,)-1,"")</f>
        <v>-5.5992548126681863E-2</v>
      </c>
      <c r="K3084" s="30">
        <f>F3084/VLOOKUP(YEAR(B3084),$Z$13:$AB$35,3,FALSE)-1</f>
        <v>2.3307996522031971E-2</v>
      </c>
      <c r="L3084" s="21">
        <f>MAX(F3084:$F$5741)</f>
        <v>1628.56</v>
      </c>
      <c r="M3084" s="28">
        <f ca="1">IF(OFFSET($O3084,M$12,)&lt;&gt;"",_xlfn.STDEV.S(OFFSET($O3084,,,M$12))*SQRT($J$12/$G$12),"")</f>
        <v>0.15966936841973009</v>
      </c>
      <c r="N3084" s="30">
        <f ca="1">IF(OFFSET($O3084,N$12,)&lt;&gt;"",_xlfn.STDEV.S(OFFSET($O3084,,,N$12))*SQRT($J$12/$G$12),"")</f>
        <v>0.13489538378921714</v>
      </c>
      <c r="O3084" s="4">
        <f t="shared" ca="1" si="47"/>
        <v>-2.3908829362797915E-3</v>
      </c>
    </row>
    <row r="3085" spans="2:15" x14ac:dyDescent="0.2">
      <c r="B3085" s="14">
        <v>37166</v>
      </c>
      <c r="C3085" s="25">
        <v>1097.6300000000001</v>
      </c>
      <c r="D3085" s="25">
        <v>1098.5899999999999</v>
      </c>
      <c r="E3085" s="25">
        <v>1088.25</v>
      </c>
      <c r="F3085" s="16">
        <v>1097.1400000000001</v>
      </c>
      <c r="G3085" s="28">
        <f ca="1">IFERROR($F3085/OFFSET($F3085,G$12,)-1,"")</f>
        <v>-4.0998915806433889E-4</v>
      </c>
      <c r="H3085" s="29">
        <f ca="1">IFERROR($F3085/OFFSET($F3085,H$12,)-1,"")</f>
        <v>3.5086560686824919E-2</v>
      </c>
      <c r="I3085" s="29">
        <f ca="1">IFERROR($F3085/OFFSET($F3085,I$12,)-1,"")</f>
        <v>-8.5244042755423632E-2</v>
      </c>
      <c r="J3085" s="29">
        <f ca="1">IFERROR($F3085/OFFSET($F3085,J$12,)-1,"")</f>
        <v>-5.6605071497975001E-2</v>
      </c>
      <c r="K3085" s="30">
        <f>F3085/VLOOKUP(YEAR(B3085),$Z$13:$AB$35,3,FALSE)-1</f>
        <v>2.5757533260408305E-2</v>
      </c>
      <c r="L3085" s="21">
        <f>MAX(F3085:$F$5741)</f>
        <v>1628.56</v>
      </c>
      <c r="M3085" s="28">
        <f ca="1">IF(OFFSET($O3085,M$12,)&lt;&gt;"",_xlfn.STDEV.S(OFFSET($O3085,,,M$12))*SQRT($J$12/$G$12),"")</f>
        <v>0.16074353375440659</v>
      </c>
      <c r="N3085" s="30">
        <f ca="1">IF(OFFSET($O3085,N$12,)&lt;&gt;"",_xlfn.STDEV.S(OFFSET($O3085,,,N$12))*SQRT($J$12/$G$12),"")</f>
        <v>0.13591682225287885</v>
      </c>
      <c r="O3085" s="4">
        <f t="shared" ca="1" si="47"/>
        <v>-4.1007322659811419E-4</v>
      </c>
    </row>
    <row r="3086" spans="2:15" x14ac:dyDescent="0.2">
      <c r="B3086" s="14">
        <v>37165</v>
      </c>
      <c r="C3086" s="25">
        <v>1083.43</v>
      </c>
      <c r="D3086" s="25">
        <v>1100.78</v>
      </c>
      <c r="E3086" s="25">
        <v>1083.07</v>
      </c>
      <c r="F3086" s="16">
        <v>1097.5899999999999</v>
      </c>
      <c r="G3086" s="28">
        <f ca="1">IFERROR($F3086/OFFSET($F3086,G$12,)-1,"")</f>
        <v>1.2471519366830552E-2</v>
      </c>
      <c r="H3086" s="29">
        <f ca="1">IFERROR($F3086/OFFSET($F3086,H$12,)-1,"")</f>
        <v>3.1724695442923778E-2</v>
      </c>
      <c r="I3086" s="29">
        <f ca="1">IFERROR($F3086/OFFSET($F3086,I$12,)-1,"")</f>
        <v>-8.5440743919408924E-2</v>
      </c>
      <c r="J3086" s="29">
        <f ca="1">IFERROR($F3086/OFFSET($F3086,J$12,)-1,"")</f>
        <v>-5.5283951042330193E-2</v>
      </c>
      <c r="K3086" s="30">
        <f>F3086/VLOOKUP(YEAR(B3086),$Z$13:$AB$35,3,FALSE)-1</f>
        <v>2.6178255219289737E-2</v>
      </c>
      <c r="L3086" s="21">
        <f>MAX(F3086:$F$5741)</f>
        <v>1628.56</v>
      </c>
      <c r="M3086" s="28">
        <f ca="1">IF(OFFSET($O3086,M$12,)&lt;&gt;"",_xlfn.STDEV.S(OFFSET($O3086,,,M$12))*SQRT($J$12/$G$12),"")</f>
        <v>0.16261850392253202</v>
      </c>
      <c r="N3086" s="30">
        <f ca="1">IF(OFFSET($O3086,N$12,)&lt;&gt;"",_xlfn.STDEV.S(OFFSET($O3086,,,N$12))*SQRT($J$12/$G$12),"")</f>
        <v>0.13722629354271235</v>
      </c>
      <c r="O3086" s="4">
        <f t="shared" ca="1" si="47"/>
        <v>1.2394390582514569E-2</v>
      </c>
    </row>
    <row r="3087" spans="2:15" x14ac:dyDescent="0.2">
      <c r="B3087" s="14">
        <v>37162</v>
      </c>
      <c r="C3087" s="25">
        <v>1083.5</v>
      </c>
      <c r="D3087" s="25">
        <v>1088.92</v>
      </c>
      <c r="E3087" s="25">
        <v>1080.49</v>
      </c>
      <c r="F3087" s="16">
        <v>1084.07</v>
      </c>
      <c r="G3087" s="28">
        <f ca="1">IFERROR($F3087/OFFSET($F3087,G$12,)-1,"")</f>
        <v>-6.1151145094157089E-3</v>
      </c>
      <c r="H3087" s="29">
        <f ca="1">IFERROR($F3087/OFFSET($F3087,H$12,)-1,"")</f>
        <v>2.2890895537879485E-2</v>
      </c>
      <c r="I3087" s="29">
        <f ca="1">IFERROR($F3087/OFFSET($F3087,I$12,)-1,"")</f>
        <v>-9.7420654744063695E-2</v>
      </c>
      <c r="J3087" s="29">
        <f ca="1">IFERROR($F3087/OFFSET($F3087,J$12,)-1,"")</f>
        <v>-6.2936518912938388E-2</v>
      </c>
      <c r="K3087" s="30">
        <f>F3087/VLOOKUP(YEAR(B3087),$Z$13:$AB$35,3,FALSE)-1</f>
        <v>1.3537897699118284E-2</v>
      </c>
      <c r="L3087" s="21">
        <f>MAX(F3087:$F$5741)</f>
        <v>1628.56</v>
      </c>
      <c r="M3087" s="28">
        <f ca="1">IF(OFFSET($O3087,M$12,)&lt;&gt;"",_xlfn.STDEV.S(OFFSET($O3087,,,M$12))*SQRT($J$12/$G$12),"")</f>
        <v>0.1577162506037702</v>
      </c>
      <c r="N3087" s="30">
        <f ca="1">IF(OFFSET($O3087,N$12,)&lt;&gt;"",_xlfn.STDEV.S(OFFSET($O3087,,,N$12))*SQRT($J$12/$G$12),"")</f>
        <v>0.1342137316396021</v>
      </c>
      <c r="O3087" s="4">
        <f t="shared" ref="O3087:O3150" ca="1" si="48">IFERROR(LN(1+G3087),"")</f>
        <v>-6.133888397594745E-3</v>
      </c>
    </row>
    <row r="3088" spans="2:15" x14ac:dyDescent="0.2">
      <c r="B3088" s="14">
        <v>37161</v>
      </c>
      <c r="C3088" s="25">
        <v>1074.42</v>
      </c>
      <c r="D3088" s="25">
        <v>1095.83</v>
      </c>
      <c r="E3088" s="25">
        <v>1074.42</v>
      </c>
      <c r="F3088" s="16">
        <v>1090.74</v>
      </c>
      <c r="G3088" s="28">
        <f ca="1">IFERROR($F3088/OFFSET($F3088,G$12,)-1,"")</f>
        <v>1.4849550605705364E-2</v>
      </c>
      <c r="H3088" s="29">
        <f ca="1">IFERROR($F3088/OFFSET($F3088,H$12,)-1,"")</f>
        <v>-3.4717780985619173E-3</v>
      </c>
      <c r="I3088" s="29">
        <f ca="1">IFERROR($F3088/OFFSET($F3088,I$12,)-1,"")</f>
        <v>-9.7674572513463565E-2</v>
      </c>
      <c r="J3088" s="29">
        <f ca="1">IFERROR($F3088/OFFSET($F3088,J$12,)-1,"")</f>
        <v>-5.7781847395109054E-2</v>
      </c>
      <c r="K3088" s="30">
        <f>F3088/VLOOKUP(YEAR(B3088),$Z$13:$AB$35,3,FALSE)-1</f>
        <v>1.9773932067427724E-2</v>
      </c>
      <c r="L3088" s="21">
        <f>MAX(F3088:$F$5741)</f>
        <v>1628.56</v>
      </c>
      <c r="M3088" s="28">
        <f ca="1">IF(OFFSET($O3088,M$12,)&lt;&gt;"",_xlfn.STDEV.S(OFFSET($O3088,,,M$12))*SQRT($J$12/$G$12),"")</f>
        <v>0.157586589675795</v>
      </c>
      <c r="N3088" s="30">
        <f ca="1">IF(OFFSET($O3088,N$12,)&lt;&gt;"",_xlfn.STDEV.S(OFFSET($O3088,,,N$12))*SQRT($J$12/$G$12),"")</f>
        <v>0.13412889677908674</v>
      </c>
      <c r="O3088" s="4">
        <f t="shared" ca="1" si="48"/>
        <v>1.4740375502959644E-2</v>
      </c>
    </row>
    <row r="3089" spans="2:15" x14ac:dyDescent="0.2">
      <c r="B3089" s="14">
        <v>37160</v>
      </c>
      <c r="C3089" s="25">
        <v>1059.6500000000001</v>
      </c>
      <c r="D3089" s="25">
        <v>1074.78</v>
      </c>
      <c r="E3089" s="25">
        <v>1059.6500000000001</v>
      </c>
      <c r="F3089" s="16">
        <v>1074.78</v>
      </c>
      <c r="G3089" s="28">
        <f ca="1">IFERROR($F3089/OFFSET($F3089,G$12,)-1,"")</f>
        <v>1.3991226001226487E-2</v>
      </c>
      <c r="H3089" s="29">
        <f ca="1">IFERROR($F3089/OFFSET($F3089,H$12,)-1,"")</f>
        <v>-3.5570072324617397E-2</v>
      </c>
      <c r="I3089" s="29">
        <f ca="1">IFERROR($F3089/OFFSET($F3089,I$12,)-1,"")</f>
        <v>-0.10954432477216236</v>
      </c>
      <c r="J3089" s="29">
        <f ca="1">IFERROR($F3089/OFFSET($F3089,J$12,)-1,"")</f>
        <v>-7.8438770085572651E-2</v>
      </c>
      <c r="K3089" s="30">
        <f>F3089/VLOOKUP(YEAR(B3089),$Z$13:$AB$35,3,FALSE)-1</f>
        <v>4.8523265924327319E-3</v>
      </c>
      <c r="L3089" s="21">
        <f>MAX(F3089:$F$5741)</f>
        <v>1628.56</v>
      </c>
      <c r="M3089" s="28">
        <f ca="1">IF(OFFSET($O3089,M$12,)&lt;&gt;"",_xlfn.STDEV.S(OFFSET($O3089,,,M$12))*SQRT($J$12/$G$12),"")</f>
        <v>0.14804546295339771</v>
      </c>
      <c r="N3089" s="30">
        <f ca="1">IF(OFFSET($O3089,N$12,)&lt;&gt;"",_xlfn.STDEV.S(OFFSET($O3089,,,N$12))*SQRT($J$12/$G$12),"")</f>
        <v>0.13086096749240339</v>
      </c>
      <c r="O3089" s="4">
        <f t="shared" ca="1" si="48"/>
        <v>1.3894252272804223E-2</v>
      </c>
    </row>
    <row r="3090" spans="2:15" x14ac:dyDescent="0.2">
      <c r="B3090" s="14">
        <v>37159</v>
      </c>
      <c r="C3090" s="25">
        <v>1063.73</v>
      </c>
      <c r="D3090" s="25">
        <v>1071.43</v>
      </c>
      <c r="E3090" s="25">
        <v>1055.78</v>
      </c>
      <c r="F3090" s="16">
        <v>1059.95</v>
      </c>
      <c r="G3090" s="28">
        <f ca="1">IFERROR($F3090/OFFSET($F3090,G$12,)-1,"")</f>
        <v>-3.6565648969768549E-3</v>
      </c>
      <c r="H3090" s="29">
        <f ca="1">IFERROR($F3090/OFFSET($F3090,H$12,)-1,"")</f>
        <v>-4.1835784601755521E-2</v>
      </c>
      <c r="I3090" s="29">
        <f ca="1">IFERROR($F3090/OFFSET($F3090,I$12,)-1,"")</f>
        <v>-0.11808265453002398</v>
      </c>
      <c r="J3090" s="29">
        <f ca="1">IFERROR($F3090/OFFSET($F3090,J$12,)-1,"")</f>
        <v>-9.3571752311073397E-2</v>
      </c>
      <c r="K3090" s="30">
        <f>F3090/VLOOKUP(YEAR(B3090),$Z$13:$AB$35,3,FALSE)-1</f>
        <v>-9.0127992969267767E-3</v>
      </c>
      <c r="L3090" s="21">
        <f>MAX(F3090:$F$5741)</f>
        <v>1628.56</v>
      </c>
      <c r="M3090" s="28">
        <f ca="1">IF(OFFSET($O3090,M$12,)&lt;&gt;"",_xlfn.STDEV.S(OFFSET($O3090,,,M$12))*SQRT($J$12/$G$12),"")</f>
        <v>0.13919558773795324</v>
      </c>
      <c r="N3090" s="30">
        <f ca="1">IF(OFFSET($O3090,N$12,)&lt;&gt;"",_xlfn.STDEV.S(OFFSET($O3090,,,N$12))*SQRT($J$12/$G$12),"")</f>
        <v>0.12679308832619574</v>
      </c>
      <c r="O3090" s="4">
        <f t="shared" ca="1" si="48"/>
        <v>-3.6632664718831468E-3</v>
      </c>
    </row>
    <row r="3091" spans="2:15" x14ac:dyDescent="0.2">
      <c r="B3091" s="14">
        <v>37158</v>
      </c>
      <c r="C3091" s="25">
        <v>1059.9000000000001</v>
      </c>
      <c r="D3091" s="25">
        <v>1077.8399999999999</v>
      </c>
      <c r="E3091" s="25">
        <v>1056.55</v>
      </c>
      <c r="F3091" s="16">
        <v>1063.8399999999999</v>
      </c>
      <c r="G3091" s="28">
        <f ca="1">IFERROR($F3091/OFFSET($F3091,G$12,)-1,"")</f>
        <v>3.8025683848992298E-3</v>
      </c>
      <c r="H3091" s="29">
        <f ca="1">IFERROR($F3091/OFFSET($F3091,H$12,)-1,"")</f>
        <v>-4.5378271910697321E-2</v>
      </c>
      <c r="I3091" s="29">
        <f ca="1">IFERROR($F3091/OFFSET($F3091,I$12,)-1,"")</f>
        <v>-0.12032810742872257</v>
      </c>
      <c r="J3091" s="29">
        <f ca="1">IFERROR($F3091/OFFSET($F3091,J$12,)-1,"")</f>
        <v>-9.0019502514797956E-2</v>
      </c>
      <c r="K3091" s="30">
        <f>F3091/VLOOKUP(YEAR(B3091),$Z$13:$AB$35,3,FALSE)-1</f>
        <v>-5.3758916968184023E-3</v>
      </c>
      <c r="L3091" s="21">
        <f>MAX(F3091:$F$5741)</f>
        <v>1628.56</v>
      </c>
      <c r="M3091" s="28">
        <f ca="1">IF(OFFSET($O3091,M$12,)&lt;&gt;"",_xlfn.STDEV.S(OFFSET($O3091,,,M$12))*SQRT($J$12/$G$12),"")</f>
        <v>0.14499633855067268</v>
      </c>
      <c r="N3091" s="30">
        <f ca="1">IF(OFFSET($O3091,N$12,)&lt;&gt;"",_xlfn.STDEV.S(OFFSET($O3091,,,N$12))*SQRT($J$12/$G$12),"")</f>
        <v>0.1267536012076492</v>
      </c>
      <c r="O3091" s="4">
        <f t="shared" ca="1" si="48"/>
        <v>3.7953568974065585E-3</v>
      </c>
    </row>
    <row r="3092" spans="2:15" x14ac:dyDescent="0.2">
      <c r="B3092" s="14">
        <v>37155</v>
      </c>
      <c r="C3092" s="25">
        <v>1094.1099999999999</v>
      </c>
      <c r="D3092" s="25">
        <v>1094.1099999999999</v>
      </c>
      <c r="E3092" s="25">
        <v>1036.5999999999999</v>
      </c>
      <c r="F3092" s="16">
        <v>1059.81</v>
      </c>
      <c r="G3092" s="28">
        <f ca="1">IFERROR($F3092/OFFSET($F3092,G$12,)-1,"")</f>
        <v>-3.1730224569225474E-2</v>
      </c>
      <c r="H3092" s="29">
        <f ca="1">IFERROR($F3092/OFFSET($F3092,H$12,)-1,"")</f>
        <v>-5.5890606209077598E-2</v>
      </c>
      <c r="I3092" s="29">
        <f ca="1">IFERROR($F3092/OFFSET($F3092,I$12,)-1,"")</f>
        <v>-0.12387054106559758</v>
      </c>
      <c r="J3092" s="29">
        <f ca="1">IFERROR($F3092/OFFSET($F3092,J$12,)-1,"")</f>
        <v>-9.0822524191888077E-2</v>
      </c>
      <c r="K3092" s="30">
        <f>F3092/VLOOKUP(YEAR(B3092),$Z$13:$AB$35,3,FALSE)-1</f>
        <v>-9.1436905730233331E-3</v>
      </c>
      <c r="L3092" s="21">
        <f>MAX(F3092:$F$5741)</f>
        <v>1628.56</v>
      </c>
      <c r="M3092" s="28">
        <f ca="1">IF(OFFSET($O3092,M$12,)&lt;&gt;"",_xlfn.STDEV.S(OFFSET($O3092,,,M$12))*SQRT($J$12/$G$12),"")</f>
        <v>0.14799507685979341</v>
      </c>
      <c r="N3092" s="30">
        <f ca="1">IF(OFFSET($O3092,N$12,)&lt;&gt;"",_xlfn.STDEV.S(OFFSET($O3092,,,N$12))*SQRT($J$12/$G$12),"")</f>
        <v>0.12644633898595981</v>
      </c>
      <c r="O3092" s="4">
        <f t="shared" ca="1" si="48"/>
        <v>-3.2244536906581786E-2</v>
      </c>
    </row>
    <row r="3093" spans="2:15" x14ac:dyDescent="0.2">
      <c r="B3093" s="14">
        <v>37154</v>
      </c>
      <c r="C3093" s="25">
        <v>1114.96</v>
      </c>
      <c r="D3093" s="25">
        <v>1114.98</v>
      </c>
      <c r="E3093" s="25">
        <v>1091.6400000000001</v>
      </c>
      <c r="F3093" s="16">
        <v>1094.54</v>
      </c>
      <c r="G3093" s="28">
        <f ca="1">IFERROR($F3093/OFFSET($F3093,G$12,)-1,"")</f>
        <v>-1.7838875827784983E-2</v>
      </c>
      <c r="H3093" s="29">
        <f ca="1">IFERROR($F3093/OFFSET($F3093,H$12,)-1,"")</f>
        <v>-4.5620215196275016E-2</v>
      </c>
      <c r="I3093" s="29">
        <f ca="1">IFERROR($F3093/OFFSET($F3093,I$12,)-1,"")</f>
        <v>-9.2165287062687784E-2</v>
      </c>
      <c r="J3093" s="29">
        <f ca="1">IFERROR($F3093/OFFSET($F3093,J$12,)-1,"")</f>
        <v>-7.4095065686515138E-2</v>
      </c>
      <c r="K3093" s="30">
        <f>F3093/VLOOKUP(YEAR(B3093),$Z$13:$AB$35,3,FALSE)-1</f>
        <v>2.3326695275759812E-2</v>
      </c>
      <c r="L3093" s="21">
        <f>MAX(F3093:$F$5741)</f>
        <v>1628.56</v>
      </c>
      <c r="M3093" s="28">
        <f ca="1">IF(OFFSET($O3093,M$12,)&lt;&gt;"",_xlfn.STDEV.S(OFFSET($O3093,,,M$12))*SQRT($J$12/$G$12),"")</f>
        <v>0.12359957487731837</v>
      </c>
      <c r="N3093" s="30">
        <f ca="1">IF(OFFSET($O3093,N$12,)&lt;&gt;"",_xlfn.STDEV.S(OFFSET($O3093,,,N$12))*SQRT($J$12/$G$12),"")</f>
        <v>0.11090011587012533</v>
      </c>
      <c r="O3093" s="4">
        <f t="shared" ca="1" si="48"/>
        <v>-1.7999906518476112E-2</v>
      </c>
    </row>
    <row r="3094" spans="2:15" x14ac:dyDescent="0.2">
      <c r="B3094" s="14">
        <v>37153</v>
      </c>
      <c r="C3094" s="25">
        <v>1106.05</v>
      </c>
      <c r="D3094" s="25">
        <v>1119.23</v>
      </c>
      <c r="E3094" s="25">
        <v>1101.4100000000001</v>
      </c>
      <c r="F3094" s="16">
        <v>1114.42</v>
      </c>
      <c r="G3094" s="28">
        <f ca="1">IFERROR($F3094/OFFSET($F3094,G$12,)-1,"")</f>
        <v>7.4035236795242376E-3</v>
      </c>
      <c r="H3094" s="29">
        <f ca="1">IFERROR($F3094/OFFSET($F3094,H$12,)-1,"")</f>
        <v>-3.4674520334358361E-2</v>
      </c>
      <c r="I3094" s="29">
        <f ca="1">IFERROR($F3094/OFFSET($F3094,I$12,)-1,"")</f>
        <v>-7.268445709245519E-2</v>
      </c>
      <c r="J3094" s="29">
        <f ca="1">IFERROR($F3094/OFFSET($F3094,J$12,)-1,"")</f>
        <v>-5.6719399371947588E-2</v>
      </c>
      <c r="K3094" s="30">
        <f>F3094/VLOOKUP(YEAR(B3094),$Z$13:$AB$35,3,FALSE)-1</f>
        <v>4.1913256481455718E-2</v>
      </c>
      <c r="L3094" s="21">
        <f>MAX(F3094:$F$5741)</f>
        <v>1628.56</v>
      </c>
      <c r="M3094" s="28">
        <f ca="1">IF(OFFSET($O3094,M$12,)&lt;&gt;"",_xlfn.STDEV.S(OFFSET($O3094,,,M$12))*SQRT($J$12/$G$12),"")</f>
        <v>0.11587589285549191</v>
      </c>
      <c r="N3094" s="30">
        <f ca="1">IF(OFFSET($O3094,N$12,)&lt;&gt;"",_xlfn.STDEV.S(OFFSET($O3094,,,N$12))*SQRT($J$12/$G$12),"")</f>
        <v>0.10698200799450854</v>
      </c>
      <c r="O3094" s="4">
        <f t="shared" ca="1" si="48"/>
        <v>7.376252119130869E-3</v>
      </c>
    </row>
    <row r="3095" spans="2:15" x14ac:dyDescent="0.2">
      <c r="B3095" s="14">
        <v>37152</v>
      </c>
      <c r="C3095" s="25">
        <v>1112.54</v>
      </c>
      <c r="D3095" s="25">
        <v>1112.9100000000001</v>
      </c>
      <c r="E3095" s="25">
        <v>1100.71</v>
      </c>
      <c r="F3095" s="16">
        <v>1106.23</v>
      </c>
      <c r="G3095" s="28">
        <f ca="1">IFERROR($F3095/OFFSET($F3095,G$12,)-1,"")</f>
        <v>-7.3402069256378599E-3</v>
      </c>
      <c r="H3095" s="29">
        <f ca="1">IFERROR($F3095/OFFSET($F3095,H$12,)-1,"")</f>
        <v>-4.1303763790309422E-2</v>
      </c>
      <c r="I3095" s="29">
        <f ca="1">IFERROR($F3095/OFFSET($F3095,I$12,)-1,"")</f>
        <v>-7.4121812201307313E-2</v>
      </c>
      <c r="J3095" s="29">
        <f ca="1">IFERROR($F3095/OFFSET($F3095,J$12,)-1,"")</f>
        <v>-6.4878527109503148E-2</v>
      </c>
      <c r="K3095" s="30">
        <f>F3095/VLOOKUP(YEAR(B3095),$Z$13:$AB$35,3,FALSE)-1</f>
        <v>3.4256116829813443E-2</v>
      </c>
      <c r="L3095" s="21">
        <f>MAX(F3095:$F$5741)</f>
        <v>1628.56</v>
      </c>
      <c r="M3095" s="28">
        <f ca="1">IF(OFFSET($O3095,M$12,)&lt;&gt;"",_xlfn.STDEV.S(OFFSET($O3095,,,M$12))*SQRT($J$12/$G$12),"")</f>
        <v>0.11276117509011133</v>
      </c>
      <c r="N3095" s="30">
        <f ca="1">IF(OFFSET($O3095,N$12,)&lt;&gt;"",_xlfn.STDEV.S(OFFSET($O3095,,,N$12))*SQRT($J$12/$G$12),"")</f>
        <v>0.10533876793708961</v>
      </c>
      <c r="O3095" s="4">
        <f t="shared" ca="1" si="48"/>
        <v>-7.3672788012913966E-3</v>
      </c>
    </row>
    <row r="3096" spans="2:15" x14ac:dyDescent="0.2">
      <c r="B3096" s="14">
        <v>37151</v>
      </c>
      <c r="C3096" s="25">
        <v>1121.31</v>
      </c>
      <c r="D3096" s="25">
        <v>1121.31</v>
      </c>
      <c r="E3096" s="25">
        <v>1082.1600000000001</v>
      </c>
      <c r="F3096" s="16">
        <v>1114.4100000000001</v>
      </c>
      <c r="G3096" s="28">
        <f ca="1">IFERROR($F3096/OFFSET($F3096,G$12,)-1,"")</f>
        <v>-7.2513473787357841E-3</v>
      </c>
      <c r="H3096" s="29">
        <f ca="1">IFERROR($F3096/OFFSET($F3096,H$12,)-1,"")</f>
        <v>-4.5072450107539686E-2</v>
      </c>
      <c r="I3096" s="29">
        <f ca="1">IFERROR($F3096/OFFSET($F3096,I$12,)-1,"")</f>
        <v>-7.7543891597480208E-2</v>
      </c>
      <c r="J3096" s="29">
        <f ca="1">IFERROR($F3096/OFFSET($F3096,J$12,)-1,"")</f>
        <v>-5.3450999711213254E-2</v>
      </c>
      <c r="K3096" s="30">
        <f>F3096/VLOOKUP(YEAR(B3096),$Z$13:$AB$35,3,FALSE)-1</f>
        <v>4.1903907104591687E-2</v>
      </c>
      <c r="L3096" s="21">
        <f>MAX(F3096:$F$5741)</f>
        <v>1628.56</v>
      </c>
      <c r="M3096" s="28">
        <f ca="1">IF(OFFSET($O3096,M$12,)&lt;&gt;"",_xlfn.STDEV.S(OFFSET($O3096,,,M$12))*SQRT($J$12/$G$12),"")</f>
        <v>0.11364525254100187</v>
      </c>
      <c r="N3096" s="30">
        <f ca="1">IF(OFFSET($O3096,N$12,)&lt;&gt;"",_xlfn.STDEV.S(OFFSET($O3096,,,N$12))*SQRT($J$12/$G$12),"")</f>
        <v>0.1048296480990351</v>
      </c>
      <c r="O3096" s="4">
        <f t="shared" ca="1" si="48"/>
        <v>-7.2777661902676486E-3</v>
      </c>
    </row>
    <row r="3097" spans="2:15" x14ac:dyDescent="0.2">
      <c r="B3097" s="14">
        <v>37148</v>
      </c>
      <c r="C3097" s="25">
        <v>1146.8</v>
      </c>
      <c r="D3097" s="25">
        <v>1150.1300000000001</v>
      </c>
      <c r="E3097" s="25">
        <v>1115.1400000000001</v>
      </c>
      <c r="F3097" s="16">
        <v>1122.55</v>
      </c>
      <c r="G3097" s="28">
        <f ca="1">IFERROR($F3097/OFFSET($F3097,G$12,)-1,"")</f>
        <v>-2.1197007481296715E-2</v>
      </c>
      <c r="H3097" s="29">
        <f ca="1">IFERROR($F3097/OFFSET($F3097,H$12,)-1,"")</f>
        <v>-5.3754467597275646E-2</v>
      </c>
      <c r="I3097" s="29">
        <f ca="1">IFERROR($F3097/OFFSET($F3097,I$12,)-1,"")</f>
        <v>-7.5352338904310479E-2</v>
      </c>
      <c r="J3097" s="29">
        <f ca="1">IFERROR($F3097/OFFSET($F3097,J$12,)-1,"")</f>
        <v>-5.2356551322420786E-2</v>
      </c>
      <c r="K3097" s="30">
        <f>F3097/VLOOKUP(YEAR(B3097),$Z$13:$AB$35,3,FALSE)-1</f>
        <v>4.9514299871913581E-2</v>
      </c>
      <c r="L3097" s="21">
        <f>MAX(F3097:$F$5741)</f>
        <v>1628.56</v>
      </c>
      <c r="M3097" s="28">
        <f ca="1">IF(OFFSET($O3097,M$12,)&lt;&gt;"",_xlfn.STDEV.S(OFFSET($O3097,,,M$12))*SQRT($J$12/$G$12),"")</f>
        <v>0.11365634430920923</v>
      </c>
      <c r="N3097" s="30">
        <f ca="1">IF(OFFSET($O3097,N$12,)&lt;&gt;"",_xlfn.STDEV.S(OFFSET($O3097,,,N$12))*SQRT($J$12/$G$12),"")</f>
        <v>0.10777739652633</v>
      </c>
      <c r="O3097" s="4">
        <f t="shared" ca="1" si="48"/>
        <v>-2.1424890084106019E-2</v>
      </c>
    </row>
    <row r="3098" spans="2:15" x14ac:dyDescent="0.2">
      <c r="B3098" s="14">
        <v>37147</v>
      </c>
      <c r="C3098" s="25">
        <v>1153.53</v>
      </c>
      <c r="D3098" s="25">
        <v>1153.53</v>
      </c>
      <c r="E3098" s="25">
        <v>1145.49</v>
      </c>
      <c r="F3098" s="16">
        <v>1146.8599999999999</v>
      </c>
      <c r="G3098" s="28">
        <f ca="1">IFERROR($F3098/OFFSET($F3098,G$12,)-1,"")</f>
        <v>-6.5745593139591163E-3</v>
      </c>
      <c r="H3098" s="29">
        <f ca="1">IFERROR($F3098/OFFSET($F3098,H$12,)-1,"")</f>
        <v>-3.9987276395202054E-2</v>
      </c>
      <c r="I3098" s="29">
        <f ca="1">IFERROR($F3098/OFFSET($F3098,I$12,)-1,"")</f>
        <v>-5.6486112939318267E-2</v>
      </c>
      <c r="J3098" s="29">
        <f ca="1">IFERROR($F3098/OFFSET($F3098,J$12,)-1,"")</f>
        <v>-3.1899717216055556E-2</v>
      </c>
      <c r="K3098" s="30">
        <f>F3098/VLOOKUP(YEAR(B3098),$Z$13:$AB$35,3,FALSE)-1</f>
        <v>7.2242635028375357E-2</v>
      </c>
      <c r="L3098" s="21">
        <f>MAX(F3098:$F$5741)</f>
        <v>1628.56</v>
      </c>
      <c r="M3098" s="28">
        <f ca="1">IF(OFFSET($O3098,M$12,)&lt;&gt;"",_xlfn.STDEV.S(OFFSET($O3098,,,M$12))*SQRT($J$12/$G$12),"")</f>
        <v>0.10165550627861118</v>
      </c>
      <c r="N3098" s="30">
        <f ca="1">IF(OFFSET($O3098,N$12,)&lt;&gt;"",_xlfn.STDEV.S(OFFSET($O3098,,,N$12))*SQRT($J$12/$G$12),"")</f>
        <v>0.10060788571120848</v>
      </c>
      <c r="O3098" s="4">
        <f t="shared" ca="1" si="48"/>
        <v>-6.5962669266822205E-3</v>
      </c>
    </row>
    <row r="3099" spans="2:15" x14ac:dyDescent="0.2">
      <c r="B3099" s="14">
        <v>37146</v>
      </c>
      <c r="C3099" s="25">
        <v>1152</v>
      </c>
      <c r="D3099" s="25">
        <v>1154.45</v>
      </c>
      <c r="E3099" s="25">
        <v>1127.25</v>
      </c>
      <c r="F3099" s="16">
        <v>1154.45</v>
      </c>
      <c r="G3099" s="28">
        <f ca="1">IFERROR($F3099/OFFSET($F3099,G$12,)-1,"")</f>
        <v>4.8531489136749428E-4</v>
      </c>
      <c r="H3099" s="29">
        <f ca="1">IFERROR($F3099/OFFSET($F3099,H$12,)-1,"")</f>
        <v>-3.8150703192694757E-2</v>
      </c>
      <c r="I3099" s="29">
        <f ca="1">IFERROR($F3099/OFFSET($F3099,I$12,)-1,"")</f>
        <v>-6.0788987690880814E-2</v>
      </c>
      <c r="J3099" s="29">
        <f ca="1">IFERROR($F3099/OFFSET($F3099,J$12,)-1,"")</f>
        <v>-2.7266369511547706E-2</v>
      </c>
      <c r="K3099" s="30">
        <f>F3099/VLOOKUP(YEAR(B3099),$Z$13:$AB$35,3,FALSE)-1</f>
        <v>7.9338812068175724E-2</v>
      </c>
      <c r="L3099" s="21">
        <f>MAX(F3099:$F$5741)</f>
        <v>1628.56</v>
      </c>
      <c r="M3099" s="28">
        <f ca="1">IF(OFFSET($O3099,M$12,)&lt;&gt;"",_xlfn.STDEV.S(OFFSET($O3099,,,M$12))*SQRT($J$12/$G$12),"")</f>
        <v>0.10335412299744605</v>
      </c>
      <c r="N3099" s="30">
        <f ca="1">IF(OFFSET($O3099,N$12,)&lt;&gt;"",_xlfn.STDEV.S(OFFSET($O3099,,,N$12))*SQRT($J$12/$G$12),"")</f>
        <v>0.10007655303293286</v>
      </c>
      <c r="O3099" s="4">
        <f t="shared" ca="1" si="48"/>
        <v>4.8519716418389959E-4</v>
      </c>
    </row>
    <row r="3100" spans="2:15" x14ac:dyDescent="0.2">
      <c r="B3100" s="14">
        <v>37145</v>
      </c>
      <c r="C3100" s="25">
        <v>1165.3900000000001</v>
      </c>
      <c r="D3100" s="25">
        <v>1171.79</v>
      </c>
      <c r="E3100" s="25">
        <v>1137.75</v>
      </c>
      <c r="F3100" s="16">
        <v>1153.8900000000001</v>
      </c>
      <c r="G3100" s="28">
        <f ca="1">IFERROR($F3100/OFFSET($F3100,G$12,)-1,"")</f>
        <v>-1.1242405806291211E-2</v>
      </c>
      <c r="H3100" s="29">
        <f ca="1">IFERROR($F3100/OFFSET($F3100,H$12,)-1,"")</f>
        <v>-4.1699194419067998E-2</v>
      </c>
      <c r="I3100" s="29">
        <f ca="1">IFERROR($F3100/OFFSET($F3100,I$12,)-1,"")</f>
        <v>-5.2619911657005747E-2</v>
      </c>
      <c r="J3100" s="29">
        <f ca="1">IFERROR($F3100/OFFSET($F3100,J$12,)-1,"")</f>
        <v>-2.4103722122142401E-2</v>
      </c>
      <c r="K3100" s="30">
        <f>F3100/VLOOKUP(YEAR(B3100),$Z$13:$AB$35,3,FALSE)-1</f>
        <v>7.8815246963789942E-2</v>
      </c>
      <c r="L3100" s="21">
        <f>MAX(F3100:$F$5741)</f>
        <v>1628.56</v>
      </c>
      <c r="M3100" s="28">
        <f ca="1">IF(OFFSET($O3100,M$12,)&lt;&gt;"",_xlfn.STDEV.S(OFFSET($O3100,,,M$12))*SQRT($J$12/$G$12),"")</f>
        <v>0.10387682907471761</v>
      </c>
      <c r="N3100" s="30">
        <f ca="1">IF(OFFSET($O3100,N$12,)&lt;&gt;"",_xlfn.STDEV.S(OFFSET($O3100,,,N$12))*SQRT($J$12/$G$12),"")</f>
        <v>0.10033824638421721</v>
      </c>
      <c r="O3100" s="4">
        <f t="shared" ca="1" si="48"/>
        <v>-1.1306079329305075E-2</v>
      </c>
    </row>
    <row r="3101" spans="2:15" x14ac:dyDescent="0.2">
      <c r="B3101" s="14">
        <v>37144</v>
      </c>
      <c r="C3101" s="25">
        <v>1186.03</v>
      </c>
      <c r="D3101" s="25">
        <v>1186.03</v>
      </c>
      <c r="E3101" s="25">
        <v>1161.31</v>
      </c>
      <c r="F3101" s="16">
        <v>1167.01</v>
      </c>
      <c r="G3101" s="28">
        <f ca="1">IFERROR($F3101/OFFSET($F3101,G$12,)-1,"")</f>
        <v>-1.6277227055094712E-2</v>
      </c>
      <c r="H3101" s="29">
        <f ca="1">IFERROR($F3101/OFFSET($F3101,H$12,)-1,"")</f>
        <v>-2.6988944287882122E-2</v>
      </c>
      <c r="I3101" s="29">
        <f ca="1">IFERROR($F3101/OFFSET($F3101,I$12,)-1,"")</f>
        <v>-3.3580111961310388E-2</v>
      </c>
      <c r="J3101" s="29">
        <f ca="1">IFERROR($F3101/OFFSET($F3101,J$12,)-1,"")</f>
        <v>-1.1318484881859048E-2</v>
      </c>
      <c r="K3101" s="30">
        <f>F3101/VLOOKUP(YEAR(B3101),$Z$13:$AB$35,3,FALSE)-1</f>
        <v>9.10816294093999E-2</v>
      </c>
      <c r="L3101" s="21">
        <f>MAX(F3101:$F$5741)</f>
        <v>1628.56</v>
      </c>
      <c r="M3101" s="28">
        <f ca="1">IF(OFFSET($O3101,M$12,)&lt;&gt;"",_xlfn.STDEV.S(OFFSET($O3101,,,M$12))*SQRT($J$12/$G$12),"")</f>
        <v>0.10038317894339455</v>
      </c>
      <c r="N3101" s="30">
        <f ca="1">IF(OFFSET($O3101,N$12,)&lt;&gt;"",_xlfn.STDEV.S(OFFSET($O3101,,,N$12))*SQRT($J$12/$G$12),"")</f>
        <v>9.8129815166041523E-2</v>
      </c>
      <c r="O3101" s="4">
        <f t="shared" ca="1" si="48"/>
        <v>-1.6411156436679685E-2</v>
      </c>
    </row>
    <row r="3102" spans="2:15" x14ac:dyDescent="0.2">
      <c r="B3102" s="14">
        <v>37141</v>
      </c>
      <c r="C3102" s="25">
        <v>1193.19</v>
      </c>
      <c r="D3102" s="25">
        <v>1194.1199999999999</v>
      </c>
      <c r="E3102" s="25">
        <v>1182.8</v>
      </c>
      <c r="F3102" s="16">
        <v>1186.32</v>
      </c>
      <c r="G3102" s="28">
        <f ca="1">IFERROR($F3102/OFFSET($F3102,G$12,)-1,"")</f>
        <v>-6.9561286758244023E-3</v>
      </c>
      <c r="H3102" s="29">
        <f ca="1">IFERROR($F3102/OFFSET($F3102,H$12,)-1,"")</f>
        <v>-1.1507086732270855E-2</v>
      </c>
      <c r="I3102" s="29">
        <f ca="1">IFERROR($F3102/OFFSET($F3102,I$12,)-1,"")</f>
        <v>-2.6896670521938115E-2</v>
      </c>
      <c r="J3102" s="29">
        <f ca="1">IFERROR($F3102/OFFSET($F3102,J$12,)-1,"")</f>
        <v>3.7906992486291813E-3</v>
      </c>
      <c r="K3102" s="30">
        <f>F3102/VLOOKUP(YEAR(B3102),$Z$13:$AB$35,3,FALSE)-1</f>
        <v>0.10913527613384577</v>
      </c>
      <c r="L3102" s="21">
        <f>MAX(F3102:$F$5741)</f>
        <v>1628.56</v>
      </c>
      <c r="M3102" s="28">
        <f ca="1">IF(OFFSET($O3102,M$12,)&lt;&gt;"",_xlfn.STDEV.S(OFFSET($O3102,,,M$12))*SQRT($J$12/$G$12),"")</f>
        <v>9.2631645652301059E-2</v>
      </c>
      <c r="N3102" s="30">
        <f ca="1">IF(OFFSET($O3102,N$12,)&lt;&gt;"",_xlfn.STDEV.S(OFFSET($O3102,,,N$12))*SQRT($J$12/$G$12),"")</f>
        <v>9.4791757472369245E-2</v>
      </c>
      <c r="O3102" s="4">
        <f t="shared" ca="1" si="48"/>
        <v>-6.9804353246042524E-3</v>
      </c>
    </row>
    <row r="3103" spans="2:15" x14ac:dyDescent="0.2">
      <c r="B3103" s="14">
        <v>37140</v>
      </c>
      <c r="C3103" s="25">
        <v>1199.69</v>
      </c>
      <c r="D3103" s="25">
        <v>1200.33</v>
      </c>
      <c r="E3103" s="25">
        <v>1192.52</v>
      </c>
      <c r="F3103" s="16">
        <v>1194.6300000000001</v>
      </c>
      <c r="G3103" s="28">
        <f ca="1">IFERROR($F3103/OFFSET($F3103,G$12,)-1,"")</f>
        <v>-4.6740651869625616E-3</v>
      </c>
      <c r="H3103" s="29">
        <f ca="1">IFERROR($F3103/OFFSET($F3103,H$12,)-1,"")</f>
        <v>-5.3701668498350452E-3</v>
      </c>
      <c r="I3103" s="29">
        <f ca="1">IFERROR($F3103/OFFSET($F3103,I$12,)-1,"")</f>
        <v>-2.2709609862646141E-2</v>
      </c>
      <c r="J3103" s="29">
        <f ca="1">IFERROR($F3103/OFFSET($F3103,J$12,)-1,"")</f>
        <v>2.2020891615122107E-2</v>
      </c>
      <c r="K3103" s="30">
        <f>F3103/VLOOKUP(YEAR(B3103),$Z$13:$AB$35,3,FALSE)-1</f>
        <v>0.11690460830785643</v>
      </c>
      <c r="L3103" s="21">
        <f>MAX(F3103:$F$5741)</f>
        <v>1628.56</v>
      </c>
      <c r="M3103" s="28">
        <f ca="1">IF(OFFSET($O3103,M$12,)&lt;&gt;"",_xlfn.STDEV.S(OFFSET($O3103,,,M$12))*SQRT($J$12/$G$12),"")</f>
        <v>9.1093839024007972E-2</v>
      </c>
      <c r="N3103" s="30">
        <f ca="1">IF(OFFSET($O3103,N$12,)&lt;&gt;"",_xlfn.STDEV.S(OFFSET($O3103,,,N$12))*SQRT($J$12/$G$12),"")</f>
        <v>9.7112346642895017E-2</v>
      </c>
      <c r="O3103" s="4">
        <f t="shared" ca="1" si="48"/>
        <v>-4.6850227873401883E-3</v>
      </c>
    </row>
    <row r="3104" spans="2:15" x14ac:dyDescent="0.2">
      <c r="B3104" s="14">
        <v>37139</v>
      </c>
      <c r="C3104" s="25">
        <v>1202.0899999999999</v>
      </c>
      <c r="D3104" s="25">
        <v>1202.0899999999999</v>
      </c>
      <c r="E3104" s="25">
        <v>1196</v>
      </c>
      <c r="F3104" s="16">
        <v>1200.24</v>
      </c>
      <c r="G3104" s="28">
        <f ca="1">IFERROR($F3104/OFFSET($F3104,G$12,)-1,"")</f>
        <v>-3.2057138111452055E-3</v>
      </c>
      <c r="H3104" s="29">
        <f ca="1">IFERROR($F3104/OFFSET($F3104,H$12,)-1,"")</f>
        <v>-7.0896170614074272E-3</v>
      </c>
      <c r="I3104" s="29">
        <f ca="1">IFERROR($F3104/OFFSET($F3104,I$12,)-1,"")</f>
        <v>-1.5978946160215779E-2</v>
      </c>
      <c r="J3104" s="29">
        <f ca="1">IFERROR($F3104/OFFSET($F3104,J$12,)-1,"")</f>
        <v>3.2020636285468695E-2</v>
      </c>
      <c r="K3104" s="30">
        <f>F3104/VLOOKUP(YEAR(B3104),$Z$13:$AB$35,3,FALSE)-1</f>
        <v>0.12214960872857827</v>
      </c>
      <c r="L3104" s="21">
        <f>MAX(F3104:$F$5741)</f>
        <v>1628.56</v>
      </c>
      <c r="M3104" s="28">
        <f ca="1">IF(OFFSET($O3104,M$12,)&lt;&gt;"",_xlfn.STDEV.S(OFFSET($O3104,,,M$12))*SQRT($J$12/$G$12),"")</f>
        <v>9.1206171979636944E-2</v>
      </c>
      <c r="N3104" s="30">
        <f ca="1">IF(OFFSET($O3104,N$12,)&lt;&gt;"",_xlfn.STDEV.S(OFFSET($O3104,,,N$12))*SQRT($J$12/$G$12),"")</f>
        <v>9.698238231752733E-2</v>
      </c>
      <c r="O3104" s="4">
        <f t="shared" ca="1" si="48"/>
        <v>-3.21086311941534E-3</v>
      </c>
    </row>
    <row r="3105" spans="2:15" x14ac:dyDescent="0.2">
      <c r="B3105" s="14">
        <v>37138</v>
      </c>
      <c r="C3105" s="25">
        <v>1196.72</v>
      </c>
      <c r="D3105" s="25">
        <v>1204.0999999999999</v>
      </c>
      <c r="E3105" s="25">
        <v>1193.97</v>
      </c>
      <c r="F3105" s="16">
        <v>1204.0999999999999</v>
      </c>
      <c r="G3105" s="28">
        <f ca="1">IFERROR($F3105/OFFSET($F3105,G$12,)-1,"")</f>
        <v>3.9353666060797377E-3</v>
      </c>
      <c r="H3105" s="29">
        <f ca="1">IFERROR($F3105/OFFSET($F3105,H$12,)-1,"")</f>
        <v>-2.4026512013256562E-3</v>
      </c>
      <c r="I3105" s="29">
        <f ca="1">IFERROR($F3105/OFFSET($F3105,I$12,)-1,"")</f>
        <v>-9.4766456622957795E-3</v>
      </c>
      <c r="J3105" s="29">
        <f ca="1">IFERROR($F3105/OFFSET($F3105,J$12,)-1,"")</f>
        <v>2.7327719334169442E-2</v>
      </c>
      <c r="K3105" s="30">
        <f>F3105/VLOOKUP(YEAR(B3105),$Z$13:$AB$35,3,FALSE)-1</f>
        <v>0.12575846819809455</v>
      </c>
      <c r="L3105" s="21">
        <f>MAX(F3105:$F$5741)</f>
        <v>1628.56</v>
      </c>
      <c r="M3105" s="28">
        <f ca="1">IF(OFFSET($O3105,M$12,)&lt;&gt;"",_xlfn.STDEV.S(OFFSET($O3105,,,M$12))*SQRT($J$12/$G$12),"")</f>
        <v>9.1046601594056947E-2</v>
      </c>
      <c r="N3105" s="30">
        <f ca="1">IF(OFFSET($O3105,N$12,)&lt;&gt;"",_xlfn.STDEV.S(OFFSET($O3105,,,N$12))*SQRT($J$12/$G$12),"")</f>
        <v>9.8348395981013817E-2</v>
      </c>
      <c r="O3105" s="4">
        <f t="shared" ca="1" si="48"/>
        <v>3.9276433069620623E-3</v>
      </c>
    </row>
    <row r="3106" spans="2:15" x14ac:dyDescent="0.2">
      <c r="B3106" s="14">
        <v>37137</v>
      </c>
      <c r="C3106" s="25">
        <v>1200.3399999999999</v>
      </c>
      <c r="D3106" s="25">
        <v>1203.8499999999999</v>
      </c>
      <c r="E3106" s="25">
        <v>1190.44</v>
      </c>
      <c r="F3106" s="16">
        <v>1199.3800000000001</v>
      </c>
      <c r="G3106" s="28">
        <f ca="1">IFERROR($F3106/OFFSET($F3106,G$12,)-1,"")</f>
        <v>-6.2493229900095759E-4</v>
      </c>
      <c r="H3106" s="29">
        <f ca="1">IFERROR($F3106/OFFSET($F3106,H$12,)-1,"")</f>
        <v>-2.0717714894288308E-3</v>
      </c>
      <c r="I3106" s="29">
        <f ca="1">IFERROR($F3106/OFFSET($F3106,I$12,)-1,"")</f>
        <v>-2.0546490927205174E-2</v>
      </c>
      <c r="J3106" s="29">
        <f ca="1">IFERROR($F3106/OFFSET($F3106,J$12,)-1,"")</f>
        <v>2.5979247397370564E-2</v>
      </c>
      <c r="K3106" s="30">
        <f>F3106/VLOOKUP(YEAR(B3106),$Z$13:$AB$35,3,FALSE)-1</f>
        <v>0.12134556231827176</v>
      </c>
      <c r="L3106" s="21">
        <f>MAX(F3106:$F$5741)</f>
        <v>1628.56</v>
      </c>
      <c r="M3106" s="28">
        <f ca="1">IF(OFFSET($O3106,M$12,)&lt;&gt;"",_xlfn.STDEV.S(OFFSET($O3106,,,M$12))*SQRT($J$12/$G$12),"")</f>
        <v>9.2318926735910828E-2</v>
      </c>
      <c r="N3106" s="30">
        <f ca="1">IF(OFFSET($O3106,N$12,)&lt;&gt;"",_xlfn.STDEV.S(OFFSET($O3106,,,N$12))*SQRT($J$12/$G$12),"")</f>
        <v>9.8161792080953783E-2</v>
      </c>
      <c r="O3106" s="4">
        <f t="shared" ca="1" si="48"/>
        <v>-6.2512765058203991E-4</v>
      </c>
    </row>
    <row r="3107" spans="2:15" x14ac:dyDescent="0.2">
      <c r="B3107" s="14">
        <v>37134</v>
      </c>
      <c r="C3107" s="25">
        <v>1198.05</v>
      </c>
      <c r="D3107" s="25">
        <v>1200.22</v>
      </c>
      <c r="E3107" s="25">
        <v>1192.06</v>
      </c>
      <c r="F3107" s="16">
        <v>1200.1300000000001</v>
      </c>
      <c r="G3107" s="28">
        <f ca="1">IFERROR($F3107/OFFSET($F3107,G$12,)-1,"")</f>
        <v>-7.9095480733992751E-4</v>
      </c>
      <c r="H3107" s="29">
        <f ca="1">IFERROR($F3107/OFFSET($F3107,H$12,)-1,"")</f>
        <v>-7.6321360058211329E-3</v>
      </c>
      <c r="I3107" s="29">
        <f ca="1">IFERROR($F3107/OFFSET($F3107,I$12,)-1,"")</f>
        <v>-2.9515699926412897E-2</v>
      </c>
      <c r="J3107" s="29">
        <f ca="1">IFERROR($F3107/OFFSET($F3107,J$12,)-1,"")</f>
        <v>2.3905606129117851E-2</v>
      </c>
      <c r="K3107" s="30">
        <f>F3107/VLOOKUP(YEAR(B3107),$Z$13:$AB$35,3,FALSE)-1</f>
        <v>0.12204676558307415</v>
      </c>
      <c r="L3107" s="21">
        <f>MAX(F3107:$F$5741)</f>
        <v>1628.56</v>
      </c>
      <c r="M3107" s="28">
        <f ca="1">IF(OFFSET($O3107,M$12,)&lt;&gt;"",_xlfn.STDEV.S(OFFSET($O3107,,,M$12))*SQRT($J$12/$G$12),"")</f>
        <v>9.3743272085579851E-2</v>
      </c>
      <c r="N3107" s="30">
        <f ca="1">IF(OFFSET($O3107,N$12,)&lt;&gt;"",_xlfn.STDEV.S(OFFSET($O3107,,,N$12))*SQRT($J$12/$G$12),"")</f>
        <v>9.8171864401843473E-2</v>
      </c>
      <c r="O3107" s="4">
        <f t="shared" ca="1" si="48"/>
        <v>-7.912677771344125E-4</v>
      </c>
    </row>
    <row r="3108" spans="2:15" x14ac:dyDescent="0.2">
      <c r="B3108" s="14">
        <v>37133</v>
      </c>
      <c r="C3108" s="25">
        <v>1203.73</v>
      </c>
      <c r="D3108" s="25">
        <v>1205.92</v>
      </c>
      <c r="E3108" s="25">
        <v>1197.0899999999999</v>
      </c>
      <c r="F3108" s="16">
        <v>1201.08</v>
      </c>
      <c r="G3108" s="28">
        <f ca="1">IFERROR($F3108/OFFSET($F3108,G$12,)-1,"")</f>
        <v>-6.3947187730082344E-3</v>
      </c>
      <c r="H3108" s="29">
        <f ca="1">IFERROR($F3108/OFFSET($F3108,H$12,)-1,"")</f>
        <v>-7.0846939197289904E-3</v>
      </c>
      <c r="I3108" s="29">
        <f ca="1">IFERROR($F3108/OFFSET($F3108,I$12,)-1,"")</f>
        <v>-2.3536011316797167E-2</v>
      </c>
      <c r="J3108" s="29">
        <f ca="1">IFERROR($F3108/OFFSET($F3108,J$12,)-1,"")</f>
        <v>2.6932745087980381E-2</v>
      </c>
      <c r="K3108" s="30">
        <f>F3108/VLOOKUP(YEAR(B3108),$Z$13:$AB$35,3,FALSE)-1</f>
        <v>0.12293495638515695</v>
      </c>
      <c r="L3108" s="21">
        <f>MAX(F3108:$F$5741)</f>
        <v>1628.56</v>
      </c>
      <c r="M3108" s="28">
        <f ca="1">IF(OFFSET($O3108,M$12,)&lt;&gt;"",_xlfn.STDEV.S(OFFSET($O3108,,,M$12))*SQRT($J$12/$G$12),"")</f>
        <v>0.10227025511537929</v>
      </c>
      <c r="N3108" s="30">
        <f ca="1">IF(OFFSET($O3108,N$12,)&lt;&gt;"",_xlfn.STDEV.S(OFFSET($O3108,,,N$12))*SQRT($J$12/$G$12),"")</f>
        <v>9.8181135594646432E-2</v>
      </c>
      <c r="O3108" s="4">
        <f t="shared" ca="1" si="48"/>
        <v>-6.4152525724916658E-3</v>
      </c>
    </row>
    <row r="3109" spans="2:15" x14ac:dyDescent="0.2">
      <c r="B3109" s="14">
        <v>37132</v>
      </c>
      <c r="C3109" s="25">
        <v>1205.24</v>
      </c>
      <c r="D3109" s="25">
        <v>1208.81</v>
      </c>
      <c r="E3109" s="25">
        <v>1198.83</v>
      </c>
      <c r="F3109" s="16">
        <v>1208.81</v>
      </c>
      <c r="G3109" s="28">
        <f ca="1">IFERROR($F3109/OFFSET($F3109,G$12,)-1,"")</f>
        <v>1.4995857497928089E-3</v>
      </c>
      <c r="H3109" s="29">
        <f ca="1">IFERROR($F3109/OFFSET($F3109,H$12,)-1,"")</f>
        <v>2.6126768740770689E-3</v>
      </c>
      <c r="I3109" s="29">
        <f ca="1">IFERROR($F3109/OFFSET($F3109,I$12,)-1,"")</f>
        <v>-2.38149075345232E-2</v>
      </c>
      <c r="J3109" s="29">
        <f ca="1">IFERROR($F3109/OFFSET($F3109,J$12,)-1,"")</f>
        <v>2.8555626462454686E-2</v>
      </c>
      <c r="K3109" s="30">
        <f>F3109/VLOOKUP(YEAR(B3109),$Z$13:$AB$35,3,FALSE)-1</f>
        <v>0.13016202470105376</v>
      </c>
      <c r="L3109" s="21">
        <f>MAX(F3109:$F$5741)</f>
        <v>1628.56</v>
      </c>
      <c r="M3109" s="28">
        <f ca="1">IF(OFFSET($O3109,M$12,)&lt;&gt;"",_xlfn.STDEV.S(OFFSET($O3109,,,M$12))*SQRT($J$12/$G$12),"")</f>
        <v>0.10071295546778969</v>
      </c>
      <c r="N3109" s="30">
        <f ca="1">IF(OFFSET($O3109,N$12,)&lt;&gt;"",_xlfn.STDEV.S(OFFSET($O3109,,,N$12))*SQRT($J$12/$G$12),"")</f>
        <v>0.10802616457972736</v>
      </c>
      <c r="O3109" s="4">
        <f t="shared" ca="1" si="48"/>
        <v>1.4984624938877997E-3</v>
      </c>
    </row>
    <row r="3110" spans="2:15" x14ac:dyDescent="0.2">
      <c r="B3110" s="14">
        <v>37131</v>
      </c>
      <c r="C3110" s="25">
        <v>1201.58</v>
      </c>
      <c r="D3110" s="25">
        <v>1207</v>
      </c>
      <c r="E3110" s="25">
        <v>1200.56</v>
      </c>
      <c r="F3110" s="16">
        <v>1207</v>
      </c>
      <c r="G3110" s="28">
        <f ca="1">IFERROR($F3110/OFFSET($F3110,G$12,)-1,"")</f>
        <v>4.2683484902694691E-3</v>
      </c>
      <c r="H3110" s="29">
        <f ca="1">IFERROR($F3110/OFFSET($F3110,H$12,)-1,"")</f>
        <v>4.3519142598000826E-3</v>
      </c>
      <c r="I3110" s="29">
        <f ca="1">IFERROR($F3110/OFFSET($F3110,I$12,)-1,"")</f>
        <v>-2.7632320953838718E-2</v>
      </c>
      <c r="J3110" s="29">
        <f ca="1">IFERROR($F3110/OFFSET($F3110,J$12,)-1,"")</f>
        <v>2.0071836044791791E-2</v>
      </c>
      <c r="K3110" s="30">
        <f>F3110/VLOOKUP(YEAR(B3110),$Z$13:$AB$35,3,FALSE)-1</f>
        <v>0.128469787488664</v>
      </c>
      <c r="L3110" s="21">
        <f>MAX(F3110:$F$5741)</f>
        <v>1628.56</v>
      </c>
      <c r="M3110" s="28">
        <f ca="1">IF(OFFSET($O3110,M$12,)&lt;&gt;"",_xlfn.STDEV.S(OFFSET($O3110,,,M$12))*SQRT($J$12/$G$12),"")</f>
        <v>0.1020497493721467</v>
      </c>
      <c r="N3110" s="30">
        <f ca="1">IF(OFFSET($O3110,N$12,)&lt;&gt;"",_xlfn.STDEV.S(OFFSET($O3110,,,N$12))*SQRT($J$12/$G$12),"")</f>
        <v>0.11098522913127325</v>
      </c>
      <c r="O3110" s="4">
        <f t="shared" ca="1" si="48"/>
        <v>4.2592649295476346E-3</v>
      </c>
    </row>
    <row r="3111" spans="2:15" x14ac:dyDescent="0.2">
      <c r="B3111" s="14">
        <v>37130</v>
      </c>
      <c r="C3111" s="25">
        <v>1209.18</v>
      </c>
      <c r="D3111" s="25">
        <v>1212.32</v>
      </c>
      <c r="E3111" s="25">
        <v>1201.42</v>
      </c>
      <c r="F3111" s="16">
        <v>1201.8699999999999</v>
      </c>
      <c r="G3111" s="28">
        <f ca="1">IFERROR($F3111/OFFSET($F3111,G$12,)-1,"")</f>
        <v>-6.1933584705959888E-3</v>
      </c>
      <c r="H3111" s="29">
        <f ca="1">IFERROR($F3111/OFFSET($F3111,H$12,)-1,"")</f>
        <v>5.9257275337087911E-3</v>
      </c>
      <c r="I3111" s="29">
        <f ca="1">IFERROR($F3111/OFFSET($F3111,I$12,)-1,"")</f>
        <v>-2.7070128145971539E-2</v>
      </c>
      <c r="J3111" s="29">
        <f ca="1">IFERROR($F3111/OFFSET($F3111,J$12,)-1,"")</f>
        <v>1.5092905405405421E-2</v>
      </c>
      <c r="K3111" s="30">
        <f>F3111/VLOOKUP(YEAR(B3111),$Z$13:$AB$35,3,FALSE)-1</f>
        <v>0.12367355715741546</v>
      </c>
      <c r="L3111" s="21">
        <f>MAX(F3111:$F$5741)</f>
        <v>1628.56</v>
      </c>
      <c r="M3111" s="28">
        <f ca="1">IF(OFFSET($O3111,M$12,)&lt;&gt;"",_xlfn.STDEV.S(OFFSET($O3111,,,M$12))*SQRT($J$12/$G$12),"")</f>
        <v>0.10125813788429756</v>
      </c>
      <c r="N3111" s="30">
        <f ca="1">IF(OFFSET($O3111,N$12,)&lt;&gt;"",_xlfn.STDEV.S(OFFSET($O3111,,,N$12))*SQRT($J$12/$G$12),"")</f>
        <v>0.11215114964745468</v>
      </c>
      <c r="O3111" s="4">
        <f t="shared" ca="1" si="48"/>
        <v>-6.2126168724683092E-3</v>
      </c>
    </row>
    <row r="3112" spans="2:15" x14ac:dyDescent="0.2">
      <c r="B3112" s="14">
        <v>37127</v>
      </c>
      <c r="C3112" s="25">
        <v>1210.3399999999999</v>
      </c>
      <c r="D3112" s="25">
        <v>1210.3399999999999</v>
      </c>
      <c r="E3112" s="25">
        <v>1204.21</v>
      </c>
      <c r="F3112" s="16">
        <v>1209.3599999999999</v>
      </c>
      <c r="G3112" s="28">
        <f ca="1">IFERROR($F3112/OFFSET($F3112,G$12,)-1,"")</f>
        <v>-2.3973876741223421E-4</v>
      </c>
      <c r="H3112" s="29">
        <f ca="1">IFERROR($F3112/OFFSET($F3112,H$12,)-1,"")</f>
        <v>1.0512461819898178E-3</v>
      </c>
      <c r="I3112" s="29">
        <f ca="1">IFERROR($F3112/OFFSET($F3112,I$12,)-1,"")</f>
        <v>-2.2320670671075349E-2</v>
      </c>
      <c r="J3112" s="29">
        <f ca="1">IFERROR($F3112/OFFSET($F3112,J$12,)-1,"")</f>
        <v>2.4759774264070167E-2</v>
      </c>
      <c r="K3112" s="30">
        <f>F3112/VLOOKUP(YEAR(B3112),$Z$13:$AB$35,3,FALSE)-1</f>
        <v>0.13067624042857551</v>
      </c>
      <c r="L3112" s="21">
        <f>MAX(F3112:$F$5741)</f>
        <v>1628.56</v>
      </c>
      <c r="M3112" s="28">
        <f ca="1">IF(OFFSET($O3112,M$12,)&lt;&gt;"",_xlfn.STDEV.S(OFFSET($O3112,,,M$12))*SQRT($J$12/$G$12),"")</f>
        <v>0.10068912749213592</v>
      </c>
      <c r="N3112" s="30">
        <f ca="1">IF(OFFSET($O3112,N$12,)&lt;&gt;"",_xlfn.STDEV.S(OFFSET($O3112,,,N$12))*SQRT($J$12/$G$12),"")</f>
        <v>0.11172896970163049</v>
      </c>
      <c r="O3112" s="4">
        <f t="shared" ca="1" si="48"/>
        <v>-2.3976750934432976E-4</v>
      </c>
    </row>
    <row r="3113" spans="2:15" x14ac:dyDescent="0.2">
      <c r="B3113" s="14">
        <v>37126</v>
      </c>
      <c r="C3113" s="25">
        <v>1206.9100000000001</v>
      </c>
      <c r="D3113" s="25">
        <v>1211.26</v>
      </c>
      <c r="E3113" s="25">
        <v>1201.3399999999999</v>
      </c>
      <c r="F3113" s="16">
        <v>1209.6500000000001</v>
      </c>
      <c r="G3113" s="28">
        <f ca="1">IFERROR($F3113/OFFSET($F3113,G$12,)-1,"")</f>
        <v>3.3093907071646278E-3</v>
      </c>
      <c r="H3113" s="29">
        <f ca="1">IFERROR($F3113/OFFSET($F3113,H$12,)-1,"")</f>
        <v>-3.6078185876790014E-3</v>
      </c>
      <c r="I3113" s="29">
        <f ca="1">IFERROR($F3113/OFFSET($F3113,I$12,)-1,"")</f>
        <v>-2.6971154619604532E-2</v>
      </c>
      <c r="J3113" s="29">
        <f ca="1">IFERROR($F3113/OFFSET($F3113,J$12,)-1,"")</f>
        <v>2.7164037158432741E-2</v>
      </c>
      <c r="K3113" s="30">
        <f>F3113/VLOOKUP(YEAR(B3113),$Z$13:$AB$35,3,FALSE)-1</f>
        <v>0.13094737235763243</v>
      </c>
      <c r="L3113" s="21">
        <f>MAX(F3113:$F$5741)</f>
        <v>1628.56</v>
      </c>
      <c r="M3113" s="28">
        <f ca="1">IF(OFFSET($O3113,M$12,)&lt;&gt;"",_xlfn.STDEV.S(OFFSET($O3113,,,M$12))*SQRT($J$12/$G$12),"")</f>
        <v>0.10107794623892884</v>
      </c>
      <c r="N3113" s="30">
        <f ca="1">IF(OFFSET($O3113,N$12,)&lt;&gt;"",_xlfn.STDEV.S(OFFSET($O3113,,,N$12))*SQRT($J$12/$G$12),"")</f>
        <v>0.1129309365543648</v>
      </c>
      <c r="O3113" s="4">
        <f t="shared" ca="1" si="48"/>
        <v>3.3039267253866132E-3</v>
      </c>
    </row>
    <row r="3114" spans="2:15" x14ac:dyDescent="0.2">
      <c r="B3114" s="14">
        <v>37125</v>
      </c>
      <c r="C3114" s="25">
        <v>1201.03</v>
      </c>
      <c r="D3114" s="25">
        <v>1209.06</v>
      </c>
      <c r="E3114" s="25">
        <v>1198.48</v>
      </c>
      <c r="F3114" s="16">
        <v>1205.6600000000001</v>
      </c>
      <c r="G3114" s="28">
        <f ca="1">IFERROR($F3114/OFFSET($F3114,G$12,)-1,"")</f>
        <v>3.2368922505972009E-3</v>
      </c>
      <c r="H3114" s="29">
        <f ca="1">IFERROR($F3114/OFFSET($F3114,H$12,)-1,"")</f>
        <v>-8.1117546399893659E-3</v>
      </c>
      <c r="I3114" s="29">
        <f ca="1">IFERROR($F3114/OFFSET($F3114,I$12,)-1,"")</f>
        <v>-3.2196954494007612E-2</v>
      </c>
      <c r="J3114" s="29">
        <f ca="1">IFERROR($F3114/OFFSET($F3114,J$12,)-1,"")</f>
        <v>2.430652903445063E-2</v>
      </c>
      <c r="K3114" s="30">
        <f>F3114/VLOOKUP(YEAR(B3114),$Z$13:$AB$35,3,FALSE)-1</f>
        <v>0.12721697098888374</v>
      </c>
      <c r="L3114" s="21">
        <f>MAX(F3114:$F$5741)</f>
        <v>1628.56</v>
      </c>
      <c r="M3114" s="28">
        <f ca="1">IF(OFFSET($O3114,M$12,)&lt;&gt;"",_xlfn.STDEV.S(OFFSET($O3114,,,M$12))*SQRT($J$12/$G$12),"")</f>
        <v>0.10256869151576499</v>
      </c>
      <c r="N3114" s="30">
        <f ca="1">IF(OFFSET($O3114,N$12,)&lt;&gt;"",_xlfn.STDEV.S(OFFSET($O3114,,,N$12))*SQRT($J$12/$G$12),"")</f>
        <v>0.11278191531592385</v>
      </c>
      <c r="O3114" s="4">
        <f t="shared" ca="1" si="48"/>
        <v>3.2316647923181091E-3</v>
      </c>
    </row>
    <row r="3115" spans="2:15" x14ac:dyDescent="0.2">
      <c r="B3115" s="14">
        <v>37124</v>
      </c>
      <c r="C3115" s="25">
        <v>1193.6099999999999</v>
      </c>
      <c r="D3115" s="25">
        <v>1203.78</v>
      </c>
      <c r="E3115" s="25">
        <v>1193.23</v>
      </c>
      <c r="F3115" s="16">
        <v>1201.77</v>
      </c>
      <c r="G3115" s="28">
        <f ca="1">IFERROR($F3115/OFFSET($F3115,G$12,)-1,"")</f>
        <v>5.8420308171309721E-3</v>
      </c>
      <c r="H3115" s="29">
        <f ca="1">IFERROR($F3115/OFFSET($F3115,H$12,)-1,"")</f>
        <v>-2.2291464972298503E-2</v>
      </c>
      <c r="I3115" s="29">
        <f ca="1">IFERROR($F3115/OFFSET($F3115,I$12,)-1,"")</f>
        <v>-2.9382546541210752E-2</v>
      </c>
      <c r="J3115" s="29">
        <f ca="1">IFERROR($F3115/OFFSET($F3115,J$12,)-1,"")</f>
        <v>2.7724804378501E-2</v>
      </c>
      <c r="K3115" s="30">
        <f>F3115/VLOOKUP(YEAR(B3115),$Z$13:$AB$35,3,FALSE)-1</f>
        <v>0.12358006338877514</v>
      </c>
      <c r="L3115" s="21">
        <f>MAX(F3115:$F$5741)</f>
        <v>1628.56</v>
      </c>
      <c r="M3115" s="28">
        <f ca="1">IF(OFFSET($O3115,M$12,)&lt;&gt;"",_xlfn.STDEV.S(OFFSET($O3115,,,M$12))*SQRT($J$12/$G$12),"")</f>
        <v>0.10391482431827723</v>
      </c>
      <c r="N3115" s="30">
        <f ca="1">IF(OFFSET($O3115,N$12,)&lt;&gt;"",_xlfn.STDEV.S(OFFSET($O3115,,,N$12))*SQRT($J$12/$G$12),"")</f>
        <v>0.11378242792151885</v>
      </c>
      <c r="O3115" s="4">
        <f t="shared" ca="1" si="48"/>
        <v>5.8250323267694986E-3</v>
      </c>
    </row>
    <row r="3116" spans="2:15" x14ac:dyDescent="0.2">
      <c r="B3116" s="14">
        <v>37123</v>
      </c>
      <c r="C3116" s="25">
        <v>1206.55</v>
      </c>
      <c r="D3116" s="25">
        <v>1207.58</v>
      </c>
      <c r="E3116" s="25">
        <v>1191.29</v>
      </c>
      <c r="F3116" s="16">
        <v>1194.79</v>
      </c>
      <c r="G3116" s="28">
        <f ca="1">IFERROR($F3116/OFFSET($F3116,G$12,)-1,"")</f>
        <v>-1.1009113559420247E-2</v>
      </c>
      <c r="H3116" s="29">
        <f ca="1">IFERROR($F3116/OFFSET($F3116,H$12,)-1,"")</f>
        <v>-1.9039721506100338E-2</v>
      </c>
      <c r="I3116" s="29">
        <f ca="1">IFERROR($F3116/OFFSET($F3116,I$12,)-1,"")</f>
        <v>-3.0588483476539419E-2</v>
      </c>
      <c r="J3116" s="29">
        <f ca="1">IFERROR($F3116/OFFSET($F3116,J$12,)-1,"")</f>
        <v>1.983696811915836E-2</v>
      </c>
      <c r="K3116" s="30">
        <f>F3116/VLOOKUP(YEAR(B3116),$Z$13:$AB$35,3,FALSE)-1</f>
        <v>0.11705419833768094</v>
      </c>
      <c r="L3116" s="21">
        <f>MAX(F3116:$F$5741)</f>
        <v>1628.56</v>
      </c>
      <c r="M3116" s="28">
        <f ca="1">IF(OFFSET($O3116,M$12,)&lt;&gt;"",_xlfn.STDEV.S(OFFSET($O3116,,,M$12))*SQRT($J$12/$G$12),"")</f>
        <v>0.10497504448597104</v>
      </c>
      <c r="N3116" s="30">
        <f ca="1">IF(OFFSET($O3116,N$12,)&lt;&gt;"",_xlfn.STDEV.S(OFFSET($O3116,,,N$12))*SQRT($J$12/$G$12),"")</f>
        <v>0.11478633268604019</v>
      </c>
      <c r="O3116" s="4">
        <f t="shared" ca="1" si="48"/>
        <v>-1.107016232546223E-2</v>
      </c>
    </row>
    <row r="3117" spans="2:15" x14ac:dyDescent="0.2">
      <c r="B3117" s="14">
        <v>37120</v>
      </c>
      <c r="C3117" s="25">
        <v>1210.8599999999999</v>
      </c>
      <c r="D3117" s="25">
        <v>1212.48</v>
      </c>
      <c r="E3117" s="25">
        <v>1205.0899999999999</v>
      </c>
      <c r="F3117" s="16">
        <v>1208.0899999999999</v>
      </c>
      <c r="G3117" s="28">
        <f ca="1">IFERROR($F3117/OFFSET($F3117,G$12,)-1,"")</f>
        <v>-4.8927950709620749E-3</v>
      </c>
      <c r="H3117" s="29">
        <f ca="1">IFERROR($F3117/OFFSET($F3117,H$12,)-1,"")</f>
        <v>4.3890158667059254E-4</v>
      </c>
      <c r="I3117" s="29">
        <f ca="1">IFERROR($F3117/OFFSET($F3117,I$12,)-1,"")</f>
        <v>-6.7009800697231947E-3</v>
      </c>
      <c r="J3117" s="29">
        <f ca="1">IFERROR($F3117/OFFSET($F3117,J$12,)-1,"")</f>
        <v>2.8529346660082666E-2</v>
      </c>
      <c r="K3117" s="30">
        <f>F3117/VLOOKUP(YEAR(B3117),$Z$13:$AB$35,3,FALSE)-1</f>
        <v>0.12948886956684347</v>
      </c>
      <c r="L3117" s="21">
        <f>MAX(F3117:$F$5741)</f>
        <v>1628.56</v>
      </c>
      <c r="M3117" s="28">
        <f ca="1">IF(OFFSET($O3117,M$12,)&lt;&gt;"",_xlfn.STDEV.S(OFFSET($O3117,,,M$12))*SQRT($J$12/$G$12),"")</f>
        <v>0.10058897071771358</v>
      </c>
      <c r="N3117" s="30">
        <f ca="1">IF(OFFSET($O3117,N$12,)&lt;&gt;"",_xlfn.STDEV.S(OFFSET($O3117,,,N$12))*SQRT($J$12/$G$12),"")</f>
        <v>0.11259238483093688</v>
      </c>
      <c r="O3117" s="4">
        <f t="shared" ca="1" si="48"/>
        <v>-4.9048039801998624E-3</v>
      </c>
    </row>
    <row r="3118" spans="2:15" x14ac:dyDescent="0.2">
      <c r="B3118" s="14">
        <v>37119</v>
      </c>
      <c r="C3118" s="25">
        <v>1217.81</v>
      </c>
      <c r="D3118" s="25">
        <v>1217.81</v>
      </c>
      <c r="E3118" s="25">
        <v>1208.8</v>
      </c>
      <c r="F3118" s="16">
        <v>1214.03</v>
      </c>
      <c r="G3118" s="28">
        <f ca="1">IFERROR($F3118/OFFSET($F3118,G$12,)-1,"")</f>
        <v>-1.2258128208503249E-3</v>
      </c>
      <c r="H3118" s="29">
        <f ca="1">IFERROR($F3118/OFFSET($F3118,H$12,)-1,"")</f>
        <v>-4.1669742681135213E-3</v>
      </c>
      <c r="I3118" s="29">
        <f ca="1">IFERROR($F3118/OFFSET($F3118,I$12,)-1,"")</f>
        <v>-1.2833274377050952E-3</v>
      </c>
      <c r="J3118" s="29">
        <f ca="1">IFERROR($F3118/OFFSET($F3118,J$12,)-1,"")</f>
        <v>3.0367069806916946E-2</v>
      </c>
      <c r="K3118" s="30">
        <f>F3118/VLOOKUP(YEAR(B3118),$Z$13:$AB$35,3,FALSE)-1</f>
        <v>0.13504239942407836</v>
      </c>
      <c r="L3118" s="21">
        <f>MAX(F3118:$F$5741)</f>
        <v>1628.56</v>
      </c>
      <c r="M3118" s="28">
        <f ca="1">IF(OFFSET($O3118,M$12,)&lt;&gt;"",_xlfn.STDEV.S(OFFSET($O3118,,,M$12))*SQRT($J$12/$G$12),"")</f>
        <v>9.9670786610519591E-2</v>
      </c>
      <c r="N3118" s="30">
        <f ca="1">IF(OFFSET($O3118,N$12,)&lt;&gt;"",_xlfn.STDEV.S(OFFSET($O3118,,,N$12))*SQRT($J$12/$G$12),"")</f>
        <v>0.11369730337021551</v>
      </c>
      <c r="O3118" s="4">
        <f t="shared" ca="1" si="48"/>
        <v>-1.2265647439269813E-3</v>
      </c>
    </row>
    <row r="3119" spans="2:15" x14ac:dyDescent="0.2">
      <c r="B3119" s="14">
        <v>37117</v>
      </c>
      <c r="C3119" s="25">
        <v>1228.1300000000001</v>
      </c>
      <c r="D3119" s="25">
        <v>1228.1300000000001</v>
      </c>
      <c r="E3119" s="25">
        <v>1215.52</v>
      </c>
      <c r="F3119" s="16">
        <v>1215.52</v>
      </c>
      <c r="G3119" s="28">
        <f ca="1">IFERROR($F3119/OFFSET($F3119,G$12,)-1,"")</f>
        <v>-1.1105054630360378E-2</v>
      </c>
      <c r="H3119" s="29">
        <f ca="1">IFERROR($F3119/OFFSET($F3119,H$12,)-1,"")</f>
        <v>-5.6201375992932512E-3</v>
      </c>
      <c r="I3119" s="29">
        <f ca="1">IFERROR($F3119/OFFSET($F3119,I$12,)-1,"")</f>
        <v>-6.2461166159784032E-3</v>
      </c>
      <c r="J3119" s="29">
        <f ca="1">IFERROR($F3119/OFFSET($F3119,J$12,)-1,"")</f>
        <v>2.8132559673845092E-2</v>
      </c>
      <c r="K3119" s="30">
        <f>F3119/VLOOKUP(YEAR(B3119),$Z$13:$AB$35,3,FALSE)-1</f>
        <v>0.13643545657681933</v>
      </c>
      <c r="L3119" s="21">
        <f>MAX(F3119:$F$5741)</f>
        <v>1628.56</v>
      </c>
      <c r="M3119" s="28">
        <f ca="1">IF(OFFSET($O3119,M$12,)&lt;&gt;"",_xlfn.STDEV.S(OFFSET($O3119,,,M$12))*SQRT($J$12/$G$12),"")</f>
        <v>0.10119134531314176</v>
      </c>
      <c r="N3119" s="30">
        <f ca="1">IF(OFFSET($O3119,N$12,)&lt;&gt;"",_xlfn.STDEV.S(OFFSET($O3119,,,N$12))*SQRT($J$12/$G$12),"")</f>
        <v>0.11379817767277155</v>
      </c>
      <c r="O3119" s="4">
        <f t="shared" ca="1" si="48"/>
        <v>-1.1167176085783846E-2</v>
      </c>
    </row>
    <row r="3120" spans="2:15" x14ac:dyDescent="0.2">
      <c r="B3120" s="14">
        <v>37116</v>
      </c>
      <c r="C3120" s="25">
        <v>1218.8</v>
      </c>
      <c r="D3120" s="25">
        <v>1229.17</v>
      </c>
      <c r="E3120" s="25">
        <v>1218.21</v>
      </c>
      <c r="F3120" s="16">
        <v>1229.17</v>
      </c>
      <c r="G3120" s="28">
        <f ca="1">IFERROR($F3120/OFFSET($F3120,G$12,)-1,"")</f>
        <v>9.1873429777171722E-3</v>
      </c>
      <c r="H3120" s="29">
        <f ca="1">IFERROR($F3120/OFFSET($F3120,H$12,)-1,"")</f>
        <v>7.7394177399916497E-3</v>
      </c>
      <c r="I3120" s="29">
        <f ca="1">IFERROR($F3120/OFFSET($F3120,I$12,)-1,"")</f>
        <v>6.4027510541615484E-3</v>
      </c>
      <c r="J3120" s="29">
        <f ca="1">IFERROR($F3120/OFFSET($F3120,J$12,)-1,"")</f>
        <v>3.4419786748802972E-2</v>
      </c>
      <c r="K3120" s="30">
        <f>F3120/VLOOKUP(YEAR(B3120),$Z$13:$AB$35,3,FALSE)-1</f>
        <v>0.14919735599622297</v>
      </c>
      <c r="L3120" s="21">
        <f>MAX(F3120:$F$5741)</f>
        <v>1628.56</v>
      </c>
      <c r="M3120" s="28">
        <f ca="1">IF(OFFSET($O3120,M$12,)&lt;&gt;"",_xlfn.STDEV.S(OFFSET($O3120,,,M$12))*SQRT($J$12/$G$12),"")</f>
        <v>9.6119188828098792E-2</v>
      </c>
      <c r="N3120" s="30">
        <f ca="1">IF(OFFSET($O3120,N$12,)&lt;&gt;"",_xlfn.STDEV.S(OFFSET($O3120,,,N$12))*SQRT($J$12/$G$12),"")</f>
        <v>0.11735312109231115</v>
      </c>
      <c r="O3120" s="4">
        <f t="shared" ca="1" si="48"/>
        <v>9.1453960669164464E-3</v>
      </c>
    </row>
    <row r="3121" spans="2:15" x14ac:dyDescent="0.2">
      <c r="B3121" s="14">
        <v>37113</v>
      </c>
      <c r="C3121" s="25">
        <v>1208.1099999999999</v>
      </c>
      <c r="D3121" s="25">
        <v>1218.01</v>
      </c>
      <c r="E3121" s="25">
        <v>1207.53</v>
      </c>
      <c r="F3121" s="16">
        <v>1217.98</v>
      </c>
      <c r="G3121" s="28">
        <f ca="1">IFERROR($F3121/OFFSET($F3121,G$12,)-1,"")</f>
        <v>8.6289708171851665E-3</v>
      </c>
      <c r="H3121" s="29">
        <f ca="1">IFERROR($F3121/OFFSET($F3121,H$12,)-1,"")</f>
        <v>1.9413961599843432E-3</v>
      </c>
      <c r="I3121" s="29">
        <f ca="1">IFERROR($F3121/OFFSET($F3121,I$12,)-1,"")</f>
        <v>1.4471066090016027E-3</v>
      </c>
      <c r="J3121" s="29">
        <f ca="1">IFERROR($F3121/OFFSET($F3121,J$12,)-1,"")</f>
        <v>3.290422157770645E-2</v>
      </c>
      <c r="K3121" s="30">
        <f>F3121/VLOOKUP(YEAR(B3121),$Z$13:$AB$35,3,FALSE)-1</f>
        <v>0.13873540328537115</v>
      </c>
      <c r="L3121" s="21">
        <f>MAX(F3121:$F$5741)</f>
        <v>1628.56</v>
      </c>
      <c r="M3121" s="28">
        <f ca="1">IF(OFFSET($O3121,M$12,)&lt;&gt;"",_xlfn.STDEV.S(OFFSET($O3121,,,M$12))*SQRT($J$12/$G$12),"")</f>
        <v>9.3072146845717199E-2</v>
      </c>
      <c r="N3121" s="30">
        <f ca="1">IF(OFFSET($O3121,N$12,)&lt;&gt;"",_xlfn.STDEV.S(OFFSET($O3121,,,N$12))*SQRT($J$12/$G$12),"")</f>
        <v>0.11606975925011474</v>
      </c>
      <c r="O3121" s="4">
        <f t="shared" ca="1" si="48"/>
        <v>8.5919540405367152E-3</v>
      </c>
    </row>
    <row r="3122" spans="2:15" x14ac:dyDescent="0.2">
      <c r="B3122" s="14">
        <v>37112</v>
      </c>
      <c r="C3122" s="25">
        <v>1219.45</v>
      </c>
      <c r="D3122" s="25">
        <v>1220.0899999999999</v>
      </c>
      <c r="E3122" s="25">
        <v>1203.4100000000001</v>
      </c>
      <c r="F3122" s="16">
        <v>1207.56</v>
      </c>
      <c r="G3122" s="28">
        <f ca="1">IFERROR($F3122/OFFSET($F3122,G$12,)-1,"")</f>
        <v>-9.4741245662819384E-3</v>
      </c>
      <c r="H3122" s="29">
        <f ca="1">IFERROR($F3122/OFFSET($F3122,H$12,)-1,"")</f>
        <v>-1.3866431476309504E-2</v>
      </c>
      <c r="I3122" s="29">
        <f ca="1">IFERROR($F3122/OFFSET($F3122,I$12,)-1,"")</f>
        <v>-4.2548980803484016E-3</v>
      </c>
      <c r="J3122" s="29">
        <f ca="1">IFERROR($F3122/OFFSET($F3122,J$12,)-1,"")</f>
        <v>3.8823843156146953E-2</v>
      </c>
      <c r="K3122" s="30">
        <f>F3122/VLOOKUP(YEAR(B3122),$Z$13:$AB$35,3,FALSE)-1</f>
        <v>0.12899335259304978</v>
      </c>
      <c r="L3122" s="21">
        <f>MAX(F3122:$F$5741)</f>
        <v>1628.56</v>
      </c>
      <c r="M3122" s="28">
        <f ca="1">IF(OFFSET($O3122,M$12,)&lt;&gt;"",_xlfn.STDEV.S(OFFSET($O3122,,,M$12))*SQRT($J$12/$G$12),"")</f>
        <v>9.1594791753484853E-2</v>
      </c>
      <c r="N3122" s="30">
        <f ca="1">IF(OFFSET($O3122,N$12,)&lt;&gt;"",_xlfn.STDEV.S(OFFSET($O3122,,,N$12))*SQRT($J$12/$G$12),"")</f>
        <v>0.11673050240590412</v>
      </c>
      <c r="O3122" s="4">
        <f t="shared" ca="1" si="48"/>
        <v>-9.5192895767529321E-3</v>
      </c>
    </row>
    <row r="3123" spans="2:15" x14ac:dyDescent="0.2">
      <c r="B3123" s="14">
        <v>37111</v>
      </c>
      <c r="C3123" s="25">
        <v>1222.08</v>
      </c>
      <c r="D3123" s="25">
        <v>1222.43</v>
      </c>
      <c r="E3123" s="25">
        <v>1215.3699999999999</v>
      </c>
      <c r="F3123" s="16">
        <v>1219.1099999999999</v>
      </c>
      <c r="G3123" s="28">
        <f ca="1">IFERROR($F3123/OFFSET($F3123,G$12,)-1,"")</f>
        <v>-2.6832680241168916E-3</v>
      </c>
      <c r="H3123" s="29">
        <f ca="1">IFERROR($F3123/OFFSET($F3123,H$12,)-1,"")</f>
        <v>-1.4167535964678346E-2</v>
      </c>
      <c r="I3123" s="29">
        <f ca="1">IFERROR($F3123/OFFSET($F3123,I$12,)-1,"")</f>
        <v>-1.9239271036302075E-3</v>
      </c>
      <c r="J3123" s="29">
        <f ca="1">IFERROR($F3123/OFFSET($F3123,J$12,)-1,"")</f>
        <v>5.2517525986808034E-2</v>
      </c>
      <c r="K3123" s="30">
        <f>F3123/VLOOKUP(YEAR(B3123),$Z$13:$AB$35,3,FALSE)-1</f>
        <v>0.13979188287100675</v>
      </c>
      <c r="L3123" s="21">
        <f>MAX(F3123:$F$5741)</f>
        <v>1628.56</v>
      </c>
      <c r="M3123" s="28">
        <f ca="1">IF(OFFSET($O3123,M$12,)&lt;&gt;"",_xlfn.STDEV.S(OFFSET($O3123,,,M$12))*SQRT($J$12/$G$12),"")</f>
        <v>9.0635720046247689E-2</v>
      </c>
      <c r="N3123" s="30">
        <f ca="1">IF(OFFSET($O3123,N$12,)&lt;&gt;"",_xlfn.STDEV.S(OFFSET($O3123,,,N$12))*SQRT($J$12/$G$12),"")</f>
        <v>0.11570328719650479</v>
      </c>
      <c r="O3123" s="4">
        <f t="shared" ca="1" si="48"/>
        <v>-2.6868744405273595E-3</v>
      </c>
    </row>
    <row r="3124" spans="2:15" x14ac:dyDescent="0.2">
      <c r="B3124" s="14">
        <v>37110</v>
      </c>
      <c r="C3124" s="25">
        <v>1221.3499999999999</v>
      </c>
      <c r="D3124" s="25">
        <v>1225.83</v>
      </c>
      <c r="E3124" s="25">
        <v>1217.4100000000001</v>
      </c>
      <c r="F3124" s="16">
        <v>1222.3900000000001</v>
      </c>
      <c r="G3124" s="28">
        <f ca="1">IFERROR($F3124/OFFSET($F3124,G$12,)-1,"")</f>
        <v>2.1808105072433914E-3</v>
      </c>
      <c r="H3124" s="29">
        <f ca="1">IFERROR($F3124/OFFSET($F3124,H$12,)-1,"")</f>
        <v>-6.2112306203913059E-3</v>
      </c>
      <c r="I3124" s="29">
        <f ca="1">IFERROR($F3124/OFFSET($F3124,I$12,)-1,"")</f>
        <v>7.135030031390821E-3</v>
      </c>
      <c r="J3124" s="29">
        <f ca="1">IFERROR($F3124/OFFSET($F3124,J$12,)-1,"")</f>
        <v>4.6629506905379703E-2</v>
      </c>
      <c r="K3124" s="30">
        <f>F3124/VLOOKUP(YEAR(B3124),$Z$13:$AB$35,3,FALSE)-1</f>
        <v>0.1428584784824094</v>
      </c>
      <c r="L3124" s="21">
        <f>MAX(F3124:$F$5741)</f>
        <v>1628.56</v>
      </c>
      <c r="M3124" s="28">
        <f ca="1">IF(OFFSET($O3124,M$12,)&lt;&gt;"",_xlfn.STDEV.S(OFFSET($O3124,,,M$12))*SQRT($J$12/$G$12),"")</f>
        <v>9.4423977893832167E-2</v>
      </c>
      <c r="N3124" s="30">
        <f ca="1">IF(OFFSET($O3124,N$12,)&lt;&gt;"",_xlfn.STDEV.S(OFFSET($O3124,,,N$12))*SQRT($J$12/$G$12),"")</f>
        <v>0.11556981994698087</v>
      </c>
      <c r="O3124" s="4">
        <f t="shared" ca="1" si="48"/>
        <v>2.178435991628213E-3</v>
      </c>
    </row>
    <row r="3125" spans="2:15" x14ac:dyDescent="0.2">
      <c r="B3125" s="14">
        <v>37109</v>
      </c>
      <c r="C3125" s="25">
        <v>1215.53</v>
      </c>
      <c r="D3125" s="25">
        <v>1220.06</v>
      </c>
      <c r="E3125" s="25">
        <v>1214.26</v>
      </c>
      <c r="F3125" s="16">
        <v>1219.73</v>
      </c>
      <c r="G3125" s="28">
        <f ca="1">IFERROR($F3125/OFFSET($F3125,G$12,)-1,"")</f>
        <v>3.3809907701420894E-3</v>
      </c>
      <c r="H3125" s="29">
        <f ca="1">IFERROR($F3125/OFFSET($F3125,H$12,)-1,"")</f>
        <v>-1.4996365985625371E-2</v>
      </c>
      <c r="I3125" s="29">
        <f ca="1">IFERROR($F3125/OFFSET($F3125,I$12,)-1,"")</f>
        <v>1.2661065356004197E-2</v>
      </c>
      <c r="J3125" s="29">
        <f ca="1">IFERROR($F3125/OFFSET($F3125,J$12,)-1,"")</f>
        <v>5.2843738940535623E-2</v>
      </c>
      <c r="K3125" s="30">
        <f>F3125/VLOOKUP(YEAR(B3125),$Z$13:$AB$35,3,FALSE)-1</f>
        <v>0.14037154423657672</v>
      </c>
      <c r="L3125" s="21">
        <f>MAX(F3125:$F$5741)</f>
        <v>1628.56</v>
      </c>
      <c r="M3125" s="28">
        <f ca="1">IF(OFFSET($O3125,M$12,)&lt;&gt;"",_xlfn.STDEV.S(OFFSET($O3125,,,M$12))*SQRT($J$12/$G$12),"")</f>
        <v>9.4113518034278532E-2</v>
      </c>
      <c r="N3125" s="30">
        <f ca="1">IF(OFFSET($O3125,N$12,)&lt;&gt;"",_xlfn.STDEV.S(OFFSET($O3125,,,N$12))*SQRT($J$12/$G$12),"")</f>
        <v>0.11870256605956514</v>
      </c>
      <c r="O3125" s="4">
        <f t="shared" ca="1" si="48"/>
        <v>3.3752880710817426E-3</v>
      </c>
    </row>
    <row r="3126" spans="2:15" x14ac:dyDescent="0.2">
      <c r="B3126" s="14">
        <v>37106</v>
      </c>
      <c r="C3126" s="25">
        <v>1222.8699999999999</v>
      </c>
      <c r="D3126" s="25">
        <v>1222.8699999999999</v>
      </c>
      <c r="E3126" s="25">
        <v>1213.97</v>
      </c>
      <c r="F3126" s="16">
        <v>1215.6199999999999</v>
      </c>
      <c r="G3126" s="28">
        <f ca="1">IFERROR($F3126/OFFSET($F3126,G$12,)-1,"")</f>
        <v>-7.2843680075783679E-3</v>
      </c>
      <c r="H3126" s="29">
        <f ca="1">IFERROR($F3126/OFFSET($F3126,H$12,)-1,"")</f>
        <v>-2.0687988399258894E-2</v>
      </c>
      <c r="I3126" s="29">
        <f ca="1">IFERROR($F3126/OFFSET($F3126,I$12,)-1,"")</f>
        <v>5.2427890976447511E-3</v>
      </c>
      <c r="J3126" s="29">
        <f ca="1">IFERROR($F3126/OFFSET($F3126,J$12,)-1,"")</f>
        <v>6.4093137254901844E-2</v>
      </c>
      <c r="K3126" s="30">
        <f>F3126/VLOOKUP(YEAR(B3126),$Z$13:$AB$35,3,FALSE)-1</f>
        <v>0.13652895034545942</v>
      </c>
      <c r="L3126" s="21">
        <f>MAX(F3126:$F$5741)</f>
        <v>1628.56</v>
      </c>
      <c r="M3126" s="28">
        <f ca="1">IF(OFFSET($O3126,M$12,)&lt;&gt;"",_xlfn.STDEV.S(OFFSET($O3126,,,M$12))*SQRT($J$12/$G$12),"")</f>
        <v>9.3475244455494322E-2</v>
      </c>
      <c r="N3126" s="30">
        <f ca="1">IF(OFFSET($O3126,N$12,)&lt;&gt;"",_xlfn.STDEV.S(OFFSET($O3126,,,N$12))*SQRT($J$12/$G$12),"")</f>
        <v>0.11859753130138316</v>
      </c>
      <c r="O3126" s="4">
        <f t="shared" ca="1" si="48"/>
        <v>-7.3110285653217059E-3</v>
      </c>
    </row>
    <row r="3127" spans="2:15" x14ac:dyDescent="0.2">
      <c r="B3127" s="14">
        <v>37105</v>
      </c>
      <c r="C3127" s="25">
        <v>1234.25</v>
      </c>
      <c r="D3127" s="25">
        <v>1234.97</v>
      </c>
      <c r="E3127" s="25">
        <v>1223.68</v>
      </c>
      <c r="F3127" s="16">
        <v>1224.54</v>
      </c>
      <c r="G3127" s="28">
        <f ca="1">IFERROR($F3127/OFFSET($F3127,G$12,)-1,"")</f>
        <v>-9.7765701948037131E-3</v>
      </c>
      <c r="H3127" s="29">
        <f ca="1">IFERROR($F3127/OFFSET($F3127,H$12,)-1,"")</f>
        <v>-8.7184593340942085E-3</v>
      </c>
      <c r="I3127" s="29">
        <f ca="1">IFERROR($F3127/OFFSET($F3127,I$12,)-1,"")</f>
        <v>1.4607551515854356E-2</v>
      </c>
      <c r="J3127" s="29">
        <f ca="1">IFERROR($F3127/OFFSET($F3127,J$12,)-1,"")</f>
        <v>7.5025459142465944E-2</v>
      </c>
      <c r="K3127" s="30">
        <f>F3127/VLOOKUP(YEAR(B3127),$Z$13:$AB$35,3,FALSE)-1</f>
        <v>0.14486859450817602</v>
      </c>
      <c r="L3127" s="21">
        <f>MAX(F3127:$F$5741)</f>
        <v>1628.56</v>
      </c>
      <c r="M3127" s="28">
        <f ca="1">IF(OFFSET($O3127,M$12,)&lt;&gt;"",_xlfn.STDEV.S(OFFSET($O3127,,,M$12))*SQRT($J$12/$G$12),"")</f>
        <v>9.7829558557180396E-2</v>
      </c>
      <c r="N3127" s="30">
        <f ca="1">IF(OFFSET($O3127,N$12,)&lt;&gt;"",_xlfn.STDEV.S(OFFSET($O3127,,,N$12))*SQRT($J$12/$G$12),"")</f>
        <v>0.11789541648638098</v>
      </c>
      <c r="O3127" s="4">
        <f t="shared" ca="1" si="48"/>
        <v>-9.8246746449918449E-3</v>
      </c>
    </row>
    <row r="3128" spans="2:15" x14ac:dyDescent="0.2">
      <c r="B3128" s="14">
        <v>37104</v>
      </c>
      <c r="C3128" s="25">
        <v>1230.82</v>
      </c>
      <c r="D3128" s="25">
        <v>1239.57</v>
      </c>
      <c r="E3128" s="25">
        <v>1229.48</v>
      </c>
      <c r="F3128" s="16">
        <v>1236.6300000000001</v>
      </c>
      <c r="G3128" s="28">
        <f ca="1">IFERROR($F3128/OFFSET($F3128,G$12,)-1,"")</f>
        <v>5.3657227872492275E-3</v>
      </c>
      <c r="H3128" s="29">
        <f ca="1">IFERROR($F3128/OFFSET($F3128,H$12,)-1,"")</f>
        <v>-2.7486519479047455E-4</v>
      </c>
      <c r="I3128" s="29">
        <f ca="1">IFERROR($F3128/OFFSET($F3128,I$12,)-1,"")</f>
        <v>3.1281272933484816E-2</v>
      </c>
      <c r="J3128" s="29">
        <f ca="1">IFERROR($F3128/OFFSET($F3128,J$12,)-1,"")</f>
        <v>8.2304238615776626E-2</v>
      </c>
      <c r="K3128" s="30">
        <f>F3128/VLOOKUP(YEAR(B3128),$Z$13:$AB$35,3,FALSE)-1</f>
        <v>0.15617199113679092</v>
      </c>
      <c r="L3128" s="21">
        <f>MAX(F3128:$F$5741)</f>
        <v>1628.56</v>
      </c>
      <c r="M3128" s="28">
        <f ca="1">IF(OFFSET($O3128,M$12,)&lt;&gt;"",_xlfn.STDEV.S(OFFSET($O3128,,,M$12))*SQRT($J$12/$G$12),"")</f>
        <v>9.6768046716168038E-2</v>
      </c>
      <c r="N3128" s="30">
        <f ca="1">IF(OFFSET($O3128,N$12,)&lt;&gt;"",_xlfn.STDEV.S(OFFSET($O3128,,,N$12))*SQRT($J$12/$G$12),"")</f>
        <v>0.11607975526161164</v>
      </c>
      <c r="O3128" s="4">
        <f t="shared" ca="1" si="48"/>
        <v>5.3513785851975288E-3</v>
      </c>
    </row>
    <row r="3129" spans="2:15" x14ac:dyDescent="0.2">
      <c r="B3129" s="14">
        <v>37103</v>
      </c>
      <c r="C3129" s="25">
        <v>1239.3900000000001</v>
      </c>
      <c r="D3129" s="25">
        <v>1241.77</v>
      </c>
      <c r="E3129" s="25">
        <v>1230.03</v>
      </c>
      <c r="F3129" s="16">
        <v>1230.03</v>
      </c>
      <c r="G3129" s="28">
        <f ca="1">IFERROR($F3129/OFFSET($F3129,G$12,)-1,"")</f>
        <v>-6.6785108616651545E-3</v>
      </c>
      <c r="H3129" s="29">
        <f ca="1">IFERROR($F3129/OFFSET($F3129,H$12,)-1,"")</f>
        <v>-1.0577711996653805E-2</v>
      </c>
      <c r="I3129" s="29">
        <f ca="1">IFERROR($F3129/OFFSET($F3129,I$12,)-1,"")</f>
        <v>2.1594146325257579E-2</v>
      </c>
      <c r="J3129" s="29">
        <f ca="1">IFERROR($F3129/OFFSET($F3129,J$12,)-1,"")</f>
        <v>7.584994445950799E-2</v>
      </c>
      <c r="K3129" s="30">
        <f>F3129/VLOOKUP(YEAR(B3129),$Z$13:$AB$35,3,FALSE)-1</f>
        <v>0.1500014024065297</v>
      </c>
      <c r="L3129" s="21">
        <f>MAX(F3129:$F$5741)</f>
        <v>1628.56</v>
      </c>
      <c r="M3129" s="28">
        <f ca="1">IF(OFFSET($O3129,M$12,)&lt;&gt;"",_xlfn.STDEV.S(OFFSET($O3129,,,M$12))*SQRT($J$12/$G$12),"")</f>
        <v>9.5938078511293212E-2</v>
      </c>
      <c r="N3129" s="30">
        <f ca="1">IF(OFFSET($O3129,N$12,)&lt;&gt;"",_xlfn.STDEV.S(OFFSET($O3129,,,N$12))*SQRT($J$12/$G$12),"")</f>
        <v>0.11791350148946884</v>
      </c>
      <c r="O3129" s="4">
        <f t="shared" ca="1" si="48"/>
        <v>-6.7009119081244094E-3</v>
      </c>
    </row>
    <row r="3130" spans="2:15" x14ac:dyDescent="0.2">
      <c r="B3130" s="14">
        <v>37102</v>
      </c>
      <c r="C3130" s="25">
        <v>1239.74</v>
      </c>
      <c r="D3130" s="25">
        <v>1239.74</v>
      </c>
      <c r="E3130" s="25">
        <v>1231.52</v>
      </c>
      <c r="F3130" s="16">
        <v>1238.3</v>
      </c>
      <c r="G3130" s="28">
        <f ca="1">IFERROR($F3130/OFFSET($F3130,G$12,)-1,"")</f>
        <v>-2.4168210746797758E-3</v>
      </c>
      <c r="H3130" s="29">
        <f ca="1">IFERROR($F3130/OFFSET($F3130,H$12,)-1,"")</f>
        <v>-5.9962914502676989E-3</v>
      </c>
      <c r="I3130" s="29">
        <f ca="1">IFERROR($F3130/OFFSET($F3130,I$12,)-1,"")</f>
        <v>2.6085083110986007E-2</v>
      </c>
      <c r="J3130" s="29">
        <f ca="1">IFERROR($F3130/OFFSET($F3130,J$12,)-1,"")</f>
        <v>7.9486017156008115E-2</v>
      </c>
      <c r="K3130" s="30">
        <f>F3130/VLOOKUP(YEAR(B3130),$Z$13:$AB$35,3,FALSE)-1</f>
        <v>0.15773333707308423</v>
      </c>
      <c r="L3130" s="21">
        <f>MAX(F3130:$F$5741)</f>
        <v>1628.56</v>
      </c>
      <c r="M3130" s="28">
        <f ca="1">IF(OFFSET($O3130,M$12,)&lt;&gt;"",_xlfn.STDEV.S(OFFSET($O3130,,,M$12))*SQRT($J$12/$G$12),"")</f>
        <v>9.42532909217072E-2</v>
      </c>
      <c r="N3130" s="30">
        <f ca="1">IF(OFFSET($O3130,N$12,)&lt;&gt;"",_xlfn.STDEV.S(OFFSET($O3130,,,N$12))*SQRT($J$12/$G$12),"")</f>
        <v>0.1202925315544658</v>
      </c>
      <c r="O3130" s="4">
        <f t="shared" ca="1" si="48"/>
        <v>-2.4197463008492522E-3</v>
      </c>
    </row>
    <row r="3131" spans="2:15" x14ac:dyDescent="0.2">
      <c r="B3131" s="14">
        <v>37099</v>
      </c>
      <c r="C3131" s="25">
        <v>1234.83</v>
      </c>
      <c r="D3131" s="25">
        <v>1241.3</v>
      </c>
      <c r="E3131" s="25">
        <v>1231.58</v>
      </c>
      <c r="F3131" s="16">
        <v>1241.3</v>
      </c>
      <c r="G3131" s="28">
        <f ca="1">IFERROR($F3131/OFFSET($F3131,G$12,)-1,"")</f>
        <v>4.8489852749511453E-3</v>
      </c>
      <c r="H3131" s="29">
        <f ca="1">IFERROR($F3131/OFFSET($F3131,H$12,)-1,"")</f>
        <v>2.5441182409238206E-3</v>
      </c>
      <c r="I3131" s="29">
        <f ca="1">IFERROR($F3131/OFFSET($F3131,I$12,)-1,"")</f>
        <v>2.2049863320488639E-2</v>
      </c>
      <c r="J3131" s="29">
        <f ca="1">IFERROR($F3131/OFFSET($F3131,J$12,)-1,"")</f>
        <v>7.9363147048337801E-2</v>
      </c>
      <c r="K3131" s="30">
        <f>F3131/VLOOKUP(YEAR(B3131),$Z$13:$AB$35,3,FALSE)-1</f>
        <v>0.16053815013229378</v>
      </c>
      <c r="L3131" s="21">
        <f>MAX(F3131:$F$5741)</f>
        <v>1628.56</v>
      </c>
      <c r="M3131" s="28">
        <f ca="1">IF(OFFSET($O3131,M$12,)&lt;&gt;"",_xlfn.STDEV.S(OFFSET($O3131,,,M$12))*SQRT($J$12/$G$12),"")</f>
        <v>9.3948305158789075E-2</v>
      </c>
      <c r="N3131" s="30">
        <f ca="1">IF(OFFSET($O3131,N$12,)&lt;&gt;"",_xlfn.STDEV.S(OFFSET($O3131,,,N$12))*SQRT($J$12/$G$12),"")</f>
        <v>0.12017782169288681</v>
      </c>
      <c r="O3131" s="4">
        <f t="shared" ca="1" si="48"/>
        <v>4.8372668123533051E-3</v>
      </c>
    </row>
    <row r="3132" spans="2:15" x14ac:dyDescent="0.2">
      <c r="B3132" s="14">
        <v>37098</v>
      </c>
      <c r="C3132" s="25">
        <v>1236.97</v>
      </c>
      <c r="D3132" s="25">
        <v>1236.99</v>
      </c>
      <c r="E3132" s="25">
        <v>1231.22</v>
      </c>
      <c r="F3132" s="16">
        <v>1235.31</v>
      </c>
      <c r="G3132" s="28">
        <f ca="1">IFERROR($F3132/OFFSET($F3132,G$12,)-1,"")</f>
        <v>-1.3419888922124867E-3</v>
      </c>
      <c r="H3132" s="29">
        <f ca="1">IFERROR($F3132/OFFSET($F3132,H$12,)-1,"")</f>
        <v>2.2880510186695791E-3</v>
      </c>
      <c r="I3132" s="29">
        <f ca="1">IFERROR($F3132/OFFSET($F3132,I$12,)-1,"")</f>
        <v>8.6468743876151333E-3</v>
      </c>
      <c r="J3132" s="29">
        <f ca="1">IFERROR($F3132/OFFSET($F3132,J$12,)-1,"")</f>
        <v>0.10613549669585765</v>
      </c>
      <c r="K3132" s="30">
        <f>F3132/VLOOKUP(YEAR(B3132),$Z$13:$AB$35,3,FALSE)-1</f>
        <v>0.1549378733907385</v>
      </c>
      <c r="L3132" s="21">
        <f>MAX(F3132:$F$5741)</f>
        <v>1628.56</v>
      </c>
      <c r="M3132" s="28">
        <f ca="1">IF(OFFSET($O3132,M$12,)&lt;&gt;"",_xlfn.STDEV.S(OFFSET($O3132,,,M$12))*SQRT($J$12/$G$12),"")</f>
        <v>9.770329675757454E-2</v>
      </c>
      <c r="N3132" s="30">
        <f ca="1">IF(OFFSET($O3132,N$12,)&lt;&gt;"",_xlfn.STDEV.S(OFFSET($O3132,,,N$12))*SQRT($J$12/$G$12),"")</f>
        <v>0.11983629490102761</v>
      </c>
      <c r="O3132" s="4">
        <f t="shared" ca="1" si="48"/>
        <v>-1.3428901657288347E-3</v>
      </c>
    </row>
    <row r="3133" spans="2:15" x14ac:dyDescent="0.2">
      <c r="B3133" s="14">
        <v>37097</v>
      </c>
      <c r="C3133" s="25">
        <v>1243.3699999999999</v>
      </c>
      <c r="D3133" s="25">
        <v>1243.3699999999999</v>
      </c>
      <c r="E3133" s="25">
        <v>1233.42</v>
      </c>
      <c r="F3133" s="16">
        <v>1236.97</v>
      </c>
      <c r="G3133" s="28">
        <f ca="1">IFERROR($F3133/OFFSET($F3133,G$12,)-1,"")</f>
        <v>-4.9952541064045564E-3</v>
      </c>
      <c r="H3133" s="29">
        <f ca="1">IFERROR($F3133/OFFSET($F3133,H$12,)-1,"")</f>
        <v>1.7044333355258789E-2</v>
      </c>
      <c r="I3133" s="29">
        <f ca="1">IFERROR($F3133/OFFSET($F3133,I$12,)-1,"")</f>
        <v>3.4774451291519348E-4</v>
      </c>
      <c r="J3133" s="29">
        <f ca="1">IFERROR($F3133/OFFSET($F3133,J$12,)-1,"")</f>
        <v>0.11595575764136989</v>
      </c>
      <c r="K3133" s="30">
        <f>F3133/VLOOKUP(YEAR(B3133),$Z$13:$AB$35,3,FALSE)-1</f>
        <v>0.156489869950168</v>
      </c>
      <c r="L3133" s="21">
        <f>MAX(F3133:$F$5741)</f>
        <v>1628.56</v>
      </c>
      <c r="M3133" s="28">
        <f ca="1">IF(OFFSET($O3133,M$12,)&lt;&gt;"",_xlfn.STDEV.S(OFFSET($O3133,,,M$12))*SQRT($J$12/$G$12),"")</f>
        <v>0.10324893134264794</v>
      </c>
      <c r="N3133" s="30">
        <f ca="1">IF(OFFSET($O3133,N$12,)&lt;&gt;"",_xlfn.STDEV.S(OFFSET($O3133,,,N$12))*SQRT($J$12/$G$12),"")</f>
        <v>0.12039884575662638</v>
      </c>
      <c r="O3133" s="4">
        <f t="shared" ca="1" si="48"/>
        <v>-5.0077720926124886E-3</v>
      </c>
    </row>
    <row r="3134" spans="2:15" x14ac:dyDescent="0.2">
      <c r="B3134" s="14">
        <v>37096</v>
      </c>
      <c r="C3134" s="25">
        <v>1246.99</v>
      </c>
      <c r="D3134" s="25">
        <v>1247.1500000000001</v>
      </c>
      <c r="E3134" s="25">
        <v>1241.06</v>
      </c>
      <c r="F3134" s="16">
        <v>1243.18</v>
      </c>
      <c r="G3134" s="28">
        <f ca="1">IFERROR($F3134/OFFSET($F3134,G$12,)-1,"")</f>
        <v>-2.0790354559829805E-3</v>
      </c>
      <c r="H3134" s="29">
        <f ca="1">IFERROR($F3134/OFFSET($F3134,H$12,)-1,"")</f>
        <v>2.2696797439926364E-2</v>
      </c>
      <c r="I3134" s="29">
        <f ca="1">IFERROR($F3134/OFFSET($F3134,I$12,)-1,"")</f>
        <v>4.9228431237824388E-3</v>
      </c>
      <c r="J3134" s="29">
        <f ca="1">IFERROR($F3134/OFFSET($F3134,J$12,)-1,"")</f>
        <v>0.13504432696960578</v>
      </c>
      <c r="K3134" s="30">
        <f>F3134/VLOOKUP(YEAR(B3134),$Z$13:$AB$35,3,FALSE)-1</f>
        <v>0.16229583298273176</v>
      </c>
      <c r="L3134" s="21">
        <f>MAX(F3134:$F$5741)</f>
        <v>1628.56</v>
      </c>
      <c r="M3134" s="28">
        <f ca="1">IF(OFFSET($O3134,M$12,)&lt;&gt;"",_xlfn.STDEV.S(OFFSET($O3134,,,M$12))*SQRT($J$12/$G$12),"")</f>
        <v>0.10238367409796946</v>
      </c>
      <c r="N3134" s="30">
        <f ca="1">IF(OFFSET($O3134,N$12,)&lt;&gt;"",_xlfn.STDEV.S(OFFSET($O3134,,,N$12))*SQRT($J$12/$G$12),"")</f>
        <v>0.12104325246837068</v>
      </c>
      <c r="O3134" s="4">
        <f t="shared" ca="1" si="48"/>
        <v>-2.081199650341405E-3</v>
      </c>
    </row>
    <row r="3135" spans="2:15" x14ac:dyDescent="0.2">
      <c r="B3135" s="14">
        <v>37095</v>
      </c>
      <c r="C3135" s="25">
        <v>1245.46</v>
      </c>
      <c r="D3135" s="25">
        <v>1248.44</v>
      </c>
      <c r="E3135" s="25">
        <v>1239.82</v>
      </c>
      <c r="F3135" s="16">
        <v>1245.77</v>
      </c>
      <c r="G3135" s="28">
        <f ca="1">IFERROR($F3135/OFFSET($F3135,G$12,)-1,"")</f>
        <v>6.1543431732826726E-3</v>
      </c>
      <c r="H3135" s="29">
        <f ca="1">IFERROR($F3135/OFFSET($F3135,H$12,)-1,"")</f>
        <v>1.8484907943359774E-2</v>
      </c>
      <c r="I3135" s="29">
        <f ca="1">IFERROR($F3135/OFFSET($F3135,I$12,)-1,"")</f>
        <v>7.6273516993707879E-3</v>
      </c>
      <c r="J3135" s="29">
        <f ca="1">IFERROR($F3135/OFFSET($F3135,J$12,)-1,"")</f>
        <v>0.14571473241794131</v>
      </c>
      <c r="K3135" s="30">
        <f>F3135/VLOOKUP(YEAR(B3135),$Z$13:$AB$35,3,FALSE)-1</f>
        <v>0.164717321590516</v>
      </c>
      <c r="L3135" s="21">
        <f>MAX(F3135:$F$5741)</f>
        <v>1628.56</v>
      </c>
      <c r="M3135" s="28">
        <f ca="1">IF(OFFSET($O3135,M$12,)&lt;&gt;"",_xlfn.STDEV.S(OFFSET($O3135,,,M$12))*SQRT($J$12/$G$12),"")</f>
        <v>0.10561555827365209</v>
      </c>
      <c r="N3135" s="30">
        <f ca="1">IF(OFFSET($O3135,N$12,)&lt;&gt;"",_xlfn.STDEV.S(OFFSET($O3135,,,N$12))*SQRT($J$12/$G$12),"")</f>
        <v>0.12202678684877437</v>
      </c>
      <c r="O3135" s="4">
        <f t="shared" ca="1" si="48"/>
        <v>6.1354825469561881E-3</v>
      </c>
    </row>
    <row r="3136" spans="2:15" x14ac:dyDescent="0.2">
      <c r="B3136" s="14">
        <v>37092</v>
      </c>
      <c r="C3136" s="25">
        <v>1232.78</v>
      </c>
      <c r="D3136" s="25">
        <v>1245.02</v>
      </c>
      <c r="E3136" s="25">
        <v>1231.75</v>
      </c>
      <c r="F3136" s="16">
        <v>1238.1500000000001</v>
      </c>
      <c r="G3136" s="28">
        <f ca="1">IFERROR($F3136/OFFSET($F3136,G$12,)-1,"")</f>
        <v>4.5923293495282458E-3</v>
      </c>
      <c r="H3136" s="29">
        <f ca="1">IFERROR($F3136/OFFSET($F3136,H$12,)-1,"")</f>
        <v>1.3755270806894204E-2</v>
      </c>
      <c r="I3136" s="29">
        <f ca="1">IFERROR($F3136/OFFSET($F3136,I$12,)-1,"")</f>
        <v>1.3415073336825678E-2</v>
      </c>
      <c r="J3136" s="29">
        <f ca="1">IFERROR($F3136/OFFSET($F3136,J$12,)-1,"")</f>
        <v>0.13145389746870162</v>
      </c>
      <c r="K3136" s="30">
        <f>F3136/VLOOKUP(YEAR(B3136),$Z$13:$AB$35,3,FALSE)-1</f>
        <v>0.15759309642012376</v>
      </c>
      <c r="L3136" s="21">
        <f>MAX(F3136:$F$5741)</f>
        <v>1628.56</v>
      </c>
      <c r="M3136" s="28">
        <f ca="1">IF(OFFSET($O3136,M$12,)&lt;&gt;"",_xlfn.STDEV.S(OFFSET($O3136,,,M$12))*SQRT($J$12/$G$12),"")</f>
        <v>0.10443491032038084</v>
      </c>
      <c r="N3136" s="30">
        <f ca="1">IF(OFFSET($O3136,N$12,)&lt;&gt;"",_xlfn.STDEV.S(OFFSET($O3136,,,N$12))*SQRT($J$12/$G$12),"")</f>
        <v>0.12180389408849945</v>
      </c>
      <c r="O3136" s="4">
        <f t="shared" ca="1" si="48"/>
        <v>4.5818167776091653E-3</v>
      </c>
    </row>
    <row r="3137" spans="2:15" x14ac:dyDescent="0.2">
      <c r="B3137" s="14">
        <v>37091</v>
      </c>
      <c r="C3137" s="25">
        <v>1216.77</v>
      </c>
      <c r="D3137" s="25">
        <v>1232.5999999999999</v>
      </c>
      <c r="E3137" s="25">
        <v>1216.77</v>
      </c>
      <c r="F3137" s="16">
        <v>1232.49</v>
      </c>
      <c r="G3137" s="28">
        <f ca="1">IFERROR($F3137/OFFSET($F3137,G$12,)-1,"")</f>
        <v>1.3360849832269928E-2</v>
      </c>
      <c r="H3137" s="29">
        <f ca="1">IFERROR($F3137/OFFSET($F3137,H$12,)-1,"")</f>
        <v>1.3377513936623231E-2</v>
      </c>
      <c r="I3137" s="29">
        <f ca="1">IFERROR($F3137/OFFSET($F3137,I$12,)-1,"")</f>
        <v>2.1099956988557267E-4</v>
      </c>
      <c r="J3137" s="29">
        <f ca="1">IFERROR($F3137/OFFSET($F3137,J$12,)-1,"")</f>
        <v>0.12363248486616585</v>
      </c>
      <c r="K3137" s="30">
        <f>F3137/VLOOKUP(YEAR(B3137),$Z$13:$AB$35,3,FALSE)-1</f>
        <v>0.15230134911508153</v>
      </c>
      <c r="L3137" s="21">
        <f>MAX(F3137:$F$5741)</f>
        <v>1628.56</v>
      </c>
      <c r="M3137" s="28">
        <f ca="1">IF(OFFSET($O3137,M$12,)&lt;&gt;"",_xlfn.STDEV.S(OFFSET($O3137,,,M$12))*SQRT($J$12/$G$12),"")</f>
        <v>0.10362513590920608</v>
      </c>
      <c r="N3137" s="30">
        <f ca="1">IF(OFFSET($O3137,N$12,)&lt;&gt;"",_xlfn.STDEV.S(OFFSET($O3137,,,N$12))*SQRT($J$12/$G$12),"")</f>
        <v>0.12159935400332324</v>
      </c>
      <c r="O3137" s="4">
        <f t="shared" ca="1" si="48"/>
        <v>1.3272380821085573E-2</v>
      </c>
    </row>
    <row r="3138" spans="2:15" x14ac:dyDescent="0.2">
      <c r="B3138" s="14">
        <v>37090</v>
      </c>
      <c r="C3138" s="25">
        <v>1216.06</v>
      </c>
      <c r="D3138" s="25">
        <v>1216.56</v>
      </c>
      <c r="E3138" s="25">
        <v>1207.77</v>
      </c>
      <c r="F3138" s="16">
        <v>1216.24</v>
      </c>
      <c r="G3138" s="28">
        <f ca="1">IFERROR($F3138/OFFSET($F3138,G$12,)-1,"")</f>
        <v>5.3471976571062285E-4</v>
      </c>
      <c r="H3138" s="29">
        <f ca="1">IFERROR($F3138/OFFSET($F3138,H$12,)-1,"")</f>
        <v>2.9025661323305307E-3</v>
      </c>
      <c r="I3138" s="29">
        <f ca="1">IFERROR($F3138/OFFSET($F3138,I$12,)-1,"")</f>
        <v>-1.6170130153773998E-2</v>
      </c>
      <c r="J3138" s="29">
        <f ca="1">IFERROR($F3138/OFFSET($F3138,J$12,)-1,"")</f>
        <v>0.10795915206835915</v>
      </c>
      <c r="K3138" s="30">
        <f>F3138/VLOOKUP(YEAR(B3138),$Z$13:$AB$35,3,FALSE)-1</f>
        <v>0.13710861171102962</v>
      </c>
      <c r="L3138" s="21">
        <f>MAX(F3138:$F$5741)</f>
        <v>1628.56</v>
      </c>
      <c r="M3138" s="28">
        <f ca="1">IF(OFFSET($O3138,M$12,)&lt;&gt;"",_xlfn.STDEV.S(OFFSET($O3138,,,M$12))*SQRT($J$12/$G$12),"")</f>
        <v>9.5650950228576309E-2</v>
      </c>
      <c r="N3138" s="30">
        <f ca="1">IF(OFFSET($O3138,N$12,)&lt;&gt;"",_xlfn.STDEV.S(OFFSET($O3138,,,N$12))*SQRT($J$12/$G$12),"")</f>
        <v>0.11874423494415935</v>
      </c>
      <c r="O3138" s="4">
        <f t="shared" ca="1" si="48"/>
        <v>5.3457685403956274E-4</v>
      </c>
    </row>
    <row r="3139" spans="2:15" x14ac:dyDescent="0.2">
      <c r="B3139" s="14">
        <v>37089</v>
      </c>
      <c r="C3139" s="25">
        <v>1222.3</v>
      </c>
      <c r="D3139" s="25">
        <v>1222.3</v>
      </c>
      <c r="E3139" s="25">
        <v>1212.23</v>
      </c>
      <c r="F3139" s="16">
        <v>1215.5899999999999</v>
      </c>
      <c r="G3139" s="28">
        <f ca="1">IFERROR($F3139/OFFSET($F3139,G$12,)-1,"")</f>
        <v>-6.1888877988163227E-3</v>
      </c>
      <c r="H3139" s="29">
        <f ca="1">IFERROR($F3139/OFFSET($F3139,H$12,)-1,"")</f>
        <v>-4.805724297152647E-3</v>
      </c>
      <c r="I3139" s="29">
        <f ca="1">IFERROR($F3139/OFFSET($F3139,I$12,)-1,"")</f>
        <v>-1.3992083319814386E-2</v>
      </c>
      <c r="J3139" s="29">
        <f ca="1">IFERROR($F3139/OFFSET($F3139,J$12,)-1,"")</f>
        <v>0.10460984851926902</v>
      </c>
      <c r="K3139" s="30">
        <f>F3139/VLOOKUP(YEAR(B3139),$Z$13:$AB$35,3,FALSE)-1</f>
        <v>0.13650090221486733</v>
      </c>
      <c r="L3139" s="21">
        <f>MAX(F3139:$F$5741)</f>
        <v>1628.56</v>
      </c>
      <c r="M3139" s="28">
        <f ca="1">IF(OFFSET($O3139,M$12,)&lt;&gt;"",_xlfn.STDEV.S(OFFSET($O3139,,,M$12))*SQRT($J$12/$G$12),"")</f>
        <v>0.11654756565973849</v>
      </c>
      <c r="N3139" s="30">
        <f ca="1">IF(OFFSET($O3139,N$12,)&lt;&gt;"",_xlfn.STDEV.S(OFFSET($O3139,,,N$12))*SQRT($J$12/$G$12),"")</f>
        <v>0.11936664482897466</v>
      </c>
      <c r="O3139" s="4">
        <f t="shared" ca="1" si="48"/>
        <v>-6.2081183497807524E-3</v>
      </c>
    </row>
    <row r="3140" spans="2:15" x14ac:dyDescent="0.2">
      <c r="B3140" s="14">
        <v>37088</v>
      </c>
      <c r="C3140" s="25">
        <v>1221.28</v>
      </c>
      <c r="D3140" s="25">
        <v>1223.81</v>
      </c>
      <c r="E3140" s="25">
        <v>1216.17</v>
      </c>
      <c r="F3140" s="16">
        <v>1223.1600000000001</v>
      </c>
      <c r="G3140" s="28">
        <f ca="1">IFERROR($F3140/OFFSET($F3140,G$12,)-1,"")</f>
        <v>1.4819666762191375E-3</v>
      </c>
      <c r="H3140" s="29">
        <f ca="1">IFERROR($F3140/OFFSET($F3140,H$12,)-1,"")</f>
        <v>7.7694380133968011E-3</v>
      </c>
      <c r="I3140" s="29">
        <f ca="1">IFERROR($F3140/OFFSET($F3140,I$12,)-1,"")</f>
        <v>-7.2156162493404175E-3</v>
      </c>
      <c r="J3140" s="29">
        <f ca="1">IFERROR($F3140/OFFSET($F3140,J$12,)-1,"")</f>
        <v>0.11595062359155905</v>
      </c>
      <c r="K3140" s="30">
        <f>F3140/VLOOKUP(YEAR(B3140),$Z$13:$AB$35,3,FALSE)-1</f>
        <v>0.14357838050093985</v>
      </c>
      <c r="L3140" s="21">
        <f>MAX(F3140:$F$5741)</f>
        <v>1628.56</v>
      </c>
      <c r="M3140" s="28">
        <f ca="1">IF(OFFSET($O3140,M$12,)&lt;&gt;"",_xlfn.STDEV.S(OFFSET($O3140,,,M$12))*SQRT($J$12/$G$12),"")</f>
        <v>0.12021643428777268</v>
      </c>
      <c r="N3140" s="30">
        <f ca="1">IF(OFFSET($O3140,N$12,)&lt;&gt;"",_xlfn.STDEV.S(OFFSET($O3140,,,N$12))*SQRT($J$12/$G$12),"")</f>
        <v>0.12071942382494907</v>
      </c>
      <c r="O3140" s="4">
        <f t="shared" ca="1" si="48"/>
        <v>1.4808696473108699E-3</v>
      </c>
    </row>
    <row r="3141" spans="2:15" x14ac:dyDescent="0.2">
      <c r="B3141" s="14">
        <v>37085</v>
      </c>
      <c r="C3141" s="25">
        <v>1216.18</v>
      </c>
      <c r="D3141" s="25">
        <v>1221.72</v>
      </c>
      <c r="E3141" s="25">
        <v>1208.93</v>
      </c>
      <c r="F3141" s="16">
        <v>1221.3499999999999</v>
      </c>
      <c r="G3141" s="28">
        <f ca="1">IFERROR($F3141/OFFSET($F3141,G$12,)-1,"")</f>
        <v>4.2179868773739582E-3</v>
      </c>
      <c r="H3141" s="29">
        <f ca="1">IFERROR($F3141/OFFSET($F3141,H$12,)-1,"")</f>
        <v>1.4006044102019111E-2</v>
      </c>
      <c r="I3141" s="29">
        <f ca="1">IFERROR($F3141/OFFSET($F3141,I$12,)-1,"")</f>
        <v>-1.888565782497631E-2</v>
      </c>
      <c r="J3141" s="29">
        <f ca="1">IFERROR($F3141/OFFSET($F3141,J$12,)-1,"")</f>
        <v>0.11477729098211031</v>
      </c>
      <c r="K3141" s="30">
        <f>F3141/VLOOKUP(YEAR(B3141),$Z$13:$AB$35,3,FALSE)-1</f>
        <v>0.14188614328854987</v>
      </c>
      <c r="L3141" s="21">
        <f>MAX(F3141:$F$5741)</f>
        <v>1628.56</v>
      </c>
      <c r="M3141" s="28">
        <f ca="1">IF(OFFSET($O3141,M$12,)&lt;&gt;"",_xlfn.STDEV.S(OFFSET($O3141,,,M$12))*SQRT($J$12/$G$12),"")</f>
        <v>0.12254729978748788</v>
      </c>
      <c r="N3141" s="30">
        <f ca="1">IF(OFFSET($O3141,N$12,)&lt;&gt;"",_xlfn.STDEV.S(OFFSET($O3141,,,N$12))*SQRT($J$12/$G$12),"")</f>
        <v>0.12085256288613049</v>
      </c>
      <c r="O3141" s="4">
        <f t="shared" ca="1" si="48"/>
        <v>4.2091161065068777E-3</v>
      </c>
    </row>
    <row r="3142" spans="2:15" x14ac:dyDescent="0.2">
      <c r="B3142" s="14">
        <v>37084</v>
      </c>
      <c r="C3142" s="25">
        <v>1212.69</v>
      </c>
      <c r="D3142" s="25">
        <v>1218.28</v>
      </c>
      <c r="E3142" s="25">
        <v>1211.73</v>
      </c>
      <c r="F3142" s="16">
        <v>1216.22</v>
      </c>
      <c r="G3142" s="28">
        <f ca="1">IFERROR($F3142/OFFSET($F3142,G$12,)-1,"")</f>
        <v>2.8860742793059835E-3</v>
      </c>
      <c r="H3142" s="29">
        <f ca="1">IFERROR($F3142/OFFSET($F3142,H$12,)-1,"")</f>
        <v>5.7389521037312097E-3</v>
      </c>
      <c r="I3142" s="29">
        <f ca="1">IFERROR($F3142/OFFSET($F3142,I$12,)-1,"")</f>
        <v>-1.1805809465772921E-2</v>
      </c>
      <c r="J3142" s="29">
        <f ca="1">IFERROR($F3142/OFFSET($F3142,J$12,)-1,"")</f>
        <v>0.10167848764006271</v>
      </c>
      <c r="K3142" s="30">
        <f>F3142/VLOOKUP(YEAR(B3142),$Z$13:$AB$35,3,FALSE)-1</f>
        <v>0.13708991295730155</v>
      </c>
      <c r="L3142" s="21">
        <f>MAX(F3142:$F$5741)</f>
        <v>1628.56</v>
      </c>
      <c r="M3142" s="28">
        <f ca="1">IF(OFFSET($O3142,M$12,)&lt;&gt;"",_xlfn.STDEV.S(OFFSET($O3142,,,M$12))*SQRT($J$12/$G$12),"")</f>
        <v>0.12271369712493997</v>
      </c>
      <c r="N3142" s="30">
        <f ca="1">IF(OFFSET($O3142,N$12,)&lt;&gt;"",_xlfn.STDEV.S(OFFSET($O3142,,,N$12))*SQRT($J$12/$G$12),"")</f>
        <v>0.12063379394065148</v>
      </c>
      <c r="O3142" s="4">
        <f t="shared" ca="1" si="48"/>
        <v>2.8819175627411093E-3</v>
      </c>
    </row>
    <row r="3143" spans="2:15" x14ac:dyDescent="0.2">
      <c r="B3143" s="14">
        <v>37083</v>
      </c>
      <c r="C3143" s="25">
        <v>1220.0999999999999</v>
      </c>
      <c r="D3143" s="25">
        <v>1220.0999999999999</v>
      </c>
      <c r="E3143" s="25">
        <v>1212.72</v>
      </c>
      <c r="F3143" s="16">
        <v>1212.72</v>
      </c>
      <c r="G3143" s="28">
        <f ca="1">IFERROR($F3143/OFFSET($F3143,G$12,)-1,"")</f>
        <v>-7.155371440734859E-3</v>
      </c>
      <c r="H3143" s="29">
        <f ca="1">IFERROR($F3143/OFFSET($F3143,H$12,)-1,"")</f>
        <v>4.8139463588834364E-3</v>
      </c>
      <c r="I3143" s="29">
        <f ca="1">IFERROR($F3143/OFFSET($F3143,I$12,)-1,"")</f>
        <v>-1.1638141809290903E-2</v>
      </c>
      <c r="J3143" s="29">
        <f ca="1">IFERROR($F3143/OFFSET($F3143,J$12,)-1,"")</f>
        <v>9.6184613715866396E-2</v>
      </c>
      <c r="K3143" s="30">
        <f>F3143/VLOOKUP(YEAR(B3143),$Z$13:$AB$35,3,FALSE)-1</f>
        <v>0.1338176310548902</v>
      </c>
      <c r="L3143" s="21">
        <f>MAX(F3143:$F$5741)</f>
        <v>1628.56</v>
      </c>
      <c r="M3143" s="28">
        <f ca="1">IF(OFFSET($O3143,M$12,)&lt;&gt;"",_xlfn.STDEV.S(OFFSET($O3143,,,M$12))*SQRT($J$12/$G$12),"")</f>
        <v>0.12509658809938709</v>
      </c>
      <c r="N3143" s="30">
        <f ca="1">IF(OFFSET($O3143,N$12,)&lt;&gt;"",_xlfn.STDEV.S(OFFSET($O3143,,,N$12))*SQRT($J$12/$G$12),"")</f>
        <v>0.12158374669734136</v>
      </c>
      <c r="O3143" s="4">
        <f t="shared" ca="1" si="48"/>
        <v>-7.1810938868454612E-3</v>
      </c>
    </row>
    <row r="3144" spans="2:15" x14ac:dyDescent="0.2">
      <c r="B3144" s="14">
        <v>37082</v>
      </c>
      <c r="C3144" s="25">
        <v>1214.26</v>
      </c>
      <c r="D3144" s="25">
        <v>1222.1400000000001</v>
      </c>
      <c r="E3144" s="25">
        <v>1210.71</v>
      </c>
      <c r="F3144" s="16">
        <v>1221.46</v>
      </c>
      <c r="G3144" s="28">
        <f ca="1">IFERROR($F3144/OFFSET($F3144,G$12,)-1,"")</f>
        <v>6.3687970141630412E-3</v>
      </c>
      <c r="H3144" s="29">
        <f ca="1">IFERROR($F3144/OFFSET($F3144,H$12,)-1,"")</f>
        <v>1.8630328907865978E-2</v>
      </c>
      <c r="I3144" s="29">
        <f ca="1">IFERROR($F3144/OFFSET($F3144,I$12,)-1,"")</f>
        <v>-1.3264613694380811E-2</v>
      </c>
      <c r="J3144" s="29">
        <f ca="1">IFERROR($F3144/OFFSET($F3144,J$12,)-1,"")</f>
        <v>9.2950840208307239E-2</v>
      </c>
      <c r="K3144" s="30">
        <f>F3144/VLOOKUP(YEAR(B3144),$Z$13:$AB$35,3,FALSE)-1</f>
        <v>0.14198898643405422</v>
      </c>
      <c r="L3144" s="21">
        <f>MAX(F3144:$F$5741)</f>
        <v>1628.56</v>
      </c>
      <c r="M3144" s="28">
        <f ca="1">IF(OFFSET($O3144,M$12,)&lt;&gt;"",_xlfn.STDEV.S(OFFSET($O3144,,,M$12))*SQRT($J$12/$G$12),"")</f>
        <v>0.12297083163289402</v>
      </c>
      <c r="N3144" s="30">
        <f ca="1">IF(OFFSET($O3144,N$12,)&lt;&gt;"",_xlfn.STDEV.S(OFFSET($O3144,,,N$12))*SQRT($J$12/$G$12),"")</f>
        <v>0.12136372208892728</v>
      </c>
      <c r="O3144" s="4">
        <f t="shared" ca="1" si="48"/>
        <v>6.3486019267135806E-3</v>
      </c>
    </row>
    <row r="3145" spans="2:15" x14ac:dyDescent="0.2">
      <c r="B3145" s="14">
        <v>37081</v>
      </c>
      <c r="C3145" s="25">
        <v>1204.42</v>
      </c>
      <c r="D3145" s="25">
        <v>1217.9000000000001</v>
      </c>
      <c r="E3145" s="25">
        <v>1202.9100000000001</v>
      </c>
      <c r="F3145" s="16">
        <v>1213.73</v>
      </c>
      <c r="G3145" s="28">
        <f ca="1">IFERROR($F3145/OFFSET($F3145,G$12,)-1,"")</f>
        <v>7.6796625929862472E-3</v>
      </c>
      <c r="H3145" s="29">
        <f ca="1">IFERROR($F3145/OFFSET($F3145,H$12,)-1,"")</f>
        <v>8.0562776674999448E-3</v>
      </c>
      <c r="I3145" s="29">
        <f ca="1">IFERROR($F3145/OFFSET($F3145,I$12,)-1,"")</f>
        <v>-1.6760907956773319E-2</v>
      </c>
      <c r="J3145" s="29">
        <f ca="1">IFERROR($F3145/OFFSET($F3145,J$12,)-1,"")</f>
        <v>7.8794396842891246E-2</v>
      </c>
      <c r="K3145" s="30">
        <f>F3145/VLOOKUP(YEAR(B3145),$Z$13:$AB$35,3,FALSE)-1</f>
        <v>0.13476191811815763</v>
      </c>
      <c r="L3145" s="21">
        <f>MAX(F3145:$F$5741)</f>
        <v>1628.56</v>
      </c>
      <c r="M3145" s="28">
        <f ca="1">IF(OFFSET($O3145,M$12,)&lt;&gt;"",_xlfn.STDEV.S(OFFSET($O3145,,,M$12))*SQRT($J$12/$G$12),"")</f>
        <v>0.12435110902170321</v>
      </c>
      <c r="N3145" s="30">
        <f ca="1">IF(OFFSET($O3145,N$12,)&lt;&gt;"",_xlfn.STDEV.S(OFFSET($O3145,,,N$12))*SQRT($J$12/$G$12),"")</f>
        <v>0.12225086229804585</v>
      </c>
      <c r="O3145" s="4">
        <f t="shared" ca="1" si="48"/>
        <v>7.6503240949894287E-3</v>
      </c>
    </row>
    <row r="3146" spans="2:15" x14ac:dyDescent="0.2">
      <c r="B3146" s="14">
        <v>37078</v>
      </c>
      <c r="C3146" s="25">
        <v>1208.8900000000001</v>
      </c>
      <c r="D3146" s="25">
        <v>1210.33</v>
      </c>
      <c r="E3146" s="25">
        <v>1203.1400000000001</v>
      </c>
      <c r="F3146" s="16">
        <v>1204.48</v>
      </c>
      <c r="G3146" s="28">
        <f ca="1">IFERROR($F3146/OFFSET($F3146,G$12,)-1,"")</f>
        <v>-3.9693040486901143E-3</v>
      </c>
      <c r="H3146" s="29">
        <f ca="1">IFERROR($F3146/OFFSET($F3146,H$12,)-1,"")</f>
        <v>-1.9389801295967013E-3</v>
      </c>
      <c r="I3146" s="29">
        <f ca="1">IFERROR($F3146/OFFSET($F3146,I$12,)-1,"")</f>
        <v>-2.5406997443117474E-2</v>
      </c>
      <c r="J3146" s="29">
        <f ca="1">IFERROR($F3146/OFFSET($F3146,J$12,)-1,"")</f>
        <v>6.8948073731573745E-2</v>
      </c>
      <c r="K3146" s="30">
        <f>F3146/VLOOKUP(YEAR(B3146),$Z$13:$AB$35,3,FALSE)-1</f>
        <v>0.12611374451892798</v>
      </c>
      <c r="L3146" s="21">
        <f>MAX(F3146:$F$5741)</f>
        <v>1628.56</v>
      </c>
      <c r="M3146" s="28">
        <f ca="1">IF(OFFSET($O3146,M$12,)&lt;&gt;"",_xlfn.STDEV.S(OFFSET($O3146,,,M$12))*SQRT($J$12/$G$12),"")</f>
        <v>0.12563331853713358</v>
      </c>
      <c r="N3146" s="30">
        <f ca="1">IF(OFFSET($O3146,N$12,)&lt;&gt;"",_xlfn.STDEV.S(OFFSET($O3146,,,N$12))*SQRT($J$12/$G$12),"")</f>
        <v>0.12453732368489916</v>
      </c>
      <c r="O3146" s="4">
        <f t="shared" ca="1" si="48"/>
        <v>-3.9772026442186983E-3</v>
      </c>
    </row>
    <row r="3147" spans="2:15" x14ac:dyDescent="0.2">
      <c r="B3147" s="14">
        <v>37077</v>
      </c>
      <c r="C3147" s="25">
        <v>1206.1099999999999</v>
      </c>
      <c r="D3147" s="25">
        <v>1218</v>
      </c>
      <c r="E3147" s="25">
        <v>1205.04</v>
      </c>
      <c r="F3147" s="16">
        <v>1209.28</v>
      </c>
      <c r="G3147" s="28">
        <f ca="1">IFERROR($F3147/OFFSET($F3147,G$12,)-1,"")</f>
        <v>1.963692404570283E-3</v>
      </c>
      <c r="H3147" s="29">
        <f ca="1">IFERROR($F3147/OFFSET($F3147,H$12,)-1,"")</f>
        <v>-4.3144616803346691E-3</v>
      </c>
      <c r="I3147" s="29">
        <f ca="1">IFERROR($F3147/OFFSET($F3147,I$12,)-1,"")</f>
        <v>-2.2709272818374426E-2</v>
      </c>
      <c r="J3147" s="29">
        <f ca="1">IFERROR($F3147/OFFSET($F3147,J$12,)-1,"")</f>
        <v>7.0557198250677189E-2</v>
      </c>
      <c r="K3147" s="30">
        <f>F3147/VLOOKUP(YEAR(B3147),$Z$13:$AB$35,3,FALSE)-1</f>
        <v>0.13060144541366325</v>
      </c>
      <c r="L3147" s="21">
        <f>MAX(F3147:$F$5741)</f>
        <v>1628.56</v>
      </c>
      <c r="M3147" s="28">
        <f ca="1">IF(OFFSET($O3147,M$12,)&lt;&gt;"",_xlfn.STDEV.S(OFFSET($O3147,,,M$12))*SQRT($J$12/$G$12),"")</f>
        <v>0.12519210567645839</v>
      </c>
      <c r="N3147" s="30">
        <f ca="1">IF(OFFSET($O3147,N$12,)&lt;&gt;"",_xlfn.STDEV.S(OFFSET($O3147,,,N$12))*SQRT($J$12/$G$12),"")</f>
        <v>0.13008361443211455</v>
      </c>
      <c r="O3147" s="4">
        <f t="shared" ca="1" si="48"/>
        <v>1.9617668809856904E-3</v>
      </c>
    </row>
    <row r="3148" spans="2:15" x14ac:dyDescent="0.2">
      <c r="B3148" s="14">
        <v>37076</v>
      </c>
      <c r="C3148" s="25">
        <v>1199.28</v>
      </c>
      <c r="D3148" s="25">
        <v>1207.04</v>
      </c>
      <c r="E3148" s="25">
        <v>1198.48</v>
      </c>
      <c r="F3148" s="16">
        <v>1206.9100000000001</v>
      </c>
      <c r="G3148" s="28">
        <f ca="1">IFERROR($F3148/OFFSET($F3148,G$12,)-1,"")</f>
        <v>6.4964307158583701E-3</v>
      </c>
      <c r="H3148" s="29">
        <f ca="1">IFERROR($F3148/OFFSET($F3148,H$12,)-1,"")</f>
        <v>-1.4542099418642596E-2</v>
      </c>
      <c r="I3148" s="29">
        <f ca="1">IFERROR($F3148/OFFSET($F3148,I$12,)-1,"")</f>
        <v>-2.4465438435532505E-3</v>
      </c>
      <c r="J3148" s="29">
        <f ca="1">IFERROR($F3148/OFFSET($F3148,J$12,)-1,"")</f>
        <v>6.6674326318859611E-2</v>
      </c>
      <c r="K3148" s="30">
        <f>F3148/VLOOKUP(YEAR(B3148),$Z$13:$AB$35,3,FALSE)-1</f>
        <v>0.12838564309688771</v>
      </c>
      <c r="L3148" s="21">
        <f>MAX(F3148:$F$5741)</f>
        <v>1628.56</v>
      </c>
      <c r="M3148" s="28">
        <f ca="1">IF(OFFSET($O3148,M$12,)&lt;&gt;"",_xlfn.STDEV.S(OFFSET($O3148,,,M$12))*SQRT($J$12/$G$12),"")</f>
        <v>0.12773808571127049</v>
      </c>
      <c r="N3148" s="30">
        <f ca="1">IF(OFFSET($O3148,N$12,)&lt;&gt;"",_xlfn.STDEV.S(OFFSET($O3148,,,N$12))*SQRT($J$12/$G$12),"")</f>
        <v>0.13025243482882862</v>
      </c>
      <c r="O3148" s="4">
        <f t="shared" ca="1" si="48"/>
        <v>6.4754198577981412E-3</v>
      </c>
    </row>
    <row r="3149" spans="2:15" x14ac:dyDescent="0.2">
      <c r="B3149" s="14">
        <v>37075</v>
      </c>
      <c r="C3149" s="25">
        <v>1203.92</v>
      </c>
      <c r="D3149" s="25">
        <v>1209.3399999999999</v>
      </c>
      <c r="E3149" s="25">
        <v>1194.18</v>
      </c>
      <c r="F3149" s="16">
        <v>1199.1199999999999</v>
      </c>
      <c r="G3149" s="28">
        <f ca="1">IFERROR($F3149/OFFSET($F3149,G$12,)-1,"")</f>
        <v>-4.0779714791160382E-3</v>
      </c>
      <c r="H3149" s="29">
        <f ca="1">IFERROR($F3149/OFFSET($F3149,H$12,)-1,"")</f>
        <v>-3.0261859705306815E-2</v>
      </c>
      <c r="I3149" s="29">
        <f ca="1">IFERROR($F3149/OFFSET($F3149,I$12,)-1,"")</f>
        <v>3.607268101204264E-3</v>
      </c>
      <c r="J3149" s="29">
        <f ca="1">IFERROR($F3149/OFFSET($F3149,J$12,)-1,"")</f>
        <v>6.7098565478944883E-2</v>
      </c>
      <c r="K3149" s="30">
        <f>F3149/VLOOKUP(YEAR(B3149),$Z$13:$AB$35,3,FALSE)-1</f>
        <v>0.12110247851980671</v>
      </c>
      <c r="L3149" s="21">
        <f>MAX(F3149:$F$5741)</f>
        <v>1628.56</v>
      </c>
      <c r="M3149" s="28">
        <f ca="1">IF(OFFSET($O3149,M$12,)&lt;&gt;"",_xlfn.STDEV.S(OFFSET($O3149,,,M$12))*SQRT($J$12/$G$12),"")</f>
        <v>0.12640051026521396</v>
      </c>
      <c r="N3149" s="30">
        <f ca="1">IF(OFFSET($O3149,N$12,)&lt;&gt;"",_xlfn.STDEV.S(OFFSET($O3149,,,N$12))*SQRT($J$12/$G$12),"")</f>
        <v>0.13007382177029531</v>
      </c>
      <c r="O3149" s="4">
        <f t="shared" ca="1" si="48"/>
        <v>-4.0863090795258085E-3</v>
      </c>
    </row>
    <row r="3150" spans="2:15" x14ac:dyDescent="0.2">
      <c r="B3150" s="14">
        <v>37074</v>
      </c>
      <c r="C3150" s="25">
        <v>1206.3900000000001</v>
      </c>
      <c r="D3150" s="25">
        <v>1208.05</v>
      </c>
      <c r="E3150" s="25">
        <v>1200.3499999999999</v>
      </c>
      <c r="F3150" s="16">
        <v>1204.03</v>
      </c>
      <c r="G3150" s="28">
        <f ca="1">IFERROR($F3150/OFFSET($F3150,G$12,)-1,"")</f>
        <v>-2.3118609237500198E-3</v>
      </c>
      <c r="H3150" s="29">
        <f ca="1">IFERROR($F3150/OFFSET($F3150,H$12,)-1,"")</f>
        <v>-2.6724005529104589E-2</v>
      </c>
      <c r="I3150" s="29">
        <f ca="1">IFERROR($F3150/OFFSET($F3150,I$12,)-1,"")</f>
        <v>1.6857111488341125E-2</v>
      </c>
      <c r="J3150" s="29">
        <f ca="1">IFERROR($F3150/OFFSET($F3150,J$12,)-1,"")</f>
        <v>6.3452247414303109E-2</v>
      </c>
      <c r="K3150" s="30">
        <f>F3150/VLOOKUP(YEAR(B3150),$Z$13:$AB$35,3,FALSE)-1</f>
        <v>0.12569302256004633</v>
      </c>
      <c r="L3150" s="21">
        <f>MAX(F3150:$F$5741)</f>
        <v>1628.56</v>
      </c>
      <c r="M3150" s="28">
        <f ca="1">IF(OFFSET($O3150,M$12,)&lt;&gt;"",_xlfn.STDEV.S(OFFSET($O3150,,,M$12))*SQRT($J$12/$G$12),"")</f>
        <v>0.13692212824244987</v>
      </c>
      <c r="N3150" s="30">
        <f ca="1">IF(OFFSET($O3150,N$12,)&lt;&gt;"",_xlfn.STDEV.S(OFFSET($O3150,,,N$12))*SQRT($J$12/$G$12),"")</f>
        <v>0.13114919006821243</v>
      </c>
      <c r="O3150" s="4">
        <f t="shared" ca="1" si="48"/>
        <v>-2.3145374001051684E-3</v>
      </c>
    </row>
    <row r="3151" spans="2:15" x14ac:dyDescent="0.2">
      <c r="B3151" s="14">
        <v>37071</v>
      </c>
      <c r="C3151" s="25">
        <v>1214.8900000000001</v>
      </c>
      <c r="D3151" s="25">
        <v>1219.95</v>
      </c>
      <c r="E3151" s="25">
        <v>1206.82</v>
      </c>
      <c r="F3151" s="16">
        <v>1206.82</v>
      </c>
      <c r="G3151" s="28">
        <f ca="1">IFERROR($F3151/OFFSET($F3151,G$12,)-1,"")</f>
        <v>-6.3399532325527641E-3</v>
      </c>
      <c r="H3151" s="29">
        <f ca="1">IFERROR($F3151/OFFSET($F3151,H$12,)-1,"")</f>
        <v>-2.3876927058899655E-2</v>
      </c>
      <c r="I3151" s="29">
        <f ca="1">IFERROR($F3151/OFFSET($F3151,I$12,)-1,"")</f>
        <v>2.4204362216752928E-2</v>
      </c>
      <c r="J3151" s="29">
        <f ca="1">IFERROR($F3151/OFFSET($F3151,J$12,)-1,"")</f>
        <v>6.1640642181658212E-2</v>
      </c>
      <c r="K3151" s="30">
        <f>F3151/VLOOKUP(YEAR(B3151),$Z$13:$AB$35,3,FALSE)-1</f>
        <v>0.12830149870511143</v>
      </c>
      <c r="L3151" s="21">
        <f>MAX(F3151:$F$5741)</f>
        <v>1628.56</v>
      </c>
      <c r="M3151" s="28">
        <f ca="1">IF(OFFSET($O3151,M$12,)&lt;&gt;"",_xlfn.STDEV.S(OFFSET($O3151,,,M$12))*SQRT($J$12/$G$12),"")</f>
        <v>0.13691633816850884</v>
      </c>
      <c r="N3151" s="30">
        <f ca="1">IF(OFFSET($O3151,N$12,)&lt;&gt;"",_xlfn.STDEV.S(OFFSET($O3151,,,N$12))*SQRT($J$12/$G$12),"")</f>
        <v>0.13321001498829882</v>
      </c>
      <c r="O3151" s="4">
        <f t="shared" ref="O3151:O3214" ca="1" si="49">IFERROR(LN(1+G3151),"")</f>
        <v>-6.3601360868388874E-3</v>
      </c>
    </row>
    <row r="3152" spans="2:15" x14ac:dyDescent="0.2">
      <c r="B3152" s="14">
        <v>37070</v>
      </c>
      <c r="C3152" s="25">
        <v>1224.6600000000001</v>
      </c>
      <c r="D3152" s="25">
        <v>1224.6600000000001</v>
      </c>
      <c r="E3152" s="25">
        <v>1212.07</v>
      </c>
      <c r="F3152" s="16">
        <v>1214.52</v>
      </c>
      <c r="G3152" s="28">
        <f ca="1">IFERROR($F3152/OFFSET($F3152,G$12,)-1,"")</f>
        <v>-8.3284342543602508E-3</v>
      </c>
      <c r="H3152" s="29">
        <f ca="1">IFERROR($F3152/OFFSET($F3152,H$12,)-1,"")</f>
        <v>-5.9258774227344269E-3</v>
      </c>
      <c r="I3152" s="29">
        <f ca="1">IFERROR($F3152/OFFSET($F3152,I$12,)-1,"")</f>
        <v>2.2900120438294369E-2</v>
      </c>
      <c r="J3152" s="29">
        <f ca="1">IFERROR($F3152/OFFSET($F3152,J$12,)-1,"")</f>
        <v>7.1506083089980299E-2</v>
      </c>
      <c r="K3152" s="30">
        <f>F3152/VLOOKUP(YEAR(B3152),$Z$13:$AB$35,3,FALSE)-1</f>
        <v>0.13550051889041592</v>
      </c>
      <c r="L3152" s="21">
        <f>MAX(F3152:$F$5741)</f>
        <v>1628.56</v>
      </c>
      <c r="M3152" s="28">
        <f ca="1">IF(OFFSET($O3152,M$12,)&lt;&gt;"",_xlfn.STDEV.S(OFFSET($O3152,,,M$12))*SQRT($J$12/$G$12),"")</f>
        <v>0.1389549527040228</v>
      </c>
      <c r="N3152" s="30">
        <f ca="1">IF(OFFSET($O3152,N$12,)&lt;&gt;"",_xlfn.STDEV.S(OFFSET($O3152,,,N$12))*SQRT($J$12/$G$12),"")</f>
        <v>0.13250347684060548</v>
      </c>
      <c r="O3152" s="4">
        <f t="shared" ca="1" si="49"/>
        <v>-8.3633094350156444E-3</v>
      </c>
    </row>
    <row r="3153" spans="2:15" x14ac:dyDescent="0.2">
      <c r="B3153" s="14">
        <v>37069</v>
      </c>
      <c r="C3153" s="25">
        <v>1237.2</v>
      </c>
      <c r="D3153" s="25">
        <v>1237.2</v>
      </c>
      <c r="E3153" s="25">
        <v>1221.67</v>
      </c>
      <c r="F3153" s="16">
        <v>1224.72</v>
      </c>
      <c r="G3153" s="28">
        <f ca="1">IFERROR($F3153/OFFSET($F3153,G$12,)-1,"")</f>
        <v>-9.558930564316559E-3</v>
      </c>
      <c r="H3153" s="29">
        <f ca="1">IFERROR($F3153/OFFSET($F3153,H$12,)-1,"")</f>
        <v>-6.094641422461744E-3</v>
      </c>
      <c r="I3153" s="29">
        <f ca="1">IFERROR($F3153/OFFSET($F3153,I$12,)-1,"")</f>
        <v>3.0631479736098033E-2</v>
      </c>
      <c r="J3153" s="29">
        <f ca="1">IFERROR($F3153/OFFSET($F3153,J$12,)-1,"")</f>
        <v>8.4389194358116093E-2</v>
      </c>
      <c r="K3153" s="30">
        <f>F3153/VLOOKUP(YEAR(B3153),$Z$13:$AB$35,3,FALSE)-1</f>
        <v>0.14503688329172881</v>
      </c>
      <c r="L3153" s="21">
        <f>MAX(F3153:$F$5741)</f>
        <v>1628.56</v>
      </c>
      <c r="M3153" s="28">
        <f ca="1">IF(OFFSET($O3153,M$12,)&lt;&gt;"",_xlfn.STDEV.S(OFFSET($O3153,,,M$12))*SQRT($J$12/$G$12),"")</f>
        <v>0.13781279063206489</v>
      </c>
      <c r="N3153" s="30">
        <f ca="1">IF(OFFSET($O3153,N$12,)&lt;&gt;"",_xlfn.STDEV.S(OFFSET($O3153,,,N$12))*SQRT($J$12/$G$12),"")</f>
        <v>0.13134911300990149</v>
      </c>
      <c r="O3153" s="4">
        <f t="shared" ca="1" si="49"/>
        <v>-9.6049103876463919E-3</v>
      </c>
    </row>
    <row r="3154" spans="2:15" x14ac:dyDescent="0.2">
      <c r="B3154" s="14">
        <v>37068</v>
      </c>
      <c r="C3154" s="25">
        <v>1237.3800000000001</v>
      </c>
      <c r="D3154" s="25">
        <v>1237.3800000000001</v>
      </c>
      <c r="E3154" s="25">
        <v>1229.68</v>
      </c>
      <c r="F3154" s="16">
        <v>1236.54</v>
      </c>
      <c r="G3154" s="28">
        <f ca="1">IFERROR($F3154/OFFSET($F3154,G$12,)-1,"")</f>
        <v>-4.4459174352706743E-4</v>
      </c>
      <c r="H3154" s="29">
        <f ca="1">IFERROR($F3154/OFFSET($F3154,H$12,)-1,"")</f>
        <v>2.5076239858279337E-4</v>
      </c>
      <c r="I3154" s="29">
        <f ca="1">IFERROR($F3154/OFFSET($F3154,I$12,)-1,"")</f>
        <v>3.2506408597122727E-2</v>
      </c>
      <c r="J3154" s="29">
        <f ca="1">IFERROR($F3154/OFFSET($F3154,J$12,)-1,"")</f>
        <v>8.8034210595781648E-2</v>
      </c>
      <c r="K3154" s="30">
        <f>F3154/VLOOKUP(YEAR(B3154),$Z$13:$AB$35,3,FALSE)-1</f>
        <v>0.15608784674501441</v>
      </c>
      <c r="L3154" s="21">
        <f>MAX(F3154:$F$5741)</f>
        <v>1628.56</v>
      </c>
      <c r="M3154" s="28">
        <f ca="1">IF(OFFSET($O3154,M$12,)&lt;&gt;"",_xlfn.STDEV.S(OFFSET($O3154,,,M$12))*SQRT($J$12/$G$12),"")</f>
        <v>0.13458913824577112</v>
      </c>
      <c r="N3154" s="30">
        <f ca="1">IF(OFFSET($O3154,N$12,)&lt;&gt;"",_xlfn.STDEV.S(OFFSET($O3154,,,N$12))*SQRT($J$12/$G$12),"")</f>
        <v>0.13199852969810685</v>
      </c>
      <c r="O3154" s="4">
        <f t="shared" ca="1" si="49"/>
        <v>-4.4469060373898217E-4</v>
      </c>
    </row>
    <row r="3155" spans="2:15" x14ac:dyDescent="0.2">
      <c r="B3155" s="14">
        <v>37067</v>
      </c>
      <c r="C3155" s="25">
        <v>1236.55</v>
      </c>
      <c r="D3155" s="25">
        <v>1237.0899999999999</v>
      </c>
      <c r="E3155" s="25">
        <v>1225.52</v>
      </c>
      <c r="F3155" s="16">
        <v>1237.0899999999999</v>
      </c>
      <c r="G3155" s="28">
        <f ca="1">IFERROR($F3155/OFFSET($F3155,G$12,)-1,"")</f>
        <v>6.0662924438270593E-4</v>
      </c>
      <c r="H3155" s="29">
        <f ca="1">IFERROR($F3155/OFFSET($F3155,H$12,)-1,"")</f>
        <v>3.4473248758963848E-3</v>
      </c>
      <c r="I3155" s="29">
        <f ca="1">IFERROR($F3155/OFFSET($F3155,I$12,)-1,"")</f>
        <v>2.3200224971878569E-2</v>
      </c>
      <c r="J3155" s="29">
        <f ca="1">IFERROR($F3155/OFFSET($F3155,J$12,)-1,"")</f>
        <v>8.9428818007291744E-2</v>
      </c>
      <c r="K3155" s="30">
        <f>F3155/VLOOKUP(YEAR(B3155),$Z$13:$AB$35,3,FALSE)-1</f>
        <v>0.15660206247253616</v>
      </c>
      <c r="L3155" s="21">
        <f>MAX(F3155:$F$5741)</f>
        <v>1628.56</v>
      </c>
      <c r="M3155" s="28">
        <f ca="1">IF(OFFSET($O3155,M$12,)&lt;&gt;"",_xlfn.STDEV.S(OFFSET($O3155,,,M$12))*SQRT($J$12/$G$12),"")</f>
        <v>0.13955503179824758</v>
      </c>
      <c r="N3155" s="30">
        <f ca="1">IF(OFFSET($O3155,N$12,)&lt;&gt;"",_xlfn.STDEV.S(OFFSET($O3155,,,N$12))*SQRT($J$12/$G$12),"")</f>
        <v>0.1331130009253387</v>
      </c>
      <c r="O3155" s="4">
        <f t="shared" ca="1" si="49"/>
        <v>6.0644531924178963E-4</v>
      </c>
    </row>
    <row r="3156" spans="2:15" x14ac:dyDescent="0.2">
      <c r="B3156" s="14">
        <v>37064</v>
      </c>
      <c r="C3156" s="25">
        <v>1222.3499999999999</v>
      </c>
      <c r="D3156" s="25">
        <v>1236.8499999999999</v>
      </c>
      <c r="E3156" s="25">
        <v>1216.72</v>
      </c>
      <c r="F3156" s="16">
        <v>1236.3399999999999</v>
      </c>
      <c r="G3156" s="28">
        <f ca="1">IFERROR($F3156/OFFSET($F3156,G$12,)-1,"")</f>
        <v>1.193360398114196E-2</v>
      </c>
      <c r="H3156" s="29">
        <f ca="1">IFERROR($F3156/OFFSET($F3156,H$12,)-1,"")</f>
        <v>3.4820015421452855E-3</v>
      </c>
      <c r="I3156" s="29">
        <f ca="1">IFERROR($F3156/OFFSET($F3156,I$12,)-1,"")</f>
        <v>2.0941716626203588E-2</v>
      </c>
      <c r="J3156" s="29">
        <f ca="1">IFERROR($F3156/OFFSET($F3156,J$12,)-1,"")</f>
        <v>8.9603144526602341E-2</v>
      </c>
      <c r="K3156" s="30">
        <f>F3156/VLOOKUP(YEAR(B3156),$Z$13:$AB$35,3,FALSE)-1</f>
        <v>0.15590085920773378</v>
      </c>
      <c r="L3156" s="21">
        <f>MAX(F3156:$F$5741)</f>
        <v>1628.56</v>
      </c>
      <c r="M3156" s="28">
        <f ca="1">IF(OFFSET($O3156,M$12,)&lt;&gt;"",_xlfn.STDEV.S(OFFSET($O3156,,,M$12))*SQRT($J$12/$G$12),"")</f>
        <v>0.1395773990353931</v>
      </c>
      <c r="N3156" s="30">
        <f ca="1">IF(OFFSET($O3156,N$12,)&lt;&gt;"",_xlfn.STDEV.S(OFFSET($O3156,,,N$12))*SQRT($J$12/$G$12),"")</f>
        <v>0.13491503546337141</v>
      </c>
      <c r="O3156" s="4">
        <f t="shared" ca="1" si="49"/>
        <v>1.1862959998641363E-2</v>
      </c>
    </row>
    <row r="3157" spans="2:15" x14ac:dyDescent="0.2">
      <c r="B3157" s="14">
        <v>37063</v>
      </c>
      <c r="C3157" s="25">
        <v>1231.3800000000001</v>
      </c>
      <c r="D3157" s="25">
        <v>1231.3800000000001</v>
      </c>
      <c r="E3157" s="25">
        <v>1214.6199999999999</v>
      </c>
      <c r="F3157" s="16">
        <v>1221.76</v>
      </c>
      <c r="G3157" s="28">
        <f ca="1">IFERROR($F3157/OFFSET($F3157,G$12,)-1,"")</f>
        <v>-8.4967903719272986E-3</v>
      </c>
      <c r="H3157" s="29">
        <f ca="1">IFERROR($F3157/OFFSET($F3157,H$12,)-1,"")</f>
        <v>-1.8556303520074424E-2</v>
      </c>
      <c r="I3157" s="29">
        <f ca="1">IFERROR($F3157/OFFSET($F3157,I$12,)-1,"")</f>
        <v>-2.8638993216645314E-4</v>
      </c>
      <c r="J3157" s="29">
        <f ca="1">IFERROR($F3157/OFFSET($F3157,J$12,)-1,"")</f>
        <v>6.7020663394525837E-2</v>
      </c>
      <c r="K3157" s="30">
        <f>F3157/VLOOKUP(YEAR(B3157),$Z$13:$AB$35,3,FALSE)-1</f>
        <v>0.14226946773997518</v>
      </c>
      <c r="L3157" s="21">
        <f>MAX(F3157:$F$5741)</f>
        <v>1628.56</v>
      </c>
      <c r="M3157" s="28">
        <f ca="1">IF(OFFSET($O3157,M$12,)&lt;&gt;"",_xlfn.STDEV.S(OFFSET($O3157,,,M$12))*SQRT($J$12/$G$12),"")</f>
        <v>0.13640754391946466</v>
      </c>
      <c r="N3157" s="30">
        <f ca="1">IF(OFFSET($O3157,N$12,)&lt;&gt;"",_xlfn.STDEV.S(OFFSET($O3157,,,N$12))*SQRT($J$12/$G$12),"")</f>
        <v>0.1425386846807852</v>
      </c>
      <c r="O3157" s="4">
        <f t="shared" ca="1" si="49"/>
        <v>-8.5330938837309637E-3</v>
      </c>
    </row>
    <row r="3158" spans="2:15" x14ac:dyDescent="0.2">
      <c r="B3158" s="14">
        <v>37062</v>
      </c>
      <c r="C3158" s="25">
        <v>1235.33</v>
      </c>
      <c r="D3158" s="25">
        <v>1235.33</v>
      </c>
      <c r="E3158" s="25">
        <v>1226.03</v>
      </c>
      <c r="F3158" s="16">
        <v>1232.23</v>
      </c>
      <c r="G3158" s="28">
        <f ca="1">IFERROR($F3158/OFFSET($F3158,G$12,)-1,"")</f>
        <v>-3.2356438526811582E-3</v>
      </c>
      <c r="H3158" s="29">
        <f ca="1">IFERROR($F3158/OFFSET($F3158,H$12,)-1,"")</f>
        <v>1.2025187893560663E-3</v>
      </c>
      <c r="I3158" s="29">
        <f ca="1">IFERROR($F3158/OFFSET($F3158,I$12,)-1,"")</f>
        <v>1.0819989499934346E-2</v>
      </c>
      <c r="J3158" s="29">
        <f ca="1">IFERROR($F3158/OFFSET($F3158,J$12,)-1,"")</f>
        <v>6.1965130609395791E-2</v>
      </c>
      <c r="K3158" s="30">
        <f>F3158/VLOOKUP(YEAR(B3158),$Z$13:$AB$35,3,FALSE)-1</f>
        <v>0.1520582653166167</v>
      </c>
      <c r="L3158" s="21">
        <f>MAX(F3158:$F$5741)</f>
        <v>1628.56</v>
      </c>
      <c r="M3158" s="28">
        <f ca="1">IF(OFFSET($O3158,M$12,)&lt;&gt;"",_xlfn.STDEV.S(OFFSET($O3158,,,M$12))*SQRT($J$12/$G$12),"")</f>
        <v>0.13381998175066351</v>
      </c>
      <c r="N3158" s="30">
        <f ca="1">IF(OFFSET($O3158,N$12,)&lt;&gt;"",_xlfn.STDEV.S(OFFSET($O3158,,,N$12))*SQRT($J$12/$G$12),"")</f>
        <v>0.14215798618976411</v>
      </c>
      <c r="O3158" s="4">
        <f t="shared" ca="1" si="49"/>
        <v>-3.2408898674653776E-3</v>
      </c>
    </row>
    <row r="3159" spans="2:15" x14ac:dyDescent="0.2">
      <c r="B3159" s="14">
        <v>37061</v>
      </c>
      <c r="C3159" s="25">
        <v>1230.02</v>
      </c>
      <c r="D3159" s="25">
        <v>1236.8900000000001</v>
      </c>
      <c r="E3159" s="25">
        <v>1227.49</v>
      </c>
      <c r="F3159" s="16">
        <v>1236.23</v>
      </c>
      <c r="G3159" s="28">
        <f ca="1">IFERROR($F3159/OFFSET($F3159,G$12,)-1,"")</f>
        <v>2.7497485480678652E-3</v>
      </c>
      <c r="H3159" s="29">
        <f ca="1">IFERROR($F3159/OFFSET($F3159,H$12,)-1,"")</f>
        <v>7.5224123879380489E-3</v>
      </c>
      <c r="I3159" s="29">
        <f ca="1">IFERROR($F3159/OFFSET($F3159,I$12,)-1,"")</f>
        <v>3.2695954355979939E-2</v>
      </c>
      <c r="J3159" s="29">
        <f ca="1">IFERROR($F3159/OFFSET($F3159,J$12,)-1,"")</f>
        <v>6.4247589531680527E-2</v>
      </c>
      <c r="K3159" s="30">
        <f>F3159/VLOOKUP(YEAR(B3159),$Z$13:$AB$35,3,FALSE)-1</f>
        <v>0.15579801606222965</v>
      </c>
      <c r="L3159" s="21">
        <f>MAX(F3159:$F$5741)</f>
        <v>1628.56</v>
      </c>
      <c r="M3159" s="28">
        <f ca="1">IF(OFFSET($O3159,M$12,)&lt;&gt;"",_xlfn.STDEV.S(OFFSET($O3159,,,M$12))*SQRT($J$12/$G$12),"")</f>
        <v>0.13758593168908251</v>
      </c>
      <c r="N3159" s="30">
        <f ca="1">IF(OFFSET($O3159,N$12,)&lt;&gt;"",_xlfn.STDEV.S(OFFSET($O3159,,,N$12))*SQRT($J$12/$G$12),"")</f>
        <v>0.14194289036715582</v>
      </c>
      <c r="O3159" s="4">
        <f t="shared" ca="1" si="49"/>
        <v>2.7459749056580459E-3</v>
      </c>
    </row>
    <row r="3160" spans="2:15" x14ac:dyDescent="0.2">
      <c r="B3160" s="14">
        <v>37060</v>
      </c>
      <c r="C3160" s="25">
        <v>1262.82</v>
      </c>
      <c r="D3160" s="25">
        <v>1262.96</v>
      </c>
      <c r="E3160" s="25">
        <v>1219.92</v>
      </c>
      <c r="F3160" s="16">
        <v>1232.8399999999999</v>
      </c>
      <c r="G3160" s="28">
        <f ca="1">IFERROR($F3160/OFFSET($F3160,G$12,)-1,"")</f>
        <v>6.4120774319231799E-4</v>
      </c>
      <c r="H3160" s="29">
        <f ca="1">IFERROR($F3160/OFFSET($F3160,H$12,)-1,"")</f>
        <v>-4.0714770413935453E-3</v>
      </c>
      <c r="I3160" s="29">
        <f ca="1">IFERROR($F3160/OFFSET($F3160,I$12,)-1,"")</f>
        <v>3.2788807908184614E-2</v>
      </c>
      <c r="J3160" s="29">
        <f ca="1">IFERROR($F3160/OFFSET($F3160,J$12,)-1,"")</f>
        <v>5.4376272172143025E-2</v>
      </c>
      <c r="K3160" s="30">
        <f>F3160/VLOOKUP(YEAR(B3160),$Z$13:$AB$35,3,FALSE)-1</f>
        <v>0.15262857730532264</v>
      </c>
      <c r="L3160" s="21">
        <f>MAX(F3160:$F$5741)</f>
        <v>1628.56</v>
      </c>
      <c r="M3160" s="28">
        <f ca="1">IF(OFFSET($O3160,M$12,)&lt;&gt;"",_xlfn.STDEV.S(OFFSET($O3160,,,M$12))*SQRT($J$12/$G$12),"")</f>
        <v>0.14334730657488631</v>
      </c>
      <c r="N3160" s="30">
        <f ca="1">IF(OFFSET($O3160,N$12,)&lt;&gt;"",_xlfn.STDEV.S(OFFSET($O3160,,,N$12))*SQRT($J$12/$G$12),"")</f>
        <v>0.14197005072986249</v>
      </c>
      <c r="O3160" s="4">
        <f t="shared" ca="1" si="49"/>
        <v>6.4100225734207332E-4</v>
      </c>
    </row>
    <row r="3161" spans="2:15" x14ac:dyDescent="0.2">
      <c r="B3161" s="14">
        <v>37057</v>
      </c>
      <c r="C3161" s="25">
        <v>1242.05</v>
      </c>
      <c r="D3161" s="25">
        <v>1242.72</v>
      </c>
      <c r="E3161" s="25">
        <v>1231.26</v>
      </c>
      <c r="F3161" s="16">
        <v>1232.05</v>
      </c>
      <c r="G3161" s="28">
        <f ca="1">IFERROR($F3161/OFFSET($F3161,G$12,)-1,"")</f>
        <v>-1.0290313770223158E-2</v>
      </c>
      <c r="H3161" s="29">
        <f ca="1">IFERROR($F3161/OFFSET($F3161,H$12,)-1,"")</f>
        <v>-1.9199300076150339E-3</v>
      </c>
      <c r="I3161" s="29">
        <f ca="1">IFERROR($F3161/OFFSET($F3161,I$12,)-1,"")</f>
        <v>2.1685048511485006E-2</v>
      </c>
      <c r="J3161" s="29">
        <f ca="1">IFERROR($F3161/OFFSET($F3161,J$12,)-1,"")</f>
        <v>5.6900456370311936E-2</v>
      </c>
      <c r="K3161" s="30">
        <f>F3161/VLOOKUP(YEAR(B3161),$Z$13:$AB$35,3,FALSE)-1</f>
        <v>0.15188997653306413</v>
      </c>
      <c r="L3161" s="21">
        <f>MAX(F3161:$F$5741)</f>
        <v>1628.56</v>
      </c>
      <c r="M3161" s="28">
        <f ca="1">IF(OFFSET($O3161,M$12,)&lt;&gt;"",_xlfn.STDEV.S(OFFSET($O3161,,,M$12))*SQRT($J$12/$G$12),"")</f>
        <v>0.14337351527024253</v>
      </c>
      <c r="N3161" s="30">
        <f ca="1">IF(OFFSET($O3161,N$12,)&lt;&gt;"",_xlfn.STDEV.S(OFFSET($O3161,,,N$12))*SQRT($J$12/$G$12),"")</f>
        <v>0.14698117352794138</v>
      </c>
      <c r="O3161" s="4">
        <f t="shared" ca="1" si="49"/>
        <v>-1.034362509113413E-2</v>
      </c>
    </row>
    <row r="3162" spans="2:15" x14ac:dyDescent="0.2">
      <c r="B3162" s="14">
        <v>37055</v>
      </c>
      <c r="C3162" s="25">
        <v>1235.4000000000001</v>
      </c>
      <c r="D3162" s="25">
        <v>1245.47</v>
      </c>
      <c r="E3162" s="25">
        <v>1235.4000000000001</v>
      </c>
      <c r="F3162" s="16">
        <v>1244.8599999999999</v>
      </c>
      <c r="G3162" s="28">
        <f ca="1">IFERROR($F3162/OFFSET($F3162,G$12,)-1,"")</f>
        <v>1.1464554133658211E-2</v>
      </c>
      <c r="H3162" s="29">
        <f ca="1">IFERROR($F3162/OFFSET($F3162,H$12,)-1,"")</f>
        <v>7.2660776127131399E-3</v>
      </c>
      <c r="I3162" s="29">
        <f ca="1">IFERROR($F3162/OFFSET($F3162,I$12,)-1,"")</f>
        <v>2.6248536710029358E-2</v>
      </c>
      <c r="J3162" s="29">
        <f ca="1">IFERROR($F3162/OFFSET($F3162,J$12,)-1,"")</f>
        <v>7.1944614271813645E-2</v>
      </c>
      <c r="K3162" s="30">
        <f>F3162/VLOOKUP(YEAR(B3162),$Z$13:$AB$35,3,FALSE)-1</f>
        <v>0.1638665282958891</v>
      </c>
      <c r="L3162" s="21">
        <f>MAX(F3162:$F$5741)</f>
        <v>1628.56</v>
      </c>
      <c r="M3162" s="28">
        <f ca="1">IF(OFFSET($O3162,M$12,)&lt;&gt;"",_xlfn.STDEV.S(OFFSET($O3162,,,M$12))*SQRT($J$12/$G$12),"")</f>
        <v>0.13979348581853807</v>
      </c>
      <c r="N3162" s="30">
        <f ca="1">IF(OFFSET($O3162,N$12,)&lt;&gt;"",_xlfn.STDEV.S(OFFSET($O3162,,,N$12))*SQRT($J$12/$G$12),"")</f>
        <v>0.14624688323578536</v>
      </c>
      <c r="O3162" s="4">
        <f t="shared" ca="1" si="49"/>
        <v>1.1399334138348424E-2</v>
      </c>
    </row>
    <row r="3163" spans="2:15" x14ac:dyDescent="0.2">
      <c r="B3163" s="14">
        <v>37054</v>
      </c>
      <c r="C3163" s="25">
        <v>1226.8900000000001</v>
      </c>
      <c r="D3163" s="25">
        <v>1230.99</v>
      </c>
      <c r="E3163" s="25">
        <v>1219.1300000000001</v>
      </c>
      <c r="F3163" s="16">
        <v>1230.75</v>
      </c>
      <c r="G3163" s="28">
        <f ca="1">IFERROR($F3163/OFFSET($F3163,G$12,)-1,"")</f>
        <v>3.0562347188263228E-3</v>
      </c>
      <c r="H3163" s="29">
        <f ca="1">IFERROR($F3163/OFFSET($F3163,H$12,)-1,"")</f>
        <v>-5.3580953304563916E-3</v>
      </c>
      <c r="I3163" s="29">
        <f ca="1">IFERROR($F3163/OFFSET($F3163,I$12,)-1,"")</f>
        <v>1.5487054241819065E-2</v>
      </c>
      <c r="J3163" s="29">
        <f ca="1">IFERROR($F3163/OFFSET($F3163,J$12,)-1,"")</f>
        <v>6.4699470569915984E-2</v>
      </c>
      <c r="K3163" s="30">
        <f>F3163/VLOOKUP(YEAR(B3163),$Z$13:$AB$35,3,FALSE)-1</f>
        <v>0.15067455754074</v>
      </c>
      <c r="L3163" s="21">
        <f>MAX(F3163:$F$5741)</f>
        <v>1628.56</v>
      </c>
      <c r="M3163" s="28">
        <f ca="1">IF(OFFSET($O3163,M$12,)&lt;&gt;"",_xlfn.STDEV.S(OFFSET($O3163,,,M$12))*SQRT($J$12/$G$12),"")</f>
        <v>0.13715228364778051</v>
      </c>
      <c r="N3163" s="30">
        <f ca="1">IF(OFFSET($O3163,N$12,)&lt;&gt;"",_xlfn.STDEV.S(OFFSET($O3163,,,N$12))*SQRT($J$12/$G$12),"")</f>
        <v>0.14764716416825324</v>
      </c>
      <c r="O3163" s="4">
        <f t="shared" ca="1" si="49"/>
        <v>3.0515739273984498E-3</v>
      </c>
    </row>
    <row r="3164" spans="2:15" x14ac:dyDescent="0.2">
      <c r="B3164" s="14">
        <v>37053</v>
      </c>
      <c r="C3164" s="25">
        <v>1237.18</v>
      </c>
      <c r="D3164" s="25">
        <v>1238.26</v>
      </c>
      <c r="E3164" s="25">
        <v>1227</v>
      </c>
      <c r="F3164" s="16">
        <v>1227</v>
      </c>
      <c r="G3164" s="28">
        <f ca="1">IFERROR($F3164/OFFSET($F3164,G$12,)-1,"")</f>
        <v>-8.7892202798333097E-3</v>
      </c>
      <c r="H3164" s="29">
        <f ca="1">IFERROR($F3164/OFFSET($F3164,H$12,)-1,"")</f>
        <v>1.4158545959483293E-2</v>
      </c>
      <c r="I3164" s="29">
        <f ca="1">IFERROR($F3164/OFFSET($F3164,I$12,)-1,"")</f>
        <v>2.6194299478121241E-2</v>
      </c>
      <c r="J3164" s="29">
        <f ca="1">IFERROR($F3164/OFFSET($F3164,J$12,)-1,"")</f>
        <v>7.0615232926435567E-2</v>
      </c>
      <c r="K3164" s="30">
        <f>F3164/VLOOKUP(YEAR(B3164),$Z$13:$AB$35,3,FALSE)-1</f>
        <v>0.14716854121672807</v>
      </c>
      <c r="L3164" s="21">
        <f>MAX(F3164:$F$5741)</f>
        <v>1628.56</v>
      </c>
      <c r="M3164" s="28">
        <f ca="1">IF(OFFSET($O3164,M$12,)&lt;&gt;"",_xlfn.STDEV.S(OFFSET($O3164,,,M$12))*SQRT($J$12/$G$12),"")</f>
        <v>0.13897041670684432</v>
      </c>
      <c r="N3164" s="30">
        <f ca="1">IF(OFFSET($O3164,N$12,)&lt;&gt;"",_xlfn.STDEV.S(OFFSET($O3164,,,N$12))*SQRT($J$12/$G$12),"")</f>
        <v>0.14765275377168274</v>
      </c>
      <c r="O3164" s="4">
        <f t="shared" ca="1" si="49"/>
        <v>-8.8280733024443704E-3</v>
      </c>
    </row>
    <row r="3165" spans="2:15" x14ac:dyDescent="0.2">
      <c r="B3165" s="14">
        <v>37050</v>
      </c>
      <c r="C3165" s="25">
        <v>1234.3599999999999</v>
      </c>
      <c r="D3165" s="25">
        <v>1237.8800000000001</v>
      </c>
      <c r="E3165" s="25">
        <v>1227.53</v>
      </c>
      <c r="F3165" s="16">
        <v>1237.8800000000001</v>
      </c>
      <c r="G3165" s="28">
        <f ca="1">IFERROR($F3165/OFFSET($F3165,G$12,)-1,"")</f>
        <v>2.8029357917078723E-3</v>
      </c>
      <c r="H3165" s="29">
        <f ca="1">IFERROR($F3165/OFFSET($F3165,H$12,)-1,"")</f>
        <v>3.6047572417371887E-2</v>
      </c>
      <c r="I3165" s="29">
        <f ca="1">IFERROR($F3165/OFFSET($F3165,I$12,)-1,"")</f>
        <v>3.7549870922318762E-2</v>
      </c>
      <c r="J3165" s="29">
        <f ca="1">IFERROR($F3165/OFFSET($F3165,J$12,)-1,"")</f>
        <v>9.1152696854037707E-2</v>
      </c>
      <c r="K3165" s="30">
        <f>F3165/VLOOKUP(YEAR(B3165),$Z$13:$AB$35,3,FALSE)-1</f>
        <v>0.1573406632447949</v>
      </c>
      <c r="L3165" s="21">
        <f>MAX(F3165:$F$5741)</f>
        <v>1628.56</v>
      </c>
      <c r="M3165" s="28">
        <f ca="1">IF(OFFSET($O3165,M$12,)&lt;&gt;"",_xlfn.STDEV.S(OFFSET($O3165,,,M$12))*SQRT($J$12/$G$12),"")</f>
        <v>0.13818484036423159</v>
      </c>
      <c r="N3165" s="30">
        <f ca="1">IF(OFFSET($O3165,N$12,)&lt;&gt;"",_xlfn.STDEV.S(OFFSET($O3165,,,N$12))*SQRT($J$12/$G$12),"")</f>
        <v>0.14644451633091682</v>
      </c>
      <c r="O3165" s="4">
        <f t="shared" ca="1" si="49"/>
        <v>2.7990148921593085E-3</v>
      </c>
    </row>
    <row r="3166" spans="2:15" x14ac:dyDescent="0.2">
      <c r="B3166" s="14">
        <v>37049</v>
      </c>
      <c r="C3166" s="25">
        <v>1234.01</v>
      </c>
      <c r="D3166" s="25">
        <v>1239.8</v>
      </c>
      <c r="E3166" s="25">
        <v>1226.32</v>
      </c>
      <c r="F3166" s="16">
        <v>1234.42</v>
      </c>
      <c r="G3166" s="28">
        <f ca="1">IFERROR($F3166/OFFSET($F3166,G$12,)-1,"")</f>
        <v>-1.181344467100387E-3</v>
      </c>
      <c r="H3166" s="29">
        <f ca="1">IFERROR($F3166/OFFSET($F3166,H$12,)-1,"")</f>
        <v>4.2522823819537869E-2</v>
      </c>
      <c r="I3166" s="29">
        <f ca="1">IFERROR($F3166/OFFSET($F3166,I$12,)-1,"")</f>
        <v>3.9774258760107761E-2</v>
      </c>
      <c r="J3166" s="29">
        <f ca="1">IFERROR($F3166/OFFSET($F3166,J$12,)-1,"")</f>
        <v>9.1373655034613366E-2</v>
      </c>
      <c r="K3166" s="30">
        <f>F3166/VLOOKUP(YEAR(B3166),$Z$13:$AB$35,3,FALSE)-1</f>
        <v>0.15410577884983989</v>
      </c>
      <c r="L3166" s="21">
        <f>MAX(F3166:$F$5741)</f>
        <v>1628.56</v>
      </c>
      <c r="M3166" s="28">
        <f ca="1">IF(OFFSET($O3166,M$12,)&lt;&gt;"",_xlfn.STDEV.S(OFFSET($O3166,,,M$12))*SQRT($J$12/$G$12),"")</f>
        <v>0.1385674519619739</v>
      </c>
      <c r="N3166" s="30">
        <f ca="1">IF(OFFSET($O3166,N$12,)&lt;&gt;"",_xlfn.STDEV.S(OFFSET($O3166,,,N$12))*SQRT($J$12/$G$12),"")</f>
        <v>0.14708490076300512</v>
      </c>
      <c r="O3166" s="4">
        <f t="shared" ca="1" si="49"/>
        <v>-1.1820428045142323E-3</v>
      </c>
    </row>
    <row r="3167" spans="2:15" x14ac:dyDescent="0.2">
      <c r="B3167" s="14">
        <v>37048</v>
      </c>
      <c r="C3167" s="25">
        <v>1236.22</v>
      </c>
      <c r="D3167" s="25">
        <v>1239.6300000000001</v>
      </c>
      <c r="E3167" s="25">
        <v>1230.0999999999999</v>
      </c>
      <c r="F3167" s="16">
        <v>1235.8800000000001</v>
      </c>
      <c r="G3167" s="28">
        <f ca="1">IFERROR($F3167/OFFSET($F3167,G$12,)-1,"")</f>
        <v>-1.2122387625467246E-3</v>
      </c>
      <c r="H3167" s="29">
        <f ca="1">IFERROR($F3167/OFFSET($F3167,H$12,)-1,"")</f>
        <v>4.8867011796656312E-2</v>
      </c>
      <c r="I3167" s="29">
        <f ca="1">IFERROR($F3167/OFFSET($F3167,I$12,)-1,"")</f>
        <v>3.8668089791321858E-2</v>
      </c>
      <c r="J3167" s="29">
        <f ca="1">IFERROR($F3167/OFFSET($F3167,J$12,)-1,"")</f>
        <v>8.7003940332113672E-2</v>
      </c>
      <c r="K3167" s="30">
        <f>F3167/VLOOKUP(YEAR(B3167),$Z$13:$AB$35,3,FALSE)-1</f>
        <v>0.15547078787198854</v>
      </c>
      <c r="L3167" s="21">
        <f>MAX(F3167:$F$5741)</f>
        <v>1628.56</v>
      </c>
      <c r="M3167" s="28">
        <f ca="1">IF(OFFSET($O3167,M$12,)&lt;&gt;"",_xlfn.STDEV.S(OFFSET($O3167,,,M$12))*SQRT($J$12/$G$12),"")</f>
        <v>0.13867634351669944</v>
      </c>
      <c r="N3167" s="30">
        <f ca="1">IF(OFFSET($O3167,N$12,)&lt;&gt;"",_xlfn.STDEV.S(OFFSET($O3167,,,N$12))*SQRT($J$12/$G$12),"")</f>
        <v>0.14731016541487243</v>
      </c>
      <c r="O3167" s="4">
        <f t="shared" ca="1" si="49"/>
        <v>-1.2129741183000073E-3</v>
      </c>
    </row>
    <row r="3168" spans="2:15" x14ac:dyDescent="0.2">
      <c r="B3168" s="14">
        <v>37047</v>
      </c>
      <c r="C3168" s="25">
        <v>1209.76</v>
      </c>
      <c r="D3168" s="25">
        <v>1237.82</v>
      </c>
      <c r="E3168" s="25">
        <v>1209.76</v>
      </c>
      <c r="F3168" s="16">
        <v>1237.3800000000001</v>
      </c>
      <c r="G3168" s="28">
        <f ca="1">IFERROR($F3168/OFFSET($F3168,G$12,)-1,"")</f>
        <v>2.2737980113566092E-2</v>
      </c>
      <c r="H3168" s="29">
        <f ca="1">IFERROR($F3168/OFFSET($F3168,H$12,)-1,"")</f>
        <v>4.2153403013484247E-2</v>
      </c>
      <c r="I3168" s="29">
        <f ca="1">IFERROR($F3168/OFFSET($F3168,I$12,)-1,"")</f>
        <v>2.8903560559445429E-2</v>
      </c>
      <c r="J3168" s="29">
        <f ca="1">IFERROR($F3168/OFFSET($F3168,J$12,)-1,"")</f>
        <v>9.3304352435986004E-2</v>
      </c>
      <c r="K3168" s="30">
        <f>F3168/VLOOKUP(YEAR(B3168),$Z$13:$AB$35,3,FALSE)-1</f>
        <v>0.15687319440159331</v>
      </c>
      <c r="L3168" s="21">
        <f>MAX(F3168:$F$5741)</f>
        <v>1628.56</v>
      </c>
      <c r="M3168" s="28">
        <f ca="1">IF(OFFSET($O3168,M$12,)&lt;&gt;"",_xlfn.STDEV.S(OFFSET($O3168,,,M$12))*SQRT($J$12/$G$12),"")</f>
        <v>0.13865363445818016</v>
      </c>
      <c r="N3168" s="30">
        <f ca="1">IF(OFFSET($O3168,N$12,)&lt;&gt;"",_xlfn.STDEV.S(OFFSET($O3168,,,N$12))*SQRT($J$12/$G$12),"")</f>
        <v>0.15137082945170507</v>
      </c>
      <c r="O3168" s="4">
        <f t="shared" ca="1" si="49"/>
        <v>2.2483325241630079E-2</v>
      </c>
    </row>
    <row r="3169" spans="2:15" x14ac:dyDescent="0.2">
      <c r="B3169" s="14">
        <v>37043</v>
      </c>
      <c r="C3169" s="25">
        <v>1195.03</v>
      </c>
      <c r="D3169" s="25">
        <v>1212.0899999999999</v>
      </c>
      <c r="E3169" s="25">
        <v>1190.27</v>
      </c>
      <c r="F3169" s="16">
        <v>1209.8699999999999</v>
      </c>
      <c r="G3169" s="28">
        <f ca="1">IFERROR($F3169/OFFSET($F3169,G$12,)-1,"")</f>
        <v>1.2604514525321964E-2</v>
      </c>
      <c r="H3169" s="29">
        <f ca="1">IFERROR($F3169/OFFSET($F3169,H$12,)-1,"")</f>
        <v>1.8134845832772362E-2</v>
      </c>
      <c r="I3169" s="29">
        <f ca="1">IFERROR($F3169/OFFSET($F3169,I$12,)-1,"")</f>
        <v>-7.1721059239625573E-3</v>
      </c>
      <c r="J3169" s="29">
        <f ca="1">IFERROR($F3169/OFFSET($F3169,J$12,)-1,"")</f>
        <v>6.8648147330300668E-2</v>
      </c>
      <c r="K3169" s="30">
        <f>F3169/VLOOKUP(YEAR(B3169),$Z$13:$AB$35,3,FALSE)-1</f>
        <v>0.13115305864864113</v>
      </c>
      <c r="L3169" s="21">
        <f>MAX(F3169:$F$5741)</f>
        <v>1628.56</v>
      </c>
      <c r="M3169" s="28">
        <f ca="1">IF(OFFSET($O3169,M$12,)&lt;&gt;"",_xlfn.STDEV.S(OFFSET($O3169,,,M$12))*SQRT($J$12/$G$12),"")</f>
        <v>0.1241086661655785</v>
      </c>
      <c r="N3169" s="30">
        <f ca="1">IF(OFFSET($O3169,N$12,)&lt;&gt;"",_xlfn.STDEV.S(OFFSET($O3169,,,N$12))*SQRT($J$12/$G$12),"")</f>
        <v>0.14453134690849462</v>
      </c>
      <c r="O3169" s="4">
        <f t="shared" ca="1" si="49"/>
        <v>1.2525738893843903E-2</v>
      </c>
    </row>
    <row r="3170" spans="2:15" x14ac:dyDescent="0.2">
      <c r="B3170" s="14">
        <v>37042</v>
      </c>
      <c r="C3170" s="25">
        <v>1181.24</v>
      </c>
      <c r="D3170" s="25">
        <v>1194.81</v>
      </c>
      <c r="E3170" s="25">
        <v>1178.43</v>
      </c>
      <c r="F3170" s="16">
        <v>1194.81</v>
      </c>
      <c r="G3170" s="28">
        <f ca="1">IFERROR($F3170/OFFSET($F3170,G$12,)-1,"")</f>
        <v>9.0704096886164987E-3</v>
      </c>
      <c r="H3170" s="29">
        <f ca="1">IFERROR($F3170/OFFSET($F3170,H$12,)-1,"")</f>
        <v>-2.3379898297442026E-3</v>
      </c>
      <c r="I3170" s="29">
        <f ca="1">IFERROR($F3170/OFFSET($F3170,I$12,)-1,"")</f>
        <v>-2.012547668839948E-2</v>
      </c>
      <c r="J3170" s="29">
        <f ca="1">IFERROR($F3170/OFFSET($F3170,J$12,)-1,"")</f>
        <v>4.9183350895679601E-2</v>
      </c>
      <c r="K3170" s="30">
        <f>F3170/VLOOKUP(YEAR(B3170),$Z$13:$AB$35,3,FALSE)-1</f>
        <v>0.117072897091409</v>
      </c>
      <c r="L3170" s="21">
        <f>MAX(F3170:$F$5741)</f>
        <v>1628.56</v>
      </c>
      <c r="M3170" s="28">
        <f ca="1">IF(OFFSET($O3170,M$12,)&lt;&gt;"",_xlfn.STDEV.S(OFFSET($O3170,,,M$12))*SQRT($J$12/$G$12),"")</f>
        <v>0.1229478660872247</v>
      </c>
      <c r="N3170" s="30">
        <f ca="1">IF(OFFSET($O3170,N$12,)&lt;&gt;"",_xlfn.STDEV.S(OFFSET($O3170,,,N$12))*SQRT($J$12/$G$12),"")</f>
        <v>0.14228100091420756</v>
      </c>
      <c r="O3170" s="4">
        <f t="shared" ca="1" si="49"/>
        <v>9.029520590578469E-3</v>
      </c>
    </row>
    <row r="3171" spans="2:15" x14ac:dyDescent="0.2">
      <c r="B3171" s="14">
        <v>37041</v>
      </c>
      <c r="C3171" s="25">
        <v>1181.3900000000001</v>
      </c>
      <c r="D3171" s="25">
        <v>1185.7</v>
      </c>
      <c r="E3171" s="25">
        <v>1178.3</v>
      </c>
      <c r="F3171" s="16">
        <v>1184.07</v>
      </c>
      <c r="G3171" s="28">
        <f ca="1">IFERROR($F3171/OFFSET($F3171,G$12,)-1,"")</f>
        <v>4.8968853432911352E-3</v>
      </c>
      <c r="H3171" s="29">
        <f ca="1">IFERROR($F3171/OFFSET($F3171,H$12,)-1,"")</f>
        <v>-2.0652749288691874E-2</v>
      </c>
      <c r="I3171" s="29">
        <f ca="1">IFERROR($F3171/OFFSET($F3171,I$12,)-1,"")</f>
        <v>-2.7473881332544914E-2</v>
      </c>
      <c r="J3171" s="29">
        <f ca="1">IFERROR($F3171/OFFSET($F3171,J$12,)-1,"")</f>
        <v>4.8740522922128493E-2</v>
      </c>
      <c r="K3171" s="30">
        <f>F3171/VLOOKUP(YEAR(B3171),$Z$13:$AB$35,3,FALSE)-1</f>
        <v>0.10703166633943839</v>
      </c>
      <c r="L3171" s="21">
        <f>MAX(F3171:$F$5741)</f>
        <v>1628.56</v>
      </c>
      <c r="M3171" s="28">
        <f ca="1">IF(OFFSET($O3171,M$12,)&lt;&gt;"",_xlfn.STDEV.S(OFFSET($O3171,,,M$12))*SQRT($J$12/$G$12),"")</f>
        <v>0.12041861696552303</v>
      </c>
      <c r="N3171" s="30">
        <f ca="1">IF(OFFSET($O3171,N$12,)&lt;&gt;"",_xlfn.STDEV.S(OFFSET($O3171,,,N$12))*SQRT($J$12/$G$12),"")</f>
        <v>0.14126834664040772</v>
      </c>
      <c r="O3171" s="4">
        <f t="shared" ca="1" si="49"/>
        <v>4.8849345986633468E-3</v>
      </c>
    </row>
    <row r="3172" spans="2:15" x14ac:dyDescent="0.2">
      <c r="B3172" s="14">
        <v>37040</v>
      </c>
      <c r="C3172" s="25">
        <v>1187.0899999999999</v>
      </c>
      <c r="D3172" s="25">
        <v>1199.6400000000001</v>
      </c>
      <c r="E3172" s="25">
        <v>1178.3</v>
      </c>
      <c r="F3172" s="16">
        <v>1178.3</v>
      </c>
      <c r="G3172" s="28">
        <f ca="1">IFERROR($F3172/OFFSET($F3172,G$12,)-1,"")</f>
        <v>-7.6052992849502399E-3</v>
      </c>
      <c r="H3172" s="29">
        <f ca="1">IFERROR($F3172/OFFSET($F3172,H$12,)-1,"")</f>
        <v>-2.6986407702852322E-2</v>
      </c>
      <c r="I3172" s="29">
        <f ca="1">IFERROR($F3172/OFFSET($F3172,I$12,)-1,"")</f>
        <v>-2.6206394988471216E-2</v>
      </c>
      <c r="J3172" s="29">
        <f ca="1">IFERROR($F3172/OFFSET($F3172,J$12,)-1,"")</f>
        <v>3.611406663559702E-2</v>
      </c>
      <c r="K3172" s="30">
        <f>F3172/VLOOKUP(YEAR(B3172),$Z$13:$AB$35,3,FALSE)-1</f>
        <v>0.10163707588889204</v>
      </c>
      <c r="L3172" s="21">
        <f>MAX(F3172:$F$5741)</f>
        <v>1628.56</v>
      </c>
      <c r="M3172" s="28">
        <f ca="1">IF(OFFSET($O3172,M$12,)&lt;&gt;"",_xlfn.STDEV.S(OFFSET($O3172,,,M$12))*SQRT($J$12/$G$12),"")</f>
        <v>0.11947806838729845</v>
      </c>
      <c r="N3172" s="30">
        <f ca="1">IF(OFFSET($O3172,N$12,)&lt;&gt;"",_xlfn.STDEV.S(OFFSET($O3172,,,N$12))*SQRT($J$12/$G$12),"")</f>
        <v>0.1408822944514683</v>
      </c>
      <c r="O3172" s="4">
        <f t="shared" ca="1" si="49"/>
        <v>-7.6343670466948914E-3</v>
      </c>
    </row>
    <row r="3173" spans="2:15" x14ac:dyDescent="0.2">
      <c r="B3173" s="14">
        <v>37039</v>
      </c>
      <c r="C3173" s="25">
        <v>1188.68</v>
      </c>
      <c r="D3173" s="25">
        <v>1193.79</v>
      </c>
      <c r="E3173" s="25">
        <v>1185.9100000000001</v>
      </c>
      <c r="F3173" s="16">
        <v>1187.33</v>
      </c>
      <c r="G3173" s="28">
        <f ca="1">IFERROR($F3173/OFFSET($F3173,G$12,)-1,"")</f>
        <v>-8.3310892688837068E-4</v>
      </c>
      <c r="H3173" s="29">
        <f ca="1">IFERROR($F3173/OFFSET($F3173,H$12,)-1,"")</f>
        <v>-2.8458976687859461E-2</v>
      </c>
      <c r="I3173" s="29">
        <f ca="1">IFERROR($F3173/OFFSET($F3173,I$12,)-1,"")</f>
        <v>-1.0211907500958683E-2</v>
      </c>
      <c r="J3173" s="29">
        <f ca="1">IFERROR($F3173/OFFSET($F3173,J$12,)-1,"")</f>
        <v>5.4729417617169318E-2</v>
      </c>
      <c r="K3173" s="30">
        <f>F3173/VLOOKUP(YEAR(B3173),$Z$13:$AB$35,3,FALSE)-1</f>
        <v>0.11007956319711298</v>
      </c>
      <c r="L3173" s="21">
        <f>MAX(F3173:$F$5741)</f>
        <v>1628.56</v>
      </c>
      <c r="M3173" s="28">
        <f ca="1">IF(OFFSET($O3173,M$12,)&lt;&gt;"",_xlfn.STDEV.S(OFFSET($O3173,,,M$12))*SQRT($J$12/$G$12),"")</f>
        <v>0.11945278542899532</v>
      </c>
      <c r="N3173" s="30">
        <f ca="1">IF(OFFSET($O3173,N$12,)&lt;&gt;"",_xlfn.STDEV.S(OFFSET($O3173,,,N$12))*SQRT($J$12/$G$12),"")</f>
        <v>0.14160828817044913</v>
      </c>
      <c r="O3173" s="4">
        <f t="shared" ca="1" si="49"/>
        <v>-8.3345615499635375E-4</v>
      </c>
    </row>
    <row r="3174" spans="2:15" x14ac:dyDescent="0.2">
      <c r="B3174" s="14">
        <v>37036</v>
      </c>
      <c r="C3174" s="25">
        <v>1194.06</v>
      </c>
      <c r="D3174" s="25">
        <v>1199.8399999999999</v>
      </c>
      <c r="E3174" s="25">
        <v>1184.1099999999999</v>
      </c>
      <c r="F3174" s="16">
        <v>1188.32</v>
      </c>
      <c r="G3174" s="28">
        <f ca="1">IFERROR($F3174/OFFSET($F3174,G$12,)-1,"")</f>
        <v>-7.7571162565442942E-3</v>
      </c>
      <c r="H3174" s="29">
        <f ca="1">IFERROR($F3174/OFFSET($F3174,H$12,)-1,"")</f>
        <v>-2.5200157500984366E-2</v>
      </c>
      <c r="I3174" s="29">
        <f ca="1">IFERROR($F3174/OFFSET($F3174,I$12,)-1,"")</f>
        <v>-1.669838642945809E-2</v>
      </c>
      <c r="J3174" s="29">
        <f ca="1">IFERROR($F3174/OFFSET($F3174,J$12,)-1,"")</f>
        <v>4.4732029821353159E-2</v>
      </c>
      <c r="K3174" s="30">
        <f>F3174/VLOOKUP(YEAR(B3174),$Z$13:$AB$35,3,FALSE)-1</f>
        <v>0.11100515150665213</v>
      </c>
      <c r="L3174" s="21">
        <f>MAX(F3174:$F$5741)</f>
        <v>1628.56</v>
      </c>
      <c r="M3174" s="28">
        <f ca="1">IF(OFFSET($O3174,M$12,)&lt;&gt;"",_xlfn.STDEV.S(OFFSET($O3174,,,M$12))*SQRT($J$12/$G$12),"")</f>
        <v>0.12124242664044396</v>
      </c>
      <c r="N3174" s="30">
        <f ca="1">IF(OFFSET($O3174,N$12,)&lt;&gt;"",_xlfn.STDEV.S(OFFSET($O3174,,,N$12))*SQRT($J$12/$G$12),"")</f>
        <v>0.14372122977280835</v>
      </c>
      <c r="O3174" s="4">
        <f t="shared" ca="1" si="49"/>
        <v>-7.7873591829710999E-3</v>
      </c>
    </row>
    <row r="3175" spans="2:15" x14ac:dyDescent="0.2">
      <c r="B3175" s="14">
        <v>37034</v>
      </c>
      <c r="C3175" s="25">
        <v>1209.22</v>
      </c>
      <c r="D3175" s="25">
        <v>1209.3399999999999</v>
      </c>
      <c r="E3175" s="25">
        <v>1193.6199999999999</v>
      </c>
      <c r="F3175" s="16">
        <v>1197.6099999999999</v>
      </c>
      <c r="G3175" s="28">
        <f ca="1">IFERROR($F3175/OFFSET($F3175,G$12,)-1,"")</f>
        <v>-9.4537815126051195E-3</v>
      </c>
      <c r="H3175" s="29">
        <f ca="1">IFERROR($F3175/OFFSET($F3175,H$12,)-1,"")</f>
        <v>4.3438672113205179E-4</v>
      </c>
      <c r="I3175" s="29">
        <f ca="1">IFERROR($F3175/OFFSET($F3175,I$12,)-1,"")</f>
        <v>-4.1907454371598041E-3</v>
      </c>
      <c r="J3175" s="29">
        <f ca="1">IFERROR($F3175/OFFSET($F3175,J$12,)-1,"")</f>
        <v>5.1891474093787471E-2</v>
      </c>
      <c r="K3175" s="30">
        <f>F3175/VLOOKUP(YEAR(B3175),$Z$13:$AB$35,3,FALSE)-1</f>
        <v>0.11969072261333791</v>
      </c>
      <c r="L3175" s="21">
        <f>MAX(F3175:$F$5741)</f>
        <v>1628.56</v>
      </c>
      <c r="M3175" s="28">
        <f ca="1">IF(OFFSET($O3175,M$12,)&lt;&gt;"",_xlfn.STDEV.S(OFFSET($O3175,,,M$12))*SQRT($J$12/$G$12),"")</f>
        <v>0.12224034101852578</v>
      </c>
      <c r="N3175" s="30">
        <f ca="1">IF(OFFSET($O3175,N$12,)&lt;&gt;"",_xlfn.STDEV.S(OFFSET($O3175,,,N$12))*SQRT($J$12/$G$12),"")</f>
        <v>0.14283749628219788</v>
      </c>
      <c r="O3175" s="4">
        <f t="shared" ca="1" si="49"/>
        <v>-9.4987521579078978E-3</v>
      </c>
    </row>
    <row r="3176" spans="2:15" x14ac:dyDescent="0.2">
      <c r="B3176" s="14">
        <v>37033</v>
      </c>
      <c r="C3176" s="25">
        <v>1209.93</v>
      </c>
      <c r="D3176" s="25">
        <v>1220.1400000000001</v>
      </c>
      <c r="E3176" s="25">
        <v>1206.6300000000001</v>
      </c>
      <c r="F3176" s="16">
        <v>1209.04</v>
      </c>
      <c r="G3176" s="28">
        <f ca="1">IFERROR($F3176/OFFSET($F3176,G$12,)-1,"")</f>
        <v>-1.602008290805812E-3</v>
      </c>
      <c r="H3176" s="29">
        <f ca="1">IFERROR($F3176/OFFSET($F3176,H$12,)-1,"")</f>
        <v>1.2850800033509246E-2</v>
      </c>
      <c r="I3176" s="29">
        <f ca="1">IFERROR($F3176/OFFSET($F3176,I$12,)-1,"")</f>
        <v>3.3943317150089136E-3</v>
      </c>
      <c r="J3176" s="29">
        <f ca="1">IFERROR($F3176/OFFSET($F3176,J$12,)-1,"")</f>
        <v>5.9910581222056614E-2</v>
      </c>
      <c r="K3176" s="30">
        <f>F3176/VLOOKUP(YEAR(B3176),$Z$13:$AB$35,3,FALSE)-1</f>
        <v>0.13037706036892649</v>
      </c>
      <c r="L3176" s="21">
        <f>MAX(F3176:$F$5741)</f>
        <v>1628.56</v>
      </c>
      <c r="M3176" s="28">
        <f ca="1">IF(OFFSET($O3176,M$12,)&lt;&gt;"",_xlfn.STDEV.S(OFFSET($O3176,,,M$12))*SQRT($J$12/$G$12),"")</f>
        <v>0.12548097488461737</v>
      </c>
      <c r="N3176" s="30">
        <f ca="1">IF(OFFSET($O3176,N$12,)&lt;&gt;"",_xlfn.STDEV.S(OFFSET($O3176,,,N$12))*SQRT($J$12/$G$12),"")</f>
        <v>0.14210244834917873</v>
      </c>
      <c r="O3176" s="4">
        <f t="shared" ca="1" si="49"/>
        <v>-1.6032928782174856E-3</v>
      </c>
    </row>
    <row r="3177" spans="2:15" x14ac:dyDescent="0.2">
      <c r="B3177" s="14">
        <v>37032</v>
      </c>
      <c r="C3177" s="25">
        <v>1222.44</v>
      </c>
      <c r="D3177" s="25">
        <v>1225.9000000000001</v>
      </c>
      <c r="E3177" s="25">
        <v>1204.45</v>
      </c>
      <c r="F3177" s="16">
        <v>1210.98</v>
      </c>
      <c r="G3177" s="28">
        <f ca="1">IFERROR($F3177/OFFSET($F3177,G$12,)-1,"")</f>
        <v>-9.1071998428945422E-3</v>
      </c>
      <c r="H3177" s="29">
        <f ca="1">IFERROR($F3177/OFFSET($F3177,H$12,)-1,"")</f>
        <v>4.2126212787130246E-3</v>
      </c>
      <c r="I3177" s="29">
        <f ca="1">IFERROR($F3177/OFFSET($F3177,I$12,)-1,"")</f>
        <v>7.8817487994273794E-3</v>
      </c>
      <c r="J3177" s="29">
        <f ca="1">IFERROR($F3177/OFFSET($F3177,J$12,)-1,"")</f>
        <v>5.8410173491237893E-2</v>
      </c>
      <c r="K3177" s="30">
        <f>F3177/VLOOKUP(YEAR(B3177),$Z$13:$AB$35,3,FALSE)-1</f>
        <v>0.13219083948054866</v>
      </c>
      <c r="L3177" s="21">
        <f>MAX(F3177:$F$5741)</f>
        <v>1628.56</v>
      </c>
      <c r="M3177" s="28">
        <f ca="1">IF(OFFSET($O3177,M$12,)&lt;&gt;"",_xlfn.STDEV.S(OFFSET($O3177,,,M$12))*SQRT($J$12/$G$12),"")</f>
        <v>0.13642778435493608</v>
      </c>
      <c r="N3177" s="30">
        <f ca="1">IF(OFFSET($O3177,N$12,)&lt;&gt;"",_xlfn.STDEV.S(OFFSET($O3177,,,N$12))*SQRT($J$12/$G$12),"")</f>
        <v>0.14206268295588317</v>
      </c>
      <c r="O3177" s="4">
        <f t="shared" ca="1" si="49"/>
        <v>-9.1489239068399206E-3</v>
      </c>
    </row>
    <row r="3178" spans="2:15" x14ac:dyDescent="0.2">
      <c r="B3178" s="14">
        <v>37029</v>
      </c>
      <c r="C3178" s="25">
        <v>1218.77</v>
      </c>
      <c r="D3178" s="25">
        <v>1229.54</v>
      </c>
      <c r="E3178" s="25">
        <v>1217.8399999999999</v>
      </c>
      <c r="F3178" s="16">
        <v>1222.1099999999999</v>
      </c>
      <c r="G3178" s="28">
        <f ca="1">IFERROR($F3178/OFFSET($F3178,G$12,)-1,"")</f>
        <v>2.5183751148443179E-3</v>
      </c>
      <c r="H3178" s="29">
        <f ca="1">IFERROR($F3178/OFFSET($F3178,H$12,)-1,"")</f>
        <v>7.4936934263243327E-3</v>
      </c>
      <c r="I3178" s="29">
        <f ca="1">IFERROR($F3178/OFFSET($F3178,I$12,)-1,"")</f>
        <v>1.1286999263531383E-2</v>
      </c>
      <c r="J3178" s="29">
        <f ca="1">IFERROR($F3178/OFFSET($F3178,J$12,)-1,"")</f>
        <v>7.6824798223663171E-2</v>
      </c>
      <c r="K3178" s="30">
        <f>F3178/VLOOKUP(YEAR(B3178),$Z$13:$AB$35,3,FALSE)-1</f>
        <v>0.14259669593021629</v>
      </c>
      <c r="L3178" s="21">
        <f>MAX(F3178:$F$5741)</f>
        <v>1628.56</v>
      </c>
      <c r="M3178" s="28">
        <f ca="1">IF(OFFSET($O3178,M$12,)&lt;&gt;"",_xlfn.STDEV.S(OFFSET($O3178,,,M$12))*SQRT($J$12/$G$12),"")</f>
        <v>0.13324498182470065</v>
      </c>
      <c r="N3178" s="30">
        <f ca="1">IF(OFFSET($O3178,N$12,)&lt;&gt;"",_xlfn.STDEV.S(OFFSET($O3178,,,N$12))*SQRT($J$12/$G$12),"")</f>
        <v>0.14110386688530815</v>
      </c>
      <c r="O3178" s="4">
        <f t="shared" ca="1" si="49"/>
        <v>2.5152093222230655E-3</v>
      </c>
    </row>
    <row r="3179" spans="2:15" x14ac:dyDescent="0.2">
      <c r="B3179" s="14">
        <v>37028</v>
      </c>
      <c r="C3179" s="25">
        <v>1208.29</v>
      </c>
      <c r="D3179" s="25">
        <v>1221.22</v>
      </c>
      <c r="E3179" s="25">
        <v>1206.51</v>
      </c>
      <c r="F3179" s="16">
        <v>1219.04</v>
      </c>
      <c r="G3179" s="28">
        <f ca="1">IFERROR($F3179/OFFSET($F3179,G$12,)-1,"")</f>
        <v>1.8336131786248266E-2</v>
      </c>
      <c r="H3179" s="29">
        <f ca="1">IFERROR($F3179/OFFSET($F3179,H$12,)-1,"")</f>
        <v>5.8251786333107791E-3</v>
      </c>
      <c r="I3179" s="29">
        <f ca="1">IFERROR($F3179/OFFSET($F3179,I$12,)-1,"")</f>
        <v>2.0023261457104313E-2</v>
      </c>
      <c r="J3179" s="29">
        <f ca="1">IFERROR($F3179/OFFSET($F3179,J$12,)-1,"")</f>
        <v>6.4422052634336202E-2</v>
      </c>
      <c r="K3179" s="30">
        <f>F3179/VLOOKUP(YEAR(B3179),$Z$13:$AB$35,3,FALSE)-1</f>
        <v>0.13972643723295852</v>
      </c>
      <c r="L3179" s="21">
        <f>MAX(F3179:$F$5741)</f>
        <v>1628.56</v>
      </c>
      <c r="M3179" s="28">
        <f ca="1">IF(OFFSET($O3179,M$12,)&lt;&gt;"",_xlfn.STDEV.S(OFFSET($O3179,,,M$12))*SQRT($J$12/$G$12),"")</f>
        <v>0.13434806477355815</v>
      </c>
      <c r="N3179" s="30">
        <f ca="1">IF(OFFSET($O3179,N$12,)&lt;&gt;"",_xlfn.STDEV.S(OFFSET($O3179,,,N$12))*SQRT($J$12/$G$12),"")</f>
        <v>0.14414565329570292</v>
      </c>
      <c r="O3179" s="4">
        <f t="shared" ca="1" si="49"/>
        <v>1.8170052023275238E-2</v>
      </c>
    </row>
    <row r="3180" spans="2:15" x14ac:dyDescent="0.2">
      <c r="B3180" s="14">
        <v>37027</v>
      </c>
      <c r="C3180" s="25">
        <v>1194.52</v>
      </c>
      <c r="D3180" s="25">
        <v>1200.33</v>
      </c>
      <c r="E3180" s="25">
        <v>1191.02</v>
      </c>
      <c r="F3180" s="16">
        <v>1197.0899999999999</v>
      </c>
      <c r="G3180" s="28">
        <f ca="1">IFERROR($F3180/OFFSET($F3180,G$12,)-1,"")</f>
        <v>2.8399095250062345E-3</v>
      </c>
      <c r="H3180" s="29">
        <f ca="1">IFERROR($F3180/OFFSET($F3180,H$12,)-1,"")</f>
        <v>1.179245283018826E-3</v>
      </c>
      <c r="I3180" s="29">
        <f ca="1">IFERROR($F3180/OFFSET($F3180,I$12,)-1,"")</f>
        <v>5.0289648224330907E-3</v>
      </c>
      <c r="J3180" s="29">
        <f ca="1">IFERROR($F3180/OFFSET($F3180,J$12,)-1,"")</f>
        <v>4.1826584162293345E-2</v>
      </c>
      <c r="K3180" s="30">
        <f>F3180/VLOOKUP(YEAR(B3180),$Z$13:$AB$35,3,FALSE)-1</f>
        <v>0.11920455501640825</v>
      </c>
      <c r="L3180" s="21">
        <f>MAX(F3180:$F$5741)</f>
        <v>1628.56</v>
      </c>
      <c r="M3180" s="28">
        <f ca="1">IF(OFFSET($O3180,M$12,)&lt;&gt;"",_xlfn.STDEV.S(OFFSET($O3180,,,M$12))*SQRT($J$12/$G$12),"")</f>
        <v>0.12745313930737354</v>
      </c>
      <c r="N3180" s="30">
        <f ca="1">IF(OFFSET($O3180,N$12,)&lt;&gt;"",_xlfn.STDEV.S(OFFSET($O3180,,,N$12))*SQRT($J$12/$G$12),"")</f>
        <v>0.14019280098857745</v>
      </c>
      <c r="O3180" s="4">
        <f t="shared" ca="1" si="49"/>
        <v>2.8358846004315329E-3</v>
      </c>
    </row>
    <row r="3181" spans="2:15" x14ac:dyDescent="0.2">
      <c r="B3181" s="14">
        <v>37026</v>
      </c>
      <c r="C3181" s="25">
        <v>1206.5899999999999</v>
      </c>
      <c r="D3181" s="25">
        <v>1207.8800000000001</v>
      </c>
      <c r="E3181" s="25">
        <v>1193.7</v>
      </c>
      <c r="F3181" s="16">
        <v>1193.7</v>
      </c>
      <c r="G3181" s="28">
        <f ca="1">IFERROR($F3181/OFFSET($F3181,G$12,)-1,"")</f>
        <v>-1.0116925118169084E-2</v>
      </c>
      <c r="H3181" s="29">
        <f ca="1">IFERROR($F3181/OFFSET($F3181,H$12,)-1,"")</f>
        <v>5.19663392228642E-4</v>
      </c>
      <c r="I3181" s="29">
        <f ca="1">IFERROR($F3181/OFFSET($F3181,I$12,)-1,"")</f>
        <v>1.0566569387138181E-3</v>
      </c>
      <c r="J3181" s="29">
        <f ca="1">IFERROR($F3181/OFFSET($F3181,J$12,)-1,"")</f>
        <v>4.0669543611874026E-2</v>
      </c>
      <c r="K3181" s="30">
        <f>F3181/VLOOKUP(YEAR(B3181),$Z$13:$AB$35,3,FALSE)-1</f>
        <v>0.11603511625950147</v>
      </c>
      <c r="L3181" s="21">
        <f>MAX(F3181:$F$5741)</f>
        <v>1628.56</v>
      </c>
      <c r="M3181" s="28">
        <f ca="1">IF(OFFSET($O3181,M$12,)&lt;&gt;"",_xlfn.STDEV.S(OFFSET($O3181,,,M$12))*SQRT($J$12/$G$12),"")</f>
        <v>0.13171326621971977</v>
      </c>
      <c r="N3181" s="30">
        <f ca="1">IF(OFFSET($O3181,N$12,)&lt;&gt;"",_xlfn.STDEV.S(OFFSET($O3181,,,N$12))*SQRT($J$12/$G$12),"")</f>
        <v>0.14130146609219615</v>
      </c>
      <c r="O3181" s="4">
        <f t="shared" ca="1" si="49"/>
        <v>-1.0168449008554292E-2</v>
      </c>
    </row>
    <row r="3182" spans="2:15" x14ac:dyDescent="0.2">
      <c r="B3182" s="14">
        <v>37025</v>
      </c>
      <c r="C3182" s="25">
        <v>1214.48</v>
      </c>
      <c r="D3182" s="25">
        <v>1215.03</v>
      </c>
      <c r="E3182" s="25">
        <v>1204.74</v>
      </c>
      <c r="F3182" s="16">
        <v>1205.9000000000001</v>
      </c>
      <c r="G3182" s="28">
        <f ca="1">IFERROR($F3182/OFFSET($F3182,G$12,)-1,"")</f>
        <v>-5.8696476562627442E-3</v>
      </c>
      <c r="H3182" s="29">
        <f ca="1">IFERROR($F3182/OFFSET($F3182,H$12,)-1,"")</f>
        <v>1.5751347708894858E-2</v>
      </c>
      <c r="I3182" s="29">
        <f ca="1">IFERROR($F3182/OFFSET($F3182,I$12,)-1,"")</f>
        <v>3.6453825154805219E-3</v>
      </c>
      <c r="J3182" s="29">
        <f ca="1">IFERROR($F3182/OFFSET($F3182,J$12,)-1,"")</f>
        <v>5.6685447901788422E-2</v>
      </c>
      <c r="K3182" s="30">
        <f>F3182/VLOOKUP(YEAR(B3182),$Z$13:$AB$35,3,FALSE)-1</f>
        <v>0.1274413560336205</v>
      </c>
      <c r="L3182" s="21">
        <f>MAX(F3182:$F$5741)</f>
        <v>1628.56</v>
      </c>
      <c r="M3182" s="28">
        <f ca="1">IF(OFFSET($O3182,M$12,)&lt;&gt;"",_xlfn.STDEV.S(OFFSET($O3182,,,M$12))*SQRT($J$12/$G$12),"")</f>
        <v>0.12779620384173443</v>
      </c>
      <c r="N3182" s="30">
        <f ca="1">IF(OFFSET($O3182,N$12,)&lt;&gt;"",_xlfn.STDEV.S(OFFSET($O3182,,,N$12))*SQRT($J$12/$G$12),"")</f>
        <v>0.14143445713234604</v>
      </c>
      <c r="O3182" s="4">
        <f t="shared" ca="1" si="49"/>
        <v>-5.8869417447433283E-3</v>
      </c>
    </row>
    <row r="3183" spans="2:15" x14ac:dyDescent="0.2">
      <c r="B3183" s="14">
        <v>37022</v>
      </c>
      <c r="C3183" s="25">
        <v>1210.8399999999999</v>
      </c>
      <c r="D3183" s="25">
        <v>1219.1099999999999</v>
      </c>
      <c r="E3183" s="25">
        <v>1204.32</v>
      </c>
      <c r="F3183" s="16">
        <v>1213.02</v>
      </c>
      <c r="G3183" s="28">
        <f ca="1">IFERROR($F3183/OFFSET($F3183,G$12,)-1,"")</f>
        <v>8.5809996864627536E-4</v>
      </c>
      <c r="H3183" s="29">
        <f ca="1">IFERROR($F3183/OFFSET($F3183,H$12,)-1,"")</f>
        <v>1.9455906947817958E-2</v>
      </c>
      <c r="I3183" s="29">
        <f ca="1">IFERROR($F3183/OFFSET($F3183,I$12,)-1,"")</f>
        <v>1.6483010013826682E-2</v>
      </c>
      <c r="J3183" s="29">
        <f ca="1">IFERROR($F3183/OFFSET($F3183,J$12,)-1,"")</f>
        <v>6.622248787005125E-2</v>
      </c>
      <c r="K3183" s="30">
        <f>F3183/VLOOKUP(YEAR(B3183),$Z$13:$AB$35,3,FALSE)-1</f>
        <v>0.13409811236081115</v>
      </c>
      <c r="L3183" s="21">
        <f>MAX(F3183:$F$5741)</f>
        <v>1628.56</v>
      </c>
      <c r="M3183" s="28">
        <f ca="1">IF(OFFSET($O3183,M$12,)&lt;&gt;"",_xlfn.STDEV.S(OFFSET($O3183,,,M$12))*SQRT($J$12/$G$12),"")</f>
        <v>0.12637295542723859</v>
      </c>
      <c r="N3183" s="30">
        <f ca="1">IF(OFFSET($O3183,N$12,)&lt;&gt;"",_xlfn.STDEV.S(OFFSET($O3183,,,N$12))*SQRT($J$12/$G$12),"")</f>
        <v>0.14187820328273276</v>
      </c>
      <c r="O3183" s="4">
        <f t="shared" ca="1" si="49"/>
        <v>8.5773201134923139E-4</v>
      </c>
    </row>
    <row r="3184" spans="2:15" x14ac:dyDescent="0.2">
      <c r="B3184" s="14">
        <v>37021</v>
      </c>
      <c r="C3184" s="25">
        <v>1196.1199999999999</v>
      </c>
      <c r="D3184" s="25">
        <v>1214.8599999999999</v>
      </c>
      <c r="E3184" s="25">
        <v>1195.43</v>
      </c>
      <c r="F3184" s="16">
        <v>1211.98</v>
      </c>
      <c r="G3184" s="28">
        <f ca="1">IFERROR($F3184/OFFSET($F3184,G$12,)-1,"")</f>
        <v>1.3632410009366991E-2</v>
      </c>
      <c r="H3184" s="29">
        <f ca="1">IFERROR($F3184/OFFSET($F3184,H$12,)-1,"")</f>
        <v>7.7830071011626423E-3</v>
      </c>
      <c r="I3184" s="29">
        <f ca="1">IFERROR($F3184/OFFSET($F3184,I$12,)-1,"")</f>
        <v>2.5511283348705005E-2</v>
      </c>
      <c r="J3184" s="29">
        <f ca="1">IFERROR($F3184/OFFSET($F3184,J$12,)-1,"")</f>
        <v>7.4250361191622094E-2</v>
      </c>
      <c r="K3184" s="30">
        <f>F3184/VLOOKUP(YEAR(B3184),$Z$13:$AB$35,3,FALSE)-1</f>
        <v>0.13312577716695184</v>
      </c>
      <c r="L3184" s="21">
        <f>MAX(F3184:$F$5741)</f>
        <v>1628.56</v>
      </c>
      <c r="M3184" s="28">
        <f ca="1">IF(OFFSET($O3184,M$12,)&lt;&gt;"",_xlfn.STDEV.S(OFFSET($O3184,,,M$12))*SQRT($J$12/$G$12),"")</f>
        <v>0.13106086921757976</v>
      </c>
      <c r="N3184" s="30">
        <f ca="1">IF(OFFSET($O3184,N$12,)&lt;&gt;"",_xlfn.STDEV.S(OFFSET($O3184,,,N$12))*SQRT($J$12/$G$12),"")</f>
        <v>0.14206306766086477</v>
      </c>
      <c r="O3184" s="4">
        <f t="shared" ca="1" si="49"/>
        <v>1.3540324660960973E-2</v>
      </c>
    </row>
    <row r="3185" spans="2:15" x14ac:dyDescent="0.2">
      <c r="B3185" s="14">
        <v>37020</v>
      </c>
      <c r="C3185" s="25">
        <v>1191.26</v>
      </c>
      <c r="D3185" s="25">
        <v>1198.53</v>
      </c>
      <c r="E3185" s="25">
        <v>1188.1300000000001</v>
      </c>
      <c r="F3185" s="16">
        <v>1195.68</v>
      </c>
      <c r="G3185" s="28">
        <f ca="1">IFERROR($F3185/OFFSET($F3185,G$12,)-1,"")</f>
        <v>2.1792335803132445E-3</v>
      </c>
      <c r="H3185" s="29">
        <f ca="1">IFERROR($F3185/OFFSET($F3185,H$12,)-1,"")</f>
        <v>-1.8816520461837571E-2</v>
      </c>
      <c r="I3185" s="29">
        <f ca="1">IFERROR($F3185/OFFSET($F3185,I$12,)-1,"")</f>
        <v>-1.778245297668124E-3</v>
      </c>
      <c r="J3185" s="29">
        <f ca="1">IFERROR($F3185/OFFSET($F3185,J$12,)-1,"")</f>
        <v>5.9990602920186875E-2</v>
      </c>
      <c r="K3185" s="30">
        <f>F3185/VLOOKUP(YEAR(B3185),$Z$13:$AB$35,3,FALSE)-1</f>
        <v>0.11788629287857977</v>
      </c>
      <c r="L3185" s="21">
        <f>MAX(F3185:$F$5741)</f>
        <v>1628.56</v>
      </c>
      <c r="M3185" s="28">
        <f ca="1">IF(OFFSET($O3185,M$12,)&lt;&gt;"",_xlfn.STDEV.S(OFFSET($O3185,,,M$12))*SQRT($J$12/$G$12),"")</f>
        <v>0.12860666753315553</v>
      </c>
      <c r="N3185" s="30">
        <f ca="1">IF(OFFSET($O3185,N$12,)&lt;&gt;"",_xlfn.STDEV.S(OFFSET($O3185,,,N$12))*SQRT($J$12/$G$12),"")</f>
        <v>0.14012479822780113</v>
      </c>
      <c r="O3185" s="4">
        <f t="shared" ca="1" si="49"/>
        <v>2.1768624949554979E-3</v>
      </c>
    </row>
    <row r="3186" spans="2:15" x14ac:dyDescent="0.2">
      <c r="B3186" s="14">
        <v>37019</v>
      </c>
      <c r="C3186" s="25">
        <v>1193.6199999999999</v>
      </c>
      <c r="D3186" s="25">
        <v>1193.6199999999999</v>
      </c>
      <c r="E3186" s="25">
        <v>1184.52</v>
      </c>
      <c r="F3186" s="16">
        <v>1193.08</v>
      </c>
      <c r="G3186" s="28">
        <f ca="1">IFERROR($F3186/OFFSET($F3186,G$12,)-1,"")</f>
        <v>4.9528301886792025E-3</v>
      </c>
      <c r="H3186" s="29">
        <f ca="1">IFERROR($F3186/OFFSET($F3186,H$12,)-1,"")</f>
        <v>-2.154426538729648E-2</v>
      </c>
      <c r="I3186" s="29">
        <f ca="1">IFERROR($F3186/OFFSET($F3186,I$12,)-1,"")</f>
        <v>1.5188516290428167E-2</v>
      </c>
      <c r="J3186" s="29">
        <f ca="1">IFERROR($F3186/OFFSET($F3186,J$12,)-1,"")</f>
        <v>5.604730208185793E-2</v>
      </c>
      <c r="K3186" s="30">
        <f>F3186/VLOOKUP(YEAR(B3186),$Z$13:$AB$35,3,FALSE)-1</f>
        <v>0.11545545489393128</v>
      </c>
      <c r="L3186" s="21">
        <f>MAX(F3186:$F$5741)</f>
        <v>1628.56</v>
      </c>
      <c r="M3186" s="28">
        <f ca="1">IF(OFFSET($O3186,M$12,)&lt;&gt;"",_xlfn.STDEV.S(OFFSET($O3186,,,M$12))*SQRT($J$12/$G$12),"")</f>
        <v>0.13216853831883446</v>
      </c>
      <c r="N3186" s="30">
        <f ca="1">IF(OFFSET($O3186,N$12,)&lt;&gt;"",_xlfn.STDEV.S(OFFSET($O3186,,,N$12))*SQRT($J$12/$G$12),"")</f>
        <v>0.14127363801106591</v>
      </c>
      <c r="O3186" s="4">
        <f t="shared" ca="1" si="49"/>
        <v>4.9406052739085441E-3</v>
      </c>
    </row>
    <row r="3187" spans="2:15" x14ac:dyDescent="0.2">
      <c r="B3187" s="14">
        <v>37018</v>
      </c>
      <c r="C3187" s="25">
        <v>1189.55</v>
      </c>
      <c r="D3187" s="25">
        <v>1194.1300000000001</v>
      </c>
      <c r="E3187" s="25">
        <v>1186.7</v>
      </c>
      <c r="F3187" s="16">
        <v>1187.2</v>
      </c>
      <c r="G3187" s="28">
        <f ca="1">IFERROR($F3187/OFFSET($F3187,G$12,)-1,"")</f>
        <v>-2.2439426155796971E-3</v>
      </c>
      <c r="H3187" s="29">
        <f ca="1">IFERROR($F3187/OFFSET($F3187,H$12,)-1,"")</f>
        <v>-2.4903081674222949E-2</v>
      </c>
      <c r="I3187" s="29">
        <f ca="1">IFERROR($F3187/OFFSET($F3187,I$12,)-1,"")</f>
        <v>1.4267407090986728E-2</v>
      </c>
      <c r="J3187" s="29">
        <f ca="1">IFERROR($F3187/OFFSET($F3187,J$12,)-1,"")</f>
        <v>4.6978208531390786E-2</v>
      </c>
      <c r="K3187" s="30">
        <f>F3187/VLOOKUP(YEAR(B3187),$Z$13:$AB$35,3,FALSE)-1</f>
        <v>0.10995802129788057</v>
      </c>
      <c r="L3187" s="21">
        <f>MAX(F3187:$F$5741)</f>
        <v>1628.56</v>
      </c>
      <c r="M3187" s="28">
        <f ca="1">IF(OFFSET($O3187,M$12,)&lt;&gt;"",_xlfn.STDEV.S(OFFSET($O3187,,,M$12))*SQRT($J$12/$G$12),"")</f>
        <v>0.15075586806488062</v>
      </c>
      <c r="N3187" s="30">
        <f ca="1">IF(OFFSET($O3187,N$12,)&lt;&gt;"",_xlfn.STDEV.S(OFFSET($O3187,,,N$12))*SQRT($J$12/$G$12),"")</f>
        <v>0.14156059054821146</v>
      </c>
      <c r="O3187" s="4">
        <f t="shared" ca="1" si="49"/>
        <v>-2.2464640274525859E-3</v>
      </c>
    </row>
    <row r="3188" spans="2:15" x14ac:dyDescent="0.2">
      <c r="B3188" s="14">
        <v>37015</v>
      </c>
      <c r="C3188" s="25">
        <v>1203.06</v>
      </c>
      <c r="D3188" s="25">
        <v>1203.06</v>
      </c>
      <c r="E3188" s="25">
        <v>1186.44</v>
      </c>
      <c r="F3188" s="16">
        <v>1189.8699999999999</v>
      </c>
      <c r="G3188" s="28">
        <f ca="1">IFERROR($F3188/OFFSET($F3188,G$12,)-1,"")</f>
        <v>-1.060185262177582E-2</v>
      </c>
      <c r="H3188" s="29">
        <f ca="1">IFERROR($F3188/OFFSET($F3188,H$12,)-1,"")</f>
        <v>-1.6644490541400603E-2</v>
      </c>
      <c r="I3188" s="29">
        <f ca="1">IFERROR($F3188/OFFSET($F3188,I$12,)-1,"")</f>
        <v>1.1828633626993934E-2</v>
      </c>
      <c r="J3188" s="29">
        <f ca="1">IFERROR($F3188/OFFSET($F3188,J$12,)-1,"")</f>
        <v>5.0676391636055307E-2</v>
      </c>
      <c r="K3188" s="30">
        <f>F3188/VLOOKUP(YEAR(B3188),$Z$13:$AB$35,3,FALSE)-1</f>
        <v>0.11245430492057706</v>
      </c>
      <c r="L3188" s="21">
        <f>MAX(F3188:$F$5741)</f>
        <v>1628.56</v>
      </c>
      <c r="M3188" s="28">
        <f ca="1">IF(OFFSET($O3188,M$12,)&lt;&gt;"",_xlfn.STDEV.S(OFFSET($O3188,,,M$12))*SQRT($J$12/$G$12),"")</f>
        <v>0.1523017443467497</v>
      </c>
      <c r="N3188" s="30">
        <f ca="1">IF(OFFSET($O3188,N$12,)&lt;&gt;"",_xlfn.STDEV.S(OFFSET($O3188,,,N$12))*SQRT($J$12/$G$12),"")</f>
        <v>0.14559341988522917</v>
      </c>
      <c r="O3188" s="4">
        <f t="shared" ca="1" si="49"/>
        <v>-1.0658452660239275E-2</v>
      </c>
    </row>
    <row r="3189" spans="2:15" x14ac:dyDescent="0.2">
      <c r="B3189" s="14">
        <v>37014</v>
      </c>
      <c r="C3189" s="25">
        <v>1217.24</v>
      </c>
      <c r="D3189" s="25">
        <v>1217.71</v>
      </c>
      <c r="E3189" s="25">
        <v>1199.47</v>
      </c>
      <c r="F3189" s="16">
        <v>1202.6199999999999</v>
      </c>
      <c r="G3189" s="28">
        <f ca="1">IFERROR($F3189/OFFSET($F3189,G$12,)-1,"")</f>
        <v>-1.3121507291093959E-2</v>
      </c>
      <c r="H3189" s="29">
        <f ca="1">IFERROR($F3189/OFFSET($F3189,H$12,)-1,"")</f>
        <v>2.5342203104419259E-3</v>
      </c>
      <c r="I3189" s="29">
        <f ca="1">IFERROR($F3189/OFFSET($F3189,I$12,)-1,"")</f>
        <v>1.3552008360443013E-2</v>
      </c>
      <c r="J3189" s="29">
        <f ca="1">IFERROR($F3189/OFFSET($F3189,J$12,)-1,"")</f>
        <v>5.2962447357130849E-2</v>
      </c>
      <c r="K3189" s="30">
        <f>F3189/VLOOKUP(YEAR(B3189),$Z$13:$AB$35,3,FALSE)-1</f>
        <v>0.12437476042221784</v>
      </c>
      <c r="L3189" s="21">
        <f>MAX(F3189:$F$5741)</f>
        <v>1628.56</v>
      </c>
      <c r="M3189" s="28">
        <f ca="1">IF(OFFSET($O3189,M$12,)&lt;&gt;"",_xlfn.STDEV.S(OFFSET($O3189,,,M$12))*SQRT($J$12/$G$12),"")</f>
        <v>0.1484527764127869</v>
      </c>
      <c r="N3189" s="30">
        <f ca="1">IF(OFFSET($O3189,N$12,)&lt;&gt;"",_xlfn.STDEV.S(OFFSET($O3189,,,N$12))*SQRT($J$12/$G$12),"")</f>
        <v>0.1436944883605405</v>
      </c>
      <c r="O3189" s="4">
        <f t="shared" ca="1" si="49"/>
        <v>-1.3208354818107219E-2</v>
      </c>
    </row>
    <row r="3190" spans="2:15" x14ac:dyDescent="0.2">
      <c r="B3190" s="14">
        <v>37013</v>
      </c>
      <c r="C3190" s="25">
        <v>1222.2</v>
      </c>
      <c r="D3190" s="25">
        <v>1228.2</v>
      </c>
      <c r="E3190" s="25">
        <v>1218.31</v>
      </c>
      <c r="F3190" s="16">
        <v>1218.6099999999999</v>
      </c>
      <c r="G3190" s="28">
        <f ca="1">IFERROR($F3190/OFFSET($F3190,G$12,)-1,"")</f>
        <v>-6.0688071513514963E-4</v>
      </c>
      <c r="H3190" s="29">
        <f ca="1">IFERROR($F3190/OFFSET($F3190,H$12,)-1,"")</f>
        <v>8.3657426561851711E-3</v>
      </c>
      <c r="I3190" s="29">
        <f ca="1">IFERROR($F3190/OFFSET($F3190,I$12,)-1,"")</f>
        <v>3.9441473255030335E-2</v>
      </c>
      <c r="J3190" s="29">
        <f ca="1">IFERROR($F3190/OFFSET($F3190,J$12,)-1,"")</f>
        <v>6.2006518745751471E-2</v>
      </c>
      <c r="K3190" s="30">
        <f>F3190/VLOOKUP(YEAR(B3190),$Z$13:$AB$35,3,FALSE)-1</f>
        <v>0.13932441402780493</v>
      </c>
      <c r="L3190" s="21">
        <f>MAX(F3190:$F$5741)</f>
        <v>1628.56</v>
      </c>
      <c r="M3190" s="28">
        <f ca="1">IF(OFFSET($O3190,M$12,)&lt;&gt;"",_xlfn.STDEV.S(OFFSET($O3190,,,M$12))*SQRT($J$12/$G$12),"")</f>
        <v>0.14220139253140451</v>
      </c>
      <c r="N3190" s="30">
        <f ca="1">IF(OFFSET($O3190,N$12,)&lt;&gt;"",_xlfn.STDEV.S(OFFSET($O3190,,,N$12))*SQRT($J$12/$G$12),"")</f>
        <v>0.14136528672369716</v>
      </c>
      <c r="O3190" s="4">
        <f t="shared" ca="1" si="49"/>
        <v>-6.0706494177585211E-4</v>
      </c>
    </row>
    <row r="3191" spans="2:15" x14ac:dyDescent="0.2">
      <c r="B3191" s="14">
        <v>37011</v>
      </c>
      <c r="C3191" s="25">
        <v>1217.6099999999999</v>
      </c>
      <c r="D3191" s="25">
        <v>1220.73</v>
      </c>
      <c r="E3191" s="25">
        <v>1211.5899999999999</v>
      </c>
      <c r="F3191" s="16">
        <v>1219.3499999999999</v>
      </c>
      <c r="G3191" s="28">
        <f ca="1">IFERROR($F3191/OFFSET($F3191,G$12,)-1,"")</f>
        <v>1.5030553912871447E-3</v>
      </c>
      <c r="H3191" s="29">
        <f ca="1">IFERROR($F3191/OFFSET($F3191,H$12,)-1,"")</f>
        <v>1.3886001746143739E-2</v>
      </c>
      <c r="I3191" s="29">
        <f ca="1">IFERROR($F3191/OFFSET($F3191,I$12,)-1,"")</f>
        <v>4.2607223476297973E-2</v>
      </c>
      <c r="J3191" s="29">
        <f ca="1">IFERROR($F3191/OFFSET($F3191,J$12,)-1,"")</f>
        <v>6.8265246226224763E-2</v>
      </c>
      <c r="K3191" s="30">
        <f>F3191/VLOOKUP(YEAR(B3191),$Z$13:$AB$35,3,FALSE)-1</f>
        <v>0.14001626791574351</v>
      </c>
      <c r="L3191" s="21">
        <f>MAX(F3191:$F$5741)</f>
        <v>1628.56</v>
      </c>
      <c r="M3191" s="28">
        <f ca="1">IF(OFFSET($O3191,M$12,)&lt;&gt;"",_xlfn.STDEV.S(OFFSET($O3191,,,M$12))*SQRT($J$12/$G$12),"")</f>
        <v>0.1526672785166569</v>
      </c>
      <c r="N3191" s="30">
        <f ca="1">IF(OFFSET($O3191,N$12,)&lt;&gt;"",_xlfn.STDEV.S(OFFSET($O3191,,,N$12))*SQRT($J$12/$G$12),"")</f>
        <v>0.14326756017033795</v>
      </c>
      <c r="O3191" s="4">
        <f t="shared" ca="1" si="49"/>
        <v>1.5019269341467129E-3</v>
      </c>
    </row>
    <row r="3192" spans="2:15" x14ac:dyDescent="0.2">
      <c r="B3192" s="14">
        <v>37008</v>
      </c>
      <c r="C3192" s="25">
        <v>1206.5999999999999</v>
      </c>
      <c r="D3192" s="25">
        <v>1219.18</v>
      </c>
      <c r="E3192" s="25">
        <v>1205.73</v>
      </c>
      <c r="F3192" s="16">
        <v>1217.52</v>
      </c>
      <c r="G3192" s="28">
        <f ca="1">IFERROR($F3192/OFFSET($F3192,G$12,)-1,"")</f>
        <v>6.2065602763612393E-3</v>
      </c>
      <c r="H3192" s="29">
        <f ca="1">IFERROR($F3192/OFFSET($F3192,H$12,)-1,"")</f>
        <v>1.0431968131457747E-2</v>
      </c>
      <c r="I3192" s="29">
        <f ca="1">IFERROR($F3192/OFFSET($F3192,I$12,)-1,"")</f>
        <v>4.5243041843374909E-2</v>
      </c>
      <c r="J3192" s="29">
        <f ca="1">IFERROR($F3192/OFFSET($F3192,J$12,)-1,"")</f>
        <v>8.3627042614546676E-2</v>
      </c>
      <c r="K3192" s="30">
        <f>F3192/VLOOKUP(YEAR(B3192),$Z$13:$AB$35,3,FALSE)-1</f>
        <v>0.13830533194962569</v>
      </c>
      <c r="L3192" s="21">
        <f>MAX(F3192:$F$5741)</f>
        <v>1628.56</v>
      </c>
      <c r="M3192" s="28">
        <f ca="1">IF(OFFSET($O3192,M$12,)&lt;&gt;"",_xlfn.STDEV.S(OFFSET($O3192,,,M$12))*SQRT($J$12/$G$12),"")</f>
        <v>0.15482121659223091</v>
      </c>
      <c r="N3192" s="30">
        <f ca="1">IF(OFFSET($O3192,N$12,)&lt;&gt;"",_xlfn.STDEV.S(OFFSET($O3192,,,N$12))*SQRT($J$12/$G$12),"")</f>
        <v>0.15683113946759419</v>
      </c>
      <c r="O3192" s="4">
        <f t="shared" ca="1" si="49"/>
        <v>6.187378907097924E-3</v>
      </c>
    </row>
    <row r="3193" spans="2:15" x14ac:dyDescent="0.2">
      <c r="B3193" s="14">
        <v>37007</v>
      </c>
      <c r="C3193" s="25">
        <v>1202.53</v>
      </c>
      <c r="D3193" s="25">
        <v>1210.55</v>
      </c>
      <c r="E3193" s="25">
        <v>1200.23</v>
      </c>
      <c r="F3193" s="16">
        <v>1210.01</v>
      </c>
      <c r="G3193" s="28">
        <f ca="1">IFERROR($F3193/OFFSET($F3193,G$12,)-1,"")</f>
        <v>8.6947098151020086E-3</v>
      </c>
      <c r="H3193" s="29">
        <f ca="1">IFERROR($F3193/OFFSET($F3193,H$12,)-1,"")</f>
        <v>7.0744313405630699E-3</v>
      </c>
      <c r="I3193" s="29">
        <f ca="1">IFERROR($F3193/OFFSET($F3193,I$12,)-1,"")</f>
        <v>5.2823457756895564E-2</v>
      </c>
      <c r="J3193" s="29">
        <f ca="1">IFERROR($F3193/OFFSET($F3193,J$12,)-1,"")</f>
        <v>7.6818339577641392E-2</v>
      </c>
      <c r="K3193" s="30">
        <f>F3193/VLOOKUP(YEAR(B3193),$Z$13:$AB$35,3,FALSE)-1</f>
        <v>0.13128394992473758</v>
      </c>
      <c r="L3193" s="21">
        <f>MAX(F3193:$F$5741)</f>
        <v>1628.56</v>
      </c>
      <c r="M3193" s="28">
        <f ca="1">IF(OFFSET($O3193,M$12,)&lt;&gt;"",_xlfn.STDEV.S(OFFSET($O3193,,,M$12))*SQRT($J$12/$G$12),"")</f>
        <v>0.15975618300877778</v>
      </c>
      <c r="N3193" s="30">
        <f ca="1">IF(OFFSET($O3193,N$12,)&lt;&gt;"",_xlfn.STDEV.S(OFFSET($O3193,,,N$12))*SQRT($J$12/$G$12),"")</f>
        <v>0.15677274990440321</v>
      </c>
      <c r="O3193" s="4">
        <f t="shared" ca="1" si="49"/>
        <v>8.6571285076500019E-3</v>
      </c>
    </row>
    <row r="3194" spans="2:15" x14ac:dyDescent="0.2">
      <c r="B3194" s="14">
        <v>37006</v>
      </c>
      <c r="C3194" s="25">
        <v>1206.55</v>
      </c>
      <c r="D3194" s="25">
        <v>1206.8499999999999</v>
      </c>
      <c r="E3194" s="25">
        <v>1197.42</v>
      </c>
      <c r="F3194" s="16">
        <v>1199.58</v>
      </c>
      <c r="G3194" s="28">
        <f ca="1">IFERROR($F3194/OFFSET($F3194,G$12,)-1,"")</f>
        <v>-7.3810508895325588E-3</v>
      </c>
      <c r="H3194" s="29">
        <f ca="1">IFERROR($F3194/OFFSET($F3194,H$12,)-1,"")</f>
        <v>-7.3564093440466882E-3</v>
      </c>
      <c r="I3194" s="29">
        <f ca="1">IFERROR($F3194/OFFSET($F3194,I$12,)-1,"")</f>
        <v>5.4066165809937949E-2</v>
      </c>
      <c r="J3194" s="29">
        <f ca="1">IFERROR($F3194/OFFSET($F3194,J$12,)-1,"")</f>
        <v>6.9773663652415774E-2</v>
      </c>
      <c r="K3194" s="30">
        <f>F3194/VLOOKUP(YEAR(B3194),$Z$13:$AB$35,3,FALSE)-1</f>
        <v>0.12153254985555217</v>
      </c>
      <c r="L3194" s="21">
        <f>MAX(F3194:$F$5741)</f>
        <v>1628.56</v>
      </c>
      <c r="M3194" s="28">
        <f ca="1">IF(OFFSET($O3194,M$12,)&lt;&gt;"",_xlfn.STDEV.S(OFFSET($O3194,,,M$12))*SQRT($J$12/$G$12),"")</f>
        <v>0.15788915140179133</v>
      </c>
      <c r="N3194" s="30">
        <f ca="1">IF(OFFSET($O3194,N$12,)&lt;&gt;"",_xlfn.STDEV.S(OFFSET($O3194,,,N$12))*SQRT($J$12/$G$12),"")</f>
        <v>0.15643851425370062</v>
      </c>
      <c r="O3194" s="4">
        <f t="shared" ca="1" si="49"/>
        <v>-7.4084256317415243E-3</v>
      </c>
    </row>
    <row r="3195" spans="2:15" x14ac:dyDescent="0.2">
      <c r="B3195" s="14">
        <v>37005</v>
      </c>
      <c r="C3195" s="25">
        <v>1202.56</v>
      </c>
      <c r="D3195" s="25">
        <v>1210.77</v>
      </c>
      <c r="E3195" s="25">
        <v>1198.53</v>
      </c>
      <c r="F3195" s="16">
        <v>1208.5</v>
      </c>
      <c r="G3195" s="28">
        <f ca="1">IFERROR($F3195/OFFSET($F3195,G$12,)-1,"")</f>
        <v>4.8642580967031002E-3</v>
      </c>
      <c r="H3195" s="29">
        <f ca="1">IFERROR($F3195/OFFSET($F3195,H$12,)-1,"")</f>
        <v>1.1203989590916397E-2</v>
      </c>
      <c r="I3195" s="29">
        <f ca="1">IFERROR($F3195/OFFSET($F3195,I$12,)-1,"")</f>
        <v>7.4938848120969626E-2</v>
      </c>
      <c r="J3195" s="29">
        <f ca="1">IFERROR($F3195/OFFSET($F3195,J$12,)-1,"")</f>
        <v>7.1507735957795804E-2</v>
      </c>
      <c r="K3195" s="30">
        <f>F3195/VLOOKUP(YEAR(B3195),$Z$13:$AB$35,3,FALSE)-1</f>
        <v>0.12987219401826877</v>
      </c>
      <c r="L3195" s="21">
        <f>MAX(F3195:$F$5741)</f>
        <v>1628.56</v>
      </c>
      <c r="M3195" s="28">
        <f ca="1">IF(OFFSET($O3195,M$12,)&lt;&gt;"",_xlfn.STDEV.S(OFFSET($O3195,,,M$12))*SQRT($J$12/$G$12),"")</f>
        <v>0.15641146386207164</v>
      </c>
      <c r="N3195" s="30">
        <f ca="1">IF(OFFSET($O3195,N$12,)&lt;&gt;"",_xlfn.STDEV.S(OFFSET($O3195,,,N$12))*SQRT($J$12/$G$12),"")</f>
        <v>0.15537785777354235</v>
      </c>
      <c r="O3195" s="4">
        <f t="shared" ca="1" si="49"/>
        <v>4.8524658182837492E-3</v>
      </c>
    </row>
    <row r="3196" spans="2:15" x14ac:dyDescent="0.2">
      <c r="B3196" s="14">
        <v>37004</v>
      </c>
      <c r="C3196" s="25">
        <v>1204.99</v>
      </c>
      <c r="D3196" s="25">
        <v>1205.44</v>
      </c>
      <c r="E3196" s="25">
        <v>1199.1199999999999</v>
      </c>
      <c r="F3196" s="16">
        <v>1202.6500000000001</v>
      </c>
      <c r="G3196" s="28">
        <f ca="1">IFERROR($F3196/OFFSET($F3196,G$12,)-1,"")</f>
        <v>-1.90879289597079E-3</v>
      </c>
      <c r="H3196" s="29">
        <f ca="1">IFERROR($F3196/OFFSET($F3196,H$12,)-1,"")</f>
        <v>9.6969188145412666E-3</v>
      </c>
      <c r="I3196" s="29">
        <f ca="1">IFERROR($F3196/OFFSET($F3196,I$12,)-1,"")</f>
        <v>4.4964810148579337E-2</v>
      </c>
      <c r="J3196" s="29">
        <f ca="1">IFERROR($F3196/OFFSET($F3196,J$12,)-1,"")</f>
        <v>6.3670776360709613E-2</v>
      </c>
      <c r="K3196" s="30">
        <f>F3196/VLOOKUP(YEAR(B3196),$Z$13:$AB$35,3,FALSE)-1</f>
        <v>0.12440280855281016</v>
      </c>
      <c r="L3196" s="21">
        <f>MAX(F3196:$F$5741)</f>
        <v>1628.56</v>
      </c>
      <c r="M3196" s="28">
        <f ca="1">IF(OFFSET($O3196,M$12,)&lt;&gt;"",_xlfn.STDEV.S(OFFSET($O3196,,,M$12))*SQRT($J$12/$G$12),"")</f>
        <v>0.15692835978144201</v>
      </c>
      <c r="N3196" s="30">
        <f ca="1">IF(OFFSET($O3196,N$12,)&lt;&gt;"",_xlfn.STDEV.S(OFFSET($O3196,,,N$12))*SQRT($J$12/$G$12),"")</f>
        <v>0.1553224631074441</v>
      </c>
      <c r="O3196" s="4">
        <f t="shared" ca="1" si="49"/>
        <v>-1.9106169626772885E-3</v>
      </c>
    </row>
    <row r="3197" spans="2:15" x14ac:dyDescent="0.2">
      <c r="B3197" s="14">
        <v>37001</v>
      </c>
      <c r="C3197" s="25">
        <v>1201.44</v>
      </c>
      <c r="D3197" s="25">
        <v>1208.01</v>
      </c>
      <c r="E3197" s="25">
        <v>1199.3399999999999</v>
      </c>
      <c r="F3197" s="16">
        <v>1204.95</v>
      </c>
      <c r="G3197" s="28">
        <f ca="1">IFERROR($F3197/OFFSET($F3197,G$12,)-1,"")</f>
        <v>2.8630639778279843E-3</v>
      </c>
      <c r="H3197" s="29">
        <f ca="1">IFERROR($F3197/OFFSET($F3197,H$12,)-1,"")</f>
        <v>1.049109389151659E-2</v>
      </c>
      <c r="I3197" s="29">
        <f ca="1">IFERROR($F3197/OFFSET($F3197,I$12,)-1,"")</f>
        <v>3.9574490112848304E-2</v>
      </c>
      <c r="J3197" s="29">
        <f ca="1">IFERROR($F3197/OFFSET($F3197,J$12,)-1,"")</f>
        <v>7.433263788583977E-2</v>
      </c>
      <c r="K3197" s="30">
        <f>F3197/VLOOKUP(YEAR(B3197),$Z$13:$AB$35,3,FALSE)-1</f>
        <v>0.12655316523153748</v>
      </c>
      <c r="L3197" s="21">
        <f>MAX(F3197:$F$5741)</f>
        <v>1628.56</v>
      </c>
      <c r="M3197" s="28">
        <f ca="1">IF(OFFSET($O3197,M$12,)&lt;&gt;"",_xlfn.STDEV.S(OFFSET($O3197,,,M$12))*SQRT($J$12/$G$12),"")</f>
        <v>0.15721740884799515</v>
      </c>
      <c r="N3197" s="30">
        <f ca="1">IF(OFFSET($O3197,N$12,)&lt;&gt;"",_xlfn.STDEV.S(OFFSET($O3197,,,N$12))*SQRT($J$12/$G$12),"")</f>
        <v>0.15525902385097232</v>
      </c>
      <c r="O3197" s="4">
        <f t="shared" ca="1" si="49"/>
        <v>2.8589732163718487E-3</v>
      </c>
    </row>
    <row r="3198" spans="2:15" x14ac:dyDescent="0.2">
      <c r="B3198" s="14">
        <v>37000</v>
      </c>
      <c r="C3198" s="25">
        <v>1208.6300000000001</v>
      </c>
      <c r="D3198" s="25">
        <v>1208.6300000000001</v>
      </c>
      <c r="E3198" s="25">
        <v>1194.73</v>
      </c>
      <c r="F3198" s="16">
        <v>1201.51</v>
      </c>
      <c r="G3198" s="28">
        <f ca="1">IFERROR($F3198/OFFSET($F3198,G$12,)-1,"")</f>
        <v>-5.7593485978137959E-3</v>
      </c>
      <c r="H3198" s="29">
        <f ca="1">IFERROR($F3198/OFFSET($F3198,H$12,)-1,"")</f>
        <v>-8.3227911312766523E-6</v>
      </c>
      <c r="I3198" s="29">
        <f ca="1">IFERROR($F3198/OFFSET($F3198,I$12,)-1,"")</f>
        <v>3.9845257773892806E-2</v>
      </c>
      <c r="J3198" s="29">
        <f ca="1">IFERROR($F3198/OFFSET($F3198,J$12,)-1,"")</f>
        <v>7.2221528137214719E-2</v>
      </c>
      <c r="K3198" s="30">
        <f>F3198/VLOOKUP(YEAR(B3198),$Z$13:$AB$35,3,FALSE)-1</f>
        <v>0.12333697959031031</v>
      </c>
      <c r="L3198" s="21">
        <f>MAX(F3198:$F$5741)</f>
        <v>1628.56</v>
      </c>
      <c r="M3198" s="28">
        <f ca="1">IF(OFFSET($O3198,M$12,)&lt;&gt;"",_xlfn.STDEV.S(OFFSET($O3198,,,M$12))*SQRT($J$12/$G$12),"")</f>
        <v>0.16518928054242285</v>
      </c>
      <c r="N3198" s="30">
        <f ca="1">IF(OFFSET($O3198,N$12,)&lt;&gt;"",_xlfn.STDEV.S(OFFSET($O3198,,,N$12))*SQRT($J$12/$G$12),"")</f>
        <v>0.15582751802487749</v>
      </c>
      <c r="O3198" s="4">
        <f t="shared" ca="1" si="49"/>
        <v>-5.7759976016691335E-3</v>
      </c>
    </row>
    <row r="3199" spans="2:15" x14ac:dyDescent="0.2">
      <c r="B3199" s="14">
        <v>36999</v>
      </c>
      <c r="C3199" s="25">
        <v>1192.47</v>
      </c>
      <c r="D3199" s="25">
        <v>1208.77</v>
      </c>
      <c r="E3199" s="25">
        <v>1192.3</v>
      </c>
      <c r="F3199" s="16">
        <v>1208.47</v>
      </c>
      <c r="G3199" s="28">
        <f ca="1">IFERROR($F3199/OFFSET($F3199,G$12,)-1,"")</f>
        <v>1.1178887299077234E-2</v>
      </c>
      <c r="H3199" s="29">
        <f ca="1">IFERROR($F3199/OFFSET($F3199,H$12,)-1,"")</f>
        <v>1.2670214103155164E-2</v>
      </c>
      <c r="I3199" s="29">
        <f ca="1">IFERROR($F3199/OFFSET($F3199,I$12,)-1,"")</f>
        <v>4.4783732611721527E-2</v>
      </c>
      <c r="J3199" s="29">
        <f ca="1">IFERROR($F3199/OFFSET($F3199,J$12,)-1,"")</f>
        <v>8.9349619146346981E-2</v>
      </c>
      <c r="K3199" s="30">
        <f>F3199/VLOOKUP(YEAR(B3199),$Z$13:$AB$35,3,FALSE)-1</f>
        <v>0.12984414588767668</v>
      </c>
      <c r="L3199" s="21">
        <f>MAX(F3199:$F$5741)</f>
        <v>1628.56</v>
      </c>
      <c r="M3199" s="28">
        <f ca="1">IF(OFFSET($O3199,M$12,)&lt;&gt;"",_xlfn.STDEV.S(OFFSET($O3199,,,M$12))*SQRT($J$12/$G$12),"")</f>
        <v>0.16455729611679049</v>
      </c>
      <c r="N3199" s="30">
        <f ca="1">IF(OFFSET($O3199,N$12,)&lt;&gt;"",_xlfn.STDEV.S(OFFSET($O3199,,,N$12))*SQRT($J$12/$G$12),"")</f>
        <v>0.15570688037704178</v>
      </c>
      <c r="O3199" s="4">
        <f t="shared" ca="1" si="49"/>
        <v>1.1116865334773197E-2</v>
      </c>
    </row>
    <row r="3200" spans="2:15" x14ac:dyDescent="0.2">
      <c r="B3200" s="14">
        <v>36998</v>
      </c>
      <c r="C3200" s="25">
        <v>1191.1199999999999</v>
      </c>
      <c r="D3200" s="25">
        <v>1197.28</v>
      </c>
      <c r="E3200" s="25">
        <v>1185.29</v>
      </c>
      <c r="F3200" s="16">
        <v>1195.1099999999999</v>
      </c>
      <c r="G3200" s="28">
        <f ca="1">IFERROR($F3200/OFFSET($F3200,G$12,)-1,"")</f>
        <v>3.3666358827975085E-3</v>
      </c>
      <c r="H3200" s="29">
        <f ca="1">IFERROR($F3200/OFFSET($F3200,H$12,)-1,"")</f>
        <v>1.1236810708815881E-2</v>
      </c>
      <c r="I3200" s="29">
        <f ca="1">IFERROR($F3200/OFFSET($F3200,I$12,)-1,"")</f>
        <v>1.5231315516743171E-2</v>
      </c>
      <c r="J3200" s="29">
        <f ca="1">IFERROR($F3200/OFFSET($F3200,J$12,)-1,"")</f>
        <v>6.9602806665831407E-2</v>
      </c>
      <c r="K3200" s="30">
        <f>F3200/VLOOKUP(YEAR(B3200),$Z$13:$AB$35,3,FALSE)-1</f>
        <v>0.11735337839732973</v>
      </c>
      <c r="L3200" s="21">
        <f>MAX(F3200:$F$5741)</f>
        <v>1628.56</v>
      </c>
      <c r="M3200" s="28">
        <f ca="1">IF(OFFSET($O3200,M$12,)&lt;&gt;"",_xlfn.STDEV.S(OFFSET($O3200,,,M$12))*SQRT($J$12/$G$12),"")</f>
        <v>0.16145831746574651</v>
      </c>
      <c r="N3200" s="30">
        <f ca="1">IF(OFFSET($O3200,N$12,)&lt;&gt;"",_xlfn.STDEV.S(OFFSET($O3200,,,N$12))*SQRT($J$12/$G$12),"")</f>
        <v>0.15444815908692153</v>
      </c>
      <c r="O3200" s="4">
        <f t="shared" ca="1" si="49"/>
        <v>3.3609814516003798E-3</v>
      </c>
    </row>
    <row r="3201" spans="2:15" x14ac:dyDescent="0.2">
      <c r="B3201" s="14">
        <v>36993</v>
      </c>
      <c r="C3201" s="25">
        <v>1192.03</v>
      </c>
      <c r="D3201" s="25">
        <v>1192.69</v>
      </c>
      <c r="E3201" s="25">
        <v>1186.01</v>
      </c>
      <c r="F3201" s="16">
        <v>1191.0999999999999</v>
      </c>
      <c r="G3201" s="28">
        <f ca="1">IFERROR($F3201/OFFSET($F3201,G$12,)-1,"")</f>
        <v>-1.123746268156145E-3</v>
      </c>
      <c r="H3201" s="29">
        <f ca="1">IFERROR($F3201/OFFSET($F3201,H$12,)-1,"")</f>
        <v>-5.6018901161286605E-3</v>
      </c>
      <c r="I3201" s="29">
        <f ca="1">IFERROR($F3201/OFFSET($F3201,I$12,)-1,"")</f>
        <v>4.0038774392043841E-3</v>
      </c>
      <c r="J3201" s="29">
        <f ca="1">IFERROR($F3201/OFFSET($F3201,J$12,)-1,"")</f>
        <v>6.7246091124949503E-2</v>
      </c>
      <c r="K3201" s="30">
        <f>F3201/VLOOKUP(YEAR(B3201),$Z$13:$AB$35,3,FALSE)-1</f>
        <v>0.11360427827485298</v>
      </c>
      <c r="L3201" s="21">
        <f>MAX(F3201:$F$5741)</f>
        <v>1628.56</v>
      </c>
      <c r="M3201" s="28">
        <f ca="1">IF(OFFSET($O3201,M$12,)&lt;&gt;"",_xlfn.STDEV.S(OFFSET($O3201,,,M$12))*SQRT($J$12/$G$12),"")</f>
        <v>0.16155779502683937</v>
      </c>
      <c r="N3201" s="30">
        <f ca="1">IF(OFFSET($O3201,N$12,)&lt;&gt;"",_xlfn.STDEV.S(OFFSET($O3201,,,N$12))*SQRT($J$12/$G$12),"")</f>
        <v>0.15449218230232334</v>
      </c>
      <c r="O3201" s="4">
        <f t="shared" ca="1" si="49"/>
        <v>-1.1243781444171591E-3</v>
      </c>
    </row>
    <row r="3202" spans="2:15" x14ac:dyDescent="0.2">
      <c r="B3202" s="14">
        <v>36992</v>
      </c>
      <c r="C3202" s="25">
        <v>1201.04</v>
      </c>
      <c r="D3202" s="25">
        <v>1201.8499999999999</v>
      </c>
      <c r="E3202" s="25">
        <v>1191.08</v>
      </c>
      <c r="F3202" s="16">
        <v>1192.44</v>
      </c>
      <c r="G3202" s="28">
        <f ca="1">IFERROR($F3202/OFFSET($F3202,G$12,)-1,"")</f>
        <v>-7.5570943471602314E-3</v>
      </c>
      <c r="H3202" s="29">
        <f ca="1">IFERROR($F3202/OFFSET($F3202,H$12,)-1,"")</f>
        <v>1.4643942036878022E-2</v>
      </c>
      <c r="I3202" s="29">
        <f ca="1">IFERROR($F3202/OFFSET($F3202,I$12,)-1,"")</f>
        <v>-8.8769200079791277E-3</v>
      </c>
      <c r="J3202" s="29">
        <f ca="1">IFERROR($F3202/OFFSET($F3202,J$12,)-1,"")</f>
        <v>7.0009511674234082E-2</v>
      </c>
      <c r="K3202" s="30">
        <f>F3202/VLOOKUP(YEAR(B3202),$Z$13:$AB$35,3,FALSE)-1</f>
        <v>0.11485709477463346</v>
      </c>
      <c r="L3202" s="21">
        <f>MAX(F3202:$F$5741)</f>
        <v>1628.56</v>
      </c>
      <c r="M3202" s="28">
        <f ca="1">IF(OFFSET($O3202,M$12,)&lt;&gt;"",_xlfn.STDEV.S(OFFSET($O3202,,,M$12))*SQRT($J$12/$G$12),"")</f>
        <v>0.16154874526082308</v>
      </c>
      <c r="N3202" s="30">
        <f ca="1">IF(OFFSET($O3202,N$12,)&lt;&gt;"",_xlfn.STDEV.S(OFFSET($O3202,,,N$12))*SQRT($J$12/$G$12),"")</f>
        <v>0.15523895357930023</v>
      </c>
      <c r="O3202" s="4">
        <f t="shared" ca="1" si="49"/>
        <v>-7.5857938660529771E-3</v>
      </c>
    </row>
    <row r="3203" spans="2:15" x14ac:dyDescent="0.2">
      <c r="B3203" s="14">
        <v>36991</v>
      </c>
      <c r="C3203" s="25">
        <v>1193.6199999999999</v>
      </c>
      <c r="D3203" s="25">
        <v>1201.76</v>
      </c>
      <c r="E3203" s="25">
        <v>1189.8399999999999</v>
      </c>
      <c r="F3203" s="16">
        <v>1201.52</v>
      </c>
      <c r="G3203" s="28">
        <f ca="1">IFERROR($F3203/OFFSET($F3203,G$12,)-1,"")</f>
        <v>6.8462730967444596E-3</v>
      </c>
      <c r="H3203" s="29">
        <f ca="1">IFERROR($F3203/OFFSET($F3203,H$12,)-1,"")</f>
        <v>2.6501495087569493E-2</v>
      </c>
      <c r="I3203" s="29">
        <f ca="1">IFERROR($F3203/OFFSET($F3203,I$12,)-1,"")</f>
        <v>-3.780843725125993E-3</v>
      </c>
      <c r="J3203" s="29">
        <f ca="1">IFERROR($F3203/OFFSET($F3203,J$12,)-1,"")</f>
        <v>8.56389034461571E-2</v>
      </c>
      <c r="K3203" s="30">
        <f>F3203/VLOOKUP(YEAR(B3203),$Z$13:$AB$35,3,FALSE)-1</f>
        <v>0.12334632896717435</v>
      </c>
      <c r="L3203" s="21">
        <f>MAX(F3203:$F$5741)</f>
        <v>1628.56</v>
      </c>
      <c r="M3203" s="28">
        <f ca="1">IF(OFFSET($O3203,M$12,)&lt;&gt;"",_xlfn.STDEV.S(OFFSET($O3203,,,M$12))*SQRT($J$12/$G$12),"")</f>
        <v>0.16286766737103014</v>
      </c>
      <c r="N3203" s="30">
        <f ca="1">IF(OFFSET($O3203,N$12,)&lt;&gt;"",_xlfn.STDEV.S(OFFSET($O3203,,,N$12))*SQRT($J$12/$G$12),"")</f>
        <v>0.15414468774681361</v>
      </c>
      <c r="O3203" s="4">
        <f t="shared" ca="1" si="49"/>
        <v>6.8229437877724676E-3</v>
      </c>
    </row>
    <row r="3204" spans="2:15" x14ac:dyDescent="0.2">
      <c r="B3204" s="14">
        <v>36990</v>
      </c>
      <c r="C3204" s="25">
        <v>1181.29</v>
      </c>
      <c r="D3204" s="25">
        <v>1193.55</v>
      </c>
      <c r="E3204" s="25">
        <v>1176.42</v>
      </c>
      <c r="F3204" s="16">
        <v>1193.3499999999999</v>
      </c>
      <c r="G3204" s="28">
        <f ca="1">IFERROR($F3204/OFFSET($F3204,G$12,)-1,"")</f>
        <v>9.7475948317440331E-3</v>
      </c>
      <c r="H3204" s="29">
        <f ca="1">IFERROR($F3204/OFFSET($F3204,H$12,)-1,"")</f>
        <v>1.4787917956393004E-2</v>
      </c>
      <c r="I3204" s="29">
        <f ca="1">IFERROR($F3204/OFFSET($F3204,I$12,)-1,"")</f>
        <v>-1.0907493514351385E-2</v>
      </c>
      <c r="J3204" s="29">
        <f ca="1">IFERROR($F3204/OFFSET($F3204,J$12,)-1,"")</f>
        <v>6.2919186610967959E-2</v>
      </c>
      <c r="K3204" s="30">
        <f>F3204/VLOOKUP(YEAR(B3204),$Z$13:$AB$35,3,FALSE)-1</f>
        <v>0.11570788806926013</v>
      </c>
      <c r="L3204" s="21">
        <f>MAX(F3204:$F$5741)</f>
        <v>1628.56</v>
      </c>
      <c r="M3204" s="28">
        <f ca="1">IF(OFFSET($O3204,M$12,)&lt;&gt;"",_xlfn.STDEV.S(OFFSET($O3204,,,M$12))*SQRT($J$12/$G$12),"")</f>
        <v>0.1652992939310689</v>
      </c>
      <c r="N3204" s="30">
        <f ca="1">IF(OFFSET($O3204,N$12,)&lt;&gt;"",_xlfn.STDEV.S(OFFSET($O3204,,,N$12))*SQRT($J$12/$G$12),"")</f>
        <v>0.15408689241894993</v>
      </c>
      <c r="O3204" s="4">
        <f t="shared" ca="1" si="49"/>
        <v>9.7003935142493114E-3</v>
      </c>
    </row>
    <row r="3205" spans="2:15" x14ac:dyDescent="0.2">
      <c r="B3205" s="14">
        <v>36987</v>
      </c>
      <c r="C3205" s="25">
        <v>1198.19</v>
      </c>
      <c r="D3205" s="25">
        <v>1199.77</v>
      </c>
      <c r="E3205" s="25">
        <v>1181.83</v>
      </c>
      <c r="F3205" s="16">
        <v>1181.83</v>
      </c>
      <c r="G3205" s="28">
        <f ca="1">IFERROR($F3205/OFFSET($F3205,G$12,)-1,"")</f>
        <v>-1.3341014017248187E-2</v>
      </c>
      <c r="H3205" s="29">
        <f ca="1">IFERROR($F3205/OFFSET($F3205,H$12,)-1,"")</f>
        <v>-3.9695248369208125E-3</v>
      </c>
      <c r="I3205" s="29">
        <f ca="1">IFERROR($F3205/OFFSET($F3205,I$12,)-1,"")</f>
        <v>-2.7044159778707222E-2</v>
      </c>
      <c r="J3205" s="29">
        <f ca="1">IFERROR($F3205/OFFSET($F3205,J$12,)-1,"")</f>
        <v>5.2658300006234837E-2</v>
      </c>
      <c r="K3205" s="30">
        <f>F3205/VLOOKUP(YEAR(B3205),$Z$13:$AB$35,3,FALSE)-1</f>
        <v>0.10493740592189527</v>
      </c>
      <c r="L3205" s="21">
        <f>MAX(F3205:$F$5741)</f>
        <v>1628.56</v>
      </c>
      <c r="M3205" s="28">
        <f ca="1">IF(OFFSET($O3205,M$12,)&lt;&gt;"",_xlfn.STDEV.S(OFFSET($O3205,,,M$12))*SQRT($J$12/$G$12),"")</f>
        <v>0.16269157569470616</v>
      </c>
      <c r="N3205" s="30">
        <f ca="1">IF(OFFSET($O3205,N$12,)&lt;&gt;"",_xlfn.STDEV.S(OFFSET($O3205,,,N$12))*SQRT($J$12/$G$12),"")</f>
        <v>0.15359219602116814</v>
      </c>
      <c r="O3205" s="4">
        <f t="shared" ca="1" si="49"/>
        <v>-1.3430804839380615E-2</v>
      </c>
    </row>
    <row r="3206" spans="2:15" x14ac:dyDescent="0.2">
      <c r="B3206" s="14">
        <v>36986</v>
      </c>
      <c r="C3206" s="25">
        <v>1174.69</v>
      </c>
      <c r="D3206" s="25">
        <v>1200.46</v>
      </c>
      <c r="E3206" s="25">
        <v>1173.82</v>
      </c>
      <c r="F3206" s="16">
        <v>1197.81</v>
      </c>
      <c r="G3206" s="28">
        <f ca="1">IFERROR($F3206/OFFSET($F3206,G$12,)-1,"")</f>
        <v>1.9213260383073916E-2</v>
      </c>
      <c r="H3206" s="29">
        <f ca="1">IFERROR($F3206/OFFSET($F3206,H$12,)-1,"")</f>
        <v>2.1699634074566987E-2</v>
      </c>
      <c r="I3206" s="29">
        <f ca="1">IFERROR($F3206/OFFSET($F3206,I$12,)-1,"")</f>
        <v>-1.7785977859778646E-2</v>
      </c>
      <c r="J3206" s="29">
        <f ca="1">IFERROR($F3206/OFFSET($F3206,J$12,)-1,"")</f>
        <v>5.9943189359951132E-2</v>
      </c>
      <c r="K3206" s="30">
        <f>F3206/VLOOKUP(YEAR(B3206),$Z$13:$AB$35,3,FALSE)-1</f>
        <v>0.11987771015061854</v>
      </c>
      <c r="L3206" s="21">
        <f>MAX(F3206:$F$5741)</f>
        <v>1628.56</v>
      </c>
      <c r="M3206" s="28">
        <f ca="1">IF(OFFSET($O3206,M$12,)&lt;&gt;"",_xlfn.STDEV.S(OFFSET($O3206,,,M$12))*SQRT($J$12/$G$12),"")</f>
        <v>0.15907355425758821</v>
      </c>
      <c r="N3206" s="30">
        <f ca="1">IF(OFFSET($O3206,N$12,)&lt;&gt;"",_xlfn.STDEV.S(OFFSET($O3206,,,N$12))*SQRT($J$12/$G$12),"")</f>
        <v>0.15191054006032972</v>
      </c>
      <c r="O3206" s="4">
        <f t="shared" ca="1" si="49"/>
        <v>1.9031016331064073E-2</v>
      </c>
    </row>
    <row r="3207" spans="2:15" x14ac:dyDescent="0.2">
      <c r="B3207" s="14">
        <v>36985</v>
      </c>
      <c r="C3207" s="25">
        <v>1165.52</v>
      </c>
      <c r="D3207" s="25">
        <v>1175.23</v>
      </c>
      <c r="E3207" s="25">
        <v>1158.3499999999999</v>
      </c>
      <c r="F3207" s="16">
        <v>1175.23</v>
      </c>
      <c r="G3207" s="28">
        <f ca="1">IFERROR($F3207/OFFSET($F3207,G$12,)-1,"")</f>
        <v>4.0410081161896816E-3</v>
      </c>
      <c r="H3207" s="29">
        <f ca="1">IFERROR($F3207/OFFSET($F3207,H$12,)-1,"")</f>
        <v>4.8823448936317071E-3</v>
      </c>
      <c r="I3207" s="29">
        <f ca="1">IFERROR($F3207/OFFSET($F3207,I$12,)-1,"")</f>
        <v>-1.9415936587400928E-2</v>
      </c>
      <c r="J3207" s="29">
        <f ca="1">IFERROR($F3207/OFFSET($F3207,J$12,)-1,"")</f>
        <v>5.3753317552542867E-2</v>
      </c>
      <c r="K3207" s="30">
        <f>F3207/VLOOKUP(YEAR(B3207),$Z$13:$AB$35,3,FALSE)-1</f>
        <v>9.8766817191634271E-2</v>
      </c>
      <c r="L3207" s="21">
        <f>MAX(F3207:$F$5741)</f>
        <v>1628.56</v>
      </c>
      <c r="M3207" s="28">
        <f ca="1">IF(OFFSET($O3207,M$12,)&lt;&gt;"",_xlfn.STDEV.S(OFFSET($O3207,,,M$12))*SQRT($J$12/$G$12),"")</f>
        <v>0.14840439377188347</v>
      </c>
      <c r="N3207" s="30">
        <f ca="1">IF(OFFSET($O3207,N$12,)&lt;&gt;"",_xlfn.STDEV.S(OFFSET($O3207,,,N$12))*SQRT($J$12/$G$12),"")</f>
        <v>0.14770738399875252</v>
      </c>
      <c r="O3207" s="4">
        <f t="shared" ca="1" si="49"/>
        <v>4.0328651726546042E-3</v>
      </c>
    </row>
    <row r="3208" spans="2:15" x14ac:dyDescent="0.2">
      <c r="B3208" s="14">
        <v>36984</v>
      </c>
      <c r="C3208" s="25">
        <v>1174.8699999999999</v>
      </c>
      <c r="D3208" s="25">
        <v>1179</v>
      </c>
      <c r="E3208" s="25">
        <v>1168.32</v>
      </c>
      <c r="F3208" s="16">
        <v>1170.5</v>
      </c>
      <c r="G3208" s="28">
        <f ca="1">IFERROR($F3208/OFFSET($F3208,G$12,)-1,"")</f>
        <v>-4.6430150685398131E-3</v>
      </c>
      <c r="H3208" s="29">
        <f ca="1">IFERROR($F3208/OFFSET($F3208,H$12,)-1,"")</f>
        <v>4.8762898988685688E-3</v>
      </c>
      <c r="I3208" s="29">
        <f ca="1">IFERROR($F3208/OFFSET($F3208,I$12,)-1,"")</f>
        <v>-1.9731001792204661E-2</v>
      </c>
      <c r="J3208" s="29">
        <f ca="1">IFERROR($F3208/OFFSET($F3208,J$12,)-1,"")</f>
        <v>5.1067230588256241E-2</v>
      </c>
      <c r="K3208" s="30">
        <f>F3208/VLOOKUP(YEAR(B3208),$Z$13:$AB$35,3,FALSE)-1</f>
        <v>9.4344561934947224E-2</v>
      </c>
      <c r="L3208" s="21">
        <f>MAX(F3208:$F$5741)</f>
        <v>1628.56</v>
      </c>
      <c r="M3208" s="28">
        <f ca="1">IF(OFFSET($O3208,M$12,)&lt;&gt;"",_xlfn.STDEV.S(OFFSET($O3208,,,M$12))*SQRT($J$12/$G$12),"")</f>
        <v>0.14806082379240931</v>
      </c>
      <c r="N3208" s="30">
        <f ca="1">IF(OFFSET($O3208,N$12,)&lt;&gt;"",_xlfn.STDEV.S(OFFSET($O3208,,,N$12))*SQRT($J$12/$G$12),"")</f>
        <v>0.14778037093582055</v>
      </c>
      <c r="O3208" s="4">
        <f t="shared" ca="1" si="49"/>
        <v>-4.6538273436888692E-3</v>
      </c>
    </row>
    <row r="3209" spans="2:15" x14ac:dyDescent="0.2">
      <c r="B3209" s="14">
        <v>36983</v>
      </c>
      <c r="C3209" s="25">
        <v>1185.79</v>
      </c>
      <c r="D3209" s="25">
        <v>1185.79</v>
      </c>
      <c r="E3209" s="25">
        <v>1175.81</v>
      </c>
      <c r="F3209" s="16">
        <v>1175.96</v>
      </c>
      <c r="G3209" s="28">
        <f ca="1">IFERROR($F3209/OFFSET($F3209,G$12,)-1,"")</f>
        <v>-8.9166821177540934E-3</v>
      </c>
      <c r="H3209" s="29">
        <f ca="1">IFERROR($F3209/OFFSET($F3209,H$12,)-1,"")</f>
        <v>2.3196728443400483E-2</v>
      </c>
      <c r="I3209" s="29">
        <f ca="1">IFERROR($F3209/OFFSET($F3209,I$12,)-1,"")</f>
        <v>-1.3853481819401603E-2</v>
      </c>
      <c r="J3209" s="29">
        <f ca="1">IFERROR($F3209/OFFSET($F3209,J$12,)-1,"")</f>
        <v>4.930846792183452E-2</v>
      </c>
      <c r="K3209" s="30">
        <f>F3209/VLOOKUP(YEAR(B3209),$Z$13:$AB$35,3,FALSE)-1</f>
        <v>9.9449321702708593E-2</v>
      </c>
      <c r="L3209" s="21">
        <f>MAX(F3209:$F$5741)</f>
        <v>1628.56</v>
      </c>
      <c r="M3209" s="28">
        <f ca="1">IF(OFFSET($O3209,M$12,)&lt;&gt;"",_xlfn.STDEV.S(OFFSET($O3209,,,M$12))*SQRT($J$12/$G$12),"")</f>
        <v>0.15450381184742421</v>
      </c>
      <c r="N3209" s="30">
        <f ca="1">IF(OFFSET($O3209,N$12,)&lt;&gt;"",_xlfn.STDEV.S(OFFSET($O3209,,,N$12))*SQRT($J$12/$G$12),"")</f>
        <v>0.14735190379981877</v>
      </c>
      <c r="O3209" s="4">
        <f t="shared" ca="1" si="49"/>
        <v>-8.9566736329912983E-3</v>
      </c>
    </row>
    <row r="3210" spans="2:15" x14ac:dyDescent="0.2">
      <c r="B3210" s="14">
        <v>36980</v>
      </c>
      <c r="C3210" s="25">
        <v>1171.02</v>
      </c>
      <c r="D3210" s="25">
        <v>1186.54</v>
      </c>
      <c r="E3210" s="25">
        <v>1170.6099999999999</v>
      </c>
      <c r="F3210" s="16">
        <v>1186.54</v>
      </c>
      <c r="G3210" s="28">
        <f ca="1">IFERROR($F3210/OFFSET($F3210,G$12,)-1,"")</f>
        <v>1.2086627941690908E-2</v>
      </c>
      <c r="H3210" s="29">
        <f ca="1">IFERROR($F3210/OFFSET($F3210,H$12,)-1,"")</f>
        <v>4.260796977285719E-2</v>
      </c>
      <c r="I3210" s="29">
        <f ca="1">IFERROR($F3210/OFFSET($F3210,I$12,)-1,"")</f>
        <v>-8.9206662100533851E-3</v>
      </c>
      <c r="J3210" s="29">
        <f ca="1">IFERROR($F3210/OFFSET($F3210,J$12,)-1,"")</f>
        <v>5.0100448700361788E-2</v>
      </c>
      <c r="K3210" s="30">
        <f>F3210/VLOOKUP(YEAR(B3210),$Z$13:$AB$35,3,FALSE)-1</f>
        <v>0.10934096242485447</v>
      </c>
      <c r="L3210" s="21">
        <f>MAX(F3210:$F$5741)</f>
        <v>1628.56</v>
      </c>
      <c r="M3210" s="28">
        <f ca="1">IF(OFFSET($O3210,M$12,)&lt;&gt;"",_xlfn.STDEV.S(OFFSET($O3210,,,M$12))*SQRT($J$12/$G$12),"")</f>
        <v>0.1540674438604582</v>
      </c>
      <c r="N3210" s="30">
        <f ca="1">IF(OFFSET($O3210,N$12,)&lt;&gt;"",_xlfn.STDEV.S(OFFSET($O3210,,,N$12))*SQRT($J$12/$G$12),"")</f>
        <v>0.14621391849339449</v>
      </c>
      <c r="O3210" s="4">
        <f t="shared" ca="1" si="49"/>
        <v>1.2014167934636286E-2</v>
      </c>
    </row>
    <row r="3211" spans="2:15" x14ac:dyDescent="0.2">
      <c r="B3211" s="14">
        <v>36979</v>
      </c>
      <c r="C3211" s="25">
        <v>1168.75</v>
      </c>
      <c r="D3211" s="25">
        <v>1172.3699999999999</v>
      </c>
      <c r="E3211" s="25">
        <v>1162.95</v>
      </c>
      <c r="F3211" s="16">
        <v>1172.3699999999999</v>
      </c>
      <c r="G3211" s="28">
        <f ca="1">IFERROR($F3211/OFFSET($F3211,G$12,)-1,"")</f>
        <v>2.4368971885901924E-3</v>
      </c>
      <c r="H3211" s="29">
        <f ca="1">IFERROR($F3211/OFFSET($F3211,H$12,)-1,"")</f>
        <v>4.2801867911941294E-2</v>
      </c>
      <c r="I3211" s="29">
        <f ca="1">IFERROR($F3211/OFFSET($F3211,I$12,)-1,"")</f>
        <v>-2.1663481678669494E-2</v>
      </c>
      <c r="J3211" s="29">
        <f ca="1">IFERROR($F3211/OFFSET($F3211,J$12,)-1,"")</f>
        <v>3.9915910481918004E-2</v>
      </c>
      <c r="K3211" s="30">
        <f>F3211/VLOOKUP(YEAR(B3211),$Z$13:$AB$35,3,FALSE)-1</f>
        <v>9.6092895408520951E-2</v>
      </c>
      <c r="L3211" s="21">
        <f>MAX(F3211:$F$5741)</f>
        <v>1628.56</v>
      </c>
      <c r="M3211" s="28">
        <f ca="1">IF(OFFSET($O3211,M$12,)&lt;&gt;"",_xlfn.STDEV.S(OFFSET($O3211,,,M$12))*SQRT($J$12/$G$12),"")</f>
        <v>0.152405225606141</v>
      </c>
      <c r="N3211" s="30">
        <f ca="1">IF(OFFSET($O3211,N$12,)&lt;&gt;"",_xlfn.STDEV.S(OFFSET($O3211,,,N$12))*SQRT($J$12/$G$12),"")</f>
        <v>0.14835739766564016</v>
      </c>
      <c r="O3211" s="4">
        <f t="shared" ca="1" si="49"/>
        <v>2.4339327696490318E-3</v>
      </c>
    </row>
    <row r="3212" spans="2:15" x14ac:dyDescent="0.2">
      <c r="B3212" s="14">
        <v>36978</v>
      </c>
      <c r="C3212" s="25">
        <v>1166.1400000000001</v>
      </c>
      <c r="D3212" s="25">
        <v>1175.3800000000001</v>
      </c>
      <c r="E3212" s="25">
        <v>1165.45</v>
      </c>
      <c r="F3212" s="16">
        <v>1169.52</v>
      </c>
      <c r="G3212" s="28">
        <f ca="1">IFERROR($F3212/OFFSET($F3212,G$12,)-1,"")</f>
        <v>4.03495819096511E-3</v>
      </c>
      <c r="H3212" s="29">
        <f ca="1">IFERROR($F3212/OFFSET($F3212,H$12,)-1,"")</f>
        <v>1.6178642801285781E-2</v>
      </c>
      <c r="I3212" s="29">
        <f ca="1">IFERROR($F3212/OFFSET($F3212,I$12,)-1,"")</f>
        <v>-3.4149000305565336E-2</v>
      </c>
      <c r="J3212" s="29">
        <f ca="1">IFERROR($F3212/OFFSET($F3212,J$12,)-1,"")</f>
        <v>5.7336588011933864E-2</v>
      </c>
      <c r="K3212" s="30">
        <f>F3212/VLOOKUP(YEAR(B3212),$Z$13:$AB$35,3,FALSE)-1</f>
        <v>9.3428323002271885E-2</v>
      </c>
      <c r="L3212" s="21">
        <f>MAX(F3212:$F$5741)</f>
        <v>1628.56</v>
      </c>
      <c r="M3212" s="28">
        <f ca="1">IF(OFFSET($O3212,M$12,)&lt;&gt;"",_xlfn.STDEV.S(OFFSET($O3212,,,M$12))*SQRT($J$12/$G$12),"")</f>
        <v>0.15588748443720463</v>
      </c>
      <c r="N3212" s="30">
        <f ca="1">IF(OFFSET($O3212,N$12,)&lt;&gt;"",_xlfn.STDEV.S(OFFSET($O3212,,,N$12))*SQRT($J$12/$G$12),"")</f>
        <v>0.14962286851678916</v>
      </c>
      <c r="O3212" s="4">
        <f t="shared" ca="1" si="49"/>
        <v>4.0268395786769865E-3</v>
      </c>
    </row>
    <row r="3213" spans="2:15" x14ac:dyDescent="0.2">
      <c r="B3213" s="14">
        <v>36977</v>
      </c>
      <c r="C3213" s="25">
        <v>1149.75</v>
      </c>
      <c r="D3213" s="25">
        <v>1164.82</v>
      </c>
      <c r="E3213" s="25">
        <v>1149.75</v>
      </c>
      <c r="F3213" s="16">
        <v>1164.82</v>
      </c>
      <c r="G3213" s="28">
        <f ca="1">IFERROR($F3213/OFFSET($F3213,G$12,)-1,"")</f>
        <v>1.3503871922039501E-2</v>
      </c>
      <c r="H3213" s="29">
        <f ca="1">IFERROR($F3213/OFFSET($F3213,H$12,)-1,"")</f>
        <v>4.9522034717188745E-3</v>
      </c>
      <c r="I3213" s="29">
        <f ca="1">IFERROR($F3213/OFFSET($F3213,I$12,)-1,"")</f>
        <v>-2.6688726227480863E-2</v>
      </c>
      <c r="J3213" s="29">
        <f ca="1">IFERROR($F3213/OFFSET($F3213,J$12,)-1,"")</f>
        <v>5.464159280016645E-2</v>
      </c>
      <c r="K3213" s="30">
        <f>F3213/VLOOKUP(YEAR(B3213),$Z$13:$AB$35,3,FALSE)-1</f>
        <v>8.9034115876176934E-2</v>
      </c>
      <c r="L3213" s="21">
        <f>MAX(F3213:$F$5741)</f>
        <v>1628.56</v>
      </c>
      <c r="M3213" s="28">
        <f ca="1">IF(OFFSET($O3213,M$12,)&lt;&gt;"",_xlfn.STDEV.S(OFFSET($O3213,,,M$12))*SQRT($J$12/$G$12),"")</f>
        <v>0.15721804587158533</v>
      </c>
      <c r="N3213" s="30">
        <f ca="1">IF(OFFSET($O3213,N$12,)&lt;&gt;"",_xlfn.STDEV.S(OFFSET($O3213,,,N$12))*SQRT($J$12/$G$12),"")</f>
        <v>0.15406239881239894</v>
      </c>
      <c r="O3213" s="4">
        <f t="shared" ca="1" si="49"/>
        <v>1.3413507249970438E-2</v>
      </c>
    </row>
    <row r="3214" spans="2:15" x14ac:dyDescent="0.2">
      <c r="B3214" s="14">
        <v>36976</v>
      </c>
      <c r="C3214" s="25">
        <v>1137.97</v>
      </c>
      <c r="D3214" s="25">
        <v>1149.3</v>
      </c>
      <c r="E3214" s="25">
        <v>1137.97</v>
      </c>
      <c r="F3214" s="16">
        <v>1149.3</v>
      </c>
      <c r="G3214" s="28">
        <f ca="1">IFERROR($F3214/OFFSET($F3214,G$12,)-1,"")</f>
        <v>9.8853301700276841E-3</v>
      </c>
      <c r="H3214" s="29">
        <f ca="1">IFERROR($F3214/OFFSET($F3214,H$12,)-1,"")</f>
        <v>-5.3398184288645512E-3</v>
      </c>
      <c r="I3214" s="29">
        <f ca="1">IFERROR($F3214/OFFSET($F3214,I$12,)-1,"")</f>
        <v>-3.986566640490552E-2</v>
      </c>
      <c r="J3214" s="29">
        <f ca="1">IFERROR($F3214/OFFSET($F3214,J$12,)-1,"")</f>
        <v>4.5854528578318288E-2</v>
      </c>
      <c r="K3214" s="30">
        <f>F3214/VLOOKUP(YEAR(B3214),$Z$13:$AB$35,3,FALSE)-1</f>
        <v>7.4523882983199119E-2</v>
      </c>
      <c r="L3214" s="21">
        <f>MAX(F3214:$F$5741)</f>
        <v>1628.56</v>
      </c>
      <c r="M3214" s="28">
        <f ca="1">IF(OFFSET($O3214,M$12,)&lt;&gt;"",_xlfn.STDEV.S(OFFSET($O3214,,,M$12))*SQRT($J$12/$G$12),"")</f>
        <v>0.1525789841274722</v>
      </c>
      <c r="N3214" s="30">
        <f ca="1">IF(OFFSET($O3214,N$12,)&lt;&gt;"",_xlfn.STDEV.S(OFFSET($O3214,,,N$12))*SQRT($J$12/$G$12),"")</f>
        <v>0.15233789463850667</v>
      </c>
      <c r="O3214" s="4">
        <f t="shared" ca="1" si="49"/>
        <v>9.836789922519457E-3</v>
      </c>
    </row>
    <row r="3215" spans="2:15" x14ac:dyDescent="0.2">
      <c r="B3215" s="14">
        <v>36973</v>
      </c>
      <c r="C3215" s="25">
        <v>1132.07</v>
      </c>
      <c r="D3215" s="25">
        <v>1142.3399999999999</v>
      </c>
      <c r="E3215" s="25">
        <v>1131.55</v>
      </c>
      <c r="F3215" s="16">
        <v>1138.05</v>
      </c>
      <c r="G3215" s="28">
        <f ca="1">IFERROR($F3215/OFFSET($F3215,G$12,)-1,"")</f>
        <v>1.2274849899933216E-2</v>
      </c>
      <c r="H3215" s="29">
        <f ca="1">IFERROR($F3215/OFFSET($F3215,H$12,)-1,"")</f>
        <v>-1.6097936317186479E-2</v>
      </c>
      <c r="I3215" s="29">
        <f ca="1">IFERROR($F3215/OFFSET($F3215,I$12,)-1,"")</f>
        <v>-5.5332818686654961E-2</v>
      </c>
      <c r="J3215" s="29">
        <f ca="1">IFERROR($F3215/OFFSET($F3215,J$12,)-1,"")</f>
        <v>2.6898505738829126E-2</v>
      </c>
      <c r="K3215" s="30">
        <f>F3215/VLOOKUP(YEAR(B3215),$Z$13:$AB$35,3,FALSE)-1</f>
        <v>6.400583401116311E-2</v>
      </c>
      <c r="L3215" s="21">
        <f>MAX(F3215:$F$5741)</f>
        <v>1628.56</v>
      </c>
      <c r="M3215" s="28">
        <f ca="1">IF(OFFSET($O3215,M$12,)&lt;&gt;"",_xlfn.STDEV.S(OFFSET($O3215,,,M$12))*SQRT($J$12/$G$12),"")</f>
        <v>0.1510509681378574</v>
      </c>
      <c r="N3215" s="30">
        <f ca="1">IF(OFFSET($O3215,N$12,)&lt;&gt;"",_xlfn.STDEV.S(OFFSET($O3215,,,N$12))*SQRT($J$12/$G$12),"")</f>
        <v>0.15150840554816775</v>
      </c>
      <c r="O3215" s="4">
        <f t="shared" ref="O3215:O3278" ca="1" si="50">IFERROR(LN(1+G3215),"")</f>
        <v>1.2200124801376689E-2</v>
      </c>
    </row>
    <row r="3216" spans="2:15" x14ac:dyDescent="0.2">
      <c r="B3216" s="14">
        <v>36972</v>
      </c>
      <c r="C3216" s="25">
        <v>1149.03</v>
      </c>
      <c r="D3216" s="25">
        <v>1149.03</v>
      </c>
      <c r="E3216" s="25">
        <v>1122.04</v>
      </c>
      <c r="F3216" s="16">
        <v>1124.25</v>
      </c>
      <c r="G3216" s="28">
        <f ca="1">IFERROR($F3216/OFFSET($F3216,G$12,)-1,"")</f>
        <v>-2.3155791119993108E-2</v>
      </c>
      <c r="H3216" s="29">
        <f ca="1">IFERROR($F3216/OFFSET($F3216,H$12,)-1,"")</f>
        <v>-4.4963387077592287E-2</v>
      </c>
      <c r="I3216" s="29">
        <f ca="1">IFERROR($F3216/OFFSET($F3216,I$12,)-1,"")</f>
        <v>-6.6346105934525945E-2</v>
      </c>
      <c r="J3216" s="29">
        <f ca="1">IFERROR($F3216/OFFSET($F3216,J$12,)-1,"")</f>
        <v>2.8252359698544005E-2</v>
      </c>
      <c r="K3216" s="30">
        <f>F3216/VLOOKUP(YEAR(B3216),$Z$13:$AB$35,3,FALSE)-1</f>
        <v>5.1103693938798989E-2</v>
      </c>
      <c r="L3216" s="21">
        <f>MAX(F3216:$F$5741)</f>
        <v>1628.56</v>
      </c>
      <c r="M3216" s="28">
        <f ca="1">IF(OFFSET($O3216,M$12,)&lt;&gt;"",_xlfn.STDEV.S(OFFSET($O3216,,,M$12))*SQRT($J$12/$G$12),"")</f>
        <v>0.14780392021495947</v>
      </c>
      <c r="N3216" s="30">
        <f ca="1">IF(OFFSET($O3216,N$12,)&lt;&gt;"",_xlfn.STDEV.S(OFFSET($O3216,,,N$12))*SQRT($J$12/$G$12),"")</f>
        <v>0.15063176140746895</v>
      </c>
      <c r="O3216" s="4">
        <f t="shared" ca="1" si="50"/>
        <v>-2.3428098323628674E-2</v>
      </c>
    </row>
    <row r="3217" spans="2:15" x14ac:dyDescent="0.2">
      <c r="B3217" s="14">
        <v>36971</v>
      </c>
      <c r="C3217" s="25">
        <v>1157.44</v>
      </c>
      <c r="D3217" s="25">
        <v>1157.44</v>
      </c>
      <c r="E3217" s="25">
        <v>1141.81</v>
      </c>
      <c r="F3217" s="16">
        <v>1150.9000000000001</v>
      </c>
      <c r="G3217" s="28">
        <f ca="1">IFERROR($F3217/OFFSET($F3217,G$12,)-1,"")</f>
        <v>-7.0573213238084298E-3</v>
      </c>
      <c r="H3217" s="29">
        <f ca="1">IFERROR($F3217/OFFSET($F3217,H$12,)-1,"")</f>
        <v>-2.9881569519956019E-2</v>
      </c>
      <c r="I3217" s="29">
        <f ca="1">IFERROR($F3217/OFFSET($F3217,I$12,)-1,"")</f>
        <v>-4.8567767536064177E-2</v>
      </c>
      <c r="J3217" s="29">
        <f ca="1">IFERROR($F3217/OFFSET($F3217,J$12,)-1,"")</f>
        <v>3.4674961567160878E-2</v>
      </c>
      <c r="K3217" s="30">
        <f>F3217/VLOOKUP(YEAR(B3217),$Z$13:$AB$35,3,FALSE)-1</f>
        <v>7.6019783281444431E-2</v>
      </c>
      <c r="L3217" s="21">
        <f>MAX(F3217:$F$5741)</f>
        <v>1628.56</v>
      </c>
      <c r="M3217" s="28">
        <f ca="1">IF(OFFSET($O3217,M$12,)&lt;&gt;"",_xlfn.STDEV.S(OFFSET($O3217,,,M$12))*SQRT($J$12/$G$12),"")</f>
        <v>0.13361754786930796</v>
      </c>
      <c r="N3217" s="30">
        <f ca="1">IF(OFFSET($O3217,N$12,)&lt;&gt;"",_xlfn.STDEV.S(OFFSET($O3217,,,N$12))*SQRT($J$12/$G$12),"")</f>
        <v>0.14276076129116611</v>
      </c>
      <c r="O3217" s="4">
        <f t="shared" ca="1" si="50"/>
        <v>-7.082342004759345E-3</v>
      </c>
    </row>
    <row r="3218" spans="2:15" x14ac:dyDescent="0.2">
      <c r="B3218" s="14">
        <v>36970</v>
      </c>
      <c r="C3218" s="25">
        <v>1153.06</v>
      </c>
      <c r="D3218" s="25">
        <v>1159.76</v>
      </c>
      <c r="E3218" s="25">
        <v>1150.8699999999999</v>
      </c>
      <c r="F3218" s="16">
        <v>1159.08</v>
      </c>
      <c r="G3218" s="28">
        <f ca="1">IFERROR($F3218/OFFSET($F3218,G$12,)-1,"")</f>
        <v>3.124269777666111E-3</v>
      </c>
      <c r="H3218" s="29">
        <f ca="1">IFERROR($F3218/OFFSET($F3218,H$12,)-1,"")</f>
        <v>-3.6604827448633581E-2</v>
      </c>
      <c r="I3218" s="29">
        <f ca="1">IFERROR($F3218/OFFSET($F3218,I$12,)-1,"")</f>
        <v>-2.7560343308751456E-2</v>
      </c>
      <c r="J3218" s="29">
        <f ca="1">IFERROR($F3218/OFFSET($F3218,J$12,)-1,"")</f>
        <v>5.5753413427819254E-2</v>
      </c>
      <c r="K3218" s="30">
        <f>F3218/VLOOKUP(YEAR(B3218),$Z$13:$AB$35,3,FALSE)-1</f>
        <v>8.3667573556222452E-2</v>
      </c>
      <c r="L3218" s="21">
        <f>MAX(F3218:$F$5741)</f>
        <v>1628.56</v>
      </c>
      <c r="M3218" s="28">
        <f ca="1">IF(OFFSET($O3218,M$12,)&lt;&gt;"",_xlfn.STDEV.S(OFFSET($O3218,,,M$12))*SQRT($J$12/$G$12),"")</f>
        <v>0.14114899863834054</v>
      </c>
      <c r="N3218" s="30">
        <f ca="1">IF(OFFSET($O3218,N$12,)&lt;&gt;"",_xlfn.STDEV.S(OFFSET($O3218,,,N$12))*SQRT($J$12/$G$12),"")</f>
        <v>0.14266073937516865</v>
      </c>
      <c r="O3218" s="4">
        <f t="shared" ca="1" si="50"/>
        <v>3.1193993884807217E-3</v>
      </c>
    </row>
    <row r="3219" spans="2:15" x14ac:dyDescent="0.2">
      <c r="B3219" s="14">
        <v>36969</v>
      </c>
      <c r="C3219" s="25">
        <v>1156.8599999999999</v>
      </c>
      <c r="D3219" s="25">
        <v>1159.51</v>
      </c>
      <c r="E3219" s="25">
        <v>1146.2</v>
      </c>
      <c r="F3219" s="16">
        <v>1155.47</v>
      </c>
      <c r="G3219" s="28">
        <f ca="1">IFERROR($F3219/OFFSET($F3219,G$12,)-1,"")</f>
        <v>-1.0374609871441898E-3</v>
      </c>
      <c r="H3219" s="29">
        <f ca="1">IFERROR($F3219/OFFSET($F3219,H$12,)-1,"")</f>
        <v>-4.1962390554523665E-2</v>
      </c>
      <c r="I3219" s="29">
        <f ca="1">IFERROR($F3219/OFFSET($F3219,I$12,)-1,"")</f>
        <v>-2.3122706751661171E-2</v>
      </c>
      <c r="J3219" s="29">
        <f ca="1">IFERROR($F3219/OFFSET($F3219,J$12,)-1,"")</f>
        <v>5.6719557364305562E-2</v>
      </c>
      <c r="K3219" s="30">
        <f>F3219/VLOOKUP(YEAR(B3219),$Z$13:$AB$35,3,FALSE)-1</f>
        <v>8.0292448508306968E-2</v>
      </c>
      <c r="L3219" s="21">
        <f>MAX(F3219:$F$5741)</f>
        <v>1628.56</v>
      </c>
      <c r="M3219" s="28">
        <f ca="1">IF(OFFSET($O3219,M$12,)&lt;&gt;"",_xlfn.STDEV.S(OFFSET($O3219,,,M$12))*SQRT($J$12/$G$12),"")</f>
        <v>0.14100651711367265</v>
      </c>
      <c r="N3219" s="30">
        <f ca="1">IF(OFFSET($O3219,N$12,)&lt;&gt;"",_xlfn.STDEV.S(OFFSET($O3219,,,N$12))*SQRT($J$12/$G$12),"")</f>
        <v>0.14614036880101261</v>
      </c>
      <c r="O3219" s="4">
        <f t="shared" ca="1" si="50"/>
        <v>-1.0379995222991418E-3</v>
      </c>
    </row>
    <row r="3220" spans="2:15" x14ac:dyDescent="0.2">
      <c r="B3220" s="14">
        <v>36966</v>
      </c>
      <c r="C3220" s="25">
        <v>1177.6099999999999</v>
      </c>
      <c r="D3220" s="25">
        <v>1177.93</v>
      </c>
      <c r="E3220" s="25">
        <v>1152.77</v>
      </c>
      <c r="F3220" s="16">
        <v>1156.67</v>
      </c>
      <c r="G3220" s="28">
        <f ca="1">IFERROR($F3220/OFFSET($F3220,G$12,)-1,"")</f>
        <v>-1.7422993934657405E-2</v>
      </c>
      <c r="H3220" s="29">
        <f ca="1">IFERROR($F3220/OFFSET($F3220,H$12,)-1,"")</f>
        <v>-4.1309230756479409E-2</v>
      </c>
      <c r="I3220" s="29">
        <f ca="1">IFERROR($F3220/OFFSET($F3220,I$12,)-1,"")</f>
        <v>-1.3054941679394472E-2</v>
      </c>
      <c r="J3220" s="29">
        <f ca="1">IFERROR($F3220/OFFSET($F3220,J$12,)-1,"")</f>
        <v>7.0425793794016256E-2</v>
      </c>
      <c r="K3220" s="30">
        <f>F3220/VLOOKUP(YEAR(B3220),$Z$13:$AB$35,3,FALSE)-1</f>
        <v>8.1414373731991008E-2</v>
      </c>
      <c r="L3220" s="21">
        <f>MAX(F3220:$F$5741)</f>
        <v>1628.56</v>
      </c>
      <c r="M3220" s="28">
        <f ca="1">IF(OFFSET($O3220,M$12,)&lt;&gt;"",_xlfn.STDEV.S(OFFSET($O3220,,,M$12))*SQRT($J$12/$G$12),"")</f>
        <v>0.14256811964232718</v>
      </c>
      <c r="N3220" s="30">
        <f ca="1">IF(OFFSET($O3220,N$12,)&lt;&gt;"",_xlfn.STDEV.S(OFFSET($O3220,,,N$12))*SQRT($J$12/$G$12),"")</f>
        <v>0.14612556451430281</v>
      </c>
      <c r="O3220" s="4">
        <f t="shared" ca="1" si="50"/>
        <v>-1.7576560635441257E-2</v>
      </c>
    </row>
    <row r="3221" spans="2:15" x14ac:dyDescent="0.2">
      <c r="B3221" s="14">
        <v>36965</v>
      </c>
      <c r="C3221" s="25">
        <v>1184.49</v>
      </c>
      <c r="D3221" s="25">
        <v>1184.49</v>
      </c>
      <c r="E3221" s="25">
        <v>1173.0899999999999</v>
      </c>
      <c r="F3221" s="16">
        <v>1177.18</v>
      </c>
      <c r="G3221" s="28">
        <f ca="1">IFERROR($F3221/OFFSET($F3221,G$12,)-1,"")</f>
        <v>-7.7295907615795301E-3</v>
      </c>
      <c r="H3221" s="29">
        <f ca="1">IFERROR($F3221/OFFSET($F3221,H$12,)-1,"")</f>
        <v>-3.0872328514505831E-2</v>
      </c>
      <c r="I3221" s="29">
        <f ca="1">IFERROR($F3221/OFFSET($F3221,I$12,)-1,"")</f>
        <v>1.6115527703688404E-2</v>
      </c>
      <c r="J3221" s="29">
        <f ca="1">IFERROR($F3221/OFFSET($F3221,J$12,)-1,"")</f>
        <v>7.9902392484955342E-2</v>
      </c>
      <c r="K3221" s="30">
        <f>F3221/VLOOKUP(YEAR(B3221),$Z$13:$AB$35,3,FALSE)-1</f>
        <v>0.10058994568012047</v>
      </c>
      <c r="L3221" s="21">
        <f>MAX(F3221:$F$5741)</f>
        <v>1628.56</v>
      </c>
      <c r="M3221" s="28">
        <f ca="1">IF(OFFSET($O3221,M$12,)&lt;&gt;"",_xlfn.STDEV.S(OFFSET($O3221,,,M$12))*SQRT($J$12/$G$12),"")</f>
        <v>0.13583067587282655</v>
      </c>
      <c r="N3221" s="30">
        <f ca="1">IF(OFFSET($O3221,N$12,)&lt;&gt;"",_xlfn.STDEV.S(OFFSET($O3221,,,N$12))*SQRT($J$12/$G$12),"")</f>
        <v>0.14085440122987108</v>
      </c>
      <c r="O3221" s="4">
        <f t="shared" ca="1" si="50"/>
        <v>-7.7596188850714877E-3</v>
      </c>
    </row>
    <row r="3222" spans="2:15" x14ac:dyDescent="0.2">
      <c r="B3222" s="14">
        <v>36964</v>
      </c>
      <c r="C3222" s="25">
        <v>1202.78</v>
      </c>
      <c r="D3222" s="25">
        <v>1202.78</v>
      </c>
      <c r="E3222" s="25">
        <v>1174.03</v>
      </c>
      <c r="F3222" s="16">
        <v>1186.3499999999999</v>
      </c>
      <c r="G3222" s="28">
        <f ca="1">IFERROR($F3222/OFFSET($F3222,G$12,)-1,"")</f>
        <v>-1.3938759226012398E-2</v>
      </c>
      <c r="H3222" s="29">
        <f ca="1">IFERROR($F3222/OFFSET($F3222,H$12,)-1,"")</f>
        <v>-2.7183271832718403E-2</v>
      </c>
      <c r="I3222" s="29">
        <f ca="1">IFERROR($F3222/OFFSET($F3222,I$12,)-1,"")</f>
        <v>1.6015073009891578E-2</v>
      </c>
      <c r="J3222" s="29">
        <f ca="1">IFERROR($F3222/OFFSET($F3222,J$12,)-1,"")</f>
        <v>0.12283142621880239</v>
      </c>
      <c r="K3222" s="30">
        <f>F3222/VLOOKUP(YEAR(B3222),$Z$13:$AB$35,3,FALSE)-1</f>
        <v>0.10916332426443787</v>
      </c>
      <c r="L3222" s="21">
        <f>MAX(F3222:$F$5741)</f>
        <v>1628.56</v>
      </c>
      <c r="M3222" s="28">
        <f ca="1">IF(OFFSET($O3222,M$12,)&lt;&gt;"",_xlfn.STDEV.S(OFFSET($O3222,,,M$12))*SQRT($J$12/$G$12),"")</f>
        <v>0.16052148472639716</v>
      </c>
      <c r="N3222" s="30">
        <f ca="1">IF(OFFSET($O3222,N$12,)&lt;&gt;"",_xlfn.STDEV.S(OFFSET($O3222,,,N$12))*SQRT($J$12/$G$12),"")</f>
        <v>0.14037789403462136</v>
      </c>
      <c r="O3222" s="4">
        <f t="shared" ca="1" si="50"/>
        <v>-1.4036815989821757E-2</v>
      </c>
    </row>
    <row r="3223" spans="2:15" x14ac:dyDescent="0.2">
      <c r="B3223" s="14">
        <v>36963</v>
      </c>
      <c r="C3223" s="25">
        <v>1200.46</v>
      </c>
      <c r="D3223" s="25">
        <v>1204.18</v>
      </c>
      <c r="E3223" s="25">
        <v>1193.71</v>
      </c>
      <c r="F3223" s="16">
        <v>1203.1199999999999</v>
      </c>
      <c r="G3223" s="28">
        <f ca="1">IFERROR($F3223/OFFSET($F3223,G$12,)-1,"")</f>
        <v>-2.4542318917485373E-3</v>
      </c>
      <c r="H3223" s="29">
        <f ca="1">IFERROR($F3223/OFFSET($F3223,H$12,)-1,"")</f>
        <v>3.8548185231539467E-3</v>
      </c>
      <c r="I3223" s="29">
        <f ca="1">IFERROR($F3223/OFFSET($F3223,I$12,)-1,"")</f>
        <v>3.4701617688794872E-2</v>
      </c>
      <c r="J3223" s="29">
        <f ca="1">IFERROR($F3223/OFFSET($F3223,J$12,)-1,"")</f>
        <v>0.14454232386460908</v>
      </c>
      <c r="K3223" s="30">
        <f>F3223/VLOOKUP(YEAR(B3223),$Z$13:$AB$35,3,FALSE)-1</f>
        <v>0.12484222926541944</v>
      </c>
      <c r="L3223" s="21">
        <f>MAX(F3223:$F$5741)</f>
        <v>1628.56</v>
      </c>
      <c r="M3223" s="28">
        <f ca="1">IF(OFFSET($O3223,M$12,)&lt;&gt;"",_xlfn.STDEV.S(OFFSET($O3223,,,M$12))*SQRT($J$12/$G$12),"")</f>
        <v>0.15303821696717926</v>
      </c>
      <c r="N3223" s="30">
        <f ca="1">IF(OFFSET($O3223,N$12,)&lt;&gt;"",_xlfn.STDEV.S(OFFSET($O3223,,,N$12))*SQRT($J$12/$G$12),"")</f>
        <v>0.13821669277964563</v>
      </c>
      <c r="O3223" s="4">
        <f t="shared" ca="1" si="50"/>
        <v>-2.4572484554130159E-3</v>
      </c>
    </row>
    <row r="3224" spans="2:15" x14ac:dyDescent="0.2">
      <c r="B3224" s="14">
        <v>36962</v>
      </c>
      <c r="C3224" s="25">
        <v>1205.6500000000001</v>
      </c>
      <c r="D3224" s="25">
        <v>1210.1600000000001</v>
      </c>
      <c r="E3224" s="25">
        <v>1199.76</v>
      </c>
      <c r="F3224" s="16">
        <v>1206.08</v>
      </c>
      <c r="G3224" s="28">
        <f ca="1">IFERROR($F3224/OFFSET($F3224,G$12,)-1,"")</f>
        <v>-3.5639986407076663E-4</v>
      </c>
      <c r="H3224" s="29">
        <f ca="1">IFERROR($F3224/OFFSET($F3224,H$12,)-1,"")</f>
        <v>1.0066495820980403E-2</v>
      </c>
      <c r="I3224" s="29">
        <f ca="1">IFERROR($F3224/OFFSET($F3224,I$12,)-1,"")</f>
        <v>4.4279356503368117E-2</v>
      </c>
      <c r="J3224" s="29">
        <f ca="1">IFERROR($F3224/OFFSET($F3224,J$12,)-1,"")</f>
        <v>0.17166810767751151</v>
      </c>
      <c r="K3224" s="30">
        <f>F3224/VLOOKUP(YEAR(B3224),$Z$13:$AB$35,3,FALSE)-1</f>
        <v>0.12760964481717285</v>
      </c>
      <c r="L3224" s="21">
        <f>MAX(F3224:$F$5741)</f>
        <v>1628.56</v>
      </c>
      <c r="M3224" s="28">
        <f ca="1">IF(OFFSET($O3224,M$12,)&lt;&gt;"",_xlfn.STDEV.S(OFFSET($O3224,,,M$12))*SQRT($J$12/$G$12),"")</f>
        <v>0.15246035253230417</v>
      </c>
      <c r="N3224" s="30">
        <f ca="1">IF(OFFSET($O3224,N$12,)&lt;&gt;"",_xlfn.STDEV.S(OFFSET($O3224,,,N$12))*SQRT($J$12/$G$12),"")</f>
        <v>0.13794794382894529</v>
      </c>
      <c r="O3224" s="4">
        <f t="shared" ca="1" si="50"/>
        <v>-3.5646338959642896E-4</v>
      </c>
    </row>
    <row r="3225" spans="2:15" x14ac:dyDescent="0.2">
      <c r="B3225" s="14">
        <v>36959</v>
      </c>
      <c r="C3225" s="25">
        <v>1214.27</v>
      </c>
      <c r="D3225" s="25">
        <v>1214.27</v>
      </c>
      <c r="E3225" s="25">
        <v>1201.25</v>
      </c>
      <c r="F3225" s="16">
        <v>1206.51</v>
      </c>
      <c r="G3225" s="28">
        <f ca="1">IFERROR($F3225/OFFSET($F3225,G$12,)-1,"")</f>
        <v>-6.7260513056937032E-3</v>
      </c>
      <c r="H3225" s="29">
        <f ca="1">IFERROR($F3225/OFFSET($F3225,H$12,)-1,"")</f>
        <v>1.1765396484636925E-2</v>
      </c>
      <c r="I3225" s="29">
        <f ca="1">IFERROR($F3225/OFFSET($F3225,I$12,)-1,"")</f>
        <v>3.5906550240836665E-2</v>
      </c>
      <c r="J3225" s="29">
        <f ca="1">IFERROR($F3225/OFFSET($F3225,J$12,)-1,"")</f>
        <v>0.16190448675353175</v>
      </c>
      <c r="K3225" s="30">
        <f>F3225/VLOOKUP(YEAR(B3225),$Z$13:$AB$35,3,FALSE)-1</f>
        <v>0.12801166802232644</v>
      </c>
      <c r="L3225" s="21">
        <f>MAX(F3225:$F$5741)</f>
        <v>1628.56</v>
      </c>
      <c r="M3225" s="28">
        <f ca="1">IF(OFFSET($O3225,M$12,)&lt;&gt;"",_xlfn.STDEV.S(OFFSET($O3225,,,M$12))*SQRT($J$12/$G$12),"")</f>
        <v>0.15245673997056516</v>
      </c>
      <c r="N3225" s="30">
        <f ca="1">IF(OFFSET($O3225,N$12,)&lt;&gt;"",_xlfn.STDEV.S(OFFSET($O3225,,,N$12))*SQRT($J$12/$G$12),"")</f>
        <v>0.14021716855280736</v>
      </c>
      <c r="O3225" s="4">
        <f t="shared" ca="1" si="50"/>
        <v>-6.7487731315343351E-3</v>
      </c>
    </row>
    <row r="3226" spans="2:15" x14ac:dyDescent="0.2">
      <c r="B3226" s="14">
        <v>36958</v>
      </c>
      <c r="C3226" s="25">
        <v>1217.9000000000001</v>
      </c>
      <c r="D3226" s="25">
        <v>1217.9000000000001</v>
      </c>
      <c r="E3226" s="25">
        <v>1208.49</v>
      </c>
      <c r="F3226" s="16">
        <v>1214.68</v>
      </c>
      <c r="G3226" s="28">
        <f ca="1">IFERROR($F3226/OFFSET($F3226,G$12,)-1,"")</f>
        <v>-3.9524395243951682E-3</v>
      </c>
      <c r="H3226" s="29">
        <f ca="1">IFERROR($F3226/OFFSET($F3226,H$12,)-1,"")</f>
        <v>1.4583785770368118E-2</v>
      </c>
      <c r="I3226" s="29">
        <f ca="1">IFERROR($F3226/OFFSET($F3226,I$12,)-1,"")</f>
        <v>4.9943815368657551E-2</v>
      </c>
      <c r="J3226" s="29">
        <f ca="1">IFERROR($F3226/OFFSET($F3226,J$12,)-1,"")</f>
        <v>0.13793749531589605</v>
      </c>
      <c r="K3226" s="30">
        <f>F3226/VLOOKUP(YEAR(B3226),$Z$13:$AB$35,3,FALSE)-1</f>
        <v>0.13565010892024065</v>
      </c>
      <c r="L3226" s="21">
        <f>MAX(F3226:$F$5741)</f>
        <v>1628.56</v>
      </c>
      <c r="M3226" s="28">
        <f ca="1">IF(OFFSET($O3226,M$12,)&lt;&gt;"",_xlfn.STDEV.S(OFFSET($O3226,,,M$12))*SQRT($J$12/$G$12),"")</f>
        <v>0.1494452046364077</v>
      </c>
      <c r="N3226" s="30">
        <f ca="1">IF(OFFSET($O3226,N$12,)&lt;&gt;"",_xlfn.STDEV.S(OFFSET($O3226,,,N$12))*SQRT($J$12/$G$12),"")</f>
        <v>0.13961211019866324</v>
      </c>
      <c r="O3226" s="4">
        <f t="shared" ca="1" si="50"/>
        <v>-3.9602710560735638E-3</v>
      </c>
    </row>
    <row r="3227" spans="2:15" x14ac:dyDescent="0.2">
      <c r="B3227" s="14">
        <v>36957</v>
      </c>
      <c r="C3227" s="25">
        <v>1198.43</v>
      </c>
      <c r="D3227" s="25">
        <v>1219.5</v>
      </c>
      <c r="E3227" s="25">
        <v>1191.9100000000001</v>
      </c>
      <c r="F3227" s="16">
        <v>1219.5</v>
      </c>
      <c r="G3227" s="28">
        <f ca="1">IFERROR($F3227/OFFSET($F3227,G$12,)-1,"")</f>
        <v>1.7521902377972465E-2</v>
      </c>
      <c r="H3227" s="29">
        <f ca="1">IFERROR($F3227/OFFSET($F3227,H$12,)-1,"")</f>
        <v>1.7666252200979837E-2</v>
      </c>
      <c r="I3227" s="29">
        <f ca="1">IFERROR($F3227/OFFSET($F3227,I$12,)-1,"")</f>
        <v>7.2578233566113814E-2</v>
      </c>
      <c r="J3227" s="29">
        <f ca="1">IFERROR($F3227/OFFSET($F3227,J$12,)-1,"")</f>
        <v>0.12244240522057681</v>
      </c>
      <c r="K3227" s="30">
        <f>F3227/VLOOKUP(YEAR(B3227),$Z$13:$AB$35,3,FALSE)-1</f>
        <v>0.14015650856870399</v>
      </c>
      <c r="L3227" s="21">
        <f>MAX(F3227:$F$5741)</f>
        <v>1628.56</v>
      </c>
      <c r="M3227" s="28">
        <f ca="1">IF(OFFSET($O3227,M$12,)&lt;&gt;"",_xlfn.STDEV.S(OFFSET($O3227,,,M$12))*SQRT($J$12/$G$12),"")</f>
        <v>0.14843027655521587</v>
      </c>
      <c r="N3227" s="30">
        <f ca="1">IF(OFFSET($O3227,N$12,)&lt;&gt;"",_xlfn.STDEV.S(OFFSET($O3227,,,N$12))*SQRT($J$12/$G$12),"")</f>
        <v>0.13908720567766408</v>
      </c>
      <c r="O3227" s="4">
        <f t="shared" ca="1" si="50"/>
        <v>1.7370163781535924E-2</v>
      </c>
    </row>
    <row r="3228" spans="2:15" x14ac:dyDescent="0.2">
      <c r="B3228" s="14">
        <v>36956</v>
      </c>
      <c r="C3228" s="25">
        <v>1193.4000000000001</v>
      </c>
      <c r="D3228" s="25">
        <v>1200.8900000000001</v>
      </c>
      <c r="E3228" s="25">
        <v>1189.6099999999999</v>
      </c>
      <c r="F3228" s="16">
        <v>1198.5</v>
      </c>
      <c r="G3228" s="28">
        <f ca="1">IFERROR($F3228/OFFSET($F3228,G$12,)-1,"")</f>
        <v>3.7184061102457644E-3</v>
      </c>
      <c r="H3228" s="29">
        <f ca="1">IFERROR($F3228/OFFSET($F3228,H$12,)-1,"")</f>
        <v>-1.021579525465155E-2</v>
      </c>
      <c r="I3228" s="29">
        <f ca="1">IFERROR($F3228/OFFSET($F3228,I$12,)-1,"")</f>
        <v>5.330228061695319E-2</v>
      </c>
      <c r="J3228" s="29">
        <f ca="1">IFERROR($F3228/OFFSET($F3228,J$12,)-1,"")</f>
        <v>0.10550492565398684</v>
      </c>
      <c r="K3228" s="30">
        <f>F3228/VLOOKUP(YEAR(B3228),$Z$13:$AB$35,3,FALSE)-1</f>
        <v>0.12052281715423674</v>
      </c>
      <c r="L3228" s="21">
        <f>MAX(F3228:$F$5741)</f>
        <v>1628.56</v>
      </c>
      <c r="M3228" s="28">
        <f ca="1">IF(OFFSET($O3228,M$12,)&lt;&gt;"",_xlfn.STDEV.S(OFFSET($O3228,,,M$12))*SQRT($J$12/$G$12),"")</f>
        <v>0.14478572754021427</v>
      </c>
      <c r="N3228" s="30">
        <f ca="1">IF(OFFSET($O3228,N$12,)&lt;&gt;"",_xlfn.STDEV.S(OFFSET($O3228,,,N$12))*SQRT($J$12/$G$12),"")</f>
        <v>0.13545330721686338</v>
      </c>
      <c r="O3228" s="4">
        <f t="shared" ca="1" si="50"/>
        <v>3.7115099281623764E-3</v>
      </c>
    </row>
    <row r="3229" spans="2:15" x14ac:dyDescent="0.2">
      <c r="B3229" s="14">
        <v>36955</v>
      </c>
      <c r="C3229" s="25">
        <v>1192.54</v>
      </c>
      <c r="D3229" s="25">
        <v>1194.2</v>
      </c>
      <c r="E3229" s="25">
        <v>1187.52</v>
      </c>
      <c r="F3229" s="16">
        <v>1194.06</v>
      </c>
      <c r="G3229" s="28">
        <f ca="1">IFERROR($F3229/OFFSET($F3229,G$12,)-1,"")</f>
        <v>1.3249698108144248E-3</v>
      </c>
      <c r="H3229" s="29">
        <f ca="1">IFERROR($F3229/OFFSET($F3229,H$12,)-1,"")</f>
        <v>-2.2560914469066384E-3</v>
      </c>
      <c r="I3229" s="29">
        <f ca="1">IFERROR($F3229/OFFSET($F3229,I$12,)-1,"")</f>
        <v>5.786046511627907E-2</v>
      </c>
      <c r="J3229" s="29">
        <f ca="1">IFERROR($F3229/OFFSET($F3229,J$12,)-1,"")</f>
        <v>9.0844311267837208E-2</v>
      </c>
      <c r="K3229" s="30">
        <f>F3229/VLOOKUP(YEAR(B3229),$Z$13:$AB$35,3,FALSE)-1</f>
        <v>0.11637169382660639</v>
      </c>
      <c r="L3229" s="21">
        <f>MAX(F3229:$F$5741)</f>
        <v>1628.56</v>
      </c>
      <c r="M3229" s="28">
        <f ca="1">IF(OFFSET($O3229,M$12,)&lt;&gt;"",_xlfn.STDEV.S(OFFSET($O3229,,,M$12))*SQRT($J$12/$G$12),"")</f>
        <v>0.14669146874164987</v>
      </c>
      <c r="N3229" s="30">
        <f ca="1">IF(OFFSET($O3229,N$12,)&lt;&gt;"",_xlfn.STDEV.S(OFFSET($O3229,,,N$12))*SQRT($J$12/$G$12),"")</f>
        <v>0.13819192342418529</v>
      </c>
      <c r="O3229" s="4">
        <f t="shared" ca="1" si="50"/>
        <v>1.3240928128930131E-3</v>
      </c>
    </row>
    <row r="3230" spans="2:15" x14ac:dyDescent="0.2">
      <c r="B3230" s="14">
        <v>36952</v>
      </c>
      <c r="C3230" s="25">
        <v>1196.6500000000001</v>
      </c>
      <c r="D3230" s="25">
        <v>1196.8499999999999</v>
      </c>
      <c r="E3230" s="25">
        <v>1184.49</v>
      </c>
      <c r="F3230" s="16">
        <v>1192.48</v>
      </c>
      <c r="G3230" s="28">
        <f ca="1">IFERROR($F3230/OFFSET($F3230,G$12,)-1,"")</f>
        <v>-3.9591720819899257E-3</v>
      </c>
      <c r="H3230" s="29">
        <f ca="1">IFERROR($F3230/OFFSET($F3230,H$12,)-1,"")</f>
        <v>-3.7927520008019799E-3</v>
      </c>
      <c r="I3230" s="29">
        <f ca="1">IFERROR($F3230/OFFSET($F3230,I$12,)-1,"")</f>
        <v>4.5686525544116785E-2</v>
      </c>
      <c r="J3230" s="29">
        <f ca="1">IFERROR($F3230/OFFSET($F3230,J$12,)-1,"")</f>
        <v>9.6210770164181669E-2</v>
      </c>
      <c r="K3230" s="30">
        <f>F3230/VLOOKUP(YEAR(B3230),$Z$13:$AB$35,3,FALSE)-1</f>
        <v>0.11489449228208959</v>
      </c>
      <c r="L3230" s="21">
        <f>MAX(F3230:$F$5741)</f>
        <v>1628.56</v>
      </c>
      <c r="M3230" s="28">
        <f ca="1">IF(OFFSET($O3230,M$12,)&lt;&gt;"",_xlfn.STDEV.S(OFFSET($O3230,,,M$12))*SQRT($J$12/$G$12),"")</f>
        <v>0.146729549927655</v>
      </c>
      <c r="N3230" s="30">
        <f ca="1">IF(OFFSET($O3230,N$12,)&lt;&gt;"",_xlfn.STDEV.S(OFFSET($O3230,,,N$12))*SQRT($J$12/$G$12),"")</f>
        <v>0.14027747165815432</v>
      </c>
      <c r="O3230" s="4">
        <f t="shared" ca="1" si="50"/>
        <v>-3.9670303521309163E-3</v>
      </c>
    </row>
    <row r="3231" spans="2:15" x14ac:dyDescent="0.2">
      <c r="B3231" s="14">
        <v>36951</v>
      </c>
      <c r="C3231" s="25">
        <v>1196.8900000000001</v>
      </c>
      <c r="D3231" s="25">
        <v>1198.4000000000001</v>
      </c>
      <c r="E3231" s="25">
        <v>1191.1600000000001</v>
      </c>
      <c r="F3231" s="16">
        <v>1197.22</v>
      </c>
      <c r="G3231" s="28">
        <f ca="1">IFERROR($F3231/OFFSET($F3231,G$12,)-1,"")</f>
        <v>-9.2628908564407197E-4</v>
      </c>
      <c r="H3231" s="29">
        <f ca="1">IFERROR($F3231/OFFSET($F3231,H$12,)-1,"")</f>
        <v>-6.2172639058362122E-3</v>
      </c>
      <c r="I3231" s="29">
        <f ca="1">IFERROR($F3231/OFFSET($F3231,I$12,)-1,"")</f>
        <v>8.4379472130137856E-2</v>
      </c>
      <c r="J3231" s="29">
        <f ca="1">IFERROR($F3231/OFFSET($F3231,J$12,)-1,"")</f>
        <v>9.9335194299566609E-2</v>
      </c>
      <c r="K3231" s="30">
        <f>F3231/VLOOKUP(YEAR(B3231),$Z$13:$AB$35,3,FALSE)-1</f>
        <v>0.11932609691564067</v>
      </c>
      <c r="L3231" s="21">
        <f>MAX(F3231:$F$5741)</f>
        <v>1628.56</v>
      </c>
      <c r="M3231" s="28">
        <f ca="1">IF(OFFSET($O3231,M$12,)&lt;&gt;"",_xlfn.STDEV.S(OFFSET($O3231,,,M$12))*SQRT($J$12/$G$12),"")</f>
        <v>0.14538110274876631</v>
      </c>
      <c r="N3231" s="30">
        <f ca="1">IF(OFFSET($O3231,N$12,)&lt;&gt;"",_xlfn.STDEV.S(OFFSET($O3231,,,N$12))*SQRT($J$12/$G$12),"")</f>
        <v>0.14065460763901316</v>
      </c>
      <c r="O3231" s="4">
        <f t="shared" ca="1" si="50"/>
        <v>-9.267183564855661E-4</v>
      </c>
    </row>
    <row r="3232" spans="2:15" x14ac:dyDescent="0.2">
      <c r="B3232" s="14">
        <v>36950</v>
      </c>
      <c r="C3232" s="25">
        <v>1211.1099999999999</v>
      </c>
      <c r="D3232" s="25">
        <v>1211.1099999999999</v>
      </c>
      <c r="E3232" s="25">
        <v>1198.33</v>
      </c>
      <c r="F3232" s="16">
        <v>1198.33</v>
      </c>
      <c r="G3232" s="28">
        <f ca="1">IFERROR($F3232/OFFSET($F3232,G$12,)-1,"")</f>
        <v>-1.0356190177310487E-2</v>
      </c>
      <c r="H3232" s="29">
        <f ca="1">IFERROR($F3232/OFFSET($F3232,H$12,)-1,"")</f>
        <v>-4.8250203464714758E-3</v>
      </c>
      <c r="I3232" s="29">
        <f ca="1">IFERROR($F3232/OFFSET($F3232,I$12,)-1,"")</f>
        <v>9.1574057205319637E-2</v>
      </c>
      <c r="J3232" s="29">
        <f ca="1">IFERROR($F3232/OFFSET($F3232,J$12,)-1,"")</f>
        <v>0.10395305345972772</v>
      </c>
      <c r="K3232" s="30">
        <f>F3232/VLOOKUP(YEAR(B3232),$Z$13:$AB$35,3,FALSE)-1</f>
        <v>0.1203638777475482</v>
      </c>
      <c r="L3232" s="21">
        <f>MAX(F3232:$F$5741)</f>
        <v>1628.56</v>
      </c>
      <c r="M3232" s="28">
        <f ca="1">IF(OFFSET($O3232,M$12,)&lt;&gt;"",_xlfn.STDEV.S(OFFSET($O3232,,,M$12))*SQRT($J$12/$G$12),"")</f>
        <v>0.14751726222474207</v>
      </c>
      <c r="N3232" s="30">
        <f ca="1">IF(OFFSET($O3232,N$12,)&lt;&gt;"",_xlfn.STDEV.S(OFFSET($O3232,,,N$12))*SQRT($J$12/$G$12),"")</f>
        <v>0.15622432816986392</v>
      </c>
      <c r="O3232" s="4">
        <f t="shared" ca="1" si="50"/>
        <v>-1.0410188650642862E-2</v>
      </c>
    </row>
    <row r="3233" spans="2:15" x14ac:dyDescent="0.2">
      <c r="B3233" s="14">
        <v>36949</v>
      </c>
      <c r="C3233" s="25">
        <v>1198.1400000000001</v>
      </c>
      <c r="D3233" s="25">
        <v>1214.01</v>
      </c>
      <c r="E3233" s="25">
        <v>1198.1400000000001</v>
      </c>
      <c r="F3233" s="16">
        <v>1210.8699999999999</v>
      </c>
      <c r="G3233" s="28">
        <f ca="1">IFERROR($F3233/OFFSET($F3233,G$12,)-1,"")</f>
        <v>1.1790166783649081E-2</v>
      </c>
      <c r="H3233" s="29">
        <f ca="1">IFERROR($F3233/OFFSET($F3233,H$12,)-1,"")</f>
        <v>1.0085561939401355E-3</v>
      </c>
      <c r="I3233" s="29">
        <f ca="1">IFERROR($F3233/OFFSET($F3233,I$12,)-1,"")</f>
        <v>0.11030928780362559</v>
      </c>
      <c r="J3233" s="29">
        <f ca="1">IFERROR($F3233/OFFSET($F3233,J$12,)-1,"")</f>
        <v>0.10361013133550245</v>
      </c>
      <c r="K3233" s="30">
        <f>F3233/VLOOKUP(YEAR(B3233),$Z$13:$AB$35,3,FALSE)-1</f>
        <v>0.13208799633504431</v>
      </c>
      <c r="L3233" s="21">
        <f>MAX(F3233:$F$5741)</f>
        <v>1628.56</v>
      </c>
      <c r="M3233" s="28">
        <f ca="1">IF(OFFSET($O3233,M$12,)&lt;&gt;"",_xlfn.STDEV.S(OFFSET($O3233,,,M$12))*SQRT($J$12/$G$12),"")</f>
        <v>0.14212453684689272</v>
      </c>
      <c r="N3233" s="30">
        <f ca="1">IF(OFFSET($O3233,N$12,)&lt;&gt;"",_xlfn.STDEV.S(OFFSET($O3233,,,N$12))*SQRT($J$12/$G$12),"")</f>
        <v>0.15432083161009671</v>
      </c>
      <c r="O3233" s="4">
        <f t="shared" ca="1" si="50"/>
        <v>1.1721204290866219E-2</v>
      </c>
    </row>
    <row r="3234" spans="2:15" x14ac:dyDescent="0.2">
      <c r="B3234" s="14">
        <v>36948</v>
      </c>
      <c r="C3234" s="25">
        <v>1197.03</v>
      </c>
      <c r="D3234" s="25">
        <v>1199.58</v>
      </c>
      <c r="E3234" s="25">
        <v>1193.8599999999999</v>
      </c>
      <c r="F3234" s="16">
        <v>1196.76</v>
      </c>
      <c r="G3234" s="28">
        <f ca="1">IFERROR($F3234/OFFSET($F3234,G$12,)-1,"")</f>
        <v>-2.1720606171993229E-4</v>
      </c>
      <c r="H3234" s="29">
        <f ca="1">IFERROR($F3234/OFFSET($F3234,H$12,)-1,"")</f>
        <v>4.0522513906018354E-3</v>
      </c>
      <c r="I3234" s="29">
        <f ca="1">IFERROR($F3234/OFFSET($F3234,I$12,)-1,"")</f>
        <v>9.6998918363979669E-2</v>
      </c>
      <c r="J3234" s="29">
        <f ca="1">IFERROR($F3234/OFFSET($F3234,J$12,)-1,"")</f>
        <v>9.8428665834495943E-2</v>
      </c>
      <c r="K3234" s="30">
        <f>F3234/VLOOKUP(YEAR(B3234),$Z$13:$AB$35,3,FALSE)-1</f>
        <v>0.1188960255798952</v>
      </c>
      <c r="L3234" s="21">
        <f>MAX(F3234:$F$5741)</f>
        <v>1628.56</v>
      </c>
      <c r="M3234" s="28">
        <f ca="1">IF(OFFSET($O3234,M$12,)&lt;&gt;"",_xlfn.STDEV.S(OFFSET($O3234,,,M$12))*SQRT($J$12/$G$12),"")</f>
        <v>0.14114473563708116</v>
      </c>
      <c r="N3234" s="30">
        <f ca="1">IF(OFFSET($O3234,N$12,)&lt;&gt;"",_xlfn.STDEV.S(OFFSET($O3234,,,N$12))*SQRT($J$12/$G$12),"")</f>
        <v>0.1549438868062441</v>
      </c>
      <c r="O3234" s="4">
        <f t="shared" ca="1" si="50"/>
        <v>-2.1722965437292956E-4</v>
      </c>
    </row>
    <row r="3235" spans="2:15" x14ac:dyDescent="0.2">
      <c r="B3235" s="14">
        <v>36945</v>
      </c>
      <c r="C3235" s="25">
        <v>1203.8900000000001</v>
      </c>
      <c r="D3235" s="25">
        <v>1204.8699999999999</v>
      </c>
      <c r="E3235" s="25">
        <v>1190.54</v>
      </c>
      <c r="F3235" s="16">
        <v>1197.02</v>
      </c>
      <c r="G3235" s="28">
        <f ca="1">IFERROR($F3235/OFFSET($F3235,G$12,)-1,"")</f>
        <v>-6.3832789634020726E-3</v>
      </c>
      <c r="H3235" s="29">
        <f ca="1">IFERROR($F3235/OFFSET($F3235,H$12,)-1,"")</f>
        <v>1.2005207893001524E-2</v>
      </c>
      <c r="I3235" s="29">
        <f ca="1">IFERROR($F3235/OFFSET($F3235,I$12,)-1,"")</f>
        <v>0.10177182567076248</v>
      </c>
      <c r="J3235" s="29">
        <f ca="1">IFERROR($F3235/OFFSET($F3235,J$12,)-1,"")</f>
        <v>9.8012236623645776E-2</v>
      </c>
      <c r="K3235" s="30">
        <f>F3235/VLOOKUP(YEAR(B3235),$Z$13:$AB$35,3,FALSE)-1</f>
        <v>0.11913910937836003</v>
      </c>
      <c r="L3235" s="21">
        <f>MAX(F3235:$F$5741)</f>
        <v>1628.56</v>
      </c>
      <c r="M3235" s="28">
        <f ca="1">IF(OFFSET($O3235,M$12,)&lt;&gt;"",_xlfn.STDEV.S(OFFSET($O3235,,,M$12))*SQRT($J$12/$G$12),"")</f>
        <v>0.14141193560752338</v>
      </c>
      <c r="N3235" s="30">
        <f ca="1">IF(OFFSET($O3235,N$12,)&lt;&gt;"",_xlfn.STDEV.S(OFFSET($O3235,,,N$12))*SQRT($J$12/$G$12),"")</f>
        <v>0.15542381675059283</v>
      </c>
      <c r="O3235" s="4">
        <f t="shared" ca="1" si="50"/>
        <v>-6.4037392039870324E-3</v>
      </c>
    </row>
    <row r="3236" spans="2:15" x14ac:dyDescent="0.2">
      <c r="B3236" s="14">
        <v>36944</v>
      </c>
      <c r="C3236" s="25">
        <v>1205.3399999999999</v>
      </c>
      <c r="D3236" s="25">
        <v>1209.75</v>
      </c>
      <c r="E3236" s="25">
        <v>1200.31</v>
      </c>
      <c r="F3236" s="16">
        <v>1204.71</v>
      </c>
      <c r="G3236" s="28">
        <f ca="1">IFERROR($F3236/OFFSET($F3236,G$12,)-1,"")</f>
        <v>4.7336688424937101E-4</v>
      </c>
      <c r="H3236" s="29">
        <f ca="1">IFERROR($F3236/OFFSET($F3236,H$12,)-1,"")</f>
        <v>2.7935868665580177E-2</v>
      </c>
      <c r="I3236" s="29">
        <f ca="1">IFERROR($F3236/OFFSET($F3236,I$12,)-1,"")</f>
        <v>0.10752470696391647</v>
      </c>
      <c r="J3236" s="29">
        <f ca="1">IFERROR($F3236/OFFSET($F3236,J$12,)-1,"")</f>
        <v>8.0312065641393371E-2</v>
      </c>
      <c r="K3236" s="30">
        <f>F3236/VLOOKUP(YEAR(B3236),$Z$13:$AB$35,3,FALSE)-1</f>
        <v>0.12632878018680072</v>
      </c>
      <c r="L3236" s="21">
        <f>MAX(F3236:$F$5741)</f>
        <v>1628.56</v>
      </c>
      <c r="M3236" s="28">
        <f ca="1">IF(OFFSET($O3236,M$12,)&lt;&gt;"",_xlfn.STDEV.S(OFFSET($O3236,,,M$12))*SQRT($J$12/$G$12),"")</f>
        <v>0.14061997074354005</v>
      </c>
      <c r="N3236" s="30">
        <f ca="1">IF(OFFSET($O3236,N$12,)&lt;&gt;"",_xlfn.STDEV.S(OFFSET($O3236,,,N$12))*SQRT($J$12/$G$12),"")</f>
        <v>0.15628904566422766</v>
      </c>
      <c r="O3236" s="4">
        <f t="shared" ca="1" si="50"/>
        <v>4.7325488149002322E-4</v>
      </c>
    </row>
    <row r="3237" spans="2:15" x14ac:dyDescent="0.2">
      <c r="B3237" s="14">
        <v>36943</v>
      </c>
      <c r="C3237" s="25">
        <v>1208.57</v>
      </c>
      <c r="D3237" s="25">
        <v>1210.6300000000001</v>
      </c>
      <c r="E3237" s="25">
        <v>1197.71</v>
      </c>
      <c r="F3237" s="16">
        <v>1204.1400000000001</v>
      </c>
      <c r="G3237" s="28">
        <f ca="1">IFERROR($F3237/OFFSET($F3237,G$12,)-1,"")</f>
        <v>-4.5550365808291193E-3</v>
      </c>
      <c r="H3237" s="29">
        <f ca="1">IFERROR($F3237/OFFSET($F3237,H$12,)-1,"")</f>
        <v>3.9386798560219649E-2</v>
      </c>
      <c r="I3237" s="29">
        <f ca="1">IFERROR($F3237/OFFSET($F3237,I$12,)-1,"")</f>
        <v>0.10155242285912935</v>
      </c>
      <c r="J3237" s="29">
        <f ca="1">IFERROR($F3237/OFFSET($F3237,J$12,)-1,"")</f>
        <v>8.9640569008578641E-2</v>
      </c>
      <c r="K3237" s="30">
        <f>F3237/VLOOKUP(YEAR(B3237),$Z$13:$AB$35,3,FALSE)-1</f>
        <v>0.1257958657055509</v>
      </c>
      <c r="L3237" s="21">
        <f>MAX(F3237:$F$5741)</f>
        <v>1628.56</v>
      </c>
      <c r="M3237" s="28">
        <f ca="1">IF(OFFSET($O3237,M$12,)&lt;&gt;"",_xlfn.STDEV.S(OFFSET($O3237,,,M$12))*SQRT($J$12/$G$12),"")</f>
        <v>0.14108803251708671</v>
      </c>
      <c r="N3237" s="30">
        <f ca="1">IF(OFFSET($O3237,N$12,)&lt;&gt;"",_xlfn.STDEV.S(OFFSET($O3237,,,N$12))*SQRT($J$12/$G$12),"")</f>
        <v>0.15648471765381758</v>
      </c>
      <c r="O3237" s="4">
        <f t="shared" ca="1" si="50"/>
        <v>-4.5654423711496799E-3</v>
      </c>
    </row>
    <row r="3238" spans="2:15" x14ac:dyDescent="0.2">
      <c r="B3238" s="14">
        <v>36942</v>
      </c>
      <c r="C3238" s="25">
        <v>1191.96</v>
      </c>
      <c r="D3238" s="25">
        <v>1212.19</v>
      </c>
      <c r="E3238" s="25">
        <v>1188.52</v>
      </c>
      <c r="F3238" s="16">
        <v>1209.6500000000001</v>
      </c>
      <c r="G3238" s="28">
        <f ca="1">IFERROR($F3238/OFFSET($F3238,G$12,)-1,"")</f>
        <v>1.4866644853305244E-2</v>
      </c>
      <c r="H3238" s="29">
        <f ca="1">IFERROR($F3238/OFFSET($F3238,H$12,)-1,"")</f>
        <v>3.5969682696013416E-2</v>
      </c>
      <c r="I3238" s="29">
        <f ca="1">IFERROR($F3238/OFFSET($F3238,I$12,)-1,"")</f>
        <v>0.10091283890168112</v>
      </c>
      <c r="J3238" s="29">
        <f ca="1">IFERROR($F3238/OFFSET($F3238,J$12,)-1,"")</f>
        <v>8.1357720088679031E-2</v>
      </c>
      <c r="K3238" s="30">
        <f>F3238/VLOOKUP(YEAR(B3238),$Z$13:$AB$35,3,FALSE)-1</f>
        <v>0.13094737235763243</v>
      </c>
      <c r="L3238" s="21">
        <f>MAX(F3238:$F$5741)</f>
        <v>1628.56</v>
      </c>
      <c r="M3238" s="28">
        <f ca="1">IF(OFFSET($O3238,M$12,)&lt;&gt;"",_xlfn.STDEV.S(OFFSET($O3238,,,M$12))*SQRT($J$12/$G$12),"")</f>
        <v>0.13902321930353626</v>
      </c>
      <c r="N3238" s="30">
        <f ca="1">IF(OFFSET($O3238,N$12,)&lt;&gt;"",_xlfn.STDEV.S(OFFSET($O3238,,,N$12))*SQRT($J$12/$G$12),"")</f>
        <v>0.15606958004982771</v>
      </c>
      <c r="O3238" s="4">
        <f t="shared" ca="1" si="50"/>
        <v>1.4757219481086763E-2</v>
      </c>
    </row>
    <row r="3239" spans="2:15" x14ac:dyDescent="0.2">
      <c r="B3239" s="14">
        <v>36941</v>
      </c>
      <c r="C3239" s="25">
        <v>1181.95</v>
      </c>
      <c r="D3239" s="25">
        <v>1192.48</v>
      </c>
      <c r="E3239" s="25">
        <v>1179.8499999999999</v>
      </c>
      <c r="F3239" s="16">
        <v>1191.93</v>
      </c>
      <c r="G3239" s="28">
        <f ca="1">IFERROR($F3239/OFFSET($F3239,G$12,)-1,"")</f>
        <v>7.70193266938346E-3</v>
      </c>
      <c r="H3239" s="29">
        <f ca="1">IFERROR($F3239/OFFSET($F3239,H$12,)-1,"")</f>
        <v>2.5078046389225728E-2</v>
      </c>
      <c r="I3239" s="29">
        <f ca="1">IFERROR($F3239/OFFSET($F3239,I$12,)-1,"")</f>
        <v>8.5793668868139328E-2</v>
      </c>
      <c r="J3239" s="29">
        <f ca="1">IFERROR($F3239/OFFSET($F3239,J$12,)-1,"")</f>
        <v>7.375277012053405E-2</v>
      </c>
      <c r="K3239" s="30">
        <f>F3239/VLOOKUP(YEAR(B3239),$Z$13:$AB$35,3,FALSE)-1</f>
        <v>0.11438027655456784</v>
      </c>
      <c r="L3239" s="21">
        <f>MAX(F3239:$F$5741)</f>
        <v>1628.56</v>
      </c>
      <c r="M3239" s="28">
        <f ca="1">IF(OFFSET($O3239,M$12,)&lt;&gt;"",_xlfn.STDEV.S(OFFSET($O3239,,,M$12))*SQRT($J$12/$G$12),"")</f>
        <v>0.13584638816262562</v>
      </c>
      <c r="N3239" s="30">
        <f ca="1">IF(OFFSET($O3239,N$12,)&lt;&gt;"",_xlfn.STDEV.S(OFFSET($O3239,,,N$12))*SQRT($J$12/$G$12),"")</f>
        <v>0.15373329647828413</v>
      </c>
      <c r="O3239" s="4">
        <f t="shared" ca="1" si="50"/>
        <v>7.6724242039221194E-3</v>
      </c>
    </row>
    <row r="3240" spans="2:15" x14ac:dyDescent="0.2">
      <c r="B3240" s="14">
        <v>36938</v>
      </c>
      <c r="C3240" s="25">
        <v>1172.21</v>
      </c>
      <c r="D3240" s="25">
        <v>1186.02</v>
      </c>
      <c r="E3240" s="25">
        <v>1170.57</v>
      </c>
      <c r="F3240" s="16">
        <v>1182.82</v>
      </c>
      <c r="G3240" s="28">
        <f ca="1">IFERROR($F3240/OFFSET($F3240,G$12,)-1,"")</f>
        <v>9.257916158263324E-3</v>
      </c>
      <c r="H3240" s="29">
        <f ca="1">IFERROR($F3240/OFFSET($F3240,H$12,)-1,"")</f>
        <v>2.4139782153185241E-2</v>
      </c>
      <c r="I3240" s="29">
        <f ca="1">IFERROR($F3240/OFFSET($F3240,I$12,)-1,"")</f>
        <v>8.1880545138571348E-2</v>
      </c>
      <c r="J3240" s="29">
        <f ca="1">IFERROR($F3240/OFFSET($F3240,J$12,)-1,"")</f>
        <v>4.6706311281016655E-2</v>
      </c>
      <c r="K3240" s="30">
        <f>F3240/VLOOKUP(YEAR(B3240),$Z$13:$AB$35,3,FALSE)-1</f>
        <v>0.10586299423143442</v>
      </c>
      <c r="L3240" s="21">
        <f>MAX(F3240:$F$5741)</f>
        <v>1628.56</v>
      </c>
      <c r="M3240" s="28">
        <f ca="1">IF(OFFSET($O3240,M$12,)&lt;&gt;"",_xlfn.STDEV.S(OFFSET($O3240,,,M$12))*SQRT($J$12/$G$12),"")</f>
        <v>0.13680892705041356</v>
      </c>
      <c r="N3240" s="30">
        <f ca="1">IF(OFFSET($O3240,N$12,)&lt;&gt;"",_xlfn.STDEV.S(OFFSET($O3240,,,N$12))*SQRT($J$12/$G$12),"")</f>
        <v>0.15522854832856808</v>
      </c>
      <c r="O3240" s="4">
        <f t="shared" ca="1" si="50"/>
        <v>9.2153243250700703E-3</v>
      </c>
    </row>
    <row r="3241" spans="2:15" x14ac:dyDescent="0.2">
      <c r="B3241" s="14">
        <v>36937</v>
      </c>
      <c r="C3241" s="25">
        <v>1158.78</v>
      </c>
      <c r="D3241" s="25">
        <v>1172.6500000000001</v>
      </c>
      <c r="E3241" s="25">
        <v>1158.78</v>
      </c>
      <c r="F3241" s="16">
        <v>1171.97</v>
      </c>
      <c r="G3241" s="28">
        <f ca="1">IFERROR($F3241/OFFSET($F3241,G$12,)-1,"")</f>
        <v>1.161837187421777E-2</v>
      </c>
      <c r="H3241" s="29">
        <f ca="1">IFERROR($F3241/OFFSET($F3241,H$12,)-1,"")</f>
        <v>6.2505902858271956E-3</v>
      </c>
      <c r="I3241" s="29">
        <f ca="1">IFERROR($F3241/OFFSET($F3241,I$12,)-1,"")</f>
        <v>6.5098060599451113E-2</v>
      </c>
      <c r="J3241" s="29">
        <f ca="1">IFERROR($F3241/OFFSET($F3241,J$12,)-1,"")</f>
        <v>5.3967768624770596E-2</v>
      </c>
      <c r="K3241" s="30">
        <f>F3241/VLOOKUP(YEAR(B3241),$Z$13:$AB$35,3,FALSE)-1</f>
        <v>9.57189203339599E-2</v>
      </c>
      <c r="L3241" s="21">
        <f>MAX(F3241:$F$5741)</f>
        <v>1628.56</v>
      </c>
      <c r="M3241" s="28">
        <f ca="1">IF(OFFSET($O3241,M$12,)&lt;&gt;"",_xlfn.STDEV.S(OFFSET($O3241,,,M$12))*SQRT($J$12/$G$12),"")</f>
        <v>0.1421908439822907</v>
      </c>
      <c r="N3241" s="30">
        <f ca="1">IF(OFFSET($O3241,N$12,)&lt;&gt;"",_xlfn.STDEV.S(OFFSET($O3241,,,N$12))*SQRT($J$12/$G$12),"")</f>
        <v>0.15444589136884199</v>
      </c>
      <c r="O3241" s="4">
        <f t="shared" ca="1" si="50"/>
        <v>1.1551396853008844E-2</v>
      </c>
    </row>
    <row r="3242" spans="2:15" x14ac:dyDescent="0.2">
      <c r="B3242" s="14">
        <v>36936</v>
      </c>
      <c r="C3242" s="25">
        <v>1167.33</v>
      </c>
      <c r="D3242" s="25">
        <v>1167.33</v>
      </c>
      <c r="E3242" s="25">
        <v>1156.24</v>
      </c>
      <c r="F3242" s="16">
        <v>1158.51</v>
      </c>
      <c r="G3242" s="28">
        <f ca="1">IFERROR($F3242/OFFSET($F3242,G$12,)-1,"")</f>
        <v>-7.8276880914658342E-3</v>
      </c>
      <c r="H3242" s="29">
        <f ca="1">IFERROR($F3242/OFFSET($F3242,H$12,)-1,"")</f>
        <v>1.391650099403563E-3</v>
      </c>
      <c r="I3242" s="29">
        <f ca="1">IFERROR($F3242/OFFSET($F3242,I$12,)-1,"")</f>
        <v>5.5561123613933061E-2</v>
      </c>
      <c r="J3242" s="29">
        <f ca="1">IFERROR($F3242/OFFSET($F3242,J$12,)-1,"")</f>
        <v>5.4792275545601177E-2</v>
      </c>
      <c r="K3242" s="30">
        <f>F3242/VLOOKUP(YEAR(B3242),$Z$13:$AB$35,3,FALSE)-1</f>
        <v>8.3134659074972639E-2</v>
      </c>
      <c r="L3242" s="21">
        <f>MAX(F3242:$F$5741)</f>
        <v>1628.56</v>
      </c>
      <c r="M3242" s="28">
        <f ca="1">IF(OFFSET($O3242,M$12,)&lt;&gt;"",_xlfn.STDEV.S(OFFSET($O3242,,,M$12))*SQRT($J$12/$G$12),"")</f>
        <v>0.14199388618655276</v>
      </c>
      <c r="N3242" s="30">
        <f ca="1">IF(OFFSET($O3242,N$12,)&lt;&gt;"",_xlfn.STDEV.S(OFFSET($O3242,,,N$12))*SQRT($J$12/$G$12),"")</f>
        <v>0.15285850104645993</v>
      </c>
      <c r="O3242" s="4">
        <f t="shared" ca="1" si="50"/>
        <v>-7.8584852609268827E-3</v>
      </c>
    </row>
    <row r="3243" spans="2:15" x14ac:dyDescent="0.2">
      <c r="B3243" s="14">
        <v>36935</v>
      </c>
      <c r="C3243" s="25">
        <v>1163.43</v>
      </c>
      <c r="D3243" s="25">
        <v>1170.83</v>
      </c>
      <c r="E3243" s="25">
        <v>1160.24</v>
      </c>
      <c r="F3243" s="16">
        <v>1167.6500000000001</v>
      </c>
      <c r="G3243" s="28">
        <f ca="1">IFERROR($F3243/OFFSET($F3243,G$12,)-1,"")</f>
        <v>4.1968747043699128E-3</v>
      </c>
      <c r="H3243" s="29">
        <f ca="1">IFERROR($F3243/OFFSET($F3243,H$12,)-1,"")</f>
        <v>2.6974968776935393E-2</v>
      </c>
      <c r="I3243" s="29">
        <f ca="1">IFERROR($F3243/OFFSET($F3243,I$12,)-1,"")</f>
        <v>6.0092967515842588E-2</v>
      </c>
      <c r="J3243" s="29">
        <f ca="1">IFERROR($F3243/OFFSET($F3243,J$12,)-1,"")</f>
        <v>5.7347507968704914E-2</v>
      </c>
      <c r="K3243" s="30">
        <f>F3243/VLOOKUP(YEAR(B3243),$Z$13:$AB$35,3,FALSE)-1</f>
        <v>9.1679989528698158E-2</v>
      </c>
      <c r="L3243" s="21">
        <f>MAX(F3243:$F$5741)</f>
        <v>1628.56</v>
      </c>
      <c r="M3243" s="28">
        <f ca="1">IF(OFFSET($O3243,M$12,)&lt;&gt;"",_xlfn.STDEV.S(OFFSET($O3243,,,M$12))*SQRT($J$12/$G$12),"")</f>
        <v>0.14967918004383426</v>
      </c>
      <c r="N3243" s="30">
        <f ca="1">IF(OFFSET($O3243,N$12,)&lt;&gt;"",_xlfn.STDEV.S(OFFSET($O3243,,,N$12))*SQRT($J$12/$G$12),"")</f>
        <v>0.15206401873572123</v>
      </c>
      <c r="O3243" s="4">
        <f t="shared" ca="1" si="50"/>
        <v>4.1880923893370132E-3</v>
      </c>
    </row>
    <row r="3244" spans="2:15" x14ac:dyDescent="0.2">
      <c r="B3244" s="14">
        <v>36934</v>
      </c>
      <c r="C3244" s="25">
        <v>1157.58</v>
      </c>
      <c r="D3244" s="25">
        <v>1162.77</v>
      </c>
      <c r="E3244" s="25">
        <v>1154.6400000000001</v>
      </c>
      <c r="F3244" s="16">
        <v>1162.77</v>
      </c>
      <c r="G3244" s="28">
        <f ca="1">IFERROR($F3244/OFFSET($F3244,G$12,)-1,"")</f>
        <v>6.779572964829228E-3</v>
      </c>
      <c r="H3244" s="29">
        <f ca="1">IFERROR($F3244/OFFSET($F3244,H$12,)-1,"")</f>
        <v>2.1900953552753011E-2</v>
      </c>
      <c r="I3244" s="29">
        <f ca="1">IFERROR($F3244/OFFSET($F3244,I$12,)-1,"")</f>
        <v>6.3269262422502193E-2</v>
      </c>
      <c r="J3244" s="29">
        <f ca="1">IFERROR($F3244/OFFSET($F3244,J$12,)-1,"")</f>
        <v>7.0828651944081278E-2</v>
      </c>
      <c r="K3244" s="30">
        <f>F3244/VLOOKUP(YEAR(B3244),$Z$13:$AB$35,3,FALSE)-1</f>
        <v>8.7117493619050412E-2</v>
      </c>
      <c r="L3244" s="21">
        <f>MAX(F3244:$F$5741)</f>
        <v>1628.56</v>
      </c>
      <c r="M3244" s="28">
        <f ca="1">IF(OFFSET($O3244,M$12,)&lt;&gt;"",_xlfn.STDEV.S(OFFSET($O3244,,,M$12))*SQRT($J$12/$G$12),"")</f>
        <v>0.15074773717629578</v>
      </c>
      <c r="N3244" s="30">
        <f ca="1">IF(OFFSET($O3244,N$12,)&lt;&gt;"",_xlfn.STDEV.S(OFFSET($O3244,,,N$12))*SQRT($J$12/$G$12),"")</f>
        <v>0.15298166255389062</v>
      </c>
      <c r="O3244" s="4">
        <f t="shared" ca="1" si="50"/>
        <v>6.7566950036996127E-3</v>
      </c>
    </row>
    <row r="3245" spans="2:15" x14ac:dyDescent="0.2">
      <c r="B3245" s="14">
        <v>36931</v>
      </c>
      <c r="C3245" s="25">
        <v>1162.3</v>
      </c>
      <c r="D3245" s="25">
        <v>1162.3</v>
      </c>
      <c r="E3245" s="25">
        <v>1152.8</v>
      </c>
      <c r="F3245" s="16">
        <v>1154.94</v>
      </c>
      <c r="G3245" s="28">
        <f ca="1">IFERROR($F3245/OFFSET($F3245,G$12,)-1,"")</f>
        <v>-8.3713262756612838E-3</v>
      </c>
      <c r="H3245" s="29">
        <f ca="1">IFERROR($F3245/OFFSET($F3245,H$12,)-1,"")</f>
        <v>2.3202657807309013E-2</v>
      </c>
      <c r="I3245" s="29">
        <f ca="1">IFERROR($F3245/OFFSET($F3245,I$12,)-1,"")</f>
        <v>6.8419397213639543E-2</v>
      </c>
      <c r="J3245" s="29">
        <f ca="1">IFERROR($F3245/OFFSET($F3245,J$12,)-1,"")</f>
        <v>9.9377463019018952E-2</v>
      </c>
      <c r="K3245" s="30">
        <f>F3245/VLOOKUP(YEAR(B3245),$Z$13:$AB$35,3,FALSE)-1</f>
        <v>7.9796931534513282E-2</v>
      </c>
      <c r="L3245" s="21">
        <f>MAX(F3245:$F$5741)</f>
        <v>1628.56</v>
      </c>
      <c r="M3245" s="28">
        <f ca="1">IF(OFFSET($O3245,M$12,)&lt;&gt;"",_xlfn.STDEV.S(OFFSET($O3245,,,M$12))*SQRT($J$12/$G$12),"")</f>
        <v>0.15045098416860198</v>
      </c>
      <c r="N3245" s="30">
        <f ca="1">IF(OFFSET($O3245,N$12,)&lt;&gt;"",_xlfn.STDEV.S(OFFSET($O3245,,,N$12))*SQRT($J$12/$G$12),"")</f>
        <v>0.15472253907732939</v>
      </c>
      <c r="O3245" s="4">
        <f t="shared" ca="1" si="50"/>
        <v>-8.4065626151989762E-3</v>
      </c>
    </row>
    <row r="3246" spans="2:15" x14ac:dyDescent="0.2">
      <c r="B3246" s="14">
        <v>36930</v>
      </c>
      <c r="C3246" s="25">
        <v>1154.72</v>
      </c>
      <c r="D3246" s="25">
        <v>1172.28</v>
      </c>
      <c r="E3246" s="25">
        <v>1152.71</v>
      </c>
      <c r="F3246" s="16">
        <v>1164.69</v>
      </c>
      <c r="G3246" s="28">
        <f ca="1">IFERROR($F3246/OFFSET($F3246,G$12,)-1,"")</f>
        <v>6.7335119716482872E-3</v>
      </c>
      <c r="H3246" s="29">
        <f ca="1">IFERROR($F3246/OFFSET($F3246,H$12,)-1,"")</f>
        <v>2.1317455584980438E-2</v>
      </c>
      <c r="I3246" s="29">
        <f ca="1">IFERROR($F3246/OFFSET($F3246,I$12,)-1,"")</f>
        <v>7.5916157818403551E-2</v>
      </c>
      <c r="J3246" s="29">
        <f ca="1">IFERROR($F3246/OFFSET($F3246,J$12,)-1,"")</f>
        <v>9.4602595791472233E-2</v>
      </c>
      <c r="K3246" s="30">
        <f>F3246/VLOOKUP(YEAR(B3246),$Z$13:$AB$35,3,FALSE)-1</f>
        <v>8.891257397694452E-2</v>
      </c>
      <c r="L3246" s="21">
        <f>MAX(F3246:$F$5741)</f>
        <v>1628.56</v>
      </c>
      <c r="M3246" s="28">
        <f ca="1">IF(OFFSET($O3246,M$12,)&lt;&gt;"",_xlfn.STDEV.S(OFFSET($O3246,,,M$12))*SQRT($J$12/$G$12),"")</f>
        <v>0.14779693127890739</v>
      </c>
      <c r="N3246" s="30">
        <f ca="1">IF(OFFSET($O3246,N$12,)&lt;&gt;"",_xlfn.STDEV.S(OFFSET($O3246,,,N$12))*SQRT($J$12/$G$12),"")</f>
        <v>0.15505122525926798</v>
      </c>
      <c r="O3246" s="4">
        <f t="shared" ca="1" si="50"/>
        <v>6.7109431349548125E-3</v>
      </c>
    </row>
    <row r="3247" spans="2:15" x14ac:dyDescent="0.2">
      <c r="B3247" s="14">
        <v>36929</v>
      </c>
      <c r="C3247" s="25">
        <v>1137.23</v>
      </c>
      <c r="D3247" s="25">
        <v>1157.3399999999999</v>
      </c>
      <c r="E3247" s="25">
        <v>1133.3900000000001</v>
      </c>
      <c r="F3247" s="16">
        <v>1156.9000000000001</v>
      </c>
      <c r="G3247" s="28">
        <f ca="1">IFERROR($F3247/OFFSET($F3247,G$12,)-1,"")</f>
        <v>1.7520097099333443E-2</v>
      </c>
      <c r="H3247" s="29">
        <f ca="1">IFERROR($F3247/OFFSET($F3247,H$12,)-1,"")</f>
        <v>4.7859717768961918E-2</v>
      </c>
      <c r="I3247" s="29">
        <f ca="1">IFERROR($F3247/OFFSET($F3247,I$12,)-1,"")</f>
        <v>7.3928299574847367E-2</v>
      </c>
      <c r="J3247" s="29">
        <f ca="1">IFERROR($F3247/OFFSET($F3247,J$12,)-1,"")</f>
        <v>4.9666110183639312E-2</v>
      </c>
      <c r="K3247" s="30">
        <f>F3247/VLOOKUP(YEAR(B3247),$Z$13:$AB$35,3,FALSE)-1</f>
        <v>8.1629409399863739E-2</v>
      </c>
      <c r="L3247" s="21">
        <f>MAX(F3247:$F$5741)</f>
        <v>1628.56</v>
      </c>
      <c r="M3247" s="28">
        <f ca="1">IF(OFFSET($O3247,M$12,)&lt;&gt;"",_xlfn.STDEV.S(OFFSET($O3247,,,M$12))*SQRT($J$12/$G$12),"")</f>
        <v>0.14854331423319028</v>
      </c>
      <c r="N3247" s="30">
        <f ca="1">IF(OFFSET($O3247,N$12,)&lt;&gt;"",_xlfn.STDEV.S(OFFSET($O3247,,,N$12))*SQRT($J$12/$G$12),"")</f>
        <v>0.15453058466645908</v>
      </c>
      <c r="O3247" s="4">
        <f t="shared" ca="1" si="50"/>
        <v>1.7368389588532058E-2</v>
      </c>
    </row>
    <row r="3248" spans="2:15" x14ac:dyDescent="0.2">
      <c r="B3248" s="14">
        <v>36928</v>
      </c>
      <c r="C3248" s="25">
        <v>1137.83</v>
      </c>
      <c r="D3248" s="25">
        <v>1143.6400000000001</v>
      </c>
      <c r="E3248" s="25">
        <v>1131.27</v>
      </c>
      <c r="F3248" s="16">
        <v>1136.98</v>
      </c>
      <c r="G3248" s="28">
        <f ca="1">IFERROR($F3248/OFFSET($F3248,G$12,)-1,"")</f>
        <v>-7.645999033263351E-4</v>
      </c>
      <c r="H3248" s="29">
        <f ca="1">IFERROR($F3248/OFFSET($F3248,H$12,)-1,"")</f>
        <v>3.5689560940062037E-2</v>
      </c>
      <c r="I3248" s="29">
        <f ca="1">IFERROR($F3248/OFFSET($F3248,I$12,)-1,"")</f>
        <v>5.4145265070741244E-2</v>
      </c>
      <c r="J3248" s="29">
        <f ca="1">IFERROR($F3248/OFFSET($F3248,J$12,)-1,"")</f>
        <v>3.1845284012015584E-2</v>
      </c>
      <c r="K3248" s="30">
        <f>F3248/VLOOKUP(YEAR(B3248),$Z$13:$AB$35,3,FALSE)-1</f>
        <v>6.3005450686711928E-2</v>
      </c>
      <c r="L3248" s="21">
        <f>MAX(F3248:$F$5741)</f>
        <v>1628.56</v>
      </c>
      <c r="M3248" s="28">
        <f ca="1">IF(OFFSET($O3248,M$12,)&lt;&gt;"",_xlfn.STDEV.S(OFFSET($O3248,,,M$12))*SQRT($J$12/$G$12),"")</f>
        <v>0.14506915533200332</v>
      </c>
      <c r="N3248" s="30">
        <f ca="1">IF(OFFSET($O3248,N$12,)&lt;&gt;"",_xlfn.STDEV.S(OFFSET($O3248,,,N$12))*SQRT($J$12/$G$12),"")</f>
        <v>0.15064808000147062</v>
      </c>
      <c r="O3248" s="4">
        <f t="shared" ca="1" si="50"/>
        <v>-7.6489235891626464E-4</v>
      </c>
    </row>
    <row r="3249" spans="2:15" x14ac:dyDescent="0.2">
      <c r="B3249" s="14">
        <v>36927</v>
      </c>
      <c r="C3249" s="25">
        <v>1126.69</v>
      </c>
      <c r="D3249" s="25">
        <v>1138.3</v>
      </c>
      <c r="E3249" s="25">
        <v>1124.79</v>
      </c>
      <c r="F3249" s="16">
        <v>1137.8499999999999</v>
      </c>
      <c r="G3249" s="28">
        <f ca="1">IFERROR($F3249/OFFSET($F3249,G$12,)-1,"")</f>
        <v>8.0620155038759744E-3</v>
      </c>
      <c r="H3249" s="29">
        <f ca="1">IFERROR($F3249/OFFSET($F3249,H$12,)-1,"")</f>
        <v>4.3353475705365074E-2</v>
      </c>
      <c r="I3249" s="29">
        <f ca="1">IFERROR($F3249/OFFSET($F3249,I$12,)-1,"")</f>
        <v>5.0733671311558481E-2</v>
      </c>
      <c r="J3249" s="29">
        <f ca="1">IFERROR($F3249/OFFSET($F3249,J$12,)-1,"")</f>
        <v>3.5265537854042961E-2</v>
      </c>
      <c r="K3249" s="30">
        <f>F3249/VLOOKUP(YEAR(B3249),$Z$13:$AB$35,3,FALSE)-1</f>
        <v>6.3818846473882473E-2</v>
      </c>
      <c r="L3249" s="21">
        <f>MAX(F3249:$F$5741)</f>
        <v>1628.56</v>
      </c>
      <c r="M3249" s="28">
        <f ca="1">IF(OFFSET($O3249,M$12,)&lt;&gt;"",_xlfn.STDEV.S(OFFSET($O3249,,,M$12))*SQRT($J$12/$G$12),"")</f>
        <v>0.15253366600617155</v>
      </c>
      <c r="N3249" s="30">
        <f ca="1">IF(OFFSET($O3249,N$12,)&lt;&gt;"",_xlfn.STDEV.S(OFFSET($O3249,,,N$12))*SQRT($J$12/$G$12),"")</f>
        <v>0.15063695901190627</v>
      </c>
      <c r="O3249" s="4">
        <f t="shared" ca="1" si="50"/>
        <v>8.0296910740324818E-3</v>
      </c>
    </row>
    <row r="3250" spans="2:15" x14ac:dyDescent="0.2">
      <c r="B3250" s="14">
        <v>36924</v>
      </c>
      <c r="C3250" s="25">
        <v>1140.19</v>
      </c>
      <c r="D3250" s="25">
        <v>1140.19</v>
      </c>
      <c r="E3250" s="25">
        <v>1123.26</v>
      </c>
      <c r="F3250" s="16">
        <v>1128.75</v>
      </c>
      <c r="G3250" s="28">
        <f ca="1">IFERROR($F3250/OFFSET($F3250,G$12,)-1,"")</f>
        <v>-1.0198354934320197E-2</v>
      </c>
      <c r="H3250" s="29">
        <f ca="1">IFERROR($F3250/OFFSET($F3250,H$12,)-1,"")</f>
        <v>3.4658184684767113E-2</v>
      </c>
      <c r="I3250" s="29">
        <f ca="1">IFERROR($F3250/OFFSET($F3250,I$12,)-1,"")</f>
        <v>6.0875204421135809E-2</v>
      </c>
      <c r="J3250" s="29">
        <f ca="1">IFERROR($F3250/OFFSET($F3250,J$12,)-1,"")</f>
        <v>2.4333709292101435E-3</v>
      </c>
      <c r="K3250" s="30">
        <f>F3250/VLOOKUP(YEAR(B3250),$Z$13:$AB$35,3,FALSE)-1</f>
        <v>5.5310913527613526E-2</v>
      </c>
      <c r="L3250" s="21">
        <f>MAX(F3250:$F$5741)</f>
        <v>1628.56</v>
      </c>
      <c r="M3250" s="28">
        <f ca="1">IF(OFFSET($O3250,M$12,)&lt;&gt;"",_xlfn.STDEV.S(OFFSET($O3250,,,M$12))*SQRT($J$12/$G$12),"")</f>
        <v>0.15155129868605083</v>
      </c>
      <c r="N3250" s="30">
        <f ca="1">IF(OFFSET($O3250,N$12,)&lt;&gt;"",_xlfn.STDEV.S(OFFSET($O3250,,,N$12))*SQRT($J$12/$G$12),"")</f>
        <v>0.15002665456908823</v>
      </c>
      <c r="O3250" s="4">
        <f t="shared" ca="1" si="50"/>
        <v>-1.02507144474664E-2</v>
      </c>
    </row>
    <row r="3251" spans="2:15" x14ac:dyDescent="0.2">
      <c r="B3251" s="14">
        <v>36923</v>
      </c>
      <c r="C3251" s="25">
        <v>1101.69</v>
      </c>
      <c r="D3251" s="25">
        <v>1140.3800000000001</v>
      </c>
      <c r="E3251" s="25">
        <v>1099.45</v>
      </c>
      <c r="F3251" s="16">
        <v>1140.3800000000001</v>
      </c>
      <c r="G3251" s="28">
        <f ca="1">IFERROR($F3251/OFFSET($F3251,G$12,)-1,"")</f>
        <v>3.2896762857091311E-2</v>
      </c>
      <c r="H3251" s="29">
        <f ca="1">IFERROR($F3251/OFFSET($F3251,H$12,)-1,"")</f>
        <v>4.9638731648948387E-2</v>
      </c>
      <c r="I3251" s="29">
        <f ca="1">IFERROR($F3251/OFFSET($F3251,I$12,)-1,"")</f>
        <v>8.3825961337413712E-2</v>
      </c>
      <c r="J3251" s="29">
        <f ca="1">IFERROR($F3251/OFFSET($F3251,J$12,)-1,"")</f>
        <v>-1.2563967131068776E-2</v>
      </c>
      <c r="K3251" s="30">
        <f>F3251/VLOOKUP(YEAR(B3251),$Z$13:$AB$35,3,FALSE)-1</f>
        <v>6.6184238820482744E-2</v>
      </c>
      <c r="L3251" s="21">
        <f>MAX(F3251:$F$5741)</f>
        <v>1628.56</v>
      </c>
      <c r="M3251" s="28">
        <f ca="1">IF(OFFSET($O3251,M$12,)&lt;&gt;"",_xlfn.STDEV.S(OFFSET($O3251,,,M$12))*SQRT($J$12/$G$12),"")</f>
        <v>0.14747230178866894</v>
      </c>
      <c r="N3251" s="30">
        <f ca="1">IF(OFFSET($O3251,N$12,)&lt;&gt;"",_xlfn.STDEV.S(OFFSET($O3251,,,N$12))*SQRT($J$12/$G$12),"")</f>
        <v>0.14908235112333582</v>
      </c>
      <c r="O3251" s="4">
        <f t="shared" ca="1" si="50"/>
        <v>3.236724599232374E-2</v>
      </c>
    </row>
    <row r="3252" spans="2:15" x14ac:dyDescent="0.2">
      <c r="B3252" s="14">
        <v>36922</v>
      </c>
      <c r="C3252" s="25">
        <v>1098.1099999999999</v>
      </c>
      <c r="D3252" s="25">
        <v>1104.24</v>
      </c>
      <c r="E3252" s="25">
        <v>1089.74</v>
      </c>
      <c r="F3252" s="16">
        <v>1104.06</v>
      </c>
      <c r="G3252" s="28">
        <f ca="1">IFERROR($F3252/OFFSET($F3252,G$12,)-1,"")</f>
        <v>5.7023137183458417E-3</v>
      </c>
      <c r="H3252" s="29">
        <f ca="1">IFERROR($F3252/OFFSET($F3252,H$12,)-1,"")</f>
        <v>1.4994254194438117E-2</v>
      </c>
      <c r="I3252" s="29">
        <f ca="1">IFERROR($F3252/OFFSET($F3252,I$12,)-1,"")</f>
        <v>3.2227302050318318E-2</v>
      </c>
      <c r="J3252" s="29">
        <f ca="1">IFERROR($F3252/OFFSET($F3252,J$12,)-1,"")</f>
        <v>-3.9254418406328151E-2</v>
      </c>
      <c r="K3252" s="30">
        <f>F3252/VLOOKUP(YEAR(B3252),$Z$13:$AB$35,3,FALSE)-1</f>
        <v>3.2227302050318318E-2</v>
      </c>
      <c r="L3252" s="21">
        <f>MAX(F3252:$F$5741)</f>
        <v>1628.56</v>
      </c>
      <c r="M3252" s="28">
        <f ca="1">IF(OFFSET($O3252,M$12,)&lt;&gt;"",_xlfn.STDEV.S(OFFSET($O3252,,,M$12))*SQRT($J$12/$G$12),"")</f>
        <v>0.11849516286899059</v>
      </c>
      <c r="N3252" s="30">
        <f ca="1">IF(OFFSET($O3252,N$12,)&lt;&gt;"",_xlfn.STDEV.S(OFFSET($O3252,,,N$12))*SQRT($J$12/$G$12),"")</f>
        <v>0.13343281842773791</v>
      </c>
      <c r="O3252" s="4">
        <f t="shared" ca="1" si="50"/>
        <v>5.6861170705492072E-3</v>
      </c>
    </row>
    <row r="3253" spans="2:15" x14ac:dyDescent="0.2">
      <c r="B3253" s="14">
        <v>36921</v>
      </c>
      <c r="C3253" s="25">
        <v>1090.48</v>
      </c>
      <c r="D3253" s="25">
        <v>1097.8</v>
      </c>
      <c r="E3253" s="25">
        <v>1085.3699999999999</v>
      </c>
      <c r="F3253" s="16">
        <v>1097.8</v>
      </c>
      <c r="G3253" s="28">
        <f ca="1">IFERROR($F3253/OFFSET($F3253,G$12,)-1,"")</f>
        <v>6.6295606884474445E-3</v>
      </c>
      <c r="H3253" s="29">
        <f ca="1">IFERROR($F3253/OFFSET($F3253,H$12,)-1,"")</f>
        <v>4.2721359765076627E-3</v>
      </c>
      <c r="I3253" s="29">
        <f ca="1">IFERROR($F3253/OFFSET($F3253,I$12,)-1,"")</f>
        <v>2.2826795863225557E-2</v>
      </c>
      <c r="J3253" s="29">
        <f ca="1">IFERROR($F3253/OFFSET($F3253,J$12,)-1,"")</f>
        <v>-3.7194902693363563E-2</v>
      </c>
      <c r="K3253" s="30">
        <f>F3253/VLOOKUP(YEAR(B3253),$Z$13:$AB$35,3,FALSE)-1</f>
        <v>2.6374592133434405E-2</v>
      </c>
      <c r="L3253" s="21">
        <f>MAX(F3253:$F$5741)</f>
        <v>1628.56</v>
      </c>
      <c r="M3253" s="28">
        <f ca="1">IF(OFFSET($O3253,M$12,)&lt;&gt;"",_xlfn.STDEV.S(OFFSET($O3253,,,M$12))*SQRT($J$12/$G$12),"")</f>
        <v>0.12067778004199252</v>
      </c>
      <c r="N3253" s="30">
        <f ca="1">IF(OFFSET($O3253,N$12,)&lt;&gt;"",_xlfn.STDEV.S(OFFSET($O3253,,,N$12))*SQRT($J$12/$G$12),"")</f>
        <v>0.14249000491497132</v>
      </c>
      <c r="O3253" s="4">
        <f t="shared" ca="1" si="50"/>
        <v>6.6076817960489895E-3</v>
      </c>
    </row>
    <row r="3254" spans="2:15" x14ac:dyDescent="0.2">
      <c r="B3254" s="14">
        <v>36920</v>
      </c>
      <c r="C3254" s="25">
        <v>1088.76</v>
      </c>
      <c r="D3254" s="25">
        <v>1090.57</v>
      </c>
      <c r="E3254" s="25">
        <v>1083.82</v>
      </c>
      <c r="F3254" s="16">
        <v>1090.57</v>
      </c>
      <c r="G3254" s="28">
        <f ca="1">IFERROR($F3254/OFFSET($F3254,G$12,)-1,"")</f>
        <v>-3.391570572167657E-4</v>
      </c>
      <c r="H3254" s="29">
        <f ca="1">IFERROR($F3254/OFFSET($F3254,H$12,)-1,"")</f>
        <v>-7.4628903228155519E-3</v>
      </c>
      <c r="I3254" s="29">
        <f ca="1">IFERROR($F3254/OFFSET($F3254,I$12,)-1,"")</f>
        <v>2.1391175671752194E-2</v>
      </c>
      <c r="J3254" s="29">
        <f ca="1">IFERROR($F3254/OFFSET($F3254,J$12,)-1,"")</f>
        <v>-4.5469663550747552E-2</v>
      </c>
      <c r="K3254" s="30">
        <f>F3254/VLOOKUP(YEAR(B3254),$Z$13:$AB$35,3,FALSE)-1</f>
        <v>1.9614992660739183E-2</v>
      </c>
      <c r="L3254" s="21">
        <f>MAX(F3254:$F$5741)</f>
        <v>1628.56</v>
      </c>
      <c r="M3254" s="28">
        <f ca="1">IF(OFFSET($O3254,M$12,)&lt;&gt;"",_xlfn.STDEV.S(OFFSET($O3254,,,M$12))*SQRT($J$12/$G$12),"")</f>
        <v>0.11944528323087385</v>
      </c>
      <c r="N3254" s="30">
        <f ca="1">IF(OFFSET($O3254,N$12,)&lt;&gt;"",_xlfn.STDEV.S(OFFSET($O3254,,,N$12))*SQRT($J$12/$G$12),"")</f>
        <v>0.1421725835968575</v>
      </c>
      <c r="O3254" s="4">
        <f t="shared" ca="1" si="50"/>
        <v>-3.3921458397893493E-4</v>
      </c>
    </row>
    <row r="3255" spans="2:15" x14ac:dyDescent="0.2">
      <c r="B3255" s="14">
        <v>36917</v>
      </c>
      <c r="C3255" s="25">
        <v>1086.25</v>
      </c>
      <c r="D3255" s="25">
        <v>1090.94</v>
      </c>
      <c r="E3255" s="25">
        <v>1082.5999999999999</v>
      </c>
      <c r="F3255" s="16">
        <v>1090.94</v>
      </c>
      <c r="G3255" s="28">
        <f ca="1">IFERROR($F3255/OFFSET($F3255,G$12,)-1,"")</f>
        <v>4.132725850246155E-3</v>
      </c>
      <c r="H3255" s="29">
        <f ca="1">IFERROR($F3255/OFFSET($F3255,H$12,)-1,"")</f>
        <v>-6.2035982691869274E-3</v>
      </c>
      <c r="I3255" s="29">
        <f ca="1">IFERROR($F3255/OFFSET($F3255,I$12,)-1,"")</f>
        <v>3.0890621308764521E-2</v>
      </c>
      <c r="J3255" s="29">
        <f ca="1">IFERROR($F3255/OFFSET($F3255,J$12,)-1,"")</f>
        <v>-6.6623317733421117E-2</v>
      </c>
      <c r="K3255" s="30">
        <f>F3255/VLOOKUP(YEAR(B3255),$Z$13:$AB$35,3,FALSE)-1</f>
        <v>1.9960919604708582E-2</v>
      </c>
      <c r="L3255" s="21">
        <f>MAX(F3255:$F$5741)</f>
        <v>1628.56</v>
      </c>
      <c r="M3255" s="28">
        <f ca="1">IF(OFFSET($O3255,M$12,)&lt;&gt;"",_xlfn.STDEV.S(OFFSET($O3255,,,M$12))*SQRT($J$12/$G$12),"")</f>
        <v>0.1235546206505906</v>
      </c>
      <c r="N3255" s="30">
        <f ca="1">IF(OFFSET($O3255,N$12,)&lt;&gt;"",_xlfn.STDEV.S(OFFSET($O3255,,,N$12))*SQRT($J$12/$G$12),"")</f>
        <v>0.1423738219870169</v>
      </c>
      <c r="O3255" s="4">
        <f t="shared" ca="1" si="50"/>
        <v>4.124209594274033E-3</v>
      </c>
    </row>
    <row r="3256" spans="2:15" x14ac:dyDescent="0.2">
      <c r="B3256" s="14">
        <v>36916</v>
      </c>
      <c r="C3256" s="25">
        <v>1087.6400000000001</v>
      </c>
      <c r="D3256" s="25">
        <v>1088.3800000000001</v>
      </c>
      <c r="E3256" s="25">
        <v>1082.57</v>
      </c>
      <c r="F3256" s="16">
        <v>1086.45</v>
      </c>
      <c r="G3256" s="28">
        <f ca="1">IFERROR($F3256/OFFSET($F3256,G$12,)-1,"")</f>
        <v>-1.1951275568834463E-3</v>
      </c>
      <c r="H3256" s="29">
        <f ca="1">IFERROR($F3256/OFFSET($F3256,H$12,)-1,"")</f>
        <v>-6.2654349217963201E-3</v>
      </c>
      <c r="I3256" s="29">
        <f ca="1">IFERROR($F3256/OFFSET($F3256,I$12,)-1,"")</f>
        <v>3.6323053883648093E-2</v>
      </c>
      <c r="J3256" s="29">
        <f ca="1">IFERROR($F3256/OFFSET($F3256,J$12,)-1,"")</f>
        <v>-5.3202614379084912E-2</v>
      </c>
      <c r="K3256" s="30">
        <f>F3256/VLOOKUP(YEAR(B3256),$Z$13:$AB$35,3,FALSE)-1</f>
        <v>1.5763049392758077E-2</v>
      </c>
      <c r="L3256" s="21">
        <f>MAX(F3256:$F$5741)</f>
        <v>1628.56</v>
      </c>
      <c r="M3256" s="28">
        <f ca="1">IF(OFFSET($O3256,M$12,)&lt;&gt;"",_xlfn.STDEV.S(OFFSET($O3256,,,M$12))*SQRT($J$12/$G$12),"")</f>
        <v>0.12491160518284525</v>
      </c>
      <c r="N3256" s="30">
        <f ca="1">IF(OFFSET($O3256,N$12,)&lt;&gt;"",_xlfn.STDEV.S(OFFSET($O3256,,,N$12))*SQRT($J$12/$G$12),"")</f>
        <v>0.14210376900997063</v>
      </c>
      <c r="O3256" s="4">
        <f t="shared" ca="1" si="50"/>
        <v>-1.1958422913447093E-3</v>
      </c>
    </row>
    <row r="3257" spans="2:15" x14ac:dyDescent="0.2">
      <c r="B3257" s="14">
        <v>36915</v>
      </c>
      <c r="C3257" s="25">
        <v>1093.49</v>
      </c>
      <c r="D3257" s="25">
        <v>1093.5899999999999</v>
      </c>
      <c r="E3257" s="25">
        <v>1084.31</v>
      </c>
      <c r="F3257" s="16">
        <v>1087.75</v>
      </c>
      <c r="G3257" s="28">
        <f ca="1">IFERROR($F3257/OFFSET($F3257,G$12,)-1,"")</f>
        <v>-4.9216470136215218E-3</v>
      </c>
      <c r="H3257" s="29">
        <f ca="1">IFERROR($F3257/OFFSET($F3257,H$12,)-1,"")</f>
        <v>-1.1441917952632719E-2</v>
      </c>
      <c r="I3257" s="29">
        <f ca="1">IFERROR($F3257/OFFSET($F3257,I$12,)-1,"")</f>
        <v>3.0651885541026935E-2</v>
      </c>
      <c r="J3257" s="29">
        <f ca="1">IFERROR($F3257/OFFSET($F3257,J$12,)-1,"")</f>
        <v>-6.2769257280716806E-2</v>
      </c>
      <c r="K3257" s="30">
        <f>F3257/VLOOKUP(YEAR(B3257),$Z$13:$AB$35,3,FALSE)-1</f>
        <v>1.6978468385082213E-2</v>
      </c>
      <c r="L3257" s="21">
        <f>MAX(F3257:$F$5741)</f>
        <v>1628.56</v>
      </c>
      <c r="M3257" s="28">
        <f ca="1">IF(OFFSET($O3257,M$12,)&lt;&gt;"",_xlfn.STDEV.S(OFFSET($O3257,,,M$12))*SQRT($J$12/$G$12),"")</f>
        <v>0.12505888727929795</v>
      </c>
      <c r="N3257" s="30">
        <f ca="1">IF(OFFSET($O3257,N$12,)&lt;&gt;"",_xlfn.STDEV.S(OFFSET($O3257,,,N$12))*SQRT($J$12/$G$12),"")</f>
        <v>0.14269801410268065</v>
      </c>
      <c r="O3257" s="4">
        <f t="shared" ca="1" si="50"/>
        <v>-4.9337982039261048E-3</v>
      </c>
    </row>
    <row r="3258" spans="2:15" x14ac:dyDescent="0.2">
      <c r="B3258" s="14">
        <v>36914</v>
      </c>
      <c r="C3258" s="25">
        <v>1098.73</v>
      </c>
      <c r="D3258" s="25">
        <v>1099.4100000000001</v>
      </c>
      <c r="E3258" s="25">
        <v>1087.08</v>
      </c>
      <c r="F3258" s="16">
        <v>1093.1300000000001</v>
      </c>
      <c r="G3258" s="28">
        <f ca="1">IFERROR($F3258/OFFSET($F3258,G$12,)-1,"")</f>
        <v>-5.1330123683753781E-3</v>
      </c>
      <c r="H3258" s="29">
        <f ca="1">IFERROR($F3258/OFFSET($F3258,H$12,)-1,"")</f>
        <v>-4.0090020318349628E-3</v>
      </c>
      <c r="I3258" s="29">
        <f ca="1">IFERROR($F3258/OFFSET($F3258,I$12,)-1,"")</f>
        <v>2.1273216487910807E-2</v>
      </c>
      <c r="J3258" s="29">
        <f ca="1">IFERROR($F3258/OFFSET($F3258,J$12,)-1,"")</f>
        <v>-6.4701604278074809E-2</v>
      </c>
      <c r="K3258" s="30">
        <f>F3258/VLOOKUP(YEAR(B3258),$Z$13:$AB$35,3,FALSE)-1</f>
        <v>2.2008433137931549E-2</v>
      </c>
      <c r="L3258" s="21">
        <f>MAX(F3258:$F$5741)</f>
        <v>1628.56</v>
      </c>
      <c r="M3258" s="28">
        <f ca="1">IF(OFFSET($O3258,M$12,)&lt;&gt;"",_xlfn.STDEV.S(OFFSET($O3258,,,M$12))*SQRT($J$12/$G$12),"")</f>
        <v>0.12413728839703081</v>
      </c>
      <c r="N3258" s="30">
        <f ca="1">IF(OFFSET($O3258,N$12,)&lt;&gt;"",_xlfn.STDEV.S(OFFSET($O3258,,,N$12))*SQRT($J$12/$G$12),"")</f>
        <v>0.14254140147583549</v>
      </c>
      <c r="O3258" s="4">
        <f t="shared" ca="1" si="50"/>
        <v>-5.1462315318516723E-3</v>
      </c>
    </row>
    <row r="3259" spans="2:15" x14ac:dyDescent="0.2">
      <c r="B3259" s="14">
        <v>36913</v>
      </c>
      <c r="C3259" s="25">
        <v>1098.76</v>
      </c>
      <c r="D3259" s="25">
        <v>1100.58</v>
      </c>
      <c r="E3259" s="25">
        <v>1093.25</v>
      </c>
      <c r="F3259" s="16">
        <v>1098.77</v>
      </c>
      <c r="G3259" s="28">
        <f ca="1">IFERROR($F3259/OFFSET($F3259,G$12,)-1,"")</f>
        <v>9.2917330904129791E-4</v>
      </c>
      <c r="H3259" s="29">
        <f ca="1">IFERROR($F3259/OFFSET($F3259,H$12,)-1,"")</f>
        <v>-2.4422130626623462E-3</v>
      </c>
      <c r="I3259" s="29">
        <f ca="1">IFERROR($F3259/OFFSET($F3259,I$12,)-1,"")</f>
        <v>3.0074342123765918E-2</v>
      </c>
      <c r="J3259" s="29">
        <f ca="1">IFERROR($F3259/OFFSET($F3259,J$12,)-1,"")</f>
        <v>-5.6736431845886948E-2</v>
      </c>
      <c r="K3259" s="30">
        <f>F3259/VLOOKUP(YEAR(B3259),$Z$13:$AB$35,3,FALSE)-1</f>
        <v>2.728148168924549E-2</v>
      </c>
      <c r="L3259" s="21">
        <f>MAX(F3259:$F$5741)</f>
        <v>1628.56</v>
      </c>
      <c r="M3259" s="28">
        <f ca="1">IF(OFFSET($O3259,M$12,)&lt;&gt;"",_xlfn.STDEV.S(OFFSET($O3259,,,M$12))*SQRT($J$12/$G$12),"")</f>
        <v>0.13015931172395634</v>
      </c>
      <c r="N3259" s="30">
        <f ca="1">IF(OFFSET($O3259,N$12,)&lt;&gt;"",_xlfn.STDEV.S(OFFSET($O3259,,,N$12))*SQRT($J$12/$G$12),"")</f>
        <v>0.1427236241344586</v>
      </c>
      <c r="O3259" s="4">
        <f t="shared" ca="1" si="50"/>
        <v>9.2874189474060037E-4</v>
      </c>
    </row>
    <row r="3260" spans="2:15" x14ac:dyDescent="0.2">
      <c r="B3260" s="14">
        <v>36910</v>
      </c>
      <c r="C3260" s="25">
        <v>1093.49</v>
      </c>
      <c r="D3260" s="25">
        <v>1103.27</v>
      </c>
      <c r="E3260" s="25">
        <v>1090.47</v>
      </c>
      <c r="F3260" s="16">
        <v>1097.75</v>
      </c>
      <c r="G3260" s="28">
        <f ca="1">IFERROR($F3260/OFFSET($F3260,G$12,)-1,"")</f>
        <v>4.0702460440866783E-3</v>
      </c>
      <c r="H3260" s="29">
        <f ca="1">IFERROR($F3260/OFFSET($F3260,H$12,)-1,"")</f>
        <v>3.8131641032206343E-3</v>
      </c>
      <c r="I3260" s="29">
        <f ca="1">IFERROR($F3260/OFFSET($F3260,I$12,)-1,"")</f>
        <v>2.8038696022700815E-2</v>
      </c>
      <c r="J3260" s="29">
        <f ca="1">IFERROR($F3260/OFFSET($F3260,J$12,)-1,"")</f>
        <v>-8.031869439184991E-2</v>
      </c>
      <c r="K3260" s="30">
        <f>F3260/VLOOKUP(YEAR(B3260),$Z$13:$AB$35,3,FALSE)-1</f>
        <v>2.6327845249114246E-2</v>
      </c>
      <c r="L3260" s="21">
        <f>MAX(F3260:$F$5741)</f>
        <v>1628.56</v>
      </c>
      <c r="M3260" s="28">
        <f ca="1">IF(OFFSET($O3260,M$12,)&lt;&gt;"",_xlfn.STDEV.S(OFFSET($O3260,,,M$12))*SQRT($J$12/$G$12),"")</f>
        <v>0.13393753207209544</v>
      </c>
      <c r="N3260" s="30">
        <f ca="1">IF(OFFSET($O3260,N$12,)&lt;&gt;"",_xlfn.STDEV.S(OFFSET($O3260,,,N$12))*SQRT($J$12/$G$12),"")</f>
        <v>0.14441578586068024</v>
      </c>
      <c r="O3260" s="4">
        <f t="shared" ca="1" si="50"/>
        <v>4.0619850013876883E-3</v>
      </c>
    </row>
    <row r="3261" spans="2:15" x14ac:dyDescent="0.2">
      <c r="B3261" s="14">
        <v>36909</v>
      </c>
      <c r="C3261" s="25">
        <v>1101.1199999999999</v>
      </c>
      <c r="D3261" s="25">
        <v>1101.45</v>
      </c>
      <c r="E3261" s="25">
        <v>1089.7</v>
      </c>
      <c r="F3261" s="16">
        <v>1093.3</v>
      </c>
      <c r="G3261" s="28">
        <f ca="1">IFERROR($F3261/OFFSET($F3261,G$12,)-1,"")</f>
        <v>-6.398022429430883E-3</v>
      </c>
      <c r="H3261" s="29">
        <f ca="1">IFERROR($F3261/OFFSET($F3261,H$12,)-1,"")</f>
        <v>1.1397065625635916E-2</v>
      </c>
      <c r="I3261" s="29">
        <f ca="1">IFERROR($F3261/OFFSET($F3261,I$12,)-1,"")</f>
        <v>1.7856477860946685E-2</v>
      </c>
      <c r="J3261" s="29">
        <f ca="1">IFERROR($F3261/OFFSET($F3261,J$12,)-1,"")</f>
        <v>-9.2937974977599258E-2</v>
      </c>
      <c r="K3261" s="30">
        <f>F3261/VLOOKUP(YEAR(B3261),$Z$13:$AB$35,3,FALSE)-1</f>
        <v>2.2167372544619868E-2</v>
      </c>
      <c r="L3261" s="21">
        <f>MAX(F3261:$F$5741)</f>
        <v>1628.56</v>
      </c>
      <c r="M3261" s="28">
        <f ca="1">IF(OFFSET($O3261,M$12,)&lt;&gt;"",_xlfn.STDEV.S(OFFSET($O3261,,,M$12))*SQRT($J$12/$G$12),"")</f>
        <v>0.13601704829415007</v>
      </c>
      <c r="N3261" s="30">
        <f ca="1">IF(OFFSET($O3261,N$12,)&lt;&gt;"",_xlfn.STDEV.S(OFFSET($O3261,,,N$12))*SQRT($J$12/$G$12),"")</f>
        <v>0.1556801762900884</v>
      </c>
      <c r="O3261" s="4">
        <f t="shared" ca="1" si="50"/>
        <v>-6.4185774963595975E-3</v>
      </c>
    </row>
    <row r="3262" spans="2:15" x14ac:dyDescent="0.2">
      <c r="B3262" s="14">
        <v>36908</v>
      </c>
      <c r="C3262" s="25">
        <v>1098.3699999999999</v>
      </c>
      <c r="D3262" s="25">
        <v>1101.8599999999999</v>
      </c>
      <c r="E3262" s="25">
        <v>1098.25</v>
      </c>
      <c r="F3262" s="16">
        <v>1100.3399999999999</v>
      </c>
      <c r="G3262" s="28">
        <f ca="1">IFERROR($F3262/OFFSET($F3262,G$12,)-1,"")</f>
        <v>2.5602944794218541E-3</v>
      </c>
      <c r="H3262" s="29">
        <f ca="1">IFERROR($F3262/OFFSET($F3262,H$12,)-1,"")</f>
        <v>1.6470979482868353E-2</v>
      </c>
      <c r="I3262" s="29">
        <f ca="1">IFERROR($F3262/OFFSET($F3262,I$12,)-1,"")</f>
        <v>1.5664085215577384E-2</v>
      </c>
      <c r="J3262" s="29">
        <f ca="1">IFERROR($F3262/OFFSET($F3262,J$12,)-1,"")</f>
        <v>-8.4522393151015618E-2</v>
      </c>
      <c r="K3262" s="30">
        <f>F3262/VLOOKUP(YEAR(B3262),$Z$13:$AB$35,3,FALSE)-1</f>
        <v>2.8749333856898485E-2</v>
      </c>
      <c r="L3262" s="21">
        <f>MAX(F3262:$F$5741)</f>
        <v>1628.56</v>
      </c>
      <c r="M3262" s="28">
        <f ca="1">IF(OFFSET($O3262,M$12,)&lt;&gt;"",_xlfn.STDEV.S(OFFSET($O3262,,,M$12))*SQRT($J$12/$G$12),"")</f>
        <v>0.16388209860301906</v>
      </c>
      <c r="N3262" s="30">
        <f ca="1">IF(OFFSET($O3262,N$12,)&lt;&gt;"",_xlfn.STDEV.S(OFFSET($O3262,,,N$12))*SQRT($J$12/$G$12),"")</f>
        <v>0.1551895178696383</v>
      </c>
      <c r="O3262" s="4">
        <f t="shared" ca="1" si="50"/>
        <v>2.5570225091262272E-3</v>
      </c>
    </row>
    <row r="3263" spans="2:15" x14ac:dyDescent="0.2">
      <c r="B3263" s="14">
        <v>36907</v>
      </c>
      <c r="C3263" s="25">
        <v>1101.2</v>
      </c>
      <c r="D3263" s="25">
        <v>1102.97</v>
      </c>
      <c r="E3263" s="25">
        <v>1092.55</v>
      </c>
      <c r="F3263" s="16">
        <v>1097.53</v>
      </c>
      <c r="G3263" s="28">
        <f ca="1">IFERROR($F3263/OFFSET($F3263,G$12,)-1,"")</f>
        <v>-3.5679915748189073E-3</v>
      </c>
      <c r="H3263" s="29">
        <f ca="1">IFERROR($F3263/OFFSET($F3263,H$12,)-1,"")</f>
        <v>1.881625605703352E-2</v>
      </c>
      <c r="I3263" s="29">
        <f ca="1">IFERROR($F3263/OFFSET($F3263,I$12,)-1,"")</f>
        <v>1.5610830418447907E-2</v>
      </c>
      <c r="J3263" s="29">
        <f ca="1">IFERROR($F3263/OFFSET($F3263,J$12,)-1,"")</f>
        <v>-9.0145655616072684E-2</v>
      </c>
      <c r="K3263" s="30">
        <f>F3263/VLOOKUP(YEAR(B3263),$Z$13:$AB$35,3,FALSE)-1</f>
        <v>2.6122158958105546E-2</v>
      </c>
      <c r="L3263" s="21">
        <f>MAX(F3263:$F$5741)</f>
        <v>1628.56</v>
      </c>
      <c r="M3263" s="28">
        <f ca="1">IF(OFFSET($O3263,M$12,)&lt;&gt;"",_xlfn.STDEV.S(OFFSET($O3263,,,M$12))*SQRT($J$12/$G$12),"")</f>
        <v>0.16401073782913156</v>
      </c>
      <c r="N3263" s="30">
        <f ca="1">IF(OFFSET($O3263,N$12,)&lt;&gt;"",_xlfn.STDEV.S(OFFSET($O3263,,,N$12))*SQRT($J$12/$G$12),"")</f>
        <v>0.15526773535538568</v>
      </c>
      <c r="O3263" s="4">
        <f t="shared" ca="1" si="50"/>
        <v>-3.5743720382389265E-3</v>
      </c>
    </row>
    <row r="3264" spans="2:15" x14ac:dyDescent="0.2">
      <c r="B3264" s="14">
        <v>36906</v>
      </c>
      <c r="C3264" s="25">
        <v>1092.82</v>
      </c>
      <c r="D3264" s="25">
        <v>1101.71</v>
      </c>
      <c r="E3264" s="25">
        <v>1089.93</v>
      </c>
      <c r="F3264" s="16">
        <v>1101.46</v>
      </c>
      <c r="G3264" s="28">
        <f ca="1">IFERROR($F3264/OFFSET($F3264,G$12,)-1,"")</f>
        <v>7.2056913988918225E-3</v>
      </c>
      <c r="H3264" s="29">
        <f ca="1">IFERROR($F3264/OFFSET($F3264,H$12,)-1,"")</f>
        <v>2.1213076452372581E-2</v>
      </c>
      <c r="I3264" s="29">
        <f ca="1">IFERROR($F3264/OFFSET($F3264,I$12,)-1,"")</f>
        <v>8.4598340993573551E-3</v>
      </c>
      <c r="J3264" s="29">
        <f ca="1">IFERROR($F3264/OFFSET($F3264,J$12,)-1,"")</f>
        <v>-0.10134782324913516</v>
      </c>
      <c r="K3264" s="30">
        <f>F3264/VLOOKUP(YEAR(B3264),$Z$13:$AB$35,3,FALSE)-1</f>
        <v>2.9796464065670047E-2</v>
      </c>
      <c r="L3264" s="21">
        <f>MAX(F3264:$F$5741)</f>
        <v>1628.56</v>
      </c>
      <c r="M3264" s="28">
        <f ca="1">IF(OFFSET($O3264,M$12,)&lt;&gt;"",_xlfn.STDEV.S(OFFSET($O3264,,,M$12))*SQRT($J$12/$G$12),"")</f>
        <v>0.16668759018524704</v>
      </c>
      <c r="N3264" s="30">
        <f ca="1">IF(OFFSET($O3264,N$12,)&lt;&gt;"",_xlfn.STDEV.S(OFFSET($O3264,,,N$12))*SQRT($J$12/$G$12),"")</f>
        <v>0.15812488474096525</v>
      </c>
      <c r="O3264" s="4">
        <f t="shared" ca="1" si="50"/>
        <v>7.1798544457879381E-3</v>
      </c>
    </row>
    <row r="3265" spans="2:15" x14ac:dyDescent="0.2">
      <c r="B3265" s="14">
        <v>36903</v>
      </c>
      <c r="C3265" s="25">
        <v>1082.72</v>
      </c>
      <c r="D3265" s="25">
        <v>1095.8599999999999</v>
      </c>
      <c r="E3265" s="25">
        <v>1082.23</v>
      </c>
      <c r="F3265" s="16">
        <v>1093.58</v>
      </c>
      <c r="G3265" s="28">
        <f ca="1">IFERROR($F3265/OFFSET($F3265,G$12,)-1,"")</f>
        <v>1.1656089844400475E-2</v>
      </c>
      <c r="H3265" s="29">
        <f ca="1">IFERROR($F3265/OFFSET($F3265,H$12,)-1,"")</f>
        <v>9.8530810501333832E-3</v>
      </c>
      <c r="I3265" s="29">
        <f ca="1">IFERROR($F3265/OFFSET($F3265,I$12,)-1,"")</f>
        <v>8.7818017452907515E-3</v>
      </c>
      <c r="J3265" s="29">
        <f ca="1">IFERROR($F3265/OFFSET($F3265,J$12,)-1,"")</f>
        <v>-0.1151764258493605</v>
      </c>
      <c r="K3265" s="30">
        <f>F3265/VLOOKUP(YEAR(B3265),$Z$13:$AB$35,3,FALSE)-1</f>
        <v>2.2429155096812758E-2</v>
      </c>
      <c r="L3265" s="21">
        <f>MAX(F3265:$F$5741)</f>
        <v>1628.56</v>
      </c>
      <c r="M3265" s="28">
        <f ca="1">IF(OFFSET($O3265,M$12,)&lt;&gt;"",_xlfn.STDEV.S(OFFSET($O3265,,,M$12))*SQRT($J$12/$G$12),"")</f>
        <v>0.1657142812813121</v>
      </c>
      <c r="N3265" s="30">
        <f ca="1">IF(OFFSET($O3265,N$12,)&lt;&gt;"",_xlfn.STDEV.S(OFFSET($O3265,,,N$12))*SQRT($J$12/$G$12),"")</f>
        <v>0.15800458801091719</v>
      </c>
      <c r="O3265" s="4">
        <f t="shared" ca="1" si="50"/>
        <v>1.158868093967204E-2</v>
      </c>
    </row>
    <row r="3266" spans="2:15" x14ac:dyDescent="0.2">
      <c r="B3266" s="14">
        <v>36902</v>
      </c>
      <c r="C3266" s="25">
        <v>1081.26</v>
      </c>
      <c r="D3266" s="25">
        <v>1087.98</v>
      </c>
      <c r="E3266" s="25">
        <v>1078.6300000000001</v>
      </c>
      <c r="F3266" s="16">
        <v>1080.98</v>
      </c>
      <c r="G3266" s="28">
        <f ca="1">IFERROR($F3266/OFFSET($F3266,G$12,)-1,"")</f>
        <v>-1.4133818625231553E-3</v>
      </c>
      <c r="H3266" s="29">
        <f ca="1">IFERROR($F3266/OFFSET($F3266,H$12,)-1,"")</f>
        <v>1.5977743942555245E-2</v>
      </c>
      <c r="I3266" s="29">
        <f ca="1">IFERROR($F3266/OFFSET($F3266,I$12,)-1,"")</f>
        <v>-2.4971098265891278E-4</v>
      </c>
      <c r="J3266" s="29">
        <f ca="1">IFERROR($F3266/OFFSET($F3266,J$12,)-1,"")</f>
        <v>-0.11656491856065243</v>
      </c>
      <c r="K3266" s="30">
        <f>F3266/VLOOKUP(YEAR(B3266),$Z$13:$AB$35,3,FALSE)-1</f>
        <v>1.0648940248132455E-2</v>
      </c>
      <c r="L3266" s="21">
        <f>MAX(F3266:$F$5741)</f>
        <v>1628.56</v>
      </c>
      <c r="M3266" s="28">
        <f ca="1">IF(OFFSET($O3266,M$12,)&lt;&gt;"",_xlfn.STDEV.S(OFFSET($O3266,,,M$12))*SQRT($J$12/$G$12),"")</f>
        <v>0.16631107751530452</v>
      </c>
      <c r="N3266" s="30">
        <f ca="1">IF(OFFSET($O3266,N$12,)&lt;&gt;"",_xlfn.STDEV.S(OFFSET($O3266,,,N$12))*SQRT($J$12/$G$12),"")</f>
        <v>0.15865640860315736</v>
      </c>
      <c r="O3266" s="4">
        <f t="shared" ca="1" si="50"/>
        <v>-1.4143816288132091E-3</v>
      </c>
    </row>
    <row r="3267" spans="2:15" x14ac:dyDescent="0.2">
      <c r="B3267" s="14">
        <v>36901</v>
      </c>
      <c r="C3267" s="25">
        <v>1076.6500000000001</v>
      </c>
      <c r="D3267" s="25">
        <v>1083.24</v>
      </c>
      <c r="E3267" s="25">
        <v>1069.8699999999999</v>
      </c>
      <c r="F3267" s="16">
        <v>1082.51</v>
      </c>
      <c r="G3267" s="28">
        <f ca="1">IFERROR($F3267/OFFSET($F3267,G$12,)-1,"")</f>
        <v>4.8734752984422869E-3</v>
      </c>
      <c r="H3267" s="29">
        <f ca="1">IFERROR($F3267/OFFSET($F3267,H$12,)-1,"")</f>
        <v>2.8825866296641189E-2</v>
      </c>
      <c r="I3267" s="29">
        <f ca="1">IFERROR($F3267/OFFSET($F3267,I$12,)-1,"")</f>
        <v>7.3956975529476665E-4</v>
      </c>
      <c r="J3267" s="29">
        <f ca="1">IFERROR($F3267/OFFSET($F3267,J$12,)-1,"")</f>
        <v>-9.2531582962385506E-2</v>
      </c>
      <c r="K3267" s="30">
        <f>F3267/VLOOKUP(YEAR(B3267),$Z$13:$AB$35,3,FALSE)-1</f>
        <v>1.2079394908329322E-2</v>
      </c>
      <c r="L3267" s="21">
        <f>MAX(F3267:$F$5741)</f>
        <v>1628.56</v>
      </c>
      <c r="M3267" s="28">
        <f ca="1">IF(OFFSET($O3267,M$12,)&lt;&gt;"",_xlfn.STDEV.S(OFFSET($O3267,,,M$12))*SQRT($J$12/$G$12),"")</f>
        <v>0.16720884286925675</v>
      </c>
      <c r="N3267" s="30">
        <f ca="1">IF(OFFSET($O3267,N$12,)&lt;&gt;"",_xlfn.STDEV.S(OFFSET($O3267,,,N$12))*SQRT($J$12/$G$12),"")</f>
        <v>0.15927327962755911</v>
      </c>
      <c r="O3267" s="4">
        <f t="shared" ca="1" si="50"/>
        <v>4.8616383601394276E-3</v>
      </c>
    </row>
    <row r="3268" spans="2:15" x14ac:dyDescent="0.2">
      <c r="B3268" s="14">
        <v>36900</v>
      </c>
      <c r="C3268" s="25">
        <v>1078.81</v>
      </c>
      <c r="D3268" s="25">
        <v>1080.5899999999999</v>
      </c>
      <c r="E3268" s="25">
        <v>1075.42</v>
      </c>
      <c r="F3268" s="16">
        <v>1077.26</v>
      </c>
      <c r="G3268" s="28">
        <f ca="1">IFERROR($F3268/OFFSET($F3268,G$12,)-1,"")</f>
        <v>-1.2238313337906703E-3</v>
      </c>
      <c r="H3268" s="29">
        <f ca="1">IFERROR($F3268/OFFSET($F3268,H$12,)-1,"")</f>
        <v>7.170972054712621E-3</v>
      </c>
      <c r="I3268" s="29">
        <f ca="1">IFERROR($F3268/OFFSET($F3268,I$12,)-1,"")</f>
        <v>1.1179424602243415E-2</v>
      </c>
      <c r="J3268" s="29">
        <f ca="1">IFERROR($F3268/OFFSET($F3268,J$12,)-1,"")</f>
        <v>-9.8081898175668369E-2</v>
      </c>
      <c r="K3268" s="30">
        <f>F3268/VLOOKUP(YEAR(B3268),$Z$13:$AB$35,3,FALSE)-1</f>
        <v>7.170972054712621E-3</v>
      </c>
      <c r="L3268" s="21">
        <f>MAX(F3268:$F$5741)</f>
        <v>1628.56</v>
      </c>
      <c r="M3268" s="28">
        <f ca="1">IF(OFFSET($O3268,M$12,)&lt;&gt;"",_xlfn.STDEV.S(OFFSET($O3268,,,M$12))*SQRT($J$12/$G$12),"")</f>
        <v>0.16649649595891106</v>
      </c>
      <c r="N3268" s="30">
        <f ca="1">IF(OFFSET($O3268,N$12,)&lt;&gt;"",_xlfn.STDEV.S(OFFSET($O3268,,,N$12))*SQRT($J$12/$G$12),"")</f>
        <v>0.16038724556429984</v>
      </c>
      <c r="O3268" s="4">
        <f t="shared" ca="1" si="50"/>
        <v>-1.2245808269219787E-3</v>
      </c>
    </row>
    <row r="3269" spans="2:15" x14ac:dyDescent="0.2">
      <c r="B3269" s="14">
        <v>36899</v>
      </c>
      <c r="C3269" s="25">
        <v>1083.3399999999999</v>
      </c>
      <c r="D3269" s="25">
        <v>1084.3900000000001</v>
      </c>
      <c r="E3269" s="25">
        <v>1071.55</v>
      </c>
      <c r="F3269" s="16">
        <v>1078.58</v>
      </c>
      <c r="G3269" s="28">
        <f ca="1">IFERROR($F3269/OFFSET($F3269,G$12,)-1,"")</f>
        <v>-3.9984855620505133E-3</v>
      </c>
      <c r="H3269" s="29">
        <f ca="1">IFERROR($F3269/OFFSET($F3269,H$12,)-1,"")</f>
        <v>4.9194074350134009E-3</v>
      </c>
      <c r="I3269" s="29">
        <f ca="1">IFERROR($F3269/OFFSET($F3269,I$12,)-1,"")</f>
        <v>2.4350347596564514E-3</v>
      </c>
      <c r="J3269" s="29">
        <f ca="1">IFERROR($F3269/OFFSET($F3269,J$12,)-1,"")</f>
        <v>-0.10482371688466918</v>
      </c>
      <c r="K3269" s="30">
        <f>F3269/VLOOKUP(YEAR(B3269),$Z$13:$AB$35,3,FALSE)-1</f>
        <v>8.40508980076482E-3</v>
      </c>
      <c r="L3269" s="21">
        <f>MAX(F3269:$F$5741)</f>
        <v>1628.56</v>
      </c>
      <c r="M3269" s="28">
        <f ca="1">IF(OFFSET($O3269,M$12,)&lt;&gt;"",_xlfn.STDEV.S(OFFSET($O3269,,,M$12))*SQRT($J$12/$G$12),"")</f>
        <v>0.16648398032380882</v>
      </c>
      <c r="N3269" s="30">
        <f ca="1">IF(OFFSET($O3269,N$12,)&lt;&gt;"",_xlfn.STDEV.S(OFFSET($O3269,,,N$12))*SQRT($J$12/$G$12),"")</f>
        <v>0.16040596447143793</v>
      </c>
      <c r="O3269" s="4">
        <f t="shared" ca="1" si="50"/>
        <v>-4.0065008786652027E-3</v>
      </c>
    </row>
    <row r="3270" spans="2:15" x14ac:dyDescent="0.2">
      <c r="B3270" s="14">
        <v>36896</v>
      </c>
      <c r="C3270" s="25">
        <v>1064.52</v>
      </c>
      <c r="D3270" s="25">
        <v>1082.9100000000001</v>
      </c>
      <c r="E3270" s="25">
        <v>1063.1300000000001</v>
      </c>
      <c r="F3270" s="16">
        <v>1082.9100000000001</v>
      </c>
      <c r="G3270" s="28">
        <f ca="1">IFERROR($F3270/OFFSET($F3270,G$12,)-1,"")</f>
        <v>1.779168781368079E-2</v>
      </c>
      <c r="H3270" s="29">
        <f ca="1">IFERROR($F3270/OFFSET($F3270,H$12,)-1,"")</f>
        <v>1.4217077351015739E-2</v>
      </c>
      <c r="I3270" s="29">
        <f ca="1">IFERROR($F3270/OFFSET($F3270,I$12,)-1,"")</f>
        <v>1.6044135446280361E-2</v>
      </c>
      <c r="J3270" s="29">
        <f ca="1">IFERROR($F3270/OFFSET($F3270,J$12,)-1,"")</f>
        <v>-9.5932610909819416E-2</v>
      </c>
      <c r="K3270" s="30">
        <f>F3270/VLOOKUP(YEAR(B3270),$Z$13:$AB$35,3,FALSE)-1</f>
        <v>1.2453369982890816E-2</v>
      </c>
      <c r="L3270" s="21">
        <f>MAX(F3270:$F$5741)</f>
        <v>1628.56</v>
      </c>
      <c r="M3270" s="28">
        <f ca="1">IF(OFFSET($O3270,M$12,)&lt;&gt;"",_xlfn.STDEV.S(OFFSET($O3270,,,M$12))*SQRT($J$12/$G$12),"")</f>
        <v>0.16895670597424103</v>
      </c>
      <c r="N3270" s="30">
        <f ca="1">IF(OFFSET($O3270,N$12,)&lt;&gt;"",_xlfn.STDEV.S(OFFSET($O3270,,,N$12))*SQRT($J$12/$G$12),"")</f>
        <v>0.16046657939002612</v>
      </c>
      <c r="O3270" s="4">
        <f t="shared" ca="1" si="50"/>
        <v>1.7635268322269596E-2</v>
      </c>
    </row>
    <row r="3271" spans="2:15" x14ac:dyDescent="0.2">
      <c r="B3271" s="14">
        <v>36895</v>
      </c>
      <c r="C3271" s="25">
        <v>1053.32</v>
      </c>
      <c r="D3271" s="25">
        <v>1071.3399999999999</v>
      </c>
      <c r="E3271" s="25">
        <v>1053.32</v>
      </c>
      <c r="F3271" s="16">
        <v>1063.98</v>
      </c>
      <c r="G3271" s="28">
        <f ca="1">IFERROR($F3271/OFFSET($F3271,G$12,)-1,"")</f>
        <v>1.1214811153984927E-2</v>
      </c>
      <c r="H3271" s="29">
        <f ca="1">IFERROR($F3271/OFFSET($F3271,H$12,)-1,"")</f>
        <v>5.4145995747696407E-3</v>
      </c>
      <c r="I3271" s="29">
        <f ca="1">IFERROR($F3271/OFFSET($F3271,I$12,)-1,"")</f>
        <v>-3.2622333751568311E-2</v>
      </c>
      <c r="J3271" s="29">
        <f ca="1">IFERROR($F3271/OFFSET($F3271,J$12,)-1,"")</f>
        <v>-0.11377834046877333</v>
      </c>
      <c r="K3271" s="30">
        <f>F3271/VLOOKUP(YEAR(B3271),$Z$13:$AB$35,3,FALSE)-1</f>
        <v>-5.2450004207218459E-3</v>
      </c>
      <c r="L3271" s="21">
        <f>MAX(F3271:$F$5741)</f>
        <v>1628.56</v>
      </c>
      <c r="M3271" s="28">
        <f ca="1">IF(OFFSET($O3271,M$12,)&lt;&gt;"",_xlfn.STDEV.S(OFFSET($O3271,,,M$12))*SQRT($J$12/$G$12),"")</f>
        <v>0.15980751582705949</v>
      </c>
      <c r="N3271" s="30">
        <f ca="1">IF(OFFSET($O3271,N$12,)&lt;&gt;"",_xlfn.STDEV.S(OFFSET($O3271,,,N$12))*SQRT($J$12/$G$12),"")</f>
        <v>0.15560637586696857</v>
      </c>
      <c r="O3271" s="4">
        <f t="shared" ca="1" si="50"/>
        <v>1.1152391409581431E-2</v>
      </c>
    </row>
    <row r="3272" spans="2:15" x14ac:dyDescent="0.2">
      <c r="B3272" s="14">
        <v>36894</v>
      </c>
      <c r="C3272" s="25">
        <v>1069.1199999999999</v>
      </c>
      <c r="D3272" s="25">
        <v>1069.74</v>
      </c>
      <c r="E3272" s="25">
        <v>1048.54</v>
      </c>
      <c r="F3272" s="16">
        <v>1052.18</v>
      </c>
      <c r="G3272" s="28">
        <f ca="1">IFERROR($F3272/OFFSET($F3272,G$12,)-1,"")</f>
        <v>-1.6277265120279605E-2</v>
      </c>
      <c r="H3272" s="29">
        <f ca="1">IFERROR($F3272/OFFSET($F3272,H$12,)-1,"")</f>
        <v>3.6342131117832466E-3</v>
      </c>
      <c r="I3272" s="29">
        <f ca="1">IFERROR($F3272/OFFSET($F3272,I$12,)-1,"")</f>
        <v>-4.0104366230590993E-2</v>
      </c>
      <c r="J3272" s="29">
        <f ca="1">IFERROR($F3272/OFFSET($F3272,J$12,)-1,"")</f>
        <v>-0.12346820616632925</v>
      </c>
      <c r="K3272" s="30">
        <f>F3272/VLOOKUP(YEAR(B3272),$Z$13:$AB$35,3,FALSE)-1</f>
        <v>-1.6277265120279605E-2</v>
      </c>
      <c r="L3272" s="21">
        <f>MAX(F3272:$F$5741)</f>
        <v>1628.56</v>
      </c>
      <c r="M3272" s="28">
        <f ca="1">IF(OFFSET($O3272,M$12,)&lt;&gt;"",_xlfn.STDEV.S(OFFSET($O3272,,,M$12))*SQRT($J$12/$G$12),"")</f>
        <v>0.15547827588887814</v>
      </c>
      <c r="N3272" s="30">
        <f ca="1">IF(OFFSET($O3272,N$12,)&lt;&gt;"",_xlfn.STDEV.S(OFFSET($O3272,,,N$12))*SQRT($J$12/$G$12),"")</f>
        <v>0.15380350076118754</v>
      </c>
      <c r="O3272" s="4">
        <f t="shared" ca="1" si="50"/>
        <v>-1.6411195131713158E-2</v>
      </c>
    </row>
    <row r="3273" spans="2:15" x14ac:dyDescent="0.2">
      <c r="B3273" s="14">
        <v>36893</v>
      </c>
      <c r="C3273" s="25">
        <v>1073.4100000000001</v>
      </c>
      <c r="D3273" s="25">
        <v>1074.8800000000001</v>
      </c>
      <c r="E3273" s="25">
        <v>1064.93</v>
      </c>
      <c r="F3273" s="16">
        <v>1069.5899999999999</v>
      </c>
      <c r="G3273" s="28">
        <f ca="1">IFERROR($F3273/OFFSET($F3273,G$12,)-1,"")</f>
        <v>-3.4566290878599304E-3</v>
      </c>
      <c r="H3273" s="29">
        <f ca="1">IFERROR($F3273/OFFSET($F3273,H$12,)-1,"")</f>
        <v>1.3445139283683849E-2</v>
      </c>
      <c r="I3273" s="29">
        <f ca="1">IFERROR($F3273/OFFSET($F3273,I$12,)-1,"")</f>
        <v>-3.4700913324428817E-2</v>
      </c>
      <c r="J3273" s="29">
        <f ca="1">IFERROR($F3273/OFFSET($F3273,J$12,)-1,"")</f>
        <v>-0.10561919892967653</v>
      </c>
      <c r="K3273" s="30">
        <f>F3273/VLOOKUP(YEAR(B3273),$Z$13:$AB$35,3,FALSE)-1</f>
        <v>0</v>
      </c>
      <c r="L3273" s="21">
        <f>MAX(F3273:$F$5741)</f>
        <v>1628.56</v>
      </c>
      <c r="M3273" s="28">
        <f ca="1">IF(OFFSET($O3273,M$12,)&lt;&gt;"",_xlfn.STDEV.S(OFFSET($O3273,,,M$12))*SQRT($J$12/$G$12),"")</f>
        <v>0.14932557118965409</v>
      </c>
      <c r="N3273" s="30">
        <f ca="1">IF(OFFSET($O3273,N$12,)&lt;&gt;"",_xlfn.STDEV.S(OFFSET($O3273,,,N$12))*SQRT($J$12/$G$12),"")</f>
        <v>0.15129265804709674</v>
      </c>
      <c r="O3273" s="4">
        <f t="shared" ca="1" si="50"/>
        <v>-3.4626170329042313E-3</v>
      </c>
    </row>
    <row r="3274" spans="2:15" x14ac:dyDescent="0.2">
      <c r="B3274" s="14">
        <v>36888</v>
      </c>
      <c r="C3274" s="25">
        <v>1067.06</v>
      </c>
      <c r="D3274" s="25">
        <v>1075.53</v>
      </c>
      <c r="E3274" s="25">
        <v>1064.6300000000001</v>
      </c>
      <c r="F3274" s="16">
        <v>1073.3</v>
      </c>
      <c r="G3274" s="28">
        <f ca="1">IFERROR($F3274/OFFSET($F3274,G$12,)-1,"")</f>
        <v>5.2166746274806552E-3</v>
      </c>
      <c r="H3274" s="29">
        <f ca="1">IFERROR($F3274/OFFSET($F3274,H$12,)-1,"")</f>
        <v>2.7467394147764335E-3</v>
      </c>
      <c r="I3274" s="29">
        <f ca="1">IFERROR($F3274/OFFSET($F3274,I$12,)-1,"")</f>
        <v>-3.605043828136234E-2</v>
      </c>
      <c r="J3274" s="29">
        <f ca="1">IFERROR($F3274/OFFSET($F3274,J$12,)-1,"")</f>
        <v>-9.0855187368706347E-2</v>
      </c>
      <c r="K3274" s="30">
        <f>F3274/VLOOKUP(YEAR(B3274),$Z$13:$AB$35,3,FALSE)-1</f>
        <v>-0.10920589602284059</v>
      </c>
      <c r="L3274" s="21">
        <f>MAX(F3274:$F$5741)</f>
        <v>1628.56</v>
      </c>
      <c r="M3274" s="28">
        <f ca="1">IF(OFFSET($O3274,M$12,)&lt;&gt;"",_xlfn.STDEV.S(OFFSET($O3274,,,M$12))*SQRT($J$12/$G$12),"")</f>
        <v>0.15246602523841227</v>
      </c>
      <c r="N3274" s="30">
        <f ca="1">IF(OFFSET($O3274,N$12,)&lt;&gt;"",_xlfn.STDEV.S(OFFSET($O3274,,,N$12))*SQRT($J$12/$G$12),"")</f>
        <v>0.15133942622416163</v>
      </c>
      <c r="O3274" s="4">
        <f t="shared" ca="1" si="50"/>
        <v>5.2031149176818324E-3</v>
      </c>
    </row>
    <row r="3275" spans="2:15" x14ac:dyDescent="0.2">
      <c r="B3275" s="14">
        <v>36887</v>
      </c>
      <c r="C3275" s="25">
        <v>1058.44</v>
      </c>
      <c r="D3275" s="25">
        <v>1067.73</v>
      </c>
      <c r="E3275" s="25">
        <v>1054.68</v>
      </c>
      <c r="F3275" s="16">
        <v>1067.73</v>
      </c>
      <c r="G3275" s="28">
        <f ca="1">IFERROR($F3275/OFFSET($F3275,G$12,)-1,"")</f>
        <v>8.9581856839120455E-3</v>
      </c>
      <c r="H3275" s="29">
        <f ca="1">IFERROR($F3275/OFFSET($F3275,H$12,)-1,"")</f>
        <v>9.7497867234141999E-4</v>
      </c>
      <c r="I3275" s="29">
        <f ca="1">IFERROR($F3275/OFFSET($F3275,I$12,)-1,"")</f>
        <v>-2.8992097198097366E-2</v>
      </c>
      <c r="J3275" s="29">
        <f ca="1">IFERROR($F3275/OFFSET($F3275,J$12,)-1,"")</f>
        <v>-8.9930449012989633E-2</v>
      </c>
      <c r="K3275" s="30">
        <f>F3275/VLOOKUP(YEAR(B3275),$Z$13:$AB$35,3,FALSE)-1</f>
        <v>-0.11382876303034328</v>
      </c>
      <c r="L3275" s="21">
        <f>MAX(F3275:$F$5741)</f>
        <v>1628.56</v>
      </c>
      <c r="M3275" s="28">
        <f ca="1">IF(OFFSET($O3275,M$12,)&lt;&gt;"",_xlfn.STDEV.S(OFFSET($O3275,,,M$12))*SQRT($J$12/$G$12),"")</f>
        <v>0.15462233276913484</v>
      </c>
      <c r="N3275" s="30">
        <f ca="1">IF(OFFSET($O3275,N$12,)&lt;&gt;"",_xlfn.STDEV.S(OFFSET($O3275,,,N$12))*SQRT($J$12/$G$12),"")</f>
        <v>0.15077594895060362</v>
      </c>
      <c r="O3275" s="4">
        <f t="shared" ca="1" si="50"/>
        <v>8.9182991687636586E-3</v>
      </c>
    </row>
    <row r="3276" spans="2:15" x14ac:dyDescent="0.2">
      <c r="B3276" s="14">
        <v>36882</v>
      </c>
      <c r="C3276" s="25">
        <v>1047.73</v>
      </c>
      <c r="D3276" s="25">
        <v>1058.25</v>
      </c>
      <c r="E3276" s="25">
        <v>1047.1300000000001</v>
      </c>
      <c r="F3276" s="16">
        <v>1058.25</v>
      </c>
      <c r="G3276" s="28">
        <f ca="1">IFERROR($F3276/OFFSET($F3276,G$12,)-1,"")</f>
        <v>9.4241536861987552E-3</v>
      </c>
      <c r="H3276" s="29">
        <f ca="1">IFERROR($F3276/OFFSET($F3276,H$12,)-1,"")</f>
        <v>-8.9529036064467382E-3</v>
      </c>
      <c r="I3276" s="29">
        <f ca="1">IFERROR($F3276/OFFSET($F3276,I$12,)-1,"")</f>
        <v>-3.2289037638538298E-2</v>
      </c>
      <c r="J3276" s="29">
        <f ca="1">IFERROR($F3276/OFFSET($F3276,J$12,)-1,"")</f>
        <v>-8.2678155041044477E-2</v>
      </c>
      <c r="K3276" s="30">
        <f>F3276/VLOOKUP(YEAR(B3276),$Z$13:$AB$35,3,FALSE)-1</f>
        <v>-0.12169676648296934</v>
      </c>
      <c r="L3276" s="21">
        <f>MAX(F3276:$F$5741)</f>
        <v>1628.56</v>
      </c>
      <c r="M3276" s="28">
        <f ca="1">IF(OFFSET($O3276,M$12,)&lt;&gt;"",_xlfn.STDEV.S(OFFSET($O3276,,,M$12))*SQRT($J$12/$G$12),"")</f>
        <v>0.15315559694754619</v>
      </c>
      <c r="N3276" s="30">
        <f ca="1">IF(OFFSET($O3276,N$12,)&lt;&gt;"",_xlfn.STDEV.S(OFFSET($O3276,,,N$12))*SQRT($J$12/$G$12),"")</f>
        <v>0.14933314961708097</v>
      </c>
      <c r="O3276" s="4">
        <f t="shared" ca="1" si="50"/>
        <v>9.3800233936301991E-3</v>
      </c>
    </row>
    <row r="3277" spans="2:15" x14ac:dyDescent="0.2">
      <c r="B3277" s="14">
        <v>36881</v>
      </c>
      <c r="C3277" s="25">
        <v>1054.9100000000001</v>
      </c>
      <c r="D3277" s="25">
        <v>1055.4000000000001</v>
      </c>
      <c r="E3277" s="25">
        <v>1036.03</v>
      </c>
      <c r="F3277" s="16">
        <v>1048.3699999999999</v>
      </c>
      <c r="G3277" s="28">
        <f ca="1">IFERROR($F3277/OFFSET($F3277,G$12,)-1,"")</f>
        <v>-6.6609816183439419E-3</v>
      </c>
      <c r="H3277" s="29">
        <f ca="1">IFERROR($F3277/OFFSET($F3277,H$12,)-1,"")</f>
        <v>-2.3973112873794333E-2</v>
      </c>
      <c r="I3277" s="29">
        <f ca="1">IFERROR($F3277/OFFSET($F3277,I$12,)-1,"")</f>
        <v>-4.2435811952540647E-2</v>
      </c>
      <c r="J3277" s="29">
        <f ca="1">IFERROR($F3277/OFFSET($F3277,J$12,)-1,"")</f>
        <v>-9.3434911191435766E-2</v>
      </c>
      <c r="K3277" s="30">
        <f>F3277/VLOOKUP(YEAR(B3277),$Z$13:$AB$35,3,FALSE)-1</f>
        <v>-0.12989675320363869</v>
      </c>
      <c r="L3277" s="21">
        <f>MAX(F3277:$F$5741)</f>
        <v>1628.56</v>
      </c>
      <c r="M3277" s="28">
        <f ca="1">IF(OFFSET($O3277,M$12,)&lt;&gt;"",_xlfn.STDEV.S(OFFSET($O3277,,,M$12))*SQRT($J$12/$G$12),"")</f>
        <v>0.14965134597929794</v>
      </c>
      <c r="N3277" s="30">
        <f ca="1">IF(OFFSET($O3277,N$12,)&lt;&gt;"",_xlfn.STDEV.S(OFFSET($O3277,,,N$12))*SQRT($J$12/$G$12),"")</f>
        <v>0.14810518413987692</v>
      </c>
      <c r="O3277" s="4">
        <f t="shared" ca="1" si="50"/>
        <v>-6.6832649641646183E-3</v>
      </c>
    </row>
    <row r="3278" spans="2:15" x14ac:dyDescent="0.2">
      <c r="B3278" s="14">
        <v>36880</v>
      </c>
      <c r="C3278" s="25">
        <v>1070.1600000000001</v>
      </c>
      <c r="D3278" s="25">
        <v>1070.1600000000001</v>
      </c>
      <c r="E3278" s="25">
        <v>1053.33</v>
      </c>
      <c r="F3278" s="16">
        <v>1055.4000000000001</v>
      </c>
      <c r="G3278" s="28">
        <f ca="1">IFERROR($F3278/OFFSET($F3278,G$12,)-1,"")</f>
        <v>-1.3976606001718905E-2</v>
      </c>
      <c r="H3278" s="29">
        <f ca="1">IFERROR($F3278/OFFSET($F3278,H$12,)-1,"")</f>
        <v>-2.5817587712415713E-2</v>
      </c>
      <c r="I3278" s="29">
        <f ca="1">IFERROR($F3278/OFFSET($F3278,I$12,)-1,"")</f>
        <v>-3.6463563824930878E-2</v>
      </c>
      <c r="J3278" s="29">
        <f ca="1">IFERROR($F3278/OFFSET($F3278,J$12,)-1,"")</f>
        <v>-8.2715523610036645E-2</v>
      </c>
      <c r="K3278" s="30">
        <f>F3278/VLOOKUP(YEAR(B3278),$Z$13:$AB$35,3,FALSE)-1</f>
        <v>-0.12406214726777776</v>
      </c>
      <c r="L3278" s="21">
        <f>MAX(F3278:$F$5741)</f>
        <v>1628.56</v>
      </c>
      <c r="M3278" s="28">
        <f ca="1">IF(OFFSET($O3278,M$12,)&lt;&gt;"",_xlfn.STDEV.S(OFFSET($O3278,,,M$12))*SQRT($J$12/$G$12),"")</f>
        <v>0.14912042541678847</v>
      </c>
      <c r="N3278" s="30">
        <f ca="1">IF(OFFSET($O3278,N$12,)&lt;&gt;"",_xlfn.STDEV.S(OFFSET($O3278,,,N$12))*SQRT($J$12/$G$12),"")</f>
        <v>0.14774655931760622</v>
      </c>
      <c r="O3278" s="4">
        <f t="shared" ca="1" si="50"/>
        <v>-1.4075198496377337E-2</v>
      </c>
    </row>
    <row r="3279" spans="2:15" x14ac:dyDescent="0.2">
      <c r="B3279" s="14">
        <v>36879</v>
      </c>
      <c r="C3279" s="25">
        <v>1067.53</v>
      </c>
      <c r="D3279" s="25">
        <v>1071</v>
      </c>
      <c r="E3279" s="25">
        <v>1059.6300000000001</v>
      </c>
      <c r="F3279" s="16">
        <v>1070.3599999999999</v>
      </c>
      <c r="G3279" s="28">
        <f ca="1">IFERROR($F3279/OFFSET($F3279,G$12,)-1,"")</f>
        <v>3.4405497379743633E-3</v>
      </c>
      <c r="H3279" s="29">
        <f ca="1">IFERROR($F3279/OFFSET($F3279,H$12,)-1,"")</f>
        <v>-9.5312124072327586E-3</v>
      </c>
      <c r="I3279" s="29">
        <f ca="1">IFERROR($F3279/OFFSET($F3279,I$12,)-1,"")</f>
        <v>-3.3500081267043624E-2</v>
      </c>
      <c r="J3279" s="29">
        <f ca="1">IFERROR($F3279/OFFSET($F3279,J$12,)-1,"")</f>
        <v>-6.7760590858417125E-2</v>
      </c>
      <c r="K3279" s="30">
        <f>F3279/VLOOKUP(YEAR(B3279),$Z$13:$AB$35,3,FALSE)-1</f>
        <v>-0.11164597304295876</v>
      </c>
      <c r="L3279" s="21">
        <f>MAX(F3279:$F$5741)</f>
        <v>1628.56</v>
      </c>
      <c r="M3279" s="28">
        <f ca="1">IF(OFFSET($O3279,M$12,)&lt;&gt;"",_xlfn.STDEV.S(OFFSET($O3279,,,M$12))*SQRT($J$12/$G$12),"")</f>
        <v>0.14498248915357489</v>
      </c>
      <c r="N3279" s="30">
        <f ca="1">IF(OFFSET($O3279,N$12,)&lt;&gt;"",_xlfn.STDEV.S(OFFSET($O3279,,,N$12))*SQRT($J$12/$G$12),"")</f>
        <v>0.14596927270321813</v>
      </c>
      <c r="O3279" s="4">
        <f t="shared" ref="O3279:O3342" ca="1" si="51">IFERROR(LN(1+G3279),"")</f>
        <v>3.4346445874909497E-3</v>
      </c>
    </row>
    <row r="3280" spans="2:15" x14ac:dyDescent="0.2">
      <c r="B3280" s="14">
        <v>36878</v>
      </c>
      <c r="C3280" s="25">
        <v>1067.76</v>
      </c>
      <c r="D3280" s="25">
        <v>1075.01</v>
      </c>
      <c r="E3280" s="25">
        <v>1061.92</v>
      </c>
      <c r="F3280" s="16">
        <v>1066.69</v>
      </c>
      <c r="G3280" s="28">
        <f ca="1">IFERROR($F3280/OFFSET($F3280,G$12,)-1,"")</f>
        <v>-1.0488757363200651E-3</v>
      </c>
      <c r="H3280" s="29">
        <f ca="1">IFERROR($F3280/OFFSET($F3280,H$12,)-1,"")</f>
        <v>-2.3374411748548818E-2</v>
      </c>
      <c r="I3280" s="29">
        <f ca="1">IFERROR($F3280/OFFSET($F3280,I$12,)-1,"")</f>
        <v>-3.8931435264438319E-2</v>
      </c>
      <c r="J3280" s="29">
        <f ca="1">IFERROR($F3280/OFFSET($F3280,J$12,)-1,"")</f>
        <v>-7.2765994436717718E-2</v>
      </c>
      <c r="K3280" s="30">
        <f>F3280/VLOOKUP(YEAR(B3280),$Z$13:$AB$35,3,FALSE)-1</f>
        <v>-0.11469191952725588</v>
      </c>
      <c r="L3280" s="21">
        <f>MAX(F3280:$F$5741)</f>
        <v>1628.56</v>
      </c>
      <c r="M3280" s="28">
        <f ca="1">IF(OFFSET($O3280,M$12,)&lt;&gt;"",_xlfn.STDEV.S(OFFSET($O3280,,,M$12))*SQRT($J$12/$G$12),"")</f>
        <v>0.14433683615844323</v>
      </c>
      <c r="N3280" s="30">
        <f ca="1">IF(OFFSET($O3280,N$12,)&lt;&gt;"",_xlfn.STDEV.S(OFFSET($O3280,,,N$12))*SQRT($J$12/$G$12),"")</f>
        <v>0.14563847402421218</v>
      </c>
      <c r="O3280" s="4">
        <f t="shared" ca="1" si="51"/>
        <v>-1.049426191414843E-3</v>
      </c>
    </row>
    <row r="3281" spans="2:15" x14ac:dyDescent="0.2">
      <c r="B3281" s="14">
        <v>36875</v>
      </c>
      <c r="C3281" s="25">
        <v>1074.47</v>
      </c>
      <c r="D3281" s="25">
        <v>1074.68</v>
      </c>
      <c r="E3281" s="25">
        <v>1056.3699999999999</v>
      </c>
      <c r="F3281" s="16">
        <v>1067.81</v>
      </c>
      <c r="G3281" s="28">
        <f ca="1">IFERROR($F3281/OFFSET($F3281,G$12,)-1,"")</f>
        <v>-5.8745763974229481E-3</v>
      </c>
      <c r="H3281" s="29">
        <f ca="1">IFERROR($F3281/OFFSET($F3281,H$12,)-1,"")</f>
        <v>-1.4989945205984956E-2</v>
      </c>
      <c r="I3281" s="29">
        <f ca="1">IFERROR($F3281/OFFSET($F3281,I$12,)-1,"")</f>
        <v>-3.7532110505205329E-2</v>
      </c>
      <c r="J3281" s="29">
        <f ca="1">IFERROR($F3281/OFFSET($F3281,J$12,)-1,"")</f>
        <v>-6.8626852392955962E-2</v>
      </c>
      <c r="K3281" s="30">
        <f>F3281/VLOOKUP(YEAR(B3281),$Z$13:$AB$35,3,FALSE)-1</f>
        <v>-0.11376236637673476</v>
      </c>
      <c r="L3281" s="21">
        <f>MAX(F3281:$F$5741)</f>
        <v>1628.56</v>
      </c>
      <c r="M3281" s="28">
        <f ca="1">IF(OFFSET($O3281,M$12,)&lt;&gt;"",_xlfn.STDEV.S(OFFSET($O3281,,,M$12))*SQRT($J$12/$G$12),"")</f>
        <v>0.14634597931777549</v>
      </c>
      <c r="N3281" s="30">
        <f ca="1">IF(OFFSET($O3281,N$12,)&lt;&gt;"",_xlfn.STDEV.S(OFFSET($O3281,,,N$12))*SQRT($J$12/$G$12),"")</f>
        <v>0.14568075544753106</v>
      </c>
      <c r="O3281" s="4">
        <f t="shared" ca="1" si="51"/>
        <v>-5.8918995989790269E-3</v>
      </c>
    </row>
    <row r="3282" spans="2:15" x14ac:dyDescent="0.2">
      <c r="B3282" s="14">
        <v>36874</v>
      </c>
      <c r="C3282" s="25">
        <v>1082.8800000000001</v>
      </c>
      <c r="D3282" s="25">
        <v>1085.58</v>
      </c>
      <c r="E3282" s="25">
        <v>1073.79</v>
      </c>
      <c r="F3282" s="16">
        <v>1074.1199999999999</v>
      </c>
      <c r="G3282" s="28">
        <f ca="1">IFERROR($F3282/OFFSET($F3282,G$12,)-1,"")</f>
        <v>-8.5381725541596731E-3</v>
      </c>
      <c r="H3282" s="29">
        <f ca="1">IFERROR($F3282/OFFSET($F3282,H$12,)-1,"")</f>
        <v>-6.5942196531793007E-3</v>
      </c>
      <c r="I3282" s="29">
        <f ca="1">IFERROR($F3282/OFFSET($F3282,I$12,)-1,"")</f>
        <v>-3.5106000718649111E-2</v>
      </c>
      <c r="J3282" s="29">
        <f ca="1">IFERROR($F3282/OFFSET($F3282,J$12,)-1,"")</f>
        <v>-5.953840226946383E-2</v>
      </c>
      <c r="K3282" s="30">
        <f>F3282/VLOOKUP(YEAR(B3282),$Z$13:$AB$35,3,FALSE)-1</f>
        <v>-0.10852533032335188</v>
      </c>
      <c r="L3282" s="21">
        <f>MAX(F3282:$F$5741)</f>
        <v>1628.56</v>
      </c>
      <c r="M3282" s="28">
        <f ca="1">IF(OFFSET($O3282,M$12,)&lt;&gt;"",_xlfn.STDEV.S(OFFSET($O3282,,,M$12))*SQRT($J$12/$G$12),"")</f>
        <v>0.14591533625190886</v>
      </c>
      <c r="N3282" s="30">
        <f ca="1">IF(OFFSET($O3282,N$12,)&lt;&gt;"",_xlfn.STDEV.S(OFFSET($O3282,,,N$12))*SQRT($J$12/$G$12),"")</f>
        <v>0.14566719638769671</v>
      </c>
      <c r="O3282" s="4">
        <f t="shared" ca="1" si="51"/>
        <v>-8.5748315659035616E-3</v>
      </c>
    </row>
    <row r="3283" spans="2:15" x14ac:dyDescent="0.2">
      <c r="B3283" s="14">
        <v>36873</v>
      </c>
      <c r="C3283" s="25">
        <v>1080.8599999999999</v>
      </c>
      <c r="D3283" s="25">
        <v>1087.2</v>
      </c>
      <c r="E3283" s="25">
        <v>1077.6300000000001</v>
      </c>
      <c r="F3283" s="16">
        <v>1083.3699999999999</v>
      </c>
      <c r="G3283" s="28">
        <f ca="1">IFERROR($F3283/OFFSET($F3283,G$12,)-1,"")</f>
        <v>2.5077267595727815E-3</v>
      </c>
      <c r="H3283" s="29">
        <f ca="1">IFERROR($F3283/OFFSET($F3283,H$12,)-1,"")</f>
        <v>1.5346072422366408E-3</v>
      </c>
      <c r="I3283" s="29">
        <f ca="1">IFERROR($F3283/OFFSET($F3283,I$12,)-1,"")</f>
        <v>-1.7378211930741183E-2</v>
      </c>
      <c r="J3283" s="29">
        <f ca="1">IFERROR($F3283/OFFSET($F3283,J$12,)-1,"")</f>
        <v>-5.6503374700631492E-2</v>
      </c>
      <c r="K3283" s="30">
        <f>F3283/VLOOKUP(YEAR(B3283),$Z$13:$AB$35,3,FALSE)-1</f>
        <v>-0.10084821724985082</v>
      </c>
      <c r="L3283" s="21">
        <f>MAX(F3283:$F$5741)</f>
        <v>1628.56</v>
      </c>
      <c r="M3283" s="28">
        <f ca="1">IF(OFFSET($O3283,M$12,)&lt;&gt;"",_xlfn.STDEV.S(OFFSET($O3283,,,M$12))*SQRT($J$12/$G$12),"")</f>
        <v>0.16310941489202668</v>
      </c>
      <c r="N3283" s="30">
        <f ca="1">IF(OFFSET($O3283,N$12,)&lt;&gt;"",_xlfn.STDEV.S(OFFSET($O3283,,,N$12))*SQRT($J$12/$G$12),"")</f>
        <v>0.14722273797408436</v>
      </c>
      <c r="O3283" s="4">
        <f t="shared" ca="1" si="51"/>
        <v>2.5045876597303111E-3</v>
      </c>
    </row>
    <row r="3284" spans="2:15" x14ac:dyDescent="0.2">
      <c r="B3284" s="14">
        <v>36872</v>
      </c>
      <c r="C3284" s="25">
        <v>1092.6199999999999</v>
      </c>
      <c r="D3284" s="25">
        <v>1094.1199999999999</v>
      </c>
      <c r="E3284" s="25">
        <v>1079.54</v>
      </c>
      <c r="F3284" s="16">
        <v>1080.6600000000001</v>
      </c>
      <c r="G3284" s="28">
        <f ca="1">IFERROR($F3284/OFFSET($F3284,G$12,)-1,"")</f>
        <v>-1.0583948288806266E-2</v>
      </c>
      <c r="H3284" s="29">
        <f ca="1">IFERROR($F3284/OFFSET($F3284,H$12,)-1,"")</f>
        <v>1.4370864035293751E-2</v>
      </c>
      <c r="I3284" s="29">
        <f ca="1">IFERROR($F3284/OFFSET($F3284,I$12,)-1,"")</f>
        <v>-3.1553854839721285E-2</v>
      </c>
      <c r="J3284" s="29">
        <f ca="1">IFERROR($F3284/OFFSET($F3284,J$12,)-1,"")</f>
        <v>-5.4375218760937982E-2</v>
      </c>
      <c r="K3284" s="30">
        <f>F3284/VLOOKUP(YEAR(B3284),$Z$13:$AB$35,3,FALSE)-1</f>
        <v>-0.10309740389084388</v>
      </c>
      <c r="L3284" s="21">
        <f>MAX(F3284:$F$5741)</f>
        <v>1628.56</v>
      </c>
      <c r="M3284" s="28">
        <f ca="1">IF(OFFSET($O3284,M$12,)&lt;&gt;"",_xlfn.STDEV.S(OFFSET($O3284,,,M$12))*SQRT($J$12/$G$12),"")</f>
        <v>0.16360887024191223</v>
      </c>
      <c r="N3284" s="30">
        <f ca="1">IF(OFFSET($O3284,N$12,)&lt;&gt;"",_xlfn.STDEV.S(OFFSET($O3284,,,N$12))*SQRT($J$12/$G$12),"")</f>
        <v>0.14705651752936386</v>
      </c>
      <c r="O3284" s="4">
        <f t="shared" ca="1" si="51"/>
        <v>-1.064035663790602E-2</v>
      </c>
    </row>
    <row r="3285" spans="2:15" x14ac:dyDescent="0.2">
      <c r="B3285" s="14">
        <v>36871</v>
      </c>
      <c r="C3285" s="25">
        <v>1083.77</v>
      </c>
      <c r="D3285" s="25">
        <v>1093</v>
      </c>
      <c r="E3285" s="25">
        <v>1083.46</v>
      </c>
      <c r="F3285" s="16">
        <v>1092.22</v>
      </c>
      <c r="G3285" s="28">
        <f ca="1">IFERROR($F3285/OFFSET($F3285,G$12,)-1,"")</f>
        <v>7.5272586388208662E-3</v>
      </c>
      <c r="H3285" s="29">
        <f ca="1">IFERROR($F3285/OFFSET($F3285,H$12,)-1,"")</f>
        <v>1.5112085951150656E-2</v>
      </c>
      <c r="I3285" s="29">
        <f ca="1">IFERROR($F3285/OFFSET($F3285,I$12,)-1,"")</f>
        <v>-3.0602644892163022E-2</v>
      </c>
      <c r="J3285" s="29">
        <f ca="1">IFERROR($F3285/OFFSET($F3285,J$12,)-1,"")</f>
        <v>-6.1706971350027895E-2</v>
      </c>
      <c r="K3285" s="30">
        <f>F3285/VLOOKUP(YEAR(B3285),$Z$13:$AB$35,3,FALSE)-1</f>
        <v>-9.3503087444392841E-2</v>
      </c>
      <c r="L3285" s="21">
        <f>MAX(F3285:$F$5741)</f>
        <v>1628.56</v>
      </c>
      <c r="M3285" s="28">
        <f ca="1">IF(OFFSET($O3285,M$12,)&lt;&gt;"",_xlfn.STDEV.S(OFFSET($O3285,,,M$12))*SQRT($J$12/$G$12),"")</f>
        <v>0.16113805051647825</v>
      </c>
      <c r="N3285" s="30">
        <f ca="1">IF(OFFSET($O3285,N$12,)&lt;&gt;"",_xlfn.STDEV.S(OFFSET($O3285,,,N$12))*SQRT($J$12/$G$12),"")</f>
        <v>0.14582352256907882</v>
      </c>
      <c r="O3285" s="4">
        <f t="shared" ca="1" si="51"/>
        <v>7.4990701936155906E-3</v>
      </c>
    </row>
    <row r="3286" spans="2:15" x14ac:dyDescent="0.2">
      <c r="B3286" s="14">
        <v>36867</v>
      </c>
      <c r="C3286" s="25">
        <v>1081.8599999999999</v>
      </c>
      <c r="D3286" s="25">
        <v>1084.8599999999999</v>
      </c>
      <c r="E3286" s="25">
        <v>1075.4100000000001</v>
      </c>
      <c r="F3286" s="16">
        <v>1084.06</v>
      </c>
      <c r="G3286" s="28">
        <f ca="1">IFERROR($F3286/OFFSET($F3286,G$12,)-1,"")</f>
        <v>2.598843930635697E-3</v>
      </c>
      <c r="H3286" s="29">
        <f ca="1">IFERROR($F3286/OFFSET($F3286,H$12,)-1,"")</f>
        <v>1.7123127011380967E-2</v>
      </c>
      <c r="I3286" s="29">
        <f ca="1">IFERROR($F3286/OFFSET($F3286,I$12,)-1,"")</f>
        <v>-3.6707927170619437E-2</v>
      </c>
      <c r="J3286" s="29">
        <f ca="1">IFERROR($F3286/OFFSET($F3286,J$12,)-1,"")</f>
        <v>-5.3974570428742319E-2</v>
      </c>
      <c r="K3286" s="30">
        <f>F3286/VLOOKUP(YEAR(B3286),$Z$13:$AB$35,3,FALSE)-1</f>
        <v>-0.10027554611247602</v>
      </c>
      <c r="L3286" s="21">
        <f>MAX(F3286:$F$5741)</f>
        <v>1628.56</v>
      </c>
      <c r="M3286" s="28">
        <f ca="1">IF(OFFSET($O3286,M$12,)&lt;&gt;"",_xlfn.STDEV.S(OFFSET($O3286,,,M$12))*SQRT($J$12/$G$12),"")</f>
        <v>0.15948033483650226</v>
      </c>
      <c r="N3286" s="30">
        <f ca="1">IF(OFFSET($O3286,N$12,)&lt;&gt;"",_xlfn.STDEV.S(OFFSET($O3286,,,N$12))*SQRT($J$12/$G$12),"")</f>
        <v>0.14523015177867576</v>
      </c>
      <c r="O3286" s="4">
        <f t="shared" ca="1" si="51"/>
        <v>2.5954727752224723E-3</v>
      </c>
    </row>
    <row r="3287" spans="2:15" x14ac:dyDescent="0.2">
      <c r="B3287" s="14">
        <v>36866</v>
      </c>
      <c r="C3287" s="25">
        <v>1082.73</v>
      </c>
      <c r="D3287" s="25">
        <v>1086.3900000000001</v>
      </c>
      <c r="E3287" s="25">
        <v>1078.2</v>
      </c>
      <c r="F3287" s="16">
        <v>1081.25</v>
      </c>
      <c r="G3287" s="28">
        <f ca="1">IFERROR($F3287/OFFSET($F3287,G$12,)-1,"")</f>
        <v>-4.2525260929460185E-4</v>
      </c>
      <c r="H3287" s="29">
        <f ca="1">IFERROR($F3287/OFFSET($F3287,H$12,)-1,"")</f>
        <v>-1.6920335315403712E-2</v>
      </c>
      <c r="I3287" s="29">
        <f ca="1">IFERROR($F3287/OFFSET($F3287,I$12,)-1,"")</f>
        <v>-4.2260133219954699E-2</v>
      </c>
      <c r="J3287" s="29">
        <f ca="1">IFERROR($F3287/OFFSET($F3287,J$12,)-1,"")</f>
        <v>-4.7516274808622416E-2</v>
      </c>
      <c r="K3287" s="30">
        <f>F3287/VLOOKUP(YEAR(B3287),$Z$13:$AB$35,3,FALSE)-1</f>
        <v>-0.10260772857048017</v>
      </c>
      <c r="L3287" s="21">
        <f>MAX(F3287:$F$5741)</f>
        <v>1628.56</v>
      </c>
      <c r="M3287" s="28">
        <f ca="1">IF(OFFSET($O3287,M$12,)&lt;&gt;"",_xlfn.STDEV.S(OFFSET($O3287,,,M$12))*SQRT($J$12/$G$12),"")</f>
        <v>0.16043913749906524</v>
      </c>
      <c r="N3287" s="30">
        <f ca="1">IF(OFFSET($O3287,N$12,)&lt;&gt;"",_xlfn.STDEV.S(OFFSET($O3287,,,N$12))*SQRT($J$12/$G$12),"")</f>
        <v>0.14531024162587688</v>
      </c>
      <c r="O3287" s="4">
        <f t="shared" ca="1" si="51"/>
        <v>-4.2534305482783266E-4</v>
      </c>
    </row>
    <row r="3288" spans="2:15" x14ac:dyDescent="0.2">
      <c r="B3288" s="14">
        <v>36865</v>
      </c>
      <c r="C3288" s="25">
        <v>1068.03</v>
      </c>
      <c r="D3288" s="25">
        <v>1081.71</v>
      </c>
      <c r="E3288" s="25">
        <v>1068.03</v>
      </c>
      <c r="F3288" s="16">
        <v>1081.71</v>
      </c>
      <c r="G3288" s="28">
        <f ca="1">IFERROR($F3288/OFFSET($F3288,G$12,)-1,"")</f>
        <v>1.5356455624912169E-2</v>
      </c>
      <c r="H3288" s="29">
        <f ca="1">IFERROR($F3288/OFFSET($F3288,H$12,)-1,"")</f>
        <v>-1.3164376813180834E-2</v>
      </c>
      <c r="I3288" s="29">
        <f ca="1">IFERROR($F3288/OFFSET($F3288,I$12,)-1,"")</f>
        <v>-4.1767801144517391E-2</v>
      </c>
      <c r="J3288" s="29">
        <f ca="1">IFERROR($F3288/OFFSET($F3288,J$12,)-1,"")</f>
        <v>-4.8100530637028349E-2</v>
      </c>
      <c r="K3288" s="30">
        <f>F3288/VLOOKUP(YEAR(B3288),$Z$13:$AB$35,3,FALSE)-1</f>
        <v>-0.10222594781223027</v>
      </c>
      <c r="L3288" s="21">
        <f>MAX(F3288:$F$5741)</f>
        <v>1628.56</v>
      </c>
      <c r="M3288" s="28">
        <f ca="1">IF(OFFSET($O3288,M$12,)&lt;&gt;"",_xlfn.STDEV.S(OFFSET($O3288,,,M$12))*SQRT($J$12/$G$12),"")</f>
        <v>0.16086383341850416</v>
      </c>
      <c r="N3288" s="30">
        <f ca="1">IF(OFFSET($O3288,N$12,)&lt;&gt;"",_xlfn.STDEV.S(OFFSET($O3288,,,N$12))*SQRT($J$12/$G$12),"")</f>
        <v>0.14532350885686335</v>
      </c>
      <c r="O3288" s="4">
        <f t="shared" ca="1" si="51"/>
        <v>1.5239738649541588E-2</v>
      </c>
    </row>
    <row r="3289" spans="2:15" x14ac:dyDescent="0.2">
      <c r="B3289" s="14">
        <v>36864</v>
      </c>
      <c r="C3289" s="25">
        <v>1067.45</v>
      </c>
      <c r="D3289" s="25">
        <v>1068.58</v>
      </c>
      <c r="E3289" s="25">
        <v>1064.3800000000001</v>
      </c>
      <c r="F3289" s="16">
        <v>1065.3499999999999</v>
      </c>
      <c r="G3289" s="28">
        <f ca="1">IFERROR($F3289/OFFSET($F3289,G$12,)-1,"")</f>
        <v>-9.8609613740289204E-3</v>
      </c>
      <c r="H3289" s="29">
        <f ca="1">IFERROR($F3289/OFFSET($F3289,H$12,)-1,"")</f>
        <v>-3.8527489982311147E-2</v>
      </c>
      <c r="I3289" s="29">
        <f ca="1">IFERROR($F3289/OFFSET($F3289,I$12,)-1,"")</f>
        <v>-6.0521349582885131E-2</v>
      </c>
      <c r="J3289" s="29">
        <f ca="1">IFERROR($F3289/OFFSET($F3289,J$12,)-1,"")</f>
        <v>-6.7037393817322211E-2</v>
      </c>
      <c r="K3289" s="30">
        <f>F3289/VLOOKUP(YEAR(B3289),$Z$13:$AB$35,3,FALSE)-1</f>
        <v>-0.115804063475201</v>
      </c>
      <c r="L3289" s="21">
        <f>MAX(F3289:$F$5741)</f>
        <v>1628.56</v>
      </c>
      <c r="M3289" s="28">
        <f ca="1">IF(OFFSET($O3289,M$12,)&lt;&gt;"",_xlfn.STDEV.S(OFFSET($O3289,,,M$12))*SQRT($J$12/$G$12),"")</f>
        <v>0.15547998131575202</v>
      </c>
      <c r="N3289" s="30">
        <f ca="1">IF(OFFSET($O3289,N$12,)&lt;&gt;"",_xlfn.STDEV.S(OFFSET($O3289,,,N$12))*SQRT($J$12/$G$12),"")</f>
        <v>0.14110016396036026</v>
      </c>
      <c r="O3289" s="4">
        <f t="shared" ca="1" si="51"/>
        <v>-9.9099026581677806E-3</v>
      </c>
    </row>
    <row r="3290" spans="2:15" x14ac:dyDescent="0.2">
      <c r="B3290" s="14">
        <v>36861</v>
      </c>
      <c r="C3290" s="25">
        <v>1064.21</v>
      </c>
      <c r="D3290" s="25">
        <v>1079.33</v>
      </c>
      <c r="E3290" s="25">
        <v>1064.21</v>
      </c>
      <c r="F3290" s="16">
        <v>1075.96</v>
      </c>
      <c r="G3290" s="28">
        <f ca="1">IFERROR($F3290/OFFSET($F3290,G$12,)-1,"")</f>
        <v>9.5232733789325508E-3</v>
      </c>
      <c r="H3290" s="29">
        <f ca="1">IFERROR($F3290/OFFSET($F3290,H$12,)-1,"")</f>
        <v>-3.3661445610001506E-2</v>
      </c>
      <c r="I3290" s="29">
        <f ca="1">IFERROR($F3290/OFFSET($F3290,I$12,)-1,"")</f>
        <v>-4.5110446489585398E-2</v>
      </c>
      <c r="J3290" s="29">
        <f ca="1">IFERROR($F3290/OFFSET($F3290,J$12,)-1,"")</f>
        <v>-6.9359512174025917E-2</v>
      </c>
      <c r="K3290" s="30">
        <f>F3290/VLOOKUP(YEAR(B3290),$Z$13:$AB$35,3,FALSE)-1</f>
        <v>-0.10699820729035259</v>
      </c>
      <c r="L3290" s="21">
        <f>MAX(F3290:$F$5741)</f>
        <v>1628.56</v>
      </c>
      <c r="M3290" s="28">
        <f ca="1">IF(OFFSET($O3290,M$12,)&lt;&gt;"",_xlfn.STDEV.S(OFFSET($O3290,,,M$12))*SQRT($J$12/$G$12),"")</f>
        <v>0.15638208685093677</v>
      </c>
      <c r="N3290" s="30">
        <f ca="1">IF(OFFSET($O3290,N$12,)&lt;&gt;"",_xlfn.STDEV.S(OFFSET($O3290,,,N$12))*SQRT($J$12/$G$12),"")</f>
        <v>0.14052401047840313</v>
      </c>
      <c r="O3290" s="4">
        <f t="shared" ca="1" si="51"/>
        <v>9.4782128674963106E-3</v>
      </c>
    </row>
    <row r="3291" spans="2:15" x14ac:dyDescent="0.2">
      <c r="B3291" s="14">
        <v>36860</v>
      </c>
      <c r="C3291" s="25">
        <v>1099.3900000000001</v>
      </c>
      <c r="D3291" s="25">
        <v>1100.07</v>
      </c>
      <c r="E3291" s="25">
        <v>1060.31</v>
      </c>
      <c r="F3291" s="16">
        <v>1065.81</v>
      </c>
      <c r="G3291" s="28">
        <f ca="1">IFERROR($F3291/OFFSET($F3291,G$12,)-1,"")</f>
        <v>-3.0958485625443233E-2</v>
      </c>
      <c r="H3291" s="29">
        <f ca="1">IFERROR($F3291/OFFSET($F3291,H$12,)-1,"")</f>
        <v>-3.0738170806013043E-2</v>
      </c>
      <c r="I3291" s="29">
        <f ca="1">IFERROR($F3291/OFFSET($F3291,I$12,)-1,"")</f>
        <v>-5.7280840637908281E-2</v>
      </c>
      <c r="J3291" s="29">
        <f ca="1">IFERROR($F3291/OFFSET($F3291,J$12,)-1,"")</f>
        <v>-7.5387564955626374E-2</v>
      </c>
      <c r="K3291" s="30">
        <f>F3291/VLOOKUP(YEAR(B3291),$Z$13:$AB$35,3,FALSE)-1</f>
        <v>-0.11542228271695121</v>
      </c>
      <c r="L3291" s="21">
        <f>MAX(F3291:$F$5741)</f>
        <v>1628.56</v>
      </c>
      <c r="M3291" s="28">
        <f ca="1">IF(OFFSET($O3291,M$12,)&lt;&gt;"",_xlfn.STDEV.S(OFFSET($O3291,,,M$12))*SQRT($J$12/$G$12),"")</f>
        <v>0.17408133924282412</v>
      </c>
      <c r="N3291" s="30">
        <f ca="1">IF(OFFSET($O3291,N$12,)&lt;&gt;"",_xlfn.STDEV.S(OFFSET($O3291,,,N$12))*SQRT($J$12/$G$12),"")</f>
        <v>0.13881990359910928</v>
      </c>
      <c r="O3291" s="4">
        <f t="shared" ca="1" si="51"/>
        <v>-3.1447825517281515E-2</v>
      </c>
    </row>
    <row r="3292" spans="2:15" x14ac:dyDescent="0.2">
      <c r="B3292" s="14">
        <v>36859</v>
      </c>
      <c r="C3292" s="25">
        <v>1096.04</v>
      </c>
      <c r="D3292" s="25">
        <v>1102.04</v>
      </c>
      <c r="E3292" s="25">
        <v>1091.31</v>
      </c>
      <c r="F3292" s="16">
        <v>1099.8599999999999</v>
      </c>
      <c r="G3292" s="28">
        <f ca="1">IFERROR($F3292/OFFSET($F3292,G$12,)-1,"")</f>
        <v>3.3937270786577045E-3</v>
      </c>
      <c r="H3292" s="29">
        <f ca="1">IFERROR($F3292/OFFSET($F3292,H$12,)-1,"")</f>
        <v>5.7610007681334618E-3</v>
      </c>
      <c r="I3292" s="29">
        <f ca="1">IFERROR($F3292/OFFSET($F3292,I$12,)-1,"")</f>
        <v>-2.7744532695029855E-3</v>
      </c>
      <c r="J3292" s="29">
        <f ca="1">IFERROR($F3292/OFFSET($F3292,J$12,)-1,"")</f>
        <v>-3.7448037456789263E-2</v>
      </c>
      <c r="K3292" s="30">
        <f>F3292/VLOOKUP(YEAR(B3292),$Z$13:$AB$35,3,FALSE)-1</f>
        <v>-8.716220702476607E-2</v>
      </c>
      <c r="L3292" s="21">
        <f>MAX(F3292:$F$5741)</f>
        <v>1628.56</v>
      </c>
      <c r="M3292" s="28">
        <f ca="1">IF(OFFSET($O3292,M$12,)&lt;&gt;"",_xlfn.STDEV.S(OFFSET($O3292,,,M$12))*SQRT($J$12/$G$12),"")</f>
        <v>0.14879729725927981</v>
      </c>
      <c r="N3292" s="30">
        <f ca="1">IF(OFFSET($O3292,N$12,)&lt;&gt;"",_xlfn.STDEV.S(OFFSET($O3292,,,N$12))*SQRT($J$12/$G$12),"")</f>
        <v>0.12433061014884055</v>
      </c>
      <c r="O3292" s="4">
        <f t="shared" ca="1" si="51"/>
        <v>3.3879813827948171E-3</v>
      </c>
    </row>
    <row r="3293" spans="2:15" x14ac:dyDescent="0.2">
      <c r="B3293" s="14">
        <v>36858</v>
      </c>
      <c r="C3293" s="25">
        <v>1108.33</v>
      </c>
      <c r="D3293" s="25">
        <v>1110.83</v>
      </c>
      <c r="E3293" s="25">
        <v>1096.03</v>
      </c>
      <c r="F3293" s="16">
        <v>1096.1400000000001</v>
      </c>
      <c r="G3293" s="28">
        <f ca="1">IFERROR($F3293/OFFSET($F3293,G$12,)-1,"")</f>
        <v>-1.0739684487924506E-2</v>
      </c>
      <c r="H3293" s="29">
        <f ca="1">IFERROR($F3293/OFFSET($F3293,H$12,)-1,"")</f>
        <v>1.1965327950460569E-3</v>
      </c>
      <c r="I3293" s="29">
        <f ca="1">IFERROR($F3293/OFFSET($F3293,I$12,)-1,"")</f>
        <v>-1.4029589680052412E-3</v>
      </c>
      <c r="J3293" s="29">
        <f ca="1">IFERROR($F3293/OFFSET($F3293,J$12,)-1,"")</f>
        <v>-4.1701636592530233E-2</v>
      </c>
      <c r="K3293" s="30">
        <f>F3293/VLOOKUP(YEAR(B3293),$Z$13:$AB$35,3,FALSE)-1</f>
        <v>-9.0249651417568577E-2</v>
      </c>
      <c r="L3293" s="21">
        <f>MAX(F3293:$F$5741)</f>
        <v>1628.56</v>
      </c>
      <c r="M3293" s="28">
        <f ca="1">IF(OFFSET($O3293,M$12,)&lt;&gt;"",_xlfn.STDEV.S(OFFSET($O3293,,,M$12))*SQRT($J$12/$G$12),"")</f>
        <v>0.14882084177768612</v>
      </c>
      <c r="N3293" s="30">
        <f ca="1">IF(OFFSET($O3293,N$12,)&lt;&gt;"",_xlfn.STDEV.S(OFFSET($O3293,,,N$12))*SQRT($J$12/$G$12),"")</f>
        <v>0.12648009339274385</v>
      </c>
      <c r="O3293" s="4">
        <f t="shared" ca="1" si="51"/>
        <v>-1.0797771162099659E-2</v>
      </c>
    </row>
    <row r="3294" spans="2:15" x14ac:dyDescent="0.2">
      <c r="B3294" s="14">
        <v>36857</v>
      </c>
      <c r="C3294" s="25">
        <v>1113.58</v>
      </c>
      <c r="D3294" s="25">
        <v>1118.67</v>
      </c>
      <c r="E3294" s="25">
        <v>1104.93</v>
      </c>
      <c r="F3294" s="16">
        <v>1108.04</v>
      </c>
      <c r="G3294" s="28">
        <f ca="1">IFERROR($F3294/OFFSET($F3294,G$12,)-1,"")</f>
        <v>-4.849834746371684E-3</v>
      </c>
      <c r="H3294" s="29">
        <f ca="1">IFERROR($F3294/OFFSET($F3294,H$12,)-1,"")</f>
        <v>1.1594573374477335E-2</v>
      </c>
      <c r="I3294" s="29">
        <f ca="1">IFERROR($F3294/OFFSET($F3294,I$12,)-1,"")</f>
        <v>5.5904454205537579E-3</v>
      </c>
      <c r="J3294" s="29">
        <f ca="1">IFERROR($F3294/OFFSET($F3294,J$12,)-1,"")</f>
        <v>-4.0009703522725371E-2</v>
      </c>
      <c r="K3294" s="30">
        <f>F3294/VLOOKUP(YEAR(B3294),$Z$13:$AB$35,3,FALSE)-1</f>
        <v>-8.0373149193280757E-2</v>
      </c>
      <c r="L3294" s="21">
        <f>MAX(F3294:$F$5741)</f>
        <v>1628.56</v>
      </c>
      <c r="M3294" s="28">
        <f ca="1">IF(OFFSET($O3294,M$12,)&lt;&gt;"",_xlfn.STDEV.S(OFFSET($O3294,,,M$12))*SQRT($J$12/$G$12),"")</f>
        <v>0.1519343150004035</v>
      </c>
      <c r="N3294" s="30">
        <f ca="1">IF(OFFSET($O3294,N$12,)&lt;&gt;"",_xlfn.STDEV.S(OFFSET($O3294,,,N$12))*SQRT($J$12/$G$12),"")</f>
        <v>0.12544890629905767</v>
      </c>
      <c r="O3294" s="4">
        <f t="shared" ca="1" si="51"/>
        <v>-4.8616333579068064E-3</v>
      </c>
    </row>
    <row r="3295" spans="2:15" x14ac:dyDescent="0.2">
      <c r="B3295" s="14">
        <v>36854</v>
      </c>
      <c r="C3295" s="25">
        <v>1099.4000000000001</v>
      </c>
      <c r="D3295" s="25">
        <v>1114.68</v>
      </c>
      <c r="E3295" s="25">
        <v>1095.9000000000001</v>
      </c>
      <c r="F3295" s="16">
        <v>1113.44</v>
      </c>
      <c r="G3295" s="28">
        <f ca="1">IFERROR($F3295/OFFSET($F3295,G$12,)-1,"")</f>
        <v>1.2577186457016776E-2</v>
      </c>
      <c r="H3295" s="29">
        <f ca="1">IFERROR($F3295/OFFSET($F3295,H$12,)-1,"")</f>
        <v>5.3997435573294172E-3</v>
      </c>
      <c r="I3295" s="29">
        <f ca="1">IFERROR($F3295/OFFSET($F3295,I$12,)-1,"")</f>
        <v>1.1032516412570859E-2</v>
      </c>
      <c r="J3295" s="29">
        <f ca="1">IFERROR($F3295/OFFSET($F3295,J$12,)-1,"")</f>
        <v>-4.0857288068431252E-2</v>
      </c>
      <c r="K3295" s="30">
        <f>F3295/VLOOKUP(YEAR(B3295),$Z$13:$AB$35,3,FALSE)-1</f>
        <v>-7.5891375074696232E-2</v>
      </c>
      <c r="L3295" s="21">
        <f>MAX(F3295:$F$5741)</f>
        <v>1628.56</v>
      </c>
      <c r="M3295" s="28">
        <f ca="1">IF(OFFSET($O3295,M$12,)&lt;&gt;"",_xlfn.STDEV.S(OFFSET($O3295,,,M$12))*SQRT($J$12/$G$12),"")</f>
        <v>0.15268286027389988</v>
      </c>
      <c r="N3295" s="30">
        <f ca="1">IF(OFFSET($O3295,N$12,)&lt;&gt;"",_xlfn.STDEV.S(OFFSET($O3295,,,N$12))*SQRT($J$12/$G$12),"")</f>
        <v>0.12598621413291819</v>
      </c>
      <c r="O3295" s="4">
        <f t="shared" ca="1" si="51"/>
        <v>1.2498750630723027E-2</v>
      </c>
    </row>
    <row r="3296" spans="2:15" x14ac:dyDescent="0.2">
      <c r="B3296" s="14">
        <v>36853</v>
      </c>
      <c r="C3296" s="25">
        <v>1093.71</v>
      </c>
      <c r="D3296" s="25">
        <v>1100.26</v>
      </c>
      <c r="E3296" s="25">
        <v>1090.46</v>
      </c>
      <c r="F3296" s="16">
        <v>1099.6099999999999</v>
      </c>
      <c r="G3296" s="28">
        <f ca="1">IFERROR($F3296/OFFSET($F3296,G$12,)-1,"")</f>
        <v>5.5323896265409012E-3</v>
      </c>
      <c r="H3296" s="29">
        <f ca="1">IFERROR($F3296/OFFSET($F3296,H$12,)-1,"")</f>
        <v>-9.2711055050006541E-3</v>
      </c>
      <c r="I3296" s="29">
        <f ca="1">IFERROR($F3296/OFFSET($F3296,I$12,)-1,"")</f>
        <v>4.7238770512771922E-3</v>
      </c>
      <c r="J3296" s="29">
        <f ca="1">IFERROR($F3296/OFFSET($F3296,J$12,)-1,"")</f>
        <v>-5.7940098008978591E-2</v>
      </c>
      <c r="K3296" s="30">
        <f>F3296/VLOOKUP(YEAR(B3296),$Z$13:$AB$35,3,FALSE)-1</f>
        <v>-8.7369696567293209E-2</v>
      </c>
      <c r="L3296" s="21">
        <f>MAX(F3296:$F$5741)</f>
        <v>1628.56</v>
      </c>
      <c r="M3296" s="28">
        <f ca="1">IF(OFFSET($O3296,M$12,)&lt;&gt;"",_xlfn.STDEV.S(OFFSET($O3296,,,M$12))*SQRT($J$12/$G$12),"")</f>
        <v>0.15333609269561804</v>
      </c>
      <c r="N3296" s="30">
        <f ca="1">IF(OFFSET($O3296,N$12,)&lt;&gt;"",_xlfn.STDEV.S(OFFSET($O3296,,,N$12))*SQRT($J$12/$G$12),"")</f>
        <v>0.1231299898405232</v>
      </c>
      <c r="O3296" s="4">
        <f t="shared" ca="1" si="51"/>
        <v>5.5171421697813826E-3</v>
      </c>
    </row>
    <row r="3297" spans="2:15" x14ac:dyDescent="0.2">
      <c r="B3297" s="14">
        <v>36852</v>
      </c>
      <c r="C3297" s="25">
        <v>1095.9100000000001</v>
      </c>
      <c r="D3297" s="25">
        <v>1097.1099999999999</v>
      </c>
      <c r="E3297" s="25">
        <v>1091.51</v>
      </c>
      <c r="F3297" s="16">
        <v>1093.56</v>
      </c>
      <c r="G3297" s="28">
        <f ca="1">IFERROR($F3297/OFFSET($F3297,G$12,)-1,"")</f>
        <v>-1.1599974425252624E-3</v>
      </c>
      <c r="H3297" s="29">
        <f ca="1">IFERROR($F3297/OFFSET($F3297,H$12,)-1,"")</f>
        <v>-1.432241200594897E-2</v>
      </c>
      <c r="I3297" s="29">
        <f ca="1">IFERROR($F3297/OFFSET($F3297,I$12,)-1,"")</f>
        <v>2.8428369678850096E-3</v>
      </c>
      <c r="J3297" s="29">
        <f ca="1">IFERROR($F3297/OFFSET($F3297,J$12,)-1,"")</f>
        <v>-6.2094754537033947E-2</v>
      </c>
      <c r="K3297" s="30">
        <f>F3297/VLOOKUP(YEAR(B3297),$Z$13:$AB$35,3,FALSE)-1</f>
        <v>-9.2390943496447941E-2</v>
      </c>
      <c r="L3297" s="21">
        <f>MAX(F3297:$F$5741)</f>
        <v>1628.56</v>
      </c>
      <c r="M3297" s="28">
        <f ca="1">IF(OFFSET($O3297,M$12,)&lt;&gt;"",_xlfn.STDEV.S(OFFSET($O3297,,,M$12))*SQRT($J$12/$G$12),"")</f>
        <v>0.153153185609882</v>
      </c>
      <c r="N3297" s="30">
        <f ca="1">IF(OFFSET($O3297,N$12,)&lt;&gt;"",_xlfn.STDEV.S(OFFSET($O3297,,,N$12))*SQRT($J$12/$G$12),"")</f>
        <v>0.1224191212920664</v>
      </c>
      <c r="O3297" s="4">
        <f t="shared" ca="1" si="51"/>
        <v>-1.1606707603068966E-3</v>
      </c>
    </row>
    <row r="3298" spans="2:15" x14ac:dyDescent="0.2">
      <c r="B3298" s="14">
        <v>36851</v>
      </c>
      <c r="C3298" s="25">
        <v>1095.45</v>
      </c>
      <c r="D3298" s="25">
        <v>1104.8800000000001</v>
      </c>
      <c r="E3298" s="25">
        <v>1091.76</v>
      </c>
      <c r="F3298" s="16">
        <v>1094.83</v>
      </c>
      <c r="G3298" s="28">
        <f ca="1">IFERROR($F3298/OFFSET($F3298,G$12,)-1,"")</f>
        <v>-4.6560885204594005E-4</v>
      </c>
      <c r="H3298" s="29">
        <f ca="1">IFERROR($F3298/OFFSET($F3298,H$12,)-1,"")</f>
        <v>-1.6501976284585052E-2</v>
      </c>
      <c r="I3298" s="29">
        <f ca="1">IFERROR($F3298/OFFSET($F3298,I$12,)-1,"")</f>
        <v>1.0531465175093624E-2</v>
      </c>
      <c r="J3298" s="29">
        <f ca="1">IFERROR($F3298/OFFSET($F3298,J$12,)-1,"")</f>
        <v>-6.6378435535999203E-2</v>
      </c>
      <c r="K3298" s="30">
        <f>F3298/VLOOKUP(YEAR(B3298),$Z$13:$AB$35,3,FALSE)-1</f>
        <v>-9.1336896620410446E-2</v>
      </c>
      <c r="L3298" s="21">
        <f>MAX(F3298:$F$5741)</f>
        <v>1628.56</v>
      </c>
      <c r="M3298" s="28">
        <f ca="1">IF(OFFSET($O3298,M$12,)&lt;&gt;"",_xlfn.STDEV.S(OFFSET($O3298,,,M$12))*SQRT($J$12/$G$12),"")</f>
        <v>0.15608742619528704</v>
      </c>
      <c r="N3298" s="30">
        <f ca="1">IF(OFFSET($O3298,N$12,)&lt;&gt;"",_xlfn.STDEV.S(OFFSET($O3298,,,N$12))*SQRT($J$12/$G$12),"")</f>
        <v>0.1226062046248738</v>
      </c>
      <c r="O3298" s="4">
        <f t="shared" ca="1" si="51"/>
        <v>-4.6571728150594235E-4</v>
      </c>
    </row>
    <row r="3299" spans="2:15" x14ac:dyDescent="0.2">
      <c r="B3299" s="14">
        <v>36850</v>
      </c>
      <c r="C3299" s="25">
        <v>1107.45</v>
      </c>
      <c r="D3299" s="25">
        <v>1109</v>
      </c>
      <c r="E3299" s="25">
        <v>1092.68</v>
      </c>
      <c r="F3299" s="16">
        <v>1095.3399999999999</v>
      </c>
      <c r="G3299" s="28">
        <f ca="1">IFERROR($F3299/OFFSET($F3299,G$12,)-1,"")</f>
        <v>-1.0943961858667639E-2</v>
      </c>
      <c r="H3299" s="29">
        <f ca="1">IFERROR($F3299/OFFSET($F3299,H$12,)-1,"")</f>
        <v>-6.5213644980182117E-3</v>
      </c>
      <c r="I3299" s="29">
        <f ca="1">IFERROR($F3299/OFFSET($F3299,I$12,)-1,"")</f>
        <v>2.2230103031207982E-2</v>
      </c>
      <c r="J3299" s="29">
        <f ca="1">IFERROR($F3299/OFFSET($F3299,J$12,)-1,"")</f>
        <v>-6.4851020233928192E-2</v>
      </c>
      <c r="K3299" s="30">
        <f>F3299/VLOOKUP(YEAR(B3299),$Z$13:$AB$35,3,FALSE)-1</f>
        <v>-9.0913617953655268E-2</v>
      </c>
      <c r="L3299" s="21">
        <f>MAX(F3299:$F$5741)</f>
        <v>1628.56</v>
      </c>
      <c r="M3299" s="28">
        <f ca="1">IF(OFFSET($O3299,M$12,)&lt;&gt;"",_xlfn.STDEV.S(OFFSET($O3299,,,M$12))*SQRT($J$12/$G$12),"")</f>
        <v>0.15603149841478675</v>
      </c>
      <c r="N3299" s="30">
        <f ca="1">IF(OFFSET($O3299,N$12,)&lt;&gt;"",_xlfn.STDEV.S(OFFSET($O3299,,,N$12))*SQRT($J$12/$G$12),"")</f>
        <v>0.1228346372381664</v>
      </c>
      <c r="O3299" s="4">
        <f t="shared" ca="1" si="51"/>
        <v>-1.1004287547703922E-2</v>
      </c>
    </row>
    <row r="3300" spans="2:15" x14ac:dyDescent="0.2">
      <c r="B3300" s="14">
        <v>36847</v>
      </c>
      <c r="C3300" s="25">
        <v>1109.6600000000001</v>
      </c>
      <c r="D3300" s="25">
        <v>1109.8399999999999</v>
      </c>
      <c r="E3300" s="25">
        <v>1095.27</v>
      </c>
      <c r="F3300" s="16">
        <v>1107.46</v>
      </c>
      <c r="G3300" s="28">
        <f ca="1">IFERROR($F3300/OFFSET($F3300,G$12,)-1,"")</f>
        <v>-2.1983962519146472E-3</v>
      </c>
      <c r="H3300" s="29">
        <f ca="1">IFERROR($F3300/OFFSET($F3300,H$12,)-1,"")</f>
        <v>-7.5367202272664802E-3</v>
      </c>
      <c r="I3300" s="29">
        <f ca="1">IFERROR($F3300/OFFSET($F3300,I$12,)-1,"")</f>
        <v>4.6173244917768752E-3</v>
      </c>
      <c r="J3300" s="29">
        <f ca="1">IFERROR($F3300/OFFSET($F3300,J$12,)-1,"")</f>
        <v>-5.3841159182557607E-2</v>
      </c>
      <c r="K3300" s="30">
        <f>F3300/VLOOKUP(YEAR(B3300),$Z$13:$AB$35,3,FALSE)-1</f>
        <v>-8.085452493194345E-2</v>
      </c>
      <c r="L3300" s="21">
        <f>MAX(F3300:$F$5741)</f>
        <v>1628.56</v>
      </c>
      <c r="M3300" s="28">
        <f ca="1">IF(OFFSET($O3300,M$12,)&lt;&gt;"",_xlfn.STDEV.S(OFFSET($O3300,,,M$12))*SQRT($J$12/$G$12),"")</f>
        <v>0.15394890983455761</v>
      </c>
      <c r="N3300" s="30">
        <f ca="1">IF(OFFSET($O3300,N$12,)&lt;&gt;"",_xlfn.STDEV.S(OFFSET($O3300,,,N$12))*SQRT($J$12/$G$12),"")</f>
        <v>0.1217003035021421</v>
      </c>
      <c r="O3300" s="4">
        <f t="shared" ca="1" si="51"/>
        <v>-2.2008162723813436E-3</v>
      </c>
    </row>
    <row r="3301" spans="2:15" x14ac:dyDescent="0.2">
      <c r="B3301" s="14">
        <v>36846</v>
      </c>
      <c r="C3301" s="25">
        <v>1109.27</v>
      </c>
      <c r="D3301" s="25">
        <v>1112.54</v>
      </c>
      <c r="E3301" s="25">
        <v>1107.33</v>
      </c>
      <c r="F3301" s="16">
        <v>1109.9000000000001</v>
      </c>
      <c r="G3301" s="28">
        <f ca="1">IFERROR($F3301/OFFSET($F3301,G$12,)-1,"")</f>
        <v>4.056063815405242E-4</v>
      </c>
      <c r="H3301" s="29">
        <f ca="1">IFERROR($F3301/OFFSET($F3301,H$12,)-1,"")</f>
        <v>-1.4910801455578215E-2</v>
      </c>
      <c r="I3301" s="29">
        <f ca="1">IFERROR($F3301/OFFSET($F3301,I$12,)-1,"")</f>
        <v>8.8624278507476451E-3</v>
      </c>
      <c r="J3301" s="29">
        <f ca="1">IFERROR($F3301/OFFSET($F3301,J$12,)-1,"")</f>
        <v>-4.4112580956317871E-2</v>
      </c>
      <c r="K3301" s="30">
        <f>F3301/VLOOKUP(YEAR(B3301),$Z$13:$AB$35,3,FALSE)-1</f>
        <v>-7.8829426996879337E-2</v>
      </c>
      <c r="L3301" s="21">
        <f>MAX(F3301:$F$5741)</f>
        <v>1628.56</v>
      </c>
      <c r="M3301" s="28">
        <f ca="1">IF(OFFSET($O3301,M$12,)&lt;&gt;"",_xlfn.STDEV.S(OFFSET($O3301,,,M$12))*SQRT($J$12/$G$12),"")</f>
        <v>0.15395908376856512</v>
      </c>
      <c r="N3301" s="30">
        <f ca="1">IF(OFFSET($O3301,N$12,)&lt;&gt;"",_xlfn.STDEV.S(OFFSET($O3301,,,N$12))*SQRT($J$12/$G$12),"")</f>
        <v>0.12168245797865923</v>
      </c>
      <c r="O3301" s="4">
        <f t="shared" ca="1" si="51"/>
        <v>4.0552414550837248E-4</v>
      </c>
    </row>
    <row r="3302" spans="2:15" x14ac:dyDescent="0.2">
      <c r="B3302" s="14">
        <v>36845</v>
      </c>
      <c r="C3302" s="25">
        <v>1113.6099999999999</v>
      </c>
      <c r="D3302" s="25">
        <v>1118.05</v>
      </c>
      <c r="E3302" s="25">
        <v>1109.45</v>
      </c>
      <c r="F3302" s="16">
        <v>1109.45</v>
      </c>
      <c r="G3302" s="28">
        <f ca="1">IFERROR($F3302/OFFSET($F3302,G$12,)-1,"")</f>
        <v>-3.3686669062162888E-3</v>
      </c>
      <c r="H3302" s="29">
        <f ca="1">IFERROR($F3302/OFFSET($F3302,H$12,)-1,"")</f>
        <v>-1.4146458498093817E-2</v>
      </c>
      <c r="I3302" s="29">
        <f ca="1">IFERROR($F3302/OFFSET($F3302,I$12,)-1,"")</f>
        <v>1.1994891909149041E-2</v>
      </c>
      <c r="J3302" s="29">
        <f ca="1">IFERROR($F3302/OFFSET($F3302,J$12,)-1,"")</f>
        <v>-4.5051171037795101E-2</v>
      </c>
      <c r="K3302" s="30">
        <f>F3302/VLOOKUP(YEAR(B3302),$Z$13:$AB$35,3,FALSE)-1</f>
        <v>-7.9202908173428122E-2</v>
      </c>
      <c r="L3302" s="21">
        <f>MAX(F3302:$F$5741)</f>
        <v>1628.56</v>
      </c>
      <c r="M3302" s="28">
        <f ca="1">IF(OFFSET($O3302,M$12,)&lt;&gt;"",_xlfn.STDEV.S(OFFSET($O3302,,,M$12))*SQRT($J$12/$G$12),"")</f>
        <v>0.15476510301790083</v>
      </c>
      <c r="N3302" s="30">
        <f ca="1">IF(OFFSET($O3302,N$12,)&lt;&gt;"",_xlfn.STDEV.S(OFFSET($O3302,,,N$12))*SQRT($J$12/$G$12),"")</f>
        <v>0.12196981508315641</v>
      </c>
      <c r="O3302" s="4">
        <f t="shared" ca="1" si="51"/>
        <v>-3.374353639310124E-3</v>
      </c>
    </row>
    <row r="3303" spans="2:15" x14ac:dyDescent="0.2">
      <c r="B3303" s="14">
        <v>36844</v>
      </c>
      <c r="C3303" s="25">
        <v>1112.58</v>
      </c>
      <c r="D3303" s="25">
        <v>1114.07</v>
      </c>
      <c r="E3303" s="25">
        <v>1106.27</v>
      </c>
      <c r="F3303" s="16">
        <v>1113.2</v>
      </c>
      <c r="G3303" s="28">
        <f ca="1">IFERROR($F3303/OFFSET($F3303,G$12,)-1,"")</f>
        <v>9.6777411952508885E-3</v>
      </c>
      <c r="H3303" s="29">
        <f ca="1">IFERROR($F3303/OFFSET($F3303,H$12,)-1,"")</f>
        <v>-1.395975056689347E-2</v>
      </c>
      <c r="I3303" s="29">
        <f ca="1">IFERROR($F3303/OFFSET($F3303,I$12,)-1,"")</f>
        <v>2.6956599874194964E-4</v>
      </c>
      <c r="J3303" s="29">
        <f ca="1">IFERROR($F3303/OFFSET($F3303,J$12,)-1,"")</f>
        <v>-4.1773906157196561E-2</v>
      </c>
      <c r="K3303" s="30">
        <f>F3303/VLOOKUP(YEAR(B3303),$Z$13:$AB$35,3,FALSE)-1</f>
        <v>-7.6090565035522251E-2</v>
      </c>
      <c r="L3303" s="21">
        <f>MAX(F3303:$F$5741)</f>
        <v>1628.56</v>
      </c>
      <c r="M3303" s="28">
        <f ca="1">IF(OFFSET($O3303,M$12,)&lt;&gt;"",_xlfn.STDEV.S(OFFSET($O3303,,,M$12))*SQRT($J$12/$G$12),"")</f>
        <v>0.15578637974179241</v>
      </c>
      <c r="N3303" s="30">
        <f ca="1">IF(OFFSET($O3303,N$12,)&lt;&gt;"",_xlfn.STDEV.S(OFFSET($O3303,,,N$12))*SQRT($J$12/$G$12),"")</f>
        <v>0.12203611570623719</v>
      </c>
      <c r="O3303" s="4">
        <f t="shared" ca="1" si="51"/>
        <v>9.6312118165902787E-3</v>
      </c>
    </row>
    <row r="3304" spans="2:15" x14ac:dyDescent="0.2">
      <c r="B3304" s="14">
        <v>36843</v>
      </c>
      <c r="C3304" s="25">
        <v>1112.08</v>
      </c>
      <c r="D3304" s="25">
        <v>1114.46</v>
      </c>
      <c r="E3304" s="25">
        <v>1102.4100000000001</v>
      </c>
      <c r="F3304" s="16">
        <v>1102.53</v>
      </c>
      <c r="G3304" s="28">
        <f ca="1">IFERROR($F3304/OFFSET($F3304,G$12,)-1,"")</f>
        <v>-1.1954797601871126E-2</v>
      </c>
      <c r="H3304" s="29">
        <f ca="1">IFERROR($F3304/OFFSET($F3304,H$12,)-1,"")</f>
        <v>-2.3324415782293606E-2</v>
      </c>
      <c r="I3304" s="29">
        <f ca="1">IFERROR($F3304/OFFSET($F3304,I$12,)-1,"")</f>
        <v>-1.6362290006869618E-2</v>
      </c>
      <c r="J3304" s="29">
        <f ca="1">IFERROR($F3304/OFFSET($F3304,J$12,)-1,"")</f>
        <v>-5.4782541601296364E-2</v>
      </c>
      <c r="K3304" s="30">
        <f>F3304/VLOOKUP(YEAR(B3304),$Z$13:$AB$35,3,FALSE)-1</f>
        <v>-8.4946218710577059E-2</v>
      </c>
      <c r="L3304" s="21">
        <f>MAX(F3304:$F$5741)</f>
        <v>1628.56</v>
      </c>
      <c r="M3304" s="28">
        <f ca="1">IF(OFFSET($O3304,M$12,)&lt;&gt;"",_xlfn.STDEV.S(OFFSET($O3304,,,M$12))*SQRT($J$12/$G$12),"")</f>
        <v>0.15255182150695748</v>
      </c>
      <c r="N3304" s="30">
        <f ca="1">IF(OFFSET($O3304,N$12,)&lt;&gt;"",_xlfn.STDEV.S(OFFSET($O3304,,,N$12))*SQRT($J$12/$G$12),"")</f>
        <v>0.12009404206707566</v>
      </c>
      <c r="O3304" s="4">
        <f t="shared" ca="1" si="51"/>
        <v>-1.2026830865723112E-2</v>
      </c>
    </row>
    <row r="3305" spans="2:15" x14ac:dyDescent="0.2">
      <c r="B3305" s="14">
        <v>36840</v>
      </c>
      <c r="C3305" s="25">
        <v>1125.5</v>
      </c>
      <c r="D3305" s="25">
        <v>1131.27</v>
      </c>
      <c r="E3305" s="25">
        <v>1112.99</v>
      </c>
      <c r="F3305" s="16">
        <v>1115.8699999999999</v>
      </c>
      <c r="G3305" s="28">
        <f ca="1">IFERROR($F3305/OFFSET($F3305,G$12,)-1,"")</f>
        <v>-9.6121416526139258E-3</v>
      </c>
      <c r="H3305" s="29">
        <f ca="1">IFERROR($F3305/OFFSET($F3305,H$12,)-1,"")</f>
        <v>-1.5970299299811419E-2</v>
      </c>
      <c r="I3305" s="29">
        <f ca="1">IFERROR($F3305/OFFSET($F3305,I$12,)-1,"")</f>
        <v>-1.8989511811300597E-2</v>
      </c>
      <c r="J3305" s="29">
        <f ca="1">IFERROR($F3305/OFFSET($F3305,J$12,)-1,"")</f>
        <v>-4.0689477303989086E-2</v>
      </c>
      <c r="K3305" s="30">
        <f>F3305/VLOOKUP(YEAR(B3305),$Z$13:$AB$35,3,FALSE)-1</f>
        <v>-7.3874576721333463E-2</v>
      </c>
      <c r="L3305" s="21">
        <f>MAX(F3305:$F$5741)</f>
        <v>1628.56</v>
      </c>
      <c r="M3305" s="28">
        <f ca="1">IF(OFFSET($O3305,M$12,)&lt;&gt;"",_xlfn.STDEV.S(OFFSET($O3305,,,M$12))*SQRT($J$12/$G$12),"")</f>
        <v>0.14947081904430587</v>
      </c>
      <c r="N3305" s="30">
        <f ca="1">IF(OFFSET($O3305,N$12,)&lt;&gt;"",_xlfn.STDEV.S(OFFSET($O3305,,,N$12))*SQRT($J$12/$G$12),"")</f>
        <v>0.11890976077014292</v>
      </c>
      <c r="O3305" s="4">
        <f t="shared" ca="1" si="51"/>
        <v>-9.6586364692517537E-3</v>
      </c>
    </row>
    <row r="3306" spans="2:15" x14ac:dyDescent="0.2">
      <c r="B3306" s="14">
        <v>36839</v>
      </c>
      <c r="C3306" s="25">
        <v>1125.01</v>
      </c>
      <c r="D3306" s="25">
        <v>1126.7</v>
      </c>
      <c r="E3306" s="25">
        <v>1119.94</v>
      </c>
      <c r="F3306" s="16">
        <v>1126.7</v>
      </c>
      <c r="G3306" s="28">
        <f ca="1">IFERROR($F3306/OFFSET($F3306,G$12,)-1,"")</f>
        <v>1.1818335303057648E-3</v>
      </c>
      <c r="H3306" s="29">
        <f ca="1">IFERROR($F3306/OFFSET($F3306,H$12,)-1,"")</f>
        <v>-7.9872913320011563E-5</v>
      </c>
      <c r="I3306" s="29">
        <f ca="1">IFERROR($F3306/OFFSET($F3306,I$12,)-1,"")</f>
        <v>-1.7089916164321317E-2</v>
      </c>
      <c r="J3306" s="29">
        <f ca="1">IFERROR($F3306/OFFSET($F3306,J$12,)-1,"")</f>
        <v>-1.6884080101217114E-2</v>
      </c>
      <c r="K3306" s="30">
        <f>F3306/VLOOKUP(YEAR(B3306),$Z$13:$AB$35,3,FALSE)-1</f>
        <v>-6.488612973906116E-2</v>
      </c>
      <c r="L3306" s="21">
        <f>MAX(F3306:$F$5741)</f>
        <v>1628.56</v>
      </c>
      <c r="M3306" s="28">
        <f ca="1">IF(OFFSET($O3306,M$12,)&lt;&gt;"",_xlfn.STDEV.S(OFFSET($O3306,,,M$12))*SQRT($J$12/$G$12),"")</f>
        <v>0.1475336005198426</v>
      </c>
      <c r="N3306" s="30">
        <f ca="1">IF(OFFSET($O3306,N$12,)&lt;&gt;"",_xlfn.STDEV.S(OFFSET($O3306,,,N$12))*SQRT($J$12/$G$12),"")</f>
        <v>0.11750051090554924</v>
      </c>
      <c r="O3306" s="4">
        <f t="shared" ca="1" si="51"/>
        <v>1.1811357148061438E-3</v>
      </c>
    </row>
    <row r="3307" spans="2:15" x14ac:dyDescent="0.2">
      <c r="B3307" s="14">
        <v>36838</v>
      </c>
      <c r="C3307" s="25">
        <v>1128.44</v>
      </c>
      <c r="D3307" s="25">
        <v>1132.1199999999999</v>
      </c>
      <c r="E3307" s="25">
        <v>1125.3699999999999</v>
      </c>
      <c r="F3307" s="16">
        <v>1125.3699999999999</v>
      </c>
      <c r="G3307" s="28">
        <f ca="1">IFERROR($F3307/OFFSET($F3307,G$12,)-1,"")</f>
        <v>-3.1799178004536799E-3</v>
      </c>
      <c r="H3307" s="29">
        <f ca="1">IFERROR($F3307/OFFSET($F3307,H$12,)-1,"")</f>
        <v>-4.5994498350390156E-3</v>
      </c>
      <c r="I3307" s="29">
        <f ca="1">IFERROR($F3307/OFFSET($F3307,I$12,)-1,"")</f>
        <v>-2.9987243138877573E-2</v>
      </c>
      <c r="J3307" s="29">
        <f ca="1">IFERROR($F3307/OFFSET($F3307,J$12,)-1,"")</f>
        <v>-1.6284965034965126E-2</v>
      </c>
      <c r="K3307" s="30">
        <f>F3307/VLOOKUP(YEAR(B3307),$Z$13:$AB$35,3,FALSE)-1</f>
        <v>-6.5989974105305271E-2</v>
      </c>
      <c r="L3307" s="21">
        <f>MAX(F3307:$F$5741)</f>
        <v>1628.56</v>
      </c>
      <c r="M3307" s="28">
        <f ca="1">IF(OFFSET($O3307,M$12,)&lt;&gt;"",_xlfn.STDEV.S(OFFSET($O3307,,,M$12))*SQRT($J$12/$G$12),"")</f>
        <v>0.14819669834074667</v>
      </c>
      <c r="N3307" s="30">
        <f ca="1">IF(OFFSET($O3307,N$12,)&lt;&gt;"",_xlfn.STDEV.S(OFFSET($O3307,,,N$12))*SQRT($J$12/$G$12),"")</f>
        <v>0.11750308673133499</v>
      </c>
      <c r="O3307" s="4">
        <f t="shared" ca="1" si="51"/>
        <v>-3.1849844830030053E-3</v>
      </c>
    </row>
    <row r="3308" spans="2:15" x14ac:dyDescent="0.2">
      <c r="B3308" s="14">
        <v>36837</v>
      </c>
      <c r="C3308" s="25">
        <v>1127.9000000000001</v>
      </c>
      <c r="D3308" s="25">
        <v>1131.8900000000001</v>
      </c>
      <c r="E3308" s="25">
        <v>1124.3699999999999</v>
      </c>
      <c r="F3308" s="16">
        <v>1128.96</v>
      </c>
      <c r="G3308" s="28">
        <f ca="1">IFERROR($F3308/OFFSET($F3308,G$12,)-1,"")</f>
        <v>8.8584944103020646E-5</v>
      </c>
      <c r="H3308" s="29">
        <f ca="1">IFERROR($F3308/OFFSET($F3308,H$12,)-1,"")</f>
        <v>2.3610053313023682E-2</v>
      </c>
      <c r="I3308" s="29">
        <f ca="1">IFERROR($F3308/OFFSET($F3308,I$12,)-1,"")</f>
        <v>-2.9260784701502174E-2</v>
      </c>
      <c r="J3308" s="29">
        <f ca="1">IFERROR($F3308/OFFSET($F3308,J$12,)-1,"")</f>
        <v>-1.2577186138856278E-2</v>
      </c>
      <c r="K3308" s="30">
        <f>F3308/VLOOKUP(YEAR(B3308),$Z$13:$AB$35,3,FALSE)-1</f>
        <v>-6.3010424274616561E-2</v>
      </c>
      <c r="L3308" s="21">
        <f>MAX(F3308:$F$5741)</f>
        <v>1628.56</v>
      </c>
      <c r="M3308" s="28">
        <f ca="1">IF(OFFSET($O3308,M$12,)&lt;&gt;"",_xlfn.STDEV.S(OFFSET($O3308,,,M$12))*SQRT($J$12/$G$12),"")</f>
        <v>0.14804339092217475</v>
      </c>
      <c r="N3308" s="30">
        <f ca="1">IF(OFFSET($O3308,N$12,)&lt;&gt;"",_xlfn.STDEV.S(OFFSET($O3308,,,N$12))*SQRT($J$12/$G$12),"")</f>
        <v>0.11749733892970719</v>
      </c>
      <c r="O3308" s="4">
        <f t="shared" ca="1" si="51"/>
        <v>8.8581020688561701E-5</v>
      </c>
    </row>
    <row r="3309" spans="2:15" x14ac:dyDescent="0.2">
      <c r="B3309" s="14">
        <v>36836</v>
      </c>
      <c r="C3309" s="25">
        <v>1133.94</v>
      </c>
      <c r="D3309" s="25">
        <v>1133.94</v>
      </c>
      <c r="E3309" s="25">
        <v>1123.23</v>
      </c>
      <c r="F3309" s="16">
        <v>1128.8599999999999</v>
      </c>
      <c r="G3309" s="28">
        <f ca="1">IFERROR($F3309/OFFSET($F3309,G$12,)-1,"")</f>
        <v>-4.5150708125364369E-3</v>
      </c>
      <c r="H3309" s="29">
        <f ca="1">IFERROR($F3309/OFFSET($F3309,H$12,)-1,"")</f>
        <v>2.8405364040521741E-2</v>
      </c>
      <c r="I3309" s="29">
        <f ca="1">IFERROR($F3309/OFFSET($F3309,I$12,)-1,"")</f>
        <v>-3.3940369013795268E-2</v>
      </c>
      <c r="J3309" s="29">
        <f ca="1">IFERROR($F3309/OFFSET($F3309,J$12,)-1,"")</f>
        <v>-1.1326030403314702E-3</v>
      </c>
      <c r="K3309" s="30">
        <f>F3309/VLOOKUP(YEAR(B3309),$Z$13:$AB$35,3,FALSE)-1</f>
        <v>-6.309342009162755E-2</v>
      </c>
      <c r="L3309" s="21">
        <f>MAX(F3309:$F$5741)</f>
        <v>1628.56</v>
      </c>
      <c r="M3309" s="28">
        <f ca="1">IF(OFFSET($O3309,M$12,)&lt;&gt;"",_xlfn.STDEV.S(OFFSET($O3309,,,M$12))*SQRT($J$12/$G$12),"")</f>
        <v>0.14922390424295986</v>
      </c>
      <c r="N3309" s="30">
        <f ca="1">IF(OFFSET($O3309,N$12,)&lt;&gt;"",_xlfn.STDEV.S(OFFSET($O3309,,,N$12))*SQRT($J$12/$G$12),"")</f>
        <v>0.11761209369529864</v>
      </c>
      <c r="O3309" s="4">
        <f t="shared" ca="1" si="51"/>
        <v>-4.5252945302372855E-3</v>
      </c>
    </row>
    <row r="3310" spans="2:15" x14ac:dyDescent="0.2">
      <c r="B3310" s="14">
        <v>36833</v>
      </c>
      <c r="C3310" s="25">
        <v>1126.8599999999999</v>
      </c>
      <c r="D3310" s="25">
        <v>1134.79</v>
      </c>
      <c r="E3310" s="25">
        <v>1118.73</v>
      </c>
      <c r="F3310" s="16">
        <v>1133.98</v>
      </c>
      <c r="G3310" s="28">
        <f ca="1">IFERROR($F3310/OFFSET($F3310,G$12,)-1,"")</f>
        <v>6.3809582974645451E-3</v>
      </c>
      <c r="H3310" s="29">
        <f ca="1">IFERROR($F3310/OFFSET($F3310,H$12,)-1,"")</f>
        <v>2.9132028896068363E-2</v>
      </c>
      <c r="I3310" s="29">
        <f ca="1">IFERROR($F3310/OFFSET($F3310,I$12,)-1,"")</f>
        <v>-3.2002526739907999E-2</v>
      </c>
      <c r="J3310" s="29">
        <f ca="1">IFERROR($F3310/OFFSET($F3310,J$12,)-1,"")</f>
        <v>9.8763013296048197E-3</v>
      </c>
      <c r="K3310" s="30">
        <f>F3310/VLOOKUP(YEAR(B3310),$Z$13:$AB$35,3,FALSE)-1</f>
        <v>-5.8844034260673306E-2</v>
      </c>
      <c r="L3310" s="21">
        <f>MAX(F3310:$F$5741)</f>
        <v>1628.56</v>
      </c>
      <c r="M3310" s="28">
        <f ca="1">IF(OFFSET($O3310,M$12,)&lt;&gt;"",_xlfn.STDEV.S(OFFSET($O3310,,,M$12))*SQRT($J$12/$G$12),"")</f>
        <v>0.14895053376062614</v>
      </c>
      <c r="N3310" s="30">
        <f ca="1">IF(OFFSET($O3310,N$12,)&lt;&gt;"",_xlfn.STDEV.S(OFFSET($O3310,,,N$12))*SQRT($J$12/$G$12),"")</f>
        <v>0.1176911058981501</v>
      </c>
      <c r="O3310" s="4">
        <f t="shared" ca="1" si="51"/>
        <v>6.3606861744145756E-3</v>
      </c>
    </row>
    <row r="3311" spans="2:15" x14ac:dyDescent="0.2">
      <c r="B3311" s="14">
        <v>36832</v>
      </c>
      <c r="C3311" s="25">
        <v>1130.58</v>
      </c>
      <c r="D3311" s="25">
        <v>1134.49</v>
      </c>
      <c r="E3311" s="25">
        <v>1125.24</v>
      </c>
      <c r="F3311" s="16">
        <v>1126.79</v>
      </c>
      <c r="G3311" s="28">
        <f ca="1">IFERROR($F3311/OFFSET($F3311,G$12,)-1,"")</f>
        <v>-3.3434462262398323E-3</v>
      </c>
      <c r="H3311" s="29">
        <f ca="1">IFERROR($F3311/OFFSET($F3311,H$12,)-1,"")</f>
        <v>2.3154664075765607E-2</v>
      </c>
      <c r="I3311" s="29">
        <f ca="1">IFERROR($F3311/OFFSET($F3311,I$12,)-1,"")</f>
        <v>-3.4240704869979655E-2</v>
      </c>
      <c r="J3311" s="29">
        <f ca="1">IFERROR($F3311/OFFSET($F3311,J$12,)-1,"")</f>
        <v>7.042568213707856E-3</v>
      </c>
      <c r="K3311" s="30">
        <f>F3311/VLOOKUP(YEAR(B3311),$Z$13:$AB$35,3,FALSE)-1</f>
        <v>-6.4811433503751514E-2</v>
      </c>
      <c r="L3311" s="21">
        <f>MAX(F3311:$F$5741)</f>
        <v>1628.56</v>
      </c>
      <c r="M3311" s="28">
        <f ca="1">IF(OFFSET($O3311,M$12,)&lt;&gt;"",_xlfn.STDEV.S(OFFSET($O3311,,,M$12))*SQRT($J$12/$G$12),"")</f>
        <v>0.14737474506693007</v>
      </c>
      <c r="N3311" s="30">
        <f ca="1">IF(OFFSET($O3311,N$12,)&lt;&gt;"",_xlfn.STDEV.S(OFFSET($O3311,,,N$12))*SQRT($J$12/$G$12),"")</f>
        <v>0.11806024509520661</v>
      </c>
      <c r="O3311" s="4">
        <f t="shared" ca="1" si="51"/>
        <v>-3.3490480322836982E-3</v>
      </c>
    </row>
    <row r="3312" spans="2:15" x14ac:dyDescent="0.2">
      <c r="B3312" s="14">
        <v>36830</v>
      </c>
      <c r="C3312" s="25">
        <v>1103.1099999999999</v>
      </c>
      <c r="D3312" s="25">
        <v>1130.57</v>
      </c>
      <c r="E3312" s="25">
        <v>1103.1099999999999</v>
      </c>
      <c r="F3312" s="16">
        <v>1130.57</v>
      </c>
      <c r="G3312" s="28">
        <f ca="1">IFERROR($F3312/OFFSET($F3312,G$12,)-1,"")</f>
        <v>2.5069814673774893E-2</v>
      </c>
      <c r="H3312" s="29">
        <f ca="1">IFERROR($F3312/OFFSET($F3312,H$12,)-1,"")</f>
        <v>3.3012316801286357E-2</v>
      </c>
      <c r="I3312" s="29">
        <f ca="1">IFERROR($F3312/OFFSET($F3312,I$12,)-1,"")</f>
        <v>-2.6344345309862627E-2</v>
      </c>
      <c r="J3312" s="29">
        <f ca="1">IFERROR($F3312/OFFSET($F3312,J$12,)-1,"")</f>
        <v>8.8520055325034264E-3</v>
      </c>
      <c r="K3312" s="30">
        <f>F3312/VLOOKUP(YEAR(B3312),$Z$13:$AB$35,3,FALSE)-1</f>
        <v>-6.1674191620742502E-2</v>
      </c>
      <c r="L3312" s="21">
        <f>MAX(F3312:$F$5741)</f>
        <v>1628.56</v>
      </c>
      <c r="M3312" s="28">
        <f ca="1">IF(OFFSET($O3312,M$12,)&lt;&gt;"",_xlfn.STDEV.S(OFFSET($O3312,,,M$12))*SQRT($J$12/$G$12),"")</f>
        <v>0.14770603417904277</v>
      </c>
      <c r="N3312" s="30">
        <f ca="1">IF(OFFSET($O3312,N$12,)&lt;&gt;"",_xlfn.STDEV.S(OFFSET($O3312,,,N$12))*SQRT($J$12/$G$12),"")</f>
        <v>0.12185770657366414</v>
      </c>
      <c r="O3312" s="4">
        <f t="shared" ca="1" si="51"/>
        <v>2.4760722147716494E-2</v>
      </c>
    </row>
    <row r="3313" spans="2:15" x14ac:dyDescent="0.2">
      <c r="B3313" s="14">
        <v>36829</v>
      </c>
      <c r="C3313" s="25">
        <v>1097.82</v>
      </c>
      <c r="D3313" s="25">
        <v>1104.6099999999999</v>
      </c>
      <c r="E3313" s="25">
        <v>1097.82</v>
      </c>
      <c r="F3313" s="16">
        <v>1102.92</v>
      </c>
      <c r="G3313" s="28">
        <f ca="1">IFERROR($F3313/OFFSET($F3313,G$12,)-1,"")</f>
        <v>4.7737045404854239E-3</v>
      </c>
      <c r="H3313" s="29">
        <f ca="1">IFERROR($F3313/OFFSET($F3313,H$12,)-1,"")</f>
        <v>1.1426370522531704E-2</v>
      </c>
      <c r="I3313" s="29">
        <f ca="1">IFERROR($F3313/OFFSET($F3313,I$12,)-1,"")</f>
        <v>-4.8747671289588013E-2</v>
      </c>
      <c r="J3313" s="29">
        <f ca="1">IFERROR($F3313/OFFSET($F3313,J$12,)-1,"")</f>
        <v>-1.5821175210815164E-2</v>
      </c>
      <c r="K3313" s="30">
        <f>F3313/VLOOKUP(YEAR(B3313),$Z$13:$AB$35,3,FALSE)-1</f>
        <v>-8.462253502423478E-2</v>
      </c>
      <c r="L3313" s="21">
        <f>MAX(F3313:$F$5741)</f>
        <v>1628.56</v>
      </c>
      <c r="M3313" s="28">
        <f ca="1">IF(OFFSET($O3313,M$12,)&lt;&gt;"",_xlfn.STDEV.S(OFFSET($O3313,,,M$12))*SQRT($J$12/$G$12),"")</f>
        <v>0.13080951432045637</v>
      </c>
      <c r="N3313" s="30">
        <f ca="1">IF(OFFSET($O3313,N$12,)&lt;&gt;"",_xlfn.STDEV.S(OFFSET($O3313,,,N$12))*SQRT($J$12/$G$12),"")</f>
        <v>0.11041196413607911</v>
      </c>
      <c r="O3313" s="4">
        <f t="shared" ca="1" si="51"/>
        <v>4.7623465450987116E-3</v>
      </c>
    </row>
    <row r="3314" spans="2:15" x14ac:dyDescent="0.2">
      <c r="B3314" s="14">
        <v>36826</v>
      </c>
      <c r="C3314" s="25">
        <v>1106.81</v>
      </c>
      <c r="D3314" s="25">
        <v>1107.99</v>
      </c>
      <c r="E3314" s="25">
        <v>1097.68</v>
      </c>
      <c r="F3314" s="16">
        <v>1097.68</v>
      </c>
      <c r="G3314" s="28">
        <f ca="1">IFERROR($F3314/OFFSET($F3314,G$12,)-1,"")</f>
        <v>-3.811667332195956E-3</v>
      </c>
      <c r="H3314" s="29">
        <f ca="1">IFERROR($F3314/OFFSET($F3314,H$12,)-1,"")</f>
        <v>1.3162023961160063E-2</v>
      </c>
      <c r="I3314" s="29">
        <f ca="1">IFERROR($F3314/OFFSET($F3314,I$12,)-1,"")</f>
        <v>-5.6140743097414347E-2</v>
      </c>
      <c r="J3314" s="29">
        <f ca="1">IFERROR($F3314/OFFSET($F3314,J$12,)-1,"")</f>
        <v>-1.8824749271501795E-2</v>
      </c>
      <c r="K3314" s="30">
        <f>F3314/VLOOKUP(YEAR(B3314),$Z$13:$AB$35,3,FALSE)-1</f>
        <v>-8.8971515835601922E-2</v>
      </c>
      <c r="L3314" s="21">
        <f>MAX(F3314:$F$5741)</f>
        <v>1628.56</v>
      </c>
      <c r="M3314" s="28">
        <f ca="1">IF(OFFSET($O3314,M$12,)&lt;&gt;"",_xlfn.STDEV.S(OFFSET($O3314,,,M$12))*SQRT($J$12/$G$12),"")</f>
        <v>0.12941183222039643</v>
      </c>
      <c r="N3314" s="30">
        <f ca="1">IF(OFFSET($O3314,N$12,)&lt;&gt;"",_xlfn.STDEV.S(OFFSET($O3314,,,N$12))*SQRT($J$12/$G$12),"")</f>
        <v>0.11083322452926048</v>
      </c>
      <c r="O3314" s="4">
        <f t="shared" ca="1" si="51"/>
        <v>-3.8189502487153706E-3</v>
      </c>
    </row>
    <row r="3315" spans="2:15" x14ac:dyDescent="0.2">
      <c r="B3315" s="14">
        <v>36824</v>
      </c>
      <c r="C3315" s="25">
        <v>1101.5899999999999</v>
      </c>
      <c r="D3315" s="25">
        <v>1107.33</v>
      </c>
      <c r="E3315" s="25">
        <v>1100.93</v>
      </c>
      <c r="F3315" s="16">
        <v>1101.8800000000001</v>
      </c>
      <c r="G3315" s="28">
        <f ca="1">IFERROR($F3315/OFFSET($F3315,G$12,)-1,"")</f>
        <v>5.3573536489048834E-4</v>
      </c>
      <c r="H3315" s="29">
        <f ca="1">IFERROR($F3315/OFFSET($F3315,H$12,)-1,"")</f>
        <v>2.8333582200985585E-2</v>
      </c>
      <c r="I3315" s="29">
        <f ca="1">IFERROR($F3315/OFFSET($F3315,I$12,)-1,"")</f>
        <v>-5.1591468557952047E-2</v>
      </c>
      <c r="J3315" s="29">
        <f ca="1">IFERROR($F3315/OFFSET($F3315,J$12,)-1,"")</f>
        <v>-1.5308174189685442E-2</v>
      </c>
      <c r="K3315" s="30">
        <f>F3315/VLOOKUP(YEAR(B3315),$Z$13:$AB$35,3,FALSE)-1</f>
        <v>-8.5485691521147378E-2</v>
      </c>
      <c r="L3315" s="21">
        <f>MAX(F3315:$F$5741)</f>
        <v>1628.56</v>
      </c>
      <c r="M3315" s="28">
        <f ca="1">IF(OFFSET($O3315,M$12,)&lt;&gt;"",_xlfn.STDEV.S(OFFSET($O3315,,,M$12))*SQRT($J$12/$G$12),"")</f>
        <v>0.12938577903671603</v>
      </c>
      <c r="N3315" s="30">
        <f ca="1">IF(OFFSET($O3315,N$12,)&lt;&gt;"",_xlfn.STDEV.S(OFFSET($O3315,,,N$12))*SQRT($J$12/$G$12),"")</f>
        <v>0.11222513771243033</v>
      </c>
      <c r="O3315" s="4">
        <f t="shared" ca="1" si="51"/>
        <v>5.3559190993353355E-4</v>
      </c>
    </row>
    <row r="3316" spans="2:15" x14ac:dyDescent="0.2">
      <c r="B3316" s="14">
        <v>36823</v>
      </c>
      <c r="C3316" s="25">
        <v>1093.6300000000001</v>
      </c>
      <c r="D3316" s="25">
        <v>1103.01</v>
      </c>
      <c r="E3316" s="25">
        <v>1090.6300000000001</v>
      </c>
      <c r="F3316" s="16">
        <v>1101.29</v>
      </c>
      <c r="G3316" s="28">
        <f ca="1">IFERROR($F3316/OFFSET($F3316,G$12,)-1,"")</f>
        <v>6.2589086656188453E-3</v>
      </c>
      <c r="H3316" s="29">
        <f ca="1">IFERROR($F3316/OFFSET($F3316,H$12,)-1,"")</f>
        <v>-9.7970735778363238E-4</v>
      </c>
      <c r="I3316" s="29">
        <f ca="1">IFERROR($F3316/OFFSET($F3316,I$12,)-1,"")</f>
        <v>-4.8051656178687674E-2</v>
      </c>
      <c r="J3316" s="29">
        <f ca="1">IFERROR($F3316/OFFSET($F3316,J$12,)-1,"")</f>
        <v>-1.3861403870089606E-2</v>
      </c>
      <c r="K3316" s="30">
        <f>F3316/VLOOKUP(YEAR(B3316),$Z$13:$AB$35,3,FALSE)-1</f>
        <v>-8.5975366841511303E-2</v>
      </c>
      <c r="L3316" s="21">
        <f>MAX(F3316:$F$5741)</f>
        <v>1628.56</v>
      </c>
      <c r="M3316" s="28">
        <f ca="1">IF(OFFSET($O3316,M$12,)&lt;&gt;"",_xlfn.STDEV.S(OFFSET($O3316,,,M$12))*SQRT($J$12/$G$12),"")</f>
        <v>0.13077889131668244</v>
      </c>
      <c r="N3316" s="30">
        <f ca="1">IF(OFFSET($O3316,N$12,)&lt;&gt;"",_xlfn.STDEV.S(OFFSET($O3316,,,N$12))*SQRT($J$12/$G$12),"")</f>
        <v>0.11621833118821297</v>
      </c>
      <c r="O3316" s="4">
        <f t="shared" ca="1" si="51"/>
        <v>6.2394030437375797E-3</v>
      </c>
    </row>
    <row r="3317" spans="2:15" x14ac:dyDescent="0.2">
      <c r="B3317" s="14">
        <v>36822</v>
      </c>
      <c r="C3317" s="25">
        <v>1091.01</v>
      </c>
      <c r="D3317" s="25">
        <v>1098.98</v>
      </c>
      <c r="E3317" s="25">
        <v>1089.73</v>
      </c>
      <c r="F3317" s="16">
        <v>1094.44</v>
      </c>
      <c r="G3317" s="28">
        <f ca="1">IFERROR($F3317/OFFSET($F3317,G$12,)-1,"")</f>
        <v>3.6498358490912874E-3</v>
      </c>
      <c r="H3317" s="29">
        <f ca="1">IFERROR($F3317/OFFSET($F3317,H$12,)-1,"")</f>
        <v>-5.1902013361814214E-3</v>
      </c>
      <c r="I3317" s="29">
        <f ca="1">IFERROR($F3317/OFFSET($F3317,I$12,)-1,"")</f>
        <v>-5.4585662085467779E-2</v>
      </c>
      <c r="J3317" s="29">
        <f ca="1">IFERROR($F3317/OFFSET($F3317,J$12,)-1,"")</f>
        <v>-1.8439461883408059E-2</v>
      </c>
      <c r="K3317" s="30">
        <f>F3317/VLOOKUP(YEAR(B3317),$Z$13:$AB$35,3,FALSE)-1</f>
        <v>-9.1660580306752615E-2</v>
      </c>
      <c r="L3317" s="21">
        <f>MAX(F3317:$F$5741)</f>
        <v>1628.56</v>
      </c>
      <c r="M3317" s="28">
        <f ca="1">IF(OFFSET($O3317,M$12,)&lt;&gt;"",_xlfn.STDEV.S(OFFSET($O3317,,,M$12))*SQRT($J$12/$G$12),"")</f>
        <v>0.12873352130203186</v>
      </c>
      <c r="N3317" s="30">
        <f ca="1">IF(OFFSET($O3317,N$12,)&lt;&gt;"",_xlfn.STDEV.S(OFFSET($O3317,,,N$12))*SQRT($J$12/$G$12),"")</f>
        <v>0.11558381680638395</v>
      </c>
      <c r="O3317" s="4">
        <f t="shared" ca="1" si="51"/>
        <v>3.6431913608483712E-3</v>
      </c>
    </row>
    <row r="3318" spans="2:15" x14ac:dyDescent="0.2">
      <c r="B3318" s="14">
        <v>36819</v>
      </c>
      <c r="C3318" s="25">
        <v>1083.3800000000001</v>
      </c>
      <c r="D3318" s="25">
        <v>1101.69</v>
      </c>
      <c r="E3318" s="25">
        <v>1082.23</v>
      </c>
      <c r="F3318" s="16">
        <v>1090.46</v>
      </c>
      <c r="G3318" s="28">
        <f ca="1">IFERROR($F3318/OFFSET($F3318,G$12,)-1,"")</f>
        <v>6.4979417031252318E-3</v>
      </c>
      <c r="H3318" s="29">
        <f ca="1">IFERROR($F3318/OFFSET($F3318,H$12,)-1,"")</f>
        <v>-5.327009030374863E-3</v>
      </c>
      <c r="I3318" s="29">
        <f ca="1">IFERROR($F3318/OFFSET($F3318,I$12,)-1,"")</f>
        <v>-6.4994083652015755E-2</v>
      </c>
      <c r="J3318" s="29">
        <f ca="1">IFERROR($F3318/OFFSET($F3318,J$12,)-1,"")</f>
        <v>-1.7541646770517061E-2</v>
      </c>
      <c r="K3318" s="30">
        <f>F3318/VLOOKUP(YEAR(B3318),$Z$13:$AB$35,3,FALSE)-1</f>
        <v>-9.4963813823783383E-2</v>
      </c>
      <c r="L3318" s="21">
        <f>MAX(F3318:$F$5741)</f>
        <v>1628.56</v>
      </c>
      <c r="M3318" s="28">
        <f ca="1">IF(OFFSET($O3318,M$12,)&lt;&gt;"",_xlfn.STDEV.S(OFFSET($O3318,,,M$12))*SQRT($J$12/$G$12),"")</f>
        <v>0.12761353139171816</v>
      </c>
      <c r="N3318" s="30">
        <f ca="1">IF(OFFSET($O3318,N$12,)&lt;&gt;"",_xlfn.STDEV.S(OFFSET($O3318,,,N$12))*SQRT($J$12/$G$12),"")</f>
        <v>0.11533583372305954</v>
      </c>
      <c r="O3318" s="4">
        <f t="shared" ca="1" si="51"/>
        <v>6.4769210912715824E-3</v>
      </c>
    </row>
    <row r="3319" spans="2:15" x14ac:dyDescent="0.2">
      <c r="B3319" s="14">
        <v>36818</v>
      </c>
      <c r="C3319" s="25">
        <v>1071.58</v>
      </c>
      <c r="D3319" s="25">
        <v>1085.51</v>
      </c>
      <c r="E3319" s="25">
        <v>1070.97</v>
      </c>
      <c r="F3319" s="16">
        <v>1083.42</v>
      </c>
      <c r="G3319" s="28">
        <f ca="1">IFERROR($F3319/OFFSET($F3319,G$12,)-1,"")</f>
        <v>1.1105718978647205E-2</v>
      </c>
      <c r="H3319" s="29">
        <f ca="1">IFERROR($F3319/OFFSET($F3319,H$12,)-1,"")</f>
        <v>-2.6489352143049705E-2</v>
      </c>
      <c r="I3319" s="29">
        <f ca="1">IFERROR($F3319/OFFSET($F3319,I$12,)-1,"")</f>
        <v>-7.3501115985530552E-2</v>
      </c>
      <c r="J3319" s="29">
        <f ca="1">IFERROR($F3319/OFFSET($F3319,J$12,)-1,"")</f>
        <v>-2.5534938523668504E-2</v>
      </c>
      <c r="K3319" s="30">
        <f>F3319/VLOOKUP(YEAR(B3319),$Z$13:$AB$35,3,FALSE)-1</f>
        <v>-0.10080671934134522</v>
      </c>
      <c r="L3319" s="21">
        <f>MAX(F3319:$F$5741)</f>
        <v>1628.56</v>
      </c>
      <c r="M3319" s="28">
        <f ca="1">IF(OFFSET($O3319,M$12,)&lt;&gt;"",_xlfn.STDEV.S(OFFSET($O3319,,,M$12))*SQRT($J$12/$G$12),"")</f>
        <v>0.12464855951908342</v>
      </c>
      <c r="N3319" s="30">
        <f ca="1">IF(OFFSET($O3319,N$12,)&lt;&gt;"",_xlfn.STDEV.S(OFFSET($O3319,,,N$12))*SQRT($J$12/$G$12),"")</f>
        <v>0.11434962843831306</v>
      </c>
      <c r="O3319" s="4">
        <f t="shared" ca="1" si="51"/>
        <v>1.1044503294104124E-2</v>
      </c>
    </row>
    <row r="3320" spans="2:15" x14ac:dyDescent="0.2">
      <c r="B3320" s="14">
        <v>36817</v>
      </c>
      <c r="C3320" s="25">
        <v>1102.6300000000001</v>
      </c>
      <c r="D3320" s="25">
        <v>1103.57</v>
      </c>
      <c r="E3320" s="25">
        <v>1065.26</v>
      </c>
      <c r="F3320" s="16">
        <v>1071.52</v>
      </c>
      <c r="G3320" s="28">
        <f ca="1">IFERROR($F3320/OFFSET($F3320,G$12,)-1,"")</f>
        <v>-2.7985159247802427E-2</v>
      </c>
      <c r="H3320" s="29">
        <f ca="1">IFERROR($F3320/OFFSET($F3320,H$12,)-1,"")</f>
        <v>-4.4028299445965979E-2</v>
      </c>
      <c r="I3320" s="29">
        <f ca="1">IFERROR($F3320/OFFSET($F3320,I$12,)-1,"")</f>
        <v>-8.3450234372326904E-2</v>
      </c>
      <c r="J3320" s="29">
        <f ca="1">IFERROR($F3320/OFFSET($F3320,J$12,)-1,"")</f>
        <v>-4.0553003644308361E-2</v>
      </c>
      <c r="K3320" s="30">
        <f>F3320/VLOOKUP(YEAR(B3320),$Z$13:$AB$35,3,FALSE)-1</f>
        <v>-0.11068322156563315</v>
      </c>
      <c r="L3320" s="21">
        <f>MAX(F3320:$F$5741)</f>
        <v>1628.56</v>
      </c>
      <c r="M3320" s="28">
        <f ca="1">IF(OFFSET($O3320,M$12,)&lt;&gt;"",_xlfn.STDEV.S(OFFSET($O3320,,,M$12))*SQRT($J$12/$G$12),"")</f>
        <v>0.11919421003604383</v>
      </c>
      <c r="N3320" s="30">
        <f ca="1">IF(OFFSET($O3320,N$12,)&lt;&gt;"",_xlfn.STDEV.S(OFFSET($O3320,,,N$12))*SQRT($J$12/$G$12),"")</f>
        <v>0.11172316512303325</v>
      </c>
      <c r="O3320" s="4">
        <f t="shared" ca="1" si="51"/>
        <v>-2.8384206374678977E-2</v>
      </c>
    </row>
    <row r="3321" spans="2:15" x14ac:dyDescent="0.2">
      <c r="B3321" s="14">
        <v>36816</v>
      </c>
      <c r="C3321" s="25">
        <v>1099.99</v>
      </c>
      <c r="D3321" s="25">
        <v>1108.21</v>
      </c>
      <c r="E3321" s="25">
        <v>1097.24</v>
      </c>
      <c r="F3321" s="16">
        <v>1102.3699999999999</v>
      </c>
      <c r="G3321" s="28">
        <f ca="1">IFERROR($F3321/OFFSET($F3321,G$12,)-1,"")</f>
        <v>2.0179066490930708E-3</v>
      </c>
      <c r="H3321" s="29">
        <f ca="1">IFERROR($F3321/OFFSET($F3321,H$12,)-1,"")</f>
        <v>-3.0857956693363442E-2</v>
      </c>
      <c r="I3321" s="29">
        <f ca="1">IFERROR($F3321/OFFSET($F3321,I$12,)-1,"")</f>
        <v>-5.4311646420973303E-2</v>
      </c>
      <c r="J3321" s="29">
        <f ca="1">IFERROR($F3321/OFFSET($F3321,J$12,)-1,"")</f>
        <v>-1.9653703522548471E-2</v>
      </c>
      <c r="K3321" s="30">
        <f>F3321/VLOOKUP(YEAR(B3321),$Z$13:$AB$35,3,FALSE)-1</f>
        <v>-8.5079012017794442E-2</v>
      </c>
      <c r="L3321" s="21">
        <f>MAX(F3321:$F$5741)</f>
        <v>1628.56</v>
      </c>
      <c r="M3321" s="28">
        <f ca="1">IF(OFFSET($O3321,M$12,)&lt;&gt;"",_xlfn.STDEV.S(OFFSET($O3321,,,M$12))*SQRT($J$12/$G$12),"")</f>
        <v>9.3433124871592943E-2</v>
      </c>
      <c r="N3321" s="30">
        <f ca="1">IF(OFFSET($O3321,N$12,)&lt;&gt;"",_xlfn.STDEV.S(OFFSET($O3321,,,N$12))*SQRT($J$12/$G$12),"")</f>
        <v>9.6421839196962483E-2</v>
      </c>
      <c r="O3321" s="4">
        <f t="shared" ca="1" si="51"/>
        <v>2.015873410268809E-3</v>
      </c>
    </row>
    <row r="3322" spans="2:15" x14ac:dyDescent="0.2">
      <c r="B3322" s="14">
        <v>36815</v>
      </c>
      <c r="C3322" s="25">
        <v>1102.4100000000001</v>
      </c>
      <c r="D3322" s="25">
        <v>1103.76</v>
      </c>
      <c r="E3322" s="25">
        <v>1095.8900000000001</v>
      </c>
      <c r="F3322" s="16">
        <v>1100.1500000000001</v>
      </c>
      <c r="G3322" s="28">
        <f ca="1">IFERROR($F3322/OFFSET($F3322,G$12,)-1,"")</f>
        <v>3.5118124600932443E-3</v>
      </c>
      <c r="H3322" s="29">
        <f ca="1">IFERROR($F3322/OFFSET($F3322,H$12,)-1,"")</f>
        <v>-4.0251594273700286E-2</v>
      </c>
      <c r="I3322" s="29">
        <f ca="1">IFERROR($F3322/OFFSET($F3322,I$12,)-1,"")</f>
        <v>-6.9349394736619496E-2</v>
      </c>
      <c r="J3322" s="29">
        <f ca="1">IFERROR($F3322/OFFSET($F3322,J$12,)-1,"")</f>
        <v>-2.1271106524562655E-2</v>
      </c>
      <c r="K3322" s="30">
        <f>F3322/VLOOKUP(YEAR(B3322),$Z$13:$AB$35,3,FALSE)-1</f>
        <v>-8.6921519155434557E-2</v>
      </c>
      <c r="L3322" s="21">
        <f>MAX(F3322:$F$5741)</f>
        <v>1628.56</v>
      </c>
      <c r="M3322" s="28">
        <f ca="1">IF(OFFSET($O3322,M$12,)&lt;&gt;"",_xlfn.STDEV.S(OFFSET($O3322,,,M$12))*SQRT($J$12/$G$12),"")</f>
        <v>9.2611606864381107E-2</v>
      </c>
      <c r="N3322" s="30">
        <f ca="1">IF(OFFSET($O3322,N$12,)&lt;&gt;"",_xlfn.STDEV.S(OFFSET($O3322,,,N$12))*SQRT($J$12/$G$12),"")</f>
        <v>0.11418319781734454</v>
      </c>
      <c r="O3322" s="4">
        <f t="shared" ca="1" si="51"/>
        <v>3.5056604456558962E-3</v>
      </c>
    </row>
    <row r="3323" spans="2:15" x14ac:dyDescent="0.2">
      <c r="B3323" s="14">
        <v>36812</v>
      </c>
      <c r="C3323" s="25">
        <v>1115.4100000000001</v>
      </c>
      <c r="D3323" s="25">
        <v>1115.5</v>
      </c>
      <c r="E3323" s="25">
        <v>1090.83</v>
      </c>
      <c r="F3323" s="16">
        <v>1096.3</v>
      </c>
      <c r="G3323" s="28">
        <f ca="1">IFERROR($F3323/OFFSET($F3323,G$12,)-1,"")</f>
        <v>-1.4915985263725506E-2</v>
      </c>
      <c r="H3323" s="29">
        <f ca="1">IFERROR($F3323/OFFSET($F3323,H$12,)-1,"")</f>
        <v>-5.5044131843883681E-2</v>
      </c>
      <c r="I3323" s="29">
        <f ca="1">IFERROR($F3323/OFFSET($F3323,I$12,)-1,"")</f>
        <v>-7.2056744792328042E-2</v>
      </c>
      <c r="J3323" s="29">
        <f ca="1">IFERROR($F3323/OFFSET($F3323,J$12,)-1,"")</f>
        <v>-3.6202834335548828E-2</v>
      </c>
      <c r="K3323" s="30">
        <f>F3323/VLOOKUP(YEAR(B3323),$Z$13:$AB$35,3,FALSE)-1</f>
        <v>-9.0116858110351306E-2</v>
      </c>
      <c r="L3323" s="21">
        <f>MAX(F3323:$F$5741)</f>
        <v>1628.56</v>
      </c>
      <c r="M3323" s="28">
        <f ca="1">IF(OFFSET($O3323,M$12,)&lt;&gt;"",_xlfn.STDEV.S(OFFSET($O3323,,,M$12))*SQRT($J$12/$G$12),"")</f>
        <v>9.9047970019272888E-2</v>
      </c>
      <c r="N3323" s="30">
        <f ca="1">IF(OFFSET($O3323,N$12,)&lt;&gt;"",_xlfn.STDEV.S(OFFSET($O3323,,,N$12))*SQRT($J$12/$G$12),"")</f>
        <v>0.11502672495517756</v>
      </c>
      <c r="O3323" s="4">
        <f t="shared" ca="1" si="51"/>
        <v>-1.5028347298885204E-2</v>
      </c>
    </row>
    <row r="3324" spans="2:15" x14ac:dyDescent="0.2">
      <c r="B3324" s="14">
        <v>36811</v>
      </c>
      <c r="C3324" s="25">
        <v>1121.04</v>
      </c>
      <c r="D3324" s="25">
        <v>1129.6199999999999</v>
      </c>
      <c r="E3324" s="25">
        <v>1110.9000000000001</v>
      </c>
      <c r="F3324" s="16">
        <v>1112.9000000000001</v>
      </c>
      <c r="G3324" s="28">
        <f ca="1">IFERROR($F3324/OFFSET($F3324,G$12,)-1,"")</f>
        <v>-7.1105480564203072E-3</v>
      </c>
      <c r="H3324" s="29">
        <f ca="1">IFERROR($F3324/OFFSET($F3324,H$12,)-1,"")</f>
        <v>-4.3070017798949145E-2</v>
      </c>
      <c r="I3324" s="29">
        <f ca="1">IFERROR($F3324/OFFSET($F3324,I$12,)-1,"")</f>
        <v>-5.9240223841484974E-2</v>
      </c>
      <c r="J3324" s="29">
        <f ca="1">IFERROR($F3324/OFFSET($F3324,J$12,)-1,"")</f>
        <v>-2.1488736877274928E-2</v>
      </c>
      <c r="K3324" s="30">
        <f>F3324/VLOOKUP(YEAR(B3324),$Z$13:$AB$35,3,FALSE)-1</f>
        <v>-7.6339552486554663E-2</v>
      </c>
      <c r="L3324" s="21">
        <f>MAX(F3324:$F$5741)</f>
        <v>1628.56</v>
      </c>
      <c r="M3324" s="28">
        <f ca="1">IF(OFFSET($O3324,M$12,)&lt;&gt;"",_xlfn.STDEV.S(OFFSET($O3324,,,M$12))*SQRT($J$12/$G$12),"")</f>
        <v>9.3314142763020247E-2</v>
      </c>
      <c r="N3324" s="30">
        <f ca="1">IF(OFFSET($O3324,N$12,)&lt;&gt;"",_xlfn.STDEV.S(OFFSET($O3324,,,N$12))*SQRT($J$12/$G$12),"")</f>
        <v>0.11344636770026373</v>
      </c>
      <c r="O3324" s="4">
        <f t="shared" ca="1" si="51"/>
        <v>-7.1359484821689051E-3</v>
      </c>
    </row>
    <row r="3325" spans="2:15" x14ac:dyDescent="0.2">
      <c r="B3325" s="14">
        <v>36810</v>
      </c>
      <c r="C3325" s="25">
        <v>1138.52</v>
      </c>
      <c r="D3325" s="25">
        <v>1140.27</v>
      </c>
      <c r="E3325" s="25">
        <v>1120.8499999999999</v>
      </c>
      <c r="F3325" s="16">
        <v>1120.8699999999999</v>
      </c>
      <c r="G3325" s="28">
        <f ca="1">IFERROR($F3325/OFFSET($F3325,G$12,)-1,"")</f>
        <v>-1.4593791484610708E-2</v>
      </c>
      <c r="H3325" s="29">
        <f ca="1">IFERROR($F3325/OFFSET($F3325,H$12,)-1,"")</f>
        <v>-4.077807825283275E-2</v>
      </c>
      <c r="I3325" s="29">
        <f ca="1">IFERROR($F3325/OFFSET($F3325,I$12,)-1,"")</f>
        <v>-4.7964054563677472E-2</v>
      </c>
      <c r="J3325" s="29">
        <f ca="1">IFERROR($F3325/OFFSET($F3325,J$12,)-1,"")</f>
        <v>-9.5171609345729991E-3</v>
      </c>
      <c r="K3325" s="30">
        <f>F3325/VLOOKUP(YEAR(B3325),$Z$13:$AB$35,3,FALSE)-1</f>
        <v>-6.9724785870792338E-2</v>
      </c>
      <c r="L3325" s="21">
        <f>MAX(F3325:$F$5741)</f>
        <v>1628.56</v>
      </c>
      <c r="M3325" s="28">
        <f ca="1">IF(OFFSET($O3325,M$12,)&lt;&gt;"",_xlfn.STDEV.S(OFFSET($O3325,,,M$12))*SQRT($J$12/$G$12),"")</f>
        <v>9.3662615358921064E-2</v>
      </c>
      <c r="N3325" s="30">
        <f ca="1">IF(OFFSET($O3325,N$12,)&lt;&gt;"",_xlfn.STDEV.S(OFFSET($O3325,,,N$12))*SQRT($J$12/$G$12),"")</f>
        <v>0.11327596316990626</v>
      </c>
      <c r="O3325" s="4">
        <f t="shared" ca="1" si="51"/>
        <v>-1.4701328389393288E-2</v>
      </c>
    </row>
    <row r="3326" spans="2:15" x14ac:dyDescent="0.2">
      <c r="B3326" s="14">
        <v>36809</v>
      </c>
      <c r="C3326" s="25">
        <v>1146.31</v>
      </c>
      <c r="D3326" s="25">
        <v>1149.8900000000001</v>
      </c>
      <c r="E3326" s="25">
        <v>1137.29</v>
      </c>
      <c r="F3326" s="16">
        <v>1137.47</v>
      </c>
      <c r="G3326" s="28">
        <f ca="1">IFERROR($F3326/OFFSET($F3326,G$12,)-1,"")</f>
        <v>-7.6943879820987604E-3</v>
      </c>
      <c r="H3326" s="29">
        <f ca="1">IFERROR($F3326/OFFSET($F3326,H$12,)-1,"")</f>
        <v>-2.9023363807865299E-2</v>
      </c>
      <c r="I3326" s="29">
        <f ca="1">IFERROR($F3326/OFFSET($F3326,I$12,)-1,"")</f>
        <v>-3.9761263580877393E-2</v>
      </c>
      <c r="J3326" s="29">
        <f ca="1">IFERROR($F3326/OFFSET($F3326,J$12,)-1,"")</f>
        <v>8.7352122168817825E-3</v>
      </c>
      <c r="K3326" s="30">
        <f>F3326/VLOOKUP(YEAR(B3326),$Z$13:$AB$35,3,FALSE)-1</f>
        <v>-5.5947480246995585E-2</v>
      </c>
      <c r="L3326" s="21">
        <f>MAX(F3326:$F$5741)</f>
        <v>1628.56</v>
      </c>
      <c r="M3326" s="28">
        <f ca="1">IF(OFFSET($O3326,M$12,)&lt;&gt;"",_xlfn.STDEV.S(OFFSET($O3326,,,M$12))*SQRT($J$12/$G$12),"")</f>
        <v>8.5596458051092894E-2</v>
      </c>
      <c r="N3326" s="30">
        <f ca="1">IF(OFFSET($O3326,N$12,)&lt;&gt;"",_xlfn.STDEV.S(OFFSET($O3326,,,N$12))*SQRT($J$12/$G$12),"")</f>
        <v>0.10976384916131757</v>
      </c>
      <c r="O3326" s="4">
        <f t="shared" ca="1" si="51"/>
        <v>-7.7241425121763064E-3</v>
      </c>
    </row>
    <row r="3327" spans="2:15" x14ac:dyDescent="0.2">
      <c r="B3327" s="14">
        <v>36808</v>
      </c>
      <c r="C3327" s="25">
        <v>1160.04</v>
      </c>
      <c r="D3327" s="25">
        <v>1160.3599999999999</v>
      </c>
      <c r="E3327" s="25">
        <v>1141.51</v>
      </c>
      <c r="F3327" s="16">
        <v>1146.29</v>
      </c>
      <c r="G3327" s="28">
        <f ca="1">IFERROR($F3327/OFFSET($F3327,G$12,)-1,"")</f>
        <v>-1.1955247552061898E-2</v>
      </c>
      <c r="H3327" s="29">
        <f ca="1">IFERROR($F3327/OFFSET($F3327,H$12,)-1,"")</f>
        <v>-1.7527469701904441E-2</v>
      </c>
      <c r="I3327" s="29">
        <f ca="1">IFERROR($F3327/OFFSET($F3327,I$12,)-1,"")</f>
        <v>-3.2380871987506943E-2</v>
      </c>
      <c r="J3327" s="29">
        <f ca="1">IFERROR($F3327/OFFSET($F3327,J$12,)-1,"")</f>
        <v>2.4278004146114807E-2</v>
      </c>
      <c r="K3327" s="30">
        <f>F3327/VLOOKUP(YEAR(B3327),$Z$13:$AB$35,3,FALSE)-1</f>
        <v>-4.8627249186641075E-2</v>
      </c>
      <c r="L3327" s="21">
        <f>MAX(F3327:$F$5741)</f>
        <v>1628.56</v>
      </c>
      <c r="M3327" s="28">
        <f ca="1">IF(OFFSET($O3327,M$12,)&lt;&gt;"",_xlfn.STDEV.S(OFFSET($O3327,,,M$12))*SQRT($J$12/$G$12),"")</f>
        <v>8.3338267836969196E-2</v>
      </c>
      <c r="N3327" s="30">
        <f ca="1">IF(OFFSET($O3327,N$12,)&lt;&gt;"",_xlfn.STDEV.S(OFFSET($O3327,,,N$12))*SQRT($J$12/$G$12),"")</f>
        <v>0.10856986473496194</v>
      </c>
      <c r="O3327" s="4">
        <f t="shared" ca="1" si="51"/>
        <v>-1.2027286260164716E-2</v>
      </c>
    </row>
    <row r="3328" spans="2:15" x14ac:dyDescent="0.2">
      <c r="B3328" s="14">
        <v>36805</v>
      </c>
      <c r="C3328" s="25">
        <v>1161.47</v>
      </c>
      <c r="D3328" s="25">
        <v>1164.78</v>
      </c>
      <c r="E3328" s="25">
        <v>1157.6099999999999</v>
      </c>
      <c r="F3328" s="16">
        <v>1160.1600000000001</v>
      </c>
      <c r="G3328" s="28">
        <f ca="1">IFERROR($F3328/OFFSET($F3328,G$12,)-1,"")</f>
        <v>-2.433382918167748E-3</v>
      </c>
      <c r="H3328" s="29">
        <f ca="1">IFERROR($F3328/OFFSET($F3328,H$12,)-1,"")</f>
        <v>-8.6120775775944125E-4</v>
      </c>
      <c r="I3328" s="29">
        <f ca="1">IFERROR($F3328/OFFSET($F3328,I$12,)-1,"")</f>
        <v>-2.2455152888836372E-2</v>
      </c>
      <c r="J3328" s="29">
        <f ca="1">IFERROR($F3328/OFFSET($F3328,J$12,)-1,"")</f>
        <v>3.4914631317906952E-2</v>
      </c>
      <c r="K3328" s="30">
        <f>F3328/VLOOKUP(YEAR(B3328),$Z$13:$AB$35,3,FALSE)-1</f>
        <v>-3.7115729367239947E-2</v>
      </c>
      <c r="L3328" s="21">
        <f>MAX(F3328:$F$5741)</f>
        <v>1628.56</v>
      </c>
      <c r="M3328" s="28">
        <f ca="1">IF(OFFSET($O3328,M$12,)&lt;&gt;"",_xlfn.STDEV.S(OFFSET($O3328,,,M$12))*SQRT($J$12/$G$12),"")</f>
        <v>7.6565484686037119E-2</v>
      </c>
      <c r="N3328" s="30">
        <f ca="1">IF(OFFSET($O3328,N$12,)&lt;&gt;"",_xlfn.STDEV.S(OFFSET($O3328,,,N$12))*SQRT($J$12/$G$12),"")</f>
        <v>0.1053472344101232</v>
      </c>
      <c r="O3328" s="4">
        <f t="shared" ca="1" si="51"/>
        <v>-2.4363484061362814E-3</v>
      </c>
    </row>
    <row r="3329" spans="2:15" x14ac:dyDescent="0.2">
      <c r="B3329" s="14">
        <v>36804</v>
      </c>
      <c r="C3329" s="25">
        <v>1168.53</v>
      </c>
      <c r="D3329" s="25">
        <v>1168.53</v>
      </c>
      <c r="E3329" s="25">
        <v>1162.06</v>
      </c>
      <c r="F3329" s="16">
        <v>1162.99</v>
      </c>
      <c r="G3329" s="28">
        <f ca="1">IFERROR($F3329/OFFSET($F3329,G$12,)-1,"")</f>
        <v>-4.7324821141272455E-3</v>
      </c>
      <c r="H3329" s="29">
        <f ca="1">IFERROR($F3329/OFFSET($F3329,H$12,)-1,"")</f>
        <v>3.061822949009807E-3</v>
      </c>
      <c r="I3329" s="29">
        <f ca="1">IFERROR($F3329/OFFSET($F3329,I$12,)-1,"")</f>
        <v>-1.6407445935774256E-2</v>
      </c>
      <c r="J3329" s="29">
        <f ca="1">IFERROR($F3329/OFFSET($F3329,J$12,)-1,"")</f>
        <v>4.210573476702506E-2</v>
      </c>
      <c r="K3329" s="30">
        <f>F3329/VLOOKUP(YEAR(B3329),$Z$13:$AB$35,3,FALSE)-1</f>
        <v>-3.4766947745833665E-2</v>
      </c>
      <c r="L3329" s="21">
        <f>MAX(F3329:$F$5741)</f>
        <v>1628.56</v>
      </c>
      <c r="M3329" s="28">
        <f ca="1">IF(OFFSET($O3329,M$12,)&lt;&gt;"",_xlfn.STDEV.S(OFFSET($O3329,,,M$12))*SQRT($J$12/$G$12),"")</f>
        <v>7.7459155183162806E-2</v>
      </c>
      <c r="N3329" s="30">
        <f ca="1">IF(OFFSET($O3329,N$12,)&lt;&gt;"",_xlfn.STDEV.S(OFFSET($O3329,,,N$12))*SQRT($J$12/$G$12),"")</f>
        <v>0.10535494298352432</v>
      </c>
      <c r="O3329" s="4">
        <f t="shared" ca="1" si="51"/>
        <v>-4.7437157636505949E-3</v>
      </c>
    </row>
    <row r="3330" spans="2:15" x14ac:dyDescent="0.2">
      <c r="B3330" s="14">
        <v>36803</v>
      </c>
      <c r="C3330" s="25">
        <v>1169.55</v>
      </c>
      <c r="D3330" s="25">
        <v>1174.42</v>
      </c>
      <c r="E3330" s="25">
        <v>1166.01</v>
      </c>
      <c r="F3330" s="16">
        <v>1168.52</v>
      </c>
      <c r="G3330" s="28">
        <f ca="1">IFERROR($F3330/OFFSET($F3330,G$12,)-1,"")</f>
        <v>-2.5182036245060546E-3</v>
      </c>
      <c r="H3330" s="29">
        <f ca="1">IFERROR($F3330/OFFSET($F3330,H$12,)-1,"")</f>
        <v>4.7722641168730373E-3</v>
      </c>
      <c r="I3330" s="29">
        <f ca="1">IFERROR($F3330/OFFSET($F3330,I$12,)-1,"")</f>
        <v>-1.0039224988774631E-2</v>
      </c>
      <c r="J3330" s="29">
        <f ca="1">IFERROR($F3330/OFFSET($F3330,J$12,)-1,"")</f>
        <v>4.6685775707631549E-2</v>
      </c>
      <c r="K3330" s="30">
        <f>F3330/VLOOKUP(YEAR(B3330),$Z$13:$AB$35,3,FALSE)-1</f>
        <v>-3.0177279065135232E-2</v>
      </c>
      <c r="L3330" s="21">
        <f>MAX(F3330:$F$5741)</f>
        <v>1628.56</v>
      </c>
      <c r="M3330" s="28">
        <f ca="1">IF(OFFSET($O3330,M$12,)&lt;&gt;"",_xlfn.STDEV.S(OFFSET($O3330,,,M$12))*SQRT($J$12/$G$12),"")</f>
        <v>7.8671373945682091E-2</v>
      </c>
      <c r="N3330" s="30">
        <f ca="1">IF(OFFSET($O3330,N$12,)&lt;&gt;"",_xlfn.STDEV.S(OFFSET($O3330,,,N$12))*SQRT($J$12/$G$12),"")</f>
        <v>0.10487433295520796</v>
      </c>
      <c r="O3330" s="4">
        <f t="shared" ca="1" si="51"/>
        <v>-2.521379632263193E-3</v>
      </c>
    </row>
    <row r="3331" spans="2:15" x14ac:dyDescent="0.2">
      <c r="B3331" s="14">
        <v>36802</v>
      </c>
      <c r="C3331" s="25">
        <v>1166.75</v>
      </c>
      <c r="D3331" s="25">
        <v>1171.47</v>
      </c>
      <c r="E3331" s="25">
        <v>1163.8800000000001</v>
      </c>
      <c r="F3331" s="16">
        <v>1171.47</v>
      </c>
      <c r="G3331" s="28">
        <f ca="1">IFERROR($F3331/OFFSET($F3331,G$12,)-1,"")</f>
        <v>4.0540308894869703E-3</v>
      </c>
      <c r="H3331" s="29">
        <f ca="1">IFERROR($F3331/OFFSET($F3331,H$12,)-1,"")</f>
        <v>8.3059337935309507E-3</v>
      </c>
      <c r="I3331" s="29">
        <f ca="1">IFERROR($F3331/OFFSET($F3331,I$12,)-1,"")</f>
        <v>-8.7744533947065051E-3</v>
      </c>
      <c r="J3331" s="29">
        <f ca="1">IFERROR($F3331/OFFSET($F3331,J$12,)-1,"")</f>
        <v>4.864250355822497E-2</v>
      </c>
      <c r="K3331" s="30">
        <f>F3331/VLOOKUP(YEAR(B3331),$Z$13:$AB$35,3,FALSE)-1</f>
        <v>-2.7728902463315941E-2</v>
      </c>
      <c r="L3331" s="21">
        <f>MAX(F3331:$F$5741)</f>
        <v>1628.56</v>
      </c>
      <c r="M3331" s="28">
        <f ca="1">IF(OFFSET($O3331,M$12,)&lt;&gt;"",_xlfn.STDEV.S(OFFSET($O3331,,,M$12))*SQRT($J$12/$G$12),"")</f>
        <v>7.8424537275448972E-2</v>
      </c>
      <c r="N3331" s="30">
        <f ca="1">IF(OFFSET($O3331,N$12,)&lt;&gt;"",_xlfn.STDEV.S(OFFSET($O3331,,,N$12))*SQRT($J$12/$G$12),"")</f>
        <v>0.10461921655646782</v>
      </c>
      <c r="O3331" s="4">
        <f t="shared" ca="1" si="51"/>
        <v>4.0458354485076037E-3</v>
      </c>
    </row>
    <row r="3332" spans="2:15" x14ac:dyDescent="0.2">
      <c r="B3332" s="14">
        <v>36801</v>
      </c>
      <c r="C3332" s="25">
        <v>1158.32</v>
      </c>
      <c r="D3332" s="25">
        <v>1168.07</v>
      </c>
      <c r="E3332" s="25">
        <v>1157.6199999999999</v>
      </c>
      <c r="F3332" s="16">
        <v>1166.74</v>
      </c>
      <c r="G3332" s="28">
        <f ca="1">IFERROR($F3332/OFFSET($F3332,G$12,)-1,"")</f>
        <v>4.8055392882977443E-3</v>
      </c>
      <c r="H3332" s="29">
        <f ca="1">IFERROR($F3332/OFFSET($F3332,H$12,)-1,"")</f>
        <v>8.522923725883258E-3</v>
      </c>
      <c r="I3332" s="29">
        <f ca="1">IFERROR($F3332/OFFSET($F3332,I$12,)-1,"")</f>
        <v>-1.8393518637340733E-3</v>
      </c>
      <c r="J3332" s="29">
        <f ca="1">IFERROR($F3332/OFFSET($F3332,J$12,)-1,"")</f>
        <v>4.6150259578398023E-2</v>
      </c>
      <c r="K3332" s="30">
        <f>F3332/VLOOKUP(YEAR(B3332),$Z$13:$AB$35,3,FALSE)-1</f>
        <v>-3.1654604607927794E-2</v>
      </c>
      <c r="L3332" s="21">
        <f>MAX(F3332:$F$5741)</f>
        <v>1628.56</v>
      </c>
      <c r="M3332" s="28">
        <f ca="1">IF(OFFSET($O3332,M$12,)&lt;&gt;"",_xlfn.STDEV.S(OFFSET($O3332,,,M$12))*SQRT($J$12/$G$12),"")</f>
        <v>7.8078650801343061E-2</v>
      </c>
      <c r="N3332" s="30">
        <f ca="1">IF(OFFSET($O3332,N$12,)&lt;&gt;"",_xlfn.STDEV.S(OFFSET($O3332,,,N$12))*SQRT($J$12/$G$12),"")</f>
        <v>0.10593343843755647</v>
      </c>
      <c r="O3332" s="4">
        <f t="shared" ca="1" si="51"/>
        <v>4.7940295433310477E-3</v>
      </c>
    </row>
    <row r="3333" spans="2:15" x14ac:dyDescent="0.2">
      <c r="B3333" s="14">
        <v>36798</v>
      </c>
      <c r="C3333" s="25">
        <v>1158.45</v>
      </c>
      <c r="D3333" s="25">
        <v>1162.47</v>
      </c>
      <c r="E3333" s="25">
        <v>1153.8900000000001</v>
      </c>
      <c r="F3333" s="16">
        <v>1161.1600000000001</v>
      </c>
      <c r="G3333" s="28">
        <f ca="1">IFERROR($F3333/OFFSET($F3333,G$12,)-1,"")</f>
        <v>1.4834747809286952E-3</v>
      </c>
      <c r="H3333" s="29">
        <f ca="1">IFERROR($F3333/OFFSET($F3333,H$12,)-1,"")</f>
        <v>3.0493335521712961E-3</v>
      </c>
      <c r="I3333" s="29">
        <f ca="1">IFERROR($F3333/OFFSET($F3333,I$12,)-1,"")</f>
        <v>-1.5821152192604382E-3</v>
      </c>
      <c r="J3333" s="29">
        <f ca="1">IFERROR($F3333/OFFSET($F3333,J$12,)-1,"")</f>
        <v>3.020086592377047E-2</v>
      </c>
      <c r="K3333" s="30">
        <f>F3333/VLOOKUP(YEAR(B3333),$Z$13:$AB$35,3,FALSE)-1</f>
        <v>-3.6285771197131722E-2</v>
      </c>
      <c r="L3333" s="21">
        <f>MAX(F3333:$F$5741)</f>
        <v>1628.56</v>
      </c>
      <c r="M3333" s="28">
        <f ca="1">IF(OFFSET($O3333,M$12,)&lt;&gt;"",_xlfn.STDEV.S(OFFSET($O3333,,,M$12))*SQRT($J$12/$G$12),"")</f>
        <v>7.6919190497191842E-2</v>
      </c>
      <c r="N3333" s="30">
        <f ca="1">IF(OFFSET($O3333,N$12,)&lt;&gt;"",_xlfn.STDEV.S(OFFSET($O3333,,,N$12))*SQRT($J$12/$G$12),"")</f>
        <v>0.10580225187659077</v>
      </c>
      <c r="O3333" s="4">
        <f t="shared" ca="1" si="51"/>
        <v>1.4823755192329144E-3</v>
      </c>
    </row>
    <row r="3334" spans="2:15" x14ac:dyDescent="0.2">
      <c r="B3334" s="14">
        <v>36797</v>
      </c>
      <c r="C3334" s="25">
        <v>1163.28</v>
      </c>
      <c r="D3334" s="25">
        <v>1168.68</v>
      </c>
      <c r="E3334" s="25">
        <v>1154.99</v>
      </c>
      <c r="F3334" s="16">
        <v>1159.44</v>
      </c>
      <c r="G3334" s="28">
        <f ca="1">IFERROR($F3334/OFFSET($F3334,G$12,)-1,"")</f>
        <v>-3.0353319518130473E-3</v>
      </c>
      <c r="H3334" s="29">
        <f ca="1">IFERROR($F3334/OFFSET($F3334,H$12,)-1,"")</f>
        <v>-5.8477526452076489E-3</v>
      </c>
      <c r="I3334" s="29">
        <f ca="1">IFERROR($F3334/OFFSET($F3334,I$12,)-1,"")</f>
        <v>-1.0775806905730767E-2</v>
      </c>
      <c r="J3334" s="29">
        <f ca="1">IFERROR($F3334/OFFSET($F3334,J$12,)-1,"")</f>
        <v>3.5399178424718736E-2</v>
      </c>
      <c r="K3334" s="30">
        <f>F3334/VLOOKUP(YEAR(B3334),$Z$13:$AB$35,3,FALSE)-1</f>
        <v>-3.7713299249717891E-2</v>
      </c>
      <c r="L3334" s="21">
        <f>MAX(F3334:$F$5741)</f>
        <v>1628.56</v>
      </c>
      <c r="M3334" s="28">
        <f ca="1">IF(OFFSET($O3334,M$12,)&lt;&gt;"",_xlfn.STDEV.S(OFFSET($O3334,,,M$12))*SQRT($J$12/$G$12),"")</f>
        <v>7.6758361217022592E-2</v>
      </c>
      <c r="N3334" s="30">
        <f ca="1">IF(OFFSET($O3334,N$12,)&lt;&gt;"",_xlfn.STDEV.S(OFFSET($O3334,,,N$12))*SQRT($J$12/$G$12),"")</f>
        <v>0.1081201424783394</v>
      </c>
      <c r="O3334" s="4">
        <f t="shared" ca="1" si="51"/>
        <v>-3.0399479148618138E-3</v>
      </c>
    </row>
    <row r="3335" spans="2:15" x14ac:dyDescent="0.2">
      <c r="B3335" s="14">
        <v>36796</v>
      </c>
      <c r="C3335" s="25">
        <v>1160.3800000000001</v>
      </c>
      <c r="D3335" s="25">
        <v>1167.2</v>
      </c>
      <c r="E3335" s="25">
        <v>1160.3800000000001</v>
      </c>
      <c r="F3335" s="16">
        <v>1162.97</v>
      </c>
      <c r="G3335" s="28">
        <f ca="1">IFERROR($F3335/OFFSET($F3335,G$12,)-1,"")</f>
        <v>9.8982630700117369E-4</v>
      </c>
      <c r="H3335" s="29">
        <f ca="1">IFERROR($F3335/OFFSET($F3335,H$12,)-1,"")</f>
        <v>-5.4730324875786884E-3</v>
      </c>
      <c r="I3335" s="29">
        <f ca="1">IFERROR($F3335/OFFSET($F3335,I$12,)-1,"")</f>
        <v>-5.1667650405042842E-3</v>
      </c>
      <c r="J3335" s="29">
        <f ca="1">IFERROR($F3335/OFFSET($F3335,J$12,)-1,"")</f>
        <v>2.6524379479574867E-2</v>
      </c>
      <c r="K3335" s="30">
        <f>F3335/VLOOKUP(YEAR(B3335),$Z$13:$AB$35,3,FALSE)-1</f>
        <v>-3.4783546909235796E-2</v>
      </c>
      <c r="L3335" s="21">
        <f>MAX(F3335:$F$5741)</f>
        <v>1628.56</v>
      </c>
      <c r="M3335" s="28">
        <f ca="1">IF(OFFSET($O3335,M$12,)&lt;&gt;"",_xlfn.STDEV.S(OFFSET($O3335,,,M$12))*SQRT($J$12/$G$12),"")</f>
        <v>7.8995089739231542E-2</v>
      </c>
      <c r="N3335" s="30">
        <f ca="1">IF(OFFSET($O3335,N$12,)&lt;&gt;"",_xlfn.STDEV.S(OFFSET($O3335,,,N$12))*SQRT($J$12/$G$12),"")</f>
        <v>0.10889617434625556</v>
      </c>
      <c r="O3335" s="4">
        <f t="shared" ca="1" si="51"/>
        <v>9.8933675196516066E-4</v>
      </c>
    </row>
    <row r="3336" spans="2:15" x14ac:dyDescent="0.2">
      <c r="B3336" s="14">
        <v>36795</v>
      </c>
      <c r="C3336" s="25">
        <v>1156.79</v>
      </c>
      <c r="D3336" s="25">
        <v>1169.18</v>
      </c>
      <c r="E3336" s="25">
        <v>1156.76</v>
      </c>
      <c r="F3336" s="16">
        <v>1161.82</v>
      </c>
      <c r="G3336" s="28">
        <f ca="1">IFERROR($F3336/OFFSET($F3336,G$12,)-1,"")</f>
        <v>4.2701058018115301E-3</v>
      </c>
      <c r="H3336" s="29">
        <f ca="1">IFERROR($F3336/OFFSET($F3336,H$12,)-1,"")</f>
        <v>-6.2100112909295735E-3</v>
      </c>
      <c r="I3336" s="29">
        <f ca="1">IFERROR($F3336/OFFSET($F3336,I$12,)-1,"")</f>
        <v>-8.7790395099435203E-3</v>
      </c>
      <c r="J3336" s="29">
        <f ca="1">IFERROR($F3336/OFFSET($F3336,J$12,)-1,"")</f>
        <v>3.0740704596467161E-2</v>
      </c>
      <c r="K3336" s="30">
        <f>F3336/VLOOKUP(YEAR(B3336),$Z$13:$AB$35,3,FALSE)-1</f>
        <v>-3.5737998804860394E-2</v>
      </c>
      <c r="L3336" s="21">
        <f>MAX(F3336:$F$5741)</f>
        <v>1628.56</v>
      </c>
      <c r="M3336" s="28">
        <f ca="1">IF(OFFSET($O3336,M$12,)&lt;&gt;"",_xlfn.STDEV.S(OFFSET($O3336,,,M$12))*SQRT($J$12/$G$12),"")</f>
        <v>7.9062362422677668E-2</v>
      </c>
      <c r="N3336" s="30">
        <f ca="1">IF(OFFSET($O3336,N$12,)&lt;&gt;"",_xlfn.STDEV.S(OFFSET($O3336,,,N$12))*SQRT($J$12/$G$12),"")</f>
        <v>0.108973815449214</v>
      </c>
      <c r="O3336" s="4">
        <f t="shared" ca="1" si="51"/>
        <v>4.2610147706206858E-3</v>
      </c>
    </row>
    <row r="3337" spans="2:15" x14ac:dyDescent="0.2">
      <c r="B3337" s="14">
        <v>36794</v>
      </c>
      <c r="C3337" s="25">
        <v>1157.51</v>
      </c>
      <c r="D3337" s="25">
        <v>1162.4000000000001</v>
      </c>
      <c r="E3337" s="25">
        <v>1155.95</v>
      </c>
      <c r="F3337" s="16">
        <v>1156.8800000000001</v>
      </c>
      <c r="G3337" s="28">
        <f ca="1">IFERROR($F3337/OFFSET($F3337,G$12,)-1,"")</f>
        <v>-6.4787540060295967E-4</v>
      </c>
      <c r="H3337" s="29">
        <f ca="1">IFERROR($F3337/OFFSET($F3337,H$12,)-1,"")</f>
        <v>-7.5492416443621035E-3</v>
      </c>
      <c r="I3337" s="29">
        <f ca="1">IFERROR($F3337/OFFSET($F3337,I$12,)-1,"")</f>
        <v>-1.0858598813249021E-2</v>
      </c>
      <c r="J3337" s="29">
        <f ca="1">IFERROR($F3337/OFFSET($F3337,J$12,)-1,"")</f>
        <v>9.0184380832767364E-3</v>
      </c>
      <c r="K3337" s="30">
        <f>F3337/VLOOKUP(YEAR(B3337),$Z$13:$AB$35,3,FALSE)-1</f>
        <v>-3.9837992165194902E-2</v>
      </c>
      <c r="L3337" s="21">
        <f>MAX(F3337:$F$5741)</f>
        <v>1628.56</v>
      </c>
      <c r="M3337" s="28">
        <f ca="1">IF(OFFSET($O3337,M$12,)&lt;&gt;"",_xlfn.STDEV.S(OFFSET($O3337,,,M$12))*SQRT($J$12/$G$12),"")</f>
        <v>7.8138272485129945E-2</v>
      </c>
      <c r="N3337" s="30">
        <f ca="1">IF(OFFSET($O3337,N$12,)&lt;&gt;"",_xlfn.STDEV.S(OFFSET($O3337,,,N$12))*SQRT($J$12/$G$12),"")</f>
        <v>0.108858576200744</v>
      </c>
      <c r="O3337" s="4">
        <f t="shared" ca="1" si="51"/>
        <v>-6.4808536256133595E-4</v>
      </c>
    </row>
    <row r="3338" spans="2:15" x14ac:dyDescent="0.2">
      <c r="B3338" s="14">
        <v>36791</v>
      </c>
      <c r="C3338" s="25">
        <v>1165.6199999999999</v>
      </c>
      <c r="D3338" s="25">
        <v>1166.31</v>
      </c>
      <c r="E3338" s="25">
        <v>1156.76</v>
      </c>
      <c r="F3338" s="16">
        <v>1157.6300000000001</v>
      </c>
      <c r="G3338" s="28">
        <f ca="1">IFERROR($F3338/OFFSET($F3338,G$12,)-1,"")</f>
        <v>-7.3997221888771891E-3</v>
      </c>
      <c r="H3338" s="29">
        <f ca="1">IFERROR($F3338/OFFSET($F3338,H$12,)-1,"")</f>
        <v>-2.0725300939828939E-2</v>
      </c>
      <c r="I3338" s="29">
        <f ca="1">IFERROR($F3338/OFFSET($F3338,I$12,)-1,"")</f>
        <v>-1.4992554775579592E-2</v>
      </c>
      <c r="J3338" s="29">
        <f ca="1">IFERROR($F3338/OFFSET($F3338,J$12,)-1,"")</f>
        <v>-7.4592953966714504E-3</v>
      </c>
      <c r="K3338" s="30">
        <f>F3338/VLOOKUP(YEAR(B3338),$Z$13:$AB$35,3,FALSE)-1</f>
        <v>-3.9215523537613706E-2</v>
      </c>
      <c r="L3338" s="21">
        <f>MAX(F3338:$F$5741)</f>
        <v>1628.56</v>
      </c>
      <c r="M3338" s="28">
        <f ca="1">IF(OFFSET($O3338,M$12,)&lt;&gt;"",_xlfn.STDEV.S(OFFSET($O3338,,,M$12))*SQRT($J$12/$G$12),"")</f>
        <v>7.8501872866778927E-2</v>
      </c>
      <c r="N3338" s="30">
        <f ca="1">IF(OFFSET($O3338,N$12,)&lt;&gt;"",_xlfn.STDEV.S(OFFSET($O3338,,,N$12))*SQRT($J$12/$G$12),"")</f>
        <v>0.10892029910338515</v>
      </c>
      <c r="O3338" s="4">
        <f t="shared" ca="1" si="51"/>
        <v>-7.4272359465843178E-3</v>
      </c>
    </row>
    <row r="3339" spans="2:15" x14ac:dyDescent="0.2">
      <c r="B3339" s="14">
        <v>36790</v>
      </c>
      <c r="C3339" s="25">
        <v>1168.8800000000001</v>
      </c>
      <c r="D3339" s="25">
        <v>1170.68</v>
      </c>
      <c r="E3339" s="25">
        <v>1152.94</v>
      </c>
      <c r="F3339" s="16">
        <v>1166.26</v>
      </c>
      <c r="G3339" s="28">
        <f ca="1">IFERROR($F3339/OFFSET($F3339,G$12,)-1,"")</f>
        <v>-2.6595517244327738E-3</v>
      </c>
      <c r="H3339" s="29">
        <f ca="1">IFERROR($F3339/OFFSET($F3339,H$12,)-1,"")</f>
        <v>-1.2840371414303053E-2</v>
      </c>
      <c r="I3339" s="29">
        <f ca="1">IFERROR($F3339/OFFSET($F3339,I$12,)-1,"")</f>
        <v>-1.4358757658990084E-2</v>
      </c>
      <c r="J3339" s="29">
        <f ca="1">IFERROR($F3339/OFFSET($F3339,J$12,)-1,"")</f>
        <v>3.6315445251453582E-3</v>
      </c>
      <c r="K3339" s="30">
        <f>F3339/VLOOKUP(YEAR(B3339),$Z$13:$AB$35,3,FALSE)-1</f>
        <v>-3.2052984529579831E-2</v>
      </c>
      <c r="L3339" s="21">
        <f>MAX(F3339:$F$5741)</f>
        <v>1628.56</v>
      </c>
      <c r="M3339" s="28">
        <f ca="1">IF(OFFSET($O3339,M$12,)&lt;&gt;"",_xlfn.STDEV.S(OFFSET($O3339,,,M$12))*SQRT($J$12/$G$12),"")</f>
        <v>7.6306807688472644E-2</v>
      </c>
      <c r="N3339" s="30">
        <f ca="1">IF(OFFSET($O3339,N$12,)&lt;&gt;"",_xlfn.STDEV.S(OFFSET($O3339,,,N$12))*SQRT($J$12/$G$12),"")</f>
        <v>0.10848706133303142</v>
      </c>
      <c r="O3339" s="4">
        <f t="shared" ca="1" si="51"/>
        <v>-2.6630946151818876E-3</v>
      </c>
    </row>
    <row r="3340" spans="2:15" x14ac:dyDescent="0.2">
      <c r="B3340" s="14">
        <v>36789</v>
      </c>
      <c r="C3340" s="25">
        <v>1169.8</v>
      </c>
      <c r="D3340" s="25">
        <v>1171.8</v>
      </c>
      <c r="E3340" s="25">
        <v>1166.3800000000001</v>
      </c>
      <c r="F3340" s="16">
        <v>1169.3699999999999</v>
      </c>
      <c r="G3340" s="28">
        <f ca="1">IFERROR($F3340/OFFSET($F3340,G$12,)-1,"")</f>
        <v>2.4805830225482772E-4</v>
      </c>
      <c r="H3340" s="29">
        <f ca="1">IFERROR($F3340/OFFSET($F3340,H$12,)-1,"")</f>
        <v>-1.1504843699809086E-2</v>
      </c>
      <c r="I3340" s="29">
        <f ca="1">IFERROR($F3340/OFFSET($F3340,I$12,)-1,"")</f>
        <v>-1.2356418918919032E-2</v>
      </c>
      <c r="J3340" s="29">
        <f ca="1">IFERROR($F3340/OFFSET($F3340,J$12,)-1,"")</f>
        <v>-7.5450240184680162E-3</v>
      </c>
      <c r="K3340" s="30">
        <f>F3340/VLOOKUP(YEAR(B3340),$Z$13:$AB$35,3,FALSE)-1</f>
        <v>-2.9471814620543269E-2</v>
      </c>
      <c r="L3340" s="21">
        <f>MAX(F3340:$F$5741)</f>
        <v>1628.56</v>
      </c>
      <c r="M3340" s="28">
        <f ca="1">IF(OFFSET($O3340,M$12,)&lt;&gt;"",_xlfn.STDEV.S(OFFSET($O3340,,,M$12))*SQRT($J$12/$G$12),"")</f>
        <v>7.7218642538444182E-2</v>
      </c>
      <c r="N3340" s="30">
        <f ca="1">IF(OFFSET($O3340,N$12,)&lt;&gt;"",_xlfn.STDEV.S(OFFSET($O3340,,,N$12))*SQRT($J$12/$G$12),"")</f>
        <v>0.10955409082744484</v>
      </c>
      <c r="O3340" s="4">
        <f t="shared" ca="1" si="51"/>
        <v>2.480275408811399E-4</v>
      </c>
    </row>
    <row r="3341" spans="2:15" x14ac:dyDescent="0.2">
      <c r="B3341" s="14">
        <v>36788</v>
      </c>
      <c r="C3341" s="25">
        <v>1165.23</v>
      </c>
      <c r="D3341" s="25">
        <v>1169.19</v>
      </c>
      <c r="E3341" s="25">
        <v>1159.46</v>
      </c>
      <c r="F3341" s="16">
        <v>1169.08</v>
      </c>
      <c r="G3341" s="28">
        <f ca="1">IFERROR($F3341/OFFSET($F3341,G$12,)-1,"")</f>
        <v>2.9167524535034239E-3</v>
      </c>
      <c r="H3341" s="29">
        <f ca="1">IFERROR($F3341/OFFSET($F3341,H$12,)-1,"")</f>
        <v>-7.015815312484075E-3</v>
      </c>
      <c r="I3341" s="29">
        <f ca="1">IFERROR($F3341/OFFSET($F3341,I$12,)-1,"")</f>
        <v>-9.3717694510822014E-3</v>
      </c>
      <c r="J3341" s="29">
        <f ca="1">IFERROR($F3341/OFFSET($F3341,J$12,)-1,"")</f>
        <v>-2.5157390035438931E-2</v>
      </c>
      <c r="K3341" s="30">
        <f>F3341/VLOOKUP(YEAR(B3341),$Z$13:$AB$35,3,FALSE)-1</f>
        <v>-2.971250248987467E-2</v>
      </c>
      <c r="L3341" s="21">
        <f>MAX(F3341:$F$5741)</f>
        <v>1628.56</v>
      </c>
      <c r="M3341" s="28">
        <f ca="1">IF(OFFSET($O3341,M$12,)&lt;&gt;"",_xlfn.STDEV.S(OFFSET($O3341,,,M$12))*SQRT($J$12/$G$12),"")</f>
        <v>8.0766057454201221E-2</v>
      </c>
      <c r="N3341" s="30">
        <f ca="1">IF(OFFSET($O3341,N$12,)&lt;&gt;"",_xlfn.STDEV.S(OFFSET($O3341,,,N$12))*SQRT($J$12/$G$12),"")</f>
        <v>0.10994765706945073</v>
      </c>
      <c r="O3341" s="4">
        <f t="shared" ca="1" si="51"/>
        <v>2.9125069843841164E-3</v>
      </c>
    </row>
    <row r="3342" spans="2:15" x14ac:dyDescent="0.2">
      <c r="B3342" s="14">
        <v>36787</v>
      </c>
      <c r="C3342" s="25">
        <v>1181.8499999999999</v>
      </c>
      <c r="D3342" s="25">
        <v>1181.8499999999999</v>
      </c>
      <c r="E3342" s="25">
        <v>1164.46</v>
      </c>
      <c r="F3342" s="16">
        <v>1165.68</v>
      </c>
      <c r="G3342" s="28">
        <f ca="1">IFERROR($F3342/OFFSET($F3342,G$12,)-1,"")</f>
        <v>-1.3915559202456573E-2</v>
      </c>
      <c r="H3342" s="29">
        <f ca="1">IFERROR($F3342/OFFSET($F3342,H$12,)-1,"")</f>
        <v>-1.5946714841672427E-2</v>
      </c>
      <c r="I3342" s="29">
        <f ca="1">IFERROR($F3342/OFFSET($F3342,I$12,)-1,"")</f>
        <v>-1.0172715384746067E-2</v>
      </c>
      <c r="J3342" s="29">
        <f ca="1">IFERROR($F3342/OFFSET($F3342,J$12,)-1,"")</f>
        <v>-2.7992495309568377E-2</v>
      </c>
      <c r="K3342" s="30">
        <f>F3342/VLOOKUP(YEAR(B3342),$Z$13:$AB$35,3,FALSE)-1</f>
        <v>-3.2534360268242524E-2</v>
      </c>
      <c r="L3342" s="21">
        <f>MAX(F3342:$F$5741)</f>
        <v>1628.56</v>
      </c>
      <c r="M3342" s="28">
        <f ca="1">IF(OFFSET($O3342,M$12,)&lt;&gt;"",_xlfn.STDEV.S(OFFSET($O3342,,,M$12))*SQRT($J$12/$G$12),"")</f>
        <v>9.0738830069418519E-2</v>
      </c>
      <c r="N3342" s="30">
        <f ca="1">IF(OFFSET($O3342,N$12,)&lt;&gt;"",_xlfn.STDEV.S(OFFSET($O3342,,,N$12))*SQRT($J$12/$G$12),"")</f>
        <v>0.10994550745806786</v>
      </c>
      <c r="O3342" s="4">
        <f t="shared" ca="1" si="51"/>
        <v>-1.4013288292275185E-2</v>
      </c>
    </row>
    <row r="3343" spans="2:15" x14ac:dyDescent="0.2">
      <c r="B3343" s="14">
        <v>36784</v>
      </c>
      <c r="C3343" s="25">
        <v>1181.48</v>
      </c>
      <c r="D3343" s="25">
        <v>1182.27</v>
      </c>
      <c r="E3343" s="25">
        <v>1172.47</v>
      </c>
      <c r="F3343" s="16">
        <v>1182.1300000000001</v>
      </c>
      <c r="G3343" s="28">
        <f ca="1">IFERROR($F3343/OFFSET($F3343,G$12,)-1,"")</f>
        <v>5.9250230652696523E-4</v>
      </c>
      <c r="H3343" s="29">
        <f ca="1">IFERROR($F3343/OFFSET($F3343,H$12,)-1,"")</f>
        <v>-2.1272105685223863E-3</v>
      </c>
      <c r="I3343" s="29">
        <f ca="1">IFERROR($F3343/OFFSET($F3343,I$12,)-1,"")</f>
        <v>4.315874431842559E-3</v>
      </c>
      <c r="J3343" s="29">
        <f ca="1">IFERROR($F3343/OFFSET($F3343,J$12,)-1,"")</f>
        <v>-1.5326564100855311E-2</v>
      </c>
      <c r="K3343" s="30">
        <f>F3343/VLOOKUP(YEAR(B3343),$Z$13:$AB$35,3,FALSE)-1</f>
        <v>-1.8881548369962142E-2</v>
      </c>
      <c r="L3343" s="21">
        <f>MAX(F3343:$F$5741)</f>
        <v>1628.56</v>
      </c>
      <c r="M3343" s="28">
        <f ca="1">IF(OFFSET($O3343,M$12,)&lt;&gt;"",_xlfn.STDEV.S(OFFSET($O3343,,,M$12))*SQRT($J$12/$G$12),"")</f>
        <v>8.0831978182905592E-2</v>
      </c>
      <c r="N3343" s="30">
        <f ca="1">IF(OFFSET($O3343,N$12,)&lt;&gt;"",_xlfn.STDEV.S(OFFSET($O3343,,,N$12))*SQRT($J$12/$G$12),"")</f>
        <v>0.10591952866817417</v>
      </c>
      <c r="O3343" s="4">
        <f t="shared" ref="O3343:O3406" ca="1" si="52">IFERROR(LN(1+G3343),"")</f>
        <v>5.9232684633896842E-4</v>
      </c>
    </row>
    <row r="3344" spans="2:15" x14ac:dyDescent="0.2">
      <c r="B3344" s="14">
        <v>36783</v>
      </c>
      <c r="C3344" s="25">
        <v>1182.95</v>
      </c>
      <c r="D3344" s="25">
        <v>1183.8</v>
      </c>
      <c r="E3344" s="25">
        <v>1178.01</v>
      </c>
      <c r="F3344" s="16">
        <v>1181.43</v>
      </c>
      <c r="G3344" s="28">
        <f ca="1">IFERROR($F3344/OFFSET($F3344,G$12,)-1,"")</f>
        <v>-1.3102503846218472E-3</v>
      </c>
      <c r="H3344" s="29">
        <f ca="1">IFERROR($F3344/OFFSET($F3344,H$12,)-1,"")</f>
        <v>-4.5331603205229776E-3</v>
      </c>
      <c r="I3344" s="29">
        <f ca="1">IFERROR($F3344/OFFSET($F3344,I$12,)-1,"")</f>
        <v>1.0330525505622967E-2</v>
      </c>
      <c r="J3344" s="29">
        <f ca="1">IFERROR($F3344/OFFSET($F3344,J$12,)-1,"")</f>
        <v>-2.0397502549687752E-2</v>
      </c>
      <c r="K3344" s="30">
        <f>F3344/VLOOKUP(YEAR(B3344),$Z$13:$AB$35,3,FALSE)-1</f>
        <v>-1.9462519089037955E-2</v>
      </c>
      <c r="L3344" s="21">
        <f>MAX(F3344:$F$5741)</f>
        <v>1628.56</v>
      </c>
      <c r="M3344" s="28">
        <f ca="1">IF(OFFSET($O3344,M$12,)&lt;&gt;"",_xlfn.STDEV.S(OFFSET($O3344,,,M$12))*SQRT($J$12/$G$12),"")</f>
        <v>8.4885950155488554E-2</v>
      </c>
      <c r="N3344" s="30">
        <f ca="1">IF(OFFSET($O3344,N$12,)&lt;&gt;"",_xlfn.STDEV.S(OFFSET($O3344,,,N$12))*SQRT($J$12/$G$12),"")</f>
        <v>0.10688178735896314</v>
      </c>
      <c r="O3344" s="4">
        <f t="shared" ca="1" si="52"/>
        <v>-1.311109513188068E-3</v>
      </c>
    </row>
    <row r="3345" spans="2:15" x14ac:dyDescent="0.2">
      <c r="B3345" s="14">
        <v>36782</v>
      </c>
      <c r="C3345" s="25">
        <v>1176.99</v>
      </c>
      <c r="D3345" s="25">
        <v>1188.77</v>
      </c>
      <c r="E3345" s="25">
        <v>1176.5999999999999</v>
      </c>
      <c r="F3345" s="16">
        <v>1182.98</v>
      </c>
      <c r="G3345" s="28">
        <f ca="1">IFERROR($F3345/OFFSET($F3345,G$12,)-1,"")</f>
        <v>4.7904598501709028E-3</v>
      </c>
      <c r="H3345" s="29">
        <f ca="1">IFERROR($F3345/OFFSET($F3345,H$12,)-1,"")</f>
        <v>4.9898933516012711E-4</v>
      </c>
      <c r="I3345" s="29">
        <f ca="1">IFERROR($F3345/OFFSET($F3345,I$12,)-1,"")</f>
        <v>9.7563057487943805E-3</v>
      </c>
      <c r="J3345" s="29">
        <f ca="1">IFERROR($F3345/OFFSET($F3345,J$12,)-1,"")</f>
        <v>-1.9697534700642172E-2</v>
      </c>
      <c r="K3345" s="30">
        <f>F3345/VLOOKUP(YEAR(B3345),$Z$13:$AB$35,3,FALSE)-1</f>
        <v>-1.817608392537029E-2</v>
      </c>
      <c r="L3345" s="21">
        <f>MAX(F3345:$F$5741)</f>
        <v>1628.56</v>
      </c>
      <c r="M3345" s="28">
        <f ca="1">IF(OFFSET($O3345,M$12,)&lt;&gt;"",_xlfn.STDEV.S(OFFSET($O3345,,,M$12))*SQRT($J$12/$G$12),"")</f>
        <v>8.7570402352923987E-2</v>
      </c>
      <c r="N3345" s="30">
        <f ca="1">IF(OFFSET($O3345,N$12,)&lt;&gt;"",_xlfn.STDEV.S(OFFSET($O3345,,,N$12))*SQRT($J$12/$G$12),"")</f>
        <v>0.10680499913263317</v>
      </c>
      <c r="O3345" s="4">
        <f t="shared" ca="1" si="52"/>
        <v>4.7790221108584613E-3</v>
      </c>
    </row>
    <row r="3346" spans="2:15" x14ac:dyDescent="0.2">
      <c r="B3346" s="14">
        <v>36781</v>
      </c>
      <c r="C3346" s="25">
        <v>1184.55</v>
      </c>
      <c r="D3346" s="25">
        <v>1185.02</v>
      </c>
      <c r="E3346" s="25">
        <v>1173.7</v>
      </c>
      <c r="F3346" s="16">
        <v>1177.3399999999999</v>
      </c>
      <c r="G3346" s="28">
        <f ca="1">IFERROR($F3346/OFFSET($F3346,G$12,)-1,"")</f>
        <v>-6.1034805878926734E-3</v>
      </c>
      <c r="H3346" s="29">
        <f ca="1">IFERROR($F3346/OFFSET($F3346,H$12,)-1,"")</f>
        <v>-2.5669917059905067E-3</v>
      </c>
      <c r="I3346" s="29">
        <f ca="1">IFERROR($F3346/OFFSET($F3346,I$12,)-1,"")</f>
        <v>2.3497760901769471E-3</v>
      </c>
      <c r="J3346" s="29">
        <f ca="1">IFERROR($F3346/OFFSET($F3346,J$12,)-1,"")</f>
        <v>-8.5808358525679695E-3</v>
      </c>
      <c r="K3346" s="30">
        <f>F3346/VLOOKUP(YEAR(B3346),$Z$13:$AB$35,3,FALSE)-1</f>
        <v>-2.2857048004780722E-2</v>
      </c>
      <c r="L3346" s="21">
        <f>MAX(F3346:$F$5741)</f>
        <v>1628.56</v>
      </c>
      <c r="M3346" s="28">
        <f ca="1">IF(OFFSET($O3346,M$12,)&lt;&gt;"",_xlfn.STDEV.S(OFFSET($O3346,,,M$12))*SQRT($J$12/$G$12),"")</f>
        <v>9.5009996373441583E-2</v>
      </c>
      <c r="N3346" s="30">
        <f ca="1">IF(OFFSET($O3346,N$12,)&lt;&gt;"",_xlfn.STDEV.S(OFFSET($O3346,,,N$12))*SQRT($J$12/$G$12),"")</f>
        <v>0.10646633440617054</v>
      </c>
      <c r="O3346" s="4">
        <f t="shared" ca="1" si="52"/>
        <v>-6.1221829640953932E-3</v>
      </c>
    </row>
    <row r="3347" spans="2:15" x14ac:dyDescent="0.2">
      <c r="B3347" s="14">
        <v>36780</v>
      </c>
      <c r="C3347" s="25">
        <v>1185.1600000000001</v>
      </c>
      <c r="D3347" s="25">
        <v>1188.6600000000001</v>
      </c>
      <c r="E3347" s="25">
        <v>1178.3599999999999</v>
      </c>
      <c r="F3347" s="16">
        <v>1184.57</v>
      </c>
      <c r="G3347" s="28">
        <f ca="1">IFERROR($F3347/OFFSET($F3347,G$12,)-1,"")</f>
        <v>-6.7530494238909888E-5</v>
      </c>
      <c r="H3347" s="29">
        <f ca="1">IFERROR($F3347/OFFSET($F3347,H$12,)-1,"")</f>
        <v>2.3099573546334629E-3</v>
      </c>
      <c r="I3347" s="29">
        <f ca="1">IFERROR($F3347/OFFSET($F3347,I$12,)-1,"")</f>
        <v>5.3638871207297711E-3</v>
      </c>
      <c r="J3347" s="29">
        <f ca="1">IFERROR($F3347/OFFSET($F3347,J$12,)-1,"")</f>
        <v>-1.4689368922751966E-2</v>
      </c>
      <c r="K3347" s="30">
        <f>F3347/VLOOKUP(YEAR(B3347),$Z$13:$AB$35,3,FALSE)-1</f>
        <v>-1.6856450434898251E-2</v>
      </c>
      <c r="L3347" s="21">
        <f>MAX(F3347:$F$5741)</f>
        <v>1628.56</v>
      </c>
      <c r="M3347" s="28">
        <f ca="1">IF(OFFSET($O3347,M$12,)&lt;&gt;"",_xlfn.STDEV.S(OFFSET($O3347,,,M$12))*SQRT($J$12/$G$12),"")</f>
        <v>9.271985907528893E-2</v>
      </c>
      <c r="N3347" s="30">
        <f ca="1">IF(OFFSET($O3347,N$12,)&lt;&gt;"",_xlfn.STDEV.S(OFFSET($O3347,,,N$12))*SQRT($J$12/$G$12),"")</f>
        <v>0.10742641975608759</v>
      </c>
      <c r="O3347" s="4">
        <f t="shared" ca="1" si="52"/>
        <v>-6.7532774525395795E-5</v>
      </c>
    </row>
    <row r="3348" spans="2:15" x14ac:dyDescent="0.2">
      <c r="B3348" s="14">
        <v>36777</v>
      </c>
      <c r="C3348" s="25">
        <v>1186.42</v>
      </c>
      <c r="D3348" s="25">
        <v>1194.25</v>
      </c>
      <c r="E3348" s="25">
        <v>1183.3</v>
      </c>
      <c r="F3348" s="16">
        <v>1184.6500000000001</v>
      </c>
      <c r="G3348" s="28">
        <f ca="1">IFERROR($F3348/OFFSET($F3348,G$12,)-1,"")</f>
        <v>-1.8200048870500307E-3</v>
      </c>
      <c r="H3348" s="29">
        <f ca="1">IFERROR($F3348/OFFSET($F3348,H$12,)-1,"")</f>
        <v>1.3482876917417341E-2</v>
      </c>
      <c r="I3348" s="29">
        <f ca="1">IFERROR($F3348/OFFSET($F3348,I$12,)-1,"")</f>
        <v>2.0215519428892215E-3</v>
      </c>
      <c r="J3348" s="29">
        <f ca="1">IFERROR($F3348/OFFSET($F3348,J$12,)-1,"")</f>
        <v>-1.5826202542161605E-2</v>
      </c>
      <c r="K3348" s="30">
        <f>F3348/VLOOKUP(YEAR(B3348),$Z$13:$AB$35,3,FALSE)-1</f>
        <v>-1.6790053781289394E-2</v>
      </c>
      <c r="L3348" s="21">
        <f>MAX(F3348:$F$5741)</f>
        <v>1628.56</v>
      </c>
      <c r="M3348" s="28">
        <f ca="1">IF(OFFSET($O3348,M$12,)&lt;&gt;"",_xlfn.STDEV.S(OFFSET($O3348,,,M$12))*SQRT($J$12/$G$12),"")</f>
        <v>9.350752103471216E-2</v>
      </c>
      <c r="N3348" s="30">
        <f ca="1">IF(OFFSET($O3348,N$12,)&lt;&gt;"",_xlfn.STDEV.S(OFFSET($O3348,,,N$12))*SQRT($J$12/$G$12),"")</f>
        <v>0.11108110007133343</v>
      </c>
      <c r="O3348" s="4">
        <f t="shared" ca="1" si="52"/>
        <v>-1.8216631082303562E-3</v>
      </c>
    </row>
    <row r="3349" spans="2:15" x14ac:dyDescent="0.2">
      <c r="B3349" s="14">
        <v>36776</v>
      </c>
      <c r="C3349" s="25">
        <v>1182.51</v>
      </c>
      <c r="D3349" s="25">
        <v>1187.1500000000001</v>
      </c>
      <c r="E3349" s="25">
        <v>1179.26</v>
      </c>
      <c r="F3349" s="16">
        <v>1186.81</v>
      </c>
      <c r="G3349" s="28">
        <f ca="1">IFERROR($F3349/OFFSET($F3349,G$12,)-1,"")</f>
        <v>3.7381912905216641E-3</v>
      </c>
      <c r="H3349" s="29">
        <f ca="1">IFERROR($F3349/OFFSET($F3349,H$12,)-1,"")</f>
        <v>2.0472914875322434E-2</v>
      </c>
      <c r="I3349" s="29">
        <f ca="1">IFERROR($F3349/OFFSET($F3349,I$12,)-1,"")</f>
        <v>-1.2286769841871603E-3</v>
      </c>
      <c r="J3349" s="29">
        <f ca="1">IFERROR($F3349/OFFSET($F3349,J$12,)-1,"")</f>
        <v>1.6373104222404677E-3</v>
      </c>
      <c r="K3349" s="30">
        <f>F3349/VLOOKUP(YEAR(B3349),$Z$13:$AB$35,3,FALSE)-1</f>
        <v>-1.4997344133855783E-2</v>
      </c>
      <c r="L3349" s="21">
        <f>MAX(F3349:$F$5741)</f>
        <v>1628.56</v>
      </c>
      <c r="M3349" s="28">
        <f ca="1">IF(OFFSET($O3349,M$12,)&lt;&gt;"",_xlfn.STDEV.S(OFFSET($O3349,,,M$12))*SQRT($J$12/$G$12),"")</f>
        <v>9.3237885428609099E-2</v>
      </c>
      <c r="N3349" s="30">
        <f ca="1">IF(OFFSET($O3349,N$12,)&lt;&gt;"",_xlfn.STDEV.S(OFFSET($O3349,,,N$12))*SQRT($J$12/$G$12),"")</f>
        <v>0.11103085412579286</v>
      </c>
      <c r="O3349" s="4">
        <f t="shared" ca="1" si="52"/>
        <v>3.7312216173736477E-3</v>
      </c>
    </row>
    <row r="3350" spans="2:15" x14ac:dyDescent="0.2">
      <c r="B3350" s="14">
        <v>36775</v>
      </c>
      <c r="C3350" s="25">
        <v>1180.44</v>
      </c>
      <c r="D3350" s="25">
        <v>1187.53</v>
      </c>
      <c r="E3350" s="25">
        <v>1177.0999999999999</v>
      </c>
      <c r="F3350" s="16">
        <v>1182.3900000000001</v>
      </c>
      <c r="G3350" s="28">
        <f ca="1">IFERROR($F3350/OFFSET($F3350,G$12,)-1,"")</f>
        <v>1.7113278039937452E-3</v>
      </c>
      <c r="H3350" s="29">
        <f ca="1">IFERROR($F3350/OFFSET($F3350,H$12,)-1,"")</f>
        <v>8.8049348588397081E-3</v>
      </c>
      <c r="I3350" s="29">
        <f ca="1">IFERROR($F3350/OFFSET($F3350,I$12,)-1,"")</f>
        <v>2.7222307026917303E-3</v>
      </c>
      <c r="J3350" s="29">
        <f ca="1">IFERROR($F3350/OFFSET($F3350,J$12,)-1,"")</f>
        <v>2.0933622618481973E-3</v>
      </c>
      <c r="K3350" s="30">
        <f>F3350/VLOOKUP(YEAR(B3350),$Z$13:$AB$35,3,FALSE)-1</f>
        <v>-1.8665759245733993E-2</v>
      </c>
      <c r="L3350" s="21">
        <f>MAX(F3350:$F$5741)</f>
        <v>1628.56</v>
      </c>
      <c r="M3350" s="28">
        <f ca="1">IF(OFFSET($O3350,M$12,)&lt;&gt;"",_xlfn.STDEV.S(OFFSET($O3350,,,M$12))*SQRT($J$12/$G$12),"")</f>
        <v>9.3839530889448783E-2</v>
      </c>
      <c r="N3350" s="30">
        <f ca="1">IF(OFFSET($O3350,N$12,)&lt;&gt;"",_xlfn.STDEV.S(OFFSET($O3350,,,N$12))*SQRT($J$12/$G$12),"")</f>
        <v>0.11169449977608754</v>
      </c>
      <c r="O3350" s="4">
        <f t="shared" ca="1" si="52"/>
        <v>1.7098651510487257E-3</v>
      </c>
    </row>
    <row r="3351" spans="2:15" x14ac:dyDescent="0.2">
      <c r="B3351" s="14">
        <v>36774</v>
      </c>
      <c r="C3351" s="25">
        <v>1183.02</v>
      </c>
      <c r="D3351" s="25">
        <v>1184.43</v>
      </c>
      <c r="E3351" s="25">
        <v>1178.01</v>
      </c>
      <c r="F3351" s="16">
        <v>1180.3699999999999</v>
      </c>
      <c r="G3351" s="28">
        <f ca="1">IFERROR($F3351/OFFSET($F3351,G$12,)-1,"")</f>
        <v>-1.2438231909565056E-3</v>
      </c>
      <c r="H3351" s="29">
        <f ca="1">IFERROR($F3351/OFFSET($F3351,H$12,)-1,"")</f>
        <v>9.7176243145908892E-3</v>
      </c>
      <c r="I3351" s="29">
        <f ca="1">IFERROR($F3351/OFFSET($F3351,I$12,)-1,"")</f>
        <v>1.5433187374723545E-2</v>
      </c>
      <c r="J3351" s="29">
        <f ca="1">IFERROR($F3351/OFFSET($F3351,J$12,)-1,"")</f>
        <v>-1.6120562469263522E-2</v>
      </c>
      <c r="K3351" s="30">
        <f>F3351/VLOOKUP(YEAR(B3351),$Z$13:$AB$35,3,FALSE)-1</f>
        <v>-2.0342274749352796E-2</v>
      </c>
      <c r="L3351" s="21">
        <f>MAX(F3351:$F$5741)</f>
        <v>1628.56</v>
      </c>
      <c r="M3351" s="28">
        <f ca="1">IF(OFFSET($O3351,M$12,)&lt;&gt;"",_xlfn.STDEV.S(OFFSET($O3351,,,M$12))*SQRT($J$12/$G$12),"")</f>
        <v>9.4364556268719244E-2</v>
      </c>
      <c r="N3351" s="30">
        <f ca="1">IF(OFFSET($O3351,N$12,)&lt;&gt;"",_xlfn.STDEV.S(OFFSET($O3351,,,N$12))*SQRT($J$12/$G$12),"")</f>
        <v>0.11180349398332254</v>
      </c>
      <c r="O3351" s="4">
        <f t="shared" ca="1" si="52"/>
        <v>-1.244597381058674E-3</v>
      </c>
    </row>
    <row r="3352" spans="2:15" x14ac:dyDescent="0.2">
      <c r="B3352" s="14">
        <v>36773</v>
      </c>
      <c r="C3352" s="25">
        <v>1173.29</v>
      </c>
      <c r="D3352" s="25">
        <v>1185.02</v>
      </c>
      <c r="E3352" s="25">
        <v>1173.29</v>
      </c>
      <c r="F3352" s="16">
        <v>1181.8399999999999</v>
      </c>
      <c r="G3352" s="28">
        <f ca="1">IFERROR($F3352/OFFSET($F3352,G$12,)-1,"")</f>
        <v>1.1078886807141641E-2</v>
      </c>
      <c r="H3352" s="29">
        <f ca="1">IFERROR($F3352/OFFSET($F3352,H$12,)-1,"")</f>
        <v>8.3012686522596635E-3</v>
      </c>
      <c r="I3352" s="29">
        <f ca="1">IFERROR($F3352/OFFSET($F3352,I$12,)-1,"")</f>
        <v>2.0340504886555921E-2</v>
      </c>
      <c r="J3352" s="29">
        <f ca="1">IFERROR($F3352/OFFSET($F3352,J$12,)-1,"")</f>
        <v>-1.7736332053391979E-2</v>
      </c>
      <c r="K3352" s="30">
        <f>F3352/VLOOKUP(YEAR(B3352),$Z$13:$AB$35,3,FALSE)-1</f>
        <v>-1.9122236239293655E-2</v>
      </c>
      <c r="L3352" s="21">
        <f>MAX(F3352:$F$5741)</f>
        <v>1628.56</v>
      </c>
      <c r="M3352" s="28">
        <f ca="1">IF(OFFSET($O3352,M$12,)&lt;&gt;"",_xlfn.STDEV.S(OFFSET($O3352,,,M$12))*SQRT($J$12/$G$12),"")</f>
        <v>0.12484023387498221</v>
      </c>
      <c r="N3352" s="30">
        <f ca="1">IF(OFFSET($O3352,N$12,)&lt;&gt;"",_xlfn.STDEV.S(OFFSET($O3352,,,N$12))*SQRT($J$12/$G$12),"")</f>
        <v>0.11199847608583753</v>
      </c>
      <c r="O3352" s="4">
        <f t="shared" ca="1" si="52"/>
        <v>1.1017965487980619E-2</v>
      </c>
    </row>
    <row r="3353" spans="2:15" x14ac:dyDescent="0.2">
      <c r="B3353" s="14">
        <v>36770</v>
      </c>
      <c r="C3353" s="25">
        <v>1163.45</v>
      </c>
      <c r="D3353" s="25">
        <v>1169.6300000000001</v>
      </c>
      <c r="E3353" s="25">
        <v>1163.45</v>
      </c>
      <c r="F3353" s="16">
        <v>1168.8900000000001</v>
      </c>
      <c r="G3353" s="28">
        <f ca="1">IFERROR($F3353/OFFSET($F3353,G$12,)-1,"")</f>
        <v>5.0644883920896167E-3</v>
      </c>
      <c r="H3353" s="29">
        <f ca="1">IFERROR($F3353/OFFSET($F3353,H$12,)-1,"")</f>
        <v>-5.8995536859374198E-4</v>
      </c>
      <c r="I3353" s="29">
        <f ca="1">IFERROR($F3353/OFFSET($F3353,I$12,)-1,"")</f>
        <v>8.2196706994430713E-4</v>
      </c>
      <c r="J3353" s="29">
        <f ca="1">IFERROR($F3353/OFFSET($F3353,J$12,)-1,"")</f>
        <v>-3.4868551423475669E-2</v>
      </c>
      <c r="K3353" s="30">
        <f>F3353/VLOOKUP(YEAR(B3353),$Z$13:$AB$35,3,FALSE)-1</f>
        <v>-2.9870194542195083E-2</v>
      </c>
      <c r="L3353" s="21">
        <f>MAX(F3353:$F$5741)</f>
        <v>1628.56</v>
      </c>
      <c r="M3353" s="28">
        <f ca="1">IF(OFFSET($O3353,M$12,)&lt;&gt;"",_xlfn.STDEV.S(OFFSET($O3353,,,M$12))*SQRT($J$12/$G$12),"")</f>
        <v>0.12302035125486528</v>
      </c>
      <c r="N3353" s="30">
        <f ca="1">IF(OFFSET($O3353,N$12,)&lt;&gt;"",_xlfn.STDEV.S(OFFSET($O3353,,,N$12))*SQRT($J$12/$G$12),"")</f>
        <v>0.11014792074662483</v>
      </c>
      <c r="O3353" s="4">
        <f t="shared" ca="1" si="52"/>
        <v>5.0517070067076517E-3</v>
      </c>
    </row>
    <row r="3354" spans="2:15" x14ac:dyDescent="0.2">
      <c r="B3354" s="14">
        <v>36769</v>
      </c>
      <c r="C3354" s="25">
        <v>1172</v>
      </c>
      <c r="D3354" s="25">
        <v>1174.94</v>
      </c>
      <c r="E3354" s="25">
        <v>1162.95</v>
      </c>
      <c r="F3354" s="16">
        <v>1163</v>
      </c>
      <c r="G3354" s="28">
        <f ca="1">IFERROR($F3354/OFFSET($F3354,G$12,)-1,"")</f>
        <v>-7.738445655976145E-3</v>
      </c>
      <c r="H3354" s="29">
        <f ca="1">IFERROR($F3354/OFFSET($F3354,H$12,)-1,"")</f>
        <v>-1.0423314188470534E-2</v>
      </c>
      <c r="I3354" s="29">
        <f ca="1">IFERROR($F3354/OFFSET($F3354,I$12,)-1,"")</f>
        <v>3.8756678837472691E-3</v>
      </c>
      <c r="J3354" s="29">
        <f ca="1">IFERROR($F3354/OFFSET($F3354,J$12,)-1,"")</f>
        <v>-4.0674414959870009E-2</v>
      </c>
      <c r="K3354" s="30">
        <f>F3354/VLOOKUP(YEAR(B3354),$Z$13:$AB$35,3,FALSE)-1</f>
        <v>-3.4758648164132655E-2</v>
      </c>
      <c r="L3354" s="21">
        <f>MAX(F3354:$F$5741)</f>
        <v>1628.56</v>
      </c>
      <c r="M3354" s="28">
        <f ca="1">IF(OFFSET($O3354,M$12,)&lt;&gt;"",_xlfn.STDEV.S(OFFSET($O3354,,,M$12))*SQRT($J$12/$G$12),"")</f>
        <v>0.12617977508930309</v>
      </c>
      <c r="N3354" s="30">
        <f ca="1">IF(OFFSET($O3354,N$12,)&lt;&gt;"",_xlfn.STDEV.S(OFFSET($O3354,,,N$12))*SQRT($J$12/$G$12),"")</f>
        <v>0.11104423831558206</v>
      </c>
      <c r="O3354" s="4">
        <f t="shared" ca="1" si="52"/>
        <v>-7.7685427971668003E-3</v>
      </c>
    </row>
    <row r="3355" spans="2:15" x14ac:dyDescent="0.2">
      <c r="B3355" s="14">
        <v>36768</v>
      </c>
      <c r="C3355" s="25">
        <v>1169.2</v>
      </c>
      <c r="D3355" s="25">
        <v>1175.93</v>
      </c>
      <c r="E3355" s="25">
        <v>1166.8599999999999</v>
      </c>
      <c r="F3355" s="16">
        <v>1172.07</v>
      </c>
      <c r="G3355" s="28">
        <f ca="1">IFERROR($F3355/OFFSET($F3355,G$12,)-1,"")</f>
        <v>2.6175995072752478E-3</v>
      </c>
      <c r="H3355" s="29">
        <f ca="1">IFERROR($F3355/OFFSET($F3355,H$12,)-1,"")</f>
        <v>-9.4485527149800186E-3</v>
      </c>
      <c r="I3355" s="29">
        <f ca="1">IFERROR($F3355/OFFSET($F3355,I$12,)-1,"")</f>
        <v>2.5971638655462037E-2</v>
      </c>
      <c r="J3355" s="29">
        <f ca="1">IFERROR($F3355/OFFSET($F3355,J$12,)-1,"")</f>
        <v>-3.6617842876165096E-2</v>
      </c>
      <c r="K3355" s="30">
        <f>F3355/VLOOKUP(YEAR(B3355),$Z$13:$AB$35,3,FALSE)-1</f>
        <v>-2.7230927561251006E-2</v>
      </c>
      <c r="L3355" s="21">
        <f>MAX(F3355:$F$5741)</f>
        <v>1628.56</v>
      </c>
      <c r="M3355" s="28">
        <f ca="1">IF(OFFSET($O3355,M$12,)&lt;&gt;"",_xlfn.STDEV.S(OFFSET($O3355,,,M$12))*SQRT($J$12/$G$12),"")</f>
        <v>0.12358641378524803</v>
      </c>
      <c r="N3355" s="30">
        <f ca="1">IF(OFFSET($O3355,N$12,)&lt;&gt;"",_xlfn.STDEV.S(OFFSET($O3355,,,N$12))*SQRT($J$12/$G$12),"")</f>
        <v>0.1115962988806601</v>
      </c>
      <c r="O3355" s="4">
        <f t="shared" ca="1" si="52"/>
        <v>2.6141795604191285E-3</v>
      </c>
    </row>
    <row r="3356" spans="2:15" x14ac:dyDescent="0.2">
      <c r="B3356" s="14">
        <v>36767</v>
      </c>
      <c r="C3356" s="25">
        <v>1172.21</v>
      </c>
      <c r="D3356" s="25">
        <v>1174.01</v>
      </c>
      <c r="E3356" s="25">
        <v>1168.2</v>
      </c>
      <c r="F3356" s="16">
        <v>1169.01</v>
      </c>
      <c r="G3356" s="28">
        <f ca="1">IFERROR($F3356/OFFSET($F3356,G$12,)-1,"")</f>
        <v>-2.6448029621792823E-3</v>
      </c>
      <c r="H3356" s="29">
        <f ca="1">IFERROR($F3356/OFFSET($F3356,H$12,)-1,"")</f>
        <v>-1.2660472972973014E-2</v>
      </c>
      <c r="I3356" s="29">
        <f ca="1">IFERROR($F3356/OFFSET($F3356,I$12,)-1,"")</f>
        <v>2.6275590827685491E-2</v>
      </c>
      <c r="J3356" s="29">
        <f ca="1">IFERROR($F3356/OFFSET($F3356,J$12,)-1,"")</f>
        <v>-4.5020096069012805E-2</v>
      </c>
      <c r="K3356" s="30">
        <f>F3356/VLOOKUP(YEAR(B3356),$Z$13:$AB$35,3,FALSE)-1</f>
        <v>-2.9770599561782185E-2</v>
      </c>
      <c r="L3356" s="21">
        <f>MAX(F3356:$F$5741)</f>
        <v>1628.56</v>
      </c>
      <c r="M3356" s="28">
        <f ca="1">IF(OFFSET($O3356,M$12,)&lt;&gt;"",_xlfn.STDEV.S(OFFSET($O3356,,,M$12))*SQRT($J$12/$G$12),"")</f>
        <v>0.12622085343739473</v>
      </c>
      <c r="N3356" s="30">
        <f ca="1">IF(OFFSET($O3356,N$12,)&lt;&gt;"",_xlfn.STDEV.S(OFFSET($O3356,,,N$12))*SQRT($J$12/$G$12),"")</f>
        <v>0.11162954739727676</v>
      </c>
      <c r="O3356" s="4">
        <f t="shared" ca="1" si="52"/>
        <v>-2.6483066325757062E-3</v>
      </c>
    </row>
    <row r="3357" spans="2:15" x14ac:dyDescent="0.2">
      <c r="B3357" s="14">
        <v>36766</v>
      </c>
      <c r="C3357" s="25">
        <v>1170.0999999999999</v>
      </c>
      <c r="D3357" s="25">
        <v>1174.1199999999999</v>
      </c>
      <c r="E3357" s="25">
        <v>1168.28</v>
      </c>
      <c r="F3357" s="16">
        <v>1172.1099999999999</v>
      </c>
      <c r="G3357" s="28">
        <f ca="1">IFERROR($F3357/OFFSET($F3357,G$12,)-1,"")</f>
        <v>2.1631696848440907E-3</v>
      </c>
      <c r="H3357" s="29">
        <f ca="1">IFERROR($F3357/OFFSET($F3357,H$12,)-1,"")</f>
        <v>-6.8042774586067889E-3</v>
      </c>
      <c r="I3357" s="29">
        <f ca="1">IFERROR($F3357/OFFSET($F3357,I$12,)-1,"")</f>
        <v>2.5836039174156999E-2</v>
      </c>
      <c r="J3357" s="29">
        <f ca="1">IFERROR($F3357/OFFSET($F3357,J$12,)-1,"")</f>
        <v>-3.9836492619231056E-2</v>
      </c>
      <c r="K3357" s="30">
        <f>F3357/VLOOKUP(YEAR(B3357),$Z$13:$AB$35,3,FALSE)-1</f>
        <v>-2.7197729234446744E-2</v>
      </c>
      <c r="L3357" s="21">
        <f>MAX(F3357:$F$5741)</f>
        <v>1628.56</v>
      </c>
      <c r="M3357" s="28">
        <f ca="1">IF(OFFSET($O3357,M$12,)&lt;&gt;"",_xlfn.STDEV.S(OFFSET($O3357,,,M$12))*SQRT($J$12/$G$12),"")</f>
        <v>0.12612647435274785</v>
      </c>
      <c r="N3357" s="30">
        <f ca="1">IF(OFFSET($O3357,N$12,)&lt;&gt;"",_xlfn.STDEV.S(OFFSET($O3357,,,N$12))*SQRT($J$12/$G$12),"")</f>
        <v>0.11205870040078449</v>
      </c>
      <c r="O3357" s="4">
        <f t="shared" ca="1" si="52"/>
        <v>2.1608334018790565E-3</v>
      </c>
    </row>
    <row r="3358" spans="2:15" x14ac:dyDescent="0.2">
      <c r="B3358" s="14">
        <v>36763</v>
      </c>
      <c r="C3358" s="25">
        <v>1175.18</v>
      </c>
      <c r="D3358" s="25">
        <v>1175.32</v>
      </c>
      <c r="E3358" s="25">
        <v>1163.3599999999999</v>
      </c>
      <c r="F3358" s="16">
        <v>1169.58</v>
      </c>
      <c r="G3358" s="28">
        <f ca="1">IFERROR($F3358/OFFSET($F3358,G$12,)-1,"")</f>
        <v>-4.8245054243778451E-3</v>
      </c>
      <c r="H3358" s="29">
        <f ca="1">IFERROR($F3358/OFFSET($F3358,H$12,)-1,"")</f>
        <v>-6.8610634648371693E-3</v>
      </c>
      <c r="I3358" s="29">
        <f ca="1">IFERROR($F3358/OFFSET($F3358,I$12,)-1,"")</f>
        <v>2.2977145306172453E-2</v>
      </c>
      <c r="J3358" s="29">
        <f ca="1">IFERROR($F3358/OFFSET($F3358,J$12,)-1,"")</f>
        <v>-4.2222840951897544E-2</v>
      </c>
      <c r="K3358" s="30">
        <f>F3358/VLOOKUP(YEAR(B3358),$Z$13:$AB$35,3,FALSE)-1</f>
        <v>-2.9297523404820502E-2</v>
      </c>
      <c r="L3358" s="21">
        <f>MAX(F3358:$F$5741)</f>
        <v>1628.56</v>
      </c>
      <c r="M3358" s="28">
        <f ca="1">IF(OFFSET($O3358,M$12,)&lt;&gt;"",_xlfn.STDEV.S(OFFSET($O3358,,,M$12))*SQRT($J$12/$G$12),"")</f>
        <v>0.12642089971830062</v>
      </c>
      <c r="N3358" s="30">
        <f ca="1">IF(OFFSET($O3358,N$12,)&lt;&gt;"",_xlfn.STDEV.S(OFFSET($O3358,,,N$12))*SQRT($J$12/$G$12),"")</f>
        <v>0.1123163853299896</v>
      </c>
      <c r="O3358" s="4">
        <f t="shared" ca="1" si="52"/>
        <v>-4.8361809181313182E-3</v>
      </c>
    </row>
    <row r="3359" spans="2:15" x14ac:dyDescent="0.2">
      <c r="B3359" s="14">
        <v>36762</v>
      </c>
      <c r="C3359" s="25">
        <v>1183.26</v>
      </c>
      <c r="D3359" s="25">
        <v>1186.6199999999999</v>
      </c>
      <c r="E3359" s="25">
        <v>1172.17</v>
      </c>
      <c r="F3359" s="16">
        <v>1175.25</v>
      </c>
      <c r="G3359" s="28">
        <f ca="1">IFERROR($F3359/OFFSET($F3359,G$12,)-1,"")</f>
        <v>-6.7610395098246512E-3</v>
      </c>
      <c r="H3359" s="29">
        <f ca="1">IFERROR($F3359/OFFSET($F3359,H$12,)-1,"")</f>
        <v>-1.529246845928367E-3</v>
      </c>
      <c r="I3359" s="29">
        <f ca="1">IFERROR($F3359/OFFSET($F3359,I$12,)-1,"")</f>
        <v>2.4522281888555764E-2</v>
      </c>
      <c r="J3359" s="29">
        <f ca="1">IFERROR($F3359/OFFSET($F3359,J$12,)-1,"")</f>
        <v>-2.4227227817307795E-2</v>
      </c>
      <c r="K3359" s="30">
        <f>F3359/VLOOKUP(YEAR(B3359),$Z$13:$AB$35,3,FALSE)-1</f>
        <v>-2.4591660580306818E-2</v>
      </c>
      <c r="L3359" s="21">
        <f>MAX(F3359:$F$5741)</f>
        <v>1628.56</v>
      </c>
      <c r="M3359" s="28">
        <f ca="1">IF(OFFSET($O3359,M$12,)&lt;&gt;"",_xlfn.STDEV.S(OFFSET($O3359,,,M$12))*SQRT($J$12/$G$12),"")</f>
        <v>0.12548798946949319</v>
      </c>
      <c r="N3359" s="30">
        <f ca="1">IF(OFFSET($O3359,N$12,)&lt;&gt;"",_xlfn.STDEV.S(OFFSET($O3359,,,N$12))*SQRT($J$12/$G$12),"")</f>
        <v>0.1117763760983814</v>
      </c>
      <c r="O3359" s="4">
        <f t="shared" ca="1" si="52"/>
        <v>-6.7839988821174809E-3</v>
      </c>
    </row>
    <row r="3360" spans="2:15" x14ac:dyDescent="0.2">
      <c r="B3360" s="14">
        <v>36761</v>
      </c>
      <c r="C3360" s="25">
        <v>1185.31</v>
      </c>
      <c r="D3360" s="25">
        <v>1185.31</v>
      </c>
      <c r="E3360" s="25">
        <v>1177.67</v>
      </c>
      <c r="F3360" s="16">
        <v>1183.25</v>
      </c>
      <c r="G3360" s="28">
        <f ca="1">IFERROR($F3360/OFFSET($F3360,G$12,)-1,"")</f>
        <v>-6.3344594594594295E-4</v>
      </c>
      <c r="H3360" s="29">
        <f ca="1">IFERROR($F3360/OFFSET($F3360,H$12,)-1,"")</f>
        <v>1.1886945739085997E-2</v>
      </c>
      <c r="I3360" s="29">
        <f ca="1">IFERROR($F3360/OFFSET($F3360,I$12,)-1,"")</f>
        <v>2.8886202968618324E-2</v>
      </c>
      <c r="J3360" s="29">
        <f ca="1">IFERROR($F3360/OFFSET($F3360,J$12,)-1,"")</f>
        <v>-1.8221543600949186E-3</v>
      </c>
      <c r="K3360" s="30">
        <f>F3360/VLOOKUP(YEAR(B3360),$Z$13:$AB$35,3,FALSE)-1</f>
        <v>-1.7951995219441019E-2</v>
      </c>
      <c r="L3360" s="21">
        <f>MAX(F3360:$F$5741)</f>
        <v>1628.56</v>
      </c>
      <c r="M3360" s="28">
        <f ca="1">IF(OFFSET($O3360,M$12,)&lt;&gt;"",_xlfn.STDEV.S(OFFSET($O3360,,,M$12))*SQRT($J$12/$G$12),"")</f>
        <v>0.12266907032020766</v>
      </c>
      <c r="N3360" s="30">
        <f ca="1">IF(OFFSET($O3360,N$12,)&lt;&gt;"",_xlfn.STDEV.S(OFFSET($O3360,,,N$12))*SQRT($J$12/$G$12),"")</f>
        <v>0.11153174467329215</v>
      </c>
      <c r="O3360" s="4">
        <f t="shared" ca="1" si="52"/>
        <v>-6.3364665759362275E-4</v>
      </c>
    </row>
    <row r="3361" spans="2:15" x14ac:dyDescent="0.2">
      <c r="B3361" s="14">
        <v>36760</v>
      </c>
      <c r="C3361" s="25">
        <v>1180.4100000000001</v>
      </c>
      <c r="D3361" s="25">
        <v>1190.67</v>
      </c>
      <c r="E3361" s="25">
        <v>1178.99</v>
      </c>
      <c r="F3361" s="16">
        <v>1184</v>
      </c>
      <c r="G3361" s="28">
        <f ca="1">IFERROR($F3361/OFFSET($F3361,G$12,)-1,"")</f>
        <v>3.2707983798532236E-3</v>
      </c>
      <c r="H3361" s="29">
        <f ca="1">IFERROR($F3361/OFFSET($F3361,H$12,)-1,"")</f>
        <v>1.0626947206691995E-2</v>
      </c>
      <c r="I3361" s="29">
        <f ca="1">IFERROR($F3361/OFFSET($F3361,I$12,)-1,"")</f>
        <v>6.0190905997600241E-2</v>
      </c>
      <c r="J3361" s="29">
        <f ca="1">IFERROR($F3361/OFFSET($F3361,J$12,)-1,"")</f>
        <v>-3.0397184260825272E-3</v>
      </c>
      <c r="K3361" s="30">
        <f>F3361/VLOOKUP(YEAR(B3361),$Z$13:$AB$35,3,FALSE)-1</f>
        <v>-1.7329526591859823E-2</v>
      </c>
      <c r="L3361" s="21">
        <f>MAX(F3361:$F$5741)</f>
        <v>1628.56</v>
      </c>
      <c r="M3361" s="28">
        <f ca="1">IF(OFFSET($O3361,M$12,)&lt;&gt;"",_xlfn.STDEV.S(OFFSET($O3361,,,M$12))*SQRT($J$12/$G$12),"")</f>
        <v>0.12246944508213528</v>
      </c>
      <c r="N3361" s="30">
        <f ca="1">IF(OFFSET($O3361,N$12,)&lt;&gt;"",_xlfn.STDEV.S(OFFSET($O3361,,,N$12))*SQRT($J$12/$G$12),"")</f>
        <v>0.11267452099981443</v>
      </c>
      <c r="O3361" s="4">
        <f t="shared" ca="1" si="52"/>
        <v>3.2654609540946899E-3</v>
      </c>
    </row>
    <row r="3362" spans="2:15" x14ac:dyDescent="0.2">
      <c r="B3362" s="14">
        <v>36759</v>
      </c>
      <c r="C3362" s="25">
        <v>1177.07</v>
      </c>
      <c r="D3362" s="25">
        <v>1182.17</v>
      </c>
      <c r="E3362" s="25">
        <v>1172.97</v>
      </c>
      <c r="F3362" s="16">
        <v>1180.1400000000001</v>
      </c>
      <c r="G3362" s="28">
        <f ca="1">IFERROR($F3362/OFFSET($F3362,G$12,)-1,"")</f>
        <v>2.1058709644550255E-3</v>
      </c>
      <c r="H3362" s="29">
        <f ca="1">IFERROR($F3362/OFFSET($F3362,H$12,)-1,"")</f>
        <v>4.7336069062986486E-3</v>
      </c>
      <c r="I3362" s="29">
        <f ca="1">IFERROR($F3362/OFFSET($F3362,I$12,)-1,"")</f>
        <v>6.4685503951499523E-2</v>
      </c>
      <c r="J3362" s="29">
        <f ca="1">IFERROR($F3362/OFFSET($F3362,J$12,)-1,"")</f>
        <v>-1.0115752390538413E-2</v>
      </c>
      <c r="K3362" s="30">
        <f>F3362/VLOOKUP(YEAR(B3362),$Z$13:$AB$35,3,FALSE)-1</f>
        <v>-2.0533165128477582E-2</v>
      </c>
      <c r="L3362" s="21">
        <f>MAX(F3362:$F$5741)</f>
        <v>1628.56</v>
      </c>
      <c r="M3362" s="28">
        <f ca="1">IF(OFFSET($O3362,M$12,)&lt;&gt;"",_xlfn.STDEV.S(OFFSET($O3362,,,M$12))*SQRT($J$12/$G$12),"")</f>
        <v>0.12592536578315175</v>
      </c>
      <c r="N3362" s="30">
        <f ca="1">IF(OFFSET($O3362,N$12,)&lt;&gt;"",_xlfn.STDEV.S(OFFSET($O3362,,,N$12))*SQRT($J$12/$G$12),"")</f>
        <v>0.1137294693725916</v>
      </c>
      <c r="O3362" s="4">
        <f t="shared" ca="1" si="52"/>
        <v>2.1036567262506063E-3</v>
      </c>
    </row>
    <row r="3363" spans="2:15" x14ac:dyDescent="0.2">
      <c r="B3363" s="14">
        <v>36756</v>
      </c>
      <c r="C3363" s="25">
        <v>1177.53</v>
      </c>
      <c r="D3363" s="25">
        <v>1195.22</v>
      </c>
      <c r="E3363" s="25">
        <v>1173.6500000000001</v>
      </c>
      <c r="F3363" s="16">
        <v>1177.6600000000001</v>
      </c>
      <c r="G3363" s="28">
        <f ca="1">IFERROR($F3363/OFFSET($F3363,G$12,)-1,"")</f>
        <v>5.1824476445361256E-4</v>
      </c>
      <c r="H3363" s="29">
        <f ca="1">IFERROR($F3363/OFFSET($F3363,H$12,)-1,"")</f>
        <v>-5.0074262677690662E-4</v>
      </c>
      <c r="I3363" s="29">
        <f ca="1">IFERROR($F3363/OFFSET($F3363,I$12,)-1,"")</f>
        <v>7.5223460881791882E-2</v>
      </c>
      <c r="J3363" s="29">
        <f ca="1">IFERROR($F3363/OFFSET($F3363,J$12,)-1,"")</f>
        <v>-1.2055065728211467E-2</v>
      </c>
      <c r="K3363" s="30">
        <f>F3363/VLOOKUP(YEAR(B3363),$Z$13:$AB$35,3,FALSE)-1</f>
        <v>-2.2591461390345957E-2</v>
      </c>
      <c r="L3363" s="21">
        <f>MAX(F3363:$F$5741)</f>
        <v>1628.56</v>
      </c>
      <c r="M3363" s="28">
        <f ca="1">IF(OFFSET($O3363,M$12,)&lt;&gt;"",_xlfn.STDEV.S(OFFSET($O3363,,,M$12))*SQRT($J$12/$G$12),"")</f>
        <v>0.12654814447631732</v>
      </c>
      <c r="N3363" s="30">
        <f ca="1">IF(OFFSET($O3363,N$12,)&lt;&gt;"",_xlfn.STDEV.S(OFFSET($O3363,,,N$12))*SQRT($J$12/$G$12),"")</f>
        <v>0.11535734796005415</v>
      </c>
      <c r="O3363" s="4">
        <f t="shared" ca="1" si="52"/>
        <v>5.1811052201396267E-4</v>
      </c>
    </row>
    <row r="3364" spans="2:15" x14ac:dyDescent="0.2">
      <c r="B3364" s="14">
        <v>36755</v>
      </c>
      <c r="C3364" s="25">
        <v>1169.3599999999999</v>
      </c>
      <c r="D3364" s="25">
        <v>1177.05</v>
      </c>
      <c r="E3364" s="25">
        <v>1167.08</v>
      </c>
      <c r="F3364" s="16">
        <v>1177.05</v>
      </c>
      <c r="G3364" s="28">
        <f ca="1">IFERROR($F3364/OFFSET($F3364,G$12,)-1,"")</f>
        <v>6.5848548338820478E-3</v>
      </c>
      <c r="H3364" s="29">
        <f ca="1">IFERROR($F3364/OFFSET($F3364,H$12,)-1,"")</f>
        <v>-4.4068140679714984E-3</v>
      </c>
      <c r="I3364" s="29">
        <f ca="1">IFERROR($F3364/OFFSET($F3364,I$12,)-1,"")</f>
        <v>8.2514048173047749E-2</v>
      </c>
      <c r="J3364" s="29">
        <f ca="1">IFERROR($F3364/OFFSET($F3364,J$12,)-1,"")</f>
        <v>-1.3882140044570224E-2</v>
      </c>
      <c r="K3364" s="30">
        <f>F3364/VLOOKUP(YEAR(B3364),$Z$13:$AB$35,3,FALSE)-1</f>
        <v>-2.3097735874112124E-2</v>
      </c>
      <c r="L3364" s="21">
        <f>MAX(F3364:$F$5741)</f>
        <v>1628.56</v>
      </c>
      <c r="M3364" s="28">
        <f ca="1">IF(OFFSET($O3364,M$12,)&lt;&gt;"",_xlfn.STDEV.S(OFFSET($O3364,,,M$12))*SQRT($J$12/$G$12),"")</f>
        <v>0.13133071810662578</v>
      </c>
      <c r="N3364" s="30">
        <f ca="1">IF(OFFSET($O3364,N$12,)&lt;&gt;"",_xlfn.STDEV.S(OFFSET($O3364,,,N$12))*SQRT($J$12/$G$12),"")</f>
        <v>0.11756557045611711</v>
      </c>
      <c r="O3364" s="4">
        <f t="shared" ca="1" si="52"/>
        <v>6.5632693835130443E-3</v>
      </c>
    </row>
    <row r="3365" spans="2:15" x14ac:dyDescent="0.2">
      <c r="B3365" s="14">
        <v>36754</v>
      </c>
      <c r="C3365" s="25">
        <v>1172.1099999999999</v>
      </c>
      <c r="D3365" s="25">
        <v>1172.1199999999999</v>
      </c>
      <c r="E3365" s="25">
        <v>1162.74</v>
      </c>
      <c r="F3365" s="16">
        <v>1169.3499999999999</v>
      </c>
      <c r="G3365" s="28">
        <f ca="1">IFERROR($F3365/OFFSET($F3365,G$12,)-1,"")</f>
        <v>-1.8778541248772873E-3</v>
      </c>
      <c r="H3365" s="29">
        <f ca="1">IFERROR($F3365/OFFSET($F3365,H$12,)-1,"")</f>
        <v>-1.592230721973964E-2</v>
      </c>
      <c r="I3365" s="29">
        <f ca="1">IFERROR($F3365/OFFSET($F3365,I$12,)-1,"")</f>
        <v>6.8582655578908858E-2</v>
      </c>
      <c r="J3365" s="29">
        <f ca="1">IFERROR($F3365/OFFSET($F3365,J$12,)-1,"")</f>
        <v>-2.362145552920758E-2</v>
      </c>
      <c r="K3365" s="30">
        <f>F3365/VLOOKUP(YEAR(B3365),$Z$13:$AB$35,3,FALSE)-1</f>
        <v>-2.94884137839454E-2</v>
      </c>
      <c r="L3365" s="21">
        <f>MAX(F3365:$F$5741)</f>
        <v>1628.56</v>
      </c>
      <c r="M3365" s="28">
        <f ca="1">IF(OFFSET($O3365,M$12,)&lt;&gt;"",_xlfn.STDEV.S(OFFSET($O3365,,,M$12))*SQRT($J$12/$G$12),"")</f>
        <v>0.13268932654108831</v>
      </c>
      <c r="N3365" s="30">
        <f ca="1">IF(OFFSET($O3365,N$12,)&lt;&gt;"",_xlfn.STDEV.S(OFFSET($O3365,,,N$12))*SQRT($J$12/$G$12),"")</f>
        <v>0.116941833005095</v>
      </c>
      <c r="O3365" s="4">
        <f t="shared" ca="1" si="52"/>
        <v>-1.8796195033628251E-3</v>
      </c>
    </row>
    <row r="3366" spans="2:15" x14ac:dyDescent="0.2">
      <c r="B3366" s="14">
        <v>36752</v>
      </c>
      <c r="C3366" s="25">
        <v>1175.19</v>
      </c>
      <c r="D3366" s="25">
        <v>1175.57</v>
      </c>
      <c r="E3366" s="25">
        <v>1164.69</v>
      </c>
      <c r="F3366" s="16">
        <v>1171.55</v>
      </c>
      <c r="G3366" s="28">
        <f ca="1">IFERROR($F3366/OFFSET($F3366,G$12,)-1,"")</f>
        <v>-2.5796454903028732E-3</v>
      </c>
      <c r="H3366" s="29">
        <f ca="1">IFERROR($F3366/OFFSET($F3366,H$12,)-1,"")</f>
        <v>-6.4705982123171024E-3</v>
      </c>
      <c r="I3366" s="29">
        <f ca="1">IFERROR($F3366/OFFSET($F3366,I$12,)-1,"")</f>
        <v>6.8074903362263628E-2</v>
      </c>
      <c r="J3366" s="29">
        <f ca="1">IFERROR($F3366/OFFSET($F3366,J$12,)-1,"")</f>
        <v>-1.4336314456625088E-2</v>
      </c>
      <c r="K3366" s="30">
        <f>F3366/VLOOKUP(YEAR(B3366),$Z$13:$AB$35,3,FALSE)-1</f>
        <v>-2.7662505809707305E-2</v>
      </c>
      <c r="L3366" s="21">
        <f>MAX(F3366:$F$5741)</f>
        <v>1628.56</v>
      </c>
      <c r="M3366" s="28">
        <f ca="1">IF(OFFSET($O3366,M$12,)&lt;&gt;"",_xlfn.STDEV.S(OFFSET($O3366,,,M$12))*SQRT($J$12/$G$12),"")</f>
        <v>0.1326191653164821</v>
      </c>
      <c r="N3366" s="30">
        <f ca="1">IF(OFFSET($O3366,N$12,)&lt;&gt;"",_xlfn.STDEV.S(OFFSET($O3366,,,N$12))*SQRT($J$12/$G$12),"")</f>
        <v>0.11694391028065122</v>
      </c>
      <c r="O3366" s="4">
        <f t="shared" ca="1" si="52"/>
        <v>-2.5829785089689838E-3</v>
      </c>
    </row>
    <row r="3367" spans="2:15" x14ac:dyDescent="0.2">
      <c r="B3367" s="14">
        <v>36749</v>
      </c>
      <c r="C3367" s="25">
        <v>1178.0999999999999</v>
      </c>
      <c r="D3367" s="25">
        <v>1178.7</v>
      </c>
      <c r="E3367" s="25">
        <v>1172.47</v>
      </c>
      <c r="F3367" s="16">
        <v>1174.58</v>
      </c>
      <c r="G3367" s="28">
        <f ca="1">IFERROR($F3367/OFFSET($F3367,G$12,)-1,"")</f>
        <v>-3.1147888818162661E-3</v>
      </c>
      <c r="H3367" s="29">
        <f ca="1">IFERROR($F3367/OFFSET($F3367,H$12,)-1,"")</f>
        <v>1.0452242285556856E-2</v>
      </c>
      <c r="I3367" s="29">
        <f ca="1">IFERROR($F3367/OFFSET($F3367,I$12,)-1,"")</f>
        <v>7.0008107640312289E-2</v>
      </c>
      <c r="J3367" s="29">
        <f ca="1">IFERROR($F3367/OFFSET($F3367,J$12,)-1,"")</f>
        <v>-9.987947034380551E-3</v>
      </c>
      <c r="K3367" s="30">
        <f>F3367/VLOOKUP(YEAR(B3367),$Z$13:$AB$35,3,FALSE)-1</f>
        <v>-2.5147732554279378E-2</v>
      </c>
      <c r="L3367" s="21">
        <f>MAX(F3367:$F$5741)</f>
        <v>1628.56</v>
      </c>
      <c r="M3367" s="28">
        <f ca="1">IF(OFFSET($O3367,M$12,)&lt;&gt;"",_xlfn.STDEV.S(OFFSET($O3367,,,M$12))*SQRT($J$12/$G$12),"")</f>
        <v>0.13259179396177331</v>
      </c>
      <c r="N3367" s="30">
        <f ca="1">IF(OFFSET($O3367,N$12,)&lt;&gt;"",_xlfn.STDEV.S(OFFSET($O3367,,,N$12))*SQRT($J$12/$G$12),"")</f>
        <v>0.11699523186124219</v>
      </c>
      <c r="O3367" s="4">
        <f t="shared" ca="1" si="52"/>
        <v>-3.1196499334295324E-3</v>
      </c>
    </row>
    <row r="3368" spans="2:15" x14ac:dyDescent="0.2">
      <c r="B3368" s="14">
        <v>36748</v>
      </c>
      <c r="C3368" s="25">
        <v>1181.79</v>
      </c>
      <c r="D3368" s="25">
        <v>1184.23</v>
      </c>
      <c r="E3368" s="25">
        <v>1167.78</v>
      </c>
      <c r="F3368" s="16">
        <v>1178.25</v>
      </c>
      <c r="G3368" s="28">
        <f ca="1">IFERROR($F3368/OFFSET($F3368,G$12,)-1,"")</f>
        <v>-3.3918089083619929E-3</v>
      </c>
      <c r="H3368" s="29">
        <f ca="1">IFERROR($F3368/OFFSET($F3368,H$12,)-1,"")</f>
        <v>1.7241081603757369E-2</v>
      </c>
      <c r="I3368" s="29">
        <f ca="1">IFERROR($F3368/OFFSET($F3368,I$12,)-1,"")</f>
        <v>7.0678891746253747E-2</v>
      </c>
      <c r="J3368" s="29">
        <f ca="1">IFERROR($F3368/OFFSET($F3368,J$12,)-1,"")</f>
        <v>-4.3434539754435564E-3</v>
      </c>
      <c r="K3368" s="30">
        <f>F3368/VLOOKUP(YEAR(B3368),$Z$13:$AB$35,3,FALSE)-1</f>
        <v>-2.2101786069982143E-2</v>
      </c>
      <c r="L3368" s="21">
        <f>MAX(F3368:$F$5741)</f>
        <v>1628.56</v>
      </c>
      <c r="M3368" s="28">
        <f ca="1">IF(OFFSET($O3368,M$12,)&lt;&gt;"",_xlfn.STDEV.S(OFFSET($O3368,,,M$12))*SQRT($J$12/$G$12),"")</f>
        <v>0.13224095782149753</v>
      </c>
      <c r="N3368" s="30">
        <f ca="1">IF(OFFSET($O3368,N$12,)&lt;&gt;"",_xlfn.STDEV.S(OFFSET($O3368,,,N$12))*SQRT($J$12/$G$12),"")</f>
        <v>0.11778861741641705</v>
      </c>
      <c r="O3368" s="4">
        <f t="shared" ca="1" si="52"/>
        <v>-3.3975741322473199E-3</v>
      </c>
    </row>
    <row r="3369" spans="2:15" x14ac:dyDescent="0.2">
      <c r="B3369" s="14">
        <v>36747</v>
      </c>
      <c r="C3369" s="25">
        <v>1188.01</v>
      </c>
      <c r="D3369" s="25">
        <v>1188.77</v>
      </c>
      <c r="E3369" s="25">
        <v>1179.6099999999999</v>
      </c>
      <c r="F3369" s="16">
        <v>1182.26</v>
      </c>
      <c r="G3369" s="28">
        <f ca="1">IFERROR($F3369/OFFSET($F3369,G$12,)-1,"")</f>
        <v>-5.0577730650441799E-3</v>
      </c>
      <c r="H3369" s="29">
        <f ca="1">IFERROR($F3369/OFFSET($F3369,H$12,)-1,"")</f>
        <v>1.226957095031378E-2</v>
      </c>
      <c r="I3369" s="29">
        <f ca="1">IFERROR($F3369/OFFSET($F3369,I$12,)-1,"")</f>
        <v>7.8635488609304138E-2</v>
      </c>
      <c r="J3369" s="29">
        <f ca="1">IFERROR($F3369/OFFSET($F3369,J$12,)-1,"")</f>
        <v>6.4699572642294978E-3</v>
      </c>
      <c r="K3369" s="30">
        <f>F3369/VLOOKUP(YEAR(B3369),$Z$13:$AB$35,3,FALSE)-1</f>
        <v>-1.8773653807848234E-2</v>
      </c>
      <c r="L3369" s="21">
        <f>MAX(F3369:$F$5741)</f>
        <v>1628.56</v>
      </c>
      <c r="M3369" s="28">
        <f ca="1">IF(OFFSET($O3369,M$12,)&lt;&gt;"",_xlfn.STDEV.S(OFFSET($O3369,,,M$12))*SQRT($J$12/$G$12),"")</f>
        <v>0.13238559623128218</v>
      </c>
      <c r="N3369" s="30">
        <f ca="1">IF(OFFSET($O3369,N$12,)&lt;&gt;"",_xlfn.STDEV.S(OFFSET($O3369,,,N$12))*SQRT($J$12/$G$12),"")</f>
        <v>0.11917018554690231</v>
      </c>
      <c r="O3369" s="4">
        <f t="shared" ca="1" si="52"/>
        <v>-5.0706068912416474E-3</v>
      </c>
    </row>
    <row r="3370" spans="2:15" x14ac:dyDescent="0.2">
      <c r="B3370" s="14">
        <v>36746</v>
      </c>
      <c r="C3370" s="25">
        <v>1183.2</v>
      </c>
      <c r="D3370" s="25">
        <v>1190.69</v>
      </c>
      <c r="E3370" s="25">
        <v>1177.43</v>
      </c>
      <c r="F3370" s="16">
        <v>1188.27</v>
      </c>
      <c r="G3370" s="28">
        <f ca="1">IFERROR($F3370/OFFSET($F3370,G$12,)-1,"")</f>
        <v>7.7087467562204637E-3</v>
      </c>
      <c r="H3370" s="29">
        <f ca="1">IFERROR($F3370/OFFSET($F3370,H$12,)-1,"")</f>
        <v>2.5688168423233293E-2</v>
      </c>
      <c r="I3370" s="29">
        <f ca="1">IFERROR($F3370/OFFSET($F3370,I$12,)-1,"")</f>
        <v>8.4583789704271606E-2</v>
      </c>
      <c r="J3370" s="29">
        <f ca="1">IFERROR($F3370/OFFSET($F3370,J$12,)-1,"")</f>
        <v>1.9003353028445025E-2</v>
      </c>
      <c r="K3370" s="30">
        <f>F3370/VLOOKUP(YEAR(B3370),$Z$13:$AB$35,3,FALSE)-1</f>
        <v>-1.3785605205497764E-2</v>
      </c>
      <c r="L3370" s="21">
        <f>MAX(F3370:$F$5741)</f>
        <v>1628.56</v>
      </c>
      <c r="M3370" s="28">
        <f ca="1">IF(OFFSET($O3370,M$12,)&lt;&gt;"",_xlfn.STDEV.S(OFFSET($O3370,,,M$12))*SQRT($J$12/$G$12),"")</f>
        <v>0.13364081212277051</v>
      </c>
      <c r="N3370" s="30">
        <f ca="1">IF(OFFSET($O3370,N$12,)&lt;&gt;"",_xlfn.STDEV.S(OFFSET($O3370,,,N$12))*SQRT($J$12/$G$12),"")</f>
        <v>0.11887016265035462</v>
      </c>
      <c r="O3370" s="4">
        <f t="shared" ca="1" si="52"/>
        <v>7.6791861873794776E-3</v>
      </c>
    </row>
    <row r="3371" spans="2:15" x14ac:dyDescent="0.2">
      <c r="B3371" s="14">
        <v>36745</v>
      </c>
      <c r="C3371" s="25">
        <v>1162.8499999999999</v>
      </c>
      <c r="D3371" s="25">
        <v>1179.3</v>
      </c>
      <c r="E3371" s="25">
        <v>1159.45</v>
      </c>
      <c r="F3371" s="16">
        <v>1179.18</v>
      </c>
      <c r="G3371" s="28">
        <f ca="1">IFERROR($F3371/OFFSET($F3371,G$12,)-1,"")</f>
        <v>1.4409469817537435E-2</v>
      </c>
      <c r="H3371" s="29">
        <f ca="1">IFERROR($F3371/OFFSET($F3371,H$12,)-1,"")</f>
        <v>3.2195378151260501E-2</v>
      </c>
      <c r="I3371" s="29">
        <f ca="1">IFERROR($F3371/OFFSET($F3371,I$12,)-1,"")</f>
        <v>6.812685127313256E-2</v>
      </c>
      <c r="J3371" s="29">
        <f ca="1">IFERROR($F3371/OFFSET($F3371,J$12,)-1,"")</f>
        <v>1.2562792494955177E-2</v>
      </c>
      <c r="K3371" s="30">
        <f>F3371/VLOOKUP(YEAR(B3371),$Z$13:$AB$35,3,FALSE)-1</f>
        <v>-2.1329924971781433E-2</v>
      </c>
      <c r="L3371" s="21">
        <f>MAX(F3371:$F$5741)</f>
        <v>1628.56</v>
      </c>
      <c r="M3371" s="28">
        <f ca="1">IF(OFFSET($O3371,M$12,)&lt;&gt;"",_xlfn.STDEV.S(OFFSET($O3371,,,M$12))*SQRT($J$12/$G$12),"")</f>
        <v>0.13332853100481595</v>
      </c>
      <c r="N3371" s="30">
        <f ca="1">IF(OFFSET($O3371,N$12,)&lt;&gt;"",_xlfn.STDEV.S(OFFSET($O3371,,,N$12))*SQRT($J$12/$G$12),"")</f>
        <v>0.11797705366491863</v>
      </c>
      <c r="O3371" s="4">
        <f t="shared" ca="1" si="52"/>
        <v>1.4306640045200903E-2</v>
      </c>
    </row>
    <row r="3372" spans="2:15" x14ac:dyDescent="0.2">
      <c r="B3372" s="14">
        <v>36742</v>
      </c>
      <c r="C3372" s="25">
        <v>1158.5899999999999</v>
      </c>
      <c r="D3372" s="25">
        <v>1164.18</v>
      </c>
      <c r="E3372" s="25">
        <v>1158.5899999999999</v>
      </c>
      <c r="F3372" s="16">
        <v>1162.43</v>
      </c>
      <c r="G3372" s="28">
        <f ca="1">IFERROR($F3372/OFFSET($F3372,G$12,)-1,"")</f>
        <v>3.5828987809511936E-3</v>
      </c>
      <c r="H3372" s="29">
        <f ca="1">IFERROR($F3372/OFFSET($F3372,H$12,)-1,"")</f>
        <v>2.049899919233078E-2</v>
      </c>
      <c r="I3372" s="29">
        <f ca="1">IFERROR($F3372/OFFSET($F3372,I$12,)-1,"")</f>
        <v>5.0727192197485449E-2</v>
      </c>
      <c r="J3372" s="29">
        <f ca="1">IFERROR($F3372/OFFSET($F3372,J$12,)-1,"")</f>
        <v>-3.4634409800509136E-3</v>
      </c>
      <c r="K3372" s="30">
        <f>F3372/VLOOKUP(YEAR(B3372),$Z$13:$AB$35,3,FALSE)-1</f>
        <v>-3.5231724321094227E-2</v>
      </c>
      <c r="L3372" s="21">
        <f>MAX(F3372:$F$5741)</f>
        <v>1628.56</v>
      </c>
      <c r="M3372" s="28">
        <f ca="1">IF(OFFSET($O3372,M$12,)&lt;&gt;"",_xlfn.STDEV.S(OFFSET($O3372,,,M$12))*SQRT($J$12/$G$12),"")</f>
        <v>0.12762050003268716</v>
      </c>
      <c r="N3372" s="30">
        <f ca="1">IF(OFFSET($O3372,N$12,)&lt;&gt;"",_xlfn.STDEV.S(OFFSET($O3372,,,N$12))*SQRT($J$12/$G$12),"")</f>
        <v>0.1148547901161897</v>
      </c>
      <c r="O3372" s="4">
        <f t="shared" ca="1" si="52"/>
        <v>3.5764954894528258E-3</v>
      </c>
    </row>
    <row r="3373" spans="2:15" x14ac:dyDescent="0.2">
      <c r="B3373" s="14">
        <v>36741</v>
      </c>
      <c r="C3373" s="25">
        <v>1165.55</v>
      </c>
      <c r="D3373" s="25">
        <v>1169.68</v>
      </c>
      <c r="E3373" s="25">
        <v>1155.77</v>
      </c>
      <c r="F3373" s="16">
        <v>1158.28</v>
      </c>
      <c r="G3373" s="28">
        <f ca="1">IFERROR($F3373/OFFSET($F3373,G$12,)-1,"")</f>
        <v>-8.2624814843356154E-3</v>
      </c>
      <c r="H3373" s="29">
        <f ca="1">IFERROR($F3373/OFFSET($F3373,H$12,)-1,"")</f>
        <v>1.3731959845614039E-2</v>
      </c>
      <c r="I3373" s="29">
        <f ca="1">IFERROR($F3373/OFFSET($F3373,I$12,)-1,"")</f>
        <v>3.6417974552157339E-2</v>
      </c>
      <c r="J3373" s="29">
        <f ca="1">IFERROR($F3373/OFFSET($F3373,J$12,)-1,"")</f>
        <v>-1.9760838841261785E-2</v>
      </c>
      <c r="K3373" s="30">
        <f>F3373/VLOOKUP(YEAR(B3373),$Z$13:$AB$35,3,FALSE)-1</f>
        <v>-3.8676050727043498E-2</v>
      </c>
      <c r="L3373" s="21">
        <f>MAX(F3373:$F$5741)</f>
        <v>1628.56</v>
      </c>
      <c r="M3373" s="28">
        <f ca="1">IF(OFFSET($O3373,M$12,)&lt;&gt;"",_xlfn.STDEV.S(OFFSET($O3373,,,M$12))*SQRT($J$12/$G$12),"")</f>
        <v>0.12762269538816795</v>
      </c>
      <c r="N3373" s="30">
        <f ca="1">IF(OFFSET($O3373,N$12,)&lt;&gt;"",_xlfn.STDEV.S(OFFSET($O3373,,,N$12))*SQRT($J$12/$G$12),"")</f>
        <v>0.11480121572936497</v>
      </c>
      <c r="O3373" s="4">
        <f t="shared" ca="1" si="52"/>
        <v>-8.2968049800625117E-3</v>
      </c>
    </row>
    <row r="3374" spans="2:15" x14ac:dyDescent="0.2">
      <c r="B3374" s="14">
        <v>36740</v>
      </c>
      <c r="C3374" s="25">
        <v>1158.04</v>
      </c>
      <c r="D3374" s="25">
        <v>1168.23</v>
      </c>
      <c r="E3374" s="25">
        <v>1157.3800000000001</v>
      </c>
      <c r="F3374" s="16">
        <v>1167.93</v>
      </c>
      <c r="G3374" s="28">
        <f ca="1">IFERROR($F3374/OFFSET($F3374,G$12,)-1,"")</f>
        <v>8.1311339565477425E-3</v>
      </c>
      <c r="H3374" s="29">
        <f ca="1">IFERROR($F3374/OFFSET($F3374,H$12,)-1,"")</f>
        <v>2.1533967165510814E-2</v>
      </c>
      <c r="I3374" s="29">
        <f ca="1">IFERROR($F3374/OFFSET($F3374,I$12,)-1,"")</f>
        <v>3.8086180538273062E-2</v>
      </c>
      <c r="J3374" s="29">
        <f ca="1">IFERROR($F3374/OFFSET($F3374,J$12,)-1,"")</f>
        <v>-1.8100650715450639E-2</v>
      </c>
      <c r="K3374" s="30">
        <f>F3374/VLOOKUP(YEAR(B3374),$Z$13:$AB$35,3,FALSE)-1</f>
        <v>-3.0666954385499046E-2</v>
      </c>
      <c r="L3374" s="21">
        <f>MAX(F3374:$F$5741)</f>
        <v>1628.56</v>
      </c>
      <c r="M3374" s="28">
        <f ca="1">IF(OFFSET($O3374,M$12,)&lt;&gt;"",_xlfn.STDEV.S(OFFSET($O3374,,,M$12))*SQRT($J$12/$G$12),"")</f>
        <v>0.12649063624930137</v>
      </c>
      <c r="N3374" s="30">
        <f ca="1">IF(OFFSET($O3374,N$12,)&lt;&gt;"",_xlfn.STDEV.S(OFFSET($O3374,,,N$12))*SQRT($J$12/$G$12),"")</f>
        <v>0.11455080778214562</v>
      </c>
      <c r="O3374" s="4">
        <f t="shared" ca="1" si="52"/>
        <v>8.098254398649812E-3</v>
      </c>
    </row>
    <row r="3375" spans="2:15" x14ac:dyDescent="0.2">
      <c r="B3375" s="14">
        <v>36739</v>
      </c>
      <c r="C3375" s="25">
        <v>1142.33</v>
      </c>
      <c r="D3375" s="25">
        <v>1158.82</v>
      </c>
      <c r="E3375" s="25">
        <v>1141.29</v>
      </c>
      <c r="F3375" s="16">
        <v>1158.51</v>
      </c>
      <c r="G3375" s="28">
        <f ca="1">IFERROR($F3375/OFFSET($F3375,G$12,)-1,"")</f>
        <v>1.4101890756302415E-2</v>
      </c>
      <c r="H3375" s="29">
        <f ca="1">IFERROR($F3375/OFFSET($F3375,H$12,)-1,"")</f>
        <v>9.9292140316620259E-3</v>
      </c>
      <c r="I3375" s="29">
        <f ca="1">IFERROR($F3375/OFFSET($F3375,I$12,)-1,"")</f>
        <v>2.8150764561275965E-2</v>
      </c>
      <c r="J3375" s="29">
        <f ca="1">IFERROR($F3375/OFFSET($F3375,J$12,)-1,"")</f>
        <v>-3.8868056016459707E-2</v>
      </c>
      <c r="K3375" s="30">
        <f>F3375/VLOOKUP(YEAR(B3375),$Z$13:$AB$35,3,FALSE)-1</f>
        <v>-3.8485160347918601E-2</v>
      </c>
      <c r="L3375" s="21">
        <f>MAX(F3375:$F$5741)</f>
        <v>1628.56</v>
      </c>
      <c r="M3375" s="28">
        <f ca="1">IF(OFFSET($O3375,M$12,)&lt;&gt;"",_xlfn.STDEV.S(OFFSET($O3375,,,M$12))*SQRT($J$12/$G$12),"")</f>
        <v>0.12465667090431334</v>
      </c>
      <c r="N3375" s="30">
        <f ca="1">IF(OFFSET($O3375,N$12,)&lt;&gt;"",_xlfn.STDEV.S(OFFSET($O3375,,,N$12))*SQRT($J$12/$G$12),"")</f>
        <v>0.1134830899385451</v>
      </c>
      <c r="O3375" s="4">
        <f t="shared" ca="1" si="52"/>
        <v>1.400338410138879E-2</v>
      </c>
    </row>
    <row r="3376" spans="2:15" x14ac:dyDescent="0.2">
      <c r="B3376" s="14">
        <v>36738</v>
      </c>
      <c r="C3376" s="25">
        <v>1139.17</v>
      </c>
      <c r="D3376" s="25">
        <v>1142.54</v>
      </c>
      <c r="E3376" s="25">
        <v>1132.3399999999999</v>
      </c>
      <c r="F3376" s="16">
        <v>1142.4000000000001</v>
      </c>
      <c r="G3376" s="28">
        <f ca="1">IFERROR($F3376/OFFSET($F3376,G$12,)-1,"")</f>
        <v>2.9146328616076467E-3</v>
      </c>
      <c r="H3376" s="29">
        <f ca="1">IFERROR($F3376/OFFSET($F3376,H$12,)-1,"")</f>
        <v>-6.6346095319251841E-3</v>
      </c>
      <c r="I3376" s="29">
        <f ca="1">IFERROR($F3376/OFFSET($F3376,I$12,)-1,"")</f>
        <v>1.1349351086244575E-2</v>
      </c>
      <c r="J3376" s="29">
        <f ca="1">IFERROR($F3376/OFFSET($F3376,J$12,)-1,"")</f>
        <v>-4.8673856018653261E-2</v>
      </c>
      <c r="K3376" s="30">
        <f>F3376/VLOOKUP(YEAR(B3376),$Z$13:$AB$35,3,FALSE)-1</f>
        <v>-5.1855786468361975E-2</v>
      </c>
      <c r="L3376" s="21">
        <f>MAX(F3376:$F$5741)</f>
        <v>1628.56</v>
      </c>
      <c r="M3376" s="28">
        <f ca="1">IF(OFFSET($O3376,M$12,)&lt;&gt;"",_xlfn.STDEV.S(OFFSET($O3376,,,M$12))*SQRT($J$12/$G$12),"")</f>
        <v>0.11813499701492575</v>
      </c>
      <c r="N3376" s="30">
        <f ca="1">IF(OFFSET($O3376,N$12,)&lt;&gt;"",_xlfn.STDEV.S(OFFSET($O3376,,,N$12))*SQRT($J$12/$G$12),"")</f>
        <v>0.10999641324146515</v>
      </c>
      <c r="O3376" s="4">
        <f t="shared" ca="1" si="52"/>
        <v>2.9103935546000419E-3</v>
      </c>
    </row>
    <row r="3377" spans="2:15" x14ac:dyDescent="0.2">
      <c r="B3377" s="14">
        <v>36735</v>
      </c>
      <c r="C3377" s="25">
        <v>1142.03</v>
      </c>
      <c r="D3377" s="25">
        <v>1147.06</v>
      </c>
      <c r="E3377" s="25">
        <v>1138.3699999999999</v>
      </c>
      <c r="F3377" s="16">
        <v>1139.08</v>
      </c>
      <c r="G3377" s="28">
        <f ca="1">IFERROR($F3377/OFFSET($F3377,G$12,)-1,"")</f>
        <v>-3.0719680725369569E-3</v>
      </c>
      <c r="H3377" s="29">
        <f ca="1">IFERROR($F3377/OFFSET($F3377,H$12,)-1,"")</f>
        <v>1.9968122638299279E-2</v>
      </c>
      <c r="I3377" s="29">
        <f ca="1">IFERROR($F3377/OFFSET($F3377,I$12,)-1,"")</f>
        <v>6.7257638293547473E-3</v>
      </c>
      <c r="J3377" s="29">
        <f ca="1">IFERROR($F3377/OFFSET($F3377,J$12,)-1,"")</f>
        <v>-4.5932725810774677E-2</v>
      </c>
      <c r="K3377" s="30">
        <f>F3377/VLOOKUP(YEAR(B3377),$Z$13:$AB$35,3,FALSE)-1</f>
        <v>-5.4611247593121415E-2</v>
      </c>
      <c r="L3377" s="21">
        <f>MAX(F3377:$F$5741)</f>
        <v>1628.56</v>
      </c>
      <c r="M3377" s="28">
        <f ca="1">IF(OFFSET($O3377,M$12,)&lt;&gt;"",_xlfn.STDEV.S(OFFSET($O3377,,,M$12))*SQRT($J$12/$G$12),"")</f>
        <v>0.12082678719498034</v>
      </c>
      <c r="N3377" s="30">
        <f ca="1">IF(OFFSET($O3377,N$12,)&lt;&gt;"",_xlfn.STDEV.S(OFFSET($O3377,,,N$12))*SQRT($J$12/$G$12),"")</f>
        <v>0.11012777727459287</v>
      </c>
      <c r="O3377" s="4">
        <f t="shared" ca="1" si="52"/>
        <v>-3.0766962521504553E-3</v>
      </c>
    </row>
    <row r="3378" spans="2:15" x14ac:dyDescent="0.2">
      <c r="B3378" s="14">
        <v>36734</v>
      </c>
      <c r="C3378" s="25">
        <v>1143.58</v>
      </c>
      <c r="D3378" s="25">
        <v>1147.0899999999999</v>
      </c>
      <c r="E3378" s="25">
        <v>1139.6300000000001</v>
      </c>
      <c r="F3378" s="16">
        <v>1142.5899999999999</v>
      </c>
      <c r="G3378" s="28">
        <f ca="1">IFERROR($F3378/OFFSET($F3378,G$12,)-1,"")</f>
        <v>-6.297504613796967E-4</v>
      </c>
      <c r="H3378" s="29">
        <f ca="1">IFERROR($F3378/OFFSET($F3378,H$12,)-1,"")</f>
        <v>3.0809064992241231E-2</v>
      </c>
      <c r="I3378" s="29">
        <f ca="1">IFERROR($F3378/OFFSET($F3378,I$12,)-1,"")</f>
        <v>1.6792439397714576E-2</v>
      </c>
      <c r="J3378" s="29">
        <f ca="1">IFERROR($F3378/OFFSET($F3378,J$12,)-1,"")</f>
        <v>-5.8806570124713797E-2</v>
      </c>
      <c r="K3378" s="30">
        <f>F3378/VLOOKUP(YEAR(B3378),$Z$13:$AB$35,3,FALSE)-1</f>
        <v>-5.1698094416041562E-2</v>
      </c>
      <c r="L3378" s="21">
        <f>MAX(F3378:$F$5741)</f>
        <v>1628.56</v>
      </c>
      <c r="M3378" s="28">
        <f ca="1">IF(OFFSET($O3378,M$12,)&lt;&gt;"",_xlfn.STDEV.S(OFFSET($O3378,,,M$12))*SQRT($J$12/$G$12),"")</f>
        <v>0.12640387616840179</v>
      </c>
      <c r="N3378" s="30">
        <f ca="1">IF(OFFSET($O3378,N$12,)&lt;&gt;"",_xlfn.STDEV.S(OFFSET($O3378,,,N$12))*SQRT($J$12/$G$12),"")</f>
        <v>0.10995829272645789</v>
      </c>
      <c r="O3378" s="4">
        <f t="shared" ca="1" si="52"/>
        <v>-6.2994883749083793E-4</v>
      </c>
    </row>
    <row r="3379" spans="2:15" x14ac:dyDescent="0.2">
      <c r="B3379" s="14">
        <v>36733</v>
      </c>
      <c r="C3379" s="25">
        <v>1147.3499999999999</v>
      </c>
      <c r="D3379" s="25">
        <v>1151.98</v>
      </c>
      <c r="E3379" s="25">
        <v>1142</v>
      </c>
      <c r="F3379" s="16">
        <v>1143.31</v>
      </c>
      <c r="G3379" s="28">
        <f ca="1">IFERROR($F3379/OFFSET($F3379,G$12,)-1,"")</f>
        <v>-3.3213613222679017E-3</v>
      </c>
      <c r="H3379" s="29">
        <f ca="1">IFERROR($F3379/OFFSET($F3379,H$12,)-1,"")</f>
        <v>4.3861330996010084E-2</v>
      </c>
      <c r="I3379" s="29">
        <f ca="1">IFERROR($F3379/OFFSET($F3379,I$12,)-1,"")</f>
        <v>9.8216730407438835E-3</v>
      </c>
      <c r="J3379" s="29">
        <f ca="1">IFERROR($F3379/OFFSET($F3379,J$12,)-1,"")</f>
        <v>-5.8934406663868177E-2</v>
      </c>
      <c r="K3379" s="30">
        <f>F3379/VLOOKUP(YEAR(B3379),$Z$13:$AB$35,3,FALSE)-1</f>
        <v>-5.1100524533563618E-2</v>
      </c>
      <c r="L3379" s="21">
        <f>MAX(F3379:$F$5741)</f>
        <v>1628.56</v>
      </c>
      <c r="M3379" s="28">
        <f ca="1">IF(OFFSET($O3379,M$12,)&lt;&gt;"",_xlfn.STDEV.S(OFFSET($O3379,,,M$12))*SQRT($J$12/$G$12),"")</f>
        <v>0.12641465438109545</v>
      </c>
      <c r="N3379" s="30">
        <f ca="1">IF(OFFSET($O3379,N$12,)&lt;&gt;"",_xlfn.STDEV.S(OFFSET($O3379,,,N$12))*SQRT($J$12/$G$12),"")</f>
        <v>0.11135400258440485</v>
      </c>
      <c r="O3379" s="4">
        <f t="shared" ca="1" si="52"/>
        <v>-3.3268892864225233E-3</v>
      </c>
    </row>
    <row r="3380" spans="2:15" x14ac:dyDescent="0.2">
      <c r="B3380" s="14">
        <v>36732</v>
      </c>
      <c r="C3380" s="25">
        <v>1148.8699999999999</v>
      </c>
      <c r="D3380" s="25">
        <v>1150.7</v>
      </c>
      <c r="E3380" s="25">
        <v>1134.92</v>
      </c>
      <c r="F3380" s="16">
        <v>1147.1199999999999</v>
      </c>
      <c r="G3380" s="28">
        <f ca="1">IFERROR($F3380/OFFSET($F3380,G$12,)-1,"")</f>
        <v>-2.5303687729886226E-3</v>
      </c>
      <c r="H3380" s="29">
        <f ca="1">IFERROR($F3380/OFFSET($F3380,H$12,)-1,"")</f>
        <v>5.4987906155445021E-2</v>
      </c>
      <c r="I3380" s="29">
        <f ca="1">IFERROR($F3380/OFFSET($F3380,I$12,)-1,"")</f>
        <v>9.1224983505606705E-3</v>
      </c>
      <c r="J3380" s="29">
        <f ca="1">IFERROR($F3380/OFFSET($F3380,J$12,)-1,"")</f>
        <v>-5.5090609555189518E-2</v>
      </c>
      <c r="K3380" s="30">
        <f>F3380/VLOOKUP(YEAR(B3380),$Z$13:$AB$35,3,FALSE)-1</f>
        <v>-4.7938383905451354E-2</v>
      </c>
      <c r="L3380" s="21">
        <f>MAX(F3380:$F$5741)</f>
        <v>1628.56</v>
      </c>
      <c r="M3380" s="28">
        <f ca="1">IF(OFFSET($O3380,M$12,)&lt;&gt;"",_xlfn.STDEV.S(OFFSET($O3380,,,M$12))*SQRT($J$12/$G$12),"")</f>
        <v>0.12737752591706988</v>
      </c>
      <c r="N3380" s="30">
        <f ca="1">IF(OFFSET($O3380,N$12,)&lt;&gt;"",_xlfn.STDEV.S(OFFSET($O3380,,,N$12))*SQRT($J$12/$G$12),"")</f>
        <v>0.11155597633812214</v>
      </c>
      <c r="O3380" s="4">
        <f t="shared" ca="1" si="52"/>
        <v>-2.533575566775081E-3</v>
      </c>
    </row>
    <row r="3381" spans="2:15" x14ac:dyDescent="0.2">
      <c r="B3381" s="14">
        <v>36731</v>
      </c>
      <c r="C3381" s="25">
        <v>1116.8399999999999</v>
      </c>
      <c r="D3381" s="25">
        <v>1167.3</v>
      </c>
      <c r="E3381" s="25">
        <v>1114.43</v>
      </c>
      <c r="F3381" s="16">
        <v>1150.03</v>
      </c>
      <c r="G3381" s="28">
        <f ca="1">IFERROR($F3381/OFFSET($F3381,G$12,)-1,"")</f>
        <v>2.9773097655760417E-2</v>
      </c>
      <c r="H3381" s="29">
        <f ca="1">IFERROR($F3381/OFFSET($F3381,H$12,)-1,"")</f>
        <v>5.0927533583112528E-2</v>
      </c>
      <c r="I3381" s="29">
        <f ca="1">IFERROR($F3381/OFFSET($F3381,I$12,)-1,"")</f>
        <v>1.4610002911413567E-2</v>
      </c>
      <c r="J3381" s="29">
        <f ca="1">IFERROR($F3381/OFFSET($F3381,J$12,)-1,"")</f>
        <v>-6.8552730689172114E-2</v>
      </c>
      <c r="K3381" s="30">
        <f>F3381/VLOOKUP(YEAR(B3381),$Z$13:$AB$35,3,FALSE)-1</f>
        <v>-4.5523205630436325E-2</v>
      </c>
      <c r="L3381" s="21">
        <f>MAX(F3381:$F$5741)</f>
        <v>1628.56</v>
      </c>
      <c r="M3381" s="28">
        <f ca="1">IF(OFFSET($O3381,M$12,)&lt;&gt;"",_xlfn.STDEV.S(OFFSET($O3381,,,M$12))*SQRT($J$12/$G$12),"")</f>
        <v>0.12767616245840283</v>
      </c>
      <c r="N3381" s="30">
        <f ca="1">IF(OFFSET($O3381,N$12,)&lt;&gt;"",_xlfn.STDEV.S(OFFSET($O3381,,,N$12))*SQRT($J$12/$G$12),"")</f>
        <v>0.11194283545682508</v>
      </c>
      <c r="O3381" s="4">
        <f t="shared" ca="1" si="52"/>
        <v>2.9338484435262109E-2</v>
      </c>
    </row>
    <row r="3382" spans="2:15" x14ac:dyDescent="0.2">
      <c r="B3382" s="14">
        <v>36728</v>
      </c>
      <c r="C3382" s="25">
        <v>1108.6099999999999</v>
      </c>
      <c r="D3382" s="25">
        <v>1124.8800000000001</v>
      </c>
      <c r="E3382" s="25">
        <v>1106.1199999999999</v>
      </c>
      <c r="F3382" s="16">
        <v>1116.78</v>
      </c>
      <c r="G3382" s="28">
        <f ca="1">IFERROR($F3382/OFFSET($F3382,G$12,)-1,"")</f>
        <v>7.5240879073290579E-3</v>
      </c>
      <c r="H3382" s="29">
        <f ca="1">IFERROR($F3382/OFFSET($F3382,H$12,)-1,"")</f>
        <v>1.8142367442199658E-2</v>
      </c>
      <c r="I3382" s="29">
        <f ca="1">IFERROR($F3382/OFFSET($F3382,I$12,)-1,"")</f>
        <v>-1.1182829973171882E-2</v>
      </c>
      <c r="J3382" s="29">
        <f ca="1">IFERROR($F3382/OFFSET($F3382,J$12,)-1,"")</f>
        <v>-0.11108457901523472</v>
      </c>
      <c r="K3382" s="30">
        <f>F3382/VLOOKUP(YEAR(B3382),$Z$13:$AB$35,3,FALSE)-1</f>
        <v>-7.3119314786534884E-2</v>
      </c>
      <c r="L3382" s="21">
        <f>MAX(F3382:$F$5741)</f>
        <v>1628.56</v>
      </c>
      <c r="M3382" s="28">
        <f ca="1">IF(OFFSET($O3382,M$12,)&lt;&gt;"",_xlfn.STDEV.S(OFFSET($O3382,,,M$12))*SQRT($J$12/$G$12),"")</f>
        <v>9.2834742754484403E-2</v>
      </c>
      <c r="N3382" s="30">
        <f ca="1">IF(OFFSET($O3382,N$12,)&lt;&gt;"",_xlfn.STDEV.S(OFFSET($O3382,,,N$12))*SQRT($J$12/$G$12),"")</f>
        <v>9.9701713223917299E-2</v>
      </c>
      <c r="O3382" s="4">
        <f t="shared" ca="1" si="52"/>
        <v>7.4959231457775834E-3</v>
      </c>
    </row>
    <row r="3383" spans="2:15" x14ac:dyDescent="0.2">
      <c r="B3383" s="14">
        <v>36727</v>
      </c>
      <c r="C3383" s="25">
        <v>1095.3</v>
      </c>
      <c r="D3383" s="25">
        <v>1109.44</v>
      </c>
      <c r="E3383" s="25">
        <v>1094.43</v>
      </c>
      <c r="F3383" s="16">
        <v>1108.44</v>
      </c>
      <c r="G3383" s="28">
        <f ca="1">IFERROR($F3383/OFFSET($F3383,G$12,)-1,"")</f>
        <v>1.2024432331753987E-2</v>
      </c>
      <c r="H3383" s="29">
        <f ca="1">IFERROR($F3383/OFFSET($F3383,H$12,)-1,"")</f>
        <v>9.7564974993851195E-3</v>
      </c>
      <c r="I3383" s="29">
        <f ca="1">IFERROR($F3383/OFFSET($F3383,I$12,)-1,"")</f>
        <v>-2.468125544439459E-2</v>
      </c>
      <c r="J3383" s="29">
        <f ca="1">IFERROR($F3383/OFFSET($F3383,J$12,)-1,"")</f>
        <v>-0.1208439086294415</v>
      </c>
      <c r="K3383" s="30">
        <f>F3383/VLOOKUP(YEAR(B3383),$Z$13:$AB$35,3,FALSE)-1</f>
        <v>-8.0041165925237356E-2</v>
      </c>
      <c r="L3383" s="21">
        <f>MAX(F3383:$F$5741)</f>
        <v>1628.56</v>
      </c>
      <c r="M3383" s="28">
        <f ca="1">IF(OFFSET($O3383,M$12,)&lt;&gt;"",_xlfn.STDEV.S(OFFSET($O3383,,,M$12))*SQRT($J$12/$G$12),"")</f>
        <v>9.083307198231455E-2</v>
      </c>
      <c r="N3383" s="30">
        <f ca="1">IF(OFFSET($O3383,N$12,)&lt;&gt;"",_xlfn.STDEV.S(OFFSET($O3383,,,N$12))*SQRT($J$12/$G$12),"")</f>
        <v>9.8446946130615318E-2</v>
      </c>
      <c r="O3383" s="4">
        <f t="shared" ca="1" si="52"/>
        <v>1.1952713194155699E-2</v>
      </c>
    </row>
    <row r="3384" spans="2:15" x14ac:dyDescent="0.2">
      <c r="B3384" s="14">
        <v>36726</v>
      </c>
      <c r="C3384" s="25">
        <v>1087.3900000000001</v>
      </c>
      <c r="D3384" s="25">
        <v>1096.3</v>
      </c>
      <c r="E3384" s="25">
        <v>1086.3399999999999</v>
      </c>
      <c r="F3384" s="16">
        <v>1095.27</v>
      </c>
      <c r="G3384" s="28">
        <f ca="1">IFERROR($F3384/OFFSET($F3384,G$12,)-1,"")</f>
        <v>7.3022909328355201E-3</v>
      </c>
      <c r="H3384" s="29">
        <f ca="1">IFERROR($F3384/OFFSET($F3384,H$12,)-1,"")</f>
        <v>-4.7252537552137097E-3</v>
      </c>
      <c r="I3384" s="29">
        <f ca="1">IFERROR($F3384/OFFSET($F3384,I$12,)-1,"")</f>
        <v>-3.5463303802596102E-2</v>
      </c>
      <c r="J3384" s="29">
        <f ca="1">IFERROR($F3384/OFFSET($F3384,J$12,)-1,"")</f>
        <v>-0.13017201670928702</v>
      </c>
      <c r="K3384" s="30">
        <f>F3384/VLOOKUP(YEAR(B3384),$Z$13:$AB$35,3,FALSE)-1</f>
        <v>-9.0971715025562783E-2</v>
      </c>
      <c r="L3384" s="21">
        <f>MAX(F3384:$F$5741)</f>
        <v>1628.56</v>
      </c>
      <c r="M3384" s="28">
        <f ca="1">IF(OFFSET($O3384,M$12,)&lt;&gt;"",_xlfn.STDEV.S(OFFSET($O3384,,,M$12))*SQRT($J$12/$G$12),"")</f>
        <v>8.7012592871943364E-2</v>
      </c>
      <c r="N3384" s="30">
        <f ca="1">IF(OFFSET($O3384,N$12,)&lt;&gt;"",_xlfn.STDEV.S(OFFSET($O3384,,,N$12))*SQRT($J$12/$G$12),"")</f>
        <v>9.5284361124860537E-2</v>
      </c>
      <c r="O3384" s="4">
        <f t="shared" ca="1" si="52"/>
        <v>7.2757582941369798E-3</v>
      </c>
    </row>
    <row r="3385" spans="2:15" x14ac:dyDescent="0.2">
      <c r="B3385" s="14">
        <v>36725</v>
      </c>
      <c r="C3385" s="25">
        <v>1094.1099999999999</v>
      </c>
      <c r="D3385" s="25">
        <v>1094.78</v>
      </c>
      <c r="E3385" s="25">
        <v>1081.79</v>
      </c>
      <c r="F3385" s="16">
        <v>1087.33</v>
      </c>
      <c r="G3385" s="28">
        <f ca="1">IFERROR($F3385/OFFSET($F3385,G$12,)-1,"")</f>
        <v>-6.369368546102594E-3</v>
      </c>
      <c r="H3385" s="29">
        <f ca="1">IFERROR($F3385/OFFSET($F3385,H$12,)-1,"")</f>
        <v>-7.9739432700466351E-3</v>
      </c>
      <c r="I3385" s="29">
        <f ca="1">IFERROR($F3385/OFFSET($F3385,I$12,)-1,"")</f>
        <v>-4.1721381547057845E-2</v>
      </c>
      <c r="J3385" s="29">
        <f ca="1">IFERROR($F3385/OFFSET($F3385,J$12,)-1,"")</f>
        <v>-0.12601077083835699</v>
      </c>
      <c r="K3385" s="30">
        <f>F3385/VLOOKUP(YEAR(B3385),$Z$13:$AB$35,3,FALSE)-1</f>
        <v>-9.7561582896222188E-2</v>
      </c>
      <c r="L3385" s="21">
        <f>MAX(F3385:$F$5741)</f>
        <v>1628.56</v>
      </c>
      <c r="M3385" s="28">
        <f ca="1">IF(OFFSET($O3385,M$12,)&lt;&gt;"",_xlfn.STDEV.S(OFFSET($O3385,,,M$12))*SQRT($J$12/$G$12),"")</f>
        <v>8.988936408104542E-2</v>
      </c>
      <c r="N3385" s="30">
        <f ca="1">IF(OFFSET($O3385,N$12,)&lt;&gt;"",_xlfn.STDEV.S(OFFSET($O3385,,,N$12))*SQRT($J$12/$G$12),"")</f>
        <v>9.4558613190919794E-2</v>
      </c>
      <c r="O3385" s="4">
        <f t="shared" ca="1" si="52"/>
        <v>-6.3897395201708502E-3</v>
      </c>
    </row>
    <row r="3386" spans="2:15" x14ac:dyDescent="0.2">
      <c r="B3386" s="14">
        <v>36724</v>
      </c>
      <c r="C3386" s="25">
        <v>1096.76</v>
      </c>
      <c r="D3386" s="25">
        <v>1096.97</v>
      </c>
      <c r="E3386" s="25">
        <v>1088.24</v>
      </c>
      <c r="F3386" s="16">
        <v>1094.3</v>
      </c>
      <c r="G3386" s="28">
        <f ca="1">IFERROR($F3386/OFFSET($F3386,G$12,)-1,"")</f>
        <v>-2.3521260301948566E-3</v>
      </c>
      <c r="H3386" s="29">
        <f ca="1">IFERROR($F3386/OFFSET($F3386,H$12,)-1,"")</f>
        <v>-1.1865644395764319E-3</v>
      </c>
      <c r="I3386" s="29">
        <f ca="1">IFERROR($F3386/OFFSET($F3386,I$12,)-1,"")</f>
        <v>-4.4296169499222771E-2</v>
      </c>
      <c r="J3386" s="29">
        <f ca="1">IFERROR($F3386/OFFSET($F3386,J$12,)-1,"")</f>
        <v>-0.12546252267659774</v>
      </c>
      <c r="K3386" s="30">
        <f>F3386/VLOOKUP(YEAR(B3386),$Z$13:$AB$35,3,FALSE)-1</f>
        <v>-9.1776774450567866E-2</v>
      </c>
      <c r="L3386" s="21">
        <f>MAX(F3386:$F$5741)</f>
        <v>1628.56</v>
      </c>
      <c r="M3386" s="28">
        <f ca="1">IF(OFFSET($O3386,M$12,)&lt;&gt;"",_xlfn.STDEV.S(OFFSET($O3386,,,M$12))*SQRT($J$12/$G$12),"")</f>
        <v>8.9495853131274422E-2</v>
      </c>
      <c r="N3386" s="30">
        <f ca="1">IF(OFFSET($O3386,N$12,)&lt;&gt;"",_xlfn.STDEV.S(OFFSET($O3386,,,N$12))*SQRT($J$12/$G$12),"")</f>
        <v>9.388105150337886E-2</v>
      </c>
      <c r="O3386" s="4">
        <f t="shared" ca="1" si="52"/>
        <v>-2.3548966240023346E-3</v>
      </c>
    </row>
    <row r="3387" spans="2:15" x14ac:dyDescent="0.2">
      <c r="B3387" s="14">
        <v>36721</v>
      </c>
      <c r="C3387" s="25">
        <v>1098.3699999999999</v>
      </c>
      <c r="D3387" s="25">
        <v>1098.6300000000001</v>
      </c>
      <c r="E3387" s="25">
        <v>1092.04</v>
      </c>
      <c r="F3387" s="16">
        <v>1096.8800000000001</v>
      </c>
      <c r="G3387" s="28">
        <f ca="1">IFERROR($F3387/OFFSET($F3387,G$12,)-1,"")</f>
        <v>-7.743251983638455E-4</v>
      </c>
      <c r="H3387" s="29">
        <f ca="1">IFERROR($F3387/OFFSET($F3387,H$12,)-1,"")</f>
        <v>-6.4222759676439978E-3</v>
      </c>
      <c r="I3387" s="29">
        <f ca="1">IFERROR($F3387/OFFSET($F3387,I$12,)-1,"")</f>
        <v>-5.4682719571156335E-2</v>
      </c>
      <c r="J3387" s="29">
        <f ca="1">IFERROR($F3387/OFFSET($F3387,J$12,)-1,"")</f>
        <v>-0.13204352126607311</v>
      </c>
      <c r="K3387" s="30">
        <f>F3387/VLOOKUP(YEAR(B3387),$Z$13:$AB$35,3,FALSE)-1</f>
        <v>-8.9635482371688502E-2</v>
      </c>
      <c r="L3387" s="21">
        <f>MAX(F3387:$F$5741)</f>
        <v>1628.56</v>
      </c>
      <c r="M3387" s="28">
        <f ca="1">IF(OFFSET($O3387,M$12,)&lt;&gt;"",_xlfn.STDEV.S(OFFSET($O3387,,,M$12))*SQRT($J$12/$G$12),"")</f>
        <v>9.0210985629049598E-2</v>
      </c>
      <c r="N3387" s="30">
        <f ca="1">IF(OFFSET($O3387,N$12,)&lt;&gt;"",_xlfn.STDEV.S(OFFSET($O3387,,,N$12))*SQRT($J$12/$G$12),"")</f>
        <v>9.5425727786802778E-2</v>
      </c>
      <c r="O3387" s="4">
        <f t="shared" ca="1" si="52"/>
        <v>-7.7462514296669407E-4</v>
      </c>
    </row>
    <row r="3388" spans="2:15" x14ac:dyDescent="0.2">
      <c r="B3388" s="14">
        <v>36720</v>
      </c>
      <c r="C3388" s="25">
        <v>1100.03</v>
      </c>
      <c r="D3388" s="25">
        <v>1101.8399999999999</v>
      </c>
      <c r="E3388" s="25">
        <v>1094.5999999999999</v>
      </c>
      <c r="F3388" s="16">
        <v>1097.73</v>
      </c>
      <c r="G3388" s="28">
        <f ca="1">IFERROR($F3388/OFFSET($F3388,G$12,)-1,"")</f>
        <v>-2.4898452479394928E-3</v>
      </c>
      <c r="H3388" s="29">
        <f ca="1">IFERROR($F3388/OFFSET($F3388,H$12,)-1,"")</f>
        <v>-7.7555115654743823E-3</v>
      </c>
      <c r="I3388" s="29">
        <f ca="1">IFERROR($F3388/OFFSET($F3388,I$12,)-1,"")</f>
        <v>-5.4984504132231327E-2</v>
      </c>
      <c r="J3388" s="29">
        <f ca="1">IFERROR($F3388/OFFSET($F3388,J$12,)-1,"")</f>
        <v>-0.13114403761219551</v>
      </c>
      <c r="K3388" s="30">
        <f>F3388/VLOOKUP(YEAR(B3388),$Z$13:$AB$35,3,FALSE)-1</f>
        <v>-8.8930017927096539E-2</v>
      </c>
      <c r="L3388" s="21">
        <f>MAX(F3388:$F$5741)</f>
        <v>1628.56</v>
      </c>
      <c r="M3388" s="28">
        <f ca="1">IF(OFFSET($O3388,M$12,)&lt;&gt;"",_xlfn.STDEV.S(OFFSET($O3388,,,M$12))*SQRT($J$12/$G$12),"")</f>
        <v>9.1730983532486626E-2</v>
      </c>
      <c r="N3388" s="30">
        <f ca="1">IF(OFFSET($O3388,N$12,)&lt;&gt;"",_xlfn.STDEV.S(OFFSET($O3388,,,N$12))*SQRT($J$12/$G$12),"")</f>
        <v>9.5456504446690002E-2</v>
      </c>
      <c r="O3388" s="4">
        <f t="shared" ca="1" si="52"/>
        <v>-2.4929500673695165E-3</v>
      </c>
    </row>
    <row r="3389" spans="2:15" x14ac:dyDescent="0.2">
      <c r="B3389" s="14">
        <v>36719</v>
      </c>
      <c r="C3389" s="25">
        <v>1096</v>
      </c>
      <c r="D3389" s="25">
        <v>1101.0999999999999</v>
      </c>
      <c r="E3389" s="25">
        <v>1093.4000000000001</v>
      </c>
      <c r="F3389" s="16">
        <v>1100.47</v>
      </c>
      <c r="G3389" s="28">
        <f ca="1">IFERROR($F3389/OFFSET($F3389,G$12,)-1,"")</f>
        <v>4.0143421496803278E-3</v>
      </c>
      <c r="H3389" s="29">
        <f ca="1">IFERROR($F3389/OFFSET($F3389,H$12,)-1,"")</f>
        <v>-1.5309865960378533E-2</v>
      </c>
      <c r="I3389" s="29">
        <f ca="1">IFERROR($F3389/OFFSET($F3389,I$12,)-1,"")</f>
        <v>-5.8832081829533145E-2</v>
      </c>
      <c r="J3389" s="29">
        <f ca="1">IFERROR($F3389/OFFSET($F3389,J$12,)-1,"")</f>
        <v>-0.12208917360052973</v>
      </c>
      <c r="K3389" s="30">
        <f>F3389/VLOOKUP(YEAR(B3389),$Z$13:$AB$35,3,FALSE)-1</f>
        <v>-8.6655932541000014E-2</v>
      </c>
      <c r="L3389" s="21">
        <f>MAX(F3389:$F$5741)</f>
        <v>1628.56</v>
      </c>
      <c r="M3389" s="28">
        <f ca="1">IF(OFFSET($O3389,M$12,)&lt;&gt;"",_xlfn.STDEV.S(OFFSET($O3389,,,M$12))*SQRT($J$12/$G$12),"")</f>
        <v>9.1643863714042401E-2</v>
      </c>
      <c r="N3389" s="30">
        <f ca="1">IF(OFFSET($O3389,N$12,)&lt;&gt;"",_xlfn.STDEV.S(OFFSET($O3389,,,N$12))*SQRT($J$12/$G$12),"")</f>
        <v>9.7677473418478711E-2</v>
      </c>
      <c r="O3389" s="4">
        <f t="shared" ca="1" si="52"/>
        <v>4.0063061771494352E-3</v>
      </c>
    </row>
    <row r="3390" spans="2:15" x14ac:dyDescent="0.2">
      <c r="B3390" s="14">
        <v>36718</v>
      </c>
      <c r="C3390" s="25">
        <v>1096.74</v>
      </c>
      <c r="D3390" s="25">
        <v>1097.0899999999999</v>
      </c>
      <c r="E3390" s="25">
        <v>1090.47</v>
      </c>
      <c r="F3390" s="16">
        <v>1096.07</v>
      </c>
      <c r="G3390" s="28">
        <f ca="1">IFERROR($F3390/OFFSET($F3390,G$12,)-1,"")</f>
        <v>4.289886820008082E-4</v>
      </c>
      <c r="H3390" s="29">
        <f ca="1">IFERROR($F3390/OFFSET($F3390,H$12,)-1,"")</f>
        <v>-2.5784833078536629E-2</v>
      </c>
      <c r="I3390" s="29">
        <f ca="1">IFERROR($F3390/OFFSET($F3390,I$12,)-1,"")</f>
        <v>-5.9748481625090166E-2</v>
      </c>
      <c r="J3390" s="29">
        <f ca="1">IFERROR($F3390/OFFSET($F3390,J$12,)-1,"")</f>
        <v>-0.12747174016876306</v>
      </c>
      <c r="K3390" s="30">
        <f>F3390/VLOOKUP(YEAR(B3390),$Z$13:$AB$35,3,FALSE)-1</f>
        <v>-9.0307748489476314E-2</v>
      </c>
      <c r="L3390" s="21">
        <f>MAX(F3390:$F$5741)</f>
        <v>1628.56</v>
      </c>
      <c r="M3390" s="28">
        <f ca="1">IF(OFFSET($O3390,M$12,)&lt;&gt;"",_xlfn.STDEV.S(OFFSET($O3390,,,M$12))*SQRT($J$12/$G$12),"")</f>
        <v>9.1471809531434883E-2</v>
      </c>
      <c r="N3390" s="30">
        <f ca="1">IF(OFFSET($O3390,N$12,)&lt;&gt;"",_xlfn.STDEV.S(OFFSET($O3390,,,N$12))*SQRT($J$12/$G$12),"")</f>
        <v>9.8334062626745183E-2</v>
      </c>
      <c r="O3390" s="4">
        <f t="shared" ca="1" si="52"/>
        <v>4.2889669266348192E-4</v>
      </c>
    </row>
    <row r="3391" spans="2:15" x14ac:dyDescent="0.2">
      <c r="B3391" s="14">
        <v>36717</v>
      </c>
      <c r="C3391" s="25">
        <v>1104.22</v>
      </c>
      <c r="D3391" s="25">
        <v>1104.53</v>
      </c>
      <c r="E3391" s="25">
        <v>1092.8399999999999</v>
      </c>
      <c r="F3391" s="16">
        <v>1095.5999999999999</v>
      </c>
      <c r="G3391" s="28">
        <f ca="1">IFERROR($F3391/OFFSET($F3391,G$12,)-1,"")</f>
        <v>-7.5817277643415171E-3</v>
      </c>
      <c r="H3391" s="29">
        <f ca="1">IFERROR($F3391/OFFSET($F3391,H$12,)-1,"")</f>
        <v>-2.7680401849501712E-2</v>
      </c>
      <c r="I3391" s="29">
        <f ca="1">IFERROR($F3391/OFFSET($F3391,I$12,)-1,"")</f>
        <v>-5.6582652349501883E-2</v>
      </c>
      <c r="J3391" s="29">
        <f ca="1">IFERROR($F3391/OFFSET($F3391,J$12,)-1,"")</f>
        <v>-0.13634357066279879</v>
      </c>
      <c r="K3391" s="30">
        <f>F3391/VLOOKUP(YEAR(B3391),$Z$13:$AB$35,3,FALSE)-1</f>
        <v>-9.0697828829427118E-2</v>
      </c>
      <c r="L3391" s="21">
        <f>MAX(F3391:$F$5741)</f>
        <v>1628.56</v>
      </c>
      <c r="M3391" s="28">
        <f ca="1">IF(OFFSET($O3391,M$12,)&lt;&gt;"",_xlfn.STDEV.S(OFFSET($O3391,,,M$12))*SQRT($J$12/$G$12),"")</f>
        <v>9.5732549915927861E-2</v>
      </c>
      <c r="N3391" s="30">
        <f ca="1">IF(OFFSET($O3391,N$12,)&lt;&gt;"",_xlfn.STDEV.S(OFFSET($O3391,,,N$12))*SQRT($J$12/$G$12),"")</f>
        <v>9.8368680827097113E-2</v>
      </c>
      <c r="O3391" s="4">
        <f t="shared" ca="1" si="52"/>
        <v>-7.6106151658566793E-3</v>
      </c>
    </row>
    <row r="3392" spans="2:15" x14ac:dyDescent="0.2">
      <c r="B3392" s="14">
        <v>36714</v>
      </c>
      <c r="C3392" s="25">
        <v>1105.74</v>
      </c>
      <c r="D3392" s="25">
        <v>1105.74</v>
      </c>
      <c r="E3392" s="25">
        <v>1089.8399999999999</v>
      </c>
      <c r="F3392" s="16">
        <v>1103.97</v>
      </c>
      <c r="G3392" s="28">
        <f ca="1">IFERROR($F3392/OFFSET($F3392,G$12,)-1,"")</f>
        <v>-2.1151395178565791E-3</v>
      </c>
      <c r="H3392" s="29">
        <f ca="1">IFERROR($F3392/OFFSET($F3392,H$12,)-1,"")</f>
        <v>-2.2672143628605257E-2</v>
      </c>
      <c r="I3392" s="29">
        <f ca="1">IFERROR($F3392/OFFSET($F3392,I$12,)-1,"")</f>
        <v>-4.4975604692203852E-2</v>
      </c>
      <c r="J3392" s="29">
        <f ca="1">IFERROR($F3392/OFFSET($F3392,J$12,)-1,"")</f>
        <v>-0.12974553824809232</v>
      </c>
      <c r="K3392" s="30">
        <f>F3392/VLOOKUP(YEAR(B3392),$Z$13:$AB$35,3,FALSE)-1</f>
        <v>-8.3751078945621171E-2</v>
      </c>
      <c r="L3392" s="21">
        <f>MAX(F3392:$F$5741)</f>
        <v>1628.56</v>
      </c>
      <c r="M3392" s="28">
        <f ca="1">IF(OFFSET($O3392,M$12,)&lt;&gt;"",_xlfn.STDEV.S(OFFSET($O3392,,,M$12))*SQRT($J$12/$G$12),"")</f>
        <v>9.5510844499159989E-2</v>
      </c>
      <c r="N3392" s="30">
        <f ca="1">IF(OFFSET($O3392,N$12,)&lt;&gt;"",_xlfn.STDEV.S(OFFSET($O3392,,,N$12))*SQRT($J$12/$G$12),"")</f>
        <v>9.7251755442035362E-2</v>
      </c>
      <c r="O3392" s="4">
        <f t="shared" ca="1" si="52"/>
        <v>-2.1173795847065765E-3</v>
      </c>
    </row>
    <row r="3393" spans="2:15" x14ac:dyDescent="0.2">
      <c r="B3393" s="14">
        <v>36713</v>
      </c>
      <c r="C3393" s="25">
        <v>1117.04</v>
      </c>
      <c r="D3393" s="25">
        <v>1117.04</v>
      </c>
      <c r="E3393" s="25">
        <v>1101.5899999999999</v>
      </c>
      <c r="F3393" s="16">
        <v>1106.31</v>
      </c>
      <c r="G3393" s="28">
        <f ca="1">IFERROR($F3393/OFFSET($F3393,G$12,)-1,"")</f>
        <v>-1.0084289267882407E-2</v>
      </c>
      <c r="H3393" s="29">
        <f ca="1">IFERROR($F3393/OFFSET($F3393,H$12,)-1,"")</f>
        <v>-2.2236559519916654E-2</v>
      </c>
      <c r="I3393" s="29">
        <f ca="1">IFERROR($F3393/OFFSET($F3393,I$12,)-1,"")</f>
        <v>-3.4692470791487406E-2</v>
      </c>
      <c r="J3393" s="29">
        <f ca="1">IFERROR($F3393/OFFSET($F3393,J$12,)-1,"")</f>
        <v>-0.11509358502639588</v>
      </c>
      <c r="K3393" s="30">
        <f>F3393/VLOOKUP(YEAR(B3393),$Z$13:$AB$35,3,FALSE)-1</f>
        <v>-8.1808976827568047E-2</v>
      </c>
      <c r="L3393" s="21">
        <f>MAX(F3393:$F$5741)</f>
        <v>1628.56</v>
      </c>
      <c r="M3393" s="28">
        <f ca="1">IF(OFFSET($O3393,M$12,)&lt;&gt;"",_xlfn.STDEV.S(OFFSET($O3393,,,M$12))*SQRT($J$12/$G$12),"")</f>
        <v>0.10070758543176714</v>
      </c>
      <c r="N3393" s="30">
        <f ca="1">IF(OFFSET($O3393,N$12,)&lt;&gt;"",_xlfn.STDEV.S(OFFSET($O3393,,,N$12))*SQRT($J$12/$G$12),"")</f>
        <v>9.8223213039201757E-2</v>
      </c>
      <c r="O3393" s="4">
        <f t="shared" ca="1" si="52"/>
        <v>-1.0135480152803113E-2</v>
      </c>
    </row>
    <row r="3394" spans="2:15" x14ac:dyDescent="0.2">
      <c r="B3394" s="14">
        <v>36712</v>
      </c>
      <c r="C3394" s="25">
        <v>1125.1099999999999</v>
      </c>
      <c r="D3394" s="25">
        <v>1126.46</v>
      </c>
      <c r="E3394" s="25">
        <v>1109.94</v>
      </c>
      <c r="F3394" s="16">
        <v>1117.58</v>
      </c>
      <c r="G3394" s="28">
        <f ca="1">IFERROR($F3394/OFFSET($F3394,G$12,)-1,"")</f>
        <v>-6.666192626302081E-3</v>
      </c>
      <c r="H3394" s="29">
        <f ca="1">IFERROR($F3394/OFFSET($F3394,H$12,)-1,"")</f>
        <v>-5.4639945893996122E-3</v>
      </c>
      <c r="I3394" s="29">
        <f ca="1">IFERROR($F3394/OFFSET($F3394,I$12,)-1,"")</f>
        <v>-1.4888009378828948E-2</v>
      </c>
      <c r="J3394" s="29">
        <f ca="1">IFERROR($F3394/OFFSET($F3394,J$12,)-1,"")</f>
        <v>-9.2681897153620185E-2</v>
      </c>
      <c r="K3394" s="30">
        <f>F3394/VLOOKUP(YEAR(B3394),$Z$13:$AB$35,3,FALSE)-1</f>
        <v>-7.2455348250448304E-2</v>
      </c>
      <c r="L3394" s="21">
        <f>MAX(F3394:$F$5741)</f>
        <v>1628.56</v>
      </c>
      <c r="M3394" s="28">
        <f ca="1">IF(OFFSET($O3394,M$12,)&lt;&gt;"",_xlfn.STDEV.S(OFFSET($O3394,,,M$12))*SQRT($J$12/$G$12),"")</f>
        <v>0.10089089240352116</v>
      </c>
      <c r="N3394" s="30">
        <f ca="1">IF(OFFSET($O3394,N$12,)&lt;&gt;"",_xlfn.STDEV.S(OFFSET($O3394,,,N$12))*SQRT($J$12/$G$12),"")</f>
        <v>0.10040297075799547</v>
      </c>
      <c r="O3394" s="4">
        <f t="shared" ca="1" si="52"/>
        <v>-6.688510929066937E-3</v>
      </c>
    </row>
    <row r="3395" spans="2:15" x14ac:dyDescent="0.2">
      <c r="B3395" s="14">
        <v>36711</v>
      </c>
      <c r="C3395" s="25">
        <v>1124.97</v>
      </c>
      <c r="D3395" s="25">
        <v>1125.78</v>
      </c>
      <c r="E3395" s="25">
        <v>1119.05</v>
      </c>
      <c r="F3395" s="16">
        <v>1125.08</v>
      </c>
      <c r="G3395" s="28">
        <f ca="1">IFERROR($F3395/OFFSET($F3395,G$12,)-1,"")</f>
        <v>-1.5175853530826622E-3</v>
      </c>
      <c r="H3395" s="29">
        <f ca="1">IFERROR($F3395/OFFSET($F3395,H$12,)-1,"")</f>
        <v>-6.2798646870225738E-3</v>
      </c>
      <c r="I3395" s="29">
        <f ca="1">IFERROR($F3395/OFFSET($F3395,I$12,)-1,"")</f>
        <v>-5.2958702821221948E-3</v>
      </c>
      <c r="J3395" s="29">
        <f ca="1">IFERROR($F3395/OFFSET($F3395,J$12,)-1,"")</f>
        <v>-5.8770381400952032E-2</v>
      </c>
      <c r="K3395" s="30">
        <f>F3395/VLOOKUP(YEAR(B3395),$Z$13:$AB$35,3,FALSE)-1</f>
        <v>-6.6230661974636673E-2</v>
      </c>
      <c r="L3395" s="21">
        <f>MAX(F3395:$F$5741)</f>
        <v>1628.56</v>
      </c>
      <c r="M3395" s="28">
        <f ca="1">IF(OFFSET($O3395,M$12,)&lt;&gt;"",_xlfn.STDEV.S(OFFSET($O3395,,,M$12))*SQRT($J$12/$G$12),"")</f>
        <v>9.924616209293885E-2</v>
      </c>
      <c r="N3395" s="30">
        <f ca="1">IF(OFFSET($O3395,N$12,)&lt;&gt;"",_xlfn.STDEV.S(OFFSET($O3395,,,N$12))*SQRT($J$12/$G$12),"")</f>
        <v>9.9460362243688441E-2</v>
      </c>
      <c r="O3395" s="4">
        <f t="shared" ca="1" si="52"/>
        <v>-1.5187380520949713E-3</v>
      </c>
    </row>
    <row r="3396" spans="2:15" x14ac:dyDescent="0.2">
      <c r="B3396" s="14">
        <v>36710</v>
      </c>
      <c r="C3396" s="25">
        <v>1129.78</v>
      </c>
      <c r="D3396" s="25">
        <v>1131.73</v>
      </c>
      <c r="E3396" s="25">
        <v>1121.24</v>
      </c>
      <c r="F3396" s="16">
        <v>1126.79</v>
      </c>
      <c r="G3396" s="28">
        <f ca="1">IFERROR($F3396/OFFSET($F3396,G$12,)-1,"")</f>
        <v>-2.4699445811717791E-3</v>
      </c>
      <c r="H3396" s="29">
        <f ca="1">IFERROR($F3396/OFFSET($F3396,H$12,)-1,"")</f>
        <v>-8.7618209808665304E-3</v>
      </c>
      <c r="I3396" s="29">
        <f ca="1">IFERROR($F3396/OFFSET($F3396,I$12,)-1,"")</f>
        <v>-8.9449057134816101E-3</v>
      </c>
      <c r="J3396" s="29">
        <f ca="1">IFERROR($F3396/OFFSET($F3396,J$12,)-1,"")</f>
        <v>-5.7339814109911069E-2</v>
      </c>
      <c r="K3396" s="30">
        <f>F3396/VLOOKUP(YEAR(B3396),$Z$13:$AB$35,3,FALSE)-1</f>
        <v>-6.4811433503751514E-2</v>
      </c>
      <c r="L3396" s="21">
        <f>MAX(F3396:$F$5741)</f>
        <v>1628.56</v>
      </c>
      <c r="M3396" s="28">
        <f ca="1">IF(OFFSET($O3396,M$12,)&lt;&gt;"",_xlfn.STDEV.S(OFFSET($O3396,,,M$12))*SQRT($J$12/$G$12),"")</f>
        <v>9.9289971261728144E-2</v>
      </c>
      <c r="N3396" s="30">
        <f ca="1">IF(OFFSET($O3396,N$12,)&lt;&gt;"",_xlfn.STDEV.S(OFFSET($O3396,,,N$12))*SQRT($J$12/$G$12),"")</f>
        <v>0.1003156028677428</v>
      </c>
      <c r="O3396" s="4">
        <f t="shared" ca="1" si="52"/>
        <v>-2.4729999263478782E-3</v>
      </c>
    </row>
    <row r="3397" spans="2:15" x14ac:dyDescent="0.2">
      <c r="B3397" s="14">
        <v>36707</v>
      </c>
      <c r="C3397" s="25">
        <v>1126.17</v>
      </c>
      <c r="D3397" s="25">
        <v>1130.1199999999999</v>
      </c>
      <c r="E3397" s="25">
        <v>1118.45</v>
      </c>
      <c r="F3397" s="16">
        <v>1129.58</v>
      </c>
      <c r="G3397" s="28">
        <f ca="1">IFERROR($F3397/OFFSET($F3397,G$12,)-1,"")</f>
        <v>-1.6703933820605421E-3</v>
      </c>
      <c r="H3397" s="29">
        <f ca="1">IFERROR($F3397/OFFSET($F3397,H$12,)-1,"")</f>
        <v>-3.4319390896980773E-3</v>
      </c>
      <c r="I3397" s="29">
        <f ca="1">IFERROR($F3397/OFFSET($F3397,I$12,)-1,"")</f>
        <v>-1.9438406757497084E-3</v>
      </c>
      <c r="J3397" s="29">
        <f ca="1">IFERROR($F3397/OFFSET($F3397,J$12,)-1,"")</f>
        <v>-5.5874560149778985E-2</v>
      </c>
      <c r="K3397" s="30">
        <f>F3397/VLOOKUP(YEAR(B3397),$Z$13:$AB$35,3,FALSE)-1</f>
        <v>-6.2495850209149606E-2</v>
      </c>
      <c r="L3397" s="21">
        <f>MAX(F3397:$F$5741)</f>
        <v>1628.56</v>
      </c>
      <c r="M3397" s="28">
        <f ca="1">IF(OFFSET($O3397,M$12,)&lt;&gt;"",_xlfn.STDEV.S(OFFSET($O3397,,,M$12))*SQRT($J$12/$G$12),"")</f>
        <v>9.9400467667161596E-2</v>
      </c>
      <c r="N3397" s="30">
        <f ca="1">IF(OFFSET($O3397,N$12,)&lt;&gt;"",_xlfn.STDEV.S(OFFSET($O3397,,,N$12))*SQRT($J$12/$G$12),"")</f>
        <v>0.1037393291674996</v>
      </c>
      <c r="O3397" s="4">
        <f t="shared" ca="1" si="52"/>
        <v>-1.6717900446199144E-3</v>
      </c>
    </row>
    <row r="3398" spans="2:15" x14ac:dyDescent="0.2">
      <c r="B3398" s="14">
        <v>36706</v>
      </c>
      <c r="C3398" s="25">
        <v>1131.3399999999999</v>
      </c>
      <c r="D3398" s="25">
        <v>1132.6400000000001</v>
      </c>
      <c r="E3398" s="25">
        <v>1122.67</v>
      </c>
      <c r="F3398" s="16">
        <v>1131.47</v>
      </c>
      <c r="G3398" s="28">
        <f ca="1">IFERROR($F3398/OFFSET($F3398,G$12,)-1,"")</f>
        <v>6.8967358416687219E-3</v>
      </c>
      <c r="H3398" s="29">
        <f ca="1">IFERROR($F3398/OFFSET($F3398,H$12,)-1,"")</f>
        <v>1.8239611832726599E-3</v>
      </c>
      <c r="I3398" s="29">
        <f ca="1">IFERROR($F3398/OFFSET($F3398,I$12,)-1,"")</f>
        <v>-6.006271253810036E-4</v>
      </c>
      <c r="J3398" s="29">
        <f ca="1">IFERROR($F3398/OFFSET($F3398,J$12,)-1,"")</f>
        <v>-6.4506527544667569E-2</v>
      </c>
      <c r="K3398" s="30">
        <f>F3398/VLOOKUP(YEAR(B3398),$Z$13:$AB$35,3,FALSE)-1</f>
        <v>-6.0927229267644933E-2</v>
      </c>
      <c r="L3398" s="21">
        <f>MAX(F3398:$F$5741)</f>
        <v>1628.56</v>
      </c>
      <c r="M3398" s="28">
        <f ca="1">IF(OFFSET($O3398,M$12,)&lt;&gt;"",_xlfn.STDEV.S(OFFSET($O3398,,,M$12))*SQRT($J$12/$G$12),"")</f>
        <v>0.1023057956301114</v>
      </c>
      <c r="N3398" s="30">
        <f ca="1">IF(OFFSET($O3398,N$12,)&lt;&gt;"",_xlfn.STDEV.S(OFFSET($O3398,,,N$12))*SQRT($J$12/$G$12),"")</f>
        <v>0.10369628493252171</v>
      </c>
      <c r="O3398" s="4">
        <f t="shared" ca="1" si="52"/>
        <v>6.8730621441971309E-3</v>
      </c>
    </row>
    <row r="3399" spans="2:15" x14ac:dyDescent="0.2">
      <c r="B3399" s="14">
        <v>36705</v>
      </c>
      <c r="C3399" s="25">
        <v>1130.44</v>
      </c>
      <c r="D3399" s="25">
        <v>1131.49</v>
      </c>
      <c r="E3399" s="25">
        <v>1122.8800000000001</v>
      </c>
      <c r="F3399" s="16">
        <v>1123.72</v>
      </c>
      <c r="G3399" s="28">
        <f ca="1">IFERROR($F3399/OFFSET($F3399,G$12,)-1,"")</f>
        <v>-7.4810764977609745E-3</v>
      </c>
      <c r="H3399" s="29">
        <f ca="1">IFERROR($F3399/OFFSET($F3399,H$12,)-1,"")</f>
        <v>-1.1236350517822347E-2</v>
      </c>
      <c r="I3399" s="29">
        <f ca="1">IFERROR($F3399/OFFSET($F3399,I$12,)-1,"")</f>
        <v>-1.3242009132420018E-2</v>
      </c>
      <c r="J3399" s="29">
        <f ca="1">IFERROR($F3399/OFFSET($F3399,J$12,)-1,"")</f>
        <v>-7.6950878922293464E-2</v>
      </c>
      <c r="K3399" s="30">
        <f>F3399/VLOOKUP(YEAR(B3399),$Z$13:$AB$35,3,FALSE)-1</f>
        <v>-6.7359405085983703E-2</v>
      </c>
      <c r="L3399" s="21">
        <f>MAX(F3399:$F$5741)</f>
        <v>1628.56</v>
      </c>
      <c r="M3399" s="28">
        <f ca="1">IF(OFFSET($O3399,M$12,)&lt;&gt;"",_xlfn.STDEV.S(OFFSET($O3399,,,M$12))*SQRT($J$12/$G$12),"")</f>
        <v>0.10328319080999082</v>
      </c>
      <c r="N3399" s="30">
        <f ca="1">IF(OFFSET($O3399,N$12,)&lt;&gt;"",_xlfn.STDEV.S(OFFSET($O3399,,,N$12))*SQRT($J$12/$G$12),"")</f>
        <v>0.10363293647598484</v>
      </c>
      <c r="O3399" s="4">
        <f t="shared" ca="1" si="52"/>
        <v>-7.509200101558494E-3</v>
      </c>
    </row>
    <row r="3400" spans="2:15" x14ac:dyDescent="0.2">
      <c r="B3400" s="14">
        <v>36704</v>
      </c>
      <c r="C3400" s="25">
        <v>1134.97</v>
      </c>
      <c r="D3400" s="25">
        <v>1137.24</v>
      </c>
      <c r="E3400" s="25">
        <v>1128.06</v>
      </c>
      <c r="F3400" s="16">
        <v>1132.19</v>
      </c>
      <c r="G3400" s="28">
        <f ca="1">IFERROR($F3400/OFFSET($F3400,G$12,)-1,"")</f>
        <v>-4.0114361117219444E-3</v>
      </c>
      <c r="H3400" s="29">
        <f ca="1">IFERROR($F3400/OFFSET($F3400,H$12,)-1,"")</f>
        <v>-2.9501382602109549E-3</v>
      </c>
      <c r="I3400" s="29">
        <f ca="1">IFERROR($F3400/OFFSET($F3400,I$12,)-1,"")</f>
        <v>2.7899808687026351E-3</v>
      </c>
      <c r="J3400" s="29">
        <f ca="1">IFERROR($F3400/OFFSET($F3400,J$12,)-1,"")</f>
        <v>-7.739758957601639E-2</v>
      </c>
      <c r="K3400" s="30">
        <f>F3400/VLOOKUP(YEAR(B3400),$Z$13:$AB$35,3,FALSE)-1</f>
        <v>-6.0329659385166989E-2</v>
      </c>
      <c r="L3400" s="21">
        <f>MAX(F3400:$F$5741)</f>
        <v>1628.56</v>
      </c>
      <c r="M3400" s="28">
        <f ca="1">IF(OFFSET($O3400,M$12,)&lt;&gt;"",_xlfn.STDEV.S(OFFSET($O3400,,,M$12))*SQRT($J$12/$G$12),"")</f>
        <v>0.10156464462781244</v>
      </c>
      <c r="N3400" s="30">
        <f ca="1">IF(OFFSET($O3400,N$12,)&lt;&gt;"",_xlfn.STDEV.S(OFFSET($O3400,,,N$12))*SQRT($J$12/$G$12),"")</f>
        <v>0.10385639207082822</v>
      </c>
      <c r="O3400" s="4">
        <f t="shared" ca="1" si="52"/>
        <v>-4.0195035033394133E-3</v>
      </c>
    </row>
    <row r="3401" spans="2:15" x14ac:dyDescent="0.2">
      <c r="B3401" s="14">
        <v>36703</v>
      </c>
      <c r="C3401" s="25">
        <v>1137.3800000000001</v>
      </c>
      <c r="D3401" s="25">
        <v>1138.29</v>
      </c>
      <c r="E3401" s="25">
        <v>1132.6199999999999</v>
      </c>
      <c r="F3401" s="16">
        <v>1136.75</v>
      </c>
      <c r="G3401" s="28">
        <f ca="1">IFERROR($F3401/OFFSET($F3401,G$12,)-1,"")</f>
        <v>2.8937686925987194E-3</v>
      </c>
      <c r="H3401" s="29">
        <f ca="1">IFERROR($F3401/OFFSET($F3401,H$12,)-1,"")</f>
        <v>1.8331321000819578E-3</v>
      </c>
      <c r="I3401" s="29">
        <f ca="1">IFERROR($F3401/OFFSET($F3401,I$12,)-1,"")</f>
        <v>-4.2207820757456105E-4</v>
      </c>
      <c r="J3401" s="29">
        <f ca="1">IFERROR($F3401/OFFSET($F3401,J$12,)-1,"")</f>
        <v>-7.3953386067957538E-2</v>
      </c>
      <c r="K3401" s="30">
        <f>F3401/VLOOKUP(YEAR(B3401),$Z$13:$AB$35,3,FALSE)-1</f>
        <v>-5.6545050129473529E-2</v>
      </c>
      <c r="L3401" s="21">
        <f>MAX(F3401:$F$5741)</f>
        <v>1628.56</v>
      </c>
      <c r="M3401" s="28">
        <f ca="1">IF(OFFSET($O3401,M$12,)&lt;&gt;"",_xlfn.STDEV.S(OFFSET($O3401,,,M$12))*SQRT($J$12/$G$12),"")</f>
        <v>0.10119782234867995</v>
      </c>
      <c r="N3401" s="30">
        <f ca="1">IF(OFFSET($O3401,N$12,)&lt;&gt;"",_xlfn.STDEV.S(OFFSET($O3401,,,N$12))*SQRT($J$12/$G$12),"")</f>
        <v>0.10360947795072244</v>
      </c>
      <c r="O3401" s="4">
        <f t="shared" ca="1" si="52"/>
        <v>2.8895898038594297E-3</v>
      </c>
    </row>
    <row r="3402" spans="2:15" x14ac:dyDescent="0.2">
      <c r="B3402" s="14">
        <v>36700</v>
      </c>
      <c r="C3402" s="25">
        <v>1131.02</v>
      </c>
      <c r="D3402" s="25">
        <v>1137.6099999999999</v>
      </c>
      <c r="E3402" s="25">
        <v>1124.44</v>
      </c>
      <c r="F3402" s="16">
        <v>1133.47</v>
      </c>
      <c r="G3402" s="28">
        <f ca="1">IFERROR($F3402/OFFSET($F3402,G$12,)-1,"")</f>
        <v>3.5947972835372877E-3</v>
      </c>
      <c r="H3402" s="29">
        <f ca="1">IFERROR($F3402/OFFSET($F3402,H$12,)-1,"")</f>
        <v>-1.0087160049606081E-2</v>
      </c>
      <c r="I3402" s="29">
        <f ca="1">IFERROR($F3402/OFFSET($F3402,I$12,)-1,"")</f>
        <v>6.8844828198841856E-3</v>
      </c>
      <c r="J3402" s="29">
        <f ca="1">IFERROR($F3402/OFFSET($F3402,J$12,)-1,"")</f>
        <v>-5.872045707452378E-2</v>
      </c>
      <c r="K3402" s="30">
        <f>F3402/VLOOKUP(YEAR(B3402),$Z$13:$AB$35,3,FALSE)-1</f>
        <v>-5.9267312927428484E-2</v>
      </c>
      <c r="L3402" s="21">
        <f>MAX(F3402:$F$5741)</f>
        <v>1628.56</v>
      </c>
      <c r="M3402" s="28">
        <f ca="1">IF(OFFSET($O3402,M$12,)&lt;&gt;"",_xlfn.STDEV.S(OFFSET($O3402,,,M$12))*SQRT($J$12/$G$12),"")</f>
        <v>0.10199850569144045</v>
      </c>
      <c r="N3402" s="30">
        <f ca="1">IF(OFFSET($O3402,N$12,)&lt;&gt;"",_xlfn.STDEV.S(OFFSET($O3402,,,N$12))*SQRT($J$12/$G$12),"")</f>
        <v>0.11045117992506033</v>
      </c>
      <c r="O3402" s="4">
        <f t="shared" ca="1" si="52"/>
        <v>3.5883514428241324E-3</v>
      </c>
    </row>
    <row r="3403" spans="2:15" x14ac:dyDescent="0.2">
      <c r="B3403" s="14">
        <v>36698</v>
      </c>
      <c r="C3403" s="25">
        <v>1136.3800000000001</v>
      </c>
      <c r="D3403" s="25">
        <v>1138.42</v>
      </c>
      <c r="E3403" s="25">
        <v>1126.96</v>
      </c>
      <c r="F3403" s="16">
        <v>1129.4100000000001</v>
      </c>
      <c r="G3403" s="28">
        <f ca="1">IFERROR($F3403/OFFSET($F3403,G$12,)-1,"")</f>
        <v>-6.2297072565530298E-3</v>
      </c>
      <c r="H3403" s="29">
        <f ca="1">IFERROR($F3403/OFFSET($F3403,H$12,)-1,"")</f>
        <v>-2.6647591633414458E-2</v>
      </c>
      <c r="I3403" s="29">
        <f ca="1">IFERROR($F3403/OFFSET($F3403,I$12,)-1,"")</f>
        <v>-7.0597130398086794E-3</v>
      </c>
      <c r="J3403" s="29">
        <f ca="1">IFERROR($F3403/OFFSET($F3403,J$12,)-1,"")</f>
        <v>-5.7293101289595527E-2</v>
      </c>
      <c r="K3403" s="30">
        <f>F3403/VLOOKUP(YEAR(B3403),$Z$13:$AB$35,3,FALSE)-1</f>
        <v>-6.2636943098067888E-2</v>
      </c>
      <c r="L3403" s="21">
        <f>MAX(F3403:$F$5741)</f>
        <v>1628.56</v>
      </c>
      <c r="M3403" s="28">
        <f ca="1">IF(OFFSET($O3403,M$12,)&lt;&gt;"",_xlfn.STDEV.S(OFFSET($O3403,,,M$12))*SQRT($J$12/$G$12),"")</f>
        <v>0.10185010565433361</v>
      </c>
      <c r="N3403" s="30">
        <f ca="1">IF(OFFSET($O3403,N$12,)&lt;&gt;"",_xlfn.STDEV.S(OFFSET($O3403,,,N$12))*SQRT($J$12/$G$12),"")</f>
        <v>0.11027737663764516</v>
      </c>
      <c r="O3403" s="4">
        <f t="shared" ca="1" si="52"/>
        <v>-6.2491928513240822E-3</v>
      </c>
    </row>
    <row r="3404" spans="2:15" x14ac:dyDescent="0.2">
      <c r="B3404" s="14">
        <v>36697</v>
      </c>
      <c r="C3404" s="25">
        <v>1133.53</v>
      </c>
      <c r="D3404" s="25">
        <v>1136.73</v>
      </c>
      <c r="E3404" s="25">
        <v>1131.55</v>
      </c>
      <c r="F3404" s="16">
        <v>1136.49</v>
      </c>
      <c r="G3404" s="28">
        <f ca="1">IFERROR($F3404/OFFSET($F3404,G$12,)-1,"")</f>
        <v>8.3660637229865387E-4</v>
      </c>
      <c r="H3404" s="29">
        <f ca="1">IFERROR($F3404/OFFSET($F3404,H$12,)-1,"")</f>
        <v>-2.1616735537190013E-2</v>
      </c>
      <c r="I3404" s="29">
        <f ca="1">IFERROR($F3404/OFFSET($F3404,I$12,)-1,"")</f>
        <v>-1.7917841427103065E-3</v>
      </c>
      <c r="J3404" s="29">
        <f ca="1">IFERROR($F3404/OFFSET($F3404,J$12,)-1,"")</f>
        <v>-4.8954384555519259E-2</v>
      </c>
      <c r="K3404" s="30">
        <f>F3404/VLOOKUP(YEAR(B3404),$Z$13:$AB$35,3,FALSE)-1</f>
        <v>-5.6760839253701678E-2</v>
      </c>
      <c r="L3404" s="21">
        <f>MAX(F3404:$F$5741)</f>
        <v>1628.56</v>
      </c>
      <c r="M3404" s="28">
        <f ca="1">IF(OFFSET($O3404,M$12,)&lt;&gt;"",_xlfn.STDEV.S(OFFSET($O3404,,,M$12))*SQRT($J$12/$G$12),"")</f>
        <v>0.1031457163828003</v>
      </c>
      <c r="N3404" s="30">
        <f ca="1">IF(OFFSET($O3404,N$12,)&lt;&gt;"",_xlfn.STDEV.S(OFFSET($O3404,,,N$12))*SQRT($J$12/$G$12),"")</f>
        <v>0.10981306902992438</v>
      </c>
      <c r="O3404" s="4">
        <f t="shared" ca="1" si="52"/>
        <v>8.3625661224829911E-4</v>
      </c>
    </row>
    <row r="3405" spans="2:15" x14ac:dyDescent="0.2">
      <c r="B3405" s="14">
        <v>36696</v>
      </c>
      <c r="C3405" s="25">
        <v>1139.05</v>
      </c>
      <c r="D3405" s="25">
        <v>1146.46</v>
      </c>
      <c r="E3405" s="25">
        <v>1132.71</v>
      </c>
      <c r="F3405" s="16">
        <v>1135.54</v>
      </c>
      <c r="G3405" s="28">
        <f ca="1">IFERROR($F3405/OFFSET($F3405,G$12,)-1,"")</f>
        <v>7.6674275339949638E-4</v>
      </c>
      <c r="H3405" s="29">
        <f ca="1">IFERROR($F3405/OFFSET($F3405,H$12,)-1,"")</f>
        <v>-2.8838752715392713E-2</v>
      </c>
      <c r="I3405" s="29">
        <f ca="1">IFERROR($F3405/OFFSET($F3405,I$12,)-1,"")</f>
        <v>-4.5235381783116368E-3</v>
      </c>
      <c r="J3405" s="29">
        <f ca="1">IFERROR($F3405/OFFSET($F3405,J$12,)-1,"")</f>
        <v>-4.97493702876175E-2</v>
      </c>
      <c r="K3405" s="30">
        <f>F3405/VLOOKUP(YEAR(B3405),$Z$13:$AB$35,3,FALSE)-1</f>
        <v>-5.7549299515304519E-2</v>
      </c>
      <c r="L3405" s="21">
        <f>MAX(F3405:$F$5741)</f>
        <v>1628.56</v>
      </c>
      <c r="M3405" s="28">
        <f ca="1">IF(OFFSET($O3405,M$12,)&lt;&gt;"",_xlfn.STDEV.S(OFFSET($O3405,,,M$12))*SQRT($J$12/$G$12),"")</f>
        <v>0.10313062397024192</v>
      </c>
      <c r="N3405" s="30">
        <f ca="1">IF(OFFSET($O3405,N$12,)&lt;&gt;"",_xlfn.STDEV.S(OFFSET($O3405,,,N$12))*SQRT($J$12/$G$12),"")</f>
        <v>0.11134111423761817</v>
      </c>
      <c r="O3405" s="4">
        <f t="shared" ca="1" si="52"/>
        <v>7.6644895634280213E-4</v>
      </c>
    </row>
    <row r="3406" spans="2:15" x14ac:dyDescent="0.2">
      <c r="B3406" s="14">
        <v>36693</v>
      </c>
      <c r="C3406" s="25">
        <v>1144.96</v>
      </c>
      <c r="D3406" s="25">
        <v>1146.23</v>
      </c>
      <c r="E3406" s="25">
        <v>1134.67</v>
      </c>
      <c r="F3406" s="16">
        <v>1134.67</v>
      </c>
      <c r="G3406" s="28">
        <f ca="1">IFERROR($F3406/OFFSET($F3406,G$12,)-1,"")</f>
        <v>-9.0391434210755905E-3</v>
      </c>
      <c r="H3406" s="29">
        <f ca="1">IFERROR($F3406/OFFSET($F3406,H$12,)-1,"")</f>
        <v>-2.6635898843633043E-2</v>
      </c>
      <c r="I3406" s="29">
        <f ca="1">IFERROR($F3406/OFFSET($F3406,I$12,)-1,"")</f>
        <v>-8.2856268845867831E-3</v>
      </c>
      <c r="J3406" s="29">
        <f ca="1">IFERROR($F3406/OFFSET($F3406,J$12,)-1,"")</f>
        <v>-4.5027226743647786E-2</v>
      </c>
      <c r="K3406" s="30">
        <f>F3406/VLOOKUP(YEAR(B3406),$Z$13:$AB$35,3,FALSE)-1</f>
        <v>-5.8271363123298614E-2</v>
      </c>
      <c r="L3406" s="21">
        <f>MAX(F3406:$F$5741)</f>
        <v>1628.56</v>
      </c>
      <c r="M3406" s="28">
        <f ca="1">IF(OFFSET($O3406,M$12,)&lt;&gt;"",_xlfn.STDEV.S(OFFSET($O3406,,,M$12))*SQRT($J$12/$G$12),"")</f>
        <v>0.10324192022522166</v>
      </c>
      <c r="N3406" s="30">
        <f ca="1">IF(OFFSET($O3406,N$12,)&lt;&gt;"",_xlfn.STDEV.S(OFFSET($O3406,,,N$12))*SQRT($J$12/$G$12),"")</f>
        <v>0.11451336208676759</v>
      </c>
      <c r="O3406" s="4">
        <f t="shared" ca="1" si="52"/>
        <v>-9.0802443435286841E-3</v>
      </c>
    </row>
    <row r="3407" spans="2:15" x14ac:dyDescent="0.2">
      <c r="B3407" s="14">
        <v>36692</v>
      </c>
      <c r="C3407" s="25">
        <v>1160.81</v>
      </c>
      <c r="D3407" s="25">
        <v>1162.94</v>
      </c>
      <c r="E3407" s="25">
        <v>1145.02</v>
      </c>
      <c r="F3407" s="16">
        <v>1145.02</v>
      </c>
      <c r="G3407" s="28">
        <f ca="1">IFERROR($F3407/OFFSET($F3407,G$12,)-1,"")</f>
        <v>-1.3194522247981122E-2</v>
      </c>
      <c r="H3407" s="29">
        <f ca="1">IFERROR($F3407/OFFSET($F3407,H$12,)-1,"")</f>
        <v>-1.4027262315832956E-2</v>
      </c>
      <c r="I3407" s="29">
        <f ca="1">IFERROR($F3407/OFFSET($F3407,I$12,)-1,"")</f>
        <v>8.8993056779331781E-3</v>
      </c>
      <c r="J3407" s="29">
        <f ca="1">IFERROR($F3407/OFFSET($F3407,J$12,)-1,"")</f>
        <v>-4.3201417207032633E-2</v>
      </c>
      <c r="K3407" s="30">
        <f>F3407/VLOOKUP(YEAR(B3407),$Z$13:$AB$35,3,FALSE)-1</f>
        <v>-4.968129606267857E-2</v>
      </c>
      <c r="L3407" s="21">
        <f>MAX(F3407:$F$5741)</f>
        <v>1628.56</v>
      </c>
      <c r="M3407" s="28">
        <f ca="1">IF(OFFSET($O3407,M$12,)&lt;&gt;"",_xlfn.STDEV.S(OFFSET($O3407,,,M$12))*SQRT($J$12/$G$12),"")</f>
        <v>0.10021631856343897</v>
      </c>
      <c r="N3407" s="30">
        <f ca="1">IF(OFFSET($O3407,N$12,)&lt;&gt;"",_xlfn.STDEV.S(OFFSET($O3407,,,N$12))*SQRT($J$12/$G$12),"")</f>
        <v>0.11855625896209059</v>
      </c>
      <c r="O3407" s="4">
        <f t="shared" ref="O3407:O3470" ca="1" si="53">IFERROR(LN(1+G3407),"")</f>
        <v>-1.3282343316786084E-2</v>
      </c>
    </row>
    <row r="3408" spans="2:15" x14ac:dyDescent="0.2">
      <c r="B3408" s="14">
        <v>36691</v>
      </c>
      <c r="C3408" s="25">
        <v>1161.6400000000001</v>
      </c>
      <c r="D3408" s="25">
        <v>1164.8699999999999</v>
      </c>
      <c r="E3408" s="25">
        <v>1156.07</v>
      </c>
      <c r="F3408" s="16">
        <v>1160.33</v>
      </c>
      <c r="G3408" s="28">
        <f ca="1">IFERROR($F3408/OFFSET($F3408,G$12,)-1,"")</f>
        <v>-1.0933195592286449E-3</v>
      </c>
      <c r="H3408" s="29">
        <f ca="1">IFERROR($F3408/OFFSET($F3408,H$12,)-1,"")</f>
        <v>3.7804076265612885E-3</v>
      </c>
      <c r="I3408" s="29">
        <f ca="1">IFERROR($F3408/OFFSET($F3408,I$12,)-1,"")</f>
        <v>1.3158584076978119E-2</v>
      </c>
      <c r="J3408" s="29">
        <f ca="1">IFERROR($F3408/OFFSET($F3408,J$12,)-1,"")</f>
        <v>-3.0513431089944421E-2</v>
      </c>
      <c r="K3408" s="30">
        <f>F3408/VLOOKUP(YEAR(B3408),$Z$13:$AB$35,3,FALSE)-1</f>
        <v>-3.6974636478321665E-2</v>
      </c>
      <c r="L3408" s="21">
        <f>MAX(F3408:$F$5741)</f>
        <v>1628.56</v>
      </c>
      <c r="M3408" s="28">
        <f ca="1">IF(OFFSET($O3408,M$12,)&lt;&gt;"",_xlfn.STDEV.S(OFFSET($O3408,,,M$12))*SQRT($J$12/$G$12),"")</f>
        <v>9.1619714931467283E-2</v>
      </c>
      <c r="N3408" s="30">
        <f ca="1">IF(OFFSET($O3408,N$12,)&lt;&gt;"",_xlfn.STDEV.S(OFFSET($O3408,,,N$12))*SQRT($J$12/$G$12),"")</f>
        <v>0.11779883184879628</v>
      </c>
      <c r="O3408" s="4">
        <f t="shared" ca="1" si="53"/>
        <v>-1.0939176690477927E-3</v>
      </c>
    </row>
    <row r="3409" spans="2:15" x14ac:dyDescent="0.2">
      <c r="B3409" s="14">
        <v>36690</v>
      </c>
      <c r="C3409" s="25">
        <v>1169.4000000000001</v>
      </c>
      <c r="D3409" s="25">
        <v>1171.2</v>
      </c>
      <c r="E3409" s="25">
        <v>1161.5999999999999</v>
      </c>
      <c r="F3409" s="16">
        <v>1161.5999999999999</v>
      </c>
      <c r="G3409" s="28">
        <f ca="1">IFERROR($F3409/OFFSET($F3409,G$12,)-1,"")</f>
        <v>-6.5511520106734666E-3</v>
      </c>
      <c r="H3409" s="29">
        <f ca="1">IFERROR($F3409/OFFSET($F3409,H$12,)-1,"")</f>
        <v>1.3550655719109628E-2</v>
      </c>
      <c r="I3409" s="29">
        <f ca="1">IFERROR($F3409/OFFSET($F3409,I$12,)-1,"")</f>
        <v>1.0939662149813234E-2</v>
      </c>
      <c r="J3409" s="29">
        <f ca="1">IFERROR($F3409/OFFSET($F3409,J$12,)-1,"")</f>
        <v>-3.9571378962512282E-2</v>
      </c>
      <c r="K3409" s="30">
        <f>F3409/VLOOKUP(YEAR(B3409),$Z$13:$AB$35,3,FALSE)-1</f>
        <v>-3.592058960228417E-2</v>
      </c>
      <c r="L3409" s="21">
        <f>MAX(F3409:$F$5741)</f>
        <v>1628.56</v>
      </c>
      <c r="M3409" s="28">
        <f ca="1">IF(OFFSET($O3409,M$12,)&lt;&gt;"",_xlfn.STDEV.S(OFFSET($O3409,,,M$12))*SQRT($J$12/$G$12),"")</f>
        <v>9.5352018342956674E-2</v>
      </c>
      <c r="N3409" s="30">
        <f ca="1">IF(OFFSET($O3409,N$12,)&lt;&gt;"",_xlfn.STDEV.S(OFFSET($O3409,,,N$12))*SQRT($J$12/$G$12),"")</f>
        <v>0.11789197402705373</v>
      </c>
      <c r="O3409" s="4">
        <f t="shared" ca="1" si="53"/>
        <v>-6.5727049898046353E-3</v>
      </c>
    </row>
    <row r="3410" spans="2:15" x14ac:dyDescent="0.2">
      <c r="B3410" s="14">
        <v>36686</v>
      </c>
      <c r="C3410" s="25">
        <v>1164.44</v>
      </c>
      <c r="D3410" s="25">
        <v>1169.8499999999999</v>
      </c>
      <c r="E3410" s="25">
        <v>1164.05</v>
      </c>
      <c r="F3410" s="16">
        <v>1169.26</v>
      </c>
      <c r="G3410" s="28">
        <f ca="1">IFERROR($F3410/OFFSET($F3410,G$12,)-1,"")</f>
        <v>3.0367498198538012E-3</v>
      </c>
      <c r="H3410" s="29">
        <f ca="1">IFERROR($F3410/OFFSET($F3410,H$12,)-1,"")</f>
        <v>3.0666302326196382E-2</v>
      </c>
      <c r="I3410" s="29">
        <f ca="1">IFERROR($F3410/OFFSET($F3410,I$12,)-1,"")</f>
        <v>1.9362713046510605E-2</v>
      </c>
      <c r="J3410" s="29">
        <f ca="1">IFERROR($F3410/OFFSET($F3410,J$12,)-1,"")</f>
        <v>-2.974027051696948E-2</v>
      </c>
      <c r="K3410" s="30">
        <f>F3410/VLOOKUP(YEAR(B3410),$Z$13:$AB$35,3,FALSE)-1</f>
        <v>-2.9563110019255157E-2</v>
      </c>
      <c r="L3410" s="21">
        <f>MAX(F3410:$F$5741)</f>
        <v>1628.56</v>
      </c>
      <c r="M3410" s="28">
        <f ca="1">IF(OFFSET($O3410,M$12,)&lt;&gt;"",_xlfn.STDEV.S(OFFSET($O3410,,,M$12))*SQRT($J$12/$G$12),"")</f>
        <v>9.4269739586613818E-2</v>
      </c>
      <c r="N3410" s="30">
        <f ca="1">IF(OFFSET($O3410,N$12,)&lt;&gt;"",_xlfn.STDEV.S(OFFSET($O3410,,,N$12))*SQRT($J$12/$G$12),"")</f>
        <v>0.11886592612498517</v>
      </c>
      <c r="O3410" s="4">
        <f t="shared" ca="1" si="53"/>
        <v>3.032148208727074E-3</v>
      </c>
    </row>
    <row r="3411" spans="2:15" x14ac:dyDescent="0.2">
      <c r="B3411" s="14">
        <v>36685</v>
      </c>
      <c r="C3411" s="25">
        <v>1161.3699999999999</v>
      </c>
      <c r="D3411" s="25">
        <v>1166.53</v>
      </c>
      <c r="E3411" s="25">
        <v>1159.8599999999999</v>
      </c>
      <c r="F3411" s="16">
        <v>1165.72</v>
      </c>
      <c r="G3411" s="28">
        <f ca="1">IFERROR($F3411/OFFSET($F3411,G$12,)-1,"")</f>
        <v>3.7974356545626975E-3</v>
      </c>
      <c r="H3411" s="29">
        <f ca="1">IFERROR($F3411/OFFSET($F3411,H$12,)-1,"")</f>
        <v>3.0634708727134585E-2</v>
      </c>
      <c r="I3411" s="29">
        <f ca="1">IFERROR($F3411/OFFSET($F3411,I$12,)-1,"")</f>
        <v>2.1477204020294183E-2</v>
      </c>
      <c r="J3411" s="29">
        <f ca="1">IFERROR($F3411/OFFSET($F3411,J$12,)-1,"")</f>
        <v>-4.0670210839903298E-2</v>
      </c>
      <c r="K3411" s="30">
        <f>F3411/VLOOKUP(YEAR(B3411),$Z$13:$AB$35,3,FALSE)-1</f>
        <v>-3.2501161941438261E-2</v>
      </c>
      <c r="L3411" s="21">
        <f>MAX(F3411:$F$5741)</f>
        <v>1628.56</v>
      </c>
      <c r="M3411" s="28">
        <f ca="1">IF(OFFSET($O3411,M$12,)&lt;&gt;"",_xlfn.STDEV.S(OFFSET($O3411,,,M$12))*SQRT($J$12/$G$12),"")</f>
        <v>9.4980102265381908E-2</v>
      </c>
      <c r="N3411" s="30">
        <f ca="1">IF(OFFSET($O3411,N$12,)&lt;&gt;"",_xlfn.STDEV.S(OFFSET($O3411,,,N$12))*SQRT($J$12/$G$12),"")</f>
        <v>0.12056979293841441</v>
      </c>
      <c r="O3411" s="4">
        <f t="shared" ca="1" si="53"/>
        <v>3.7902435976195333E-3</v>
      </c>
    </row>
    <row r="3412" spans="2:15" x14ac:dyDescent="0.2">
      <c r="B3412" s="14">
        <v>36684</v>
      </c>
      <c r="C3412" s="25">
        <v>1155.1500000000001</v>
      </c>
      <c r="D3412" s="25">
        <v>1163.07</v>
      </c>
      <c r="E3412" s="25">
        <v>1152.6400000000001</v>
      </c>
      <c r="F3412" s="16">
        <v>1161.31</v>
      </c>
      <c r="G3412" s="28">
        <f ca="1">IFERROR($F3412/OFFSET($F3412,G$12,)-1,"")</f>
        <v>4.6281878265683751E-3</v>
      </c>
      <c r="H3412" s="29">
        <f ca="1">IFERROR($F3412/OFFSET($F3412,H$12,)-1,"")</f>
        <v>2.1416760484097797E-2</v>
      </c>
      <c r="I3412" s="29">
        <f ca="1">IFERROR($F3412/OFFSET($F3412,I$12,)-1,"")</f>
        <v>2.0770339638562563E-2</v>
      </c>
      <c r="J3412" s="29">
        <f ca="1">IFERROR($F3412/OFFSET($F3412,J$12,)-1,"")</f>
        <v>-3.3835837534734403E-2</v>
      </c>
      <c r="K3412" s="30">
        <f>F3412/VLOOKUP(YEAR(B3412),$Z$13:$AB$35,3,FALSE)-1</f>
        <v>-3.6161277471615572E-2</v>
      </c>
      <c r="L3412" s="21">
        <f>MAX(F3412:$F$5741)</f>
        <v>1628.56</v>
      </c>
      <c r="M3412" s="28">
        <f ca="1">IF(OFFSET($O3412,M$12,)&lt;&gt;"",_xlfn.STDEV.S(OFFSET($O3412,,,M$12))*SQRT($J$12/$G$12),"")</f>
        <v>0.1041993489118911</v>
      </c>
      <c r="N3412" s="30">
        <f ca="1">IF(OFFSET($O3412,N$12,)&lt;&gt;"",_xlfn.STDEV.S(OFFSET($O3412,,,N$12))*SQRT($J$12/$G$12),"")</f>
        <v>0.13525535190399066</v>
      </c>
      <c r="O3412" s="4">
        <f t="shared" ca="1" si="53"/>
        <v>4.6175106964571914E-3</v>
      </c>
    </row>
    <row r="3413" spans="2:15" x14ac:dyDescent="0.2">
      <c r="B3413" s="14">
        <v>36683</v>
      </c>
      <c r="C3413" s="25">
        <v>1146.55</v>
      </c>
      <c r="D3413" s="25">
        <v>1156.2</v>
      </c>
      <c r="E3413" s="25">
        <v>1143.32</v>
      </c>
      <c r="F3413" s="16">
        <v>1155.96</v>
      </c>
      <c r="G3413" s="28">
        <f ca="1">IFERROR($F3413/OFFSET($F3413,G$12,)-1,"")</f>
        <v>8.6294903452670546E-3</v>
      </c>
      <c r="H3413" s="29">
        <f ca="1">IFERROR($F3413/OFFSET($F3413,H$12,)-1,"")</f>
        <v>2.1364576154376369E-2</v>
      </c>
      <c r="I3413" s="29">
        <f ca="1">IFERROR($F3413/OFFSET($F3413,I$12,)-1,"")</f>
        <v>2.4596484696997933E-2</v>
      </c>
      <c r="J3413" s="29">
        <f ca="1">IFERROR($F3413/OFFSET($F3413,J$12,)-1,"")</f>
        <v>-3.2758490850214539E-2</v>
      </c>
      <c r="K3413" s="30">
        <f>F3413/VLOOKUP(YEAR(B3413),$Z$13:$AB$35,3,FALSE)-1</f>
        <v>-4.0601553681694491E-2</v>
      </c>
      <c r="L3413" s="21">
        <f>MAX(F3413:$F$5741)</f>
        <v>1628.56</v>
      </c>
      <c r="M3413" s="28">
        <f ca="1">IF(OFFSET($O3413,M$12,)&lt;&gt;"",_xlfn.STDEV.S(OFFSET($O3413,,,M$12))*SQRT($J$12/$G$12),"")</f>
        <v>0.1037172642143383</v>
      </c>
      <c r="N3413" s="30">
        <f ca="1">IF(OFFSET($O3413,N$12,)&lt;&gt;"",_xlfn.STDEV.S(OFFSET($O3413,,,N$12))*SQRT($J$12/$G$12),"")</f>
        <v>0.13530650898506569</v>
      </c>
      <c r="O3413" s="4">
        <f t="shared" ca="1" si="53"/>
        <v>8.5924691238459579E-3</v>
      </c>
    </row>
    <row r="3414" spans="2:15" x14ac:dyDescent="0.2">
      <c r="B3414" s="14">
        <v>36682</v>
      </c>
      <c r="C3414" s="25">
        <v>1134.6400000000001</v>
      </c>
      <c r="D3414" s="25">
        <v>1146.47</v>
      </c>
      <c r="E3414" s="25">
        <v>1134.6400000000001</v>
      </c>
      <c r="F3414" s="16">
        <v>1146.07</v>
      </c>
      <c r="G3414" s="28">
        <f ca="1">IFERROR($F3414/OFFSET($F3414,G$12,)-1,"")</f>
        <v>1.0225039004997827E-2</v>
      </c>
      <c r="H3414" s="29">
        <f ca="1">IFERROR($F3414/OFFSET($F3414,H$12,)-1,"")</f>
        <v>1.2295190566620873E-2</v>
      </c>
      <c r="I3414" s="29">
        <f ca="1">IFERROR($F3414/OFFSET($F3414,I$12,)-1,"")</f>
        <v>1.6010496360847837E-2</v>
      </c>
      <c r="J3414" s="29">
        <f ca="1">IFERROR($F3414/OFFSET($F3414,J$12,)-1,"")</f>
        <v>-4.3474994992321658E-2</v>
      </c>
      <c r="K3414" s="30">
        <f>F3414/VLOOKUP(YEAR(B3414),$Z$13:$AB$35,3,FALSE)-1</f>
        <v>-4.8809839984064962E-2</v>
      </c>
      <c r="L3414" s="21">
        <f>MAX(F3414:$F$5741)</f>
        <v>1628.56</v>
      </c>
      <c r="M3414" s="28">
        <f ca="1">IF(OFFSET($O3414,M$12,)&lt;&gt;"",_xlfn.STDEV.S(OFFSET($O3414,,,M$12))*SQRT($J$12/$G$12),"")</f>
        <v>0.10125313632465432</v>
      </c>
      <c r="N3414" s="30">
        <f ca="1">IF(OFFSET($O3414,N$12,)&lt;&gt;"",_xlfn.STDEV.S(OFFSET($O3414,,,N$12))*SQRT($J$12/$G$12),"")</f>
        <v>0.14028826432188632</v>
      </c>
      <c r="O3414" s="4">
        <f t="shared" ca="1" si="53"/>
        <v>1.0173116930544349E-2</v>
      </c>
    </row>
    <row r="3415" spans="2:15" x14ac:dyDescent="0.2">
      <c r="B3415" s="14">
        <v>36679</v>
      </c>
      <c r="C3415" s="25">
        <v>1130.73</v>
      </c>
      <c r="D3415" s="25">
        <v>1139.1199999999999</v>
      </c>
      <c r="E3415" s="25">
        <v>1129.27</v>
      </c>
      <c r="F3415" s="16">
        <v>1134.47</v>
      </c>
      <c r="G3415" s="28">
        <f ca="1">IFERROR($F3415/OFFSET($F3415,G$12,)-1,"")</f>
        <v>3.006003165144655E-3</v>
      </c>
      <c r="H3415" s="29">
        <f ca="1">IFERROR($F3415/OFFSET($F3415,H$12,)-1,"")</f>
        <v>-3.8022479803301312E-3</v>
      </c>
      <c r="I3415" s="29">
        <f ca="1">IFERROR($F3415/OFFSET($F3415,I$12,)-1,"")</f>
        <v>4.1690270499930016E-3</v>
      </c>
      <c r="J3415" s="29">
        <f ca="1">IFERROR($F3415/OFFSET($F3415,J$12,)-1,"")</f>
        <v>-3.4238820454758345E-2</v>
      </c>
      <c r="K3415" s="30">
        <f>F3415/VLOOKUP(YEAR(B3415),$Z$13:$AB$35,3,FALSE)-1</f>
        <v>-5.8437354757320259E-2</v>
      </c>
      <c r="L3415" s="21">
        <f>MAX(F3415:$F$5741)</f>
        <v>1628.56</v>
      </c>
      <c r="M3415" s="28">
        <f ca="1">IF(OFFSET($O3415,M$12,)&lt;&gt;"",_xlfn.STDEV.S(OFFSET($O3415,,,M$12))*SQRT($J$12/$G$12),"")</f>
        <v>9.8872648241567163E-2</v>
      </c>
      <c r="N3415" s="30">
        <f ca="1">IF(OFFSET($O3415,N$12,)&lt;&gt;"",_xlfn.STDEV.S(OFFSET($O3415,,,N$12))*SQRT($J$12/$G$12),"")</f>
        <v>0.14080561795072097</v>
      </c>
      <c r="O3415" s="4">
        <f t="shared" ca="1" si="53"/>
        <v>3.0014941714032904E-3</v>
      </c>
    </row>
    <row r="3416" spans="2:15" x14ac:dyDescent="0.2">
      <c r="B3416" s="14">
        <v>36677</v>
      </c>
      <c r="C3416" s="25">
        <v>1137.24</v>
      </c>
      <c r="D3416" s="25">
        <v>1139.44</v>
      </c>
      <c r="E3416" s="25">
        <v>1128.58</v>
      </c>
      <c r="F3416" s="16">
        <v>1131.07</v>
      </c>
      <c r="G3416" s="28">
        <f ca="1">IFERROR($F3416/OFFSET($F3416,G$12,)-1,"")</f>
        <v>-5.1804812834225222E-3</v>
      </c>
      <c r="H3416" s="29">
        <f ca="1">IFERROR($F3416/OFFSET($F3416,H$12,)-1,"")</f>
        <v>1.7979876709417475E-3</v>
      </c>
      <c r="I3416" s="29">
        <f ca="1">IFERROR($F3416/OFFSET($F3416,I$12,)-1,"")</f>
        <v>-2.522201546832803E-3</v>
      </c>
      <c r="J3416" s="29">
        <f ca="1">IFERROR($F3416/OFFSET($F3416,J$12,)-1,"")</f>
        <v>-3.5458150343239847E-2</v>
      </c>
      <c r="K3416" s="30">
        <f>F3416/VLOOKUP(YEAR(B3416),$Z$13:$AB$35,3,FALSE)-1</f>
        <v>-6.1259212535688334E-2</v>
      </c>
      <c r="L3416" s="21">
        <f>MAX(F3416:$F$5741)</f>
        <v>1628.56</v>
      </c>
      <c r="M3416" s="28">
        <f ca="1">IF(OFFSET($O3416,M$12,)&lt;&gt;"",_xlfn.STDEV.S(OFFSET($O3416,,,M$12))*SQRT($J$12/$G$12),"")</f>
        <v>9.8799395444580704E-2</v>
      </c>
      <c r="N3416" s="30">
        <f ca="1">IF(OFFSET($O3416,N$12,)&lt;&gt;"",_xlfn.STDEV.S(OFFSET($O3416,,,N$12))*SQRT($J$12/$G$12),"")</f>
        <v>0.15274234966685274</v>
      </c>
      <c r="O3416" s="4">
        <f t="shared" ca="1" si="53"/>
        <v>-5.193946500923129E-3</v>
      </c>
    </row>
    <row r="3417" spans="2:15" x14ac:dyDescent="0.2">
      <c r="B3417" s="14">
        <v>36676</v>
      </c>
      <c r="C3417" s="25">
        <v>1132.8499999999999</v>
      </c>
      <c r="D3417" s="25">
        <v>1138.22</v>
      </c>
      <c r="E3417" s="25">
        <v>1129.95</v>
      </c>
      <c r="F3417" s="16">
        <v>1136.96</v>
      </c>
      <c r="G3417" s="28">
        <f ca="1">IFERROR($F3417/OFFSET($F3417,G$12,)-1,"")</f>
        <v>4.5768612274470488E-3</v>
      </c>
      <c r="H3417" s="29">
        <f ca="1">IFERROR($F3417/OFFSET($F3417,H$12,)-1,"")</f>
        <v>-2.3741899176066283E-4</v>
      </c>
      <c r="I3417" s="29">
        <f ca="1">IFERROR($F3417/OFFSET($F3417,I$12,)-1,"")</f>
        <v>3.9559197513421296E-3</v>
      </c>
      <c r="J3417" s="29">
        <f ca="1">IFERROR($F3417/OFFSET($F3417,J$12,)-1,"")</f>
        <v>-5.1157511725335003E-2</v>
      </c>
      <c r="K3417" s="30">
        <f>F3417/VLOOKUP(YEAR(B3417),$Z$13:$AB$35,3,FALSE)-1</f>
        <v>-5.6370758913750763E-2</v>
      </c>
      <c r="L3417" s="21">
        <f>MAX(F3417:$F$5741)</f>
        <v>1628.56</v>
      </c>
      <c r="M3417" s="28">
        <f ca="1">IF(OFFSET($O3417,M$12,)&lt;&gt;"",_xlfn.STDEV.S(OFFSET($O3417,,,M$12))*SQRT($J$12/$G$12),"")</f>
        <v>0.1001796389598516</v>
      </c>
      <c r="N3417" s="30">
        <f ca="1">IF(OFFSET($O3417,N$12,)&lt;&gt;"",_xlfn.STDEV.S(OFFSET($O3417,,,N$12))*SQRT($J$12/$G$12),"")</f>
        <v>0.15693966649995911</v>
      </c>
      <c r="O3417" s="4">
        <f t="shared" ca="1" si="53"/>
        <v>4.5664192469740666E-3</v>
      </c>
    </row>
    <row r="3418" spans="2:15" x14ac:dyDescent="0.2">
      <c r="B3418" s="14">
        <v>36675</v>
      </c>
      <c r="C3418" s="25">
        <v>1132.3800000000001</v>
      </c>
      <c r="D3418" s="25">
        <v>1134.45</v>
      </c>
      <c r="E3418" s="25">
        <v>1129.81</v>
      </c>
      <c r="F3418" s="16">
        <v>1131.78</v>
      </c>
      <c r="G3418" s="28">
        <f ca="1">IFERROR($F3418/OFFSET($F3418,G$12,)-1,"")</f>
        <v>-3.2681181822202809E-4</v>
      </c>
      <c r="H3418" s="29">
        <f ca="1">IFERROR($F3418/OFFSET($F3418,H$12,)-1,"")</f>
        <v>5.3832214049673865E-3</v>
      </c>
      <c r="I3418" s="29">
        <f ca="1">IFERROR($F3418/OFFSET($F3418,I$12,)-1,"")</f>
        <v>-9.0620157074939867E-3</v>
      </c>
      <c r="J3418" s="29">
        <f ca="1">IFERROR($F3418/OFFSET($F3418,J$12,)-1,"")</f>
        <v>-4.8940353943631165E-2</v>
      </c>
      <c r="K3418" s="30">
        <f>F3418/VLOOKUP(YEAR(B3418),$Z$13:$AB$35,3,FALSE)-1</f>
        <v>-6.0669942234911511E-2</v>
      </c>
      <c r="L3418" s="21">
        <f>MAX(F3418:$F$5741)</f>
        <v>1628.56</v>
      </c>
      <c r="M3418" s="28">
        <f ca="1">IF(OFFSET($O3418,M$12,)&lt;&gt;"",_xlfn.STDEV.S(OFFSET($O3418,,,M$12))*SQRT($J$12/$G$12),"")</f>
        <v>9.9438123178704582E-2</v>
      </c>
      <c r="N3418" s="30">
        <f ca="1">IF(OFFSET($O3418,N$12,)&lt;&gt;"",_xlfn.STDEV.S(OFFSET($O3418,,,N$12))*SQRT($J$12/$G$12),"")</f>
        <v>0.1567691519262836</v>
      </c>
      <c r="O3418" s="4">
        <f t="shared" ca="1" si="53"/>
        <v>-3.2686523284229598E-4</v>
      </c>
    </row>
    <row r="3419" spans="2:15" x14ac:dyDescent="0.2">
      <c r="B3419" s="14">
        <v>36672</v>
      </c>
      <c r="C3419" s="25">
        <v>1132.1199999999999</v>
      </c>
      <c r="D3419" s="25">
        <v>1137.43</v>
      </c>
      <c r="E3419" s="25">
        <v>1129.5899999999999</v>
      </c>
      <c r="F3419" s="16">
        <v>1132.1500000000001</v>
      </c>
      <c r="G3419" s="28">
        <f ca="1">IFERROR($F3419/OFFSET($F3419,G$12,)-1,"")</f>
        <v>-5.8394801545484931E-3</v>
      </c>
      <c r="H3419" s="29">
        <f ca="1">IFERROR($F3419/OFFSET($F3419,H$12,)-1,"")</f>
        <v>-4.6507947671964311E-3</v>
      </c>
      <c r="I3419" s="29">
        <f ca="1">IFERROR($F3419/OFFSET($F3419,I$12,)-1,"")</f>
        <v>-1.3342513028776537E-2</v>
      </c>
      <c r="J3419" s="29">
        <f ca="1">IFERROR($F3419/OFFSET($F3419,J$12,)-1,"")</f>
        <v>-4.7003762657934711E-2</v>
      </c>
      <c r="K3419" s="30">
        <f>F3419/VLOOKUP(YEAR(B3419),$Z$13:$AB$35,3,FALSE)-1</f>
        <v>-6.0362857711971363E-2</v>
      </c>
      <c r="L3419" s="21">
        <f>MAX(F3419:$F$5741)</f>
        <v>1628.56</v>
      </c>
      <c r="M3419" s="28">
        <f ca="1">IF(OFFSET($O3419,M$12,)&lt;&gt;"",_xlfn.STDEV.S(OFFSET($O3419,,,M$12))*SQRT($J$12/$G$12),"")</f>
        <v>0.1033008289887528</v>
      </c>
      <c r="N3419" s="30">
        <f ca="1">IF(OFFSET($O3419,N$12,)&lt;&gt;"",_xlfn.STDEV.S(OFFSET($O3419,,,N$12))*SQRT($J$12/$G$12),"")</f>
        <v>0.15817786457818905</v>
      </c>
      <c r="O3419" s="4">
        <f t="shared" ca="1" si="53"/>
        <v>-5.8565965853518854E-3</v>
      </c>
    </row>
    <row r="3420" spans="2:15" x14ac:dyDescent="0.2">
      <c r="B3420" s="14">
        <v>36671</v>
      </c>
      <c r="C3420" s="25">
        <v>1129.97</v>
      </c>
      <c r="D3420" s="25">
        <v>1139.83</v>
      </c>
      <c r="E3420" s="25">
        <v>1129.67</v>
      </c>
      <c r="F3420" s="16">
        <v>1138.8</v>
      </c>
      <c r="G3420" s="28">
        <f ca="1">IFERROR($F3420/OFFSET($F3420,G$12,)-1,"")</f>
        <v>8.64451215191675E-3</v>
      </c>
      <c r="H3420" s="29">
        <f ca="1">IFERROR($F3420/OFFSET($F3420,H$12,)-1,"")</f>
        <v>2.3714790124107488E-4</v>
      </c>
      <c r="I3420" s="29">
        <f ca="1">IFERROR($F3420/OFFSET($F3420,I$12,)-1,"")</f>
        <v>-2.3041272789396938E-3</v>
      </c>
      <c r="J3420" s="29">
        <f ca="1">IFERROR($F3420/OFFSET($F3420,J$12,)-1,"")</f>
        <v>-8.2567329149513813E-2</v>
      </c>
      <c r="K3420" s="30">
        <f>F3420/VLOOKUP(YEAR(B3420),$Z$13:$AB$35,3,FALSE)-1</f>
        <v>-5.4843635880751695E-2</v>
      </c>
      <c r="L3420" s="21">
        <f>MAX(F3420:$F$5741)</f>
        <v>1628.56</v>
      </c>
      <c r="M3420" s="28">
        <f ca="1">IF(OFFSET($O3420,M$12,)&lt;&gt;"",_xlfn.STDEV.S(OFFSET($O3420,,,M$12))*SQRT($J$12/$G$12),"")</f>
        <v>0.10408796110797347</v>
      </c>
      <c r="N3420" s="30">
        <f ca="1">IF(OFFSET($O3420,N$12,)&lt;&gt;"",_xlfn.STDEV.S(OFFSET($O3420,,,N$12))*SQRT($J$12/$G$12),"")</f>
        <v>0.15802394375690712</v>
      </c>
      <c r="O3420" s="4">
        <f t="shared" ca="1" si="53"/>
        <v>8.6073622981310358E-3</v>
      </c>
    </row>
    <row r="3421" spans="2:15" x14ac:dyDescent="0.2">
      <c r="B3421" s="14">
        <v>36670</v>
      </c>
      <c r="C3421" s="25">
        <v>1134.7</v>
      </c>
      <c r="D3421" s="25">
        <v>1134.7</v>
      </c>
      <c r="E3421" s="25">
        <v>1122.9100000000001</v>
      </c>
      <c r="F3421" s="16">
        <v>1129.04</v>
      </c>
      <c r="G3421" s="28">
        <f ca="1">IFERROR($F3421/OFFSET($F3421,G$12,)-1,"")</f>
        <v>-7.2017094167406981E-3</v>
      </c>
      <c r="H3421" s="29">
        <f ca="1">IFERROR($F3421/OFFSET($F3421,H$12,)-1,"")</f>
        <v>-1.0221793635487031E-2</v>
      </c>
      <c r="I3421" s="29">
        <f ca="1">IFERROR($F3421/OFFSET($F3421,I$12,)-1,"")</f>
        <v>4.8773541243902763E-3</v>
      </c>
      <c r="J3421" s="29">
        <f ca="1">IFERROR($F3421/OFFSET($F3421,J$12,)-1,"")</f>
        <v>-8.6766264124693682E-2</v>
      </c>
      <c r="K3421" s="30">
        <f>F3421/VLOOKUP(YEAR(B3421),$Z$13:$AB$35,3,FALSE)-1</f>
        <v>-6.2944027621008036E-2</v>
      </c>
      <c r="L3421" s="21">
        <f>MAX(F3421:$F$5741)</f>
        <v>1628.56</v>
      </c>
      <c r="M3421" s="28">
        <f ca="1">IF(OFFSET($O3421,M$12,)&lt;&gt;"",_xlfn.STDEV.S(OFFSET($O3421,,,M$12))*SQRT($J$12/$G$12),"")</f>
        <v>0.10135407784616703</v>
      </c>
      <c r="N3421" s="30">
        <f ca="1">IF(OFFSET($O3421,N$12,)&lt;&gt;"",_xlfn.STDEV.S(OFFSET($O3421,,,N$12))*SQRT($J$12/$G$12),"")</f>
        <v>0.15722344195014618</v>
      </c>
      <c r="O3421" s="4">
        <f t="shared" ca="1" si="53"/>
        <v>-7.2277669070219801E-3</v>
      </c>
    </row>
    <row r="3422" spans="2:15" x14ac:dyDescent="0.2">
      <c r="B3422" s="14">
        <v>36669</v>
      </c>
      <c r="C3422" s="25">
        <v>1126.3</v>
      </c>
      <c r="D3422" s="25">
        <v>1138.4000000000001</v>
      </c>
      <c r="E3422" s="25">
        <v>1123.3499999999999</v>
      </c>
      <c r="F3422" s="16">
        <v>1137.23</v>
      </c>
      <c r="G3422" s="28">
        <f ca="1">IFERROR($F3422/OFFSET($F3422,G$12,)-1,"")</f>
        <v>1.022456738798283E-2</v>
      </c>
      <c r="H3422" s="29">
        <f ca="1">IFERROR($F3422/OFFSET($F3422,H$12,)-1,"")</f>
        <v>-6.0481580212385921E-3</v>
      </c>
      <c r="I3422" s="29">
        <f ca="1">IFERROR($F3422/OFFSET($F3422,I$12,)-1,"")</f>
        <v>1.2049586629764297E-2</v>
      </c>
      <c r="J3422" s="29">
        <f ca="1">IFERROR($F3422/OFFSET($F3422,J$12,)-1,"")</f>
        <v>-7.0199249441986966E-2</v>
      </c>
      <c r="K3422" s="30">
        <f>F3422/VLOOKUP(YEAR(B3422),$Z$13:$AB$35,3,FALSE)-1</f>
        <v>-5.6146670207821603E-2</v>
      </c>
      <c r="L3422" s="21">
        <f>MAX(F3422:$F$5741)</f>
        <v>1628.56</v>
      </c>
      <c r="M3422" s="28">
        <f ca="1">IF(OFFSET($O3422,M$12,)&lt;&gt;"",_xlfn.STDEV.S(OFFSET($O3422,,,M$12))*SQRT($J$12/$G$12),"")</f>
        <v>9.8798929188955109E-2</v>
      </c>
      <c r="N3422" s="30">
        <f ca="1">IF(OFFSET($O3422,N$12,)&lt;&gt;"",_xlfn.STDEV.S(OFFSET($O3422,,,N$12))*SQRT($J$12/$G$12),"")</f>
        <v>0.15646657930513302</v>
      </c>
      <c r="O3422" s="4">
        <f t="shared" ca="1" si="53"/>
        <v>1.01726500869136E-2</v>
      </c>
    </row>
    <row r="3423" spans="2:15" x14ac:dyDescent="0.2">
      <c r="B3423" s="14">
        <v>36668</v>
      </c>
      <c r="C3423" s="25">
        <v>1138.04</v>
      </c>
      <c r="D3423" s="25">
        <v>1164.79</v>
      </c>
      <c r="E3423" s="25">
        <v>1116.3499999999999</v>
      </c>
      <c r="F3423" s="16">
        <v>1125.72</v>
      </c>
      <c r="G3423" s="28">
        <f ca="1">IFERROR($F3423/OFFSET($F3423,G$12,)-1,"")</f>
        <v>-1.0303840202560144E-2</v>
      </c>
      <c r="H3423" s="29">
        <f ca="1">IFERROR($F3423/OFFSET($F3423,H$12,)-1,"")</f>
        <v>-8.1062982412857254E-3</v>
      </c>
      <c r="I3423" s="29">
        <f ca="1">IFERROR($F3423/OFFSET($F3423,I$12,)-1,"")</f>
        <v>3.9060409866766843E-3</v>
      </c>
      <c r="J3423" s="29">
        <f ca="1">IFERROR($F3423/OFFSET($F3423,J$12,)-1,"")</f>
        <v>-7.8072151017566815E-2</v>
      </c>
      <c r="K3423" s="30">
        <f>F3423/VLOOKUP(YEAR(B3423),$Z$13:$AB$35,3,FALSE)-1</f>
        <v>-6.5699488745767254E-2</v>
      </c>
      <c r="L3423" s="21">
        <f>MAX(F3423:$F$5741)</f>
        <v>1628.56</v>
      </c>
      <c r="M3423" s="28">
        <f ca="1">IF(OFFSET($O3423,M$12,)&lt;&gt;"",_xlfn.STDEV.S(OFFSET($O3423,,,M$12))*SQRT($J$12/$G$12),"")</f>
        <v>9.6520843659132424E-2</v>
      </c>
      <c r="N3423" s="30">
        <f ca="1">IF(OFFSET($O3423,N$12,)&lt;&gt;"",_xlfn.STDEV.S(OFFSET($O3423,,,N$12))*SQRT($J$12/$G$12),"")</f>
        <v>0.15696149002284737</v>
      </c>
      <c r="O3423" s="4">
        <f t="shared" ca="1" si="53"/>
        <v>-1.0357292255313061E-2</v>
      </c>
    </row>
    <row r="3424" spans="2:15" x14ac:dyDescent="0.2">
      <c r="B3424" s="14">
        <v>36665</v>
      </c>
      <c r="C3424" s="25">
        <v>1139.01</v>
      </c>
      <c r="D3424" s="25">
        <v>1142.26</v>
      </c>
      <c r="E3424" s="25">
        <v>1134.7</v>
      </c>
      <c r="F3424" s="16">
        <v>1137.44</v>
      </c>
      <c r="G3424" s="28">
        <f ca="1">IFERROR($F3424/OFFSET($F3424,G$12,)-1,"")</f>
        <v>-9.5737486056579613E-4</v>
      </c>
      <c r="H3424" s="29">
        <f ca="1">IFERROR($F3424/OFFSET($F3424,H$12,)-1,"")</f>
        <v>-6.8281438276024398E-3</v>
      </c>
      <c r="I3424" s="29">
        <f ca="1">IFERROR($F3424/OFFSET($F3424,I$12,)-1,"")</f>
        <v>8.5029037549320119E-3</v>
      </c>
      <c r="J3424" s="29">
        <f ca="1">IFERROR($F3424/OFFSET($F3424,J$12,)-1,"")</f>
        <v>-8.6180716793469947E-2</v>
      </c>
      <c r="K3424" s="30">
        <f>F3424/VLOOKUP(YEAR(B3424),$Z$13:$AB$35,3,FALSE)-1</f>
        <v>-5.5972378992098837E-2</v>
      </c>
      <c r="L3424" s="21">
        <f>MAX(F3424:$F$5741)</f>
        <v>1628.56</v>
      </c>
      <c r="M3424" s="28">
        <f ca="1">IF(OFFSET($O3424,M$12,)&lt;&gt;"",_xlfn.STDEV.S(OFFSET($O3424,,,M$12))*SQRT($J$12/$G$12),"")</f>
        <v>0.1009712121387188</v>
      </c>
      <c r="N3424" s="30">
        <f ca="1">IF(OFFSET($O3424,N$12,)&lt;&gt;"",_xlfn.STDEV.S(OFFSET($O3424,,,N$12))*SQRT($J$12/$G$12),"")</f>
        <v>0.15590569059856618</v>
      </c>
      <c r="O3424" s="4">
        <f t="shared" ca="1" si="53"/>
        <v>-9.578334365870836E-4</v>
      </c>
    </row>
    <row r="3425" spans="2:15" x14ac:dyDescent="0.2">
      <c r="B3425" s="14">
        <v>36664</v>
      </c>
      <c r="C3425" s="25">
        <v>1141.05</v>
      </c>
      <c r="D3425" s="25">
        <v>1142.01</v>
      </c>
      <c r="E3425" s="25">
        <v>1131.83</v>
      </c>
      <c r="F3425" s="16">
        <v>1138.53</v>
      </c>
      <c r="G3425" s="28">
        <f ca="1">IFERROR($F3425/OFFSET($F3425,G$12,)-1,"")</f>
        <v>-1.9023406680109822E-3</v>
      </c>
      <c r="H3425" s="29">
        <f ca="1">IFERROR($F3425/OFFSET($F3425,H$12,)-1,"")</f>
        <v>-9.1381426072426608E-3</v>
      </c>
      <c r="I3425" s="29">
        <f ca="1">IFERROR($F3425/OFFSET($F3425,I$12,)-1,"")</f>
        <v>6.9605363239169105E-3</v>
      </c>
      <c r="J3425" s="29">
        <f ca="1">IFERROR($F3425/OFFSET($F3425,J$12,)-1,"")</f>
        <v>-9.5959916784449595E-2</v>
      </c>
      <c r="K3425" s="30">
        <f>F3425/VLOOKUP(YEAR(B3425),$Z$13:$AB$35,3,FALSE)-1</f>
        <v>-5.5067724586680966E-2</v>
      </c>
      <c r="L3425" s="21">
        <f>MAX(F3425:$F$5741)</f>
        <v>1628.56</v>
      </c>
      <c r="M3425" s="28">
        <f ca="1">IF(OFFSET($O3425,M$12,)&lt;&gt;"",_xlfn.STDEV.S(OFFSET($O3425,,,M$12))*SQRT($J$12/$G$12),"")</f>
        <v>0.10089518175470458</v>
      </c>
      <c r="N3425" s="30">
        <f ca="1">IF(OFFSET($O3425,N$12,)&lt;&gt;"",_xlfn.STDEV.S(OFFSET($O3425,,,N$12))*SQRT($J$12/$G$12),"")</f>
        <v>0.15589098005794466</v>
      </c>
      <c r="O3425" s="4">
        <f t="shared" ca="1" si="53"/>
        <v>-1.9041524160922252E-3</v>
      </c>
    </row>
    <row r="3426" spans="2:15" x14ac:dyDescent="0.2">
      <c r="B3426" s="14">
        <v>36663</v>
      </c>
      <c r="C3426" s="25">
        <v>1142.46</v>
      </c>
      <c r="D3426" s="25">
        <v>1145.42</v>
      </c>
      <c r="E3426" s="25">
        <v>1136.76</v>
      </c>
      <c r="F3426" s="16">
        <v>1140.7</v>
      </c>
      <c r="G3426" s="28">
        <f ca="1">IFERROR($F3426/OFFSET($F3426,G$12,)-1,"")</f>
        <v>-3.0153388978718665E-3</v>
      </c>
      <c r="H3426" s="29">
        <f ca="1">IFERROR($F3426/OFFSET($F3426,H$12,)-1,"")</f>
        <v>-5.5359400200513109E-3</v>
      </c>
      <c r="I3426" s="29">
        <f ca="1">IFERROR($F3426/OFFSET($F3426,I$12,)-1,"")</f>
        <v>1.7047379589507861E-2</v>
      </c>
      <c r="J3426" s="29">
        <f ca="1">IFERROR($F3426/OFFSET($F3426,J$12,)-1,"")</f>
        <v>-7.6677755923038937E-2</v>
      </c>
      <c r="K3426" s="30">
        <f>F3426/VLOOKUP(YEAR(B3426),$Z$13:$AB$35,3,FALSE)-1</f>
        <v>-5.3266715357546013E-2</v>
      </c>
      <c r="L3426" s="21">
        <f>MAX(F3426:$F$5741)</f>
        <v>1628.56</v>
      </c>
      <c r="M3426" s="28">
        <f ca="1">IF(OFFSET($O3426,M$12,)&lt;&gt;"",_xlfn.STDEV.S(OFFSET($O3426,,,M$12))*SQRT($J$12/$G$12),"")</f>
        <v>0.10270208279152779</v>
      </c>
      <c r="N3426" s="30">
        <f ca="1">IF(OFFSET($O3426,N$12,)&lt;&gt;"",_xlfn.STDEV.S(OFFSET($O3426,,,N$12))*SQRT($J$12/$G$12),"")</f>
        <v>0.16296710412704715</v>
      </c>
      <c r="O3426" s="4">
        <f t="shared" ca="1" si="53"/>
        <v>-3.0198941916808235E-3</v>
      </c>
    </row>
    <row r="3427" spans="2:15" x14ac:dyDescent="0.2">
      <c r="B3427" s="14">
        <v>36662</v>
      </c>
      <c r="C3427" s="25">
        <v>1138.3800000000001</v>
      </c>
      <c r="D3427" s="25">
        <v>1147.43</v>
      </c>
      <c r="E3427" s="25">
        <v>1135.7</v>
      </c>
      <c r="F3427" s="16">
        <v>1144.1500000000001</v>
      </c>
      <c r="G3427" s="28">
        <f ca="1">IFERROR($F3427/OFFSET($F3427,G$12,)-1,"")</f>
        <v>8.1327318225072887E-3</v>
      </c>
      <c r="H3427" s="29">
        <f ca="1">IFERROR($F3427/OFFSET($F3427,H$12,)-1,"")</f>
        <v>2.5762129669386624E-3</v>
      </c>
      <c r="I3427" s="29">
        <f ca="1">IFERROR($F3427/OFFSET($F3427,I$12,)-1,"")</f>
        <v>2.1033750379268135E-2</v>
      </c>
      <c r="J3427" s="29">
        <f ca="1">IFERROR($F3427/OFFSET($F3427,J$12,)-1,"")</f>
        <v>-9.1497403484254169E-2</v>
      </c>
      <c r="K3427" s="30">
        <f>F3427/VLOOKUP(YEAR(B3427),$Z$13:$AB$35,3,FALSE)-1</f>
        <v>-5.0403359670672554E-2</v>
      </c>
      <c r="L3427" s="21">
        <f>MAX(F3427:$F$5741)</f>
        <v>1628.56</v>
      </c>
      <c r="M3427" s="28">
        <f ca="1">IF(OFFSET($O3427,M$12,)&lt;&gt;"",_xlfn.STDEV.S(OFFSET($O3427,,,M$12))*SQRT($J$12/$G$12),"")</f>
        <v>0.10864060898380065</v>
      </c>
      <c r="N3427" s="30">
        <f ca="1">IF(OFFSET($O3427,N$12,)&lt;&gt;"",_xlfn.STDEV.S(OFFSET($O3427,,,N$12))*SQRT($J$12/$G$12),"")</f>
        <v>0.16376597551465474</v>
      </c>
      <c r="O3427" s="4">
        <f t="shared" ca="1" si="53"/>
        <v>8.0998393756824966E-3</v>
      </c>
    </row>
    <row r="3428" spans="2:15" x14ac:dyDescent="0.2">
      <c r="B3428" s="14">
        <v>36661</v>
      </c>
      <c r="C3428" s="25">
        <v>1139.6400000000001</v>
      </c>
      <c r="D3428" s="25">
        <v>1144.9000000000001</v>
      </c>
      <c r="E3428" s="25">
        <v>1134.92</v>
      </c>
      <c r="F3428" s="16">
        <v>1134.92</v>
      </c>
      <c r="G3428" s="28">
        <f ca="1">IFERROR($F3428/OFFSET($F3428,G$12,)-1,"")</f>
        <v>-9.0285175418681751E-3</v>
      </c>
      <c r="H3428" s="29">
        <f ca="1">IFERROR($F3428/OFFSET($F3428,H$12,)-1,"")</f>
        <v>-2.4259897334927283E-3</v>
      </c>
      <c r="I3428" s="29">
        <f ca="1">IFERROR($F3428/OFFSET($F3428,I$12,)-1,"")</f>
        <v>2.3049533510614451E-2</v>
      </c>
      <c r="J3428" s="29">
        <f ca="1">IFERROR($F3428/OFFSET($F3428,J$12,)-1,"")</f>
        <v>-0.11043877662993207</v>
      </c>
      <c r="K3428" s="30">
        <f>F3428/VLOOKUP(YEAR(B3428),$Z$13:$AB$35,3,FALSE)-1</f>
        <v>-5.8063873580771586E-2</v>
      </c>
      <c r="L3428" s="21">
        <f>MAX(F3428:$F$5741)</f>
        <v>1628.56</v>
      </c>
      <c r="M3428" s="28">
        <f ca="1">IF(OFFSET($O3428,M$12,)&lt;&gt;"",_xlfn.STDEV.S(OFFSET($O3428,,,M$12))*SQRT($J$12/$G$12),"")</f>
        <v>0.10649285845718773</v>
      </c>
      <c r="N3428" s="30">
        <f ca="1">IF(OFFSET($O3428,N$12,)&lt;&gt;"",_xlfn.STDEV.S(OFFSET($O3428,,,N$12))*SQRT($J$12/$G$12),"")</f>
        <v>0.16505169947407536</v>
      </c>
      <c r="O3428" s="4">
        <f t="shared" ca="1" si="53"/>
        <v>-9.0695215968453341E-3</v>
      </c>
    </row>
    <row r="3429" spans="2:15" x14ac:dyDescent="0.2">
      <c r="B3429" s="14">
        <v>36658</v>
      </c>
      <c r="C3429" s="25">
        <v>1148.96</v>
      </c>
      <c r="D3429" s="25">
        <v>1154.05</v>
      </c>
      <c r="E3429" s="25">
        <v>1144.3699999999999</v>
      </c>
      <c r="F3429" s="16">
        <v>1145.26</v>
      </c>
      <c r="G3429" s="28">
        <f ca="1">IFERROR($F3429/OFFSET($F3429,G$12,)-1,"")</f>
        <v>-3.2810283456480294E-3</v>
      </c>
      <c r="H3429" s="29">
        <f ca="1">IFERROR($F3429/OFFSET($F3429,H$12,)-1,"")</f>
        <v>1.5112434741759051E-2</v>
      </c>
      <c r="I3429" s="29">
        <f ca="1">IFERROR($F3429/OFFSET($F3429,I$12,)-1,"")</f>
        <v>2.4987917733187759E-2</v>
      </c>
      <c r="J3429" s="29">
        <f ca="1">IFERROR($F3429/OFFSET($F3429,J$12,)-1,"")</f>
        <v>-0.11209830600457416</v>
      </c>
      <c r="K3429" s="30">
        <f>F3429/VLOOKUP(YEAR(B3429),$Z$13:$AB$35,3,FALSE)-1</f>
        <v>-4.9482106101852552E-2</v>
      </c>
      <c r="L3429" s="21">
        <f>MAX(F3429:$F$5741)</f>
        <v>1628.56</v>
      </c>
      <c r="M3429" s="28">
        <f ca="1">IF(OFFSET($O3429,M$12,)&lt;&gt;"",_xlfn.STDEV.S(OFFSET($O3429,,,M$12))*SQRT($J$12/$G$12),"")</f>
        <v>0.10461785476600836</v>
      </c>
      <c r="N3429" s="30">
        <f ca="1">IF(OFFSET($O3429,N$12,)&lt;&gt;"",_xlfn.STDEV.S(OFFSET($O3429,,,N$12))*SQRT($J$12/$G$12),"")</f>
        <v>0.16459235084567891</v>
      </c>
      <c r="O3429" s="4">
        <f t="shared" ca="1" si="53"/>
        <v>-3.2864227217830112E-3</v>
      </c>
    </row>
    <row r="3430" spans="2:15" x14ac:dyDescent="0.2">
      <c r="B3430" s="14">
        <v>36657</v>
      </c>
      <c r="C3430" s="25">
        <v>1147.3</v>
      </c>
      <c r="D3430" s="25">
        <v>1150.6099999999999</v>
      </c>
      <c r="E3430" s="25">
        <v>1139.81</v>
      </c>
      <c r="F3430" s="16">
        <v>1149.03</v>
      </c>
      <c r="G3430" s="28">
        <f ca="1">IFERROR($F3430/OFFSET($F3430,G$12,)-1,"")</f>
        <v>1.7261671243624654E-3</v>
      </c>
      <c r="H3430" s="29">
        <f ca="1">IFERROR($F3430/OFFSET($F3430,H$12,)-1,"")</f>
        <v>1.8634586572814138E-2</v>
      </c>
      <c r="I3430" s="29">
        <f ca="1">IFERROR($F3430/OFFSET($F3430,I$12,)-1,"")</f>
        <v>2.9550647372429628E-2</v>
      </c>
      <c r="J3430" s="29">
        <f ca="1">IFERROR($F3430/OFFSET($F3430,J$12,)-1,"")</f>
        <v>-0.11788820734075955</v>
      </c>
      <c r="K3430" s="30">
        <f>F3430/VLOOKUP(YEAR(B3430),$Z$13:$AB$35,3,FALSE)-1</f>
        <v>-4.635316380054455E-2</v>
      </c>
      <c r="L3430" s="21">
        <f>MAX(F3430:$F$5741)</f>
        <v>1628.56</v>
      </c>
      <c r="M3430" s="28">
        <f ca="1">IF(OFFSET($O3430,M$12,)&lt;&gt;"",_xlfn.STDEV.S(OFFSET($O3430,,,M$12))*SQRT($J$12/$G$12),"")</f>
        <v>0.10717300444726494</v>
      </c>
      <c r="N3430" s="30">
        <f ca="1">IF(OFFSET($O3430,N$12,)&lt;&gt;"",_xlfn.STDEV.S(OFFSET($O3430,,,N$12))*SQRT($J$12/$G$12),"")</f>
        <v>0.16864908266576775</v>
      </c>
      <c r="O3430" s="4">
        <f t="shared" ca="1" si="53"/>
        <v>1.7246790101349782E-3</v>
      </c>
    </row>
    <row r="3431" spans="2:15" x14ac:dyDescent="0.2">
      <c r="B3431" s="14">
        <v>36656</v>
      </c>
      <c r="C3431" s="25">
        <v>1141.3499999999999</v>
      </c>
      <c r="D3431" s="25">
        <v>1151.31</v>
      </c>
      <c r="E3431" s="25">
        <v>1140.56</v>
      </c>
      <c r="F3431" s="16">
        <v>1147.05</v>
      </c>
      <c r="G3431" s="28">
        <f ca="1">IFERROR($F3431/OFFSET($F3431,G$12,)-1,"")</f>
        <v>5.117375417320158E-3</v>
      </c>
      <c r="H3431" s="29">
        <f ca="1">IFERROR($F3431/OFFSET($F3431,H$12,)-1,"")</f>
        <v>1.5304135391587481E-2</v>
      </c>
      <c r="I3431" s="29">
        <f ca="1">IFERROR($F3431/OFFSET($F3431,I$12,)-1,"")</f>
        <v>2.9279804741479731E-2</v>
      </c>
      <c r="J3431" s="29">
        <f ca="1">IFERROR($F3431/OFFSET($F3431,J$12,)-1,"")</f>
        <v>-0.12583735339170998</v>
      </c>
      <c r="K3431" s="30">
        <f>F3431/VLOOKUP(YEAR(B3431),$Z$13:$AB$35,3,FALSE)-1</f>
        <v>-4.7996480977358869E-2</v>
      </c>
      <c r="L3431" s="21">
        <f>MAX(F3431:$F$5741)</f>
        <v>1628.56</v>
      </c>
      <c r="M3431" s="28">
        <f ca="1">IF(OFFSET($O3431,M$12,)&lt;&gt;"",_xlfn.STDEV.S(OFFSET($O3431,,,M$12))*SQRT($J$12/$G$12),"")</f>
        <v>0.10723544472701063</v>
      </c>
      <c r="N3431" s="30">
        <f ca="1">IF(OFFSET($O3431,N$12,)&lt;&gt;"",_xlfn.STDEV.S(OFFSET($O3431,,,N$12))*SQRT($J$12/$G$12),"")</f>
        <v>0.17170798839166626</v>
      </c>
      <c r="O3431" s="4">
        <f t="shared" ca="1" si="53"/>
        <v>5.1043261514675392E-3</v>
      </c>
    </row>
    <row r="3432" spans="2:15" x14ac:dyDescent="0.2">
      <c r="B3432" s="14">
        <v>36655</v>
      </c>
      <c r="C3432" s="25">
        <v>1137.0999999999999</v>
      </c>
      <c r="D3432" s="25">
        <v>1143.97</v>
      </c>
      <c r="E3432" s="25">
        <v>1131.4100000000001</v>
      </c>
      <c r="F3432" s="16">
        <v>1141.21</v>
      </c>
      <c r="G3432" s="28">
        <f ca="1">IFERROR($F3432/OFFSET($F3432,G$12,)-1,"")</f>
        <v>3.1028057098656525E-3</v>
      </c>
      <c r="H3432" s="29">
        <f ca="1">IFERROR($F3432/OFFSET($F3432,H$12,)-1,"")</f>
        <v>6.4201493919378017E-3</v>
      </c>
      <c r="I3432" s="29">
        <f ca="1">IFERROR($F3432/OFFSET($F3432,I$12,)-1,"")</f>
        <v>3.1145526501255905E-2</v>
      </c>
      <c r="J3432" s="29">
        <f ca="1">IFERROR($F3432/OFFSET($F3432,J$12,)-1,"")</f>
        <v>-0.13954067014506732</v>
      </c>
      <c r="K3432" s="30">
        <f>F3432/VLOOKUP(YEAR(B3432),$Z$13:$AB$35,3,FALSE)-1</f>
        <v>-5.2843436690790835E-2</v>
      </c>
      <c r="L3432" s="21">
        <f>MAX(F3432:$F$5741)</f>
        <v>1628.56</v>
      </c>
      <c r="M3432" s="28">
        <f ca="1">IF(OFFSET($O3432,M$12,)&lt;&gt;"",_xlfn.STDEV.S(OFFSET($O3432,,,M$12))*SQRT($J$12/$G$12),"")</f>
        <v>0.11919664049999684</v>
      </c>
      <c r="N3432" s="30">
        <f ca="1">IF(OFFSET($O3432,N$12,)&lt;&gt;"",_xlfn.STDEV.S(OFFSET($O3432,,,N$12))*SQRT($J$12/$G$12),"")</f>
        <v>0.17315416216859514</v>
      </c>
      <c r="O3432" s="4">
        <f t="shared" ca="1" si="53"/>
        <v>3.0980019424353268E-3</v>
      </c>
    </row>
    <row r="3433" spans="2:15" x14ac:dyDescent="0.2">
      <c r="B3433" s="14">
        <v>36654</v>
      </c>
      <c r="C3433" s="25">
        <v>1132.72</v>
      </c>
      <c r="D3433" s="25">
        <v>1138.77</v>
      </c>
      <c r="E3433" s="25">
        <v>1129.93</v>
      </c>
      <c r="F3433" s="16">
        <v>1137.68</v>
      </c>
      <c r="G3433" s="28">
        <f ca="1">IFERROR($F3433/OFFSET($F3433,G$12,)-1,"")</f>
        <v>8.39382739029082E-3</v>
      </c>
      <c r="H3433" s="29">
        <f ca="1">IFERROR($F3433/OFFSET($F3433,H$12,)-1,"")</f>
        <v>4.5916925685223209E-3</v>
      </c>
      <c r="I3433" s="29">
        <f ca="1">IFERROR($F3433/OFFSET($F3433,I$12,)-1,"")</f>
        <v>1.3333808374379919E-2</v>
      </c>
      <c r="J3433" s="29">
        <f ca="1">IFERROR($F3433/OFFSET($F3433,J$12,)-1,"")</f>
        <v>-0.12765973761089433</v>
      </c>
      <c r="K3433" s="30">
        <f>F3433/VLOOKUP(YEAR(B3433),$Z$13:$AB$35,3,FALSE)-1</f>
        <v>-5.5773189031272818E-2</v>
      </c>
      <c r="L3433" s="21">
        <f>MAX(F3433:$F$5741)</f>
        <v>1628.56</v>
      </c>
      <c r="M3433" s="28">
        <f ca="1">IF(OFFSET($O3433,M$12,)&lt;&gt;"",_xlfn.STDEV.S(OFFSET($O3433,,,M$12))*SQRT($J$12/$G$12),"")</f>
        <v>0.11904723792619688</v>
      </c>
      <c r="N3433" s="30">
        <f ca="1">IF(OFFSET($O3433,N$12,)&lt;&gt;"",_xlfn.STDEV.S(OFFSET($O3433,,,N$12))*SQRT($J$12/$G$12),"")</f>
        <v>0.17351678625022193</v>
      </c>
      <c r="O3433" s="4">
        <f t="shared" ca="1" si="53"/>
        <v>8.3587951211942287E-3</v>
      </c>
    </row>
    <row r="3434" spans="2:15" x14ac:dyDescent="0.2">
      <c r="B3434" s="14">
        <v>36651</v>
      </c>
      <c r="C3434" s="25">
        <v>1127.95</v>
      </c>
      <c r="D3434" s="25">
        <v>1133.1600000000001</v>
      </c>
      <c r="E3434" s="25">
        <v>1124.93</v>
      </c>
      <c r="F3434" s="16">
        <v>1128.21</v>
      </c>
      <c r="G3434" s="28">
        <f ca="1">IFERROR($F3434/OFFSET($F3434,G$12,)-1,"")</f>
        <v>1.7730339270038975E-4</v>
      </c>
      <c r="H3434" s="29">
        <f ca="1">IFERROR($F3434/OFFSET($F3434,H$12,)-1,"")</f>
        <v>-1.2187754458774402E-2</v>
      </c>
      <c r="I3434" s="29">
        <f ca="1">IFERROR($F3434/OFFSET($F3434,I$12,)-1,"")</f>
        <v>4.8988607921902627E-3</v>
      </c>
      <c r="J3434" s="29">
        <f ca="1">IFERROR($F3434/OFFSET($F3434,J$12,)-1,"")</f>
        <v>-0.13116370049209491</v>
      </c>
      <c r="K3434" s="30">
        <f>F3434/VLOOKUP(YEAR(B3434),$Z$13:$AB$35,3,FALSE)-1</f>
        <v>-6.3632892902197757E-2</v>
      </c>
      <c r="L3434" s="21">
        <f>MAX(F3434:$F$5741)</f>
        <v>1628.56</v>
      </c>
      <c r="M3434" s="28">
        <f ca="1">IF(OFFSET($O3434,M$12,)&lt;&gt;"",_xlfn.STDEV.S(OFFSET($O3434,,,M$12))*SQRT($J$12/$G$12),"")</f>
        <v>0.11765513675122852</v>
      </c>
      <c r="N3434" s="30">
        <f ca="1">IF(OFFSET($O3434,N$12,)&lt;&gt;"",_xlfn.STDEV.S(OFFSET($O3434,,,N$12))*SQRT($J$12/$G$12),"")</f>
        <v>0.17599806699386644</v>
      </c>
      <c r="O3434" s="4">
        <f t="shared" ca="1" si="53"/>
        <v>1.7728767631154348E-4</v>
      </c>
    </row>
    <row r="3435" spans="2:15" x14ac:dyDescent="0.2">
      <c r="B3435" s="14">
        <v>36650</v>
      </c>
      <c r="C3435" s="25">
        <v>1130.23</v>
      </c>
      <c r="D3435" s="25">
        <v>1131.3900000000001</v>
      </c>
      <c r="E3435" s="25">
        <v>1124.18</v>
      </c>
      <c r="F3435" s="16">
        <v>1128.01</v>
      </c>
      <c r="G3435" s="28">
        <f ca="1">IFERROR($F3435/OFFSET($F3435,G$12,)-1,"")</f>
        <v>-1.5490015578529803E-3</v>
      </c>
      <c r="H3435" s="29">
        <f ca="1">IFERROR($F3435/OFFSET($F3435,H$12,)-1,"")</f>
        <v>-1.695048193401083E-2</v>
      </c>
      <c r="I3435" s="29">
        <f ca="1">IFERROR($F3435/OFFSET($F3435,I$12,)-1,"")</f>
        <v>-1.8228959268009604E-3</v>
      </c>
      <c r="J3435" s="29">
        <f ca="1">IFERROR($F3435/OFFSET($F3435,J$12,)-1,"")</f>
        <v>-0.12065887635544392</v>
      </c>
      <c r="K3435" s="30">
        <f>F3435/VLOOKUP(YEAR(B3435),$Z$13:$AB$35,3,FALSE)-1</f>
        <v>-6.3798884536219513E-2</v>
      </c>
      <c r="L3435" s="21">
        <f>MAX(F3435:$F$5741)</f>
        <v>1628.56</v>
      </c>
      <c r="M3435" s="28">
        <f ca="1">IF(OFFSET($O3435,M$12,)&lt;&gt;"",_xlfn.STDEV.S(OFFSET($O3435,,,M$12))*SQRT($J$12/$G$12),"")</f>
        <v>0.12069699154953008</v>
      </c>
      <c r="N3435" s="30">
        <f ca="1">IF(OFFSET($O3435,N$12,)&lt;&gt;"",_xlfn.STDEV.S(OFFSET($O3435,,,N$12))*SQRT($J$12/$G$12),"")</f>
        <v>0.18802788808902465</v>
      </c>
      <c r="O3435" s="4">
        <f t="shared" ca="1" si="53"/>
        <v>-1.550202501101623E-3</v>
      </c>
    </row>
    <row r="3436" spans="2:15" x14ac:dyDescent="0.2">
      <c r="B3436" s="14">
        <v>36649</v>
      </c>
      <c r="C3436" s="25">
        <v>1133.2</v>
      </c>
      <c r="D3436" s="25">
        <v>1137.21</v>
      </c>
      <c r="E3436" s="25">
        <v>1122.42</v>
      </c>
      <c r="F3436" s="16">
        <v>1129.76</v>
      </c>
      <c r="G3436" s="28">
        <f ca="1">IFERROR($F3436/OFFSET($F3436,G$12,)-1,"")</f>
        <v>-3.6774756819204502E-3</v>
      </c>
      <c r="H3436" s="29">
        <f ca="1">IFERROR($F3436/OFFSET($F3436,H$12,)-1,"")</f>
        <v>-1.0224017241530436E-2</v>
      </c>
      <c r="I3436" s="29">
        <f ca="1">IFERROR($F3436/OFFSET($F3436,I$12,)-1,"")</f>
        <v>1.2983286708270647E-2</v>
      </c>
      <c r="J3436" s="29">
        <f ca="1">IFERROR($F3436/OFFSET($F3436,J$12,)-1,"")</f>
        <v>-0.10618838905678885</v>
      </c>
      <c r="K3436" s="30">
        <f>F3436/VLOOKUP(YEAR(B3436),$Z$13:$AB$35,3,FALSE)-1</f>
        <v>-6.2346457738530092E-2</v>
      </c>
      <c r="L3436" s="21">
        <f>MAX(F3436:$F$5741)</f>
        <v>1628.56</v>
      </c>
      <c r="M3436" s="28">
        <f ca="1">IF(OFFSET($O3436,M$12,)&lt;&gt;"",_xlfn.STDEV.S(OFFSET($O3436,,,M$12))*SQRT($J$12/$G$12),"")</f>
        <v>0.12611073530602038</v>
      </c>
      <c r="N3436" s="30">
        <f ca="1">IF(OFFSET($O3436,N$12,)&lt;&gt;"",_xlfn.STDEV.S(OFFSET($O3436,,,N$12))*SQRT($J$12/$G$12),"")</f>
        <v>0.190099717793176</v>
      </c>
      <c r="O3436" s="4">
        <f t="shared" ca="1" si="53"/>
        <v>-3.684254219323202E-3</v>
      </c>
    </row>
    <row r="3437" spans="2:15" x14ac:dyDescent="0.2">
      <c r="B3437" s="14">
        <v>36648</v>
      </c>
      <c r="C3437" s="25">
        <v>1132.3399999999999</v>
      </c>
      <c r="D3437" s="25">
        <v>1141.02</v>
      </c>
      <c r="E3437" s="25">
        <v>1130.53</v>
      </c>
      <c r="F3437" s="16">
        <v>1133.93</v>
      </c>
      <c r="G3437" s="28">
        <f ca="1">IFERROR($F3437/OFFSET($F3437,G$12,)-1,"")</f>
        <v>1.2803758123764997E-3</v>
      </c>
      <c r="H3437" s="29">
        <f ca="1">IFERROR($F3437/OFFSET($F3437,H$12,)-1,"")</f>
        <v>9.229591655096403E-3</v>
      </c>
      <c r="I3437" s="29">
        <f ca="1">IFERROR($F3437/OFFSET($F3437,I$12,)-1,"")</f>
        <v>1.8228675592431909E-2</v>
      </c>
      <c r="J3437" s="29">
        <f ca="1">IFERROR($F3437/OFFSET($F3437,J$12,)-1,"")</f>
        <v>-0.10898690114173015</v>
      </c>
      <c r="K3437" s="30">
        <f>F3437/VLOOKUP(YEAR(B3437),$Z$13:$AB$35,3,FALSE)-1</f>
        <v>-5.8885532169178689E-2</v>
      </c>
      <c r="L3437" s="21">
        <f>MAX(F3437:$F$5741)</f>
        <v>1628.56</v>
      </c>
      <c r="M3437" s="28">
        <f ca="1">IF(OFFSET($O3437,M$12,)&lt;&gt;"",_xlfn.STDEV.S(OFFSET($O3437,,,M$12))*SQRT($J$12/$G$12),"")</f>
        <v>0.13616009401655194</v>
      </c>
      <c r="N3437" s="30">
        <f ca="1">IF(OFFSET($O3437,N$12,)&lt;&gt;"",_xlfn.STDEV.S(OFFSET($O3437,,,N$12))*SQRT($J$12/$G$12),"")</f>
        <v>0.20378848331832738</v>
      </c>
      <c r="O3437" s="4">
        <f t="shared" ca="1" si="53"/>
        <v>1.2795568302614291E-3</v>
      </c>
    </row>
    <row r="3438" spans="2:15" x14ac:dyDescent="0.2">
      <c r="B3438" s="14">
        <v>36644</v>
      </c>
      <c r="C3438" s="25">
        <v>1142.75</v>
      </c>
      <c r="D3438" s="25">
        <v>1151.47</v>
      </c>
      <c r="E3438" s="25">
        <v>1132.48</v>
      </c>
      <c r="F3438" s="16">
        <v>1132.48</v>
      </c>
      <c r="G3438" s="28">
        <f ca="1">IFERROR($F3438/OFFSET($F3438,G$12,)-1,"")</f>
        <v>-8.4491257562625544E-3</v>
      </c>
      <c r="H3438" s="29">
        <f ca="1">IFERROR($F3438/OFFSET($F3438,H$12,)-1,"")</f>
        <v>7.8224421326165139E-3</v>
      </c>
      <c r="I3438" s="29">
        <f ca="1">IFERROR($F3438/OFFSET($F3438,I$12,)-1,"")</f>
        <v>1.0511287588114593E-2</v>
      </c>
      <c r="J3438" s="29">
        <f ca="1">IFERROR($F3438/OFFSET($F3438,J$12,)-1,"")</f>
        <v>-9.902541867218273E-2</v>
      </c>
      <c r="K3438" s="30">
        <f>F3438/VLOOKUP(YEAR(B3438),$Z$13:$AB$35,3,FALSE)-1</f>
        <v>-6.0088971515835699E-2</v>
      </c>
      <c r="L3438" s="21">
        <f>MAX(F3438:$F$5741)</f>
        <v>1628.56</v>
      </c>
      <c r="M3438" s="28">
        <f ca="1">IF(OFFSET($O3438,M$12,)&lt;&gt;"",_xlfn.STDEV.S(OFFSET($O3438,,,M$12))*SQRT($J$12/$G$12),"")</f>
        <v>0.14082232068181494</v>
      </c>
      <c r="N3438" s="30">
        <f ca="1">IF(OFFSET($O3438,N$12,)&lt;&gt;"",_xlfn.STDEV.S(OFFSET($O3438,,,N$12))*SQRT($J$12/$G$12),"")</f>
        <v>0.20378208852509688</v>
      </c>
      <c r="O3438" s="4">
        <f t="shared" ca="1" si="53"/>
        <v>-8.4850219566346939E-3</v>
      </c>
    </row>
    <row r="3439" spans="2:15" x14ac:dyDescent="0.2">
      <c r="B3439" s="14">
        <v>36643</v>
      </c>
      <c r="C3439" s="25">
        <v>1145.45</v>
      </c>
      <c r="D3439" s="25">
        <v>1158.57</v>
      </c>
      <c r="E3439" s="25">
        <v>1135.8</v>
      </c>
      <c r="F3439" s="16">
        <v>1142.1300000000001</v>
      </c>
      <c r="G3439" s="28">
        <f ca="1">IFERROR($F3439/OFFSET($F3439,G$12,)-1,"")</f>
        <v>-4.6450420929704528E-3</v>
      </c>
      <c r="H3439" s="29">
        <f ca="1">IFERROR($F3439/OFFSET($F3439,H$12,)-1,"")</f>
        <v>1.8540317834020215E-2</v>
      </c>
      <c r="I3439" s="29">
        <f ca="1">IFERROR($F3439/OFFSET($F3439,I$12,)-1,"")</f>
        <v>1.0797129025691854E-2</v>
      </c>
      <c r="J3439" s="29">
        <f ca="1">IFERROR($F3439/OFFSET($F3439,J$12,)-1,"")</f>
        <v>-8.2913786042926318E-2</v>
      </c>
      <c r="K3439" s="30">
        <f>F3439/VLOOKUP(YEAR(B3439),$Z$13:$AB$35,3,FALSE)-1</f>
        <v>-5.2079875174291246E-2</v>
      </c>
      <c r="L3439" s="21">
        <f>MAX(F3439:$F$5741)</f>
        <v>1628.56</v>
      </c>
      <c r="M3439" s="28">
        <f ca="1">IF(OFFSET($O3439,M$12,)&lt;&gt;"",_xlfn.STDEV.S(OFFSET($O3439,,,M$12))*SQRT($J$12/$G$12),"")</f>
        <v>0.13813839168961195</v>
      </c>
      <c r="N3439" s="30">
        <f ca="1">IF(OFFSET($O3439,N$12,)&lt;&gt;"",_xlfn.STDEV.S(OFFSET($O3439,,,N$12))*SQRT($J$12/$G$12),"")</f>
        <v>0.20297353355049719</v>
      </c>
      <c r="O3439" s="4">
        <f t="shared" ca="1" si="53"/>
        <v>-4.6558638255997072E-3</v>
      </c>
    </row>
    <row r="3440" spans="2:15" x14ac:dyDescent="0.2">
      <c r="B3440" s="14">
        <v>36642</v>
      </c>
      <c r="C3440" s="25">
        <v>1141.6099999999999</v>
      </c>
      <c r="D3440" s="25">
        <v>1150.1400000000001</v>
      </c>
      <c r="E3440" s="25">
        <v>1139.6600000000001</v>
      </c>
      <c r="F3440" s="16">
        <v>1147.46</v>
      </c>
      <c r="G3440" s="28">
        <f ca="1">IFERROR($F3440/OFFSET($F3440,G$12,)-1,"")</f>
        <v>5.2828469551351454E-3</v>
      </c>
      <c r="H3440" s="29">
        <f ca="1">IFERROR($F3440/OFFSET($F3440,H$12,)-1,"")</f>
        <v>1.7387063882608578E-2</v>
      </c>
      <c r="I3440" s="29">
        <f ca="1">IFERROR($F3440/OFFSET($F3440,I$12,)-1,"")</f>
        <v>1.7820236479594298E-2</v>
      </c>
      <c r="J3440" s="29">
        <f ca="1">IFERROR($F3440/OFFSET($F3440,J$12,)-1,"")</f>
        <v>-8.2061374036030754E-2</v>
      </c>
      <c r="K3440" s="30">
        <f>F3440/VLOOKUP(YEAR(B3440),$Z$13:$AB$35,3,FALSE)-1</f>
        <v>-4.7656198127614458E-2</v>
      </c>
      <c r="L3440" s="21">
        <f>MAX(F3440:$F$5741)</f>
        <v>1628.56</v>
      </c>
      <c r="M3440" s="28">
        <f ca="1">IF(OFFSET($O3440,M$12,)&lt;&gt;"",_xlfn.STDEV.S(OFFSET($O3440,,,M$12))*SQRT($J$12/$G$12),"")</f>
        <v>0.14005092912380418</v>
      </c>
      <c r="N3440" s="30">
        <f ca="1">IF(OFFSET($O3440,N$12,)&lt;&gt;"",_xlfn.STDEV.S(OFFSET($O3440,,,N$12))*SQRT($J$12/$G$12),"")</f>
        <v>0.20896540868720284</v>
      </c>
      <c r="O3440" s="4">
        <f t="shared" ca="1" si="53"/>
        <v>5.2689416706534478E-3</v>
      </c>
    </row>
    <row r="3441" spans="2:15" x14ac:dyDescent="0.2">
      <c r="B3441" s="14">
        <v>36641</v>
      </c>
      <c r="C3441" s="25">
        <v>1136.97</v>
      </c>
      <c r="D3441" s="25">
        <v>1142.25</v>
      </c>
      <c r="E3441" s="25">
        <v>1133.3800000000001</v>
      </c>
      <c r="F3441" s="16">
        <v>1141.43</v>
      </c>
      <c r="G3441" s="28">
        <f ca="1">IFERROR($F3441/OFFSET($F3441,G$12,)-1,"")</f>
        <v>1.5904802591762079E-2</v>
      </c>
      <c r="H3441" s="29">
        <f ca="1">IFERROR($F3441/OFFSET($F3441,H$12,)-1,"")</f>
        <v>9.525409937558571E-3</v>
      </c>
      <c r="I3441" s="29">
        <f ca="1">IFERROR($F3441/OFFSET($F3441,I$12,)-1,"")</f>
        <v>3.194105415423576E-2</v>
      </c>
      <c r="J3441" s="29">
        <f ca="1">IFERROR($F3441/OFFSET($F3441,J$12,)-1,"")</f>
        <v>-8.1905635184917003E-2</v>
      </c>
      <c r="K3441" s="30">
        <f>F3441/VLOOKUP(YEAR(B3441),$Z$13:$AB$35,3,FALSE)-1</f>
        <v>-5.2660845893367059E-2</v>
      </c>
      <c r="L3441" s="21">
        <f>MAX(F3441:$F$5741)</f>
        <v>1628.56</v>
      </c>
      <c r="M3441" s="28">
        <f ca="1">IF(OFFSET($O3441,M$12,)&lt;&gt;"",_xlfn.STDEV.S(OFFSET($O3441,,,M$12))*SQRT($J$12/$G$12),"")</f>
        <v>0.14305452960641987</v>
      </c>
      <c r="N3441" s="30">
        <f ca="1">IF(OFFSET($O3441,N$12,)&lt;&gt;"",_xlfn.STDEV.S(OFFSET($O3441,,,N$12))*SQRT($J$12/$G$12),"")</f>
        <v>0.21513226538543137</v>
      </c>
      <c r="O3441" s="4">
        <f t="shared" ca="1" si="53"/>
        <v>1.5779646529881522E-2</v>
      </c>
    </row>
    <row r="3442" spans="2:15" x14ac:dyDescent="0.2">
      <c r="B3442" s="14">
        <v>36636</v>
      </c>
      <c r="C3442" s="25">
        <v>1123.42</v>
      </c>
      <c r="D3442" s="25">
        <v>1124.4100000000001</v>
      </c>
      <c r="E3442" s="25">
        <v>1116.18</v>
      </c>
      <c r="F3442" s="16">
        <v>1123.56</v>
      </c>
      <c r="G3442" s="28">
        <f ca="1">IFERROR($F3442/OFFSET($F3442,G$12,)-1,"")</f>
        <v>-1.1569027044833202E-4</v>
      </c>
      <c r="H3442" s="29">
        <f ca="1">IFERROR($F3442/OFFSET($F3442,H$12,)-1,"")</f>
        <v>1.765366714812977E-3</v>
      </c>
      <c r="I3442" s="29">
        <f ca="1">IFERROR($F3442/OFFSET($F3442,I$12,)-1,"")</f>
        <v>1.7284308310773433E-2</v>
      </c>
      <c r="J3442" s="29">
        <f ca="1">IFERROR($F3442/OFFSET($F3442,J$12,)-1,"")</f>
        <v>-7.006232360268505E-2</v>
      </c>
      <c r="K3442" s="30">
        <f>F3442/VLOOKUP(YEAR(B3442),$Z$13:$AB$35,3,FALSE)-1</f>
        <v>-6.7492198393201086E-2</v>
      </c>
      <c r="L3442" s="21">
        <f>MAX(F3442:$F$5741)</f>
        <v>1628.56</v>
      </c>
      <c r="M3442" s="28">
        <f ca="1">IF(OFFSET($O3442,M$12,)&lt;&gt;"",_xlfn.STDEV.S(OFFSET($O3442,,,M$12))*SQRT($J$12/$G$12),"")</f>
        <v>0.16200379893554431</v>
      </c>
      <c r="N3442" s="30">
        <f ca="1">IF(OFFSET($O3442,N$12,)&lt;&gt;"",_xlfn.STDEV.S(OFFSET($O3442,,,N$12))*SQRT($J$12/$G$12),"")</f>
        <v>0.21284997829439412</v>
      </c>
      <c r="O3442" s="4">
        <f t="shared" ca="1" si="53"/>
        <v>-1.1569696308385707E-4</v>
      </c>
    </row>
    <row r="3443" spans="2:15" x14ac:dyDescent="0.2">
      <c r="B3443" s="14">
        <v>36635</v>
      </c>
      <c r="C3443" s="25">
        <v>1121.67</v>
      </c>
      <c r="D3443" s="25">
        <v>1127.27</v>
      </c>
      <c r="E3443" s="25">
        <v>1114.19</v>
      </c>
      <c r="F3443" s="16">
        <v>1123.69</v>
      </c>
      <c r="G3443" s="28">
        <f ca="1">IFERROR($F3443/OFFSET($F3443,G$12,)-1,"")</f>
        <v>2.095706922075502E-3</v>
      </c>
      <c r="H3443" s="29">
        <f ca="1">IFERROR($F3443/OFFSET($F3443,H$12,)-1,"")</f>
        <v>2.775348480251516E-3</v>
      </c>
      <c r="I3443" s="29">
        <f ca="1">IFERROR($F3443/OFFSET($F3443,I$12,)-1,"")</f>
        <v>2.254961734809946E-2</v>
      </c>
      <c r="J3443" s="29">
        <f ca="1">IFERROR($F3443/OFFSET($F3443,J$12,)-1,"")</f>
        <v>-6.9469517547491533E-2</v>
      </c>
      <c r="K3443" s="30">
        <f>F3443/VLOOKUP(YEAR(B3443),$Z$13:$AB$35,3,FALSE)-1</f>
        <v>-6.7384303831086956E-2</v>
      </c>
      <c r="L3443" s="21">
        <f>MAX(F3443:$F$5741)</f>
        <v>1628.56</v>
      </c>
      <c r="M3443" s="28">
        <f ca="1">IF(OFFSET($O3443,M$12,)&lt;&gt;"",_xlfn.STDEV.S(OFFSET($O3443,,,M$12))*SQRT($J$12/$G$12),"")</f>
        <v>0.16210481431441059</v>
      </c>
      <c r="N3443" s="30">
        <f ca="1">IF(OFFSET($O3443,N$12,)&lt;&gt;"",_xlfn.STDEV.S(OFFSET($O3443,,,N$12))*SQRT($J$12/$G$12),"")</f>
        <v>0.21350761804092225</v>
      </c>
      <c r="O3443" s="4">
        <f t="shared" ca="1" si="53"/>
        <v>2.0935139916157708E-3</v>
      </c>
    </row>
    <row r="3444" spans="2:15" x14ac:dyDescent="0.2">
      <c r="B3444" s="14">
        <v>36634</v>
      </c>
      <c r="C3444" s="25">
        <v>1127.8399999999999</v>
      </c>
      <c r="D3444" s="25">
        <v>1136.71</v>
      </c>
      <c r="E3444" s="25">
        <v>1116.3699999999999</v>
      </c>
      <c r="F3444" s="16">
        <v>1121.3399999999999</v>
      </c>
      <c r="G3444" s="28">
        <f ca="1">IFERROR($F3444/OFFSET($F3444,G$12,)-1,"")</f>
        <v>-5.7720441548078094E-3</v>
      </c>
      <c r="H3444" s="29">
        <f ca="1">IFERROR($F3444/OFFSET($F3444,H$12,)-1,"")</f>
        <v>1.080813088745658E-2</v>
      </c>
      <c r="I3444" s="29">
        <f ca="1">IFERROR($F3444/OFFSET($F3444,I$12,)-1,"")</f>
        <v>1.1820544286436085E-2</v>
      </c>
      <c r="J3444" s="29">
        <f ca="1">IFERROR($F3444/OFFSET($F3444,J$12,)-1,"")</f>
        <v>-7.1799880802595917E-2</v>
      </c>
      <c r="K3444" s="30">
        <f>F3444/VLOOKUP(YEAR(B3444),$Z$13:$AB$35,3,FALSE)-1</f>
        <v>-6.9334705530841423E-2</v>
      </c>
      <c r="L3444" s="21">
        <f>MAX(F3444:$F$5741)</f>
        <v>1628.56</v>
      </c>
      <c r="M3444" s="28">
        <f ca="1">IF(OFFSET($O3444,M$12,)&lt;&gt;"",_xlfn.STDEV.S(OFFSET($O3444,,,M$12))*SQRT($J$12/$G$12),"")</f>
        <v>0.17089144833619216</v>
      </c>
      <c r="N3444" s="30">
        <f ca="1">IF(OFFSET($O3444,N$12,)&lt;&gt;"",_xlfn.STDEV.S(OFFSET($O3444,,,N$12))*SQRT($J$12/$G$12),"")</f>
        <v>0.21348209184347247</v>
      </c>
      <c r="O3444" s="4">
        <f t="shared" ca="1" si="53"/>
        <v>-5.7887667818793866E-3</v>
      </c>
    </row>
    <row r="3445" spans="2:15" x14ac:dyDescent="0.2">
      <c r="B3445" s="14">
        <v>36633</v>
      </c>
      <c r="C3445" s="25">
        <v>1127.48</v>
      </c>
      <c r="D3445" s="25">
        <v>1131.3800000000001</v>
      </c>
      <c r="E3445" s="25">
        <v>1104.32</v>
      </c>
      <c r="F3445" s="16">
        <v>1127.8499999999999</v>
      </c>
      <c r="G3445" s="28">
        <f ca="1">IFERROR($F3445/OFFSET($F3445,G$12,)-1,"")</f>
        <v>-2.4852740877011614E-3</v>
      </c>
      <c r="H3445" s="29">
        <f ca="1">IFERROR($F3445/OFFSET($F3445,H$12,)-1,"")</f>
        <v>9.4062684590188184E-3</v>
      </c>
      <c r="I3445" s="29">
        <f ca="1">IFERROR($F3445/OFFSET($F3445,I$12,)-1,"")</f>
        <v>3.1544962317992198E-2</v>
      </c>
      <c r="J3445" s="29">
        <f ca="1">IFERROR($F3445/OFFSET($F3445,J$12,)-1,"")</f>
        <v>-5.7777295093608294E-2</v>
      </c>
      <c r="K3445" s="30">
        <f>F3445/VLOOKUP(YEAR(B3445),$Z$13:$AB$35,3,FALSE)-1</f>
        <v>-6.3931677843436896E-2</v>
      </c>
      <c r="L3445" s="21">
        <f>MAX(F3445:$F$5741)</f>
        <v>1628.56</v>
      </c>
      <c r="M3445" s="28">
        <f ca="1">IF(OFFSET($O3445,M$12,)&lt;&gt;"",_xlfn.STDEV.S(OFFSET($O3445,,,M$12))*SQRT($J$12/$G$12),"")</f>
        <v>0.17237486451196554</v>
      </c>
      <c r="N3445" s="30">
        <f ca="1">IF(OFFSET($O3445,N$12,)&lt;&gt;"",_xlfn.STDEV.S(OFFSET($O3445,,,N$12))*SQRT($J$12/$G$12),"")</f>
        <v>0.21808367759439612</v>
      </c>
      <c r="O3445" s="4">
        <f t="shared" ca="1" si="53"/>
        <v>-2.488367507740669E-3</v>
      </c>
    </row>
    <row r="3446" spans="2:15" x14ac:dyDescent="0.2">
      <c r="B3446" s="14">
        <v>36630</v>
      </c>
      <c r="C3446" s="25">
        <v>1121.3800000000001</v>
      </c>
      <c r="D3446" s="25">
        <v>1138.97</v>
      </c>
      <c r="E3446" s="25">
        <v>1118.5999999999999</v>
      </c>
      <c r="F3446" s="16">
        <v>1130.6600000000001</v>
      </c>
      <c r="G3446" s="28">
        <f ca="1">IFERROR($F3446/OFFSET($F3446,G$12,)-1,"")</f>
        <v>8.0957221063144846E-3</v>
      </c>
      <c r="H3446" s="29">
        <f ca="1">IFERROR($F3446/OFFSET($F3446,H$12,)-1,"")</f>
        <v>1.3090811343577924E-2</v>
      </c>
      <c r="I3446" s="29">
        <f ca="1">IFERROR($F3446/OFFSET($F3446,I$12,)-1,"")</f>
        <v>1.6478922621883996E-2</v>
      </c>
      <c r="J3446" s="29">
        <f ca="1">IFERROR($F3446/OFFSET($F3446,J$12,)-1,"")</f>
        <v>-5.4466085182180768E-2</v>
      </c>
      <c r="K3446" s="30">
        <f>F3446/VLOOKUP(YEAR(B3446),$Z$13:$AB$35,3,FALSE)-1</f>
        <v>-6.1599495385432634E-2</v>
      </c>
      <c r="L3446" s="21">
        <f>MAX(F3446:$F$5741)</f>
        <v>1628.56</v>
      </c>
      <c r="M3446" s="28">
        <f ca="1">IF(OFFSET($O3446,M$12,)&lt;&gt;"",_xlfn.STDEV.S(OFFSET($O3446,,,M$12))*SQRT($J$12/$G$12),"")</f>
        <v>0.19296094888910542</v>
      </c>
      <c r="N3446" s="30">
        <f ca="1">IF(OFFSET($O3446,N$12,)&lt;&gt;"",_xlfn.STDEV.S(OFFSET($O3446,,,N$12))*SQRT($J$12/$G$12),"")</f>
        <v>0.22145730476524986</v>
      </c>
      <c r="O3446" s="4">
        <f t="shared" ca="1" si="53"/>
        <v>8.0631275475909498E-3</v>
      </c>
    </row>
    <row r="3447" spans="2:15" x14ac:dyDescent="0.2">
      <c r="B3447" s="14">
        <v>36629</v>
      </c>
      <c r="C3447" s="25">
        <v>1122.01</v>
      </c>
      <c r="D3447" s="25">
        <v>1130.44</v>
      </c>
      <c r="E3447" s="25">
        <v>1113.1500000000001</v>
      </c>
      <c r="F3447" s="16">
        <v>1121.58</v>
      </c>
      <c r="G3447" s="28">
        <f ca="1">IFERROR($F3447/OFFSET($F3447,G$12,)-1,"")</f>
        <v>8.9239500972704278E-4</v>
      </c>
      <c r="H3447" s="29">
        <f ca="1">IFERROR($F3447/OFFSET($F3447,H$12,)-1,"")</f>
        <v>6.4248667468278509E-3</v>
      </c>
      <c r="I3447" s="29">
        <f ca="1">IFERROR($F3447/OFFSET($F3447,I$12,)-1,"")</f>
        <v>2.1596363868217505E-2</v>
      </c>
      <c r="J3447" s="29">
        <f ca="1">IFERROR($F3447/OFFSET($F3447,J$12,)-1,"")</f>
        <v>-7.6440411393186913E-2</v>
      </c>
      <c r="K3447" s="30">
        <f>F3447/VLOOKUP(YEAR(B3447),$Z$13:$AB$35,3,FALSE)-1</f>
        <v>-6.9135515570015404E-2</v>
      </c>
      <c r="L3447" s="21">
        <f>MAX(F3447:$F$5741)</f>
        <v>1628.56</v>
      </c>
      <c r="M3447" s="28">
        <f ca="1">IF(OFFSET($O3447,M$12,)&lt;&gt;"",_xlfn.STDEV.S(OFFSET($O3447,,,M$12))*SQRT($J$12/$G$12),"")</f>
        <v>0.20006488274195491</v>
      </c>
      <c r="N3447" s="30">
        <f ca="1">IF(OFFSET($O3447,N$12,)&lt;&gt;"",_xlfn.STDEV.S(OFFSET($O3447,,,N$12))*SQRT($J$12/$G$12),"")</f>
        <v>0.22191595820363788</v>
      </c>
      <c r="O3447" s="4">
        <f t="shared" ca="1" si="53"/>
        <v>8.9199706203377574E-4</v>
      </c>
    </row>
    <row r="3448" spans="2:15" x14ac:dyDescent="0.2">
      <c r="B3448" s="14">
        <v>36628</v>
      </c>
      <c r="C3448" s="25">
        <v>1109.52</v>
      </c>
      <c r="D3448" s="25">
        <v>1121.1400000000001</v>
      </c>
      <c r="E3448" s="25">
        <v>1108.54</v>
      </c>
      <c r="F3448" s="16">
        <v>1120.58</v>
      </c>
      <c r="G3448" s="28">
        <f ca="1">IFERROR($F3448/OFFSET($F3448,G$12,)-1,"")</f>
        <v>1.0123045026366739E-2</v>
      </c>
      <c r="H3448" s="29">
        <f ca="1">IFERROR($F3448/OFFSET($F3448,H$12,)-1,"")</f>
        <v>1.250519543885642E-2</v>
      </c>
      <c r="I3448" s="29">
        <f ca="1">IFERROR($F3448/OFFSET($F3448,I$12,)-1,"")</f>
        <v>2.4811376834788845E-2</v>
      </c>
      <c r="J3448" s="29">
        <f ca="1">IFERROR($F3448/OFFSET($F3448,J$12,)-1,"")</f>
        <v>-6.9162014885699064E-2</v>
      </c>
      <c r="K3448" s="30">
        <f>F3448/VLOOKUP(YEAR(B3448),$Z$13:$AB$35,3,FALSE)-1</f>
        <v>-6.9965473740123629E-2</v>
      </c>
      <c r="L3448" s="21">
        <f>MAX(F3448:$F$5741)</f>
        <v>1628.56</v>
      </c>
      <c r="M3448" s="28">
        <f ca="1">IF(OFFSET($O3448,M$12,)&lt;&gt;"",_xlfn.STDEV.S(OFFSET($O3448,,,M$12))*SQRT($J$12/$G$12),"")</f>
        <v>0.20008942200124388</v>
      </c>
      <c r="N3448" s="30">
        <f ca="1">IF(OFFSET($O3448,N$12,)&lt;&gt;"",_xlfn.STDEV.S(OFFSET($O3448,,,N$12))*SQRT($J$12/$G$12),"")</f>
        <v>0.22227979073709625</v>
      </c>
      <c r="O3448" s="4">
        <f t="shared" ca="1" si="53"/>
        <v>1.0072150191670109E-2</v>
      </c>
    </row>
    <row r="3449" spans="2:15" x14ac:dyDescent="0.2">
      <c r="B3449" s="14">
        <v>36627</v>
      </c>
      <c r="C3449" s="25">
        <v>1117.68</v>
      </c>
      <c r="D3449" s="25">
        <v>1118.06</v>
      </c>
      <c r="E3449" s="25">
        <v>1104.93</v>
      </c>
      <c r="F3449" s="16">
        <v>1109.3499999999999</v>
      </c>
      <c r="G3449" s="28">
        <f ca="1">IFERROR($F3449/OFFSET($F3449,G$12,)-1,"")</f>
        <v>-7.1509119873987004E-3</v>
      </c>
      <c r="H3449" s="29">
        <f ca="1">IFERROR($F3449/OFFSET($F3449,H$12,)-1,"")</f>
        <v>-1.1899778215211487E-2</v>
      </c>
      <c r="I3449" s="29">
        <f ca="1">IFERROR($F3449/OFFSET($F3449,I$12,)-1,"")</f>
        <v>2.6634091266646287E-2</v>
      </c>
      <c r="J3449" s="29">
        <f ca="1">IFERROR($F3449/OFFSET($F3449,J$12,)-1,"")</f>
        <v>-7.8237821040124333E-2</v>
      </c>
      <c r="K3449" s="30">
        <f>F3449/VLOOKUP(YEAR(B3449),$Z$13:$AB$35,3,FALSE)-1</f>
        <v>-7.9285903990439E-2</v>
      </c>
      <c r="L3449" s="21">
        <f>MAX(F3449:$F$5741)</f>
        <v>1628.56</v>
      </c>
      <c r="M3449" s="28">
        <f ca="1">IF(OFFSET($O3449,M$12,)&lt;&gt;"",_xlfn.STDEV.S(OFFSET($O3449,,,M$12))*SQRT($J$12/$G$12),"")</f>
        <v>0.20056217163589699</v>
      </c>
      <c r="N3449" s="30">
        <f ca="1">IF(OFFSET($O3449,N$12,)&lt;&gt;"",_xlfn.STDEV.S(OFFSET($O3449,,,N$12))*SQRT($J$12/$G$12),"")</f>
        <v>0.22131939259798303</v>
      </c>
      <c r="O3449" s="4">
        <f t="shared" ca="1" si="53"/>
        <v>-7.1766023045848641E-3</v>
      </c>
    </row>
    <row r="3450" spans="2:15" x14ac:dyDescent="0.2">
      <c r="B3450" s="14">
        <v>36626</v>
      </c>
      <c r="C3450" s="25">
        <v>1116.3399999999999</v>
      </c>
      <c r="D3450" s="25">
        <v>1122.78</v>
      </c>
      <c r="E3450" s="25">
        <v>1113.99</v>
      </c>
      <c r="F3450" s="16">
        <v>1117.3399999999999</v>
      </c>
      <c r="G3450" s="28">
        <f ca="1">IFERROR($F3450/OFFSET($F3450,G$12,)-1,"")</f>
        <v>1.1558621925540358E-3</v>
      </c>
      <c r="H3450" s="29">
        <f ca="1">IFERROR($F3450/OFFSET($F3450,H$12,)-1,"")</f>
        <v>-4.7830695371022802E-3</v>
      </c>
      <c r="I3450" s="29">
        <f ca="1">IFERROR($F3450/OFFSET($F3450,I$12,)-1,"")</f>
        <v>2.5007338910905563E-2</v>
      </c>
      <c r="J3450" s="29">
        <f ca="1">IFERROR($F3450/OFFSET($F3450,J$12,)-1,"")</f>
        <v>-7.4375372788123784E-2</v>
      </c>
      <c r="K3450" s="30">
        <f>F3450/VLOOKUP(YEAR(B3450),$Z$13:$AB$35,3,FALSE)-1</f>
        <v>-7.2654538211274322E-2</v>
      </c>
      <c r="L3450" s="21">
        <f>MAX(F3450:$F$5741)</f>
        <v>1628.56</v>
      </c>
      <c r="M3450" s="28">
        <f ca="1">IF(OFFSET($O3450,M$12,)&lt;&gt;"",_xlfn.STDEV.S(OFFSET($O3450,,,M$12))*SQRT($J$12/$G$12),"")</f>
        <v>0.19990319326126213</v>
      </c>
      <c r="N3450" s="30">
        <f ca="1">IF(OFFSET($O3450,N$12,)&lt;&gt;"",_xlfn.STDEV.S(OFFSET($O3450,,,N$12))*SQRT($J$12/$G$12),"")</f>
        <v>0.22615261772128942</v>
      </c>
      <c r="O3450" s="4">
        <f t="shared" ca="1" si="53"/>
        <v>1.1551946981547946E-3</v>
      </c>
    </row>
    <row r="3451" spans="2:15" x14ac:dyDescent="0.2">
      <c r="B3451" s="14">
        <v>36623</v>
      </c>
      <c r="C3451" s="25">
        <v>1114.3900000000001</v>
      </c>
      <c r="D3451" s="25">
        <v>1120.5899999999999</v>
      </c>
      <c r="E3451" s="25">
        <v>1112.31</v>
      </c>
      <c r="F3451" s="16">
        <v>1116.05</v>
      </c>
      <c r="G3451" s="28">
        <f ca="1">IFERROR($F3451/OFFSET($F3451,G$12,)-1,"")</f>
        <v>1.4626442454370725E-3</v>
      </c>
      <c r="H3451" s="29">
        <f ca="1">IFERROR($F3451/OFFSET($F3451,H$12,)-1,"")</f>
        <v>-1.2406311113470792E-2</v>
      </c>
      <c r="I3451" s="29">
        <f ca="1">IFERROR($F3451/OFFSET($F3451,I$12,)-1,"")</f>
        <v>5.6295370869890338E-2</v>
      </c>
      <c r="J3451" s="29">
        <f ca="1">IFERROR($F3451/OFFSET($F3451,J$12,)-1,"")</f>
        <v>-6.5229954854974848E-2</v>
      </c>
      <c r="K3451" s="30">
        <f>F3451/VLOOKUP(YEAR(B3451),$Z$13:$AB$35,3,FALSE)-1</f>
        <v>-7.3725184250713838E-2</v>
      </c>
      <c r="L3451" s="21">
        <f>MAX(F3451:$F$5741)</f>
        <v>1628.56</v>
      </c>
      <c r="M3451" s="28">
        <f ca="1">IF(OFFSET($O3451,M$12,)&lt;&gt;"",_xlfn.STDEV.S(OFFSET($O3451,,,M$12))*SQRT($J$12/$G$12),"")</f>
        <v>0.19998537207135583</v>
      </c>
      <c r="N3451" s="30">
        <f ca="1">IF(OFFSET($O3451,N$12,)&lt;&gt;"",_xlfn.STDEV.S(OFFSET($O3451,,,N$12))*SQRT($J$12/$G$12),"")</f>
        <v>0.22678702658312802</v>
      </c>
      <c r="O3451" s="4">
        <f t="shared" ca="1" si="53"/>
        <v>1.461575623225228E-3</v>
      </c>
    </row>
    <row r="3452" spans="2:15" x14ac:dyDescent="0.2">
      <c r="B3452" s="14">
        <v>36622</v>
      </c>
      <c r="C3452" s="25">
        <v>1108.79</v>
      </c>
      <c r="D3452" s="25">
        <v>1116.8</v>
      </c>
      <c r="E3452" s="25">
        <v>1106.21</v>
      </c>
      <c r="F3452" s="16">
        <v>1114.42</v>
      </c>
      <c r="G3452" s="28">
        <f ca="1">IFERROR($F3452/OFFSET($F3452,G$12,)-1,"")</f>
        <v>6.9392992030650191E-3</v>
      </c>
      <c r="H3452" s="29">
        <f ca="1">IFERROR($F3452/OFFSET($F3452,H$12,)-1,"")</f>
        <v>-7.7110680725911429E-4</v>
      </c>
      <c r="I3452" s="29">
        <f ca="1">IFERROR($F3452/OFFSET($F3452,I$12,)-1,"")</f>
        <v>6.0160961966551962E-2</v>
      </c>
      <c r="J3452" s="29">
        <f ca="1">IFERROR($F3452/OFFSET($F3452,J$12,)-1,"")</f>
        <v>-6.3323695535233981E-2</v>
      </c>
      <c r="K3452" s="30">
        <f>F3452/VLOOKUP(YEAR(B3452),$Z$13:$AB$35,3,FALSE)-1</f>
        <v>-7.507801606799025E-2</v>
      </c>
      <c r="L3452" s="21">
        <f>MAX(F3452:$F$5741)</f>
        <v>1628.56</v>
      </c>
      <c r="M3452" s="28">
        <f ca="1">IF(OFFSET($O3452,M$12,)&lt;&gt;"",_xlfn.STDEV.S(OFFSET($O3452,,,M$12))*SQRT($J$12/$G$12),"")</f>
        <v>0.20010324446573974</v>
      </c>
      <c r="N3452" s="30">
        <f ca="1">IF(OFFSET($O3452,N$12,)&lt;&gt;"",_xlfn.STDEV.S(OFFSET($O3452,,,N$12))*SQRT($J$12/$G$12),"")</f>
        <v>0.22687334120790834</v>
      </c>
      <c r="O3452" s="4">
        <f t="shared" ca="1" si="53"/>
        <v>6.91533307456281E-3</v>
      </c>
    </row>
    <row r="3453" spans="2:15" x14ac:dyDescent="0.2">
      <c r="B3453" s="14">
        <v>36621</v>
      </c>
      <c r="C3453" s="25">
        <v>1122.19</v>
      </c>
      <c r="D3453" s="25">
        <v>1125.94</v>
      </c>
      <c r="E3453" s="25">
        <v>1090.43</v>
      </c>
      <c r="F3453" s="16">
        <v>1106.74</v>
      </c>
      <c r="G3453" s="28">
        <f ca="1">IFERROR($F3453/OFFSET($F3453,G$12,)-1,"")</f>
        <v>-1.422451033659633E-2</v>
      </c>
      <c r="H3453" s="29">
        <f ca="1">IFERROR($F3453/OFFSET($F3453,H$12,)-1,"")</f>
        <v>-6.1869741296481928E-3</v>
      </c>
      <c r="I3453" s="29">
        <f ca="1">IFERROR($F3453/OFFSET($F3453,I$12,)-1,"")</f>
        <v>7.5162478020536883E-2</v>
      </c>
      <c r="J3453" s="29">
        <f ca="1">IFERROR($F3453/OFFSET($F3453,J$12,)-1,"")</f>
        <v>-6.3980581703160566E-2</v>
      </c>
      <c r="K3453" s="30">
        <f>F3453/VLOOKUP(YEAR(B3453),$Z$13:$AB$35,3,FALSE)-1</f>
        <v>-8.1452094814421394E-2</v>
      </c>
      <c r="L3453" s="21">
        <f>MAX(F3453:$F$5741)</f>
        <v>1628.56</v>
      </c>
      <c r="M3453" s="28">
        <f ca="1">IF(OFFSET($O3453,M$12,)&lt;&gt;"",_xlfn.STDEV.S(OFFSET($O3453,,,M$12))*SQRT($J$12/$G$12),"")</f>
        <v>0.20198293484907393</v>
      </c>
      <c r="N3453" s="30">
        <f ca="1">IF(OFFSET($O3453,N$12,)&lt;&gt;"",_xlfn.STDEV.S(OFFSET($O3453,,,N$12))*SQRT($J$12/$G$12),"")</f>
        <v>0.22628254534589129</v>
      </c>
      <c r="O3453" s="4">
        <f t="shared" ca="1" si="53"/>
        <v>-1.4326648416790365E-2</v>
      </c>
    </row>
    <row r="3454" spans="2:15" x14ac:dyDescent="0.2">
      <c r="B3454" s="14">
        <v>36620</v>
      </c>
      <c r="C3454" s="25">
        <v>1122.42</v>
      </c>
      <c r="D3454" s="25">
        <v>1124.01</v>
      </c>
      <c r="E3454" s="25">
        <v>1116.22</v>
      </c>
      <c r="F3454" s="16">
        <v>1122.71</v>
      </c>
      <c r="G3454" s="28">
        <f ca="1">IFERROR($F3454/OFFSET($F3454,G$12,)-1,"")</f>
        <v>0</v>
      </c>
      <c r="H3454" s="29">
        <f ca="1">IFERROR($F3454/OFFSET($F3454,H$12,)-1,"")</f>
        <v>1.7935219059517227E-3</v>
      </c>
      <c r="I3454" s="29">
        <f ca="1">IFERROR($F3454/OFFSET($F3454,I$12,)-1,"")</f>
        <v>8.1202630996061176E-2</v>
      </c>
      <c r="J3454" s="29">
        <f ca="1">IFERROR($F3454/OFFSET($F3454,J$12,)-1,"")</f>
        <v>-4.9597900617963209E-2</v>
      </c>
      <c r="K3454" s="30">
        <f>F3454/VLOOKUP(YEAR(B3454),$Z$13:$AB$35,3,FALSE)-1</f>
        <v>-6.8197662837793049E-2</v>
      </c>
      <c r="L3454" s="21">
        <f>MAX(F3454:$F$5741)</f>
        <v>1628.56</v>
      </c>
      <c r="M3454" s="28">
        <f ca="1">IF(OFFSET($O3454,M$12,)&lt;&gt;"",_xlfn.STDEV.S(OFFSET($O3454,,,M$12))*SQRT($J$12/$G$12),"")</f>
        <v>0.19802713880635447</v>
      </c>
      <c r="N3454" s="30">
        <f ca="1">IF(OFFSET($O3454,N$12,)&lt;&gt;"",_xlfn.STDEV.S(OFFSET($O3454,,,N$12))*SQRT($J$12/$G$12),"")</f>
        <v>0.22670178096115434</v>
      </c>
      <c r="O3454" s="4">
        <f t="shared" ca="1" si="53"/>
        <v>0</v>
      </c>
    </row>
    <row r="3455" spans="2:15" x14ac:dyDescent="0.2">
      <c r="B3455" s="14">
        <v>36619</v>
      </c>
      <c r="C3455" s="25">
        <v>1129.68</v>
      </c>
      <c r="D3455" s="25">
        <v>1136.5899999999999</v>
      </c>
      <c r="E3455" s="25">
        <v>1119.68</v>
      </c>
      <c r="F3455" s="16">
        <v>1122.71</v>
      </c>
      <c r="G3455" s="28">
        <f ca="1">IFERROR($F3455/OFFSET($F3455,G$12,)-1,"")</f>
        <v>-6.5128708841044602E-3</v>
      </c>
      <c r="H3455" s="29">
        <f ca="1">IFERROR($F3455/OFFSET($F3455,H$12,)-1,"")</f>
        <v>-6.389776357827448E-3</v>
      </c>
      <c r="I3455" s="29">
        <f ca="1">IFERROR($F3455/OFFSET($F3455,I$12,)-1,"")</f>
        <v>5.1778085887731473E-2</v>
      </c>
      <c r="J3455" s="29">
        <f ca="1">IFERROR($F3455/OFFSET($F3455,J$12,)-1,"")</f>
        <v>-4.6595560386555435E-2</v>
      </c>
      <c r="K3455" s="30">
        <f>F3455/VLOOKUP(YEAR(B3455),$Z$13:$AB$35,3,FALSE)-1</f>
        <v>-6.8197662837793049E-2</v>
      </c>
      <c r="L3455" s="21">
        <f>MAX(F3455:$F$5741)</f>
        <v>1628.56</v>
      </c>
      <c r="M3455" s="28">
        <f ca="1">IF(OFFSET($O3455,M$12,)&lt;&gt;"",_xlfn.STDEV.S(OFFSET($O3455,,,M$12))*SQRT($J$12/$G$12),"")</f>
        <v>0.19806059119000669</v>
      </c>
      <c r="N3455" s="30">
        <f ca="1">IF(OFFSET($O3455,N$12,)&lt;&gt;"",_xlfn.STDEV.S(OFFSET($O3455,,,N$12))*SQRT($J$12/$G$12),"")</f>
        <v>0.22711111137981979</v>
      </c>
      <c r="O3455" s="4">
        <f t="shared" ca="1" si="53"/>
        <v>-6.5341721663872299E-3</v>
      </c>
    </row>
    <row r="3456" spans="2:15" x14ac:dyDescent="0.2">
      <c r="B3456" s="14">
        <v>36616</v>
      </c>
      <c r="C3456" s="25">
        <v>1114.8499999999999</v>
      </c>
      <c r="D3456" s="25">
        <v>1130.76</v>
      </c>
      <c r="E3456" s="25">
        <v>1100.98</v>
      </c>
      <c r="F3456" s="16">
        <v>1130.07</v>
      </c>
      <c r="G3456" s="28">
        <f ca="1">IFERROR($F3456/OFFSET($F3456,G$12,)-1,"")</f>
        <v>1.3261243813212698E-2</v>
      </c>
      <c r="H3456" s="29">
        <f ca="1">IFERROR($F3456/OFFSET($F3456,H$12,)-1,"")</f>
        <v>2.3949546289150359E-3</v>
      </c>
      <c r="I3456" s="29">
        <f ca="1">IFERROR($F3456/OFFSET($F3456,I$12,)-1,"")</f>
        <v>4.012996217106779E-2</v>
      </c>
      <c r="J3456" s="29">
        <f ca="1">IFERROR($F3456/OFFSET($F3456,J$12,)-1,"")</f>
        <v>-1.6303969359331538E-2</v>
      </c>
      <c r="K3456" s="30">
        <f>F3456/VLOOKUP(YEAR(B3456),$Z$13:$AB$35,3,FALSE)-1</f>
        <v>-6.2089170705796559E-2</v>
      </c>
      <c r="L3456" s="21">
        <f>MAX(F3456:$F$5741)</f>
        <v>1628.56</v>
      </c>
      <c r="M3456" s="28">
        <f ca="1">IF(OFFSET($O3456,M$12,)&lt;&gt;"",_xlfn.STDEV.S(OFFSET($O3456,,,M$12))*SQRT($J$12/$G$12),"")</f>
        <v>0.20852439168537878</v>
      </c>
      <c r="N3456" s="30">
        <f ca="1">IF(OFFSET($O3456,N$12,)&lt;&gt;"",_xlfn.STDEV.S(OFFSET($O3456,,,N$12))*SQRT($J$12/$G$12),"")</f>
        <v>0.22809886349125877</v>
      </c>
      <c r="O3456" s="4">
        <f t="shared" ca="1" si="53"/>
        <v>1.317408324557828E-2</v>
      </c>
    </row>
    <row r="3457" spans="2:15" x14ac:dyDescent="0.2">
      <c r="B3457" s="14">
        <v>36615</v>
      </c>
      <c r="C3457" s="25">
        <v>1112.17</v>
      </c>
      <c r="D3457" s="25">
        <v>1123.1400000000001</v>
      </c>
      <c r="E3457" s="25">
        <v>1108.3800000000001</v>
      </c>
      <c r="F3457" s="16">
        <v>1115.28</v>
      </c>
      <c r="G3457" s="28">
        <f ca="1">IFERROR($F3457/OFFSET($F3457,G$12,)-1,"")</f>
        <v>1.4816411195817114E-3</v>
      </c>
      <c r="H3457" s="29">
        <f ca="1">IFERROR($F3457/OFFSET($F3457,H$12,)-1,"")</f>
        <v>8.2994304312449252E-3</v>
      </c>
      <c r="I3457" s="29">
        <f ca="1">IFERROR($F3457/OFFSET($F3457,I$12,)-1,"")</f>
        <v>2.8742205659890052E-2</v>
      </c>
      <c r="J3457" s="29">
        <f ca="1">IFERROR($F3457/OFFSET($F3457,J$12,)-1,"")</f>
        <v>-4.7770292769140132E-2</v>
      </c>
      <c r="K3457" s="30">
        <f>F3457/VLOOKUP(YEAR(B3457),$Z$13:$AB$35,3,FALSE)-1</f>
        <v>-7.4364252041697165E-2</v>
      </c>
      <c r="L3457" s="21">
        <f>MAX(F3457:$F$5741)</f>
        <v>1628.56</v>
      </c>
      <c r="M3457" s="28">
        <f ca="1">IF(OFFSET($O3457,M$12,)&lt;&gt;"",_xlfn.STDEV.S(OFFSET($O3457,,,M$12))*SQRT($J$12/$G$12),"")</f>
        <v>0.20669328555800573</v>
      </c>
      <c r="N3457" s="30">
        <f ca="1">IF(OFFSET($O3457,N$12,)&lt;&gt;"",_xlfn.STDEV.S(OFFSET($O3457,,,N$12))*SQRT($J$12/$G$12),"")</f>
        <v>0.23272335085722914</v>
      </c>
      <c r="O3457" s="4">
        <f t="shared" ca="1" si="53"/>
        <v>1.4805445723707572E-3</v>
      </c>
    </row>
    <row r="3458" spans="2:15" x14ac:dyDescent="0.2">
      <c r="B3458" s="14">
        <v>36614</v>
      </c>
      <c r="C3458" s="25">
        <v>1119.51</v>
      </c>
      <c r="D3458" s="25">
        <v>1120.48</v>
      </c>
      <c r="E3458" s="25">
        <v>1110.19</v>
      </c>
      <c r="F3458" s="16">
        <v>1113.6300000000001</v>
      </c>
      <c r="G3458" s="28">
        <f ca="1">IFERROR($F3458/OFFSET($F3458,G$12,)-1,"")</f>
        <v>-6.3085571517800254E-3</v>
      </c>
      <c r="H3458" s="29">
        <f ca="1">IFERROR($F3458/OFFSET($F3458,H$12,)-1,"")</f>
        <v>8.2935706719060587E-3</v>
      </c>
      <c r="I3458" s="29">
        <f ca="1">IFERROR($F3458/OFFSET($F3458,I$12,)-1,"")</f>
        <v>1.7366757413531886E-2</v>
      </c>
      <c r="J3458" s="29">
        <f ca="1">IFERROR($F3458/OFFSET($F3458,J$12,)-1,"")</f>
        <v>-6.3657154388147896E-2</v>
      </c>
      <c r="K3458" s="30">
        <f>F3458/VLOOKUP(YEAR(B3458),$Z$13:$AB$35,3,FALSE)-1</f>
        <v>-7.5733683022375708E-2</v>
      </c>
      <c r="L3458" s="21">
        <f>MAX(F3458:$F$5741)</f>
        <v>1628.56</v>
      </c>
      <c r="M3458" s="28">
        <f ca="1">IF(OFFSET($O3458,M$12,)&lt;&gt;"",_xlfn.STDEV.S(OFFSET($O3458,,,M$12))*SQRT($J$12/$G$12),"")</f>
        <v>0.20977114376596179</v>
      </c>
      <c r="N3458" s="30">
        <f ca="1">IF(OFFSET($O3458,N$12,)&lt;&gt;"",_xlfn.STDEV.S(OFFSET($O3458,,,N$12))*SQRT($J$12/$G$12),"")</f>
        <v>0.23266077775695027</v>
      </c>
      <c r="O3458" s="4">
        <f t="shared" ca="1" si="53"/>
        <v>-6.3285401855205734E-3</v>
      </c>
    </row>
    <row r="3459" spans="2:15" x14ac:dyDescent="0.2">
      <c r="B3459" s="14">
        <v>36613</v>
      </c>
      <c r="C3459" s="25">
        <v>1129.83</v>
      </c>
      <c r="D3459" s="25">
        <v>1135.92</v>
      </c>
      <c r="E3459" s="25">
        <v>1116.54</v>
      </c>
      <c r="F3459" s="16">
        <v>1120.7</v>
      </c>
      <c r="G3459" s="28">
        <f ca="1">IFERROR($F3459/OFFSET($F3459,G$12,)-1,"")</f>
        <v>-8.1686476153389753E-3</v>
      </c>
      <c r="H3459" s="29">
        <f ca="1">IFERROR($F3459/OFFSET($F3459,H$12,)-1,"")</f>
        <v>1.982873938721097E-2</v>
      </c>
      <c r="I3459" s="29">
        <f ca="1">IFERROR($F3459/OFFSET($F3459,I$12,)-1,"")</f>
        <v>3.0225588792263558E-2</v>
      </c>
      <c r="J3459" s="29">
        <f ca="1">IFERROR($F3459/OFFSET($F3459,J$12,)-1,"")</f>
        <v>-7.0105128651913762E-2</v>
      </c>
      <c r="K3459" s="30">
        <f>F3459/VLOOKUP(YEAR(B3459),$Z$13:$AB$35,3,FALSE)-1</f>
        <v>-6.9865878759710509E-2</v>
      </c>
      <c r="L3459" s="21">
        <f>MAX(F3459:$F$5741)</f>
        <v>1628.56</v>
      </c>
      <c r="M3459" s="28">
        <f ca="1">IF(OFFSET($O3459,M$12,)&lt;&gt;"",_xlfn.STDEV.S(OFFSET($O3459,,,M$12))*SQRT($J$12/$G$12),"")</f>
        <v>0.21011753257389995</v>
      </c>
      <c r="N3459" s="30">
        <f ca="1">IF(OFFSET($O3459,N$12,)&lt;&gt;"",_xlfn.STDEV.S(OFFSET($O3459,,,N$12))*SQRT($J$12/$G$12),"")</f>
        <v>0.23293766963104023</v>
      </c>
      <c r="O3459" s="4">
        <f t="shared" ca="1" si="53"/>
        <v>-8.2021938269604324E-3</v>
      </c>
    </row>
    <row r="3460" spans="2:15" x14ac:dyDescent="0.2">
      <c r="B3460" s="14">
        <v>36612</v>
      </c>
      <c r="C3460" s="25">
        <v>1124.76</v>
      </c>
      <c r="D3460" s="25">
        <v>1130.3399999999999</v>
      </c>
      <c r="E3460" s="25">
        <v>1121.5899999999999</v>
      </c>
      <c r="F3460" s="16">
        <v>1129.93</v>
      </c>
      <c r="G3460" s="28">
        <f ca="1">IFERROR($F3460/OFFSET($F3460,G$12,)-1,"")</f>
        <v>2.2707717963048601E-3</v>
      </c>
      <c r="H3460" s="29">
        <f ca="1">IFERROR($F3460/OFFSET($F3460,H$12,)-1,"")</f>
        <v>1.9571572944488524E-2</v>
      </c>
      <c r="I3460" s="29">
        <f ca="1">IFERROR($F3460/OFFSET($F3460,I$12,)-1,"")</f>
        <v>3.7546830235804185E-2</v>
      </c>
      <c r="J3460" s="29">
        <f ca="1">IFERROR($F3460/OFFSET($F3460,J$12,)-1,"")</f>
        <v>-5.6370727307650581E-2</v>
      </c>
      <c r="K3460" s="30">
        <f>F3460/VLOOKUP(YEAR(B3460),$Z$13:$AB$35,3,FALSE)-1</f>
        <v>-6.2205364849611589E-2</v>
      </c>
      <c r="L3460" s="21">
        <f>MAX(F3460:$F$5741)</f>
        <v>1628.56</v>
      </c>
      <c r="M3460" s="28">
        <f ca="1">IF(OFFSET($O3460,M$12,)&lt;&gt;"",_xlfn.STDEV.S(OFFSET($O3460,,,M$12))*SQRT($J$12/$G$12),"")</f>
        <v>0.21526474122186426</v>
      </c>
      <c r="N3460" s="30">
        <f ca="1">IF(OFFSET($O3460,N$12,)&lt;&gt;"",_xlfn.STDEV.S(OFFSET($O3460,,,N$12))*SQRT($J$12/$G$12),"")</f>
        <v>0.23291898761939997</v>
      </c>
      <c r="O3460" s="4">
        <f t="shared" ca="1" si="53"/>
        <v>2.2681974904003471E-3</v>
      </c>
    </row>
    <row r="3461" spans="2:15" x14ac:dyDescent="0.2">
      <c r="B3461" s="14">
        <v>36609</v>
      </c>
      <c r="C3461" s="25">
        <v>1104.8</v>
      </c>
      <c r="D3461" s="25">
        <v>1127.4000000000001</v>
      </c>
      <c r="E3461" s="25">
        <v>1104.43</v>
      </c>
      <c r="F3461" s="16">
        <v>1127.3699999999999</v>
      </c>
      <c r="G3461" s="28">
        <f ca="1">IFERROR($F3461/OFFSET($F3461,G$12,)-1,"")</f>
        <v>1.9229726064551089E-2</v>
      </c>
      <c r="H3461" s="29">
        <f ca="1">IFERROR($F3461/OFFSET($F3461,H$12,)-1,"")</f>
        <v>3.1105948635399061E-2</v>
      </c>
      <c r="I3461" s="29">
        <f ca="1">IFERROR($F3461/OFFSET($F3461,I$12,)-1,"")</f>
        <v>3.8581654368073259E-2</v>
      </c>
      <c r="J3461" s="29">
        <f ca="1">IFERROR($F3461/OFFSET($F3461,J$12,)-1,"")</f>
        <v>-6.2727590163116687E-2</v>
      </c>
      <c r="K3461" s="30">
        <f>F3461/VLOOKUP(YEAR(B3461),$Z$13:$AB$35,3,FALSE)-1</f>
        <v>-6.4330057765088822E-2</v>
      </c>
      <c r="L3461" s="21">
        <f>MAX(F3461:$F$5741)</f>
        <v>1628.56</v>
      </c>
      <c r="M3461" s="28">
        <f ca="1">IF(OFFSET($O3461,M$12,)&lt;&gt;"",_xlfn.STDEV.S(OFFSET($O3461,,,M$12))*SQRT($J$12/$G$12),"")</f>
        <v>0.22018787367609335</v>
      </c>
      <c r="N3461" s="30">
        <f ca="1">IF(OFFSET($O3461,N$12,)&lt;&gt;"",_xlfn.STDEV.S(OFFSET($O3461,,,N$12))*SQRT($J$12/$G$12),"")</f>
        <v>0.23283634936035136</v>
      </c>
      <c r="O3461" s="4">
        <f t="shared" ca="1" si="53"/>
        <v>1.9047171486334051E-2</v>
      </c>
    </row>
    <row r="3462" spans="2:15" x14ac:dyDescent="0.2">
      <c r="B3462" s="14">
        <v>36608</v>
      </c>
      <c r="C3462" s="25">
        <v>1104.3</v>
      </c>
      <c r="D3462" s="25">
        <v>1111.8</v>
      </c>
      <c r="E3462" s="25">
        <v>1100.04</v>
      </c>
      <c r="F3462" s="16">
        <v>1106.0999999999999</v>
      </c>
      <c r="G3462" s="28">
        <f ca="1">IFERROR($F3462/OFFSET($F3462,G$12,)-1,"")</f>
        <v>1.4758209820093793E-3</v>
      </c>
      <c r="H3462" s="29">
        <f ca="1">IFERROR($F3462/OFFSET($F3462,H$12,)-1,"")</f>
        <v>-5.6008558611203574E-3</v>
      </c>
      <c r="I3462" s="29">
        <f ca="1">IFERROR($F3462/OFFSET($F3462,I$12,)-1,"")</f>
        <v>8.1207448117461833E-3</v>
      </c>
      <c r="J3462" s="29">
        <f ca="1">IFERROR($F3462/OFFSET($F3462,J$12,)-1,"")</f>
        <v>-8.8391642971937245E-2</v>
      </c>
      <c r="K3462" s="30">
        <f>F3462/VLOOKUP(YEAR(B3462),$Z$13:$AB$35,3,FALSE)-1</f>
        <v>-8.1983268043290813E-2</v>
      </c>
      <c r="L3462" s="21">
        <f>MAX(F3462:$F$5741)</f>
        <v>1628.56</v>
      </c>
      <c r="M3462" s="28">
        <f ca="1">IF(OFFSET($O3462,M$12,)&lt;&gt;"",_xlfn.STDEV.S(OFFSET($O3462,,,M$12))*SQRT($J$12/$G$12),"")</f>
        <v>0.21611715417819005</v>
      </c>
      <c r="N3462" s="30">
        <f ca="1">IF(OFFSET($O3462,N$12,)&lt;&gt;"",_xlfn.STDEV.S(OFFSET($O3462,,,N$12))*SQRT($J$12/$G$12),"")</f>
        <v>0.22909070310727242</v>
      </c>
      <c r="O3462" s="4">
        <f t="shared" ca="1" si="53"/>
        <v>1.4747330285087704E-3</v>
      </c>
    </row>
    <row r="3463" spans="2:15" x14ac:dyDescent="0.2">
      <c r="B3463" s="14">
        <v>36607</v>
      </c>
      <c r="C3463" s="25">
        <v>1098.58</v>
      </c>
      <c r="D3463" s="25">
        <v>1105.98</v>
      </c>
      <c r="E3463" s="25">
        <v>1092.32</v>
      </c>
      <c r="F3463" s="16">
        <v>1104.47</v>
      </c>
      <c r="G3463" s="28">
        <f ca="1">IFERROR($F3463/OFFSET($F3463,G$12,)-1,"")</f>
        <v>5.0595590175719352E-3</v>
      </c>
      <c r="H3463" s="29">
        <f ca="1">IFERROR($F3463/OFFSET($F3463,H$12,)-1,"")</f>
        <v>6.0116407224899415E-3</v>
      </c>
      <c r="I3463" s="29">
        <f ca="1">IFERROR($F3463/OFFSET($F3463,I$12,)-1,"")</f>
        <v>1.3721638886849297E-2</v>
      </c>
      <c r="J3463" s="29">
        <f ca="1">IFERROR($F3463/OFFSET($F3463,J$12,)-1,"")</f>
        <v>-8.1323196699494282E-2</v>
      </c>
      <c r="K3463" s="30">
        <f>F3463/VLOOKUP(YEAR(B3463),$Z$13:$AB$35,3,FALSE)-1</f>
        <v>-8.3336099860567114E-2</v>
      </c>
      <c r="L3463" s="21">
        <f>MAX(F3463:$F$5741)</f>
        <v>1628.56</v>
      </c>
      <c r="M3463" s="28">
        <f ca="1">IF(OFFSET($O3463,M$12,)&lt;&gt;"",_xlfn.STDEV.S(OFFSET($O3463,,,M$12))*SQRT($J$12/$G$12),"")</f>
        <v>0.21669602267575355</v>
      </c>
      <c r="N3463" s="30">
        <f ca="1">IF(OFFSET($O3463,N$12,)&lt;&gt;"",_xlfn.STDEV.S(OFFSET($O3463,,,N$12))*SQRT($J$12/$G$12),"")</f>
        <v>0.22925692296987726</v>
      </c>
      <c r="O3463" s="4">
        <f t="shared" ca="1" si="53"/>
        <v>5.0468024591260796E-3</v>
      </c>
    </row>
    <row r="3464" spans="2:15" x14ac:dyDescent="0.2">
      <c r="B3464" s="14">
        <v>36606</v>
      </c>
      <c r="C3464" s="25">
        <v>1108.3699999999999</v>
      </c>
      <c r="D3464" s="25">
        <v>1108.79</v>
      </c>
      <c r="E3464" s="25">
        <v>1089.43</v>
      </c>
      <c r="F3464" s="16">
        <v>1098.9100000000001</v>
      </c>
      <c r="G3464" s="28">
        <f ca="1">IFERROR($F3464/OFFSET($F3464,G$12,)-1,"")</f>
        <v>-8.4187540604921951E-3</v>
      </c>
      <c r="H3464" s="29">
        <f ca="1">IFERROR($F3464/OFFSET($F3464,H$12,)-1,"")</f>
        <v>4.9933696099502267E-3</v>
      </c>
      <c r="I3464" s="29">
        <f ca="1">IFERROR($F3464/OFFSET($F3464,I$12,)-1,"")</f>
        <v>8.0170982507314914E-3</v>
      </c>
      <c r="J3464" s="29">
        <f ca="1">IFERROR($F3464/OFFSET($F3464,J$12,)-1,"")</f>
        <v>-9.1712332729962598E-2</v>
      </c>
      <c r="K3464" s="30">
        <f>F3464/VLOOKUP(YEAR(B3464),$Z$13:$AB$35,3,FALSE)-1</f>
        <v>-8.79506672863688E-2</v>
      </c>
      <c r="L3464" s="21">
        <f>MAX(F3464:$F$5741)</f>
        <v>1628.56</v>
      </c>
      <c r="M3464" s="28">
        <f ca="1">IF(OFFSET($O3464,M$12,)&lt;&gt;"",_xlfn.STDEV.S(OFFSET($O3464,,,M$12))*SQRT($J$12/$G$12),"")</f>
        <v>0.22168979573741715</v>
      </c>
      <c r="N3464" s="30">
        <f ca="1">IF(OFFSET($O3464,N$12,)&lt;&gt;"",_xlfn.STDEV.S(OFFSET($O3464,,,N$12))*SQRT($J$12/$G$12),"")</f>
        <v>0.23074014463817363</v>
      </c>
      <c r="O3464" s="4">
        <f t="shared" ca="1" si="53"/>
        <v>-8.4543919290499189E-3</v>
      </c>
    </row>
    <row r="3465" spans="2:15" x14ac:dyDescent="0.2">
      <c r="B3465" s="14">
        <v>36605</v>
      </c>
      <c r="C3465" s="25">
        <v>1094.72</v>
      </c>
      <c r="D3465" s="25">
        <v>1112.1199999999999</v>
      </c>
      <c r="E3465" s="25">
        <v>1092.32</v>
      </c>
      <c r="F3465" s="16">
        <v>1108.24</v>
      </c>
      <c r="G3465" s="28">
        <f ca="1">IFERROR($F3465/OFFSET($F3465,G$12,)-1,"")</f>
        <v>1.3609424160386352E-2</v>
      </c>
      <c r="H3465" s="29">
        <f ca="1">IFERROR($F3465/OFFSET($F3465,H$12,)-1,"")</f>
        <v>2.5606855641004289E-2</v>
      </c>
      <c r="I3465" s="29">
        <f ca="1">IFERROR($F3465/OFFSET($F3465,I$12,)-1,"")</f>
        <v>-6.1964758104291473E-3</v>
      </c>
      <c r="J3465" s="29">
        <f ca="1">IFERROR($F3465/OFFSET($F3465,J$12,)-1,"")</f>
        <v>-7.7120373069076043E-2</v>
      </c>
      <c r="K3465" s="30">
        <f>F3465/VLOOKUP(YEAR(B3465),$Z$13:$AB$35,3,FALSE)-1</f>
        <v>-8.0207157559259112E-2</v>
      </c>
      <c r="L3465" s="21">
        <f>MAX(F3465:$F$5741)</f>
        <v>1628.56</v>
      </c>
      <c r="M3465" s="28">
        <f ca="1">IF(OFFSET($O3465,M$12,)&lt;&gt;"",_xlfn.STDEV.S(OFFSET($O3465,,,M$12))*SQRT($J$12/$G$12),"")</f>
        <v>0.23911570384219449</v>
      </c>
      <c r="N3465" s="30">
        <f ca="1">IF(OFFSET($O3465,N$12,)&lt;&gt;"",_xlfn.STDEV.S(OFFSET($O3465,,,N$12))*SQRT($J$12/$G$12),"")</f>
        <v>0.23072799007608508</v>
      </c>
      <c r="O3465" s="4">
        <f t="shared" ca="1" si="53"/>
        <v>1.3517647693078611E-2</v>
      </c>
    </row>
    <row r="3466" spans="2:15" x14ac:dyDescent="0.2">
      <c r="B3466" s="14">
        <v>36602</v>
      </c>
      <c r="C3466" s="25">
        <v>1112.46</v>
      </c>
      <c r="D3466" s="25">
        <v>1127.24</v>
      </c>
      <c r="E3466" s="25">
        <v>1085.6400000000001</v>
      </c>
      <c r="F3466" s="16">
        <v>1093.3599999999999</v>
      </c>
      <c r="G3466" s="28">
        <f ca="1">IFERROR($F3466/OFFSET($F3466,G$12,)-1,"")</f>
        <v>-1.7054291442287872E-2</v>
      </c>
      <c r="H3466" s="29">
        <f ca="1">IFERROR($F3466/OFFSET($F3466,H$12,)-1,"")</f>
        <v>3.0089534713049204E-3</v>
      </c>
      <c r="I3466" s="29">
        <f ca="1">IFERROR($F3466/OFFSET($F3466,I$12,)-1,"")</f>
        <v>-1.0605567017772488E-2</v>
      </c>
      <c r="J3466" s="29">
        <f ca="1">IFERROR($F3466/OFFSET($F3466,J$12,)-1,"")</f>
        <v>-7.5124559073568187E-2</v>
      </c>
      <c r="K3466" s="30">
        <f>F3466/VLOOKUP(YEAR(B3466),$Z$13:$AB$35,3,FALSE)-1</f>
        <v>-9.2556935130469586E-2</v>
      </c>
      <c r="L3466" s="21">
        <f>MAX(F3466:$F$5741)</f>
        <v>1628.56</v>
      </c>
      <c r="M3466" s="28">
        <f ca="1">IF(OFFSET($O3466,M$12,)&lt;&gt;"",_xlfn.STDEV.S(OFFSET($O3466,,,M$12))*SQRT($J$12/$G$12),"")</f>
        <v>0.24002829915765633</v>
      </c>
      <c r="N3466" s="30">
        <f ca="1">IF(OFFSET($O3466,N$12,)&lt;&gt;"",_xlfn.STDEV.S(OFFSET($O3466,,,N$12))*SQRT($J$12/$G$12),"")</f>
        <v>0.23171338781317896</v>
      </c>
      <c r="O3466" s="4">
        <f t="shared" ca="1" si="53"/>
        <v>-1.7201390718603243E-2</v>
      </c>
    </row>
    <row r="3467" spans="2:15" x14ac:dyDescent="0.2">
      <c r="B3467" s="14">
        <v>36601</v>
      </c>
      <c r="C3467" s="25">
        <v>1098.28</v>
      </c>
      <c r="D3467" s="25">
        <v>1115.6600000000001</v>
      </c>
      <c r="E3467" s="25">
        <v>1098.28</v>
      </c>
      <c r="F3467" s="16">
        <v>1112.33</v>
      </c>
      <c r="G3467" s="28">
        <f ca="1">IFERROR($F3467/OFFSET($F3467,G$12,)-1,"")</f>
        <v>1.3170958310182446E-2</v>
      </c>
      <c r="H3467" s="29">
        <f ca="1">IFERROR($F3467/OFFSET($F3467,H$12,)-1,"")</f>
        <v>5.2774544043461491E-2</v>
      </c>
      <c r="I3467" s="29">
        <f ca="1">IFERROR($F3467/OFFSET($F3467,I$12,)-1,"")</f>
        <v>-5.6407780876780445E-3</v>
      </c>
      <c r="J3467" s="29">
        <f ca="1">IFERROR($F3467/OFFSET($F3467,J$12,)-1,"")</f>
        <v>-6.2740670211242078E-2</v>
      </c>
      <c r="K3467" s="30">
        <f>F3467/VLOOKUP(YEAR(B3467),$Z$13:$AB$35,3,FALSE)-1</f>
        <v>-7.6812628643516456E-2</v>
      </c>
      <c r="L3467" s="21">
        <f>MAX(F3467:$F$5741)</f>
        <v>1628.56</v>
      </c>
      <c r="M3467" s="28">
        <f ca="1">IF(OFFSET($O3467,M$12,)&lt;&gt;"",_xlfn.STDEV.S(OFFSET($O3467,,,M$12))*SQRT($J$12/$G$12),"")</f>
        <v>0.2567829358175806</v>
      </c>
      <c r="N3467" s="30">
        <f ca="1">IF(OFFSET($O3467,N$12,)&lt;&gt;"",_xlfn.STDEV.S(OFFSET($O3467,,,N$12))*SQRT($J$12/$G$12),"")</f>
        <v>0.22925678963863266</v>
      </c>
      <c r="O3467" s="4">
        <f t="shared" ca="1" si="53"/>
        <v>1.3084975400770655E-2</v>
      </c>
    </row>
    <row r="3468" spans="2:15" x14ac:dyDescent="0.2">
      <c r="B3468" s="14">
        <v>36600</v>
      </c>
      <c r="C3468" s="25">
        <v>1073.54</v>
      </c>
      <c r="D3468" s="25">
        <v>1097.8699999999999</v>
      </c>
      <c r="E3468" s="25">
        <v>1073.54</v>
      </c>
      <c r="F3468" s="16">
        <v>1097.8699999999999</v>
      </c>
      <c r="G3468" s="28">
        <f ca="1">IFERROR($F3468/OFFSET($F3468,G$12,)-1,"")</f>
        <v>4.0422515890070621E-3</v>
      </c>
      <c r="H3468" s="29">
        <f ca="1">IFERROR($F3468/OFFSET($F3468,H$12,)-1,"")</f>
        <v>4.4416750699214136E-2</v>
      </c>
      <c r="I3468" s="29">
        <f ca="1">IFERROR($F3468/OFFSET($F3468,I$12,)-1,"")</f>
        <v>-1.0981388393420222E-2</v>
      </c>
      <c r="J3468" s="29">
        <f ca="1">IFERROR($F3468/OFFSET($F3468,J$12,)-1,"")</f>
        <v>-7.1710014543240885E-2</v>
      </c>
      <c r="K3468" s="30">
        <f>F3468/VLOOKUP(YEAR(B3468),$Z$13:$AB$35,3,FALSE)-1</f>
        <v>-8.8813823783281509E-2</v>
      </c>
      <c r="L3468" s="21">
        <f>MAX(F3468:$F$5741)</f>
        <v>1628.56</v>
      </c>
      <c r="M3468" s="28">
        <f ca="1">IF(OFFSET($O3468,M$12,)&lt;&gt;"",_xlfn.STDEV.S(OFFSET($O3468,,,M$12))*SQRT($J$12/$G$12),"")</f>
        <v>0.25393383511216805</v>
      </c>
      <c r="N3468" s="30">
        <f ca="1">IF(OFFSET($O3468,N$12,)&lt;&gt;"",_xlfn.STDEV.S(OFFSET($O3468,,,N$12))*SQRT($J$12/$G$12),"")</f>
        <v>0.2278017461273058</v>
      </c>
      <c r="O3468" s="4">
        <f t="shared" ca="1" si="53"/>
        <v>4.0341036400452076E-3</v>
      </c>
    </row>
    <row r="3469" spans="2:15" x14ac:dyDescent="0.2">
      <c r="B3469" s="14">
        <v>36599</v>
      </c>
      <c r="C3469" s="25">
        <v>1083.68</v>
      </c>
      <c r="D3469" s="25">
        <v>1095.3499999999999</v>
      </c>
      <c r="E3469" s="25">
        <v>1081.54</v>
      </c>
      <c r="F3469" s="16">
        <v>1093.45</v>
      </c>
      <c r="G3469" s="28">
        <f ca="1">IFERROR($F3469/OFFSET($F3469,G$12,)-1,"")</f>
        <v>1.1919635007449969E-2</v>
      </c>
      <c r="H3469" s="29">
        <f ca="1">IFERROR($F3469/OFFSET($F3469,H$12,)-1,"")</f>
        <v>6.2251668496264845E-2</v>
      </c>
      <c r="I3469" s="29">
        <f ca="1">IFERROR($F3469/OFFSET($F3469,I$12,)-1,"")</f>
        <v>-3.2379384800537925E-2</v>
      </c>
      <c r="J3469" s="29">
        <f ca="1">IFERROR($F3469/OFFSET($F3469,J$12,)-1,"")</f>
        <v>-6.6990340967268525E-2</v>
      </c>
      <c r="K3469" s="30">
        <f>F3469/VLOOKUP(YEAR(B3469),$Z$13:$AB$35,3,FALSE)-1</f>
        <v>-9.2482238895159719E-2</v>
      </c>
      <c r="L3469" s="21">
        <f>MAX(F3469:$F$5741)</f>
        <v>1628.56</v>
      </c>
      <c r="M3469" s="28">
        <f ca="1">IF(OFFSET($O3469,M$12,)&lt;&gt;"",_xlfn.STDEV.S(OFFSET($O3469,,,M$12))*SQRT($J$12/$G$12),"")</f>
        <v>0.25376000306204644</v>
      </c>
      <c r="N3469" s="30">
        <f ca="1">IF(OFFSET($O3469,N$12,)&lt;&gt;"",_xlfn.STDEV.S(OFFSET($O3469,,,N$12))*SQRT($J$12/$G$12),"")</f>
        <v>0.22766249884909315</v>
      </c>
      <c r="O3469" s="4">
        <f t="shared" ca="1" si="53"/>
        <v>1.1849155663995839E-2</v>
      </c>
    </row>
    <row r="3470" spans="2:15" x14ac:dyDescent="0.2">
      <c r="B3470" s="14">
        <v>36598</v>
      </c>
      <c r="C3470" s="25">
        <v>1097.3</v>
      </c>
      <c r="D3470" s="25">
        <v>1097.6600000000001</v>
      </c>
      <c r="E3470" s="25">
        <v>1071.31</v>
      </c>
      <c r="F3470" s="16">
        <v>1080.57</v>
      </c>
      <c r="G3470" s="28">
        <f ca="1">IFERROR($F3470/OFFSET($F3470,G$12,)-1,"")</f>
        <v>-8.7241303390577229E-3</v>
      </c>
      <c r="H3470" s="29">
        <f ca="1">IFERROR($F3470/OFFSET($F3470,H$12,)-1,"")</f>
        <v>4.0620576084130056E-2</v>
      </c>
      <c r="I3470" s="29">
        <f ca="1">IFERROR($F3470/OFFSET($F3470,I$12,)-1,"")</f>
        <v>-2.8229432713407054E-2</v>
      </c>
      <c r="J3470" s="29">
        <f ca="1">IFERROR($F3470/OFFSET($F3470,J$12,)-1,"")</f>
        <v>-5.7143605046856227E-2</v>
      </c>
      <c r="K3470" s="30">
        <f>F3470/VLOOKUP(YEAR(B3470),$Z$13:$AB$35,3,FALSE)-1</f>
        <v>-0.10317210012615374</v>
      </c>
      <c r="L3470" s="21">
        <f>MAX(F3470:$F$5741)</f>
        <v>1628.56</v>
      </c>
      <c r="M3470" s="28">
        <f ca="1">IF(OFFSET($O3470,M$12,)&lt;&gt;"",_xlfn.STDEV.S(OFFSET($O3470,,,M$12))*SQRT($J$12/$G$12),"")</f>
        <v>0.26029123365780055</v>
      </c>
      <c r="N3470" s="30">
        <f ca="1">IF(OFFSET($O3470,N$12,)&lt;&gt;"",_xlfn.STDEV.S(OFFSET($O3470,,,N$12))*SQRT($J$12/$G$12),"")</f>
        <v>0.22614771219357313</v>
      </c>
      <c r="O3470" s="4">
        <f t="shared" ca="1" si="53"/>
        <v>-8.7624083550216017E-3</v>
      </c>
    </row>
    <row r="3471" spans="2:15" x14ac:dyDescent="0.2">
      <c r="B3471" s="14">
        <v>36595</v>
      </c>
      <c r="C3471" s="25">
        <v>1056.6099999999999</v>
      </c>
      <c r="D3471" s="25">
        <v>1090.98</v>
      </c>
      <c r="E3471" s="25">
        <v>1056.3</v>
      </c>
      <c r="F3471" s="16">
        <v>1090.08</v>
      </c>
      <c r="G3471" s="28">
        <f ca="1">IFERROR($F3471/OFFSET($F3471,G$12,)-1,"")</f>
        <v>3.1715835202589471E-2</v>
      </c>
      <c r="H3471" s="29">
        <f ca="1">IFERROR($F3471/OFFSET($F3471,H$12,)-1,"")</f>
        <v>2.1209623023308088E-2</v>
      </c>
      <c r="I3471" s="29">
        <f ca="1">IFERROR($F3471/OFFSET($F3471,I$12,)-1,"")</f>
        <v>-7.5114036764907244E-3</v>
      </c>
      <c r="J3471" s="29">
        <f ca="1">IFERROR($F3471/OFFSET($F3471,J$12,)-1,"")</f>
        <v>-5.3807494336281625E-2</v>
      </c>
      <c r="K3471" s="30">
        <f>F3471/VLOOKUP(YEAR(B3471),$Z$13:$AB$35,3,FALSE)-1</f>
        <v>-9.5279197928424542E-2</v>
      </c>
      <c r="L3471" s="21">
        <f>MAX(F3471:$F$5741)</f>
        <v>1628.56</v>
      </c>
      <c r="M3471" s="28">
        <f ca="1">IF(OFFSET($O3471,M$12,)&lt;&gt;"",_xlfn.STDEV.S(OFFSET($O3471,,,M$12))*SQRT($J$12/$G$12),"")</f>
        <v>0.26860289289058786</v>
      </c>
      <c r="N3471" s="30">
        <f ca="1">IF(OFFSET($O3471,N$12,)&lt;&gt;"",_xlfn.STDEV.S(OFFSET($O3471,,,N$12))*SQRT($J$12/$G$12),"")</f>
        <v>0.22575146840490062</v>
      </c>
      <c r="O3471" s="4">
        <f t="shared" ref="O3471:O3534" ca="1" si="54">IFERROR(LN(1+G3471),"")</f>
        <v>3.1223275656776493E-2</v>
      </c>
    </row>
    <row r="3472" spans="2:15" x14ac:dyDescent="0.2">
      <c r="B3472" s="14">
        <v>36594</v>
      </c>
      <c r="C3472" s="25">
        <v>1051.03</v>
      </c>
      <c r="D3472" s="25">
        <v>1068.8699999999999</v>
      </c>
      <c r="E3472" s="25">
        <v>1048.75</v>
      </c>
      <c r="F3472" s="16">
        <v>1056.57</v>
      </c>
      <c r="G3472" s="28">
        <f ca="1">IFERROR($F3472/OFFSET($F3472,G$12,)-1,"")</f>
        <v>5.1275709202989184E-3</v>
      </c>
      <c r="H3472" s="29">
        <f ca="1">IFERROR($F3472/OFFSET($F3472,H$12,)-1,"")</f>
        <v>-2.7520318094379159E-2</v>
      </c>
      <c r="I3472" s="29">
        <f ca="1">IFERROR($F3472/OFFSET($F3472,I$12,)-1,"")</f>
        <v>-4.3239278470008746E-2</v>
      </c>
      <c r="J3472" s="29">
        <f ca="1">IFERROR($F3472/OFFSET($F3472,J$12,)-1,"")</f>
        <v>-8.6138596734016137E-2</v>
      </c>
      <c r="K3472" s="30">
        <f>F3472/VLOOKUP(YEAR(B3472),$Z$13:$AB$35,3,FALSE)-1</f>
        <v>-0.12309109620875125</v>
      </c>
      <c r="L3472" s="21">
        <f>MAX(F3472:$F$5741)</f>
        <v>1628.56</v>
      </c>
      <c r="M3472" s="28">
        <f ca="1">IF(OFFSET($O3472,M$12,)&lt;&gt;"",_xlfn.STDEV.S(OFFSET($O3472,,,M$12))*SQRT($J$12/$G$12),"")</f>
        <v>0.25077101378672961</v>
      </c>
      <c r="N3472" s="30">
        <f ca="1">IF(OFFSET($O3472,N$12,)&lt;&gt;"",_xlfn.STDEV.S(OFFSET($O3472,,,N$12))*SQRT($J$12/$G$12),"")</f>
        <v>0.2159775283010219</v>
      </c>
      <c r="O3472" s="4">
        <f t="shared" ca="1" si="54"/>
        <v>5.1144696944197777E-3</v>
      </c>
    </row>
    <row r="3473" spans="2:15" x14ac:dyDescent="0.2">
      <c r="B3473" s="14">
        <v>36593</v>
      </c>
      <c r="C3473" s="25">
        <v>1029.0899999999999</v>
      </c>
      <c r="D3473" s="25">
        <v>1051.23</v>
      </c>
      <c r="E3473" s="25">
        <v>1023.45</v>
      </c>
      <c r="F3473" s="16">
        <v>1051.18</v>
      </c>
      <c r="G3473" s="28">
        <f ca="1">IFERROR($F3473/OFFSET($F3473,G$12,)-1,"")</f>
        <v>2.1187716758794384E-2</v>
      </c>
      <c r="H3473" s="29">
        <f ca="1">IFERROR($F3473/OFFSET($F3473,H$12,)-1,"")</f>
        <v>-3.0384090322104429E-2</v>
      </c>
      <c r="I3473" s="29">
        <f ca="1">IFERROR($F3473/OFFSET($F3473,I$12,)-1,"")</f>
        <v>-3.193781887167757E-2</v>
      </c>
      <c r="J3473" s="29">
        <f ca="1">IFERROR($F3473/OFFSET($F3473,J$12,)-1,"")</f>
        <v>-9.5167593437429976E-2</v>
      </c>
      <c r="K3473" s="30">
        <f>F3473/VLOOKUP(YEAR(B3473),$Z$13:$AB$35,3,FALSE)-1</f>
        <v>-0.12756457074563443</v>
      </c>
      <c r="L3473" s="21">
        <f>MAX(F3473:$F$5741)</f>
        <v>1628.56</v>
      </c>
      <c r="M3473" s="28">
        <f ca="1">IF(OFFSET($O3473,M$12,)&lt;&gt;"",_xlfn.STDEV.S(OFFSET($O3473,,,M$12))*SQRT($J$12/$G$12),"")</f>
        <v>0.25163001790197786</v>
      </c>
      <c r="N3473" s="30">
        <f ca="1">IF(OFFSET($O3473,N$12,)&lt;&gt;"",_xlfn.STDEV.S(OFFSET($O3473,,,N$12))*SQRT($J$12/$G$12),"")</f>
        <v>0.21571745357413832</v>
      </c>
      <c r="O3473" s="4">
        <f t="shared" ca="1" si="54"/>
        <v>2.0966378070386472E-2</v>
      </c>
    </row>
    <row r="3474" spans="2:15" x14ac:dyDescent="0.2">
      <c r="B3474" s="14">
        <v>36592</v>
      </c>
      <c r="C3474" s="25">
        <v>1034.8399999999999</v>
      </c>
      <c r="D3474" s="25">
        <v>1036.8399999999999</v>
      </c>
      <c r="E3474" s="25">
        <v>1018.71</v>
      </c>
      <c r="F3474" s="16">
        <v>1029.3699999999999</v>
      </c>
      <c r="G3474" s="28">
        <f ca="1">IFERROR($F3474/OFFSET($F3474,G$12,)-1,"")</f>
        <v>-8.686524330935641E-3</v>
      </c>
      <c r="H3474" s="29">
        <f ca="1">IFERROR($F3474/OFFSET($F3474,H$12,)-1,"")</f>
        <v>-5.960972757669325E-2</v>
      </c>
      <c r="I3474" s="29">
        <f ca="1">IFERROR($F3474/OFFSET($F3474,I$12,)-1,"")</f>
        <v>-2.0151541112189975E-2</v>
      </c>
      <c r="J3474" s="29">
        <f ca="1">IFERROR($F3474/OFFSET($F3474,J$12,)-1,"")</f>
        <v>-0.12226713052969074</v>
      </c>
      <c r="K3474" s="30">
        <f>F3474/VLOOKUP(YEAR(B3474),$Z$13:$AB$35,3,FALSE)-1</f>
        <v>-0.14566595843569496</v>
      </c>
      <c r="L3474" s="21">
        <f>MAX(F3474:$F$5741)</f>
        <v>1628.56</v>
      </c>
      <c r="M3474" s="28">
        <f ca="1">IF(OFFSET($O3474,M$12,)&lt;&gt;"",_xlfn.STDEV.S(OFFSET($O3474,,,M$12))*SQRT($J$12/$G$12),"")</f>
        <v>0.24153125109512319</v>
      </c>
      <c r="N3474" s="30">
        <f ca="1">IF(OFFSET($O3474,N$12,)&lt;&gt;"",_xlfn.STDEV.S(OFFSET($O3474,,,N$12))*SQRT($J$12/$G$12),"")</f>
        <v>0.21106042429529837</v>
      </c>
      <c r="O3474" s="4">
        <f t="shared" ca="1" si="54"/>
        <v>-8.7244720993717145E-3</v>
      </c>
    </row>
    <row r="3475" spans="2:15" x14ac:dyDescent="0.2">
      <c r="B3475" s="14">
        <v>36591</v>
      </c>
      <c r="C3475" s="25">
        <v>1069.96</v>
      </c>
      <c r="D3475" s="25">
        <v>1074.32</v>
      </c>
      <c r="E3475" s="25">
        <v>1037.4100000000001</v>
      </c>
      <c r="F3475" s="16">
        <v>1038.3900000000001</v>
      </c>
      <c r="G3475" s="28">
        <f ca="1">IFERROR($F3475/OFFSET($F3475,G$12,)-1,"")</f>
        <v>-2.7214644382822395E-2</v>
      </c>
      <c r="H3475" s="29">
        <f ca="1">IFERROR($F3475/OFFSET($F3475,H$12,)-1,"")</f>
        <v>-4.5439502858928726E-2</v>
      </c>
      <c r="I3475" s="29">
        <f ca="1">IFERROR($F3475/OFFSET($F3475,I$12,)-1,"")</f>
        <v>-2.4097064932379619E-2</v>
      </c>
      <c r="J3475" s="29">
        <f ca="1">IFERROR($F3475/OFFSET($F3475,J$12,)-1,"")</f>
        <v>-0.11710539740842751</v>
      </c>
      <c r="K3475" s="30">
        <f>F3475/VLOOKUP(YEAR(B3475),$Z$13:$AB$35,3,FALSE)-1</f>
        <v>-0.13817973574131859</v>
      </c>
      <c r="L3475" s="21">
        <f>MAX(F3475:$F$5741)</f>
        <v>1628.56</v>
      </c>
      <c r="M3475" s="28">
        <f ca="1">IF(OFFSET($O3475,M$12,)&lt;&gt;"",_xlfn.STDEV.S(OFFSET($O3475,,,M$12))*SQRT($J$12/$G$12),"")</f>
        <v>0.24747864310964174</v>
      </c>
      <c r="N3475" s="30">
        <f ca="1">IF(OFFSET($O3475,N$12,)&lt;&gt;"",_xlfn.STDEV.S(OFFSET($O3475,,,N$12))*SQRT($J$12/$G$12),"")</f>
        <v>0.21333642237790601</v>
      </c>
      <c r="O3475" s="4">
        <f t="shared" ca="1" si="54"/>
        <v>-2.759182173101847E-2</v>
      </c>
    </row>
    <row r="3476" spans="2:15" x14ac:dyDescent="0.2">
      <c r="B3476" s="14">
        <v>36588</v>
      </c>
      <c r="C3476" s="25">
        <v>1086.5999999999999</v>
      </c>
      <c r="D3476" s="25">
        <v>1090.7</v>
      </c>
      <c r="E3476" s="25">
        <v>1058.92</v>
      </c>
      <c r="F3476" s="16">
        <v>1067.44</v>
      </c>
      <c r="G3476" s="28">
        <f ca="1">IFERROR($F3476/OFFSET($F3476,G$12,)-1,"")</f>
        <v>-1.7515439910904096E-2</v>
      </c>
      <c r="H3476" s="29">
        <f ca="1">IFERROR($F3476/OFFSET($F3476,H$12,)-1,"")</f>
        <v>-1.9833982222875135E-2</v>
      </c>
      <c r="I3476" s="29">
        <f ca="1">IFERROR($F3476/OFFSET($F3476,I$12,)-1,"")</f>
        <v>-3.1501778326195828E-2</v>
      </c>
      <c r="J3476" s="29">
        <f ca="1">IFERROR($F3476/OFFSET($F3476,J$12,)-1,"")</f>
        <v>-9.5113763521074257E-2</v>
      </c>
      <c r="K3476" s="30">
        <f>F3476/VLOOKUP(YEAR(B3476),$Z$13:$AB$35,3,FALSE)-1</f>
        <v>-0.11406945089967468</v>
      </c>
      <c r="L3476" s="21">
        <f>MAX(F3476:$F$5741)</f>
        <v>1628.56</v>
      </c>
      <c r="M3476" s="28">
        <f ca="1">IF(OFFSET($O3476,M$12,)&lt;&gt;"",_xlfn.STDEV.S(OFFSET($O3476,,,M$12))*SQRT($J$12/$G$12),"")</f>
        <v>0.24519571419854119</v>
      </c>
      <c r="N3476" s="30">
        <f ca="1">IF(OFFSET($O3476,N$12,)&lt;&gt;"",_xlfn.STDEV.S(OFFSET($O3476,,,N$12))*SQRT($J$12/$G$12),"")</f>
        <v>0.20951856464426979</v>
      </c>
      <c r="O3476" s="4">
        <f t="shared" ca="1" si="54"/>
        <v>-1.7670650284241224E-2</v>
      </c>
    </row>
    <row r="3477" spans="2:15" x14ac:dyDescent="0.2">
      <c r="B3477" s="14">
        <v>36587</v>
      </c>
      <c r="C3477" s="25">
        <v>1083.6400000000001</v>
      </c>
      <c r="D3477" s="25">
        <v>1089.43</v>
      </c>
      <c r="E3477" s="25">
        <v>1073.21</v>
      </c>
      <c r="F3477" s="16">
        <v>1086.47</v>
      </c>
      <c r="G3477" s="28">
        <f ca="1">IFERROR($F3477/OFFSET($F3477,G$12,)-1,"")</f>
        <v>2.1676567169688354E-3</v>
      </c>
      <c r="H3477" s="29">
        <f ca="1">IFERROR($F3477/OFFSET($F3477,H$12,)-1,"")</f>
        <v>9.0281808215642023E-4</v>
      </c>
      <c r="I3477" s="29">
        <f ca="1">IFERROR($F3477/OFFSET($F3477,I$12,)-1,"")</f>
        <v>-1.3994137345833102E-2</v>
      </c>
      <c r="J3477" s="29">
        <f ca="1">IFERROR($F3477/OFFSET($F3477,J$12,)-1,"")</f>
        <v>-8.3217308390080014E-2</v>
      </c>
      <c r="K3477" s="30">
        <f>F3477/VLOOKUP(YEAR(B3477),$Z$13:$AB$35,3,FALSE)-1</f>
        <v>-9.8275346922515161E-2</v>
      </c>
      <c r="L3477" s="21">
        <f>MAX(F3477:$F$5741)</f>
        <v>1628.56</v>
      </c>
      <c r="M3477" s="28">
        <f ca="1">IF(OFFSET($O3477,M$12,)&lt;&gt;"",_xlfn.STDEV.S(OFFSET($O3477,,,M$12))*SQRT($J$12/$G$12),"")</f>
        <v>0.24246879070800101</v>
      </c>
      <c r="N3477" s="30">
        <f ca="1">IF(OFFSET($O3477,N$12,)&lt;&gt;"",_xlfn.STDEV.S(OFFSET($O3477,,,N$12))*SQRT($J$12/$G$12),"")</f>
        <v>0.20777084824969413</v>
      </c>
      <c r="O3477" s="4">
        <f t="shared" ca="1" si="54"/>
        <v>2.1653107387195093E-3</v>
      </c>
    </row>
    <row r="3478" spans="2:15" x14ac:dyDescent="0.2">
      <c r="B3478" s="14">
        <v>36586</v>
      </c>
      <c r="C3478" s="25">
        <v>1095.06</v>
      </c>
      <c r="D3478" s="25">
        <v>1096.1500000000001</v>
      </c>
      <c r="E3478" s="25">
        <v>1077.68</v>
      </c>
      <c r="F3478" s="16">
        <v>1084.1199999999999</v>
      </c>
      <c r="G3478" s="28">
        <f ca="1">IFERROR($F3478/OFFSET($F3478,G$12,)-1,"")</f>
        <v>-9.5923699548702279E-3</v>
      </c>
      <c r="H3478" s="29">
        <f ca="1">IFERROR($F3478/OFFSET($F3478,H$12,)-1,"")</f>
        <v>-1.1912248562236383E-2</v>
      </c>
      <c r="I3478" s="29">
        <f ca="1">IFERROR($F3478/OFFSET($F3478,I$12,)-1,"")</f>
        <v>-1.3620358660346277E-2</v>
      </c>
      <c r="J3478" s="29">
        <f ca="1">IFERROR($F3478/OFFSET($F3478,J$12,)-1,"")</f>
        <v>-6.4139085996443579E-2</v>
      </c>
      <c r="K3478" s="30">
        <f>F3478/VLOOKUP(YEAR(B3478),$Z$13:$AB$35,3,FALSE)-1</f>
        <v>-0.10022574862226963</v>
      </c>
      <c r="L3478" s="21">
        <f>MAX(F3478:$F$5741)</f>
        <v>1628.56</v>
      </c>
      <c r="M3478" s="28">
        <f ca="1">IF(OFFSET($O3478,M$12,)&lt;&gt;"",_xlfn.STDEV.S(OFFSET($O3478,,,M$12))*SQRT($J$12/$G$12),"")</f>
        <v>0.24248943304420778</v>
      </c>
      <c r="N3478" s="30">
        <f ca="1">IF(OFFSET($O3478,N$12,)&lt;&gt;"",_xlfn.STDEV.S(OFFSET($O3478,,,N$12))*SQRT($J$12/$G$12),"")</f>
        <v>0.20768450672945105</v>
      </c>
      <c r="O3478" s="4">
        <f t="shared" ca="1" si="54"/>
        <v>-9.6386730779170933E-3</v>
      </c>
    </row>
    <row r="3479" spans="2:15" x14ac:dyDescent="0.2">
      <c r="B3479" s="14">
        <v>36585</v>
      </c>
      <c r="C3479" s="25">
        <v>1095.69</v>
      </c>
      <c r="D3479" s="25">
        <v>1101.98</v>
      </c>
      <c r="E3479" s="25">
        <v>1087.8</v>
      </c>
      <c r="F3479" s="16">
        <v>1094.6199999999999</v>
      </c>
      <c r="G3479" s="28">
        <f ca="1">IFERROR($F3479/OFFSET($F3479,G$12,)-1,"")</f>
        <v>6.2510341784485224E-3</v>
      </c>
      <c r="H3479" s="29">
        <f ca="1">IFERROR($F3479/OFFSET($F3479,H$12,)-1,"")</f>
        <v>4.6809604229385293E-3</v>
      </c>
      <c r="I3479" s="29">
        <f ca="1">IFERROR($F3479/OFFSET($F3479,I$12,)-1,"")</f>
        <v>-2.787719469631722E-2</v>
      </c>
      <c r="J3479" s="29">
        <f ca="1">IFERROR($F3479/OFFSET($F3479,J$12,)-1,"")</f>
        <v>-5.4479178363810776E-2</v>
      </c>
      <c r="K3479" s="30">
        <f>F3479/VLOOKUP(YEAR(B3479),$Z$13:$AB$35,3,FALSE)-1</f>
        <v>-9.1511187836133212E-2</v>
      </c>
      <c r="L3479" s="21">
        <f>MAX(F3479:$F$5741)</f>
        <v>1628.56</v>
      </c>
      <c r="M3479" s="28">
        <f ca="1">IF(OFFSET($O3479,M$12,)&lt;&gt;"",_xlfn.STDEV.S(OFFSET($O3479,,,M$12))*SQRT($J$12/$G$12),"")</f>
        <v>0.24209107598742963</v>
      </c>
      <c r="N3479" s="30">
        <f ca="1">IF(OFFSET($O3479,N$12,)&lt;&gt;"",_xlfn.STDEV.S(OFFSET($O3479,,,N$12))*SQRT($J$12/$G$12),"")</f>
        <v>0.20704889000205132</v>
      </c>
      <c r="O3479" s="4">
        <f t="shared" ca="1" si="54"/>
        <v>6.2315775050878321E-3</v>
      </c>
    </row>
    <row r="3480" spans="2:15" x14ac:dyDescent="0.2">
      <c r="B3480" s="14">
        <v>36584</v>
      </c>
      <c r="C3480" s="25">
        <v>1081.23</v>
      </c>
      <c r="D3480" s="25">
        <v>1088.6400000000001</v>
      </c>
      <c r="E3480" s="25">
        <v>1068.99</v>
      </c>
      <c r="F3480" s="16">
        <v>1087.82</v>
      </c>
      <c r="G3480" s="28">
        <f ca="1">IFERROR($F3480/OFFSET($F3480,G$12,)-1,"")</f>
        <v>-1.1202526996253459E-3</v>
      </c>
      <c r="H3480" s="29">
        <f ca="1">IFERROR($F3480/OFFSET($F3480,H$12,)-1,"")</f>
        <v>-2.1556271040297226E-3</v>
      </c>
      <c r="I3480" s="29">
        <f ca="1">IFERROR($F3480/OFFSET($F3480,I$12,)-1,"")</f>
        <v>-5.8074795002121538E-2</v>
      </c>
      <c r="J3480" s="29">
        <f ca="1">IFERROR($F3480/OFFSET($F3480,J$12,)-1,"")</f>
        <v>-4.6315697190198679E-2</v>
      </c>
      <c r="K3480" s="30">
        <f>F3480/VLOOKUP(YEAR(B3480),$Z$13:$AB$35,3,FALSE)-1</f>
        <v>-9.7154903392869141E-2</v>
      </c>
      <c r="L3480" s="21">
        <f>MAX(F3480:$F$5741)</f>
        <v>1628.56</v>
      </c>
      <c r="M3480" s="28">
        <f ca="1">IF(OFFSET($O3480,M$12,)&lt;&gt;"",_xlfn.STDEV.S(OFFSET($O3480,,,M$12))*SQRT($J$12/$G$12),"")</f>
        <v>0.24907326096343008</v>
      </c>
      <c r="N3480" s="30">
        <f ca="1">IF(OFFSET($O3480,N$12,)&lt;&gt;"",_xlfn.STDEV.S(OFFSET($O3480,,,N$12))*SQRT($J$12/$G$12),"")</f>
        <v>0.20789569379479378</v>
      </c>
      <c r="O3480" s="4">
        <f t="shared" ca="1" si="54"/>
        <v>-1.1208806517013343E-3</v>
      </c>
    </row>
    <row r="3481" spans="2:15" x14ac:dyDescent="0.2">
      <c r="B3481" s="14">
        <v>36581</v>
      </c>
      <c r="C3481" s="25">
        <v>1085.23</v>
      </c>
      <c r="D3481" s="25">
        <v>1095.6600000000001</v>
      </c>
      <c r="E3481" s="25">
        <v>1082.96</v>
      </c>
      <c r="F3481" s="16">
        <v>1089.04</v>
      </c>
      <c r="G3481" s="28">
        <f ca="1">IFERROR($F3481/OFFSET($F3481,G$12,)-1,"")</f>
        <v>3.270412440464554E-3</v>
      </c>
      <c r="H3481" s="29">
        <f ca="1">IFERROR($F3481/OFFSET($F3481,H$12,)-1,"")</f>
        <v>-2.3413890508003465E-2</v>
      </c>
      <c r="I3481" s="29">
        <f ca="1">IFERROR($F3481/OFFSET($F3481,I$12,)-1,"")</f>
        <v>-5.2324721320605394E-2</v>
      </c>
      <c r="J3481" s="29">
        <f ca="1">IFERROR($F3481/OFFSET($F3481,J$12,)-1,"")</f>
        <v>-4.2299101254023364E-2</v>
      </c>
      <c r="K3481" s="30">
        <f>F3481/VLOOKUP(YEAR(B3481),$Z$13:$AB$35,3,FALSE)-1</f>
        <v>-9.6142354425337029E-2</v>
      </c>
      <c r="L3481" s="21">
        <f>MAX(F3481:$F$5741)</f>
        <v>1628.56</v>
      </c>
      <c r="M3481" s="28">
        <f ca="1">IF(OFFSET($O3481,M$12,)&lt;&gt;"",_xlfn.STDEV.S(OFFSET($O3481,,,M$12))*SQRT($J$12/$G$12),"")</f>
        <v>0.24972976061685598</v>
      </c>
      <c r="N3481" s="30">
        <f ca="1">IF(OFFSET($O3481,N$12,)&lt;&gt;"",_xlfn.STDEV.S(OFFSET($O3481,,,N$12))*SQRT($J$12/$G$12),"")</f>
        <v>0.20805532272525662</v>
      </c>
      <c r="O3481" s="4">
        <f t="shared" ca="1" si="54"/>
        <v>3.2650762728465917E-3</v>
      </c>
    </row>
    <row r="3482" spans="2:15" x14ac:dyDescent="0.2">
      <c r="B3482" s="14">
        <v>36580</v>
      </c>
      <c r="C3482" s="25">
        <v>1097.29</v>
      </c>
      <c r="D3482" s="25">
        <v>1103.57</v>
      </c>
      <c r="E3482" s="25">
        <v>1080.56</v>
      </c>
      <c r="F3482" s="16">
        <v>1085.49</v>
      </c>
      <c r="G3482" s="28">
        <f ca="1">IFERROR($F3482/OFFSET($F3482,G$12,)-1,"")</f>
        <v>-1.066360429825286E-2</v>
      </c>
      <c r="H3482" s="29">
        <f ca="1">IFERROR($F3482/OFFSET($F3482,H$12,)-1,"")</f>
        <v>-1.772722336844379E-2</v>
      </c>
      <c r="I3482" s="29">
        <f ca="1">IFERROR($F3482/OFFSET($F3482,I$12,)-1,"")</f>
        <v>-4.799115952324573E-2</v>
      </c>
      <c r="J3482" s="29">
        <f ca="1">IFERROR($F3482/OFFSET($F3482,J$12,)-1,"")</f>
        <v>-5.1120221684135103E-2</v>
      </c>
      <c r="K3482" s="30">
        <f>F3482/VLOOKUP(YEAR(B3482),$Z$13:$AB$35,3,FALSE)-1</f>
        <v>-9.9088705929221255E-2</v>
      </c>
      <c r="L3482" s="21">
        <f>MAX(F3482:$F$5741)</f>
        <v>1628.56</v>
      </c>
      <c r="M3482" s="28">
        <f ca="1">IF(OFFSET($O3482,M$12,)&lt;&gt;"",_xlfn.STDEV.S(OFFSET($O3482,,,M$12))*SQRT($J$12/$G$12),"")</f>
        <v>0.24963017342747029</v>
      </c>
      <c r="N3482" s="30">
        <f ca="1">IF(OFFSET($O3482,N$12,)&lt;&gt;"",_xlfn.STDEV.S(OFFSET($O3482,,,N$12))*SQRT($J$12/$G$12),"")</f>
        <v>0.20882869483344899</v>
      </c>
      <c r="O3482" s="4">
        <f t="shared" ca="1" si="54"/>
        <v>-1.0720867981903361E-2</v>
      </c>
    </row>
    <row r="3483" spans="2:15" x14ac:dyDescent="0.2">
      <c r="B3483" s="14">
        <v>36579</v>
      </c>
      <c r="C3483" s="25">
        <v>1088.3399999999999</v>
      </c>
      <c r="D3483" s="25">
        <v>1104.04</v>
      </c>
      <c r="E3483" s="25">
        <v>1088.3399999999999</v>
      </c>
      <c r="F3483" s="16">
        <v>1097.19</v>
      </c>
      <c r="G3483" s="28">
        <f ca="1">IFERROR($F3483/OFFSET($F3483,G$12,)-1,"")</f>
        <v>7.0397973419487059E-3</v>
      </c>
      <c r="H3483" s="29">
        <f ca="1">IFERROR($F3483/OFFSET($F3483,H$12,)-1,"")</f>
        <v>-1.9175069727526362E-2</v>
      </c>
      <c r="I3483" s="29">
        <f ca="1">IFERROR($F3483/OFFSET($F3483,I$12,)-1,"")</f>
        <v>-3.9675454259006315E-2</v>
      </c>
      <c r="J3483" s="29">
        <f ca="1">IFERROR($F3483/OFFSET($F3483,J$12,)-1,"")</f>
        <v>-1.5354931347033918E-2</v>
      </c>
      <c r="K3483" s="30">
        <f>F3483/VLOOKUP(YEAR(B3483),$Z$13:$AB$35,3,FALSE)-1</f>
        <v>-8.9378195338954969E-2</v>
      </c>
      <c r="L3483" s="21">
        <f>MAX(F3483:$F$5741)</f>
        <v>1628.56</v>
      </c>
      <c r="M3483" s="28">
        <f ca="1">IF(OFFSET($O3483,M$12,)&lt;&gt;"",_xlfn.STDEV.S(OFFSET($O3483,,,M$12))*SQRT($J$12/$G$12),"")</f>
        <v>0.24867364709554182</v>
      </c>
      <c r="N3483" s="30">
        <f ca="1">IF(OFFSET($O3483,N$12,)&lt;&gt;"",_xlfn.STDEV.S(OFFSET($O3483,,,N$12))*SQRT($J$12/$G$12),"")</f>
        <v>0.20782333939131348</v>
      </c>
      <c r="O3483" s="4">
        <f t="shared" ca="1" si="54"/>
        <v>7.0151336525722903E-3</v>
      </c>
    </row>
    <row r="3484" spans="2:15" x14ac:dyDescent="0.2">
      <c r="B3484" s="14">
        <v>36578</v>
      </c>
      <c r="C3484" s="25">
        <v>1089.6600000000001</v>
      </c>
      <c r="D3484" s="25">
        <v>1102.58</v>
      </c>
      <c r="E3484" s="25">
        <v>1085.4000000000001</v>
      </c>
      <c r="F3484" s="16">
        <v>1089.52</v>
      </c>
      <c r="G3484" s="28">
        <f ca="1">IFERROR($F3484/OFFSET($F3484,G$12,)-1,"")</f>
        <v>-5.9623728409341492E-4</v>
      </c>
      <c r="H3484" s="29">
        <f ca="1">IFERROR($F3484/OFFSET($F3484,H$12,)-1,"")</f>
        <v>-1.8503504315082075E-2</v>
      </c>
      <c r="I3484" s="29">
        <f ca="1">IFERROR($F3484/OFFSET($F3484,I$12,)-1,"")</f>
        <v>-6.7838228625696217E-2</v>
      </c>
      <c r="J3484" s="29">
        <f ca="1">IFERROR($F3484/OFFSET($F3484,J$12,)-1,"")</f>
        <v>-4.5409277380332735E-3</v>
      </c>
      <c r="K3484" s="30">
        <f>F3484/VLOOKUP(YEAR(B3484),$Z$13:$AB$35,3,FALSE)-1</f>
        <v>-9.5743974503685103E-2</v>
      </c>
      <c r="L3484" s="21">
        <f>MAX(F3484:$F$5741)</f>
        <v>1628.56</v>
      </c>
      <c r="M3484" s="28">
        <f ca="1">IF(OFFSET($O3484,M$12,)&lt;&gt;"",_xlfn.STDEV.S(OFFSET($O3484,,,M$12))*SQRT($J$12/$G$12),"")</f>
        <v>0.249414574631527</v>
      </c>
      <c r="N3484" s="30">
        <f ca="1">IF(OFFSET($O3484,N$12,)&lt;&gt;"",_xlfn.STDEV.S(OFFSET($O3484,,,N$12))*SQRT($J$12/$G$12),"")</f>
        <v>0.20788275353289429</v>
      </c>
      <c r="O3484" s="4">
        <f t="shared" ca="1" si="54"/>
        <v>-5.9641510422839576E-4</v>
      </c>
    </row>
    <row r="3485" spans="2:15" x14ac:dyDescent="0.2">
      <c r="B3485" s="14">
        <v>36577</v>
      </c>
      <c r="C3485" s="25">
        <v>1108.6300000000001</v>
      </c>
      <c r="D3485" s="25">
        <v>1109.5899999999999</v>
      </c>
      <c r="E3485" s="25">
        <v>1087.05</v>
      </c>
      <c r="F3485" s="16">
        <v>1090.17</v>
      </c>
      <c r="G3485" s="28">
        <f ca="1">IFERROR($F3485/OFFSET($F3485,G$12,)-1,"")</f>
        <v>-2.2400573913823218E-2</v>
      </c>
      <c r="H3485" s="29">
        <f ca="1">IFERROR($F3485/OFFSET($F3485,H$12,)-1,"")</f>
        <v>-3.5281936922586743E-2</v>
      </c>
      <c r="I3485" s="29">
        <f ca="1">IFERROR($F3485/OFFSET($F3485,I$12,)-1,"")</f>
        <v>-4.9960784313725415E-2</v>
      </c>
      <c r="J3485" s="29">
        <f ca="1">IFERROR($F3485/OFFSET($F3485,J$12,)-1,"")</f>
        <v>-2.205788134507225E-3</v>
      </c>
      <c r="K3485" s="30">
        <f>F3485/VLOOKUP(YEAR(B3485),$Z$13:$AB$35,3,FALSE)-1</f>
        <v>-9.5204501693114674E-2</v>
      </c>
      <c r="L3485" s="21">
        <f>MAX(F3485:$F$5741)</f>
        <v>1628.56</v>
      </c>
      <c r="M3485" s="28">
        <f ca="1">IF(OFFSET($O3485,M$12,)&lt;&gt;"",_xlfn.STDEV.S(OFFSET($O3485,,,M$12))*SQRT($J$12/$G$12),"")</f>
        <v>0.2495235883521649</v>
      </c>
      <c r="N3485" s="30">
        <f ca="1">IF(OFFSET($O3485,N$12,)&lt;&gt;"",_xlfn.STDEV.S(OFFSET($O3485,,,N$12))*SQRT($J$12/$G$12),"")</f>
        <v>0.2081099675648507</v>
      </c>
      <c r="O3485" s="4">
        <f t="shared" ca="1" si="54"/>
        <v>-2.2655277629036619E-2</v>
      </c>
    </row>
    <row r="3486" spans="2:15" x14ac:dyDescent="0.2">
      <c r="B3486" s="14">
        <v>36574</v>
      </c>
      <c r="C3486" s="25">
        <v>1105.4100000000001</v>
      </c>
      <c r="D3486" s="25">
        <v>1115.1500000000001</v>
      </c>
      <c r="E3486" s="25">
        <v>1103.81</v>
      </c>
      <c r="F3486" s="16">
        <v>1115.1500000000001</v>
      </c>
      <c r="G3486" s="28">
        <f ca="1">IFERROR($F3486/OFFSET($F3486,G$12,)-1,"")</f>
        <v>9.1124624461578208E-3</v>
      </c>
      <c r="H3486" s="29">
        <f ca="1">IFERROR($F3486/OFFSET($F3486,H$12,)-1,"")</f>
        <v>2.8688082305119433E-3</v>
      </c>
      <c r="I3486" s="29">
        <f ca="1">IFERROR($F3486/OFFSET($F3486,I$12,)-1,"")</f>
        <v>-3.9160778907461502E-2</v>
      </c>
      <c r="J3486" s="29">
        <f ca="1">IFERROR($F3486/OFFSET($F3486,J$12,)-1,"")</f>
        <v>2.2145024244035305E-2</v>
      </c>
      <c r="K3486" s="30">
        <f>F3486/VLOOKUP(YEAR(B3486),$Z$13:$AB$35,3,FALSE)-1</f>
        <v>-7.4472146603811185E-2</v>
      </c>
      <c r="L3486" s="21">
        <f>MAX(F3486:$F$5741)</f>
        <v>1628.56</v>
      </c>
      <c r="M3486" s="28">
        <f ca="1">IF(OFFSET($O3486,M$12,)&lt;&gt;"",_xlfn.STDEV.S(OFFSET($O3486,,,M$12))*SQRT($J$12/$G$12),"")</f>
        <v>0.24647967857619332</v>
      </c>
      <c r="N3486" s="30">
        <f ca="1">IF(OFFSET($O3486,N$12,)&lt;&gt;"",_xlfn.STDEV.S(OFFSET($O3486,,,N$12))*SQRT($J$12/$G$12),"")</f>
        <v>0.20345382811741278</v>
      </c>
      <c r="O3486" s="4">
        <f t="shared" ca="1" si="54"/>
        <v>9.0711944726909709E-3</v>
      </c>
    </row>
    <row r="3487" spans="2:15" x14ac:dyDescent="0.2">
      <c r="B3487" s="14">
        <v>36573</v>
      </c>
      <c r="C3487" s="25">
        <v>1110.42</v>
      </c>
      <c r="D3487" s="25">
        <v>1124.19</v>
      </c>
      <c r="E3487" s="25">
        <v>1103.9000000000001</v>
      </c>
      <c r="F3487" s="16">
        <v>1105.08</v>
      </c>
      <c r="G3487" s="28">
        <f ca="1">IFERROR($F3487/OFFSET($F3487,G$12,)-1,"")</f>
        <v>-1.2121862261317506E-2</v>
      </c>
      <c r="H3487" s="29">
        <f ca="1">IFERROR($F3487/OFFSET($F3487,H$12,)-1,"")</f>
        <v>6.1456939171287139E-3</v>
      </c>
      <c r="I3487" s="29">
        <f ca="1">IFERROR($F3487/OFFSET($F3487,I$12,)-1,"")</f>
        <v>-5.4477005347593699E-2</v>
      </c>
      <c r="J3487" s="29">
        <f ca="1">IFERROR($F3487/OFFSET($F3487,J$12,)-1,"")</f>
        <v>-1.0875110765017126E-2</v>
      </c>
      <c r="K3487" s="30">
        <f>F3487/VLOOKUP(YEAR(B3487),$Z$13:$AB$35,3,FALSE)-1</f>
        <v>-8.2829825376801169E-2</v>
      </c>
      <c r="L3487" s="21">
        <f>MAX(F3487:$F$5741)</f>
        <v>1628.56</v>
      </c>
      <c r="M3487" s="28">
        <f ca="1">IF(OFFSET($O3487,M$12,)&lt;&gt;"",_xlfn.STDEV.S(OFFSET($O3487,,,M$12))*SQRT($J$12/$G$12),"")</f>
        <v>0.25770488350611798</v>
      </c>
      <c r="N3487" s="30">
        <f ca="1">IF(OFFSET($O3487,N$12,)&lt;&gt;"",_xlfn.STDEV.S(OFFSET($O3487,,,N$12))*SQRT($J$12/$G$12),"")</f>
        <v>0.2024697046170951</v>
      </c>
      <c r="O3487" s="4">
        <f t="shared" ca="1" si="54"/>
        <v>-1.2195931211319427E-2</v>
      </c>
    </row>
    <row r="3488" spans="2:15" x14ac:dyDescent="0.2">
      <c r="B3488" s="14">
        <v>36572</v>
      </c>
      <c r="C3488" s="25">
        <v>1110.42</v>
      </c>
      <c r="D3488" s="25">
        <v>1123.3599999999999</v>
      </c>
      <c r="E3488" s="25">
        <v>1110.01</v>
      </c>
      <c r="F3488" s="16">
        <v>1118.6400000000001</v>
      </c>
      <c r="G3488" s="28">
        <f ca="1">IFERROR($F3488/OFFSET($F3488,G$12,)-1,"")</f>
        <v>7.7293119290851031E-3</v>
      </c>
      <c r="H3488" s="29">
        <f ca="1">IFERROR($F3488/OFFSET($F3488,H$12,)-1,"")</f>
        <v>1.2967255867864624E-2</v>
      </c>
      <c r="I3488" s="29">
        <f ca="1">IFERROR($F3488/OFFSET($F3488,I$12,)-1,"")</f>
        <v>-3.9678587984822045E-2</v>
      </c>
      <c r="J3488" s="29">
        <f ca="1">IFERROR($F3488/OFFSET($F3488,J$12,)-1,"")</f>
        <v>7.2030540949361566E-3</v>
      </c>
      <c r="K3488" s="30">
        <f>F3488/VLOOKUP(YEAR(B3488),$Z$13:$AB$35,3,FALSE)-1</f>
        <v>-7.1575592590133463E-2</v>
      </c>
      <c r="L3488" s="21">
        <f>MAX(F3488:$F$5741)</f>
        <v>1628.56</v>
      </c>
      <c r="M3488" s="28">
        <f ca="1">IF(OFFSET($O3488,M$12,)&lt;&gt;"",_xlfn.STDEV.S(OFFSET($O3488,,,M$12))*SQRT($J$12/$G$12),"")</f>
        <v>0.25610393811879811</v>
      </c>
      <c r="N3488" s="30">
        <f ca="1">IF(OFFSET($O3488,N$12,)&lt;&gt;"",_xlfn.STDEV.S(OFFSET($O3488,,,N$12))*SQRT($J$12/$G$12),"")</f>
        <v>0.20136837547666203</v>
      </c>
      <c r="O3488" s="4">
        <f t="shared" ca="1" si="54"/>
        <v>7.6995938330292465E-3</v>
      </c>
    </row>
    <row r="3489" spans="2:15" x14ac:dyDescent="0.2">
      <c r="B3489" s="14">
        <v>36571</v>
      </c>
      <c r="C3489" s="25">
        <v>1130.1099999999999</v>
      </c>
      <c r="D3489" s="25">
        <v>1138.42</v>
      </c>
      <c r="E3489" s="25">
        <v>1102.53</v>
      </c>
      <c r="F3489" s="16">
        <v>1110.06</v>
      </c>
      <c r="G3489" s="28">
        <f ca="1">IFERROR($F3489/OFFSET($F3489,G$12,)-1,"")</f>
        <v>-1.7680790060528806E-2</v>
      </c>
      <c r="H3489" s="29">
        <f ca="1">IFERROR($F3489/OFFSET($F3489,H$12,)-1,"")</f>
        <v>2.2286482603650626E-2</v>
      </c>
      <c r="I3489" s="29">
        <f ca="1">IFERROR($F3489/OFFSET($F3489,I$12,)-1,"")</f>
        <v>-7.0005529397965782E-2</v>
      </c>
      <c r="J3489" s="29">
        <f ca="1">IFERROR($F3489/OFFSET($F3489,J$12,)-1,"")</f>
        <v>5.188666431229727E-3</v>
      </c>
      <c r="K3489" s="30">
        <f>F3489/VLOOKUP(YEAR(B3489),$Z$13:$AB$35,3,FALSE)-1</f>
        <v>-7.8696633689662177E-2</v>
      </c>
      <c r="L3489" s="21">
        <f>MAX(F3489:$F$5741)</f>
        <v>1628.56</v>
      </c>
      <c r="M3489" s="28">
        <f ca="1">IF(OFFSET($O3489,M$12,)&lt;&gt;"",_xlfn.STDEV.S(OFFSET($O3489,,,M$12))*SQRT($J$12/$G$12),"")</f>
        <v>0.25502651184507241</v>
      </c>
      <c r="N3489" s="30">
        <f ca="1">IF(OFFSET($O3489,N$12,)&lt;&gt;"",_xlfn.STDEV.S(OFFSET($O3489,,,N$12))*SQRT($J$12/$G$12),"")</f>
        <v>0.20064219144703896</v>
      </c>
      <c r="O3489" s="4">
        <f t="shared" ca="1" si="54"/>
        <v>-1.7838962410406022E-2</v>
      </c>
    </row>
    <row r="3490" spans="2:15" x14ac:dyDescent="0.2">
      <c r="B3490" s="14">
        <v>36570</v>
      </c>
      <c r="C3490" s="25">
        <v>1111.8699999999999</v>
      </c>
      <c r="D3490" s="25">
        <v>1133.93</v>
      </c>
      <c r="E3490" s="25">
        <v>1104.8499999999999</v>
      </c>
      <c r="F3490" s="16">
        <v>1130.04</v>
      </c>
      <c r="G3490" s="28">
        <f ca="1">IFERROR($F3490/OFFSET($F3490,G$12,)-1,"")</f>
        <v>1.6259577682650406E-2</v>
      </c>
      <c r="H3490" s="29">
        <f ca="1">IFERROR($F3490/OFFSET($F3490,H$12,)-1,"")</f>
        <v>7.5675366954137901E-2</v>
      </c>
      <c r="I3490" s="29">
        <f ca="1">IFERROR($F3490/OFFSET($F3490,I$12,)-1,"")</f>
        <v>-6.2456443102246739E-2</v>
      </c>
      <c r="J3490" s="29">
        <f ca="1">IFERROR($F3490/OFFSET($F3490,J$12,)-1,"")</f>
        <v>3.7914691943127909E-2</v>
      </c>
      <c r="K3490" s="30">
        <f>F3490/VLOOKUP(YEAR(B3490),$Z$13:$AB$35,3,FALSE)-1</f>
        <v>-6.2114069450899811E-2</v>
      </c>
      <c r="L3490" s="21">
        <f>MAX(F3490:$F$5741)</f>
        <v>1628.56</v>
      </c>
      <c r="M3490" s="28">
        <f ca="1">IF(OFFSET($O3490,M$12,)&lt;&gt;"",_xlfn.STDEV.S(OFFSET($O3490,,,M$12))*SQRT($J$12/$G$12),"")</f>
        <v>0.25208817766817099</v>
      </c>
      <c r="N3490" s="30">
        <f ca="1">IF(OFFSET($O3490,N$12,)&lt;&gt;"",_xlfn.STDEV.S(OFFSET($O3490,,,N$12))*SQRT($J$12/$G$12),"")</f>
        <v>0.19755324407741398</v>
      </c>
      <c r="O3490" s="4">
        <f t="shared" ca="1" si="54"/>
        <v>1.6128806369445994E-2</v>
      </c>
    </row>
    <row r="3491" spans="2:15" x14ac:dyDescent="0.2">
      <c r="B3491" s="14">
        <v>36567</v>
      </c>
      <c r="C3491" s="25">
        <v>1098.1400000000001</v>
      </c>
      <c r="D3491" s="25">
        <v>1114.6500000000001</v>
      </c>
      <c r="E3491" s="25">
        <v>1098.1400000000001</v>
      </c>
      <c r="F3491" s="16">
        <v>1111.96</v>
      </c>
      <c r="G3491" s="28">
        <f ca="1">IFERROR($F3491/OFFSET($F3491,G$12,)-1,"")</f>
        <v>1.2409749346735666E-2</v>
      </c>
      <c r="H3491" s="29">
        <f ca="1">IFERROR($F3491/OFFSET($F3491,H$12,)-1,"")</f>
        <v>4.504572239504534E-2</v>
      </c>
      <c r="I3491" s="29">
        <f ca="1">IFERROR($F3491/OFFSET($F3491,I$12,)-1,"")</f>
        <v>-7.4854608837453096E-2</v>
      </c>
      <c r="J3491" s="29">
        <f ca="1">IFERROR($F3491/OFFSET($F3491,J$12,)-1,"")</f>
        <v>4.380966685127996E-2</v>
      </c>
      <c r="K3491" s="30">
        <f>F3491/VLOOKUP(YEAR(B3491),$Z$13:$AB$35,3,FALSE)-1</f>
        <v>-7.7119713166456494E-2</v>
      </c>
      <c r="L3491" s="21">
        <f>MAX(F3491:$F$5741)</f>
        <v>1628.56</v>
      </c>
      <c r="M3491" s="28">
        <f ca="1">IF(OFFSET($O3491,M$12,)&lt;&gt;"",_xlfn.STDEV.S(OFFSET($O3491,,,M$12))*SQRT($J$12/$G$12),"")</f>
        <v>0.24624568598515259</v>
      </c>
      <c r="N3491" s="30">
        <f ca="1">IF(OFFSET($O3491,N$12,)&lt;&gt;"",_xlfn.STDEV.S(OFFSET($O3491,,,N$12))*SQRT($J$12/$G$12),"")</f>
        <v>0.19532867234027745</v>
      </c>
      <c r="O3491" s="4">
        <f t="shared" ca="1" si="54"/>
        <v>1.2333379577999435E-2</v>
      </c>
    </row>
    <row r="3492" spans="2:15" x14ac:dyDescent="0.2">
      <c r="B3492" s="14">
        <v>36566</v>
      </c>
      <c r="C3492" s="25">
        <v>1104.52</v>
      </c>
      <c r="D3492" s="25">
        <v>1109.76</v>
      </c>
      <c r="E3492" s="25">
        <v>1098.01</v>
      </c>
      <c r="F3492" s="16">
        <v>1098.33</v>
      </c>
      <c r="G3492" s="28">
        <f ca="1">IFERROR($F3492/OFFSET($F3492,G$12,)-1,"")</f>
        <v>-5.4241524195884905E-3</v>
      </c>
      <c r="H3492" s="29">
        <f ca="1">IFERROR($F3492/OFFSET($F3492,H$12,)-1,"")</f>
        <v>-3.4749945561444173E-3</v>
      </c>
      <c r="I3492" s="29">
        <f ca="1">IFERROR($F3492/OFFSET($F3492,I$12,)-1,"")</f>
        <v>-8.9482454176925574E-2</v>
      </c>
      <c r="J3492" s="29">
        <f ca="1">IFERROR($F3492/OFFSET($F3492,J$12,)-1,"")</f>
        <v>2.3912070701420651E-2</v>
      </c>
      <c r="K3492" s="30">
        <f>F3492/VLOOKUP(YEAR(B3492),$Z$13:$AB$35,3,FALSE)-1</f>
        <v>-8.8432043025031715E-2</v>
      </c>
      <c r="L3492" s="21">
        <f>MAX(F3492:$F$5741)</f>
        <v>1628.56</v>
      </c>
      <c r="M3492" s="28">
        <f ca="1">IF(OFFSET($O3492,M$12,)&lt;&gt;"",_xlfn.STDEV.S(OFFSET($O3492,,,M$12))*SQRT($J$12/$G$12),"")</f>
        <v>0.24237717953072638</v>
      </c>
      <c r="N3492" s="30">
        <f ca="1">IF(OFFSET($O3492,N$12,)&lt;&gt;"",_xlfn.STDEV.S(OFFSET($O3492,,,N$12))*SQRT($J$12/$G$12),"")</f>
        <v>0.19344120752497601</v>
      </c>
      <c r="O3492" s="4">
        <f t="shared" ca="1" si="54"/>
        <v>-5.4389165471116826E-3</v>
      </c>
    </row>
    <row r="3493" spans="2:15" x14ac:dyDescent="0.2">
      <c r="B3493" s="14">
        <v>36565</v>
      </c>
      <c r="C3493" s="25">
        <v>1086.26</v>
      </c>
      <c r="D3493" s="25">
        <v>1116.56</v>
      </c>
      <c r="E3493" s="25">
        <v>1086.26</v>
      </c>
      <c r="F3493" s="16">
        <v>1104.32</v>
      </c>
      <c r="G3493" s="28">
        <f ca="1">IFERROR($F3493/OFFSET($F3493,G$12,)-1,"")</f>
        <v>1.7000349953032678E-2</v>
      </c>
      <c r="H3493" s="29">
        <f ca="1">IFERROR($F3493/OFFSET($F3493,H$12,)-1,"")</f>
        <v>2.2053017996350732E-3</v>
      </c>
      <c r="I3493" s="29">
        <f ca="1">IFERROR($F3493/OFFSET($F3493,I$12,)-1,"")</f>
        <v>-9.9014424645910926E-2</v>
      </c>
      <c r="J3493" s="29">
        <f ca="1">IFERROR($F3493/OFFSET($F3493,J$12,)-1,"")</f>
        <v>1.9507196336745913E-2</v>
      </c>
      <c r="K3493" s="30">
        <f>F3493/VLOOKUP(YEAR(B3493),$Z$13:$AB$35,3,FALSE)-1</f>
        <v>-8.3460593586083376E-2</v>
      </c>
      <c r="L3493" s="21">
        <f>MAX(F3493:$F$5741)</f>
        <v>1628.56</v>
      </c>
      <c r="M3493" s="28">
        <f ca="1">IF(OFFSET($O3493,M$12,)&lt;&gt;"",_xlfn.STDEV.S(OFFSET($O3493,,,M$12))*SQRT($J$12/$G$12),"")</f>
        <v>0.24301771996937935</v>
      </c>
      <c r="N3493" s="30">
        <f ca="1">IF(OFFSET($O3493,N$12,)&lt;&gt;"",_xlfn.STDEV.S(OFFSET($O3493,,,N$12))*SQRT($J$12/$G$12),"")</f>
        <v>0.19322421503556506</v>
      </c>
      <c r="O3493" s="4">
        <f t="shared" ca="1" si="54"/>
        <v>1.6857461169640667E-2</v>
      </c>
    </row>
    <row r="3494" spans="2:15" x14ac:dyDescent="0.2">
      <c r="B3494" s="14">
        <v>36564</v>
      </c>
      <c r="C3494" s="25">
        <v>1050.22</v>
      </c>
      <c r="D3494" s="25">
        <v>1090.3499999999999</v>
      </c>
      <c r="E3494" s="25">
        <v>1050.1500000000001</v>
      </c>
      <c r="F3494" s="16">
        <v>1085.8599999999999</v>
      </c>
      <c r="G3494" s="28">
        <f ca="1">IFERROR($F3494/OFFSET($F3494,G$12,)-1,"")</f>
        <v>3.3620804538618154E-2</v>
      </c>
      <c r="H3494" s="29">
        <f ca="1">IFERROR($F3494/OFFSET($F3494,H$12,)-1,"")</f>
        <v>-1.20372308000255E-2</v>
      </c>
      <c r="I3494" s="29">
        <f ca="1">IFERROR($F3494/OFFSET($F3494,I$12,)-1,"")</f>
        <v>-0.12142273429724992</v>
      </c>
      <c r="J3494" s="29">
        <f ca="1">IFERROR($F3494/OFFSET($F3494,J$12,)-1,"")</f>
        <v>1.1353581640541233E-2</v>
      </c>
      <c r="K3494" s="30">
        <f>F3494/VLOOKUP(YEAR(B3494),$Z$13:$AB$35,3,FALSE)-1</f>
        <v>-9.8781621406281328E-2</v>
      </c>
      <c r="L3494" s="21">
        <f>MAX(F3494:$F$5741)</f>
        <v>1628.56</v>
      </c>
      <c r="M3494" s="28">
        <f ca="1">IF(OFFSET($O3494,M$12,)&lt;&gt;"",_xlfn.STDEV.S(OFFSET($O3494,,,M$12))*SQRT($J$12/$G$12),"")</f>
        <v>0.24053990886454829</v>
      </c>
      <c r="N3494" s="30">
        <f ca="1">IF(OFFSET($O3494,N$12,)&lt;&gt;"",_xlfn.STDEV.S(OFFSET($O3494,,,N$12))*SQRT($J$12/$G$12),"")</f>
        <v>0.1897897248721655</v>
      </c>
      <c r="O3494" s="4">
        <f t="shared" ca="1" si="54"/>
        <v>3.3067982073717472E-2</v>
      </c>
    </row>
    <row r="3495" spans="2:15" x14ac:dyDescent="0.2">
      <c r="B3495" s="14">
        <v>36563</v>
      </c>
      <c r="C3495" s="25">
        <v>1046.99</v>
      </c>
      <c r="D3495" s="25">
        <v>1065.8399999999999</v>
      </c>
      <c r="E3495" s="25">
        <v>1044.43</v>
      </c>
      <c r="F3495" s="16">
        <v>1050.54</v>
      </c>
      <c r="G3495" s="28">
        <f ca="1">IFERROR($F3495/OFFSET($F3495,G$12,)-1,"")</f>
        <v>-1.2678213960132689E-2</v>
      </c>
      <c r="H3495" s="29">
        <f ca="1">IFERROR($F3495/OFFSET($F3495,H$12,)-1,"")</f>
        <v>-6.7024271542881486E-2</v>
      </c>
      <c r="I3495" s="29">
        <f ca="1">IFERROR($F3495/OFFSET($F3495,I$12,)-1,"")</f>
        <v>-0.14144212616765139</v>
      </c>
      <c r="J3495" s="29">
        <f ca="1">IFERROR($F3495/OFFSET($F3495,J$12,)-1,"")</f>
        <v>-1.1228552335595388E-2</v>
      </c>
      <c r="K3495" s="30">
        <f>F3495/VLOOKUP(YEAR(B3495),$Z$13:$AB$35,3,FALSE)-1</f>
        <v>-0.12809574397450374</v>
      </c>
      <c r="L3495" s="21">
        <f>MAX(F3495:$F$5741)</f>
        <v>1628.56</v>
      </c>
      <c r="M3495" s="28">
        <f ca="1">IF(OFFSET($O3495,M$12,)&lt;&gt;"",_xlfn.STDEV.S(OFFSET($O3495,,,M$12))*SQRT($J$12/$G$12),"")</f>
        <v>0.2174142387356067</v>
      </c>
      <c r="N3495" s="30">
        <f ca="1">IF(OFFSET($O3495,N$12,)&lt;&gt;"",_xlfn.STDEV.S(OFFSET($O3495,,,N$12))*SQRT($J$12/$G$12),"")</f>
        <v>0.17620499310691165</v>
      </c>
      <c r="O3495" s="4">
        <f t="shared" ca="1" si="54"/>
        <v>-1.2759268326545727E-2</v>
      </c>
    </row>
    <row r="3496" spans="2:15" x14ac:dyDescent="0.2">
      <c r="B3496" s="14">
        <v>36560</v>
      </c>
      <c r="C3496" s="25">
        <v>1102</v>
      </c>
      <c r="D3496" s="25">
        <v>1107.3699999999999</v>
      </c>
      <c r="E3496" s="25">
        <v>1057.04</v>
      </c>
      <c r="F3496" s="16">
        <v>1064.03</v>
      </c>
      <c r="G3496" s="28">
        <f ca="1">IFERROR($F3496/OFFSET($F3496,G$12,)-1,"")</f>
        <v>-3.4595702983233001E-2</v>
      </c>
      <c r="H3496" s="29">
        <f ca="1">IFERROR($F3496/OFFSET($F3496,H$12,)-1,"")</f>
        <v>-7.8674159443756664E-2</v>
      </c>
      <c r="I3496" s="29">
        <f ca="1">IFERROR($F3496/OFFSET($F3496,I$12,)-1,"")</f>
        <v>-0.10802337181131549</v>
      </c>
      <c r="J3496" s="29">
        <f ca="1">IFERROR($F3496/OFFSET($F3496,J$12,)-1,"")</f>
        <v>4.1239642904327134E-3</v>
      </c>
      <c r="K3496" s="30">
        <f>F3496/VLOOKUP(YEAR(B3496),$Z$13:$AB$35,3,FALSE)-1</f>
        <v>-0.11689960825974377</v>
      </c>
      <c r="L3496" s="21">
        <f>MAX(F3496:$F$5741)</f>
        <v>1628.56</v>
      </c>
      <c r="M3496" s="28">
        <f ca="1">IF(OFFSET($O3496,M$12,)&lt;&gt;"",_xlfn.STDEV.S(OFFSET($O3496,,,M$12))*SQRT($J$12/$G$12),"")</f>
        <v>0.22347899204322128</v>
      </c>
      <c r="N3496" s="30">
        <f ca="1">IF(OFFSET($O3496,N$12,)&lt;&gt;"",_xlfn.STDEV.S(OFFSET($O3496,,,N$12))*SQRT($J$12/$G$12),"")</f>
        <v>0.17786709121342481</v>
      </c>
      <c r="O3496" s="4">
        <f t="shared" ca="1" si="54"/>
        <v>-3.52083047435175E-2</v>
      </c>
    </row>
    <row r="3497" spans="2:15" x14ac:dyDescent="0.2">
      <c r="B3497" s="14">
        <v>36559</v>
      </c>
      <c r="C3497" s="25">
        <v>1102.26</v>
      </c>
      <c r="D3497" s="25">
        <v>1109.3900000000001</v>
      </c>
      <c r="E3497" s="25">
        <v>1096.5999999999999</v>
      </c>
      <c r="F3497" s="16">
        <v>1102.1600000000001</v>
      </c>
      <c r="G3497" s="28">
        <f ca="1">IFERROR($F3497/OFFSET($F3497,G$12,)-1,"")</f>
        <v>2.4503353329285993E-4</v>
      </c>
      <c r="H3497" s="29">
        <f ca="1">IFERROR($F3497/OFFSET($F3497,H$12,)-1,"")</f>
        <v>-4.0907785619186066E-2</v>
      </c>
      <c r="I3497" s="29">
        <f ca="1">IFERROR($F3497/OFFSET($F3497,I$12,)-1,"")</f>
        <v>-7.7234785375206116E-2</v>
      </c>
      <c r="J3497" s="29">
        <f ca="1">IFERROR($F3497/OFFSET($F3497,J$12,)-1,"")</f>
        <v>5.6062856321563714E-2</v>
      </c>
      <c r="K3497" s="30">
        <f>F3497/VLOOKUP(YEAR(B3497),$Z$13:$AB$35,3,FALSE)-1</f>
        <v>-8.5253303233517097E-2</v>
      </c>
      <c r="L3497" s="21">
        <f>MAX(F3497:$F$5741)</f>
        <v>1628.56</v>
      </c>
      <c r="M3497" s="28">
        <f ca="1">IF(OFFSET($O3497,M$12,)&lt;&gt;"",_xlfn.STDEV.S(OFFSET($O3497,,,M$12))*SQRT($J$12/$G$12),"")</f>
        <v>0.20129942379669782</v>
      </c>
      <c r="N3497" s="30">
        <f ca="1">IF(OFFSET($O3497,N$12,)&lt;&gt;"",_xlfn.STDEV.S(OFFSET($O3497,,,N$12))*SQRT($J$12/$G$12),"")</f>
        <v>0.1633677413971775</v>
      </c>
      <c r="O3497" s="4">
        <f t="shared" ca="1" si="54"/>
        <v>2.4500351747979462E-4</v>
      </c>
    </row>
    <row r="3498" spans="2:15" x14ac:dyDescent="0.2">
      <c r="B3498" s="14">
        <v>36558</v>
      </c>
      <c r="C3498" s="25">
        <v>1098.8499999999999</v>
      </c>
      <c r="D3498" s="25">
        <v>1114.3699999999999</v>
      </c>
      <c r="E3498" s="25">
        <v>1093.71</v>
      </c>
      <c r="F3498" s="16">
        <v>1101.8900000000001</v>
      </c>
      <c r="G3498" s="28">
        <f ca="1">IFERROR($F3498/OFFSET($F3498,G$12,)-1,"")</f>
        <v>2.547562074079579E-3</v>
      </c>
      <c r="H3498" s="29">
        <f ca="1">IFERROR($F3498/OFFSET($F3498,H$12,)-1,"")</f>
        <v>-3.3607844169056489E-2</v>
      </c>
      <c r="I3498" s="29">
        <f ca="1">IFERROR($F3498/OFFSET($F3498,I$12,)-1,"")</f>
        <v>-8.5477391939446257E-2</v>
      </c>
      <c r="J3498" s="29">
        <f ca="1">IFERROR($F3498/OFFSET($F3498,J$12,)-1,"")</f>
        <v>8.7287725841942887E-2</v>
      </c>
      <c r="K3498" s="30">
        <f>F3498/VLOOKUP(YEAR(B3498),$Z$13:$AB$35,3,FALSE)-1</f>
        <v>-8.5477391939446257E-2</v>
      </c>
      <c r="L3498" s="21">
        <f>MAX(F3498:$F$5741)</f>
        <v>1628.56</v>
      </c>
      <c r="M3498" s="28">
        <f ca="1">IF(OFFSET($O3498,M$12,)&lt;&gt;"",_xlfn.STDEV.S(OFFSET($O3498,,,M$12))*SQRT($J$12/$G$12),"")</f>
        <v>0.20216152201408844</v>
      </c>
      <c r="N3498" s="30">
        <f ca="1">IF(OFFSET($O3498,N$12,)&lt;&gt;"",_xlfn.STDEV.S(OFFSET($O3498,,,N$12))*SQRT($J$12/$G$12),"")</f>
        <v>0.1633766065595367</v>
      </c>
      <c r="O3498" s="4">
        <f t="shared" ca="1" si="54"/>
        <v>2.5443225385976278E-3</v>
      </c>
    </row>
    <row r="3499" spans="2:15" x14ac:dyDescent="0.2">
      <c r="B3499" s="14">
        <v>36557</v>
      </c>
      <c r="C3499" s="25">
        <v>1126.3800000000001</v>
      </c>
      <c r="D3499" s="25">
        <v>1126.3800000000001</v>
      </c>
      <c r="E3499" s="25">
        <v>1099.0899999999999</v>
      </c>
      <c r="F3499" s="16">
        <v>1099.0899999999999</v>
      </c>
      <c r="G3499" s="28">
        <f ca="1">IFERROR($F3499/OFFSET($F3499,G$12,)-1,"")</f>
        <v>-2.3907425333700494E-2</v>
      </c>
      <c r="H3499" s="29">
        <f ca="1">IFERROR($F3499/OFFSET($F3499,H$12,)-1,"")</f>
        <v>-3.801246367678468E-2</v>
      </c>
      <c r="I3499" s="29">
        <f ca="1">IFERROR($F3499/OFFSET($F3499,I$12,)-1,"")</f>
        <v>-8.2424738274532117E-2</v>
      </c>
      <c r="J3499" s="29">
        <f ca="1">IFERROR($F3499/OFFSET($F3499,J$12,)-1,"")</f>
        <v>8.6862793572311414E-2</v>
      </c>
      <c r="K3499" s="30">
        <f>F3499/VLOOKUP(YEAR(B3499),$Z$13:$AB$35,3,FALSE)-1</f>
        <v>-8.7801274815749397E-2</v>
      </c>
      <c r="L3499" s="21">
        <f>MAX(F3499:$F$5741)</f>
        <v>1628.56</v>
      </c>
      <c r="M3499" s="28">
        <f ca="1">IF(OFFSET($O3499,M$12,)&lt;&gt;"",_xlfn.STDEV.S(OFFSET($O3499,,,M$12))*SQRT($J$12/$G$12),"")</f>
        <v>0.20208958431273941</v>
      </c>
      <c r="N3499" s="30">
        <f ca="1">IF(OFFSET($O3499,N$12,)&lt;&gt;"",_xlfn.STDEV.S(OFFSET($O3499,,,N$12))*SQRT($J$12/$G$12),"")</f>
        <v>0.16515856419710329</v>
      </c>
      <c r="O3499" s="4">
        <f t="shared" ca="1" si="54"/>
        <v>-2.4197845974605028E-2</v>
      </c>
    </row>
    <row r="3500" spans="2:15" x14ac:dyDescent="0.2">
      <c r="B3500" s="14">
        <v>36556</v>
      </c>
      <c r="C3500" s="25">
        <v>1154.3900000000001</v>
      </c>
      <c r="D3500" s="25">
        <v>1154.3900000000001</v>
      </c>
      <c r="E3500" s="25">
        <v>1125.19</v>
      </c>
      <c r="F3500" s="16">
        <v>1126.01</v>
      </c>
      <c r="G3500" s="28">
        <f ca="1">IFERROR($F3500/OFFSET($F3500,G$12,)-1,"")</f>
        <v>-2.5006710595814385E-2</v>
      </c>
      <c r="H3500" s="29">
        <f ca="1">IFERROR($F3500/OFFSET($F3500,H$12,)-1,"")</f>
        <v>-3.6618440978431033E-2</v>
      </c>
      <c r="I3500" s="29">
        <f ca="1">IFERROR($F3500/OFFSET($F3500,I$12,)-1,"")</f>
        <v>-6.2111646037748325E-2</v>
      </c>
      <c r="J3500" s="29">
        <f ca="1">IFERROR($F3500/OFFSET($F3500,J$12,)-1,"")</f>
        <v>7.4601084134982454E-2</v>
      </c>
      <c r="K3500" s="30">
        <f>F3500/VLOOKUP(YEAR(B3500),$Z$13:$AB$35,3,FALSE)-1</f>
        <v>-6.5458800876435963E-2</v>
      </c>
      <c r="L3500" s="21">
        <f>MAX(F3500:$F$5741)</f>
        <v>1628.56</v>
      </c>
      <c r="M3500" s="28">
        <f ca="1">IF(OFFSET($O3500,M$12,)&lt;&gt;"",_xlfn.STDEV.S(OFFSET($O3500,,,M$12))*SQRT($J$12/$G$12),"")</f>
        <v>0.190371950393565</v>
      </c>
      <c r="N3500" s="30">
        <f ca="1">IF(OFFSET($O3500,N$12,)&lt;&gt;"",_xlfn.STDEV.S(OFFSET($O3500,,,N$12))*SQRT($J$12/$G$12),"")</f>
        <v>0.15819621107633186</v>
      </c>
      <c r="O3500" s="4">
        <f t="shared" ca="1" si="54"/>
        <v>-2.5324690670349235E-2</v>
      </c>
    </row>
    <row r="3501" spans="2:15" x14ac:dyDescent="0.2">
      <c r="B3501" s="14">
        <v>36553</v>
      </c>
      <c r="C3501" s="25">
        <v>1148.78</v>
      </c>
      <c r="D3501" s="25">
        <v>1161.06</v>
      </c>
      <c r="E3501" s="25">
        <v>1141.93</v>
      </c>
      <c r="F3501" s="16">
        <v>1154.8900000000001</v>
      </c>
      <c r="G3501" s="28">
        <f ca="1">IFERROR($F3501/OFFSET($F3501,G$12,)-1,"")</f>
        <v>4.977505503972468E-3</v>
      </c>
      <c r="H3501" s="29">
        <f ca="1">IFERROR($F3501/OFFSET($F3501,H$12,)-1,"")</f>
        <v>6.440087145969553E-3</v>
      </c>
      <c r="I3501" s="29">
        <f ca="1">IFERROR($F3501/OFFSET($F3501,I$12,)-1,"")</f>
        <v>-3.7904347753646705E-2</v>
      </c>
      <c r="J3501" s="29">
        <f ca="1">IFERROR($F3501/OFFSET($F3501,J$12,)-1,"")</f>
        <v>9.2869647504140174E-2</v>
      </c>
      <c r="K3501" s="30">
        <f>F3501/VLOOKUP(YEAR(B3501),$Z$13:$AB$35,3,FALSE)-1</f>
        <v>-4.1489608923710231E-2</v>
      </c>
      <c r="L3501" s="21">
        <f>MAX(F3501:$F$5741)</f>
        <v>1628.56</v>
      </c>
      <c r="M3501" s="28">
        <f ca="1">IF(OFFSET($O3501,M$12,)&lt;&gt;"",_xlfn.STDEV.S(OFFSET($O3501,,,M$12))*SQRT($J$12/$G$12),"")</f>
        <v>0.1758671578949231</v>
      </c>
      <c r="N3501" s="30">
        <f ca="1">IF(OFFSET($O3501,N$12,)&lt;&gt;"",_xlfn.STDEV.S(OFFSET($O3501,,,N$12))*SQRT($J$12/$G$12),"")</f>
        <v>0.14930412344769298</v>
      </c>
      <c r="O3501" s="4">
        <f t="shared" ca="1" si="54"/>
        <v>4.9651586774333506E-3</v>
      </c>
    </row>
    <row r="3502" spans="2:15" x14ac:dyDescent="0.2">
      <c r="B3502" s="14">
        <v>36552</v>
      </c>
      <c r="C3502" s="25">
        <v>1145.8399999999999</v>
      </c>
      <c r="D3502" s="25">
        <v>1152.78</v>
      </c>
      <c r="E3502" s="25">
        <v>1141.17</v>
      </c>
      <c r="F3502" s="16">
        <v>1149.17</v>
      </c>
      <c r="G3502" s="28">
        <f ca="1">IFERROR($F3502/OFFSET($F3502,G$12,)-1,"")</f>
        <v>7.8582015593620103E-3</v>
      </c>
      <c r="H3502" s="29">
        <f ca="1">IFERROR($F3502/OFFSET($F3502,H$12,)-1,"")</f>
        <v>-9.8483542995001505E-3</v>
      </c>
      <c r="I3502" s="29">
        <f ca="1">IFERROR($F3502/OFFSET($F3502,I$12,)-1,"")</f>
        <v>-3.9075173509490746E-2</v>
      </c>
      <c r="J3502" s="29">
        <f ca="1">IFERROR($F3502/OFFSET($F3502,J$12,)-1,"")</f>
        <v>8.634657742737506E-2</v>
      </c>
      <c r="K3502" s="30">
        <f>F3502/VLOOKUP(YEAR(B3502),$Z$13:$AB$35,3,FALSE)-1</f>
        <v>-4.6236969656729299E-2</v>
      </c>
      <c r="L3502" s="21">
        <f>MAX(F3502:$F$5741)</f>
        <v>1628.56</v>
      </c>
      <c r="M3502" s="28">
        <f ca="1">IF(OFFSET($O3502,M$12,)&lt;&gt;"",_xlfn.STDEV.S(OFFSET($O3502,,,M$12))*SQRT($J$12/$G$12),"")</f>
        <v>0.17563282632829594</v>
      </c>
      <c r="N3502" s="30">
        <f ca="1">IF(OFFSET($O3502,N$12,)&lt;&gt;"",_xlfn.STDEV.S(OFFSET($O3502,,,N$12))*SQRT($J$12/$G$12),"")</f>
        <v>0.14907592853824317</v>
      </c>
      <c r="O3502" s="4">
        <f t="shared" ca="1" si="54"/>
        <v>7.8274866976060023E-3</v>
      </c>
    </row>
    <row r="3503" spans="2:15" x14ac:dyDescent="0.2">
      <c r="B3503" s="14">
        <v>36551</v>
      </c>
      <c r="C3503" s="25">
        <v>1146.75</v>
      </c>
      <c r="D3503" s="25">
        <v>1147.3599999999999</v>
      </c>
      <c r="E3503" s="25">
        <v>1133.83</v>
      </c>
      <c r="F3503" s="16">
        <v>1140.21</v>
      </c>
      <c r="G3503" s="28">
        <f ca="1">IFERROR($F3503/OFFSET($F3503,G$12,)-1,"")</f>
        <v>-2.0218464447011586E-3</v>
      </c>
      <c r="H3503" s="29">
        <f ca="1">IFERROR($F3503/OFFSET($F3503,H$12,)-1,"")</f>
        <v>-2.4419251336898373E-2</v>
      </c>
      <c r="I3503" s="29">
        <f ca="1">IFERROR($F3503/OFFSET($F3503,I$12,)-1,"")</f>
        <v>-3.4178694856678127E-2</v>
      </c>
      <c r="J3503" s="29">
        <f ca="1">IFERROR($F3503/OFFSET($F3503,J$12,)-1,"")</f>
        <v>6.6164851091682575E-2</v>
      </c>
      <c r="K3503" s="30">
        <f>F3503/VLOOKUP(YEAR(B3503),$Z$13:$AB$35,3,FALSE)-1</f>
        <v>-5.367339486089906E-2</v>
      </c>
      <c r="L3503" s="21">
        <f>MAX(F3503:$F$5741)</f>
        <v>1628.56</v>
      </c>
      <c r="M3503" s="28">
        <f ca="1">IF(OFFSET($O3503,M$12,)&lt;&gt;"",_xlfn.STDEV.S(OFFSET($O3503,,,M$12))*SQRT($J$12/$G$12),"")</f>
        <v>0.17482107328022078</v>
      </c>
      <c r="N3503" s="30">
        <f ca="1">IF(OFFSET($O3503,N$12,)&lt;&gt;"",_xlfn.STDEV.S(OFFSET($O3503,,,N$12))*SQRT($J$12/$G$12),"")</f>
        <v>0.14828173566586447</v>
      </c>
      <c r="O3503" s="4">
        <f t="shared" ca="1" si="54"/>
        <v>-2.0238931354190138E-3</v>
      </c>
    </row>
    <row r="3504" spans="2:15" x14ac:dyDescent="0.2">
      <c r="B3504" s="14">
        <v>36550</v>
      </c>
      <c r="C3504" s="25">
        <v>1168.73</v>
      </c>
      <c r="D3504" s="25">
        <v>1168.73</v>
      </c>
      <c r="E3504" s="25">
        <v>1141.8800000000001</v>
      </c>
      <c r="F3504" s="16">
        <v>1142.52</v>
      </c>
      <c r="G3504" s="28">
        <f ca="1">IFERROR($F3504/OFFSET($F3504,G$12,)-1,"")</f>
        <v>-2.2492962928106319E-2</v>
      </c>
      <c r="H3504" s="29">
        <f ca="1">IFERROR($F3504/OFFSET($F3504,H$12,)-1,"")</f>
        <v>-1.9178270350084903E-2</v>
      </c>
      <c r="I3504" s="29">
        <f ca="1">IFERROR($F3504/OFFSET($F3504,I$12,)-1,"")</f>
        <v>-2.618390099212442E-2</v>
      </c>
      <c r="J3504" s="29">
        <f ca="1">IFERROR($F3504/OFFSET($F3504,J$12,)-1,"")</f>
        <v>7.7351035841922045E-2</v>
      </c>
      <c r="K3504" s="30">
        <f>F3504/VLOOKUP(YEAR(B3504),$Z$13:$AB$35,3,FALSE)-1</f>
        <v>-5.1756191487949077E-2</v>
      </c>
      <c r="L3504" s="21">
        <f>MAX(F3504:$F$5741)</f>
        <v>1628.56</v>
      </c>
      <c r="M3504" s="28">
        <f ca="1">IF(OFFSET($O3504,M$12,)&lt;&gt;"",_xlfn.STDEV.S(OFFSET($O3504,,,M$12))*SQRT($J$12/$G$12),"")</f>
        <v>0.17531799112312077</v>
      </c>
      <c r="N3504" s="30">
        <f ca="1">IF(OFFSET($O3504,N$12,)&lt;&gt;"",_xlfn.STDEV.S(OFFSET($O3504,,,N$12))*SQRT($J$12/$G$12),"")</f>
        <v>0.14823072731397893</v>
      </c>
      <c r="O3504" s="4">
        <f t="shared" ca="1" si="54"/>
        <v>-2.2749788097998637E-2</v>
      </c>
    </row>
    <row r="3505" spans="2:15" x14ac:dyDescent="0.2">
      <c r="B3505" s="14">
        <v>36549</v>
      </c>
      <c r="C3505" s="25">
        <v>1147.76</v>
      </c>
      <c r="D3505" s="25">
        <v>1184.0999999999999</v>
      </c>
      <c r="E3505" s="25">
        <v>1146.29</v>
      </c>
      <c r="F3505" s="16">
        <v>1168.81</v>
      </c>
      <c r="G3505" s="28">
        <f ca="1">IFERROR($F3505/OFFSET($F3505,G$12,)-1,"")</f>
        <v>1.8570806100217885E-2</v>
      </c>
      <c r="H3505" s="29">
        <f ca="1">IFERROR($F3505/OFFSET($F3505,H$12,)-1,"")</f>
        <v>-2.0785509626179088E-2</v>
      </c>
      <c r="I3505" s="29">
        <f ca="1">IFERROR($F3505/OFFSET($F3505,I$12,)-1,"")</f>
        <v>1.3158465019113441E-2</v>
      </c>
      <c r="J3505" s="29">
        <f ca="1">IFERROR($F3505/OFFSET($F3505,J$12,)-1,"")</f>
        <v>8.1920930103396294E-2</v>
      </c>
      <c r="K3505" s="30">
        <f>F3505/VLOOKUP(YEAR(B3505),$Z$13:$AB$35,3,FALSE)-1</f>
        <v>-2.993659119580383E-2</v>
      </c>
      <c r="L3505" s="21">
        <f>MAX(F3505:$F$5741)</f>
        <v>1628.56</v>
      </c>
      <c r="M3505" s="28">
        <f ca="1">IF(OFFSET($O3505,M$12,)&lt;&gt;"",_xlfn.STDEV.S(OFFSET($O3505,,,M$12))*SQRT($J$12/$G$12),"")</f>
        <v>0.17086889386912804</v>
      </c>
      <c r="N3505" s="30">
        <f ca="1">IF(OFFSET($O3505,N$12,)&lt;&gt;"",_xlfn.STDEV.S(OFFSET($O3505,,,N$12))*SQRT($J$12/$G$12),"")</f>
        <v>0.14027447146646541</v>
      </c>
      <c r="O3505" s="4">
        <f t="shared" ca="1" si="54"/>
        <v>1.8400474248898804E-2</v>
      </c>
    </row>
    <row r="3506" spans="2:15" x14ac:dyDescent="0.2">
      <c r="B3506" s="14">
        <v>36546</v>
      </c>
      <c r="C3506" s="25">
        <v>1159.77</v>
      </c>
      <c r="D3506" s="25">
        <v>1159.77</v>
      </c>
      <c r="E3506" s="25">
        <v>1136.0999999999999</v>
      </c>
      <c r="F3506" s="16">
        <v>1147.5</v>
      </c>
      <c r="G3506" s="28">
        <f ca="1">IFERROR($F3506/OFFSET($F3506,G$12,)-1,"")</f>
        <v>-1.1287265207651109E-2</v>
      </c>
      <c r="H3506" s="29">
        <f ca="1">IFERROR($F3506/OFFSET($F3506,H$12,)-1,"")</f>
        <v>-4.7970663392294166E-2</v>
      </c>
      <c r="I3506" s="29">
        <f ca="1">IFERROR($F3506/OFFSET($F3506,I$12,)-1,"")</f>
        <v>-7.7134605074281604E-3</v>
      </c>
      <c r="J3506" s="29">
        <f ca="1">IFERROR($F3506/OFFSET($F3506,J$12,)-1,"")</f>
        <v>5.4697193908032293E-2</v>
      </c>
      <c r="K3506" s="30">
        <f>F3506/VLOOKUP(YEAR(B3506),$Z$13:$AB$35,3,FALSE)-1</f>
        <v>-4.7622999800810084E-2</v>
      </c>
      <c r="L3506" s="21">
        <f>MAX(F3506:$F$5741)</f>
        <v>1628.56</v>
      </c>
      <c r="M3506" s="28">
        <f ca="1">IF(OFFSET($O3506,M$12,)&lt;&gt;"",_xlfn.STDEV.S(OFFSET($O3506,,,M$12))*SQRT($J$12/$G$12),"")</f>
        <v>0.16854743896336771</v>
      </c>
      <c r="N3506" s="30">
        <f ca="1">IF(OFFSET($O3506,N$12,)&lt;&gt;"",_xlfn.STDEV.S(OFFSET($O3506,,,N$12))*SQRT($J$12/$G$12),"")</f>
        <v>0.13542947534562616</v>
      </c>
      <c r="O3506" s="4">
        <f t="shared" ca="1" si="54"/>
        <v>-1.1351449821807578E-2</v>
      </c>
    </row>
    <row r="3507" spans="2:15" x14ac:dyDescent="0.2">
      <c r="B3507" s="14">
        <v>36545</v>
      </c>
      <c r="C3507" s="25">
        <v>1168.54</v>
      </c>
      <c r="D3507" s="25">
        <v>1174.76</v>
      </c>
      <c r="E3507" s="25">
        <v>1160.24</v>
      </c>
      <c r="F3507" s="16">
        <v>1160.5999999999999</v>
      </c>
      <c r="G3507" s="28">
        <f ca="1">IFERROR($F3507/OFFSET($F3507,G$12,)-1,"")</f>
        <v>-6.973262032085592E-3</v>
      </c>
      <c r="H3507" s="29">
        <f ca="1">IFERROR($F3507/OFFSET($F3507,H$12,)-1,"")</f>
        <v>-3.4386361934555354E-2</v>
      </c>
      <c r="I3507" s="29">
        <f ca="1">IFERROR($F3507/OFFSET($F3507,I$12,)-1,"")</f>
        <v>8.7174183230920299E-3</v>
      </c>
      <c r="J3507" s="29">
        <f ca="1">IFERROR($F3507/OFFSET($F3507,J$12,)-1,"")</f>
        <v>2.9265697055693485E-2</v>
      </c>
      <c r="K3507" s="30">
        <f>F3507/VLOOKUP(YEAR(B3507),$Z$13:$AB$35,3,FALSE)-1</f>
        <v>-3.6750547772392395E-2</v>
      </c>
      <c r="L3507" s="21">
        <f>MAX(F3507:$F$5741)</f>
        <v>1628.56</v>
      </c>
      <c r="M3507" s="28">
        <f ca="1">IF(OFFSET($O3507,M$12,)&lt;&gt;"",_xlfn.STDEV.S(OFFSET($O3507,,,M$12))*SQRT($J$12/$G$12),"")</f>
        <v>0.16708895608019686</v>
      </c>
      <c r="N3507" s="30">
        <f ca="1">IF(OFFSET($O3507,N$12,)&lt;&gt;"",_xlfn.STDEV.S(OFFSET($O3507,,,N$12))*SQRT($J$12/$G$12),"")</f>
        <v>0.1332080399183336</v>
      </c>
      <c r="O3507" s="4">
        <f t="shared" ca="1" si="54"/>
        <v>-6.9976888463888802E-3</v>
      </c>
    </row>
    <row r="3508" spans="2:15" x14ac:dyDescent="0.2">
      <c r="B3508" s="14">
        <v>36544</v>
      </c>
      <c r="C3508" s="25">
        <v>1165</v>
      </c>
      <c r="D3508" s="25">
        <v>1168.8599999999999</v>
      </c>
      <c r="E3508" s="25">
        <v>1158.43</v>
      </c>
      <c r="F3508" s="16">
        <v>1168.75</v>
      </c>
      <c r="G3508" s="28">
        <f ca="1">IFERROR($F3508/OFFSET($F3508,G$12,)-1,"")</f>
        <v>3.339457102141008E-3</v>
      </c>
      <c r="H3508" s="29">
        <f ca="1">IFERROR($F3508/OFFSET($F3508,H$12,)-1,"")</f>
        <v>-3.1104147496000101E-2</v>
      </c>
      <c r="I3508" s="29">
        <f ca="1">IFERROR($F3508/OFFSET($F3508,I$12,)-1,"")</f>
        <v>1.7933040691192836E-2</v>
      </c>
      <c r="J3508" s="29">
        <f ca="1">IFERROR($F3508/OFFSET($F3508,J$12,)-1,"")</f>
        <v>2.7626106758812385E-2</v>
      </c>
      <c r="K3508" s="30">
        <f>F3508/VLOOKUP(YEAR(B3508),$Z$13:$AB$35,3,FALSE)-1</f>
        <v>-2.9986388686010335E-2</v>
      </c>
      <c r="L3508" s="21">
        <f>MAX(F3508:$F$5741)</f>
        <v>1628.56</v>
      </c>
      <c r="M3508" s="28">
        <f ca="1">IF(OFFSET($O3508,M$12,)&lt;&gt;"",_xlfn.STDEV.S(OFFSET($O3508,,,M$12))*SQRT($J$12/$G$12),"")</f>
        <v>0.16558948114685199</v>
      </c>
      <c r="N3508" s="30">
        <f ca="1">IF(OFFSET($O3508,N$12,)&lt;&gt;"",_xlfn.STDEV.S(OFFSET($O3508,,,N$12))*SQRT($J$12/$G$12),"")</f>
        <v>0.13247661772204614</v>
      </c>
      <c r="O3508" s="4">
        <f t="shared" ca="1" si="54"/>
        <v>3.3338934981096578E-3</v>
      </c>
    </row>
    <row r="3509" spans="2:15" x14ac:dyDescent="0.2">
      <c r="B3509" s="14">
        <v>36543</v>
      </c>
      <c r="C3509" s="25">
        <v>1193.1400000000001</v>
      </c>
      <c r="D3509" s="25">
        <v>1193.54</v>
      </c>
      <c r="E3509" s="25">
        <v>1164.3900000000001</v>
      </c>
      <c r="F3509" s="16">
        <v>1164.8599999999999</v>
      </c>
      <c r="G3509" s="28">
        <f ca="1">IFERROR($F3509/OFFSET($F3509,G$12,)-1,"")</f>
        <v>-2.4094770529984433E-2</v>
      </c>
      <c r="H3509" s="29">
        <f ca="1">IFERROR($F3509/OFFSET($F3509,H$12,)-1,"")</f>
        <v>-4.9621434632204253E-2</v>
      </c>
      <c r="I3509" s="29">
        <f ca="1">IFERROR($F3509/OFFSET($F3509,I$12,)-1,"")</f>
        <v>1.2569541029207043E-2</v>
      </c>
      <c r="J3509" s="29">
        <f ca="1">IFERROR($F3509/OFFSET($F3509,J$12,)-1,"")</f>
        <v>2.046430135786248E-2</v>
      </c>
      <c r="K3509" s="30">
        <f>F3509/VLOOKUP(YEAR(B3509),$Z$13:$AB$35,3,FALSE)-1</f>
        <v>-3.3214925967731346E-2</v>
      </c>
      <c r="L3509" s="21">
        <f>MAX(F3509:$F$5741)</f>
        <v>1628.56</v>
      </c>
      <c r="M3509" s="28">
        <f ca="1">IF(OFFSET($O3509,M$12,)&lt;&gt;"",_xlfn.STDEV.S(OFFSET($O3509,,,M$12))*SQRT($J$12/$G$12),"")</f>
        <v>0.16625333980674067</v>
      </c>
      <c r="N3509" s="30">
        <f ca="1">IF(OFFSET($O3509,N$12,)&lt;&gt;"",_xlfn.STDEV.S(OFFSET($O3509,,,N$12))*SQRT($J$12/$G$12),"")</f>
        <v>0.13247629336383748</v>
      </c>
      <c r="O3509" s="4">
        <f t="shared" ca="1" si="54"/>
        <v>-2.4389798236500188E-2</v>
      </c>
    </row>
    <row r="3510" spans="2:15" x14ac:dyDescent="0.2">
      <c r="B3510" s="14">
        <v>36542</v>
      </c>
      <c r="C3510" s="25">
        <v>1205.1099999999999</v>
      </c>
      <c r="D3510" s="25">
        <v>1206.29</v>
      </c>
      <c r="E3510" s="25">
        <v>1187.97</v>
      </c>
      <c r="F3510" s="16">
        <v>1193.6199999999999</v>
      </c>
      <c r="G3510" s="28">
        <f ca="1">IFERROR($F3510/OFFSET($F3510,G$12,)-1,"")</f>
        <v>-9.7069657850198388E-3</v>
      </c>
      <c r="H3510" s="29">
        <f ca="1">IFERROR($F3510/OFFSET($F3510,H$12,)-1,"")</f>
        <v>-3.4233330366606696E-2</v>
      </c>
      <c r="I3510" s="29">
        <f ca="1">IFERROR($F3510/OFFSET($F3510,I$12,)-1,"")</f>
        <v>4.1108077698017276E-2</v>
      </c>
      <c r="J3510" s="29">
        <f ca="1">IFERROR($F3510/OFFSET($F3510,J$12,)-1,"")</f>
        <v>4.5100734605248105E-2</v>
      </c>
      <c r="K3510" s="30">
        <f>F3510/VLOOKUP(YEAR(B3510),$Z$13:$AB$35,3,FALSE)-1</f>
        <v>-9.3453289954188445E-3</v>
      </c>
      <c r="L3510" s="21">
        <f>MAX(F3510:$F$5741)</f>
        <v>1628.56</v>
      </c>
      <c r="M3510" s="28">
        <f ca="1">IF(OFFSET($O3510,M$12,)&lt;&gt;"",_xlfn.STDEV.S(OFFSET($O3510,,,M$12))*SQRT($J$12/$G$12),"")</f>
        <v>0.15381658567280582</v>
      </c>
      <c r="N3510" s="30">
        <f ca="1">IF(OFFSET($O3510,N$12,)&lt;&gt;"",_xlfn.STDEV.S(OFFSET($O3510,,,N$12))*SQRT($J$12/$G$12),"")</f>
        <v>0.12229339264791562</v>
      </c>
      <c r="O3510" s="4">
        <f t="shared" ca="1" si="54"/>
        <v>-9.7543854945838296E-3</v>
      </c>
    </row>
    <row r="3511" spans="2:15" x14ac:dyDescent="0.2">
      <c r="B3511" s="14">
        <v>36539</v>
      </c>
      <c r="C3511" s="25">
        <v>1201.79</v>
      </c>
      <c r="D3511" s="25">
        <v>1211.1199999999999</v>
      </c>
      <c r="E3511" s="25">
        <v>1199.0999999999999</v>
      </c>
      <c r="F3511" s="16">
        <v>1205.32</v>
      </c>
      <c r="G3511" s="28">
        <f ca="1">IFERROR($F3511/OFFSET($F3511,G$12,)-1,"")</f>
        <v>2.8204637541286992E-3</v>
      </c>
      <c r="H3511" s="29">
        <f ca="1">IFERROR($F3511/OFFSET($F3511,H$12,)-1,"")</f>
        <v>-1.4947573164652117E-2</v>
      </c>
      <c r="I3511" s="29">
        <f ca="1">IFERROR($F3511/OFFSET($F3511,I$12,)-1,"")</f>
        <v>5.5335691521031016E-2</v>
      </c>
      <c r="J3511" s="29">
        <f ca="1">IFERROR($F3511/OFFSET($F3511,J$12,)-1,"")</f>
        <v>5.6380862233674112E-2</v>
      </c>
      <c r="K3511" s="30">
        <f>F3511/VLOOKUP(YEAR(B3511),$Z$13:$AB$35,3,FALSE)-1</f>
        <v>3.651815948475523E-4</v>
      </c>
      <c r="L3511" s="21">
        <f>MAX(F3511:$F$5741)</f>
        <v>1628.56</v>
      </c>
      <c r="M3511" s="28">
        <f ca="1">IF(OFFSET($O3511,M$12,)&lt;&gt;"",_xlfn.STDEV.S(OFFSET($O3511,,,M$12))*SQRT($J$12/$G$12),"")</f>
        <v>0.15045206396890343</v>
      </c>
      <c r="N3511" s="30">
        <f ca="1">IF(OFFSET($O3511,N$12,)&lt;&gt;"",_xlfn.STDEV.S(OFFSET($O3511,,,N$12))*SQRT($J$12/$G$12),"")</f>
        <v>0.12133613450930127</v>
      </c>
      <c r="O3511" s="4">
        <f t="shared" ca="1" si="54"/>
        <v>2.8164937093941313E-3</v>
      </c>
    </row>
    <row r="3512" spans="2:15" x14ac:dyDescent="0.2">
      <c r="B3512" s="14">
        <v>36538</v>
      </c>
      <c r="C3512" s="25">
        <v>1206</v>
      </c>
      <c r="D3512" s="25">
        <v>1212.58</v>
      </c>
      <c r="E3512" s="25">
        <v>1198.29</v>
      </c>
      <c r="F3512" s="16">
        <v>1201.93</v>
      </c>
      <c r="G3512" s="28">
        <f ca="1">IFERROR($F3512/OFFSET($F3512,G$12,)-1,"")</f>
        <v>-3.5978678073730341E-3</v>
      </c>
      <c r="H3512" s="29">
        <f ca="1">IFERROR($F3512/OFFSET($F3512,H$12,)-1,"")</f>
        <v>7.5782343719872358E-3</v>
      </c>
      <c r="I3512" s="29">
        <f ca="1">IFERROR($F3512/OFFSET($F3512,I$12,)-1,"")</f>
        <v>4.6749401262791368E-2</v>
      </c>
      <c r="J3512" s="29">
        <f ca="1">IFERROR($F3512/OFFSET($F3512,J$12,)-1,"")</f>
        <v>6.2845975629167272E-2</v>
      </c>
      <c r="K3512" s="30">
        <f>F3512/VLOOKUP(YEAR(B3512),$Z$13:$AB$35,3,FALSE)-1</f>
        <v>-2.448376601819291E-3</v>
      </c>
      <c r="L3512" s="21">
        <f>MAX(F3512:$F$5741)</f>
        <v>1628.56</v>
      </c>
      <c r="M3512" s="28">
        <f ca="1">IF(OFFSET($O3512,M$12,)&lt;&gt;"",_xlfn.STDEV.S(OFFSET($O3512,,,M$12))*SQRT($J$12/$G$12),"")</f>
        <v>0.15187841347031739</v>
      </c>
      <c r="N3512" s="30">
        <f ca="1">IF(OFFSET($O3512,N$12,)&lt;&gt;"",_xlfn.STDEV.S(OFFSET($O3512,,,N$12))*SQRT($J$12/$G$12),"")</f>
        <v>0.12129727318509786</v>
      </c>
      <c r="O3512" s="4">
        <f t="shared" ca="1" si="54"/>
        <v>-3.6043557001477927E-3</v>
      </c>
    </row>
    <row r="3513" spans="2:15" x14ac:dyDescent="0.2">
      <c r="B3513" s="14">
        <v>36537</v>
      </c>
      <c r="C3513" s="25">
        <v>1225.18</v>
      </c>
      <c r="D3513" s="25">
        <v>1225.18</v>
      </c>
      <c r="E3513" s="25">
        <v>1201.73</v>
      </c>
      <c r="F3513" s="16">
        <v>1206.27</v>
      </c>
      <c r="G3513" s="28">
        <f ca="1">IFERROR($F3513/OFFSET($F3513,G$12,)-1,"")</f>
        <v>-1.5836107303700886E-2</v>
      </c>
      <c r="H3513" s="29">
        <f ca="1">IFERROR($F3513/OFFSET($F3513,H$12,)-1,"")</f>
        <v>9.9295886672079448E-3</v>
      </c>
      <c r="I3513" s="29">
        <f ca="1">IFERROR($F3513/OFFSET($F3513,I$12,)-1,"")</f>
        <v>5.5539026951347603E-2</v>
      </c>
      <c r="J3513" s="29">
        <f ca="1">IFERROR($F3513/OFFSET($F3513,J$12,)-1,"")</f>
        <v>7.6286838512808153E-2</v>
      </c>
      <c r="K3513" s="30">
        <f>F3513/VLOOKUP(YEAR(B3513),$Z$13:$AB$35,3,FALSE)-1</f>
        <v>1.1536418564503936E-3</v>
      </c>
      <c r="L3513" s="21">
        <f>MAX(F3513:$F$5741)</f>
        <v>1628.56</v>
      </c>
      <c r="M3513" s="28">
        <f ca="1">IF(OFFSET($O3513,M$12,)&lt;&gt;"",_xlfn.STDEV.S(OFFSET($O3513,,,M$12))*SQRT($J$12/$G$12),"")</f>
        <v>0.15128778831208123</v>
      </c>
      <c r="N3513" s="30">
        <f ca="1">IF(OFFSET($O3513,N$12,)&lt;&gt;"",_xlfn.STDEV.S(OFFSET($O3513,,,N$12))*SQRT($J$12/$G$12),"")</f>
        <v>0.12380700319948809</v>
      </c>
      <c r="O3513" s="4">
        <f t="shared" ca="1" si="54"/>
        <v>-1.596283818087357E-2</v>
      </c>
    </row>
    <row r="3514" spans="2:15" x14ac:dyDescent="0.2">
      <c r="B3514" s="14">
        <v>36536</v>
      </c>
      <c r="C3514" s="25">
        <v>1235.8800000000001</v>
      </c>
      <c r="D3514" s="25">
        <v>1238.98</v>
      </c>
      <c r="E3514" s="25">
        <v>1224.26</v>
      </c>
      <c r="F3514" s="16">
        <v>1225.68</v>
      </c>
      <c r="G3514" s="28">
        <f ca="1">IFERROR($F3514/OFFSET($F3514,G$12,)-1,"")</f>
        <v>-8.293349947003481E-3</v>
      </c>
      <c r="H3514" s="29">
        <f ca="1">IFERROR($F3514/OFFSET($F3514,H$12,)-1,"")</f>
        <v>1.7263129938251076E-2</v>
      </c>
      <c r="I3514" s="29">
        <f ca="1">IFERROR($F3514/OFFSET($F3514,I$12,)-1,"")</f>
        <v>5.2944461148576094E-2</v>
      </c>
      <c r="J3514" s="29">
        <f ca="1">IFERROR($F3514/OFFSET($F3514,J$12,)-1,"")</f>
        <v>9.4924157152811217E-2</v>
      </c>
      <c r="K3514" s="30">
        <f>F3514/VLOOKUP(YEAR(B3514),$Z$13:$AB$35,3,FALSE)-1</f>
        <v>1.7263129938251076E-2</v>
      </c>
      <c r="L3514" s="21">
        <f>MAX(F3514:$F$5741)</f>
        <v>1628.56</v>
      </c>
      <c r="M3514" s="28">
        <f ca="1">IF(OFFSET($O3514,M$12,)&lt;&gt;"",_xlfn.STDEV.S(OFFSET($O3514,,,M$12))*SQRT($J$12/$G$12),"")</f>
        <v>0.14549722990290709</v>
      </c>
      <c r="N3514" s="30">
        <f ca="1">IF(OFFSET($O3514,N$12,)&lt;&gt;"",_xlfn.STDEV.S(OFFSET($O3514,,,N$12))*SQRT($J$12/$G$12),"")</f>
        <v>0.11873013019003263</v>
      </c>
      <c r="O3514" s="4">
        <f t="shared" ca="1" si="54"/>
        <v>-8.3279311021480507E-3</v>
      </c>
    </row>
    <row r="3515" spans="2:15" x14ac:dyDescent="0.2">
      <c r="B3515" s="14">
        <v>36535</v>
      </c>
      <c r="C3515" s="25">
        <v>1225.8499999999999</v>
      </c>
      <c r="D3515" s="25">
        <v>1238.33</v>
      </c>
      <c r="E3515" s="25">
        <v>1225.8499999999999</v>
      </c>
      <c r="F3515" s="16">
        <v>1235.93</v>
      </c>
      <c r="G3515" s="28">
        <f ca="1">IFERROR($F3515/OFFSET($F3515,G$12,)-1,"")</f>
        <v>1.0068567599153422E-2</v>
      </c>
      <c r="H3515" s="29">
        <f ca="1">IFERROR($F3515/OFFSET($F3515,H$12,)-1,"")</f>
        <v>3.1816132640964501E-2</v>
      </c>
      <c r="I3515" s="29">
        <f ca="1">IFERROR($F3515/OFFSET($F3515,I$12,)-1,"")</f>
        <v>7.8557652869771566E-2</v>
      </c>
      <c r="J3515" s="29">
        <f ca="1">IFERROR($F3515/OFFSET($F3515,J$12,)-1,"")</f>
        <v>0.12270518235908634</v>
      </c>
      <c r="K3515" s="30">
        <f>F3515/VLOOKUP(YEAR(B3515),$Z$13:$AB$35,3,FALSE)-1</f>
        <v>2.5770201181860353E-2</v>
      </c>
      <c r="L3515" s="21">
        <f>MAX(F3515:$F$5741)</f>
        <v>1628.56</v>
      </c>
      <c r="M3515" s="28">
        <f ca="1">IF(OFFSET($O3515,M$12,)&lt;&gt;"",_xlfn.STDEV.S(OFFSET($O3515,,,M$12))*SQRT($J$12/$G$12),"")</f>
        <v>0.1441006202298438</v>
      </c>
      <c r="N3515" s="30">
        <f ca="1">IF(OFFSET($O3515,N$12,)&lt;&gt;"",_xlfn.STDEV.S(OFFSET($O3515,,,N$12))*SQRT($J$12/$G$12),"")</f>
        <v>0.11728712645700799</v>
      </c>
      <c r="O3515" s="4">
        <f t="shared" ca="1" si="54"/>
        <v>1.0018217260866855E-2</v>
      </c>
    </row>
    <row r="3516" spans="2:15" x14ac:dyDescent="0.2">
      <c r="B3516" s="14">
        <v>36532</v>
      </c>
      <c r="C3516" s="25">
        <v>1211.05</v>
      </c>
      <c r="D3516" s="25">
        <v>1227.08</v>
      </c>
      <c r="E3516" s="25">
        <v>1210.55</v>
      </c>
      <c r="F3516" s="16">
        <v>1223.6099999999999</v>
      </c>
      <c r="G3516" s="28">
        <f ca="1">IFERROR($F3516/OFFSET($F3516,G$12,)-1,"")</f>
        <v>2.5752584060558581E-2</v>
      </c>
      <c r="H3516" s="29">
        <f ca="1">IFERROR($F3516/OFFSET($F3516,H$12,)-1,"")</f>
        <v>1.9182395175665112E-2</v>
      </c>
      <c r="I3516" s="29">
        <f ca="1">IFERROR($F3516/OFFSET($F3516,I$12,)-1,"")</f>
        <v>7.7890044838308858E-2</v>
      </c>
      <c r="J3516" s="29">
        <f ca="1">IFERROR($F3516/OFFSET($F3516,J$12,)-1,"")</f>
        <v>0.11937390222482436</v>
      </c>
      <c r="K3516" s="30">
        <f>F3516/VLOOKUP(YEAR(B3516),$Z$13:$AB$35,3,FALSE)-1</f>
        <v>1.554511652612689E-2</v>
      </c>
      <c r="L3516" s="21">
        <f>MAX(F3516:$F$5741)</f>
        <v>1628.56</v>
      </c>
      <c r="M3516" s="28">
        <f ca="1">IF(OFFSET($O3516,M$12,)&lt;&gt;"",_xlfn.STDEV.S(OFFSET($O3516,,,M$12))*SQRT($J$12/$G$12),"")</f>
        <v>0.14368979677968025</v>
      </c>
      <c r="N3516" s="30">
        <f ca="1">IF(OFFSET($O3516,N$12,)&lt;&gt;"",_xlfn.STDEV.S(OFFSET($O3516,,,N$12))*SQRT($J$12/$G$12),"")</f>
        <v>0.11602646909978973</v>
      </c>
      <c r="O3516" s="4">
        <f t="shared" ca="1" si="54"/>
        <v>2.5426571528365791E-2</v>
      </c>
    </row>
    <row r="3517" spans="2:15" x14ac:dyDescent="0.2">
      <c r="B3517" s="14">
        <v>36530</v>
      </c>
      <c r="C3517" s="25">
        <v>1192.6500000000001</v>
      </c>
      <c r="D3517" s="25">
        <v>1192.8900000000001</v>
      </c>
      <c r="E3517" s="25">
        <v>1170.6300000000001</v>
      </c>
      <c r="F3517" s="16">
        <v>1192.8900000000001</v>
      </c>
      <c r="G3517" s="28">
        <f ca="1">IFERROR($F3517/OFFSET($F3517,G$12,)-1,"")</f>
        <v>-1.2725948376185459E-3</v>
      </c>
      <c r="H3517" s="29">
        <f ca="1">IFERROR($F3517/OFFSET($F3517,H$12,)-1,"")</f>
        <v>-6.2479694099417671E-3</v>
      </c>
      <c r="I3517" s="29">
        <f ca="1">IFERROR($F3517/OFFSET($F3517,I$12,)-1,"")</f>
        <v>4.9737321470999962E-2</v>
      </c>
      <c r="J3517" s="29">
        <f ca="1">IFERROR($F3517/OFFSET($F3517,J$12,)-1,"")</f>
        <v>9.6678403647964206E-2</v>
      </c>
      <c r="K3517" s="30">
        <f>F3517/VLOOKUP(YEAR(B3517),$Z$13:$AB$35,3,FALSE)-1</f>
        <v>-9.9511984595976877E-3</v>
      </c>
      <c r="L3517" s="21">
        <f>MAX(F3517:$F$5741)</f>
        <v>1628.56</v>
      </c>
      <c r="M3517" s="28">
        <f ca="1">IF(OFFSET($O3517,M$12,)&lt;&gt;"",_xlfn.STDEV.S(OFFSET($O3517,,,M$12))*SQRT($J$12/$G$12),"")</f>
        <v>0.12479237393770341</v>
      </c>
      <c r="N3517" s="30">
        <f ca="1">IF(OFFSET($O3517,N$12,)&lt;&gt;"",_xlfn.STDEV.S(OFFSET($O3517,,,N$12))*SQRT($J$12/$G$12),"")</f>
        <v>0.10558809971279624</v>
      </c>
      <c r="O3517" s="4">
        <f t="shared" ca="1" si="54"/>
        <v>-1.2734052740733777E-3</v>
      </c>
    </row>
    <row r="3518" spans="2:15" x14ac:dyDescent="0.2">
      <c r="B3518" s="14">
        <v>36529</v>
      </c>
      <c r="C3518" s="25">
        <v>1203.95</v>
      </c>
      <c r="D3518" s="25">
        <v>1204.72</v>
      </c>
      <c r="E3518" s="25">
        <v>1189.82</v>
      </c>
      <c r="F3518" s="16">
        <v>1194.4100000000001</v>
      </c>
      <c r="G3518" s="28">
        <f ca="1">IFERROR($F3518/OFFSET($F3518,G$12,)-1,"")</f>
        <v>-8.6896620410331638E-3</v>
      </c>
      <c r="H3518" s="29">
        <f ca="1">IFERROR($F3518/OFFSET($F3518,H$12,)-1,"")</f>
        <v>-1.2459235722049877E-3</v>
      </c>
      <c r="I3518" s="29">
        <f ca="1">IFERROR($F3518/OFFSET($F3518,I$12,)-1,"")</f>
        <v>4.5984762238374666E-2</v>
      </c>
      <c r="J3518" s="29">
        <f ca="1">IFERROR($F3518/OFFSET($F3518,J$12,)-1,"")</f>
        <v>9.5748779861289712E-2</v>
      </c>
      <c r="K3518" s="30">
        <f>F3518/VLOOKUP(YEAR(B3518),$Z$13:$AB$35,3,FALSE)-1</f>
        <v>-8.6896620410331638E-3</v>
      </c>
      <c r="L3518" s="21">
        <f>MAX(F3518:$F$5741)</f>
        <v>1628.56</v>
      </c>
      <c r="M3518" s="28">
        <f ca="1">IF(OFFSET($O3518,M$12,)&lt;&gt;"",_xlfn.STDEV.S(OFFSET($O3518,,,M$12))*SQRT($J$12/$G$12),"")</f>
        <v>0.12607893557609828</v>
      </c>
      <c r="N3518" s="30">
        <f ca="1">IF(OFFSET($O3518,N$12,)&lt;&gt;"",_xlfn.STDEV.S(OFFSET($O3518,,,N$12))*SQRT($J$12/$G$12),"")</f>
        <v>0.10563128891922588</v>
      </c>
      <c r="O3518" s="4">
        <f t="shared" ca="1" si="54"/>
        <v>-8.7276373091063671E-3</v>
      </c>
    </row>
    <row r="3519" spans="2:15" x14ac:dyDescent="0.2">
      <c r="B3519" s="14">
        <v>36528</v>
      </c>
      <c r="C3519" s="25">
        <v>1198.22</v>
      </c>
      <c r="D3519" s="25">
        <v>1228.25</v>
      </c>
      <c r="E3519" s="25">
        <v>1197.46</v>
      </c>
      <c r="F3519" s="16">
        <v>1204.8800000000001</v>
      </c>
      <c r="G3519" s="28">
        <f ca="1">IFERROR($F3519/OFFSET($F3519,G$12,)-1,"")</f>
        <v>5.8940408408609812E-3</v>
      </c>
      <c r="H3519" s="29">
        <f ca="1">IFERROR($F3519/OFFSET($F3519,H$12,)-1,"")</f>
        <v>2.0600393033814557E-2</v>
      </c>
      <c r="I3519" s="29">
        <f ca="1">IFERROR($F3519/OFFSET($F3519,I$12,)-1,"")</f>
        <v>4.2148510141417628E-2</v>
      </c>
      <c r="J3519" s="29">
        <f ca="1">IFERROR($F3519/OFFSET($F3519,J$12,)-1,"")</f>
        <v>0.10992584404219063</v>
      </c>
      <c r="K3519" s="30">
        <f>F3519/VLOOKUP(YEAR(B3519),$Z$13:$AB$35,3,FALSE)-1</f>
        <v>0</v>
      </c>
      <c r="L3519" s="21">
        <f>MAX(F3519:$F$5741)</f>
        <v>1628.56</v>
      </c>
      <c r="M3519" s="28">
        <f ca="1">IF(OFFSET($O3519,M$12,)&lt;&gt;"",_xlfn.STDEV.S(OFFSET($O3519,,,M$12))*SQRT($J$12/$G$12),"")</f>
        <v>0.1229569156745355</v>
      </c>
      <c r="N3519" s="30">
        <f ca="1">IF(OFFSET($O3519,N$12,)&lt;&gt;"",_xlfn.STDEV.S(OFFSET($O3519,,,N$12))*SQRT($J$12/$G$12),"")</f>
        <v>0.10387423511039294</v>
      </c>
      <c r="O3519" s="4">
        <f t="shared" ca="1" si="54"/>
        <v>5.8767389342855953E-3</v>
      </c>
    </row>
    <row r="3520" spans="2:15" x14ac:dyDescent="0.2">
      <c r="B3520" s="14">
        <v>36523</v>
      </c>
      <c r="C3520" s="25">
        <v>1200.95</v>
      </c>
      <c r="D3520" s="25">
        <v>1200.95</v>
      </c>
      <c r="E3520" s="25">
        <v>1189.8499999999999</v>
      </c>
      <c r="F3520" s="16">
        <v>1197.82</v>
      </c>
      <c r="G3520" s="28">
        <f ca="1">IFERROR($F3520/OFFSET($F3520,G$12,)-1,"")</f>
        <v>-2.2988888703793231E-3</v>
      </c>
      <c r="H3520" s="29">
        <f ca="1">IFERROR($F3520/OFFSET($F3520,H$12,)-1,"")</f>
        <v>2.0950530155807723E-2</v>
      </c>
      <c r="I3520" s="29">
        <f ca="1">IFERROR($F3520/OFFSET($F3520,I$12,)-1,"")</f>
        <v>3.9133867147851387E-2</v>
      </c>
      <c r="J3520" s="29">
        <f ca="1">IFERROR($F3520/OFFSET($F3520,J$12,)-1,"")</f>
        <v>0.10208212573720865</v>
      </c>
      <c r="K3520" s="30">
        <f>F3520/VLOOKUP(YEAR(B3520),$Z$13:$AB$35,3,FALSE)-1</f>
        <v>5.9211573492740088E-2</v>
      </c>
      <c r="L3520" s="21">
        <f>MAX(F3520:$F$5741)</f>
        <v>1628.56</v>
      </c>
      <c r="M3520" s="28">
        <f ca="1">IF(OFFSET($O3520,M$12,)&lt;&gt;"",_xlfn.STDEV.S(OFFSET($O3520,,,M$12))*SQRT($J$12/$G$12),"")</f>
        <v>0.12207086421358825</v>
      </c>
      <c r="N3520" s="30">
        <f ca="1">IF(OFFSET($O3520,N$12,)&lt;&gt;"",_xlfn.STDEV.S(OFFSET($O3520,,,N$12))*SQRT($J$12/$G$12),"")</f>
        <v>0.10348333483784608</v>
      </c>
      <c r="O3520" s="4">
        <f t="shared" ca="1" si="54"/>
        <v>-2.301535372185512E-3</v>
      </c>
    </row>
    <row r="3521" spans="2:15" x14ac:dyDescent="0.2">
      <c r="B3521" s="14">
        <v>36522</v>
      </c>
      <c r="C3521" s="25">
        <v>1199.3</v>
      </c>
      <c r="D3521" s="25">
        <v>1200.58</v>
      </c>
      <c r="E3521" s="25">
        <v>1189.31</v>
      </c>
      <c r="F3521" s="16">
        <v>1200.58</v>
      </c>
      <c r="G3521" s="28">
        <f ca="1">IFERROR($F3521/OFFSET($F3521,G$12,)-1,"")</f>
        <v>1.5828189171829266E-4</v>
      </c>
      <c r="H3521" s="29">
        <f ca="1">IFERROR($F3521/OFFSET($F3521,H$12,)-1,"")</f>
        <v>4.0697624021566625E-2</v>
      </c>
      <c r="I3521" s="29">
        <f ca="1">IFERROR($F3521/OFFSET($F3521,I$12,)-1,"")</f>
        <v>5.0697939001443926E-2</v>
      </c>
      <c r="J3521" s="29">
        <f ca="1">IFERROR($F3521/OFFSET($F3521,J$12,)-1,"")</f>
        <v>9.7251798166646752E-2</v>
      </c>
      <c r="K3521" s="30">
        <f>F3521/VLOOKUP(YEAR(B3521),$Z$13:$AB$35,3,FALSE)-1</f>
        <v>6.1652193905523234E-2</v>
      </c>
      <c r="L3521" s="21">
        <f>MAX(F3521:$F$5741)</f>
        <v>1628.56</v>
      </c>
      <c r="M3521" s="28">
        <f ca="1">IF(OFFSET($O3521,M$12,)&lt;&gt;"",_xlfn.STDEV.S(OFFSET($O3521,,,M$12))*SQRT($J$12/$G$12),"")</f>
        <v>0.1234649617589004</v>
      </c>
      <c r="N3521" s="30">
        <f ca="1">IF(OFFSET($O3521,N$12,)&lt;&gt;"",_xlfn.STDEV.S(OFFSET($O3521,,,N$12))*SQRT($J$12/$G$12),"")</f>
        <v>0.1033033883981537</v>
      </c>
      <c r="O3521" s="4">
        <f t="shared" ca="1" si="54"/>
        <v>1.5826936646133317E-4</v>
      </c>
    </row>
    <row r="3522" spans="2:15" x14ac:dyDescent="0.2">
      <c r="B3522" s="14">
        <v>36521</v>
      </c>
      <c r="C3522" s="25">
        <v>1196.3699999999999</v>
      </c>
      <c r="D3522" s="25">
        <v>1203.8399999999999</v>
      </c>
      <c r="E3522" s="25">
        <v>1195.5899999999999</v>
      </c>
      <c r="F3522" s="16">
        <v>1200.3900000000001</v>
      </c>
      <c r="G3522" s="28">
        <f ca="1">IFERROR($F3522/OFFSET($F3522,G$12,)-1,"")</f>
        <v>3.7544945229535109E-3</v>
      </c>
      <c r="H3522" s="29">
        <f ca="1">IFERROR($F3522/OFFSET($F3522,H$12,)-1,"")</f>
        <v>3.8022517770360365E-2</v>
      </c>
      <c r="I3522" s="29">
        <f ca="1">IFERROR($F3522/OFFSET($F3522,I$12,)-1,"")</f>
        <v>4.9438732689886855E-2</v>
      </c>
      <c r="J3522" s="29">
        <f ca="1">IFERROR($F3522/OFFSET($F3522,J$12,)-1,"")</f>
        <v>9.8755148741418886E-2</v>
      </c>
      <c r="K3522" s="30">
        <f>F3522/VLOOKUP(YEAR(B3522),$Z$13:$AB$35,3,FALSE)-1</f>
        <v>6.1484180181454962E-2</v>
      </c>
      <c r="L3522" s="21">
        <f>MAX(F3522:$F$5741)</f>
        <v>1628.56</v>
      </c>
      <c r="M3522" s="28">
        <f ca="1">IF(OFFSET($O3522,M$12,)&lt;&gt;"",_xlfn.STDEV.S(OFFSET($O3522,,,M$12))*SQRT($J$12/$G$12),"")</f>
        <v>0.1235322376730378</v>
      </c>
      <c r="N3522" s="30">
        <f ca="1">IF(OFFSET($O3522,N$12,)&lt;&gt;"",_xlfn.STDEV.S(OFFSET($O3522,,,N$12))*SQRT($J$12/$G$12),"")</f>
        <v>0.10328477045073908</v>
      </c>
      <c r="O3522" s="4">
        <f t="shared" ca="1" si="54"/>
        <v>3.7474640002699011E-3</v>
      </c>
    </row>
    <row r="3523" spans="2:15" x14ac:dyDescent="0.2">
      <c r="B3523" s="14">
        <v>36517</v>
      </c>
      <c r="C3523" s="25">
        <v>1181.26</v>
      </c>
      <c r="D3523" s="25">
        <v>1197.56</v>
      </c>
      <c r="E3523" s="25">
        <v>1180.46</v>
      </c>
      <c r="F3523" s="16">
        <v>1195.9000000000001</v>
      </c>
      <c r="G3523" s="28">
        <f ca="1">IFERROR($F3523/OFFSET($F3523,G$12,)-1,"")</f>
        <v>1.2993833434980173E-2</v>
      </c>
      <c r="H3523" s="29">
        <f ca="1">IFERROR($F3523/OFFSET($F3523,H$12,)-1,"")</f>
        <v>3.9397863667573585E-2</v>
      </c>
      <c r="I3523" s="29">
        <f ca="1">IFERROR($F3523/OFFSET($F3523,I$12,)-1,"")</f>
        <v>3.6110966713451598E-2</v>
      </c>
      <c r="J3523" s="29">
        <f ca="1">IFERROR($F3523/OFFSET($F3523,J$12,)-1,"")</f>
        <v>7.8475578962556858E-2</v>
      </c>
      <c r="K3523" s="30">
        <f>F3523/VLOOKUP(YEAR(B3523),$Z$13:$AB$35,3,FALSE)-1</f>
        <v>5.7513750596891011E-2</v>
      </c>
      <c r="L3523" s="21">
        <f>MAX(F3523:$F$5741)</f>
        <v>1628.56</v>
      </c>
      <c r="M3523" s="28">
        <f ca="1">IF(OFFSET($O3523,M$12,)&lt;&gt;"",_xlfn.STDEV.S(OFFSET($O3523,,,M$12))*SQRT($J$12/$G$12),"")</f>
        <v>0.12330721929833924</v>
      </c>
      <c r="N3523" s="30">
        <f ca="1">IF(OFFSET($O3523,N$12,)&lt;&gt;"",_xlfn.STDEV.S(OFFSET($O3523,,,N$12))*SQRT($J$12/$G$12),"")</f>
        <v>0.10590480035633733</v>
      </c>
      <c r="O3523" s="4">
        <f t="shared" ca="1" si="54"/>
        <v>1.2910137819567884E-2</v>
      </c>
    </row>
    <row r="3524" spans="2:15" x14ac:dyDescent="0.2">
      <c r="B3524" s="14">
        <v>36516</v>
      </c>
      <c r="C3524" s="25">
        <v>1173.72</v>
      </c>
      <c r="D3524" s="25">
        <v>1180.56</v>
      </c>
      <c r="E3524" s="25">
        <v>1172.6500000000001</v>
      </c>
      <c r="F3524" s="16">
        <v>1180.56</v>
      </c>
      <c r="G3524" s="28">
        <f ca="1">IFERROR($F3524/OFFSET($F3524,G$12,)-1,"")</f>
        <v>6.2391326582795781E-3</v>
      </c>
      <c r="H3524" s="29">
        <f ca="1">IFERROR($F3524/OFFSET($F3524,H$12,)-1,"")</f>
        <v>2.8219063545150469E-2</v>
      </c>
      <c r="I3524" s="29">
        <f ca="1">IFERROR($F3524/OFFSET($F3524,I$12,)-1,"")</f>
        <v>1.696141686838315E-2</v>
      </c>
      <c r="J3524" s="29">
        <f ca="1">IFERROR($F3524/OFFSET($F3524,J$12,)-1,"")</f>
        <v>4.7738225192363926E-2</v>
      </c>
      <c r="K3524" s="30">
        <f>F3524/VLOOKUP(YEAR(B3524),$Z$13:$AB$35,3,FALSE)-1</f>
        <v>4.3948853085262529E-2</v>
      </c>
      <c r="L3524" s="21">
        <f>MAX(F3524:$F$5741)</f>
        <v>1628.56</v>
      </c>
      <c r="M3524" s="28">
        <f ca="1">IF(OFFSET($O3524,M$12,)&lt;&gt;"",_xlfn.STDEV.S(OFFSET($O3524,,,M$12))*SQRT($J$12/$G$12),"")</f>
        <v>0.11877791580866866</v>
      </c>
      <c r="N3524" s="30">
        <f ca="1">IF(OFFSET($O3524,N$12,)&lt;&gt;"",_xlfn.STDEV.S(OFFSET($O3524,,,N$12))*SQRT($J$12/$G$12),"")</f>
        <v>0.10363439551561221</v>
      </c>
      <c r="O3524" s="4">
        <f t="shared" ca="1" si="54"/>
        <v>6.2197498496138282E-3</v>
      </c>
    </row>
    <row r="3525" spans="2:15" x14ac:dyDescent="0.2">
      <c r="B3525" s="14">
        <v>36515</v>
      </c>
      <c r="C3525" s="25">
        <v>1153.54</v>
      </c>
      <c r="D3525" s="25">
        <v>1173.24</v>
      </c>
      <c r="E3525" s="25">
        <v>1144.9100000000001</v>
      </c>
      <c r="F3525" s="16">
        <v>1173.24</v>
      </c>
      <c r="G3525" s="28">
        <f ca="1">IFERROR($F3525/OFFSET($F3525,G$12,)-1,"")</f>
        <v>1.6998517722319972E-2</v>
      </c>
      <c r="H3525" s="29">
        <f ca="1">IFERROR($F3525/OFFSET($F3525,H$12,)-1,"")</f>
        <v>1.9853963838664779E-2</v>
      </c>
      <c r="I3525" s="29">
        <f ca="1">IFERROR($F3525/OFFSET($F3525,I$12,)-1,"")</f>
        <v>5.1403310373188127E-3</v>
      </c>
      <c r="J3525" s="29">
        <f ca="1">IFERROR($F3525/OFFSET($F3525,J$12,)-1,"")</f>
        <v>4.0014183139792658E-2</v>
      </c>
      <c r="K3525" s="30">
        <f>F3525/VLOOKUP(YEAR(B3525),$Z$13:$AB$35,3,FALSE)-1</f>
        <v>3.7475903294837742E-2</v>
      </c>
      <c r="L3525" s="21">
        <f>MAX(F3525:$F$5741)</f>
        <v>1628.56</v>
      </c>
      <c r="M3525" s="28">
        <f ca="1">IF(OFFSET($O3525,M$12,)&lt;&gt;"",_xlfn.STDEV.S(OFFSET($O3525,,,M$12))*SQRT($J$12/$G$12),"")</f>
        <v>0.11773455587805877</v>
      </c>
      <c r="N3525" s="30">
        <f ca="1">IF(OFFSET($O3525,N$12,)&lt;&gt;"",_xlfn.STDEV.S(OFFSET($O3525,,,N$12))*SQRT($J$12/$G$12),"")</f>
        <v>0.10612208045884482</v>
      </c>
      <c r="O3525" s="4">
        <f t="shared" ca="1" si="54"/>
        <v>1.6855659565183728E-2</v>
      </c>
    </row>
    <row r="3526" spans="2:15" x14ac:dyDescent="0.2">
      <c r="B3526" s="14">
        <v>36514</v>
      </c>
      <c r="C3526" s="25">
        <v>1156.6600000000001</v>
      </c>
      <c r="D3526" s="25">
        <v>1161.06</v>
      </c>
      <c r="E3526" s="25">
        <v>1151.73</v>
      </c>
      <c r="F3526" s="16">
        <v>1153.6300000000001</v>
      </c>
      <c r="G3526" s="28">
        <f ca="1">IFERROR($F3526/OFFSET($F3526,G$12,)-1,"")</f>
        <v>-2.412618252883858E-3</v>
      </c>
      <c r="H3526" s="29">
        <f ca="1">IFERROR($F3526/OFFSET($F3526,H$12,)-1,"")</f>
        <v>6.2277036869053948E-3</v>
      </c>
      <c r="I3526" s="29">
        <f ca="1">IFERROR($F3526/OFFSET($F3526,I$12,)-1,"")</f>
        <v>-1.0574976843116368E-2</v>
      </c>
      <c r="J3526" s="29">
        <f ca="1">IFERROR($F3526/OFFSET($F3526,J$12,)-1,"")</f>
        <v>2.0369715195471594E-2</v>
      </c>
      <c r="K3526" s="30">
        <f>F3526/VLOOKUP(YEAR(B3526),$Z$13:$AB$35,3,FALSE)-1</f>
        <v>2.013511840546145E-2</v>
      </c>
      <c r="L3526" s="21">
        <f>MAX(F3526:$F$5741)</f>
        <v>1628.56</v>
      </c>
      <c r="M3526" s="28">
        <f ca="1">IF(OFFSET($O3526,M$12,)&lt;&gt;"",_xlfn.STDEV.S(OFFSET($O3526,,,M$12))*SQRT($J$12/$G$12),"")</f>
        <v>0.11542479482144592</v>
      </c>
      <c r="N3526" s="30">
        <f ca="1">IF(OFFSET($O3526,N$12,)&lt;&gt;"",_xlfn.STDEV.S(OFFSET($O3526,,,N$12))*SQRT($J$12/$G$12),"")</f>
        <v>0.10107461375448311</v>
      </c>
      <c r="O3526" s="4">
        <f t="shared" ca="1" si="54"/>
        <v>-2.4155333058514636E-3</v>
      </c>
    </row>
    <row r="3527" spans="2:15" x14ac:dyDescent="0.2">
      <c r="B3527" s="14">
        <v>36511</v>
      </c>
      <c r="C3527" s="25">
        <v>1150.5999999999999</v>
      </c>
      <c r="D3527" s="25">
        <v>1158.29</v>
      </c>
      <c r="E3527" s="25">
        <v>1145.72</v>
      </c>
      <c r="F3527" s="16">
        <v>1156.42</v>
      </c>
      <c r="G3527" s="28">
        <f ca="1">IFERROR($F3527/OFFSET($F3527,G$12,)-1,"")</f>
        <v>5.0844364097795136E-3</v>
      </c>
      <c r="H3527" s="29">
        <f ca="1">IFERROR($F3527/OFFSET($F3527,H$12,)-1,"")</f>
        <v>1.2520575771372666E-2</v>
      </c>
      <c r="I3527" s="29">
        <f ca="1">IFERROR($F3527/OFFSET($F3527,I$12,)-1,"")</f>
        <v>-1.3857265897481819E-2</v>
      </c>
      <c r="J3527" s="29">
        <f ca="1">IFERROR($F3527/OFFSET($F3527,J$12,)-1,"")</f>
        <v>1.4732851890525867E-2</v>
      </c>
      <c r="K3527" s="30">
        <f>F3527/VLOOKUP(YEAR(B3527),$Z$13:$AB$35,3,FALSE)-1</f>
        <v>2.260226730099224E-2</v>
      </c>
      <c r="L3527" s="21">
        <f>MAX(F3527:$F$5741)</f>
        <v>1628.56</v>
      </c>
      <c r="M3527" s="28">
        <f ca="1">IF(OFFSET($O3527,M$12,)&lt;&gt;"",_xlfn.STDEV.S(OFFSET($O3527,,,M$12))*SQRT($J$12/$G$12),"")</f>
        <v>0.11523540224202575</v>
      </c>
      <c r="N3527" s="30">
        <f ca="1">IF(OFFSET($O3527,N$12,)&lt;&gt;"",_xlfn.STDEV.S(OFFSET($O3527,,,N$12))*SQRT($J$12/$G$12),"")</f>
        <v>0.10702489028380852</v>
      </c>
      <c r="O3527" s="4">
        <f t="shared" ca="1" si="54"/>
        <v>5.071554310003867E-3</v>
      </c>
    </row>
    <row r="3528" spans="2:15" x14ac:dyDescent="0.2">
      <c r="B3528" s="14">
        <v>36510</v>
      </c>
      <c r="C3528" s="25">
        <v>1148.47</v>
      </c>
      <c r="D3528" s="25">
        <v>1152.01</v>
      </c>
      <c r="E3528" s="25">
        <v>1144.94</v>
      </c>
      <c r="F3528" s="16">
        <v>1150.57</v>
      </c>
      <c r="G3528" s="28">
        <f ca="1">IFERROR($F3528/OFFSET($F3528,G$12,)-1,"")</f>
        <v>2.0990105908582635E-3</v>
      </c>
      <c r="H3528" s="29">
        <f ca="1">IFERROR($F3528/OFFSET($F3528,H$12,)-1,"")</f>
        <v>2.020465926409809E-3</v>
      </c>
      <c r="I3528" s="29">
        <f ca="1">IFERROR($F3528/OFFSET($F3528,I$12,)-1,"")</f>
        <v>-1.7698283957995442E-2</v>
      </c>
      <c r="J3528" s="29">
        <f ca="1">IFERROR($F3528/OFFSET($F3528,J$12,)-1,"")</f>
        <v>1.4504637957182709E-2</v>
      </c>
      <c r="K3528" s="30">
        <f>F3528/VLOOKUP(YEAR(B3528),$Z$13:$AB$35,3,FALSE)-1</f>
        <v>1.7429213165201629E-2</v>
      </c>
      <c r="L3528" s="21">
        <f>MAX(F3528:$F$5741)</f>
        <v>1628.56</v>
      </c>
      <c r="M3528" s="28">
        <f ca="1">IF(OFFSET($O3528,M$12,)&lt;&gt;"",_xlfn.STDEV.S(OFFSET($O3528,,,M$12))*SQRT($J$12/$G$12),"")</f>
        <v>0.11437843433330967</v>
      </c>
      <c r="N3528" s="30">
        <f ca="1">IF(OFFSET($O3528,N$12,)&lt;&gt;"",_xlfn.STDEV.S(OFFSET($O3528,,,N$12))*SQRT($J$12/$G$12),"")</f>
        <v>0.11215360513069146</v>
      </c>
      <c r="O3528" s="4">
        <f t="shared" ca="1" si="54"/>
        <v>2.0968107459220231E-3</v>
      </c>
    </row>
    <row r="3529" spans="2:15" x14ac:dyDescent="0.2">
      <c r="B3529" s="14">
        <v>36509</v>
      </c>
      <c r="C3529" s="25">
        <v>1149.6600000000001</v>
      </c>
      <c r="D3529" s="25">
        <v>1152.4100000000001</v>
      </c>
      <c r="E3529" s="25">
        <v>1140.99</v>
      </c>
      <c r="F3529" s="16">
        <v>1148.1600000000001</v>
      </c>
      <c r="G3529" s="28">
        <f ca="1">IFERROR($F3529/OFFSET($F3529,G$12,)-1,"")</f>
        <v>-1.9471488178025576E-3</v>
      </c>
      <c r="H3529" s="29">
        <f ca="1">IFERROR($F3529/OFFSET($F3529,H$12,)-1,"")</f>
        <v>4.6902345117256772E-3</v>
      </c>
      <c r="I3529" s="29">
        <f ca="1">IFERROR($F3529/OFFSET($F3529,I$12,)-1,"")</f>
        <v>-1.9069099856469096E-2</v>
      </c>
      <c r="J3529" s="29">
        <f ca="1">IFERROR($F3529/OFFSET($F3529,J$12,)-1,"")</f>
        <v>9.3093172288301052E-3</v>
      </c>
      <c r="K3529" s="30">
        <f>F3529/VLOOKUP(YEAR(B3529),$Z$13:$AB$35,3,FALSE)-1</f>
        <v>1.5298091717807827E-2</v>
      </c>
      <c r="L3529" s="21">
        <f>MAX(F3529:$F$5741)</f>
        <v>1628.56</v>
      </c>
      <c r="M3529" s="28">
        <f ca="1">IF(OFFSET($O3529,M$12,)&lt;&gt;"",_xlfn.STDEV.S(OFFSET($O3529,,,M$12))*SQRT($J$12/$G$12),"")</f>
        <v>0.1189390242724809</v>
      </c>
      <c r="N3529" s="30">
        <f ca="1">IF(OFFSET($O3529,N$12,)&lt;&gt;"",_xlfn.STDEV.S(OFFSET($O3529,,,N$12))*SQRT($J$12/$G$12),"")</f>
        <v>0.11233972444263084</v>
      </c>
      <c r="O3529" s="4">
        <f t="shared" ca="1" si="54"/>
        <v>-1.9490469764603803E-3</v>
      </c>
    </row>
    <row r="3530" spans="2:15" x14ac:dyDescent="0.2">
      <c r="B3530" s="14">
        <v>36508</v>
      </c>
      <c r="C3530" s="25">
        <v>1148.47</v>
      </c>
      <c r="D3530" s="25">
        <v>1152.44</v>
      </c>
      <c r="E3530" s="25">
        <v>1137.06</v>
      </c>
      <c r="F3530" s="16">
        <v>1150.4000000000001</v>
      </c>
      <c r="G3530" s="28">
        <f ca="1">IFERROR($F3530/OFFSET($F3530,G$12,)-1,"")</f>
        <v>3.4104091618767374E-3</v>
      </c>
      <c r="H3530" s="29">
        <f ca="1">IFERROR($F3530/OFFSET($F3530,H$12,)-1,"")</f>
        <v>-1.1726300416648683E-2</v>
      </c>
      <c r="I3530" s="29">
        <f ca="1">IFERROR($F3530/OFFSET($F3530,I$12,)-1,"")</f>
        <v>-9.2324652060078449E-3</v>
      </c>
      <c r="J3530" s="29">
        <f ca="1">IFERROR($F3530/OFFSET($F3530,J$12,)-1,"")</f>
        <v>3.2063588897062845E-2</v>
      </c>
      <c r="K3530" s="30">
        <f>F3530/VLOOKUP(YEAR(B3530),$Z$13:$AB$35,3,FALSE)-1</f>
        <v>1.7278885096298602E-2</v>
      </c>
      <c r="L3530" s="21">
        <f>MAX(F3530:$F$5741)</f>
        <v>1628.56</v>
      </c>
      <c r="M3530" s="28">
        <f ca="1">IF(OFFSET($O3530,M$12,)&lt;&gt;"",_xlfn.STDEV.S(OFFSET($O3530,,,M$12))*SQRT($J$12/$G$12),"")</f>
        <v>0.11989318118429622</v>
      </c>
      <c r="N3530" s="30">
        <f ca="1">IF(OFFSET($O3530,N$12,)&lt;&gt;"",_xlfn.STDEV.S(OFFSET($O3530,,,N$12))*SQRT($J$12/$G$12),"")</f>
        <v>0.11570677079758011</v>
      </c>
      <c r="O3530" s="4">
        <f t="shared" ca="1" si="54"/>
        <v>3.4046069048556484E-3</v>
      </c>
    </row>
    <row r="3531" spans="2:15" x14ac:dyDescent="0.2">
      <c r="B3531" s="14">
        <v>36504</v>
      </c>
      <c r="C3531" s="25">
        <v>1141.68</v>
      </c>
      <c r="D3531" s="25">
        <v>1146.49</v>
      </c>
      <c r="E3531" s="25">
        <v>1138.25</v>
      </c>
      <c r="F3531" s="16">
        <v>1146.49</v>
      </c>
      <c r="G3531" s="28">
        <f ca="1">IFERROR($F3531/OFFSET($F3531,G$12,)-1,"")</f>
        <v>3.8262179105523764E-3</v>
      </c>
      <c r="H3531" s="29">
        <f ca="1">IFERROR($F3531/OFFSET($F3531,H$12,)-1,"")</f>
        <v>5.061479522823209E-4</v>
      </c>
      <c r="I3531" s="29">
        <f ca="1">IFERROR($F3531/OFFSET($F3531,I$12,)-1,"")</f>
        <v>-1.3169333528434524E-2</v>
      </c>
      <c r="J3531" s="29">
        <f ca="1">IFERROR($F3531/OFFSET($F3531,J$12,)-1,"")</f>
        <v>4.8478252917291575E-2</v>
      </c>
      <c r="K3531" s="30">
        <f>F3531/VLOOKUP(YEAR(B3531),$Z$13:$AB$35,3,FALSE)-1</f>
        <v>1.3821339511522313E-2</v>
      </c>
      <c r="L3531" s="21">
        <f>MAX(F3531:$F$5741)</f>
        <v>1628.56</v>
      </c>
      <c r="M3531" s="28">
        <f ca="1">IF(OFFSET($O3531,M$12,)&lt;&gt;"",_xlfn.STDEV.S(OFFSET($O3531,,,M$12))*SQRT($J$12/$G$12),"")</f>
        <v>0.11992121274606936</v>
      </c>
      <c r="N3531" s="30">
        <f ca="1">IF(OFFSET($O3531,N$12,)&lt;&gt;"",_xlfn.STDEV.S(OFFSET($O3531,,,N$12))*SQRT($J$12/$G$12),"")</f>
        <v>0.12065476203631614</v>
      </c>
      <c r="O3531" s="4">
        <f t="shared" ca="1" si="54"/>
        <v>3.8189165572557076E-3</v>
      </c>
    </row>
    <row r="3532" spans="2:15" x14ac:dyDescent="0.2">
      <c r="B3532" s="14">
        <v>36503</v>
      </c>
      <c r="C3532" s="25">
        <v>1146.75</v>
      </c>
      <c r="D3532" s="25">
        <v>1147.3699999999999</v>
      </c>
      <c r="E3532" s="25">
        <v>1140.47</v>
      </c>
      <c r="F3532" s="16">
        <v>1142.1199999999999</v>
      </c>
      <c r="G3532" s="28">
        <f ca="1">IFERROR($F3532/OFFSET($F3532,G$12,)-1,"")</f>
        <v>-5.338558676246552E-3</v>
      </c>
      <c r="H3532" s="29">
        <f ca="1">IFERROR($F3532/OFFSET($F3532,H$12,)-1,"")</f>
        <v>6.1047049392610742E-3</v>
      </c>
      <c r="I3532" s="29">
        <f ca="1">IFERROR($F3532/OFFSET($F3532,I$12,)-1,"")</f>
        <v>-1.6879997934115654E-2</v>
      </c>
      <c r="J3532" s="29">
        <f ca="1">IFERROR($F3532/OFFSET($F3532,J$12,)-1,"")</f>
        <v>8.6102598973833988E-3</v>
      </c>
      <c r="K3532" s="30">
        <f>F3532/VLOOKUP(YEAR(B3532),$Z$13:$AB$35,3,FALSE)-1</f>
        <v>9.9570238579487214E-3</v>
      </c>
      <c r="L3532" s="21">
        <f>MAX(F3532:$F$5741)</f>
        <v>1628.56</v>
      </c>
      <c r="M3532" s="28">
        <f ca="1">IF(OFFSET($O3532,M$12,)&lt;&gt;"",_xlfn.STDEV.S(OFFSET($O3532,,,M$12))*SQRT($J$12/$G$12),"")</f>
        <v>0.11976260046652987</v>
      </c>
      <c r="N3532" s="30">
        <f ca="1">IF(OFFSET($O3532,N$12,)&lt;&gt;"",_xlfn.STDEV.S(OFFSET($O3532,,,N$12))*SQRT($J$12/$G$12),"")</f>
        <v>0.12029329347479953</v>
      </c>
      <c r="O3532" s="4">
        <f t="shared" ca="1" si="54"/>
        <v>-5.3528597012319082E-3</v>
      </c>
    </row>
    <row r="3533" spans="2:15" x14ac:dyDescent="0.2">
      <c r="B3533" s="14">
        <v>36501</v>
      </c>
      <c r="C3533" s="25">
        <v>1142.3900000000001</v>
      </c>
      <c r="D3533" s="25">
        <v>1150.52</v>
      </c>
      <c r="E3533" s="25">
        <v>1141.1199999999999</v>
      </c>
      <c r="F3533" s="16">
        <v>1148.25</v>
      </c>
      <c r="G3533" s="28">
        <f ca="1">IFERROR($F3533/OFFSET($F3533,G$12,)-1,"")</f>
        <v>4.7689884494224177E-3</v>
      </c>
      <c r="H3533" s="29">
        <f ca="1">IFERROR($F3533/OFFSET($F3533,H$12,)-1,"")</f>
        <v>1.045434145568791E-2</v>
      </c>
      <c r="I3533" s="29">
        <f ca="1">IFERROR($F3533/OFFSET($F3533,I$12,)-1,"")</f>
        <v>-1.5586018878115282E-2</v>
      </c>
      <c r="J3533" s="29">
        <f ca="1">IFERROR($F3533/OFFSET($F3533,J$12,)-1,"")</f>
        <v>2.8822219310886688E-3</v>
      </c>
      <c r="K3533" s="30">
        <f>F3533/VLOOKUP(YEAR(B3533),$Z$13:$AB$35,3,FALSE)-1</f>
        <v>1.5377677166050763E-2</v>
      </c>
      <c r="L3533" s="21">
        <f>MAX(F3533:$F$5741)</f>
        <v>1628.56</v>
      </c>
      <c r="M3533" s="28">
        <f ca="1">IF(OFFSET($O3533,M$12,)&lt;&gt;"",_xlfn.STDEV.S(OFFSET($O3533,,,M$12))*SQRT($J$12/$G$12),"")</f>
        <v>0.11844600588676106</v>
      </c>
      <c r="N3533" s="30">
        <f ca="1">IF(OFFSET($O3533,N$12,)&lt;&gt;"",_xlfn.STDEV.S(OFFSET($O3533,,,N$12))*SQRT($J$12/$G$12),"")</f>
        <v>0.11992555332356199</v>
      </c>
      <c r="O3533" s="4">
        <f t="shared" ca="1" si="54"/>
        <v>4.7576528492847669E-3</v>
      </c>
    </row>
    <row r="3534" spans="2:15" x14ac:dyDescent="0.2">
      <c r="B3534" s="14">
        <v>36500</v>
      </c>
      <c r="C3534" s="25">
        <v>1165.1300000000001</v>
      </c>
      <c r="D3534" s="25">
        <v>1169.0999999999999</v>
      </c>
      <c r="E3534" s="25">
        <v>1142.8</v>
      </c>
      <c r="F3534" s="16">
        <v>1142.8</v>
      </c>
      <c r="G3534" s="28">
        <f ca="1">IFERROR($F3534/OFFSET($F3534,G$12,)-1,"")</f>
        <v>-1.8255229586357946E-2</v>
      </c>
      <c r="H3534" s="29">
        <f ca="1">IFERROR($F3534/OFFSET($F3534,H$12,)-1,"")</f>
        <v>7.8816008407023297E-4</v>
      </c>
      <c r="I3534" s="29">
        <f ca="1">IFERROR($F3534/OFFSET($F3534,I$12,)-1,"")</f>
        <v>-1.7537826685006919E-2</v>
      </c>
      <c r="J3534" s="29">
        <f ca="1">IFERROR($F3534/OFFSET($F3534,J$12,)-1,"")</f>
        <v>-2.4963776338531307E-3</v>
      </c>
      <c r="K3534" s="30">
        <f>F3534/VLOOKUP(YEAR(B3534),$Z$13:$AB$35,3,FALSE)-1</f>
        <v>1.0558336133562163E-2</v>
      </c>
      <c r="L3534" s="21">
        <f>MAX(F3534:$F$5741)</f>
        <v>1628.56</v>
      </c>
      <c r="M3534" s="28">
        <f ca="1">IF(OFFSET($O3534,M$12,)&lt;&gt;"",_xlfn.STDEV.S(OFFSET($O3534,,,M$12))*SQRT($J$12/$G$12),"")</f>
        <v>0.11789574400748995</v>
      </c>
      <c r="N3534" s="30">
        <f ca="1">IF(OFFSET($O3534,N$12,)&lt;&gt;"",_xlfn.STDEV.S(OFFSET($O3534,,,N$12))*SQRT($J$12/$G$12),"")</f>
        <v>0.11962418062491528</v>
      </c>
      <c r="O3534" s="4">
        <f t="shared" ca="1" si="54"/>
        <v>-1.8423912338671963E-2</v>
      </c>
    </row>
    <row r="3535" spans="2:15" x14ac:dyDescent="0.2">
      <c r="B3535" s="14">
        <v>36497</v>
      </c>
      <c r="C3535" s="25">
        <v>1148.05</v>
      </c>
      <c r="D3535" s="25">
        <v>1165.07</v>
      </c>
      <c r="E3535" s="25">
        <v>1147.5999999999999</v>
      </c>
      <c r="F3535" s="16">
        <v>1164.05</v>
      </c>
      <c r="G3535" s="28">
        <f ca="1">IFERROR($F3535/OFFSET($F3535,G$12,)-1,"")</f>
        <v>1.5830213542075589E-2</v>
      </c>
      <c r="H3535" s="29">
        <f ca="1">IFERROR($F3535/OFFSET($F3535,H$12,)-1,"")</f>
        <v>6.8330233966180653E-3</v>
      </c>
      <c r="I3535" s="29">
        <f ca="1">IFERROR($F3535/OFFSET($F3535,I$12,)-1,"")</f>
        <v>1.5706121024388064E-2</v>
      </c>
      <c r="J3535" s="29">
        <f ca="1">IFERROR($F3535/OFFSET($F3535,J$12,)-1,"")</f>
        <v>2.9130934488551086E-2</v>
      </c>
      <c r="K3535" s="30">
        <f>F3535/VLOOKUP(YEAR(B3535),$Z$13:$AB$35,3,FALSE)-1</f>
        <v>2.9349344746476103E-2</v>
      </c>
      <c r="L3535" s="21">
        <f>MAX(F3535:$F$5741)</f>
        <v>1628.56</v>
      </c>
      <c r="M3535" s="28">
        <f ca="1">IF(OFFSET($O3535,M$12,)&lt;&gt;"",_xlfn.STDEV.S(OFFSET($O3535,,,M$12))*SQRT($J$12/$G$12),"")</f>
        <v>0.10322955555361583</v>
      </c>
      <c r="N3535" s="30">
        <f ca="1">IF(OFFSET($O3535,N$12,)&lt;&gt;"",_xlfn.STDEV.S(OFFSET($O3535,,,N$12))*SQRT($J$12/$G$12),"")</f>
        <v>0.11395745160190249</v>
      </c>
      <c r="O3535" s="4">
        <f t="shared" ref="O3535:O3598" ca="1" si="55">IFERROR(LN(1+G3535),"")</f>
        <v>1.5706222535977105E-2</v>
      </c>
    </row>
    <row r="3536" spans="2:15" x14ac:dyDescent="0.2">
      <c r="B3536" s="14">
        <v>36496</v>
      </c>
      <c r="C3536" s="25">
        <v>1137.1600000000001</v>
      </c>
      <c r="D3536" s="25">
        <v>1147.3699999999999</v>
      </c>
      <c r="E3536" s="25">
        <v>1134.6600000000001</v>
      </c>
      <c r="F3536" s="16">
        <v>1145.9100000000001</v>
      </c>
      <c r="G3536" s="28">
        <f ca="1">IFERROR($F3536/OFFSET($F3536,G$12,)-1,"")</f>
        <v>9.4433530950766009E-3</v>
      </c>
      <c r="H3536" s="29">
        <f ca="1">IFERROR($F3536/OFFSET($F3536,H$12,)-1,"")</f>
        <v>-5.8991420218441615E-3</v>
      </c>
      <c r="I3536" s="29">
        <f ca="1">IFERROR($F3536/OFFSET($F3536,I$12,)-1,"")</f>
        <v>1.6695804195805408E-3</v>
      </c>
      <c r="J3536" s="29">
        <f ca="1">IFERROR($F3536/OFFSET($F3536,J$12,)-1,"")</f>
        <v>1.366700281301414E-2</v>
      </c>
      <c r="K3536" s="30">
        <f>F3536/VLOOKUP(YEAR(B3536),$Z$13:$AB$35,3,FALSE)-1</f>
        <v>1.3308455511734651E-2</v>
      </c>
      <c r="L3536" s="21">
        <f>MAX(F3536:$F$5741)</f>
        <v>1628.56</v>
      </c>
      <c r="M3536" s="28">
        <f ca="1">IF(OFFSET($O3536,M$12,)&lt;&gt;"",_xlfn.STDEV.S(OFFSET($O3536,,,M$12))*SQRT($J$12/$G$12),"")</f>
        <v>9.392101052814128E-2</v>
      </c>
      <c r="N3536" s="30">
        <f ca="1">IF(OFFSET($O3536,N$12,)&lt;&gt;"",_xlfn.STDEV.S(OFFSET($O3536,,,N$12))*SQRT($J$12/$G$12),"")</f>
        <v>0.11417112059065374</v>
      </c>
      <c r="O3536" s="4">
        <f t="shared" ca="1" si="55"/>
        <v>9.3990433727164299E-3</v>
      </c>
    </row>
    <row r="3537" spans="2:15" x14ac:dyDescent="0.2">
      <c r="B3537" s="14">
        <v>36495</v>
      </c>
      <c r="C3537" s="25">
        <v>1137.45</v>
      </c>
      <c r="D3537" s="25">
        <v>1139.77</v>
      </c>
      <c r="E3537" s="25">
        <v>1126.8599999999999</v>
      </c>
      <c r="F3537" s="16">
        <v>1135.19</v>
      </c>
      <c r="G3537" s="28">
        <f ca="1">IFERROR($F3537/OFFSET($F3537,G$12,)-1,"")</f>
        <v>-1.0383941849924083E-3</v>
      </c>
      <c r="H3537" s="29">
        <f ca="1">IFERROR($F3537/OFFSET($F3537,H$12,)-1,"")</f>
        <v>-6.52868332385248E-3</v>
      </c>
      <c r="I3537" s="29">
        <f ca="1">IFERROR($F3537/OFFSET($F3537,I$12,)-1,"")</f>
        <v>-7.1282383193099763E-3</v>
      </c>
      <c r="J3537" s="29">
        <f ca="1">IFERROR($F3537/OFFSET($F3537,J$12,)-1,"")</f>
        <v>-1.6921704640911694E-2</v>
      </c>
      <c r="K3537" s="30">
        <f>F3537/VLOOKUP(YEAR(B3537),$Z$13:$AB$35,3,FALSE)-1</f>
        <v>3.8289443432433234E-3</v>
      </c>
      <c r="L3537" s="21">
        <f>MAX(F3537:$F$5741)</f>
        <v>1628.56</v>
      </c>
      <c r="M3537" s="28">
        <f ca="1">IF(OFFSET($O3537,M$12,)&lt;&gt;"",_xlfn.STDEV.S(OFFSET($O3537,,,M$12))*SQRT($J$12/$G$12),"")</f>
        <v>9.0440011205976167E-2</v>
      </c>
      <c r="N3537" s="30">
        <f ca="1">IF(OFFSET($O3537,N$12,)&lt;&gt;"",_xlfn.STDEV.S(OFFSET($O3537,,,N$12))*SQRT($J$12/$G$12),"")</f>
        <v>0.1147145737577806</v>
      </c>
      <c r="O3537" s="4">
        <f t="shared" ca="1" si="55"/>
        <v>-1.038933689745523E-3</v>
      </c>
    </row>
    <row r="3538" spans="2:15" x14ac:dyDescent="0.2">
      <c r="B3538" s="14">
        <v>36494</v>
      </c>
      <c r="C3538" s="25">
        <v>1141.71</v>
      </c>
      <c r="D3538" s="25">
        <v>1142.33</v>
      </c>
      <c r="E3538" s="25">
        <v>1132.8</v>
      </c>
      <c r="F3538" s="16">
        <v>1136.3699999999999</v>
      </c>
      <c r="G3538" s="28">
        <f ca="1">IFERROR($F3538/OFFSET($F3538,G$12,)-1,"")</f>
        <v>-4.8428058498994897E-3</v>
      </c>
      <c r="H3538" s="29">
        <f ca="1">IFERROR($F3538/OFFSET($F3538,H$12,)-1,"")</f>
        <v>-6.5306336550566835E-3</v>
      </c>
      <c r="I3538" s="29">
        <f ca="1">IFERROR($F3538/OFFSET($F3538,I$12,)-1,"")</f>
        <v>5.5125913603621957E-3</v>
      </c>
      <c r="J3538" s="29">
        <f ca="1">IFERROR($F3538/OFFSET($F3538,J$12,)-1,"")</f>
        <v>-5.4529943095371625E-4</v>
      </c>
      <c r="K3538" s="30">
        <f>F3538/VLOOKUP(YEAR(B3538),$Z$13:$AB$35,3,FALSE)-1</f>
        <v>4.8723979979838905E-3</v>
      </c>
      <c r="L3538" s="21">
        <f>MAX(F3538:$F$5741)</f>
        <v>1628.56</v>
      </c>
      <c r="M3538" s="28">
        <f ca="1">IF(OFFSET($O3538,M$12,)&lt;&gt;"",_xlfn.STDEV.S(OFFSET($O3538,,,M$12))*SQRT($J$12/$G$12),"")</f>
        <v>9.1007840457082892E-2</v>
      </c>
      <c r="N3538" s="30">
        <f ca="1">IF(OFFSET($O3538,N$12,)&lt;&gt;"",_xlfn.STDEV.S(OFFSET($O3538,,,N$12))*SQRT($J$12/$G$12),"")</f>
        <v>0.1147157409591601</v>
      </c>
      <c r="O3538" s="4">
        <f t="shared" ca="1" si="55"/>
        <v>-4.8545702312605488E-3</v>
      </c>
    </row>
    <row r="3539" spans="2:15" x14ac:dyDescent="0.2">
      <c r="B3539" s="14">
        <v>36493</v>
      </c>
      <c r="C3539" s="25">
        <v>1157.54</v>
      </c>
      <c r="D3539" s="25">
        <v>1157.54</v>
      </c>
      <c r="E3539" s="25">
        <v>1141.79</v>
      </c>
      <c r="F3539" s="16">
        <v>1141.9000000000001</v>
      </c>
      <c r="G3539" s="28">
        <f ca="1">IFERROR($F3539/OFFSET($F3539,G$12,)-1,"")</f>
        <v>-1.232539030402624E-2</v>
      </c>
      <c r="H3539" s="29">
        <f ca="1">IFERROR($F3539/OFFSET($F3539,H$12,)-1,"")</f>
        <v>-1.067387499783401E-2</v>
      </c>
      <c r="I3539" s="29">
        <f ca="1">IFERROR($F3539/OFFSET($F3539,I$12,)-1,"")</f>
        <v>1.6929530051919661E-2</v>
      </c>
      <c r="J3539" s="29">
        <f ca="1">IFERROR($F3539/OFFSET($F3539,J$12,)-1,"")</f>
        <v>3.0484063097859559E-2</v>
      </c>
      <c r="K3539" s="30">
        <f>F3539/VLOOKUP(YEAR(B3539),$Z$13:$AB$35,3,FALSE)-1</f>
        <v>9.7624816511330259E-3</v>
      </c>
      <c r="L3539" s="21">
        <f>MAX(F3539:$F$5741)</f>
        <v>1628.56</v>
      </c>
      <c r="M3539" s="28">
        <f ca="1">IF(OFFSET($O3539,M$12,)&lt;&gt;"",_xlfn.STDEV.S(OFFSET($O3539,,,M$12))*SQRT($J$12/$G$12),"")</f>
        <v>8.9768019872737345E-2</v>
      </c>
      <c r="N3539" s="30">
        <f ca="1">IF(OFFSET($O3539,N$12,)&lt;&gt;"",_xlfn.STDEV.S(OFFSET($O3539,,,N$12))*SQRT($J$12/$G$12),"")</f>
        <v>0.11937696433904835</v>
      </c>
      <c r="O3539" s="4">
        <f t="shared" ca="1" si="55"/>
        <v>-1.240197789237423E-2</v>
      </c>
    </row>
    <row r="3540" spans="2:15" x14ac:dyDescent="0.2">
      <c r="B3540" s="14">
        <v>36490</v>
      </c>
      <c r="C3540" s="25">
        <v>1152.9000000000001</v>
      </c>
      <c r="D3540" s="25">
        <v>1158.1099999999999</v>
      </c>
      <c r="E3540" s="25">
        <v>1150.08</v>
      </c>
      <c r="F3540" s="16">
        <v>1156.1500000000001</v>
      </c>
      <c r="G3540" s="28">
        <f ca="1">IFERROR($F3540/OFFSET($F3540,G$12,)-1,"")</f>
        <v>2.9842718463446438E-3</v>
      </c>
      <c r="H3540" s="29">
        <f ca="1">IFERROR($F3540/OFFSET($F3540,H$12,)-1,"")</f>
        <v>-4.0659160801810312E-3</v>
      </c>
      <c r="I3540" s="29">
        <f ca="1">IFERROR($F3540/OFFSET($F3540,I$12,)-1,"")</f>
        <v>3.3282390898284886E-2</v>
      </c>
      <c r="J3540" s="29">
        <f ca="1">IFERROR($F3540/OFFSET($F3540,J$12,)-1,"")</f>
        <v>4.5022325867274171E-2</v>
      </c>
      <c r="K3540" s="30">
        <f>F3540/VLOOKUP(YEAR(B3540),$Z$13:$AB$35,3,FALSE)-1</f>
        <v>2.2363510956263655E-2</v>
      </c>
      <c r="L3540" s="21">
        <f>MAX(F3540:$F$5741)</f>
        <v>1628.56</v>
      </c>
      <c r="M3540" s="28">
        <f ca="1">IF(OFFSET($O3540,M$12,)&lt;&gt;"",_xlfn.STDEV.S(OFFSET($O3540,,,M$12))*SQRT($J$12/$G$12),"")</f>
        <v>8.2258449876723358E-2</v>
      </c>
      <c r="N3540" s="30">
        <f ca="1">IF(OFFSET($O3540,N$12,)&lt;&gt;"",_xlfn.STDEV.S(OFFSET($O3540,,,N$12))*SQRT($J$12/$G$12),"")</f>
        <v>0.11721990234417441</v>
      </c>
      <c r="O3540" s="4">
        <f t="shared" ca="1" si="55"/>
        <v>2.9798277465242001E-3</v>
      </c>
    </row>
    <row r="3541" spans="2:15" x14ac:dyDescent="0.2">
      <c r="B3541" s="14">
        <v>36489</v>
      </c>
      <c r="C3541" s="25">
        <v>1142.8399999999999</v>
      </c>
      <c r="D3541" s="25">
        <v>1152.75</v>
      </c>
      <c r="E3541" s="25">
        <v>1142.74</v>
      </c>
      <c r="F3541" s="16">
        <v>1152.71</v>
      </c>
      <c r="G3541" s="28">
        <f ca="1">IFERROR($F3541/OFFSET($F3541,G$12,)-1,"")</f>
        <v>8.8040957423531907E-3</v>
      </c>
      <c r="H3541" s="29">
        <f ca="1">IFERROR($F3541/OFFSET($F3541,H$12,)-1,"")</f>
        <v>-1.2448168328706988E-2</v>
      </c>
      <c r="I3541" s="29">
        <f ca="1">IFERROR($F3541/OFFSET($F3541,I$12,)-1,"")</f>
        <v>2.8608396912506162E-2</v>
      </c>
      <c r="J3541" s="29">
        <f ca="1">IFERROR($F3541/OFFSET($F3541,J$12,)-1,"")</f>
        <v>2.3094196274041634E-2</v>
      </c>
      <c r="K3541" s="30">
        <f>F3541/VLOOKUP(YEAR(B3541),$Z$13:$AB$35,3,FALSE)-1</f>
        <v>1.9321578267867068E-2</v>
      </c>
      <c r="L3541" s="21">
        <f>MAX(F3541:$F$5741)</f>
        <v>1628.56</v>
      </c>
      <c r="M3541" s="28">
        <f ca="1">IF(OFFSET($O3541,M$12,)&lt;&gt;"",_xlfn.STDEV.S(OFFSET($O3541,,,M$12))*SQRT($J$12/$G$12),"")</f>
        <v>8.5207332919281384E-2</v>
      </c>
      <c r="N3541" s="30">
        <f ca="1">IF(OFFSET($O3541,N$12,)&lt;&gt;"",_xlfn.STDEV.S(OFFSET($O3541,,,N$12))*SQRT($J$12/$G$12),"")</f>
        <v>0.12162090075988738</v>
      </c>
      <c r="O3541" s="4">
        <f t="shared" ca="1" si="55"/>
        <v>8.7655656745588995E-3</v>
      </c>
    </row>
    <row r="3542" spans="2:15" x14ac:dyDescent="0.2">
      <c r="B3542" s="14">
        <v>36488</v>
      </c>
      <c r="C3542" s="25">
        <v>1143.8399999999999</v>
      </c>
      <c r="D3542" s="25">
        <v>1143.8399999999999</v>
      </c>
      <c r="E3542" s="25">
        <v>1137.8800000000001</v>
      </c>
      <c r="F3542" s="16">
        <v>1142.6500000000001</v>
      </c>
      <c r="G3542" s="28">
        <f ca="1">IFERROR($F3542/OFFSET($F3542,G$12,)-1,"")</f>
        <v>-1.040355294446571E-3</v>
      </c>
      <c r="H3542" s="29">
        <f ca="1">IFERROR($F3542/OFFSET($F3542,H$12,)-1,"")</f>
        <v>-1.9992109506329458E-2</v>
      </c>
      <c r="I3542" s="29">
        <f ca="1">IFERROR($F3542/OFFSET($F3542,I$12,)-1,"")</f>
        <v>1.963146388256809E-2</v>
      </c>
      <c r="J3542" s="29">
        <f ca="1">IFERROR($F3542/OFFSET($F3542,J$12,)-1,"")</f>
        <v>1.1391598364283384E-2</v>
      </c>
      <c r="K3542" s="30">
        <f>F3542/VLOOKUP(YEAR(B3542),$Z$13:$AB$35,3,FALSE)-1</f>
        <v>1.0425693719823936E-2</v>
      </c>
      <c r="L3542" s="21">
        <f>MAX(F3542:$F$5741)</f>
        <v>1628.56</v>
      </c>
      <c r="M3542" s="28">
        <f ca="1">IF(OFFSET($O3542,M$12,)&lt;&gt;"",_xlfn.STDEV.S(OFFSET($O3542,,,M$12))*SQRT($J$12/$G$12),"")</f>
        <v>8.1844605755186567E-2</v>
      </c>
      <c r="N3542" s="30">
        <f ca="1">IF(OFFSET($O3542,N$12,)&lt;&gt;"",_xlfn.STDEV.S(OFFSET($O3542,,,N$12))*SQRT($J$12/$G$12),"")</f>
        <v>0.12010846875885496</v>
      </c>
      <c r="O3542" s="4">
        <f t="shared" ca="1" si="55"/>
        <v>-1.0408968396481055E-3</v>
      </c>
    </row>
    <row r="3543" spans="2:15" x14ac:dyDescent="0.2">
      <c r="B3543" s="14">
        <v>36487</v>
      </c>
      <c r="C3543" s="25">
        <v>1154.5</v>
      </c>
      <c r="D3543" s="25">
        <v>1154.5</v>
      </c>
      <c r="E3543" s="25">
        <v>1138.92</v>
      </c>
      <c r="F3543" s="16">
        <v>1143.8399999999999</v>
      </c>
      <c r="G3543" s="28">
        <f ca="1">IFERROR($F3543/OFFSET($F3543,G$12,)-1,"")</f>
        <v>-8.9930862400583456E-3</v>
      </c>
      <c r="H3543" s="29">
        <f ca="1">IFERROR($F3543/OFFSET($F3543,H$12,)-1,"")</f>
        <v>-2.4584921589194009E-2</v>
      </c>
      <c r="I3543" s="29">
        <f ca="1">IFERROR($F3543/OFFSET($F3543,I$12,)-1,"")</f>
        <v>2.2435954734790764E-2</v>
      </c>
      <c r="J3543" s="29">
        <f ca="1">IFERROR($F3543/OFFSET($F3543,J$12,)-1,"")</f>
        <v>3.2299986462704711E-2</v>
      </c>
      <c r="K3543" s="30">
        <f>F3543/VLOOKUP(YEAR(B3543),$Z$13:$AB$35,3,FALSE)-1</f>
        <v>1.1477990202147126E-2</v>
      </c>
      <c r="L3543" s="21">
        <f>MAX(F3543:$F$5741)</f>
        <v>1628.56</v>
      </c>
      <c r="M3543" s="28">
        <f ca="1">IF(OFFSET($O3543,M$12,)&lt;&gt;"",_xlfn.STDEV.S(OFFSET($O3543,,,M$12))*SQRT($J$12/$G$12),"")</f>
        <v>8.9285121290782934E-2</v>
      </c>
      <c r="N3543" s="30">
        <f ca="1">IF(OFFSET($O3543,N$12,)&lt;&gt;"",_xlfn.STDEV.S(OFFSET($O3543,,,N$12))*SQRT($J$12/$G$12),"")</f>
        <v>0.12067411847564467</v>
      </c>
      <c r="O3543" s="4">
        <f t="shared" ca="1" si="55"/>
        <v>-9.0337681276034774E-3</v>
      </c>
    </row>
    <row r="3544" spans="2:15" x14ac:dyDescent="0.2">
      <c r="B3544" s="14">
        <v>36486</v>
      </c>
      <c r="C3544" s="25">
        <v>1160.8699999999999</v>
      </c>
      <c r="D3544" s="25">
        <v>1160.8699999999999</v>
      </c>
      <c r="E3544" s="25">
        <v>1139.9100000000001</v>
      </c>
      <c r="F3544" s="16">
        <v>1154.22</v>
      </c>
      <c r="G3544" s="28">
        <f ca="1">IFERROR($F3544/OFFSET($F3544,G$12,)-1,"")</f>
        <v>-5.7284622739840474E-3</v>
      </c>
      <c r="H3544" s="29">
        <f ca="1">IFERROR($F3544/OFFSET($F3544,H$12,)-1,"")</f>
        <v>-1.4582088277981686E-2</v>
      </c>
      <c r="I3544" s="29">
        <f ca="1">IFERROR($F3544/OFFSET($F3544,I$12,)-1,"")</f>
        <v>3.1465313089248603E-2</v>
      </c>
      <c r="J3544" s="29">
        <f ca="1">IFERROR($F3544/OFFSET($F3544,J$12,)-1,"")</f>
        <v>3.2840575560169061E-2</v>
      </c>
      <c r="K3544" s="30">
        <f>F3544/VLOOKUP(YEAR(B3544),$Z$13:$AB$35,3,FALSE)-1</f>
        <v>2.0656845232831733E-2</v>
      </c>
      <c r="L3544" s="21">
        <f>MAX(F3544:$F$5741)</f>
        <v>1628.56</v>
      </c>
      <c r="M3544" s="28">
        <f ca="1">IF(OFFSET($O3544,M$12,)&lt;&gt;"",_xlfn.STDEV.S(OFFSET($O3544,,,M$12))*SQRT($J$12/$G$12),"")</f>
        <v>8.494116217446035E-2</v>
      </c>
      <c r="N3544" s="30">
        <f ca="1">IF(OFFSET($O3544,N$12,)&lt;&gt;"",_xlfn.STDEV.S(OFFSET($O3544,,,N$12))*SQRT($J$12/$G$12),"")</f>
        <v>0.11950292560959368</v>
      </c>
      <c r="O3544" s="4">
        <f t="shared" ca="1" si="55"/>
        <v>-5.7449328448111198E-3</v>
      </c>
    </row>
    <row r="3545" spans="2:15" x14ac:dyDescent="0.2">
      <c r="B3545" s="14">
        <v>36483</v>
      </c>
      <c r="C3545" s="25">
        <v>1167.4100000000001</v>
      </c>
      <c r="D3545" s="25">
        <v>1170.22</v>
      </c>
      <c r="E3545" s="25">
        <v>1159.27</v>
      </c>
      <c r="F3545" s="16">
        <v>1160.8699999999999</v>
      </c>
      <c r="G3545" s="28">
        <f ca="1">IFERROR($F3545/OFFSET($F3545,G$12,)-1,"")</f>
        <v>-5.4573181179535801E-3</v>
      </c>
      <c r="H3545" s="29">
        <f ca="1">IFERROR($F3545/OFFSET($F3545,H$12,)-1,"")</f>
        <v>-8.2103068826465675E-3</v>
      </c>
      <c r="I3545" s="29">
        <f ca="1">IFERROR($F3545/OFFSET($F3545,I$12,)-1,"")</f>
        <v>3.9488883118278473E-2</v>
      </c>
      <c r="J3545" s="29">
        <f ca="1">IFERROR($F3545/OFFSET($F3545,J$12,)-1,"")</f>
        <v>1.9013175797262916E-2</v>
      </c>
      <c r="K3545" s="30">
        <f>F3545/VLOOKUP(YEAR(B3545),$Z$13:$AB$35,3,FALSE)-1</f>
        <v>2.6537325575225923E-2</v>
      </c>
      <c r="L3545" s="21">
        <f>MAX(F3545:$F$5741)</f>
        <v>1628.56</v>
      </c>
      <c r="M3545" s="28">
        <f ca="1">IF(OFFSET($O3545,M$12,)&lt;&gt;"",_xlfn.STDEV.S(OFFSET($O3545,,,M$12))*SQRT($J$12/$G$12),"")</f>
        <v>8.3806853448014793E-2</v>
      </c>
      <c r="N3545" s="30">
        <f ca="1">IF(OFFSET($O3545,N$12,)&lt;&gt;"",_xlfn.STDEV.S(OFFSET($O3545,,,N$12))*SQRT($J$12/$G$12),"")</f>
        <v>0.1192030104008118</v>
      </c>
      <c r="O3545" s="4">
        <f t="shared" ca="1" si="55"/>
        <v>-5.472263678393121E-3</v>
      </c>
    </row>
    <row r="3546" spans="2:15" x14ac:dyDescent="0.2">
      <c r="B3546" s="14">
        <v>36482</v>
      </c>
      <c r="C3546" s="25">
        <v>1165.3599999999999</v>
      </c>
      <c r="D3546" s="25">
        <v>1168.23</v>
      </c>
      <c r="E3546" s="25">
        <v>1162.6099999999999</v>
      </c>
      <c r="F3546" s="16">
        <v>1167.24</v>
      </c>
      <c r="G3546" s="28">
        <f ca="1">IFERROR($F3546/OFFSET($F3546,G$12,)-1,"")</f>
        <v>1.097807815019447E-3</v>
      </c>
      <c r="H3546" s="29">
        <f ca="1">IFERROR($F3546/OFFSET($F3546,H$12,)-1,"")</f>
        <v>5.2707730467136393E-3</v>
      </c>
      <c r="I3546" s="29">
        <f ca="1">IFERROR($F3546/OFFSET($F3546,I$12,)-1,"")</f>
        <v>4.6852017937219825E-2</v>
      </c>
      <c r="J3546" s="29">
        <f ca="1">IFERROR($F3546/OFFSET($F3546,J$12,)-1,"")</f>
        <v>2.6867247294800611E-2</v>
      </c>
      <c r="K3546" s="30">
        <f>F3546/VLOOKUP(YEAR(B3546),$Z$13:$AB$35,3,FALSE)-1</f>
        <v>3.2170206745308905E-2</v>
      </c>
      <c r="L3546" s="21">
        <f>MAX(F3546:$F$5741)</f>
        <v>1628.56</v>
      </c>
      <c r="M3546" s="28">
        <f ca="1">IF(OFFSET($O3546,M$12,)&lt;&gt;"",_xlfn.STDEV.S(OFFSET($O3546,,,M$12))*SQRT($J$12/$G$12),"")</f>
        <v>8.1968380089659662E-2</v>
      </c>
      <c r="N3546" s="30">
        <f ca="1">IF(OFFSET($O3546,N$12,)&lt;&gt;"",_xlfn.STDEV.S(OFFSET($O3546,,,N$12))*SQRT($J$12/$G$12),"")</f>
        <v>0.11932315861345116</v>
      </c>
      <c r="O3546" s="4">
        <f t="shared" ca="1" si="55"/>
        <v>1.0972056646766965E-3</v>
      </c>
    </row>
    <row r="3547" spans="2:15" x14ac:dyDescent="0.2">
      <c r="B3547" s="14">
        <v>36481</v>
      </c>
      <c r="C3547" s="25">
        <v>1173</v>
      </c>
      <c r="D3547" s="25">
        <v>1174.3699999999999</v>
      </c>
      <c r="E3547" s="25">
        <v>1163.6500000000001</v>
      </c>
      <c r="F3547" s="16">
        <v>1165.96</v>
      </c>
      <c r="G3547" s="28">
        <f ca="1">IFERROR($F3547/OFFSET($F3547,G$12,)-1,"")</f>
        <v>-5.721984872129493E-3</v>
      </c>
      <c r="H3547" s="29">
        <f ca="1">IFERROR($F3547/OFFSET($F3547,H$12,)-1,"")</f>
        <v>3.5892889420636731E-3</v>
      </c>
      <c r="I3547" s="29">
        <f ca="1">IFERROR($F3547/OFFSET($F3547,I$12,)-1,"")</f>
        <v>5.0480660942581856E-2</v>
      </c>
      <c r="J3547" s="29">
        <f ca="1">IFERROR($F3547/OFFSET($F3547,J$12,)-1,"")</f>
        <v>1.7523649945893061E-2</v>
      </c>
      <c r="K3547" s="30">
        <f>F3547/VLOOKUP(YEAR(B3547),$Z$13:$AB$35,3,FALSE)-1</f>
        <v>3.1038324814742779E-2</v>
      </c>
      <c r="L3547" s="21">
        <f>MAX(F3547:$F$5741)</f>
        <v>1628.56</v>
      </c>
      <c r="M3547" s="28">
        <f ca="1">IF(OFFSET($O3547,M$12,)&lt;&gt;"",_xlfn.STDEV.S(OFFSET($O3547,,,M$12))*SQRT($J$12/$G$12),"")</f>
        <v>8.403318051093886E-2</v>
      </c>
      <c r="N3547" s="30">
        <f ca="1">IF(OFFSET($O3547,N$12,)&lt;&gt;"",_xlfn.STDEV.S(OFFSET($O3547,,,N$12))*SQRT($J$12/$G$12),"")</f>
        <v>0.11948356142218662</v>
      </c>
      <c r="O3547" s="4">
        <f t="shared" ca="1" si="55"/>
        <v>-5.7384181448427119E-3</v>
      </c>
    </row>
    <row r="3548" spans="2:15" x14ac:dyDescent="0.2">
      <c r="B3548" s="14">
        <v>36480</v>
      </c>
      <c r="C3548" s="25">
        <v>1171.32</v>
      </c>
      <c r="D3548" s="25">
        <v>1172.96</v>
      </c>
      <c r="E3548" s="25">
        <v>1167.77</v>
      </c>
      <c r="F3548" s="16">
        <v>1172.67</v>
      </c>
      <c r="G3548" s="28">
        <f ca="1">IFERROR($F3548/OFFSET($F3548,G$12,)-1,"")</f>
        <v>1.1696405703065516E-3</v>
      </c>
      <c r="H3548" s="29">
        <f ca="1">IFERROR($F3548/OFFSET($F3548,H$12,)-1,"")</f>
        <v>9.4169901784408871E-3</v>
      </c>
      <c r="I3548" s="29">
        <f ca="1">IFERROR($F3548/OFFSET($F3548,I$12,)-1,"")</f>
        <v>5.4739568811217776E-2</v>
      </c>
      <c r="J3548" s="29">
        <f ca="1">IFERROR($F3548/OFFSET($F3548,J$12,)-1,"")</f>
        <v>1.5342655526213278E-2</v>
      </c>
      <c r="K3548" s="30">
        <f>F3548/VLOOKUP(YEAR(B3548),$Z$13:$AB$35,3,FALSE)-1</f>
        <v>3.6971862122632482E-2</v>
      </c>
      <c r="L3548" s="21">
        <f>MAX(F3548:$F$5741)</f>
        <v>1628.56</v>
      </c>
      <c r="M3548" s="28">
        <f ca="1">IF(OFFSET($O3548,M$12,)&lt;&gt;"",_xlfn.STDEV.S(OFFSET($O3548,,,M$12))*SQRT($J$12/$G$12),"")</f>
        <v>8.1869178432002421E-2</v>
      </c>
      <c r="N3548" s="30">
        <f ca="1">IF(OFFSET($O3548,N$12,)&lt;&gt;"",_xlfn.STDEV.S(OFFSET($O3548,,,N$12))*SQRT($J$12/$G$12),"")</f>
        <v>0.11903892287967625</v>
      </c>
      <c r="O3548" s="4">
        <f t="shared" ca="1" si="55"/>
        <v>1.1689570736863669E-3</v>
      </c>
    </row>
    <row r="3549" spans="2:15" x14ac:dyDescent="0.2">
      <c r="B3549" s="14">
        <v>36479</v>
      </c>
      <c r="C3549" s="25">
        <v>1172.02</v>
      </c>
      <c r="D3549" s="25">
        <v>1182.73</v>
      </c>
      <c r="E3549" s="25">
        <v>1170.99</v>
      </c>
      <c r="F3549" s="16">
        <v>1171.3</v>
      </c>
      <c r="G3549" s="28">
        <f ca="1">IFERROR($F3549/OFFSET($F3549,G$12,)-1,"")</f>
        <v>7.0056728863376883E-4</v>
      </c>
      <c r="H3549" s="29">
        <f ca="1">IFERROR($F3549/OFFSET($F3549,H$12,)-1,"")</f>
        <v>4.1751326697700986E-3</v>
      </c>
      <c r="I3549" s="29">
        <f ca="1">IFERROR($F3549/OFFSET($F3549,I$12,)-1,"")</f>
        <v>4.8790752231803181E-2</v>
      </c>
      <c r="J3549" s="29">
        <f ca="1">IFERROR($F3549/OFFSET($F3549,J$12,)-1,"")</f>
        <v>1.3191470957138574E-2</v>
      </c>
      <c r="K3549" s="30">
        <f>F3549/VLOOKUP(YEAR(B3549),$Z$13:$AB$35,3,FALSE)-1</f>
        <v>3.576039474382342E-2</v>
      </c>
      <c r="L3549" s="21">
        <f>MAX(F3549:$F$5741)</f>
        <v>1628.56</v>
      </c>
      <c r="M3549" s="28">
        <f ca="1">IF(OFFSET($O3549,M$12,)&lt;&gt;"",_xlfn.STDEV.S(OFFSET($O3549,,,M$12))*SQRT($J$12/$G$12),"")</f>
        <v>8.2312456760544495E-2</v>
      </c>
      <c r="N3549" s="30">
        <f ca="1">IF(OFFSET($O3549,N$12,)&lt;&gt;"",_xlfn.STDEV.S(OFFSET($O3549,,,N$12))*SQRT($J$12/$G$12),"")</f>
        <v>0.12259611489403258</v>
      </c>
      <c r="O3549" s="4">
        <f t="shared" ca="1" si="55"/>
        <v>7.0032200592216095E-4</v>
      </c>
    </row>
    <row r="3550" spans="2:15" x14ac:dyDescent="0.2">
      <c r="B3550" s="14">
        <v>36476</v>
      </c>
      <c r="C3550" s="25">
        <v>1161.33</v>
      </c>
      <c r="D3550" s="25">
        <v>1171.28</v>
      </c>
      <c r="E3550" s="25">
        <v>1160.44</v>
      </c>
      <c r="F3550" s="16">
        <v>1170.48</v>
      </c>
      <c r="G3550" s="28">
        <f ca="1">IFERROR($F3550/OFFSET($F3550,G$12,)-1,"")</f>
        <v>8.061182306738468E-3</v>
      </c>
      <c r="H3550" s="29">
        <f ca="1">IFERROR($F3550/OFFSET($F3550,H$12,)-1,"")</f>
        <v>6.2585969738651048E-3</v>
      </c>
      <c r="I3550" s="29">
        <f ca="1">IFERROR($F3550/OFFSET($F3550,I$12,)-1,"")</f>
        <v>4.0917054256671914E-2</v>
      </c>
      <c r="J3550" s="29">
        <f ca="1">IFERROR($F3550/OFFSET($F3550,J$12,)-1,"")</f>
        <v>-7.1590947646998915E-3</v>
      </c>
      <c r="K3550" s="30">
        <f>F3550/VLOOKUP(YEAR(B3550),$Z$13:$AB$35,3,FALSE)-1</f>
        <v>3.5035282882054375E-2</v>
      </c>
      <c r="L3550" s="21">
        <f>MAX(F3550:$F$5741)</f>
        <v>1628.56</v>
      </c>
      <c r="M3550" s="28">
        <f ca="1">IF(OFFSET($O3550,M$12,)&lt;&gt;"",_xlfn.STDEV.S(OFFSET($O3550,,,M$12))*SQRT($J$12/$G$12),"")</f>
        <v>8.2470137618340114E-2</v>
      </c>
      <c r="N3550" s="30">
        <f ca="1">IF(OFFSET($O3550,N$12,)&lt;&gt;"",_xlfn.STDEV.S(OFFSET($O3550,,,N$12))*SQRT($J$12/$G$12),"")</f>
        <v>0.12706275341782458</v>
      </c>
      <c r="O3550" s="4">
        <f t="shared" ca="1" si="55"/>
        <v>8.0288645400801804E-3</v>
      </c>
    </row>
    <row r="3551" spans="2:15" x14ac:dyDescent="0.2">
      <c r="B3551" s="14">
        <v>36475</v>
      </c>
      <c r="C3551" s="25">
        <v>1162.08</v>
      </c>
      <c r="D3551" s="25">
        <v>1163.26</v>
      </c>
      <c r="E3551" s="25">
        <v>1157.8699999999999</v>
      </c>
      <c r="F3551" s="16">
        <v>1161.1199999999999</v>
      </c>
      <c r="G3551" s="28">
        <f ca="1">IFERROR($F3551/OFFSET($F3551,G$12,)-1,"")</f>
        <v>-5.7669630484002976E-4</v>
      </c>
      <c r="H3551" s="29">
        <f ca="1">IFERROR($F3551/OFFSET($F3551,H$12,)-1,"")</f>
        <v>1.3149513546529379E-2</v>
      </c>
      <c r="I3551" s="29">
        <f ca="1">IFERROR($F3551/OFFSET($F3551,I$12,)-1,"")</f>
        <v>3.2969770296959133E-2</v>
      </c>
      <c r="J3551" s="29">
        <f ca="1">IFERROR($F3551/OFFSET($F3551,J$12,)-1,"")</f>
        <v>-1.6851807270351626E-3</v>
      </c>
      <c r="K3551" s="30">
        <f>F3551/VLOOKUP(YEAR(B3551),$Z$13:$AB$35,3,FALSE)-1</f>
        <v>2.6758396264789708E-2</v>
      </c>
      <c r="L3551" s="21">
        <f>MAX(F3551:$F$5741)</f>
        <v>1628.56</v>
      </c>
      <c r="M3551" s="28">
        <f ca="1">IF(OFFSET($O3551,M$12,)&lt;&gt;"",_xlfn.STDEV.S(OFFSET($O3551,,,M$12))*SQRT($J$12/$G$12),"")</f>
        <v>8.0397017865948189E-2</v>
      </c>
      <c r="N3551" s="30">
        <f ca="1">IF(OFFSET($O3551,N$12,)&lt;&gt;"",_xlfn.STDEV.S(OFFSET($O3551,,,N$12))*SQRT($J$12/$G$12),"")</f>
        <v>0.12594353232057778</v>
      </c>
      <c r="O3551" s="4">
        <f t="shared" ca="1" si="55"/>
        <v>-5.768626581139914E-4</v>
      </c>
    </row>
    <row r="3552" spans="2:15" x14ac:dyDescent="0.2">
      <c r="B3552" s="14">
        <v>36474</v>
      </c>
      <c r="C3552" s="25">
        <v>1161.24</v>
      </c>
      <c r="D3552" s="25">
        <v>1166.28</v>
      </c>
      <c r="E3552" s="25">
        <v>1154.99</v>
      </c>
      <c r="F3552" s="16">
        <v>1161.79</v>
      </c>
      <c r="G3552" s="28">
        <f ca="1">IFERROR($F3552/OFFSET($F3552,G$12,)-1,"")</f>
        <v>5.1647112496056025E-5</v>
      </c>
      <c r="H3552" s="29">
        <f ca="1">IFERROR($F3552/OFFSET($F3552,H$12,)-1,"")</f>
        <v>1.55506993006993E-2</v>
      </c>
      <c r="I3552" s="29">
        <f ca="1">IFERROR($F3552/OFFSET($F3552,I$12,)-1,"")</f>
        <v>2.1371804339416878E-2</v>
      </c>
      <c r="J3552" s="29">
        <f ca="1">IFERROR($F3552/OFFSET($F3552,J$12,)-1,"")</f>
        <v>-1.5448890696767914E-2</v>
      </c>
      <c r="K3552" s="30">
        <f>F3552/VLOOKUP(YEAR(B3552),$Z$13:$AB$35,3,FALSE)-1</f>
        <v>2.7350865712820305E-2</v>
      </c>
      <c r="L3552" s="21">
        <f>MAX(F3552:$F$5741)</f>
        <v>1628.56</v>
      </c>
      <c r="M3552" s="28">
        <f ca="1">IF(OFFSET($O3552,M$12,)&lt;&gt;"",_xlfn.STDEV.S(OFFSET($O3552,,,M$12))*SQRT($J$12/$G$12),"")</f>
        <v>8.0209172532059003E-2</v>
      </c>
      <c r="N3552" s="30">
        <f ca="1">IF(OFFSET($O3552,N$12,)&lt;&gt;"",_xlfn.STDEV.S(OFFSET($O3552,,,N$12))*SQRT($J$12/$G$12),"")</f>
        <v>0.12614357504505974</v>
      </c>
      <c r="O3552" s="4">
        <f t="shared" ca="1" si="55"/>
        <v>5.1645778829861244E-5</v>
      </c>
    </row>
    <row r="3553" spans="2:15" x14ac:dyDescent="0.2">
      <c r="B3553" s="14">
        <v>36473</v>
      </c>
      <c r="C3553" s="25">
        <v>1166.3699999999999</v>
      </c>
      <c r="D3553" s="25">
        <v>1173.23</v>
      </c>
      <c r="E3553" s="25">
        <v>1160.05</v>
      </c>
      <c r="F3553" s="16">
        <v>1161.73</v>
      </c>
      <c r="G3553" s="28">
        <f ca="1">IFERROR($F3553/OFFSET($F3553,G$12,)-1,"")</f>
        <v>-4.0293888188747129E-3</v>
      </c>
      <c r="H3553" s="29">
        <f ca="1">IFERROR($F3553/OFFSET($F3553,H$12,)-1,"")</f>
        <v>1.6084454318050723E-2</v>
      </c>
      <c r="I3553" s="29">
        <f ca="1">IFERROR($F3553/OFFSET($F3553,I$12,)-1,"")</f>
        <v>2.1444774649621134E-2</v>
      </c>
      <c r="J3553" s="29">
        <f ca="1">IFERROR($F3553/OFFSET($F3553,J$12,)-1,"")</f>
        <v>1.0630616523562342E-2</v>
      </c>
      <c r="K3553" s="30">
        <f>F3553/VLOOKUP(YEAR(B3553),$Z$13:$AB$35,3,FALSE)-1</f>
        <v>2.7297808747325236E-2</v>
      </c>
      <c r="L3553" s="21">
        <f>MAX(F3553:$F$5741)</f>
        <v>1628.56</v>
      </c>
      <c r="M3553" s="28">
        <f ca="1">IF(OFFSET($O3553,M$12,)&lt;&gt;"",_xlfn.STDEV.S(OFFSET($O3553,,,M$12))*SQRT($J$12/$G$12),"")</f>
        <v>8.7255425085032284E-2</v>
      </c>
      <c r="N3553" s="30">
        <f ca="1">IF(OFFSET($O3553,N$12,)&lt;&gt;"",_xlfn.STDEV.S(OFFSET($O3553,,,N$12))*SQRT($J$12/$G$12),"")</f>
        <v>0.12614518523474719</v>
      </c>
      <c r="O3553" s="4">
        <f t="shared" ca="1" si="55"/>
        <v>-4.0375286791341216E-3</v>
      </c>
    </row>
    <row r="3554" spans="2:15" x14ac:dyDescent="0.2">
      <c r="B3554" s="14">
        <v>36472</v>
      </c>
      <c r="C3554" s="25">
        <v>1163.19</v>
      </c>
      <c r="D3554" s="25">
        <v>1168.05</v>
      </c>
      <c r="E3554" s="25">
        <v>1155.45</v>
      </c>
      <c r="F3554" s="16">
        <v>1166.43</v>
      </c>
      <c r="G3554" s="28">
        <f ca="1">IFERROR($F3554/OFFSET($F3554,G$12,)-1,"")</f>
        <v>2.7768225584594575E-3</v>
      </c>
      <c r="H3554" s="29">
        <f ca="1">IFERROR($F3554/OFFSET($F3554,H$12,)-1,"")</f>
        <v>3.2111065885642498E-2</v>
      </c>
      <c r="I3554" s="29">
        <f ca="1">IFERROR($F3554/OFFSET($F3554,I$12,)-1,"")</f>
        <v>3.0742992471103792E-2</v>
      </c>
      <c r="J3554" s="29">
        <f ca="1">IFERROR($F3554/OFFSET($F3554,J$12,)-1,"")</f>
        <v>5.8312767656238718E-2</v>
      </c>
      <c r="K3554" s="30">
        <f>F3554/VLOOKUP(YEAR(B3554),$Z$13:$AB$35,3,FALSE)-1</f>
        <v>3.1453937711122704E-2</v>
      </c>
      <c r="L3554" s="21">
        <f>MAX(F3554:$F$5741)</f>
        <v>1628.56</v>
      </c>
      <c r="M3554" s="28">
        <f ca="1">IF(OFFSET($O3554,M$12,)&lt;&gt;"",_xlfn.STDEV.S(OFFSET($O3554,,,M$12))*SQRT($J$12/$G$12),"")</f>
        <v>8.7312753351221781E-2</v>
      </c>
      <c r="N3554" s="30">
        <f ca="1">IF(OFFSET($O3554,N$12,)&lt;&gt;"",_xlfn.STDEV.S(OFFSET($O3554,,,N$12))*SQRT($J$12/$G$12),"")</f>
        <v>0.1259380039169293</v>
      </c>
      <c r="O3554" s="4">
        <f t="shared" ca="1" si="55"/>
        <v>2.7729743089901088E-3</v>
      </c>
    </row>
    <row r="3555" spans="2:15" x14ac:dyDescent="0.2">
      <c r="B3555" s="14">
        <v>36469</v>
      </c>
      <c r="C3555" s="25">
        <v>1164.5899999999999</v>
      </c>
      <c r="D3555" s="25">
        <v>1166.68</v>
      </c>
      <c r="E3555" s="25">
        <v>1162.08</v>
      </c>
      <c r="F3555" s="16">
        <v>1163.2</v>
      </c>
      <c r="G3555" s="28">
        <f ca="1">IFERROR($F3555/OFFSET($F3555,G$12,)-1,"")</f>
        <v>1.4964443087125412E-2</v>
      </c>
      <c r="H3555" s="29">
        <f ca="1">IFERROR($F3555/OFFSET($F3555,H$12,)-1,"")</f>
        <v>3.5898440630871997E-2</v>
      </c>
      <c r="I3555" s="29">
        <f ca="1">IFERROR($F3555/OFFSET($F3555,I$12,)-1,"")</f>
        <v>3.1553182809811897E-2</v>
      </c>
      <c r="J3555" s="29">
        <f ca="1">IFERROR($F3555/OFFSET($F3555,J$12,)-1,"")</f>
        <v>5.5516233825157579E-2</v>
      </c>
      <c r="K3555" s="30">
        <f>F3555/VLOOKUP(YEAR(B3555),$Z$13:$AB$35,3,FALSE)-1</f>
        <v>2.8597704401959634E-2</v>
      </c>
      <c r="L3555" s="21">
        <f>MAX(F3555:$F$5741)</f>
        <v>1628.56</v>
      </c>
      <c r="M3555" s="28">
        <f ca="1">IF(OFFSET($O3555,M$12,)&lt;&gt;"",_xlfn.STDEV.S(OFFSET($O3555,,,M$12))*SQRT($J$12/$G$12),"")</f>
        <v>9.489613200646832E-2</v>
      </c>
      <c r="N3555" s="30">
        <f ca="1">IF(OFFSET($O3555,N$12,)&lt;&gt;"",_xlfn.STDEV.S(OFFSET($O3555,,,N$12))*SQRT($J$12/$G$12),"")</f>
        <v>0.12590898992264016</v>
      </c>
      <c r="O3555" s="4">
        <f t="shared" ca="1" si="55"/>
        <v>1.4853580438879634E-2</v>
      </c>
    </row>
    <row r="3556" spans="2:15" x14ac:dyDescent="0.2">
      <c r="B3556" s="14">
        <v>36468</v>
      </c>
      <c r="C3556" s="25">
        <v>1142.1199999999999</v>
      </c>
      <c r="D3556" s="25">
        <v>1152.69</v>
      </c>
      <c r="E3556" s="25">
        <v>1142.1199999999999</v>
      </c>
      <c r="F3556" s="16">
        <v>1146.05</v>
      </c>
      <c r="G3556" s="28">
        <f ca="1">IFERROR($F3556/OFFSET($F3556,G$12,)-1,"")</f>
        <v>1.7919580419580861E-3</v>
      </c>
      <c r="H3556" s="29">
        <f ca="1">IFERROR($F3556/OFFSET($F3556,H$12,)-1,"")</f>
        <v>2.4255748898481366E-2</v>
      </c>
      <c r="I3556" s="29">
        <f ca="1">IFERROR($F3556/OFFSET($F3556,I$12,)-1,"")</f>
        <v>2.406354993208959E-2</v>
      </c>
      <c r="J3556" s="29">
        <f ca="1">IFERROR($F3556/OFFSET($F3556,J$12,)-1,"")</f>
        <v>2.8585532220427146E-2</v>
      </c>
      <c r="K3556" s="30">
        <f>F3556/VLOOKUP(YEAR(B3556),$Z$13:$AB$35,3,FALSE)-1</f>
        <v>1.3432255097890256E-2</v>
      </c>
      <c r="L3556" s="21">
        <f>MAX(F3556:$F$5741)</f>
        <v>1628.56</v>
      </c>
      <c r="M3556" s="28">
        <f ca="1">IF(OFFSET($O3556,M$12,)&lt;&gt;"",_xlfn.STDEV.S(OFFSET($O3556,,,M$12))*SQRT($J$12/$G$12),"")</f>
        <v>8.62967443664166E-2</v>
      </c>
      <c r="N3556" s="30">
        <f ca="1">IF(OFFSET($O3556,N$12,)&lt;&gt;"",_xlfn.STDEV.S(OFFSET($O3556,,,N$12))*SQRT($J$12/$G$12),"")</f>
        <v>0.12299721716625232</v>
      </c>
      <c r="O3556" s="4">
        <f t="shared" ca="1" si="55"/>
        <v>1.7903544006321883E-3</v>
      </c>
    </row>
    <row r="3557" spans="2:15" x14ac:dyDescent="0.2">
      <c r="B3557" s="14">
        <v>36467</v>
      </c>
      <c r="C3557" s="25">
        <v>1141.5</v>
      </c>
      <c r="D3557" s="25">
        <v>1151.21</v>
      </c>
      <c r="E3557" s="25">
        <v>1139.3</v>
      </c>
      <c r="F3557" s="16">
        <v>1144</v>
      </c>
      <c r="G3557" s="28">
        <f ca="1">IFERROR($F3557/OFFSET($F3557,G$12,)-1,"")</f>
        <v>5.7725610929382221E-4</v>
      </c>
      <c r="H3557" s="29">
        <f ca="1">IFERROR($F3557/OFFSET($F3557,H$12,)-1,"")</f>
        <v>2.083612189354378E-2</v>
      </c>
      <c r="I3557" s="29">
        <f ca="1">IFERROR($F3557/OFFSET($F3557,I$12,)-1,"")</f>
        <v>2.0499188239282207E-2</v>
      </c>
      <c r="J3557" s="29">
        <f ca="1">IFERROR($F3557/OFFSET($F3557,J$12,)-1,"")</f>
        <v>4.6229823037175821E-2</v>
      </c>
      <c r="K3557" s="30">
        <f>F3557/VLOOKUP(YEAR(B3557),$Z$13:$AB$35,3,FALSE)-1</f>
        <v>1.1619475443467975E-2</v>
      </c>
      <c r="L3557" s="21">
        <f>MAX(F3557:$F$5741)</f>
        <v>1628.56</v>
      </c>
      <c r="M3557" s="28">
        <f ca="1">IF(OFFSET($O3557,M$12,)&lt;&gt;"",_xlfn.STDEV.S(OFFSET($O3557,,,M$12))*SQRT($J$12/$G$12),"")</f>
        <v>0.10000045956562406</v>
      </c>
      <c r="N3557" s="30">
        <f ca="1">IF(OFFSET($O3557,N$12,)&lt;&gt;"",_xlfn.STDEV.S(OFFSET($O3557,,,N$12))*SQRT($J$12/$G$12),"")</f>
        <v>0.12299959166728691</v>
      </c>
      <c r="O3557" s="4">
        <f t="shared" ca="1" si="55"/>
        <v>5.7708956107686523E-4</v>
      </c>
    </row>
    <row r="3558" spans="2:15" x14ac:dyDescent="0.2">
      <c r="B3558" s="14">
        <v>36466</v>
      </c>
      <c r="C3558" s="25">
        <v>1129.77</v>
      </c>
      <c r="D3558" s="25">
        <v>1145.81</v>
      </c>
      <c r="E3558" s="25">
        <v>1127.27</v>
      </c>
      <c r="F3558" s="16">
        <v>1143.3399999999999</v>
      </c>
      <c r="G3558" s="28">
        <f ca="1">IFERROR($F3558/OFFSET($F3558,G$12,)-1,"")</f>
        <v>1.1679968853416156E-2</v>
      </c>
      <c r="H3558" s="29">
        <f ca="1">IFERROR($F3558/OFFSET($F3558,H$12,)-1,"")</f>
        <v>2.0247177977066766E-2</v>
      </c>
      <c r="I3558" s="29">
        <f ca="1">IFERROR($F3558/OFFSET($F3558,I$12,)-1,"")</f>
        <v>2.4498207885304657E-2</v>
      </c>
      <c r="J3558" s="29">
        <f ca="1">IFERROR($F3558/OFFSET($F3558,J$12,)-1,"")</f>
        <v>4.0014554054668583E-2</v>
      </c>
      <c r="K3558" s="30">
        <f>F3558/VLOOKUP(YEAR(B3558),$Z$13:$AB$35,3,FALSE)-1</f>
        <v>1.1035848823019556E-2</v>
      </c>
      <c r="L3558" s="21">
        <f>MAX(F3558:$F$5741)</f>
        <v>1628.56</v>
      </c>
      <c r="M3558" s="28">
        <f ca="1">IF(OFFSET($O3558,M$12,)&lt;&gt;"",_xlfn.STDEV.S(OFFSET($O3558,,,M$12))*SQRT($J$12/$G$12),"")</f>
        <v>0.11139775026488476</v>
      </c>
      <c r="N3558" s="30">
        <f ca="1">IF(OFFSET($O3558,N$12,)&lt;&gt;"",_xlfn.STDEV.S(OFFSET($O3558,,,N$12))*SQRT($J$12/$G$12),"")</f>
        <v>0.12314758881026155</v>
      </c>
      <c r="O3558" s="4">
        <f t="shared" ca="1" si="55"/>
        <v>1.1612284541173769E-2</v>
      </c>
    </row>
    <row r="3559" spans="2:15" x14ac:dyDescent="0.2">
      <c r="B3559" s="14">
        <v>36462</v>
      </c>
      <c r="C3559" s="25">
        <v>1123.31</v>
      </c>
      <c r="D3559" s="25">
        <v>1135.45</v>
      </c>
      <c r="E3559" s="25">
        <v>1123.31</v>
      </c>
      <c r="F3559" s="16">
        <v>1130.1400000000001</v>
      </c>
      <c r="G3559" s="28">
        <f ca="1">IFERROR($F3559/OFFSET($F3559,G$12,)-1,"")</f>
        <v>6.4565540703007684E-3</v>
      </c>
      <c r="H3559" s="29">
        <f ca="1">IFERROR($F3559/OFFSET($F3559,H$12,)-1,"")</f>
        <v>1.0190035218192062E-2</v>
      </c>
      <c r="I3559" s="29">
        <f ca="1">IFERROR($F3559/OFFSET($F3559,I$12,)-1,"")</f>
        <v>1.2307416696524465E-2</v>
      </c>
      <c r="J3559" s="29">
        <f ca="1">IFERROR($F3559/OFFSET($F3559,J$12,)-1,"")</f>
        <v>2.9693408045191605E-2</v>
      </c>
      <c r="K3559" s="30">
        <f>F3559/VLOOKUP(YEAR(B3559),$Z$13:$AB$35,3,FALSE)-1</f>
        <v>-6.3668358594326513E-4</v>
      </c>
      <c r="L3559" s="21">
        <f>MAX(F3559:$F$5741)</f>
        <v>1628.56</v>
      </c>
      <c r="M3559" s="28">
        <f ca="1">IF(OFFSET($O3559,M$12,)&lt;&gt;"",_xlfn.STDEV.S(OFFSET($O3559,,,M$12))*SQRT($J$12/$G$12),"")</f>
        <v>0.10609101478277307</v>
      </c>
      <c r="N3559" s="30">
        <f ca="1">IF(OFFSET($O3559,N$12,)&lt;&gt;"",_xlfn.STDEV.S(OFFSET($O3559,,,N$12))*SQRT($J$12/$G$12),"")</f>
        <v>0.12167395637324427</v>
      </c>
      <c r="O3559" s="4">
        <f t="shared" ca="1" si="55"/>
        <v>6.4357998111659502E-3</v>
      </c>
    </row>
    <row r="3560" spans="2:15" x14ac:dyDescent="0.2">
      <c r="B3560" s="14">
        <v>36461</v>
      </c>
      <c r="C3560" s="25">
        <v>1119.68</v>
      </c>
      <c r="D3560" s="25">
        <v>1124.25</v>
      </c>
      <c r="E3560" s="25">
        <v>1111.1500000000001</v>
      </c>
      <c r="F3560" s="16">
        <v>1122.8900000000001</v>
      </c>
      <c r="G3560" s="28">
        <f ca="1">IFERROR($F3560/OFFSET($F3560,G$12,)-1,"")</f>
        <v>3.5570331840808489E-3</v>
      </c>
      <c r="H3560" s="29">
        <f ca="1">IFERROR($F3560/OFFSET($F3560,H$12,)-1,"")</f>
        <v>3.4673506045523883E-3</v>
      </c>
      <c r="I3560" s="29">
        <f ca="1">IFERROR($F3560/OFFSET($F3560,I$12,)-1,"")</f>
        <v>5.1560695711332372E-3</v>
      </c>
      <c r="J3560" s="29">
        <f ca="1">IFERROR($F3560/OFFSET($F3560,J$12,)-1,"")</f>
        <v>1.287185870722185E-2</v>
      </c>
      <c r="K3560" s="30">
        <f>F3560/VLOOKUP(YEAR(B3560),$Z$13:$AB$35,3,FALSE)-1</f>
        <v>-7.0477335832904719E-3</v>
      </c>
      <c r="L3560" s="21">
        <f>MAX(F3560:$F$5741)</f>
        <v>1628.56</v>
      </c>
      <c r="M3560" s="28">
        <f ca="1">IF(OFFSET($O3560,M$12,)&lt;&gt;"",_xlfn.STDEV.S(OFFSET($O3560,,,M$12))*SQRT($J$12/$G$12),"")</f>
        <v>0.1100526175284786</v>
      </c>
      <c r="N3560" s="30">
        <f ca="1">IF(OFFSET($O3560,N$12,)&lt;&gt;"",_xlfn.STDEV.S(OFFSET($O3560,,,N$12))*SQRT($J$12/$G$12),"")</f>
        <v>0.12190107214077625</v>
      </c>
      <c r="O3560" s="4">
        <f t="shared" ca="1" si="55"/>
        <v>3.5507219034064822E-3</v>
      </c>
    </row>
    <row r="3561" spans="2:15" x14ac:dyDescent="0.2">
      <c r="B3561" s="14">
        <v>36460</v>
      </c>
      <c r="C3561" s="25">
        <v>1121.02</v>
      </c>
      <c r="D3561" s="25">
        <v>1121.54</v>
      </c>
      <c r="E3561" s="25">
        <v>1113.26</v>
      </c>
      <c r="F3561" s="16">
        <v>1118.9100000000001</v>
      </c>
      <c r="G3561" s="28">
        <f ca="1">IFERROR($F3561/OFFSET($F3561,G$12,)-1,"")</f>
        <v>-1.5526703252576324E-3</v>
      </c>
      <c r="H3561" s="29">
        <f ca="1">IFERROR($F3561/OFFSET($F3561,H$12,)-1,"")</f>
        <v>1.9162405866921528E-3</v>
      </c>
      <c r="I3561" s="29">
        <f ca="1">IFERROR($F3561/OFFSET($F3561,I$12,)-1,"")</f>
        <v>3.263783657769137E-3</v>
      </c>
      <c r="J3561" s="29">
        <f ca="1">IFERROR($F3561/OFFSET($F3561,J$12,)-1,"")</f>
        <v>3.5414198993189094E-2</v>
      </c>
      <c r="K3561" s="30">
        <f>F3561/VLOOKUP(YEAR(B3561),$Z$13:$AB$35,3,FALSE)-1</f>
        <v>-1.0567178961144452E-2</v>
      </c>
      <c r="L3561" s="21">
        <f>MAX(F3561:$F$5741)</f>
        <v>1628.56</v>
      </c>
      <c r="M3561" s="28">
        <f ca="1">IF(OFFSET($O3561,M$12,)&lt;&gt;"",_xlfn.STDEV.S(OFFSET($O3561,,,M$12))*SQRT($J$12/$G$12),"")</f>
        <v>0.11821510547878364</v>
      </c>
      <c r="N3561" s="30">
        <f ca="1">IF(OFFSET($O3561,N$12,)&lt;&gt;"",_xlfn.STDEV.S(OFFSET($O3561,,,N$12))*SQRT($J$12/$G$12),"")</f>
        <v>0.12166304763054454</v>
      </c>
      <c r="O3561" s="4">
        <f t="shared" ca="1" si="55"/>
        <v>-1.5538769670000606E-3</v>
      </c>
    </row>
    <row r="3562" spans="2:15" x14ac:dyDescent="0.2">
      <c r="B3562" s="14">
        <v>36459</v>
      </c>
      <c r="C3562" s="25">
        <v>1118.55</v>
      </c>
      <c r="D3562" s="25">
        <v>1123.53</v>
      </c>
      <c r="E3562" s="25">
        <v>1118.55</v>
      </c>
      <c r="F3562" s="16">
        <v>1120.6500000000001</v>
      </c>
      <c r="G3562" s="28">
        <f ca="1">IFERROR($F3562/OFFSET($F3562,G$12,)-1,"")</f>
        <v>0</v>
      </c>
      <c r="H3562" s="29">
        <f ca="1">IFERROR($F3562/OFFSET($F3562,H$12,)-1,"")</f>
        <v>5.0672645739910926E-3</v>
      </c>
      <c r="I3562" s="29">
        <f ca="1">IFERROR($F3562/OFFSET($F3562,I$12,)-1,"")</f>
        <v>-5.740293846262845E-3</v>
      </c>
      <c r="J3562" s="29">
        <f ca="1">IFERROR($F3562/OFFSET($F3562,J$12,)-1,"")</f>
        <v>2.4350782899607903E-2</v>
      </c>
      <c r="K3562" s="30">
        <f>F3562/VLOOKUP(YEAR(B3562),$Z$13:$AB$35,3,FALSE)-1</f>
        <v>-9.0285269617811359E-3</v>
      </c>
      <c r="L3562" s="21">
        <f>MAX(F3562:$F$5741)</f>
        <v>1628.56</v>
      </c>
      <c r="M3562" s="28">
        <f ca="1">IF(OFFSET($O3562,M$12,)&lt;&gt;"",_xlfn.STDEV.S(OFFSET($O3562,,,M$12))*SQRT($J$12/$G$12),"")</f>
        <v>0.1183859218626921</v>
      </c>
      <c r="N3562" s="30">
        <f ca="1">IF(OFFSET($O3562,N$12,)&lt;&gt;"",_xlfn.STDEV.S(OFFSET($O3562,,,N$12))*SQRT($J$12/$G$12),"")</f>
        <v>0.12166608653285027</v>
      </c>
      <c r="O3562" s="4">
        <f t="shared" ca="1" si="55"/>
        <v>0</v>
      </c>
    </row>
    <row r="3563" spans="2:15" x14ac:dyDescent="0.2">
      <c r="B3563" s="14">
        <v>36458</v>
      </c>
      <c r="C3563" s="25">
        <v>1118.78</v>
      </c>
      <c r="D3563" s="25">
        <v>1123.53</v>
      </c>
      <c r="E3563" s="25">
        <v>1118.78</v>
      </c>
      <c r="F3563" s="16">
        <v>1120.6500000000001</v>
      </c>
      <c r="G3563" s="28">
        <f ca="1">IFERROR($F3563/OFFSET($F3563,G$12,)-1,"")</f>
        <v>1.7072778304163538E-3</v>
      </c>
      <c r="H3563" s="29">
        <f ca="1">IFERROR($F3563/OFFSET($F3563,H$12,)-1,"")</f>
        <v>9.6582667375419984E-3</v>
      </c>
      <c r="I3563" s="29">
        <f ca="1">IFERROR($F3563/OFFSET($F3563,I$12,)-1,"")</f>
        <v>7.5906411859283374E-4</v>
      </c>
      <c r="J3563" s="29">
        <f ca="1">IFERROR($F3563/OFFSET($F3563,J$12,)-1,"")</f>
        <v>6.1050777810390366E-2</v>
      </c>
      <c r="K3563" s="30">
        <f>F3563/VLOOKUP(YEAR(B3563),$Z$13:$AB$35,3,FALSE)-1</f>
        <v>-9.0285269617811359E-3</v>
      </c>
      <c r="L3563" s="21">
        <f>MAX(F3563:$F$5741)</f>
        <v>1628.56</v>
      </c>
      <c r="M3563" s="28">
        <f ca="1">IF(OFFSET($O3563,M$12,)&lt;&gt;"",_xlfn.STDEV.S(OFFSET($O3563,,,M$12))*SQRT($J$12/$G$12),"")</f>
        <v>0.11825037148252815</v>
      </c>
      <c r="N3563" s="30">
        <f ca="1">IF(OFFSET($O3563,N$12,)&lt;&gt;"",_xlfn.STDEV.S(OFFSET($O3563,,,N$12))*SQRT($J$12/$G$12),"")</f>
        <v>0.12419458796687358</v>
      </c>
      <c r="O3563" s="4">
        <f t="shared" ca="1" si="55"/>
        <v>1.7058220882898926E-3</v>
      </c>
    </row>
    <row r="3564" spans="2:15" x14ac:dyDescent="0.2">
      <c r="B3564" s="14">
        <v>36455</v>
      </c>
      <c r="C3564" s="25">
        <v>1119.4100000000001</v>
      </c>
      <c r="D3564" s="25">
        <v>1124.8</v>
      </c>
      <c r="E3564" s="25">
        <v>1116.01</v>
      </c>
      <c r="F3564" s="16">
        <v>1118.74</v>
      </c>
      <c r="G3564" s="28">
        <f ca="1">IFERROR($F3564/OFFSET($F3564,G$12,)-1,"")</f>
        <v>-2.4128470701778593E-4</v>
      </c>
      <c r="H3564" s="29">
        <f ca="1">IFERROR($F3564/OFFSET($F3564,H$12,)-1,"")</f>
        <v>6.2330793930618356E-3</v>
      </c>
      <c r="I3564" s="29">
        <f ca="1">IFERROR($F3564/OFFSET($F3564,I$12,)-1,"")</f>
        <v>-1.2516329484871025E-2</v>
      </c>
      <c r="J3564" s="29">
        <f ca="1">IFERROR($F3564/OFFSET($F3564,J$12,)-1,"")</f>
        <v>5.0943626645123086E-2</v>
      </c>
      <c r="K3564" s="30">
        <f>F3564/VLOOKUP(YEAR(B3564),$Z$13:$AB$35,3,FALSE)-1</f>
        <v>-1.0717507030047813E-2</v>
      </c>
      <c r="L3564" s="21">
        <f>MAX(F3564:$F$5741)</f>
        <v>1628.56</v>
      </c>
      <c r="M3564" s="28">
        <f ca="1">IF(OFFSET($O3564,M$12,)&lt;&gt;"",_xlfn.STDEV.S(OFFSET($O3564,,,M$12))*SQRT($J$12/$G$12),"")</f>
        <v>0.11780694859302608</v>
      </c>
      <c r="N3564" s="30">
        <f ca="1">IF(OFFSET($O3564,N$12,)&lt;&gt;"",_xlfn.STDEV.S(OFFSET($O3564,,,N$12))*SQRT($J$12/$G$12),"")</f>
        <v>0.12461832534489531</v>
      </c>
      <c r="O3564" s="4">
        <f t="shared" ca="1" si="55"/>
        <v>-2.413138208559497E-4</v>
      </c>
    </row>
    <row r="3565" spans="2:15" x14ac:dyDescent="0.2">
      <c r="B3565" s="14">
        <v>36454</v>
      </c>
      <c r="C3565" s="25">
        <v>1118.28</v>
      </c>
      <c r="D3565" s="25">
        <v>1127.46</v>
      </c>
      <c r="E3565" s="25">
        <v>1115.07</v>
      </c>
      <c r="F3565" s="16">
        <v>1119.01</v>
      </c>
      <c r="G3565" s="28">
        <f ca="1">IFERROR($F3565/OFFSET($F3565,G$12,)-1,"")</f>
        <v>2.0057845393410823E-3</v>
      </c>
      <c r="H3565" s="29">
        <f ca="1">IFERROR($F3565/OFFSET($F3565,H$12,)-1,"")</f>
        <v>1.9698964013574738E-3</v>
      </c>
      <c r="I3565" s="29">
        <f ca="1">IFERROR($F3565/OFFSET($F3565,I$12,)-1,"")</f>
        <v>-7.2393693941464887E-3</v>
      </c>
      <c r="J3565" s="29">
        <f ca="1">IFERROR($F3565/OFFSET($F3565,J$12,)-1,"")</f>
        <v>3.83412669691654E-2</v>
      </c>
      <c r="K3565" s="30">
        <f>F3565/VLOOKUP(YEAR(B3565),$Z$13:$AB$35,3,FALSE)-1</f>
        <v>-1.0478750685319005E-2</v>
      </c>
      <c r="L3565" s="21">
        <f>MAX(F3565:$F$5741)</f>
        <v>1628.56</v>
      </c>
      <c r="M3565" s="28">
        <f ca="1">IF(OFFSET($O3565,M$12,)&lt;&gt;"",_xlfn.STDEV.S(OFFSET($O3565,,,M$12))*SQRT($J$12/$G$12),"")</f>
        <v>0.11775253330451159</v>
      </c>
      <c r="N3565" s="30">
        <f ca="1">IF(OFFSET($O3565,N$12,)&lt;&gt;"",_xlfn.STDEV.S(OFFSET($O3565,,,N$12))*SQRT($J$12/$G$12),"")</f>
        <v>0.12708955048266865</v>
      </c>
      <c r="O3565" s="4">
        <f t="shared" ca="1" si="55"/>
        <v>2.0037756393637674E-3</v>
      </c>
    </row>
    <row r="3566" spans="2:15" x14ac:dyDescent="0.2">
      <c r="B3566" s="14">
        <v>36453</v>
      </c>
      <c r="C3566" s="25">
        <v>1114.42</v>
      </c>
      <c r="D3566" s="25">
        <v>1118.68</v>
      </c>
      <c r="E3566" s="25">
        <v>1108.97</v>
      </c>
      <c r="F3566" s="16">
        <v>1116.77</v>
      </c>
      <c r="G3566" s="28">
        <f ca="1">IFERROR($F3566/OFFSET($F3566,G$12,)-1,"")</f>
        <v>1.5874439461882606E-3</v>
      </c>
      <c r="H3566" s="29">
        <f ca="1">IFERROR($F3566/OFFSET($F3566,H$12,)-1,"")</f>
        <v>-6.8476704580825443E-3</v>
      </c>
      <c r="I3566" s="29">
        <f ca="1">IFERROR($F3566/OFFSET($F3566,I$12,)-1,"")</f>
        <v>-2.5965077537634995E-2</v>
      </c>
      <c r="J3566" s="29">
        <f ca="1">IFERROR($F3566/OFFSET($F3566,J$12,)-1,"")</f>
        <v>4.338848766268355E-2</v>
      </c>
      <c r="K3566" s="30">
        <f>F3566/VLOOKUP(YEAR(B3566),$Z$13:$AB$35,3,FALSE)-1</f>
        <v>-1.245954406380978E-2</v>
      </c>
      <c r="L3566" s="21">
        <f>MAX(F3566:$F$5741)</f>
        <v>1628.56</v>
      </c>
      <c r="M3566" s="28">
        <f ca="1">IF(OFFSET($O3566,M$12,)&lt;&gt;"",_xlfn.STDEV.S(OFFSET($O3566,,,M$12))*SQRT($J$12/$G$12),"")</f>
        <v>0.12886456746966551</v>
      </c>
      <c r="N3566" s="30">
        <f ca="1">IF(OFFSET($O3566,N$12,)&lt;&gt;"",_xlfn.STDEV.S(OFFSET($O3566,,,N$12))*SQRT($J$12/$G$12),"")</f>
        <v>0.12732787900976783</v>
      </c>
      <c r="O3566" s="4">
        <f t="shared" ca="1" si="55"/>
        <v>1.5861852889029794E-3</v>
      </c>
    </row>
    <row r="3567" spans="2:15" x14ac:dyDescent="0.2">
      <c r="B3567" s="14">
        <v>36452</v>
      </c>
      <c r="C3567" s="25">
        <v>1109.93</v>
      </c>
      <c r="D3567" s="25">
        <v>1115.9000000000001</v>
      </c>
      <c r="E3567" s="25">
        <v>1106.19</v>
      </c>
      <c r="F3567" s="16">
        <v>1115</v>
      </c>
      <c r="G3567" s="28">
        <f ca="1">IFERROR($F3567/OFFSET($F3567,G$12,)-1,"")</f>
        <v>4.5678556305353002E-3</v>
      </c>
      <c r="H3567" s="29">
        <f ca="1">IFERROR($F3567/OFFSET($F3567,H$12,)-1,"")</f>
        <v>-8.0600679679020404E-3</v>
      </c>
      <c r="I3567" s="29">
        <f ca="1">IFERROR($F3567/OFFSET($F3567,I$12,)-1,"")</f>
        <v>-4.4009842840362468E-2</v>
      </c>
      <c r="J3567" s="29">
        <f ca="1">IFERROR($F3567/OFFSET($F3567,J$12,)-1,"")</f>
        <v>8.1044395536207681E-2</v>
      </c>
      <c r="K3567" s="30">
        <f>F3567/VLOOKUP(YEAR(B3567),$Z$13:$AB$35,3,FALSE)-1</f>
        <v>-1.4024724545920741E-2</v>
      </c>
      <c r="L3567" s="21">
        <f>MAX(F3567:$F$5741)</f>
        <v>1628.56</v>
      </c>
      <c r="M3567" s="28">
        <f ca="1">IF(OFFSET($O3567,M$12,)&lt;&gt;"",_xlfn.STDEV.S(OFFSET($O3567,,,M$12))*SQRT($J$12/$G$12),"")</f>
        <v>0.13169420129011294</v>
      </c>
      <c r="N3567" s="30">
        <f ca="1">IF(OFFSET($O3567,N$12,)&lt;&gt;"",_xlfn.STDEV.S(OFFSET($O3567,,,N$12))*SQRT($J$12/$G$12),"")</f>
        <v>0.12800582886603051</v>
      </c>
      <c r="O3567" s="4">
        <f t="shared" ca="1" si="55"/>
        <v>4.5574546394609823E-3</v>
      </c>
    </row>
    <row r="3568" spans="2:15" x14ac:dyDescent="0.2">
      <c r="B3568" s="14">
        <v>36451</v>
      </c>
      <c r="C3568" s="25">
        <v>1111.0899999999999</v>
      </c>
      <c r="D3568" s="25">
        <v>1115.1400000000001</v>
      </c>
      <c r="E3568" s="25">
        <v>1103.28</v>
      </c>
      <c r="F3568" s="16">
        <v>1109.93</v>
      </c>
      <c r="G3568" s="28">
        <f ca="1">IFERROR($F3568/OFFSET($F3568,G$12,)-1,"")</f>
        <v>-1.6909364010037065E-3</v>
      </c>
      <c r="H3568" s="29">
        <f ca="1">IFERROR($F3568/OFFSET($F3568,H$12,)-1,"")</f>
        <v>-2.4220206069557215E-2</v>
      </c>
      <c r="I3568" s="29">
        <f ca="1">IFERROR($F3568/OFFSET($F3568,I$12,)-1,"")</f>
        <v>-4.4843550996523263E-2</v>
      </c>
      <c r="J3568" s="29">
        <f ca="1">IFERROR($F3568/OFFSET($F3568,J$12,)-1,"")</f>
        <v>0.10133955149831331</v>
      </c>
      <c r="K3568" s="30">
        <f>F3568/VLOOKUP(YEAR(B3568),$Z$13:$AB$35,3,FALSE)-1</f>
        <v>-1.8508038130272353E-2</v>
      </c>
      <c r="L3568" s="21">
        <f>MAX(F3568:$F$5741)</f>
        <v>1628.56</v>
      </c>
      <c r="M3568" s="28">
        <f ca="1">IF(OFFSET($O3568,M$12,)&lt;&gt;"",_xlfn.STDEV.S(OFFSET($O3568,,,M$12))*SQRT($J$12/$G$12),"")</f>
        <v>0.1300668791953257</v>
      </c>
      <c r="N3568" s="30">
        <f ca="1">IF(OFFSET($O3568,N$12,)&lt;&gt;"",_xlfn.STDEV.S(OFFSET($O3568,,,N$12))*SQRT($J$12/$G$12),"")</f>
        <v>0.13129018003658996</v>
      </c>
      <c r="O3568" s="4">
        <f t="shared" ca="1" si="55"/>
        <v>-1.6923676476187156E-3</v>
      </c>
    </row>
    <row r="3569" spans="2:15" x14ac:dyDescent="0.2">
      <c r="B3569" s="14">
        <v>36448</v>
      </c>
      <c r="C3569" s="25">
        <v>1116.81</v>
      </c>
      <c r="D3569" s="25">
        <v>1120.21</v>
      </c>
      <c r="E3569" s="25">
        <v>1111.81</v>
      </c>
      <c r="F3569" s="16">
        <v>1111.81</v>
      </c>
      <c r="G3569" s="28">
        <f ca="1">IFERROR($F3569/OFFSET($F3569,G$12,)-1,"")</f>
        <v>-4.47703727581239E-3</v>
      </c>
      <c r="H3569" s="29">
        <f ca="1">IFERROR($F3569/OFFSET($F3569,H$12,)-1,"")</f>
        <v>-2.2447113440132171E-2</v>
      </c>
      <c r="I3569" s="29">
        <f ca="1">IFERROR($F3569/OFFSET($F3569,I$12,)-1,"")</f>
        <v>-5.6396720587985727E-2</v>
      </c>
      <c r="J3569" s="29">
        <f ca="1">IFERROR($F3569/OFFSET($F3569,J$12,)-1,"")</f>
        <v>8.2232583493132783E-2</v>
      </c>
      <c r="K3569" s="30">
        <f>F3569/VLOOKUP(YEAR(B3569),$Z$13:$AB$35,3,FALSE)-1</f>
        <v>-1.6845586544753544E-2</v>
      </c>
      <c r="L3569" s="21">
        <f>MAX(F3569:$F$5741)</f>
        <v>1628.56</v>
      </c>
      <c r="M3569" s="28">
        <f ca="1">IF(OFFSET($O3569,M$12,)&lt;&gt;"",_xlfn.STDEV.S(OFFSET($O3569,,,M$12))*SQRT($J$12/$G$12),"")</f>
        <v>0.14057745576816652</v>
      </c>
      <c r="N3569" s="30">
        <f ca="1">IF(OFFSET($O3569,N$12,)&lt;&gt;"",_xlfn.STDEV.S(OFFSET($O3569,,,N$12))*SQRT($J$12/$G$12),"")</f>
        <v>0.13129785513000572</v>
      </c>
      <c r="O3569" s="4">
        <f t="shared" ca="1" si="55"/>
        <v>-4.487089220370678E-3</v>
      </c>
    </row>
    <row r="3570" spans="2:15" x14ac:dyDescent="0.2">
      <c r="B3570" s="14">
        <v>36447</v>
      </c>
      <c r="C3570" s="25">
        <v>1124.45</v>
      </c>
      <c r="D3570" s="25">
        <v>1126.5899999999999</v>
      </c>
      <c r="E3570" s="25">
        <v>1116.81</v>
      </c>
      <c r="F3570" s="16">
        <v>1116.81</v>
      </c>
      <c r="G3570" s="28">
        <f ca="1">IFERROR($F3570/OFFSET($F3570,G$12,)-1,"")</f>
        <v>-6.8120981440146222E-3</v>
      </c>
      <c r="H3570" s="29">
        <f ca="1">IFERROR($F3570/OFFSET($F3570,H$12,)-1,"")</f>
        <v>-1.3104874341663519E-2</v>
      </c>
      <c r="I3570" s="29">
        <f ca="1">IFERROR($F3570/OFFSET($F3570,I$12,)-1,"")</f>
        <v>-6.8742964352720537E-2</v>
      </c>
      <c r="J3570" s="29">
        <f ca="1">IFERROR($F3570/OFFSET($F3570,J$12,)-1,"")</f>
        <v>7.6567892189939979E-2</v>
      </c>
      <c r="K3570" s="30">
        <f>F3570/VLOOKUP(YEAR(B3570),$Z$13:$AB$35,3,FALSE)-1</f>
        <v>-1.2424172753479623E-2</v>
      </c>
      <c r="L3570" s="21">
        <f>MAX(F3570:$F$5741)</f>
        <v>1628.56</v>
      </c>
      <c r="M3570" s="28">
        <f ca="1">IF(OFFSET($O3570,M$12,)&lt;&gt;"",_xlfn.STDEV.S(OFFSET($O3570,,,M$12))*SQRT($J$12/$G$12),"")</f>
        <v>0.1415456535082901</v>
      </c>
      <c r="N3570" s="30">
        <f ca="1">IF(OFFSET($O3570,N$12,)&lt;&gt;"",_xlfn.STDEV.S(OFFSET($O3570,,,N$12))*SQRT($J$12/$G$12),"")</f>
        <v>0.13122440537172836</v>
      </c>
      <c r="O3570" s="4">
        <f t="shared" ca="1" si="55"/>
        <v>-6.8354063969563719E-3</v>
      </c>
    </row>
    <row r="3571" spans="2:15" x14ac:dyDescent="0.2">
      <c r="B3571" s="14">
        <v>36446</v>
      </c>
      <c r="C3571" s="25">
        <v>1123.6400000000001</v>
      </c>
      <c r="D3571" s="25">
        <v>1128.05</v>
      </c>
      <c r="E3571" s="25">
        <v>1110.02</v>
      </c>
      <c r="F3571" s="16">
        <v>1124.47</v>
      </c>
      <c r="G3571" s="28">
        <f ca="1">IFERROR($F3571/OFFSET($F3571,G$12,)-1,"")</f>
        <v>3.6474921267548588E-4</v>
      </c>
      <c r="H3571" s="29">
        <f ca="1">IFERROR($F3571/OFFSET($F3571,H$12,)-1,"")</f>
        <v>-2.7934942622513947E-3</v>
      </c>
      <c r="I3571" s="29">
        <f ca="1">IFERROR($F3571/OFFSET($F3571,I$12,)-1,"")</f>
        <v>-6.2355638941004821E-2</v>
      </c>
      <c r="J3571" s="29">
        <f ca="1">IFERROR($F3571/OFFSET($F3571,J$12,)-1,"")</f>
        <v>0.10341680731640301</v>
      </c>
      <c r="K3571" s="30">
        <f>F3571/VLOOKUP(YEAR(B3571),$Z$13:$AB$35,3,FALSE)-1</f>
        <v>-5.6505668252478936E-3</v>
      </c>
      <c r="L3571" s="21">
        <f>MAX(F3571:$F$5741)</f>
        <v>1628.56</v>
      </c>
      <c r="M3571" s="28">
        <f ca="1">IF(OFFSET($O3571,M$12,)&lt;&gt;"",_xlfn.STDEV.S(OFFSET($O3571,,,M$12))*SQRT($J$12/$G$12),"")</f>
        <v>0.14724233612327828</v>
      </c>
      <c r="N3571" s="30">
        <f ca="1">IF(OFFSET($O3571,N$12,)&lt;&gt;"",_xlfn.STDEV.S(OFFSET($O3571,,,N$12))*SQRT($J$12/$G$12),"")</f>
        <v>0.13455147706204174</v>
      </c>
      <c r="O3571" s="4">
        <f t="shared" ca="1" si="55"/>
        <v>3.6468270785264191E-4</v>
      </c>
    </row>
    <row r="3572" spans="2:15" x14ac:dyDescent="0.2">
      <c r="B3572" s="14">
        <v>36445</v>
      </c>
      <c r="C3572" s="25">
        <v>1137.48</v>
      </c>
      <c r="D3572" s="25">
        <v>1137.48</v>
      </c>
      <c r="E3572" s="25">
        <v>1121.5</v>
      </c>
      <c r="F3572" s="16">
        <v>1124.06</v>
      </c>
      <c r="G3572" s="28">
        <f ca="1">IFERROR($F3572/OFFSET($F3572,G$12,)-1,"")</f>
        <v>-1.1798009635334283E-2</v>
      </c>
      <c r="H3572" s="29">
        <f ca="1">IFERROR($F3572/OFFSET($F3572,H$12,)-1,"")</f>
        <v>4.4141825720209749E-3</v>
      </c>
      <c r="I3572" s="29">
        <f ca="1">IFERROR($F3572/OFFSET($F3572,I$12,)-1,"")</f>
        <v>-6.3696867216979203E-2</v>
      </c>
      <c r="J3572" s="29">
        <f ca="1">IFERROR($F3572/OFFSET($F3572,J$12,)-1,"")</f>
        <v>0.13824250156955675</v>
      </c>
      <c r="K3572" s="30">
        <f>F3572/VLOOKUP(YEAR(B3572),$Z$13:$AB$35,3,FALSE)-1</f>
        <v>-6.0131227561324163E-3</v>
      </c>
      <c r="L3572" s="21">
        <f>MAX(F3572:$F$5741)</f>
        <v>1628.56</v>
      </c>
      <c r="M3572" s="28">
        <f ca="1">IF(OFFSET($O3572,M$12,)&lt;&gt;"",_xlfn.STDEV.S(OFFSET($O3572,,,M$12))*SQRT($J$12/$G$12),"")</f>
        <v>0.14706103311695856</v>
      </c>
      <c r="N3572" s="30">
        <f ca="1">IF(OFFSET($O3572,N$12,)&lt;&gt;"",_xlfn.STDEV.S(OFFSET($O3572,,,N$12))*SQRT($J$12/$G$12),"")</f>
        <v>0.13830913087646024</v>
      </c>
      <c r="O3572" s="4">
        <f t="shared" ca="1" si="55"/>
        <v>-1.1868158441099341E-2</v>
      </c>
    </row>
    <row r="3573" spans="2:15" x14ac:dyDescent="0.2">
      <c r="B3573" s="14">
        <v>36444</v>
      </c>
      <c r="C3573" s="25">
        <v>1137.29</v>
      </c>
      <c r="D3573" s="25">
        <v>1140.5</v>
      </c>
      <c r="E3573" s="25">
        <v>1135.1199999999999</v>
      </c>
      <c r="F3573" s="16">
        <v>1137.48</v>
      </c>
      <c r="G3573" s="28">
        <f ca="1">IFERROR($F3573/OFFSET($F3573,G$12,)-1,"")</f>
        <v>1.2309423743128711E-4</v>
      </c>
      <c r="H3573" s="29">
        <f ca="1">IFERROR($F3573/OFFSET($F3573,H$12,)-1,"")</f>
        <v>1.46830565021141E-2</v>
      </c>
      <c r="I3573" s="29">
        <f ca="1">IFERROR($F3573/OFFSET($F3573,I$12,)-1,"")</f>
        <v>-5.6839382104922676E-2</v>
      </c>
      <c r="J3573" s="29">
        <f ca="1">IFERROR($F3573/OFFSET($F3573,J$12,)-1,"")</f>
        <v>0.15825916950084529</v>
      </c>
      <c r="K3573" s="30">
        <f>F3573/VLOOKUP(YEAR(B3573),$Z$13:$AB$35,3,FALSE)-1</f>
        <v>5.8539518596467666E-3</v>
      </c>
      <c r="L3573" s="21">
        <f>MAX(F3573:$F$5741)</f>
        <v>1628.56</v>
      </c>
      <c r="M3573" s="28">
        <f ca="1">IF(OFFSET($O3573,M$12,)&lt;&gt;"",_xlfn.STDEV.S(OFFSET($O3573,,,M$12))*SQRT($J$12/$G$12),"")</f>
        <v>0.14486006580120603</v>
      </c>
      <c r="N3573" s="30">
        <f ca="1">IF(OFFSET($O3573,N$12,)&lt;&gt;"",_xlfn.STDEV.S(OFFSET($O3573,,,N$12))*SQRT($J$12/$G$12),"")</f>
        <v>0.13679074755112111</v>
      </c>
      <c r="O3573" s="4">
        <f t="shared" ca="1" si="55"/>
        <v>1.2308666195730113E-4</v>
      </c>
    </row>
    <row r="3574" spans="2:15" x14ac:dyDescent="0.2">
      <c r="B3574" s="14">
        <v>36441</v>
      </c>
      <c r="C3574" s="25">
        <v>1129.8</v>
      </c>
      <c r="D3574" s="25">
        <v>1142.3599999999999</v>
      </c>
      <c r="E3574" s="25">
        <v>1129.8</v>
      </c>
      <c r="F3574" s="16">
        <v>1137.3399999999999</v>
      </c>
      <c r="G3574" s="28">
        <f ca="1">IFERROR($F3574/OFFSET($F3574,G$12,)-1,"")</f>
        <v>5.0369375419743179E-3</v>
      </c>
      <c r="H3574" s="29">
        <f ca="1">IFERROR($F3574/OFFSET($F3574,H$12,)-1,"")</f>
        <v>1.9121863799283156E-2</v>
      </c>
      <c r="I3574" s="29">
        <f ca="1">IFERROR($F3574/OFFSET($F3574,I$12,)-1,"")</f>
        <v>-5.751812720116023E-2</v>
      </c>
      <c r="J3574" s="29">
        <f ca="1">IFERROR($F3574/OFFSET($F3574,J$12,)-1,"")</f>
        <v>8.6035674725946309E-2</v>
      </c>
      <c r="K3574" s="30">
        <f>F3574/VLOOKUP(YEAR(B3574),$Z$13:$AB$35,3,FALSE)-1</f>
        <v>5.7301522734909405E-3</v>
      </c>
      <c r="L3574" s="21">
        <f>MAX(F3574:$F$5741)</f>
        <v>1628.56</v>
      </c>
      <c r="M3574" s="28">
        <f ca="1">IF(OFFSET($O3574,M$12,)&lt;&gt;"",_xlfn.STDEV.S(OFFSET($O3574,,,M$12))*SQRT($J$12/$G$12),"")</f>
        <v>0.1447495363060273</v>
      </c>
      <c r="N3574" s="30">
        <f ca="1">IF(OFFSET($O3574,N$12,)&lt;&gt;"",_xlfn.STDEV.S(OFFSET($O3574,,,N$12))*SQRT($J$12/$G$12),"")</f>
        <v>0.13687752315890958</v>
      </c>
      <c r="O3574" s="4">
        <f t="shared" ca="1" si="55"/>
        <v>5.0242946087444779E-3</v>
      </c>
    </row>
    <row r="3575" spans="2:15" x14ac:dyDescent="0.2">
      <c r="B3575" s="14">
        <v>36440</v>
      </c>
      <c r="C3575" s="25">
        <v>1127.6199999999999</v>
      </c>
      <c r="D3575" s="25">
        <v>1135.54</v>
      </c>
      <c r="E3575" s="25">
        <v>1127.6199999999999</v>
      </c>
      <c r="F3575" s="16">
        <v>1131.6400000000001</v>
      </c>
      <c r="G3575" s="28">
        <f ca="1">IFERROR($F3575/OFFSET($F3575,G$12,)-1,"")</f>
        <v>3.5650307727781438E-3</v>
      </c>
      <c r="H3575" s="29">
        <f ca="1">IFERROR($F3575/OFFSET($F3575,H$12,)-1,"")</f>
        <v>1.3651021139376551E-2</v>
      </c>
      <c r="I3575" s="29">
        <f ca="1">IFERROR($F3575/OFFSET($F3575,I$12,)-1,"")</f>
        <v>-4.7064074170757642E-2</v>
      </c>
      <c r="J3575" s="29">
        <f ca="1">IFERROR($F3575/OFFSET($F3575,J$12,)-1,"")</f>
        <v>5.8299822313663263E-2</v>
      </c>
      <c r="K3575" s="30">
        <f>F3575/VLOOKUP(YEAR(B3575),$Z$13:$AB$35,3,FALSE)-1</f>
        <v>6.8974055143899982E-4</v>
      </c>
      <c r="L3575" s="21">
        <f>MAX(F3575:$F$5741)</f>
        <v>1628.56</v>
      </c>
      <c r="M3575" s="28">
        <f ca="1">IF(OFFSET($O3575,M$12,)&lt;&gt;"",_xlfn.STDEV.S(OFFSET($O3575,,,M$12))*SQRT($J$12/$G$12),"")</f>
        <v>0.14320523979979957</v>
      </c>
      <c r="N3575" s="30">
        <f ca="1">IF(OFFSET($O3575,N$12,)&lt;&gt;"",_xlfn.STDEV.S(OFFSET($O3575,,,N$12))*SQRT($J$12/$G$12),"")</f>
        <v>0.13907216584627738</v>
      </c>
      <c r="O3575" s="4">
        <f t="shared" ca="1" si="55"/>
        <v>3.5586911134918627E-3</v>
      </c>
    </row>
    <row r="3576" spans="2:15" x14ac:dyDescent="0.2">
      <c r="B3576" s="14">
        <v>36439</v>
      </c>
      <c r="C3576" s="25">
        <v>1118.72</v>
      </c>
      <c r="D3576" s="25">
        <v>1129</v>
      </c>
      <c r="E3576" s="25">
        <v>1115.57</v>
      </c>
      <c r="F3576" s="16">
        <v>1127.6199999999999</v>
      </c>
      <c r="G3576" s="28">
        <f ca="1">IFERROR($F3576/OFFSET($F3576,G$12,)-1,"")</f>
        <v>7.5952534133962857E-3</v>
      </c>
      <c r="H3576" s="29">
        <f ca="1">IFERROR($F3576/OFFSET($F3576,H$12,)-1,"")</f>
        <v>9.3901336460391338E-3</v>
      </c>
      <c r="I3576" s="29">
        <f ca="1">IFERROR($F3576/OFFSET($F3576,I$12,)-1,"")</f>
        <v>-6.2059672442045355E-2</v>
      </c>
      <c r="J3576" s="29">
        <f ca="1">IFERROR($F3576/OFFSET($F3576,J$12,)-1,"")</f>
        <v>4.0230256178448442E-2</v>
      </c>
      <c r="K3576" s="30">
        <f>F3576/VLOOKUP(YEAR(B3576),$Z$13:$AB$35,3,FALSE)-1</f>
        <v>-2.8650761367454702E-3</v>
      </c>
      <c r="L3576" s="21">
        <f>MAX(F3576:$F$5741)</f>
        <v>1628.56</v>
      </c>
      <c r="M3576" s="28">
        <f ca="1">IF(OFFSET($O3576,M$12,)&lt;&gt;"",_xlfn.STDEV.S(OFFSET($O3576,,,M$12))*SQRT($J$12/$G$12),"")</f>
        <v>0.14245442817354434</v>
      </c>
      <c r="N3576" s="30">
        <f ca="1">IF(OFFSET($O3576,N$12,)&lt;&gt;"",_xlfn.STDEV.S(OFFSET($O3576,,,N$12))*SQRT($J$12/$G$12),"")</f>
        <v>0.13891451719675266</v>
      </c>
      <c r="O3576" s="4">
        <f t="shared" ca="1" si="55"/>
        <v>7.5665547005818474E-3</v>
      </c>
    </row>
    <row r="3577" spans="2:15" x14ac:dyDescent="0.2">
      <c r="B3577" s="14">
        <v>36438</v>
      </c>
      <c r="C3577" s="25">
        <v>1120.29</v>
      </c>
      <c r="D3577" s="25">
        <v>1125.3900000000001</v>
      </c>
      <c r="E3577" s="25">
        <v>1114.6099999999999</v>
      </c>
      <c r="F3577" s="16">
        <v>1119.1199999999999</v>
      </c>
      <c r="G3577" s="28">
        <f ca="1">IFERROR($F3577/OFFSET($F3577,G$12,)-1,"")</f>
        <v>-1.6948850154324679E-3</v>
      </c>
      <c r="H3577" s="29">
        <f ca="1">IFERROR($F3577/OFFSET($F3577,H$12,)-1,"")</f>
        <v>3.4520788687939508E-3</v>
      </c>
      <c r="I3577" s="29">
        <f ca="1">IFERROR($F3577/OFFSET($F3577,I$12,)-1,"")</f>
        <v>-7.026667774362394E-2</v>
      </c>
      <c r="J3577" s="29">
        <f ca="1">IFERROR($F3577/OFFSET($F3577,J$12,)-1,"")</f>
        <v>2.1747466447548547E-2</v>
      </c>
      <c r="K3577" s="30">
        <f>F3577/VLOOKUP(YEAR(B3577),$Z$13:$AB$35,3,FALSE)-1</f>
        <v>-1.0381479581911157E-2</v>
      </c>
      <c r="L3577" s="21">
        <f>MAX(F3577:$F$5741)</f>
        <v>1628.56</v>
      </c>
      <c r="M3577" s="28">
        <f ca="1">IF(OFFSET($O3577,M$12,)&lt;&gt;"",_xlfn.STDEV.S(OFFSET($O3577,,,M$12))*SQRT($J$12/$G$12),"")</f>
        <v>0.14011564764216697</v>
      </c>
      <c r="N3577" s="30">
        <f ca="1">IF(OFFSET($O3577,N$12,)&lt;&gt;"",_xlfn.STDEV.S(OFFSET($O3577,,,N$12))*SQRT($J$12/$G$12),"")</f>
        <v>0.13853602614206675</v>
      </c>
      <c r="O3577" s="4">
        <f t="shared" ca="1" si="55"/>
        <v>-1.6963229580348402E-3</v>
      </c>
    </row>
    <row r="3578" spans="2:15" x14ac:dyDescent="0.2">
      <c r="B3578" s="14">
        <v>36437</v>
      </c>
      <c r="C3578" s="25">
        <v>1116.26</v>
      </c>
      <c r="D3578" s="25">
        <v>1122.1500000000001</v>
      </c>
      <c r="E3578" s="25">
        <v>1108.26</v>
      </c>
      <c r="F3578" s="16">
        <v>1121.02</v>
      </c>
      <c r="G3578" s="28">
        <f ca="1">IFERROR($F3578/OFFSET($F3578,G$12,)-1,"")</f>
        <v>4.4982078853046392E-3</v>
      </c>
      <c r="H3578" s="29">
        <f ca="1">IFERROR($F3578/OFFSET($F3578,H$12,)-1,"")</f>
        <v>-5.4120235644828929E-3</v>
      </c>
      <c r="I3578" s="29">
        <f ca="1">IFERROR($F3578/OFFSET($F3578,I$12,)-1,"")</f>
        <v>-5.3887768278376491E-2</v>
      </c>
      <c r="J3578" s="29">
        <f ca="1">IFERROR($F3578/OFFSET($F3578,J$12,)-1,"")</f>
        <v>3.1768190644938521E-3</v>
      </c>
      <c r="K3578" s="30">
        <f>F3578/VLOOKUP(YEAR(B3578),$Z$13:$AB$35,3,FALSE)-1</f>
        <v>-8.7013423412269919E-3</v>
      </c>
      <c r="L3578" s="21">
        <f>MAX(F3578:$F$5741)</f>
        <v>1628.56</v>
      </c>
      <c r="M3578" s="28">
        <f ca="1">IF(OFFSET($O3578,M$12,)&lt;&gt;"",_xlfn.STDEV.S(OFFSET($O3578,,,M$12))*SQRT($J$12/$G$12),"")</f>
        <v>0.14027239095866378</v>
      </c>
      <c r="N3578" s="30">
        <f ca="1">IF(OFFSET($O3578,N$12,)&lt;&gt;"",_xlfn.STDEV.S(OFFSET($O3578,,,N$12))*SQRT($J$12/$G$12),"")</f>
        <v>0.13861334644218662</v>
      </c>
      <c r="O3578" s="4">
        <f t="shared" ca="1" si="55"/>
        <v>4.4881211849535892E-3</v>
      </c>
    </row>
    <row r="3579" spans="2:15" x14ac:dyDescent="0.2">
      <c r="B3579" s="14">
        <v>36434</v>
      </c>
      <c r="C3579" s="25">
        <v>1117.54</v>
      </c>
      <c r="D3579" s="25">
        <v>1122.67</v>
      </c>
      <c r="E3579" s="25">
        <v>1109.82</v>
      </c>
      <c r="F3579" s="16">
        <v>1116</v>
      </c>
      <c r="G3579" s="28">
        <f ca="1">IFERROR($F3579/OFFSET($F3579,G$12,)-1,"")</f>
        <v>-3.5829451809399337E-4</v>
      </c>
      <c r="H3579" s="29">
        <f ca="1">IFERROR($F3579/OFFSET($F3579,H$12,)-1,"")</f>
        <v>-3.3934631184139308E-3</v>
      </c>
      <c r="I3579" s="29">
        <f ca="1">IFERROR($F3579/OFFSET($F3579,I$12,)-1,"")</f>
        <v>-5.4173164282324326E-2</v>
      </c>
      <c r="J3579" s="29">
        <f ca="1">IFERROR($F3579/OFFSET($F3579,J$12,)-1,"")</f>
        <v>-1.1188185276348461E-3</v>
      </c>
      <c r="K3579" s="30">
        <f>F3579/VLOOKUP(YEAR(B3579),$Z$13:$AB$35,3,FALSE)-1</f>
        <v>-1.3140441787665935E-2</v>
      </c>
      <c r="L3579" s="21">
        <f>MAX(F3579:$F$5741)</f>
        <v>1628.56</v>
      </c>
      <c r="M3579" s="28">
        <f ca="1">IF(OFFSET($O3579,M$12,)&lt;&gt;"",_xlfn.STDEV.S(OFFSET($O3579,,,M$12))*SQRT($J$12/$G$12),"")</f>
        <v>0.14687150434174573</v>
      </c>
      <c r="N3579" s="30">
        <f ca="1">IF(OFFSET($O3579,N$12,)&lt;&gt;"",_xlfn.STDEV.S(OFFSET($O3579,,,N$12))*SQRT($J$12/$G$12),"")</f>
        <v>0.1394541383084677</v>
      </c>
      <c r="O3579" s="4">
        <f t="shared" ca="1" si="55"/>
        <v>-3.583587209109777E-4</v>
      </c>
    </row>
    <row r="3580" spans="2:15" x14ac:dyDescent="0.2">
      <c r="B3580" s="14">
        <v>36433</v>
      </c>
      <c r="C3580" s="25">
        <v>1116.5899999999999</v>
      </c>
      <c r="D3580" s="25">
        <v>1120.6199999999999</v>
      </c>
      <c r="E3580" s="25">
        <v>1109.22</v>
      </c>
      <c r="F3580" s="16">
        <v>1116.4000000000001</v>
      </c>
      <c r="G3580" s="28">
        <f ca="1">IFERROR($F3580/OFFSET($F3580,G$12,)-1,"")</f>
        <v>-6.5346020606371624E-4</v>
      </c>
      <c r="H3580" s="29">
        <f ca="1">IFERROR($F3580/OFFSET($F3580,H$12,)-1,"")</f>
        <v>-1.4581788652332062E-2</v>
      </c>
      <c r="I3580" s="29">
        <f ca="1">IFERROR($F3580/OFFSET($F3580,I$12,)-1,"")</f>
        <v>-6.9441781763926236E-2</v>
      </c>
      <c r="J3580" s="29">
        <f ca="1">IFERROR($F3580/OFFSET($F3580,J$12,)-1,"")</f>
        <v>1.7591833014310554E-2</v>
      </c>
      <c r="K3580" s="30">
        <f>F3580/VLOOKUP(YEAR(B3580),$Z$13:$AB$35,3,FALSE)-1</f>
        <v>-1.2786728684363924E-2</v>
      </c>
      <c r="L3580" s="21">
        <f>MAX(F3580:$F$5741)</f>
        <v>1628.56</v>
      </c>
      <c r="M3580" s="28">
        <f ca="1">IF(OFFSET($O3580,M$12,)&lt;&gt;"",_xlfn.STDEV.S(OFFSET($O3580,,,M$12))*SQRT($J$12/$G$12),"")</f>
        <v>0.15617798995931917</v>
      </c>
      <c r="N3580" s="30">
        <f ca="1">IF(OFFSET($O3580,N$12,)&lt;&gt;"",_xlfn.STDEV.S(OFFSET($O3580,,,N$12))*SQRT($J$12/$G$12),"")</f>
        <v>0.13941613490061039</v>
      </c>
      <c r="O3580" s="4">
        <f t="shared" ca="1" si="55"/>
        <v>-6.5367380424117898E-4</v>
      </c>
    </row>
    <row r="3581" spans="2:15" x14ac:dyDescent="0.2">
      <c r="B3581" s="14">
        <v>36432</v>
      </c>
      <c r="C3581" s="25">
        <v>1115.0899999999999</v>
      </c>
      <c r="D3581" s="25">
        <v>1122</v>
      </c>
      <c r="E3581" s="25">
        <v>1111.8699999999999</v>
      </c>
      <c r="F3581" s="16">
        <v>1117.1300000000001</v>
      </c>
      <c r="G3581" s="28">
        <f ca="1">IFERROR($F3581/OFFSET($F3581,G$12,)-1,"")</f>
        <v>1.667757583365681E-3</v>
      </c>
      <c r="H3581" s="29">
        <f ca="1">IFERROR($F3581/OFFSET($F3581,H$12,)-1,"")</f>
        <v>-8.9072633231899179E-3</v>
      </c>
      <c r="I3581" s="29">
        <f ca="1">IFERROR($F3581/OFFSET($F3581,I$12,)-1,"")</f>
        <v>-7.1518808490832586E-2</v>
      </c>
      <c r="J3581" s="29">
        <f ca="1">IFERROR($F3581/OFFSET($F3581,J$12,)-1,"")</f>
        <v>4.0846369573926955E-2</v>
      </c>
      <c r="K3581" s="30">
        <f>F3581/VLOOKUP(YEAR(B3581),$Z$13:$AB$35,3,FALSE)-1</f>
        <v>-1.2141202270837925E-2</v>
      </c>
      <c r="L3581" s="21">
        <f>MAX(F3581:$F$5741)</f>
        <v>1628.56</v>
      </c>
      <c r="M3581" s="28">
        <f ca="1">IF(OFFSET($O3581,M$12,)&lt;&gt;"",_xlfn.STDEV.S(OFFSET($O3581,,,M$12))*SQRT($J$12/$G$12),"")</f>
        <v>0.15612726238819466</v>
      </c>
      <c r="N3581" s="30">
        <f ca="1">IF(OFFSET($O3581,N$12,)&lt;&gt;"",_xlfn.STDEV.S(OFFSET($O3581,,,N$12))*SQRT($J$12/$G$12),"")</f>
        <v>0.14029645507915786</v>
      </c>
      <c r="O3581" s="4">
        <f t="shared" ca="1" si="55"/>
        <v>1.6663684199979378E-3</v>
      </c>
    </row>
    <row r="3582" spans="2:15" x14ac:dyDescent="0.2">
      <c r="B3582" s="14">
        <v>36431</v>
      </c>
      <c r="C3582" s="25">
        <v>1127.17</v>
      </c>
      <c r="D3582" s="25">
        <v>1127.17</v>
      </c>
      <c r="E3582" s="25">
        <v>1108.8800000000001</v>
      </c>
      <c r="F3582" s="16">
        <v>1115.27</v>
      </c>
      <c r="G3582" s="28">
        <f ca="1">IFERROR($F3582/OFFSET($F3582,G$12,)-1,"")</f>
        <v>-1.0513521186741315E-2</v>
      </c>
      <c r="H3582" s="29">
        <f ca="1">IFERROR($F3582/OFFSET($F3582,H$12,)-1,"")</f>
        <v>-2.7273361592268897E-2</v>
      </c>
      <c r="I3582" s="29">
        <f ca="1">IFERROR($F3582/OFFSET($F3582,I$12,)-1,"")</f>
        <v>-7.9141620978928517E-2</v>
      </c>
      <c r="J3582" s="29">
        <f ca="1">IFERROR($F3582/OFFSET($F3582,J$12,)-1,"")</f>
        <v>8.7190108806742828E-3</v>
      </c>
      <c r="K3582" s="30">
        <f>F3582/VLOOKUP(YEAR(B3582),$Z$13:$AB$35,3,FALSE)-1</f>
        <v>-1.3785968201191934E-2</v>
      </c>
      <c r="L3582" s="21">
        <f>MAX(F3582:$F$5741)</f>
        <v>1628.56</v>
      </c>
      <c r="M3582" s="28">
        <f ca="1">IF(OFFSET($O3582,M$12,)&lt;&gt;"",_xlfn.STDEV.S(OFFSET($O3582,,,M$12))*SQRT($J$12/$G$12),"")</f>
        <v>0.15581100451654722</v>
      </c>
      <c r="N3582" s="30">
        <f ca="1">IF(OFFSET($O3582,N$12,)&lt;&gt;"",_xlfn.STDEV.S(OFFSET($O3582,,,N$12))*SQRT($J$12/$G$12),"")</f>
        <v>0.14014711547584191</v>
      </c>
      <c r="O3582" s="4">
        <f t="shared" ca="1" si="55"/>
        <v>-1.0569178698610526E-2</v>
      </c>
    </row>
    <row r="3583" spans="2:15" x14ac:dyDescent="0.2">
      <c r="B3583" s="14">
        <v>36430</v>
      </c>
      <c r="C3583" s="25">
        <v>1119.94</v>
      </c>
      <c r="D3583" s="25">
        <v>1127.5899999999999</v>
      </c>
      <c r="E3583" s="25">
        <v>1115.43</v>
      </c>
      <c r="F3583" s="16">
        <v>1127.1199999999999</v>
      </c>
      <c r="G3583" s="28">
        <f ca="1">IFERROR($F3583/OFFSET($F3583,G$12,)-1,"")</f>
        <v>6.5368815859974116E-3</v>
      </c>
      <c r="H3583" s="29">
        <f ca="1">IFERROR($F3583/OFFSET($F3583,H$12,)-1,"")</f>
        <v>-3.3618272701551044E-2</v>
      </c>
      <c r="I3583" s="29">
        <f ca="1">IFERROR($F3583/OFFSET($F3583,I$12,)-1,"")</f>
        <v>-7.0270805322071084E-2</v>
      </c>
      <c r="J3583" s="29">
        <f ca="1">IFERROR($F3583/OFFSET($F3583,J$12,)-1,"")</f>
        <v>2.5950974413122108E-2</v>
      </c>
      <c r="K3583" s="30">
        <f>F3583/VLOOKUP(YEAR(B3583),$Z$13:$AB$35,3,FALSE)-1</f>
        <v>-3.3072175158729289E-3</v>
      </c>
      <c r="L3583" s="21">
        <f>MAX(F3583:$F$5741)</f>
        <v>1628.56</v>
      </c>
      <c r="M3583" s="28">
        <f ca="1">IF(OFFSET($O3583,M$12,)&lt;&gt;"",_xlfn.STDEV.S(OFFSET($O3583,,,M$12))*SQRT($J$12/$G$12),"")</f>
        <v>0.15392179276339307</v>
      </c>
      <c r="N3583" s="30">
        <f ca="1">IF(OFFSET($O3583,N$12,)&lt;&gt;"",_xlfn.STDEV.S(OFFSET($O3583,,,N$12))*SQRT($J$12/$G$12),"")</f>
        <v>0.14311277410900577</v>
      </c>
      <c r="O3583" s="4">
        <f t="shared" ca="1" si="55"/>
        <v>6.5156088302282412E-3</v>
      </c>
    </row>
    <row r="3584" spans="2:15" x14ac:dyDescent="0.2">
      <c r="B3584" s="14">
        <v>36427</v>
      </c>
      <c r="C3584" s="25">
        <v>1132.52</v>
      </c>
      <c r="D3584" s="25">
        <v>1132.52</v>
      </c>
      <c r="E3584" s="25">
        <v>1111.44</v>
      </c>
      <c r="F3584" s="16">
        <v>1119.8</v>
      </c>
      <c r="G3584" s="28">
        <f ca="1">IFERROR($F3584/OFFSET($F3584,G$12,)-1,"")</f>
        <v>-1.1580694135508329E-2</v>
      </c>
      <c r="H3584" s="29">
        <f ca="1">IFERROR($F3584/OFFSET($F3584,H$12,)-1,"")</f>
        <v>-3.6349867474441466E-2</v>
      </c>
      <c r="I3584" s="29">
        <f ca="1">IFERROR($F3584/OFFSET($F3584,I$12,)-1,"")</f>
        <v>-7.9581134618862071E-2</v>
      </c>
      <c r="J3584" s="29">
        <f ca="1">IFERROR($F3584/OFFSET($F3584,J$12,)-1,"")</f>
        <v>-2.2665980083262816E-2</v>
      </c>
      <c r="K3584" s="30">
        <f>F3584/VLOOKUP(YEAR(B3584),$Z$13:$AB$35,3,FALSE)-1</f>
        <v>-9.7801673062978267E-3</v>
      </c>
      <c r="L3584" s="21">
        <f>MAX(F3584:$F$5741)</f>
        <v>1628.56</v>
      </c>
      <c r="M3584" s="28">
        <f ca="1">IF(OFFSET($O3584,M$12,)&lt;&gt;"",_xlfn.STDEV.S(OFFSET($O3584,,,M$12))*SQRT($J$12/$G$12),"")</f>
        <v>0.15189139840460258</v>
      </c>
      <c r="N3584" s="30">
        <f ca="1">IF(OFFSET($O3584,N$12,)&lt;&gt;"",_xlfn.STDEV.S(OFFSET($O3584,,,N$12))*SQRT($J$12/$G$12),"")</f>
        <v>0.14613856187921126</v>
      </c>
      <c r="O3584" s="4">
        <f t="shared" ca="1" si="55"/>
        <v>-1.1648272617632674E-2</v>
      </c>
    </row>
    <row r="3585" spans="2:15" x14ac:dyDescent="0.2">
      <c r="B3585" s="14">
        <v>36426</v>
      </c>
      <c r="C3585" s="25">
        <v>1126.8699999999999</v>
      </c>
      <c r="D3585" s="25">
        <v>1134.81</v>
      </c>
      <c r="E3585" s="25">
        <v>1125.01</v>
      </c>
      <c r="F3585" s="16">
        <v>1132.92</v>
      </c>
      <c r="G3585" s="28">
        <f ca="1">IFERROR($F3585/OFFSET($F3585,G$12,)-1,"")</f>
        <v>5.1012713255320641E-3</v>
      </c>
      <c r="H3585" s="29">
        <f ca="1">IFERROR($F3585/OFFSET($F3585,H$12,)-1,"")</f>
        <v>-3.8480471203299671E-2</v>
      </c>
      <c r="I3585" s="29">
        <f ca="1">IFERROR($F3585/OFFSET($F3585,I$12,)-1,"")</f>
        <v>-7.4502499754925844E-2</v>
      </c>
      <c r="J3585" s="29">
        <f ca="1">IFERROR($F3585/OFFSET($F3585,J$12,)-1,"")</f>
        <v>3.9967742221356239E-3</v>
      </c>
      <c r="K3585" s="30">
        <f>F3585/VLOOKUP(YEAR(B3585),$Z$13:$AB$35,3,FALSE)-1</f>
        <v>1.8216224820049032E-3</v>
      </c>
      <c r="L3585" s="21">
        <f>MAX(F3585:$F$5741)</f>
        <v>1628.56</v>
      </c>
      <c r="M3585" s="28">
        <f ca="1">IF(OFFSET($O3585,M$12,)&lt;&gt;"",_xlfn.STDEV.S(OFFSET($O3585,,,M$12))*SQRT($J$12/$G$12),"")</f>
        <v>0.14927512051618289</v>
      </c>
      <c r="N3585" s="30">
        <f ca="1">IF(OFFSET($O3585,N$12,)&lt;&gt;"",_xlfn.STDEV.S(OFFSET($O3585,,,N$12))*SQRT($J$12/$G$12),"")</f>
        <v>0.15822303997996554</v>
      </c>
      <c r="O3585" s="4">
        <f t="shared" ca="1" si="55"/>
        <v>5.088303922428393E-3</v>
      </c>
    </row>
    <row r="3586" spans="2:15" x14ac:dyDescent="0.2">
      <c r="B3586" s="14">
        <v>36425</v>
      </c>
      <c r="C3586" s="25">
        <v>1145.27</v>
      </c>
      <c r="D3586" s="25">
        <v>1145.27</v>
      </c>
      <c r="E3586" s="25">
        <v>1109.95</v>
      </c>
      <c r="F3586" s="16">
        <v>1127.17</v>
      </c>
      <c r="G3586" s="28">
        <f ca="1">IFERROR($F3586/OFFSET($F3586,G$12,)-1,"")</f>
        <v>-1.6894308092172849E-2</v>
      </c>
      <c r="H3586" s="29">
        <f ca="1">IFERROR($F3586/OFFSET($F3586,H$12,)-1,"")</f>
        <v>-6.0104231811548781E-2</v>
      </c>
      <c r="I3586" s="29">
        <f ca="1">IFERROR($F3586/OFFSET($F3586,I$12,)-1,"")</f>
        <v>-7.6650228549895894E-2</v>
      </c>
      <c r="J3586" s="29">
        <f ca="1">IFERROR($F3586/OFFSET($F3586,J$12,)-1,"")</f>
        <v>-3.2762689320804728E-2</v>
      </c>
      <c r="K3586" s="30">
        <f>F3586/VLOOKUP(YEAR(B3586),$Z$13:$AB$35,3,FALSE)-1</f>
        <v>-3.2630033779600387E-3</v>
      </c>
      <c r="L3586" s="21">
        <f>MAX(F3586:$F$5741)</f>
        <v>1628.56</v>
      </c>
      <c r="M3586" s="28">
        <f ca="1">IF(OFFSET($O3586,M$12,)&lt;&gt;"",_xlfn.STDEV.S(OFFSET($O3586,,,M$12))*SQRT($J$12/$G$12),"")</f>
        <v>0.15044530981799378</v>
      </c>
      <c r="N3586" s="30">
        <f ca="1">IF(OFFSET($O3586,N$12,)&lt;&gt;"",_xlfn.STDEV.S(OFFSET($O3586,,,N$12))*SQRT($J$12/$G$12),"")</f>
        <v>0.15774807820309406</v>
      </c>
      <c r="O3586" s="4">
        <f t="shared" ca="1" si="55"/>
        <v>-1.7038644871337751E-2</v>
      </c>
    </row>
    <row r="3587" spans="2:15" x14ac:dyDescent="0.2">
      <c r="B3587" s="14">
        <v>36424</v>
      </c>
      <c r="C3587" s="25">
        <v>1165.4000000000001</v>
      </c>
      <c r="D3587" s="25">
        <v>1168.26</v>
      </c>
      <c r="E3587" s="25">
        <v>1141.21</v>
      </c>
      <c r="F3587" s="16">
        <v>1146.54</v>
      </c>
      <c r="G3587" s="28">
        <f ca="1">IFERROR($F3587/OFFSET($F3587,G$12,)-1,"")</f>
        <v>-1.6967753551739184E-2</v>
      </c>
      <c r="H3587" s="29">
        <f ca="1">IFERROR($F3587/OFFSET($F3587,H$12,)-1,"")</f>
        <v>-4.3952470293933787E-2</v>
      </c>
      <c r="I3587" s="29">
        <f ca="1">IFERROR($F3587/OFFSET($F3587,I$12,)-1,"")</f>
        <v>-6.1090456458719022E-2</v>
      </c>
      <c r="J3587" s="29">
        <f ca="1">IFERROR($F3587/OFFSET($F3587,J$12,)-1,"")</f>
        <v>-4.9900632653238075E-3</v>
      </c>
      <c r="K3587" s="30">
        <f>F3587/VLOOKUP(YEAR(B3587),$Z$13:$AB$35,3,FALSE)-1</f>
        <v>1.3865553649434981E-2</v>
      </c>
      <c r="L3587" s="21">
        <f>MAX(F3587:$F$5741)</f>
        <v>1628.56</v>
      </c>
      <c r="M3587" s="28">
        <f ca="1">IF(OFFSET($O3587,M$12,)&lt;&gt;"",_xlfn.STDEV.S(OFFSET($O3587,,,M$12))*SQRT($J$12/$G$12),"")</f>
        <v>0.14363993159646116</v>
      </c>
      <c r="N3587" s="30">
        <f ca="1">IF(OFFSET($O3587,N$12,)&lt;&gt;"",_xlfn.STDEV.S(OFFSET($O3587,,,N$12))*SQRT($J$12/$G$12),"")</f>
        <v>0.15418563780109712</v>
      </c>
      <c r="O3587" s="4">
        <f t="shared" ca="1" si="55"/>
        <v>-1.7113355254742391E-2</v>
      </c>
    </row>
    <row r="3588" spans="2:15" x14ac:dyDescent="0.2">
      <c r="B3588" s="14">
        <v>36423</v>
      </c>
      <c r="C3588" s="25">
        <v>1161.8</v>
      </c>
      <c r="D3588" s="25">
        <v>1168.74</v>
      </c>
      <c r="E3588" s="25">
        <v>1158.32</v>
      </c>
      <c r="F3588" s="16">
        <v>1166.33</v>
      </c>
      <c r="G3588" s="28">
        <f ca="1">IFERROR($F3588/OFFSET($F3588,G$12,)-1,"")</f>
        <v>3.6917834153729068E-3</v>
      </c>
      <c r="H3588" s="29">
        <f ca="1">IFERROR($F3588/OFFSET($F3588,H$12,)-1,"")</f>
        <v>-2.8487418057024816E-2</v>
      </c>
      <c r="I3588" s="29">
        <f ca="1">IFERROR($F3588/OFFSET($F3588,I$12,)-1,"")</f>
        <v>-3.163322069360619E-2</v>
      </c>
      <c r="J3588" s="29">
        <f ca="1">IFERROR($F3588/OFFSET($F3588,J$12,)-1,"")</f>
        <v>1.8866144703322263E-4</v>
      </c>
      <c r="K3588" s="30">
        <f>F3588/VLOOKUP(YEAR(B3588),$Z$13:$AB$35,3,FALSE)-1</f>
        <v>3.1365509435297145E-2</v>
      </c>
      <c r="L3588" s="21">
        <f>MAX(F3588:$F$5741)</f>
        <v>1628.56</v>
      </c>
      <c r="M3588" s="28">
        <f ca="1">IF(OFFSET($O3588,M$12,)&lt;&gt;"",_xlfn.STDEV.S(OFFSET($O3588,,,M$12))*SQRT($J$12/$G$12),"")</f>
        <v>0.13579385536583854</v>
      </c>
      <c r="N3588" s="30">
        <f ca="1">IF(OFFSET($O3588,N$12,)&lt;&gt;"",_xlfn.STDEV.S(OFFSET($O3588,,,N$12))*SQRT($J$12/$G$12),"")</f>
        <v>0.15187679854755431</v>
      </c>
      <c r="O3588" s="4">
        <f t="shared" ca="1" si="55"/>
        <v>3.6849855087753153E-3</v>
      </c>
    </row>
    <row r="3589" spans="2:15" x14ac:dyDescent="0.2">
      <c r="B3589" s="14">
        <v>36420</v>
      </c>
      <c r="C3589" s="25">
        <v>1165.01</v>
      </c>
      <c r="D3589" s="25">
        <v>1168.73</v>
      </c>
      <c r="E3589" s="25">
        <v>1161.49</v>
      </c>
      <c r="F3589" s="16">
        <v>1162.04</v>
      </c>
      <c r="G3589" s="28">
        <f ca="1">IFERROR($F3589/OFFSET($F3589,G$12,)-1,"")</f>
        <v>-1.3766061819971864E-2</v>
      </c>
      <c r="H3589" s="29">
        <f ca="1">IFERROR($F3589/OFFSET($F3589,H$12,)-1,"")</f>
        <v>-3.6475046226047469E-2</v>
      </c>
      <c r="I3589" s="29">
        <f ca="1">IFERROR($F3589/OFFSET($F3589,I$12,)-1,"")</f>
        <v>-1.9714697868248199E-2</v>
      </c>
      <c r="J3589" s="29">
        <f ca="1">IFERROR($F3589/OFFSET($F3589,J$12,)-1,"")</f>
        <v>-3.7002046921744691E-2</v>
      </c>
      <c r="K3589" s="30">
        <f>F3589/VLOOKUP(YEAR(B3589),$Z$13:$AB$35,3,FALSE)-1</f>
        <v>2.757193640238409E-2</v>
      </c>
      <c r="L3589" s="21">
        <f>MAX(F3589:$F$5741)</f>
        <v>1628.56</v>
      </c>
      <c r="M3589" s="28">
        <f ca="1">IF(OFFSET($O3589,M$12,)&lt;&gt;"",_xlfn.STDEV.S(OFFSET($O3589,,,M$12))*SQRT($J$12/$G$12),"")</f>
        <v>0.13719552808885085</v>
      </c>
      <c r="N3589" s="30">
        <f ca="1">IF(OFFSET($O3589,N$12,)&lt;&gt;"",_xlfn.STDEV.S(OFFSET($O3589,,,N$12))*SQRT($J$12/$G$12),"")</f>
        <v>0.15208338784443437</v>
      </c>
      <c r="O3589" s="4">
        <f t="shared" ca="1" si="55"/>
        <v>-1.3861692703688205E-2</v>
      </c>
    </row>
    <row r="3590" spans="2:15" x14ac:dyDescent="0.2">
      <c r="B3590" s="14">
        <v>36419</v>
      </c>
      <c r="C3590" s="25">
        <v>1199.07</v>
      </c>
      <c r="D3590" s="25">
        <v>1199.07</v>
      </c>
      <c r="E3590" s="25">
        <v>1167.53</v>
      </c>
      <c r="F3590" s="16">
        <v>1178.26</v>
      </c>
      <c r="G3590" s="28">
        <f ca="1">IFERROR($F3590/OFFSET($F3590,G$12,)-1,"")</f>
        <v>-1.7502605795288728E-2</v>
      </c>
      <c r="H3590" s="29">
        <f ca="1">IFERROR($F3590/OFFSET($F3590,H$12,)-1,"")</f>
        <v>-2.360886679096752E-2</v>
      </c>
      <c r="I3590" s="29">
        <f ca="1">IFERROR($F3590/OFFSET($F3590,I$12,)-1,"")</f>
        <v>-7.8729549262804843E-3</v>
      </c>
      <c r="J3590" s="29">
        <f ca="1">IFERROR($F3590/OFFSET($F3590,J$12,)-1,"")</f>
        <v>-2.4465768622548234E-2</v>
      </c>
      <c r="K3590" s="30">
        <f>F3590/VLOOKUP(YEAR(B3590),$Z$13:$AB$35,3,FALSE)-1</f>
        <v>4.1915002741276686E-2</v>
      </c>
      <c r="L3590" s="21">
        <f>MAX(F3590:$F$5741)</f>
        <v>1628.56</v>
      </c>
      <c r="M3590" s="28">
        <f ca="1">IF(OFFSET($O3590,M$12,)&lt;&gt;"",_xlfn.STDEV.S(OFFSET($O3590,,,M$12))*SQRT($J$12/$G$12),"")</f>
        <v>0.13277385934286004</v>
      </c>
      <c r="N3590" s="30">
        <f ca="1">IF(OFFSET($O3590,N$12,)&lt;&gt;"",_xlfn.STDEV.S(OFFSET($O3590,,,N$12))*SQRT($J$12/$G$12),"")</f>
        <v>0.1504062860930333</v>
      </c>
      <c r="O3590" s="4">
        <f t="shared" ca="1" si="55"/>
        <v>-1.7657587451183135E-2</v>
      </c>
    </row>
    <row r="3591" spans="2:15" x14ac:dyDescent="0.2">
      <c r="B3591" s="14">
        <v>36418</v>
      </c>
      <c r="C3591" s="25">
        <v>1200.1300000000001</v>
      </c>
      <c r="D3591" s="25">
        <v>1205.9000000000001</v>
      </c>
      <c r="E3591" s="25">
        <v>1196.4000000000001</v>
      </c>
      <c r="F3591" s="16">
        <v>1199.25</v>
      </c>
      <c r="G3591" s="28">
        <f ca="1">IFERROR($F3591/OFFSET($F3591,G$12,)-1,"")</f>
        <v>0</v>
      </c>
      <c r="H3591" s="29">
        <f ca="1">IFERROR($F3591/OFFSET($F3591,H$12,)-1,"")</f>
        <v>9.8692243564373339E-3</v>
      </c>
      <c r="I3591" s="29">
        <f ca="1">IFERROR($F3591/OFFSET($F3591,I$12,)-1,"")</f>
        <v>5.9134373427276454E-3</v>
      </c>
      <c r="J3591" s="29">
        <f ca="1">IFERROR($F3591/OFFSET($F3591,J$12,)-1,"")</f>
        <v>2.7177264629299813E-2</v>
      </c>
      <c r="K3591" s="30">
        <f>F3591/VLOOKUP(YEAR(B3591),$Z$13:$AB$35,3,FALSE)-1</f>
        <v>6.047609783704444E-2</v>
      </c>
      <c r="L3591" s="21">
        <f>MAX(F3591:$F$5741)</f>
        <v>1628.56</v>
      </c>
      <c r="M3591" s="28">
        <f ca="1">IF(OFFSET($O3591,M$12,)&lt;&gt;"",_xlfn.STDEV.S(OFFSET($O3591,,,M$12))*SQRT($J$12/$G$12),"")</f>
        <v>0.12140692235442591</v>
      </c>
      <c r="N3591" s="30">
        <f ca="1">IF(OFFSET($O3591,N$12,)&lt;&gt;"",_xlfn.STDEV.S(OFFSET($O3591,,,N$12))*SQRT($J$12/$G$12),"")</f>
        <v>0.14621808118537749</v>
      </c>
      <c r="O3591" s="4">
        <f t="shared" ca="1" si="55"/>
        <v>0</v>
      </c>
    </row>
    <row r="3592" spans="2:15" x14ac:dyDescent="0.2">
      <c r="B3592" s="14">
        <v>36417</v>
      </c>
      <c r="C3592" s="25">
        <v>1200.1300000000001</v>
      </c>
      <c r="D3592" s="25">
        <v>1205.9000000000001</v>
      </c>
      <c r="E3592" s="25">
        <v>1196.4000000000001</v>
      </c>
      <c r="F3592" s="16">
        <v>1199.25</v>
      </c>
      <c r="G3592" s="28">
        <f ca="1">IFERROR($F3592/OFFSET($F3592,G$12,)-1,"")</f>
        <v>-1.066195763537725E-3</v>
      </c>
      <c r="H3592" s="29">
        <f ca="1">IFERROR($F3592/OFFSET($F3592,H$12,)-1,"")</f>
        <v>-2.4787270322650379E-3</v>
      </c>
      <c r="I3592" s="29">
        <f ca="1">IFERROR($F3592/OFFSET($F3592,I$12,)-1,"")</f>
        <v>6.0568945412446951E-3</v>
      </c>
      <c r="J3592" s="29">
        <f ca="1">IFERROR($F3592/OFFSET($F3592,J$12,)-1,"")</f>
        <v>5.3313424970357071E-2</v>
      </c>
      <c r="K3592" s="30">
        <f>F3592/VLOOKUP(YEAR(B3592),$Z$13:$AB$35,3,FALSE)-1</f>
        <v>6.047609783704444E-2</v>
      </c>
      <c r="L3592" s="21">
        <f>MAX(F3592:$F$5741)</f>
        <v>1628.56</v>
      </c>
      <c r="M3592" s="28">
        <f ca="1">IF(OFFSET($O3592,M$12,)&lt;&gt;"",_xlfn.STDEV.S(OFFSET($O3592,,,M$12))*SQRT($J$12/$G$12),"")</f>
        <v>0.1216143641961337</v>
      </c>
      <c r="N3592" s="30">
        <f ca="1">IF(OFFSET($O3592,N$12,)&lt;&gt;"",_xlfn.STDEV.S(OFFSET($O3592,,,N$12))*SQRT($J$12/$G$12),"")</f>
        <v>0.1515908338909619</v>
      </c>
      <c r="O3592" s="4">
        <f t="shared" ca="1" si="55"/>
        <v>-1.0667645545718205E-3</v>
      </c>
    </row>
    <row r="3593" spans="2:15" x14ac:dyDescent="0.2">
      <c r="B3593" s="14">
        <v>36416</v>
      </c>
      <c r="C3593" s="25">
        <v>1203.3800000000001</v>
      </c>
      <c r="D3593" s="25">
        <v>1210.0899999999999</v>
      </c>
      <c r="E3593" s="25">
        <v>1192.3599999999999</v>
      </c>
      <c r="F3593" s="16">
        <v>1200.53</v>
      </c>
      <c r="G3593" s="28">
        <f ca="1">IFERROR($F3593/OFFSET($F3593,G$12,)-1,"")</f>
        <v>-4.56041723671885E-3</v>
      </c>
      <c r="H3593" s="29">
        <f ca="1">IFERROR($F3593/OFFSET($F3593,H$12,)-1,"")</f>
        <v>-2.6335465647586709E-3</v>
      </c>
      <c r="I3593" s="29">
        <f ca="1">IFERROR($F3593/OFFSET($F3593,I$12,)-1,"")</f>
        <v>5.7891121127326972E-3</v>
      </c>
      <c r="J3593" s="29">
        <f ca="1">IFERROR($F3593/OFFSET($F3593,J$12,)-1,"")</f>
        <v>6.7365482414026179E-2</v>
      </c>
      <c r="K3593" s="30">
        <f>F3593/VLOOKUP(YEAR(B3593),$Z$13:$AB$35,3,FALSE)-1</f>
        <v>6.1607979767610566E-2</v>
      </c>
      <c r="L3593" s="21">
        <f>MAX(F3593:$F$5741)</f>
        <v>1628.56</v>
      </c>
      <c r="M3593" s="28">
        <f ca="1">IF(OFFSET($O3593,M$12,)&lt;&gt;"",_xlfn.STDEV.S(OFFSET($O3593,,,M$12))*SQRT($J$12/$G$12),"")</f>
        <v>0.12792968623184053</v>
      </c>
      <c r="N3593" s="30">
        <f ca="1">IF(OFFSET($O3593,N$12,)&lt;&gt;"",_xlfn.STDEV.S(OFFSET($O3593,,,N$12))*SQRT($J$12/$G$12),"")</f>
        <v>0.15194147935039395</v>
      </c>
      <c r="O3593" s="4">
        <f t="shared" ca="1" si="55"/>
        <v>-4.5708476628830066E-3</v>
      </c>
    </row>
    <row r="3594" spans="2:15" x14ac:dyDescent="0.2">
      <c r="B3594" s="14">
        <v>36413</v>
      </c>
      <c r="C3594" s="25">
        <v>1207.06</v>
      </c>
      <c r="D3594" s="25">
        <v>1208.1199999999999</v>
      </c>
      <c r="E3594" s="25">
        <v>1196.53</v>
      </c>
      <c r="F3594" s="16">
        <v>1206.03</v>
      </c>
      <c r="G3594" s="28">
        <f ca="1">IFERROR($F3594/OFFSET($F3594,G$12,)-1,"")</f>
        <v>-5.9664387818525455E-4</v>
      </c>
      <c r="H3594" s="29">
        <f ca="1">IFERROR($F3594/OFFSET($F3594,H$12,)-1,"")</f>
        <v>1.7858499244642889E-2</v>
      </c>
      <c r="I3594" s="29">
        <f ca="1">IFERROR($F3594/OFFSET($F3594,I$12,)-1,"")</f>
        <v>7.0054440399451856E-3</v>
      </c>
      <c r="J3594" s="29">
        <f ca="1">IFERROR($F3594/OFFSET($F3594,J$12,)-1,"")</f>
        <v>3.8365175165953502E-2</v>
      </c>
      <c r="K3594" s="30">
        <f>F3594/VLOOKUP(YEAR(B3594),$Z$13:$AB$35,3,FALSE)-1</f>
        <v>6.6471534938011834E-2</v>
      </c>
      <c r="L3594" s="21">
        <f>MAX(F3594:$F$5741)</f>
        <v>1628.56</v>
      </c>
      <c r="M3594" s="28">
        <f ca="1">IF(OFFSET($O3594,M$12,)&lt;&gt;"",_xlfn.STDEV.S(OFFSET($O3594,,,M$12))*SQRT($J$12/$G$12),"")</f>
        <v>0.12876060290036814</v>
      </c>
      <c r="N3594" s="30">
        <f ca="1">IF(OFFSET($O3594,N$12,)&lt;&gt;"",_xlfn.STDEV.S(OFFSET($O3594,,,N$12))*SQRT($J$12/$G$12),"")</f>
        <v>0.15172253642555245</v>
      </c>
      <c r="O3594" s="4">
        <f t="shared" ca="1" si="55"/>
        <v>-5.968219409741805E-4</v>
      </c>
    </row>
    <row r="3595" spans="2:15" x14ac:dyDescent="0.2">
      <c r="B3595" s="14">
        <v>36412</v>
      </c>
      <c r="C3595" s="25">
        <v>1186.27</v>
      </c>
      <c r="D3595" s="25">
        <v>1207.97</v>
      </c>
      <c r="E3595" s="25">
        <v>1182.0899999999999</v>
      </c>
      <c r="F3595" s="16">
        <v>1206.75</v>
      </c>
      <c r="G3595" s="28">
        <f ca="1">IFERROR($F3595/OFFSET($F3595,G$12,)-1,"")</f>
        <v>1.6184854277365712E-2</v>
      </c>
      <c r="H3595" s="29">
        <f ca="1">IFERROR($F3595/OFFSET($F3595,H$12,)-1,"")</f>
        <v>2.2738829751169476E-2</v>
      </c>
      <c r="I3595" s="29">
        <f ca="1">IFERROR($F3595/OFFSET($F3595,I$12,)-1,"")</f>
        <v>1.5278607425605273E-2</v>
      </c>
      <c r="J3595" s="29">
        <f ca="1">IFERROR($F3595/OFFSET($F3595,J$12,)-1,"")</f>
        <v>5.2147453223359452E-2</v>
      </c>
      <c r="K3595" s="30">
        <f>F3595/VLOOKUP(YEAR(B3595),$Z$13:$AB$35,3,FALSE)-1</f>
        <v>6.7108218523955321E-2</v>
      </c>
      <c r="L3595" s="21">
        <f>MAX(F3595:$F$5741)</f>
        <v>1628.56</v>
      </c>
      <c r="M3595" s="28">
        <f ca="1">IF(OFFSET($O3595,M$12,)&lt;&gt;"",_xlfn.STDEV.S(OFFSET($O3595,,,M$12))*SQRT($J$12/$G$12),"")</f>
        <v>0.13472530522073026</v>
      </c>
      <c r="N3595" s="30">
        <f ca="1">IF(OFFSET($O3595,N$12,)&lt;&gt;"",_xlfn.STDEV.S(OFFSET($O3595,,,N$12))*SQRT($J$12/$G$12),"")</f>
        <v>0.15171492474389725</v>
      </c>
      <c r="O3595" s="4">
        <f t="shared" ca="1" si="55"/>
        <v>1.6055275793019557E-2</v>
      </c>
    </row>
    <row r="3596" spans="2:15" x14ac:dyDescent="0.2">
      <c r="B3596" s="14">
        <v>36411</v>
      </c>
      <c r="C3596" s="25">
        <v>1201.6199999999999</v>
      </c>
      <c r="D3596" s="25">
        <v>1203.92</v>
      </c>
      <c r="E3596" s="25">
        <v>1186.78</v>
      </c>
      <c r="F3596" s="16">
        <v>1187.53</v>
      </c>
      <c r="G3596" s="28">
        <f ca="1">IFERROR($F3596/OFFSET($F3596,G$12,)-1,"")</f>
        <v>-1.2227277642381296E-2</v>
      </c>
      <c r="H3596" s="29">
        <f ca="1">IFERROR($F3596/OFFSET($F3596,H$12,)-1,"")</f>
        <v>-1.0152453509598258E-2</v>
      </c>
      <c r="I3596" s="29">
        <f ca="1">IFERROR($F3596/OFFSET($F3596,I$12,)-1,"")</f>
        <v>9.2715120150366204E-4</v>
      </c>
      <c r="J3596" s="29">
        <f ca="1">IFERROR($F3596/OFFSET($F3596,J$12,)-1,"")</f>
        <v>-1.6310200294892496E-2</v>
      </c>
      <c r="K3596" s="30">
        <f>F3596/VLOOKUP(YEAR(B3596),$Z$13:$AB$35,3,FALSE)-1</f>
        <v>5.0112303910298417E-2</v>
      </c>
      <c r="L3596" s="21">
        <f>MAX(F3596:$F$5741)</f>
        <v>1628.56</v>
      </c>
      <c r="M3596" s="28">
        <f ca="1">IF(OFFSET($O3596,M$12,)&lt;&gt;"",_xlfn.STDEV.S(OFFSET($O3596,,,M$12))*SQRT($J$12/$G$12),"")</f>
        <v>0.12654843866344676</v>
      </c>
      <c r="N3596" s="30">
        <f ca="1">IF(OFFSET($O3596,N$12,)&lt;&gt;"",_xlfn.STDEV.S(OFFSET($O3596,,,N$12))*SQRT($J$12/$G$12),"")</f>
        <v>0.1485621901936682</v>
      </c>
      <c r="O3596" s="4">
        <f t="shared" ca="1" si="55"/>
        <v>-1.2302645796667459E-2</v>
      </c>
    </row>
    <row r="3597" spans="2:15" x14ac:dyDescent="0.2">
      <c r="B3597" s="14">
        <v>36410</v>
      </c>
      <c r="C3597" s="25">
        <v>1203.53</v>
      </c>
      <c r="D3597" s="25">
        <v>1206.31</v>
      </c>
      <c r="E3597" s="25">
        <v>1197.05</v>
      </c>
      <c r="F3597" s="16">
        <v>1202.23</v>
      </c>
      <c r="G3597" s="28">
        <f ca="1">IFERROR($F3597/OFFSET($F3597,G$12,)-1,"")</f>
        <v>-1.2212345268755032E-3</v>
      </c>
      <c r="H3597" s="29">
        <f ca="1">IFERROR($F3597/OFFSET($F3597,H$12,)-1,"")</f>
        <v>-7.8957429478554442E-4</v>
      </c>
      <c r="I3597" s="29">
        <f ca="1">IFERROR($F3597/OFFSET($F3597,I$12,)-1,"")</f>
        <v>1.5920364376917018E-2</v>
      </c>
      <c r="J3597" s="29">
        <f ca="1">IFERROR($F3597/OFFSET($F3597,J$12,)-1,"")</f>
        <v>-6.9385361340790208E-3</v>
      </c>
      <c r="K3597" s="30">
        <f>F3597/VLOOKUP(YEAR(B3597),$Z$13:$AB$35,3,FALSE)-1</f>
        <v>6.3111260456643725E-2</v>
      </c>
      <c r="L3597" s="21">
        <f>MAX(F3597:$F$5741)</f>
        <v>1628.56</v>
      </c>
      <c r="M3597" s="28">
        <f ca="1">IF(OFFSET($O3597,M$12,)&lt;&gt;"",_xlfn.STDEV.S(OFFSET($O3597,,,M$12))*SQRT($J$12/$G$12),"")</f>
        <v>0.12255779317981419</v>
      </c>
      <c r="N3597" s="30">
        <f ca="1">IF(OFFSET($O3597,N$12,)&lt;&gt;"",_xlfn.STDEV.S(OFFSET($O3597,,,N$12))*SQRT($J$12/$G$12),"")</f>
        <v>0.14712499543618632</v>
      </c>
      <c r="O3597" s="4">
        <f t="shared" ca="1" si="55"/>
        <v>-1.2219808414389386E-3</v>
      </c>
    </row>
    <row r="3598" spans="2:15" x14ac:dyDescent="0.2">
      <c r="B3598" s="14">
        <v>36409</v>
      </c>
      <c r="C3598" s="25">
        <v>1185.4100000000001</v>
      </c>
      <c r="D3598" s="25">
        <v>1205.1500000000001</v>
      </c>
      <c r="E3598" s="25">
        <v>1184.17</v>
      </c>
      <c r="F3598" s="16">
        <v>1203.7</v>
      </c>
      <c r="G3598" s="28">
        <f ca="1">IFERROR($F3598/OFFSET($F3598,G$12,)-1,"")</f>
        <v>1.5892038789065532E-2</v>
      </c>
      <c r="H3598" s="29">
        <f ca="1">IFERROR($F3598/OFFSET($F3598,H$12,)-1,"")</f>
        <v>-6.1265605390050659E-3</v>
      </c>
      <c r="I3598" s="29">
        <f ca="1">IFERROR($F3598/OFFSET($F3598,I$12,)-1,"")</f>
        <v>2.4722047230687938E-2</v>
      </c>
      <c r="J3598" s="29">
        <f ca="1">IFERROR($F3598/OFFSET($F3598,J$12,)-1,"")</f>
        <v>9.8239079186905887E-3</v>
      </c>
      <c r="K3598" s="30">
        <f>F3598/VLOOKUP(YEAR(B3598),$Z$13:$AB$35,3,FALSE)-1</f>
        <v>6.4411156111278345E-2</v>
      </c>
      <c r="L3598" s="21">
        <f>MAX(F3598:$F$5741)</f>
        <v>1628.56</v>
      </c>
      <c r="M3598" s="28">
        <f ca="1">IF(OFFSET($O3598,M$12,)&lt;&gt;"",_xlfn.STDEV.S(OFFSET($O3598,,,M$12))*SQRT($J$12/$G$12),"")</f>
        <v>0.13188607961621221</v>
      </c>
      <c r="N3598" s="30">
        <f ca="1">IF(OFFSET($O3598,N$12,)&lt;&gt;"",_xlfn.STDEV.S(OFFSET($O3598,,,N$12))*SQRT($J$12/$G$12),"")</f>
        <v>0.14710090784541557</v>
      </c>
      <c r="O3598" s="4">
        <f t="shared" ca="1" si="55"/>
        <v>1.5767082475802139E-2</v>
      </c>
    </row>
    <row r="3599" spans="2:15" x14ac:dyDescent="0.2">
      <c r="B3599" s="14">
        <v>36406</v>
      </c>
      <c r="C3599" s="25">
        <v>1179.19</v>
      </c>
      <c r="D3599" s="25">
        <v>1185.97</v>
      </c>
      <c r="E3599" s="25">
        <v>1168.6199999999999</v>
      </c>
      <c r="F3599" s="16">
        <v>1184.8699999999999</v>
      </c>
      <c r="G3599" s="28">
        <f ca="1">IFERROR($F3599/OFFSET($F3599,G$12,)-1,"")</f>
        <v>4.195199674553951E-3</v>
      </c>
      <c r="H3599" s="29">
        <f ca="1">IFERROR($F3599/OFFSET($F3599,H$12,)-1,"")</f>
        <v>-2.2634474680568561E-2</v>
      </c>
      <c r="I3599" s="29">
        <f ca="1">IFERROR($F3599/OFFSET($F3599,I$12,)-1,"")</f>
        <v>1.6087676119748595E-2</v>
      </c>
      <c r="J3599" s="29">
        <f ca="1">IFERROR($F3599/OFFSET($F3599,J$12,)-1,"")</f>
        <v>-5.561710437173728E-2</v>
      </c>
      <c r="K3599" s="30">
        <f>F3599/VLOOKUP(YEAR(B3599),$Z$13:$AB$35,3,FALSE)-1</f>
        <v>4.7760111773340608E-2</v>
      </c>
      <c r="L3599" s="21">
        <f>MAX(F3599:$F$5741)</f>
        <v>1628.56</v>
      </c>
      <c r="M3599" s="28">
        <f ca="1">IF(OFFSET($O3599,M$12,)&lt;&gt;"",_xlfn.STDEV.S(OFFSET($O3599,,,M$12))*SQRT($J$12/$G$12),"")</f>
        <v>0.12286795695017771</v>
      </c>
      <c r="N3599" s="30">
        <f ca="1">IF(OFFSET($O3599,N$12,)&lt;&gt;"",_xlfn.STDEV.S(OFFSET($O3599,,,N$12))*SQRT($J$12/$G$12),"")</f>
        <v>0.14499395515243513</v>
      </c>
      <c r="O3599" s="4">
        <f t="shared" ref="O3599:O3662" ca="1" si="56">IFERROR(LN(1+G3599),"")</f>
        <v>4.1864243586398897E-3</v>
      </c>
    </row>
    <row r="3600" spans="2:15" x14ac:dyDescent="0.2">
      <c r="B3600" s="14">
        <v>36405</v>
      </c>
      <c r="C3600" s="25">
        <v>1199.71</v>
      </c>
      <c r="D3600" s="25">
        <v>1199.83</v>
      </c>
      <c r="E3600" s="25">
        <v>1177.58</v>
      </c>
      <c r="F3600" s="16">
        <v>1179.92</v>
      </c>
      <c r="G3600" s="28">
        <f ca="1">IFERROR($F3600/OFFSET($F3600,G$12,)-1,"")</f>
        <v>-1.649565311616974E-2</v>
      </c>
      <c r="H3600" s="29">
        <f ca="1">IFERROR($F3600/OFFSET($F3600,H$12,)-1,"")</f>
        <v>-3.0165540596077456E-2</v>
      </c>
      <c r="I3600" s="29">
        <f ca="1">IFERROR($F3600/OFFSET($F3600,I$12,)-1,"")</f>
        <v>1.3198231076381628E-2</v>
      </c>
      <c r="J3600" s="29">
        <f ca="1">IFERROR($F3600/OFFSET($F3600,J$12,)-1,"")</f>
        <v>-9.7347705348194924E-2</v>
      </c>
      <c r="K3600" s="30">
        <f>F3600/VLOOKUP(YEAR(B3600),$Z$13:$AB$35,3,FALSE)-1</f>
        <v>4.3382912119979578E-2</v>
      </c>
      <c r="L3600" s="21">
        <f>MAX(F3600:$F$5741)</f>
        <v>1628.56</v>
      </c>
      <c r="M3600" s="28">
        <f ca="1">IF(OFFSET($O3600,M$12,)&lt;&gt;"",_xlfn.STDEV.S(OFFSET($O3600,,,M$12))*SQRT($J$12/$G$12),"")</f>
        <v>0.12205505294830475</v>
      </c>
      <c r="N3600" s="30">
        <f ca="1">IF(OFFSET($O3600,N$12,)&lt;&gt;"",_xlfn.STDEV.S(OFFSET($O3600,,,N$12))*SQRT($J$12/$G$12),"")</f>
        <v>0.14492258824072021</v>
      </c>
      <c r="O3600" s="4">
        <f t="shared" ca="1" si="56"/>
        <v>-1.6633221352083703E-2</v>
      </c>
    </row>
    <row r="3601" spans="2:15" x14ac:dyDescent="0.2">
      <c r="B3601" s="14">
        <v>36404</v>
      </c>
      <c r="C3601" s="25">
        <v>1202.57</v>
      </c>
      <c r="D3601" s="25">
        <v>1205.03</v>
      </c>
      <c r="E3601" s="25">
        <v>1193.1600000000001</v>
      </c>
      <c r="F3601" s="16">
        <v>1199.71</v>
      </c>
      <c r="G3601" s="28">
        <f ca="1">IFERROR($F3601/OFFSET($F3601,G$12,)-1,"")</f>
        <v>-2.8840240030585385E-3</v>
      </c>
      <c r="H3601" s="29">
        <f ca="1">IFERROR($F3601/OFFSET($F3601,H$12,)-1,"")</f>
        <v>-1.994085547168567E-2</v>
      </c>
      <c r="I3601" s="29">
        <f ca="1">IFERROR($F3601/OFFSET($F3601,I$12,)-1,"")</f>
        <v>2.8496232222003037E-2</v>
      </c>
      <c r="J3601" s="29">
        <f ca="1">IFERROR($F3601/OFFSET($F3601,J$12,)-1,"")</f>
        <v>-6.4312844630587285E-2</v>
      </c>
      <c r="K3601" s="30">
        <f>F3601/VLOOKUP(YEAR(B3601),$Z$13:$AB$35,3,FALSE)-1</f>
        <v>6.0882867905841742E-2</v>
      </c>
      <c r="L3601" s="21">
        <f>MAX(F3601:$F$5741)</f>
        <v>1628.56</v>
      </c>
      <c r="M3601" s="28">
        <f ca="1">IF(OFFSET($O3601,M$12,)&lt;&gt;"",_xlfn.STDEV.S(OFFSET($O3601,,,M$12))*SQRT($J$12/$G$12),"")</f>
        <v>0.12233359925239745</v>
      </c>
      <c r="N3601" s="30">
        <f ca="1">IF(OFFSET($O3601,N$12,)&lt;&gt;"",_xlfn.STDEV.S(OFFSET($O3601,,,N$12))*SQRT($J$12/$G$12),"")</f>
        <v>0.14192210725008542</v>
      </c>
      <c r="O3601" s="4">
        <f t="shared" ca="1" si="56"/>
        <v>-2.8881908136665899E-3</v>
      </c>
    </row>
    <row r="3602" spans="2:15" x14ac:dyDescent="0.2">
      <c r="B3602" s="14">
        <v>36403</v>
      </c>
      <c r="C3602" s="25">
        <v>1206.56</v>
      </c>
      <c r="D3602" s="25">
        <v>1206.56</v>
      </c>
      <c r="E3602" s="25">
        <v>1195.43</v>
      </c>
      <c r="F3602" s="16">
        <v>1203.18</v>
      </c>
      <c r="G3602" s="28">
        <f ca="1">IFERROR($F3602/OFFSET($F3602,G$12,)-1,"")</f>
        <v>-6.5559151859434506E-3</v>
      </c>
      <c r="H3602" s="29">
        <f ca="1">IFERROR($F3602/OFFSET($F3602,H$12,)-1,"")</f>
        <v>-1.4384717466454755E-2</v>
      </c>
      <c r="I3602" s="29">
        <f ca="1">IFERROR($F3602/OFFSET($F3602,I$12,)-1,"")</f>
        <v>1.8237519358851761E-2</v>
      </c>
      <c r="J3602" s="29">
        <f ca="1">IFERROR($F3602/OFFSET($F3602,J$12,)-1,"")</f>
        <v>-7.3272176906901909E-2</v>
      </c>
      <c r="K3602" s="30">
        <f>F3602/VLOOKUP(YEAR(B3602),$Z$13:$AB$35,3,FALSE)-1</f>
        <v>6.3951329076985752E-2</v>
      </c>
      <c r="L3602" s="21">
        <f>MAX(F3602:$F$5741)</f>
        <v>1628.56</v>
      </c>
      <c r="M3602" s="28">
        <f ca="1">IF(OFFSET($O3602,M$12,)&lt;&gt;"",_xlfn.STDEV.S(OFFSET($O3602,,,M$12))*SQRT($J$12/$G$12),"")</f>
        <v>0.13116115713895254</v>
      </c>
      <c r="N3602" s="30">
        <f ca="1">IF(OFFSET($O3602,N$12,)&lt;&gt;"",_xlfn.STDEV.S(OFFSET($O3602,,,N$12))*SQRT($J$12/$G$12),"")</f>
        <v>0.14359814592722811</v>
      </c>
      <c r="O3602" s="4">
        <f t="shared" ca="1" si="56"/>
        <v>-6.5774995866259879E-3</v>
      </c>
    </row>
    <row r="3603" spans="2:15" x14ac:dyDescent="0.2">
      <c r="B3603" s="14">
        <v>36402</v>
      </c>
      <c r="C3603" s="25">
        <v>1211.67</v>
      </c>
      <c r="D3603" s="25">
        <v>1211.67</v>
      </c>
      <c r="E3603" s="25">
        <v>1200.79</v>
      </c>
      <c r="F3603" s="16">
        <v>1211.1199999999999</v>
      </c>
      <c r="G3603" s="28">
        <f ca="1">IFERROR($F3603/OFFSET($F3603,G$12,)-1,"")</f>
        <v>-9.8159711624923318E-4</v>
      </c>
      <c r="H3603" s="29">
        <f ca="1">IFERROR($F3603/OFFSET($F3603,H$12,)-1,"")</f>
        <v>-8.2054473688522034E-3</v>
      </c>
      <c r="I3603" s="29">
        <f ca="1">IFERROR($F3603/OFFSET($F3603,I$12,)-1,"")</f>
        <v>1.8209944008205303E-2</v>
      </c>
      <c r="J3603" s="29">
        <f ca="1">IFERROR($F3603/OFFSET($F3603,J$12,)-1,"")</f>
        <v>-0.11428989322802408</v>
      </c>
      <c r="K3603" s="30">
        <f>F3603/VLOOKUP(YEAR(B3603),$Z$13:$AB$35,3,FALSE)-1</f>
        <v>7.097253417752869E-2</v>
      </c>
      <c r="L3603" s="21">
        <f>MAX(F3603:$F$5741)</f>
        <v>1628.56</v>
      </c>
      <c r="M3603" s="28">
        <f ca="1">IF(OFFSET($O3603,M$12,)&lt;&gt;"",_xlfn.STDEV.S(OFFSET($O3603,,,M$12))*SQRT($J$12/$G$12),"")</f>
        <v>0.13042730846200723</v>
      </c>
      <c r="N3603" s="30">
        <f ca="1">IF(OFFSET($O3603,N$12,)&lt;&gt;"",_xlfn.STDEV.S(OFFSET($O3603,,,N$12))*SQRT($J$12/$G$12),"")</f>
        <v>0.1434011501134628</v>
      </c>
      <c r="O3603" s="4">
        <f t="shared" ca="1" si="56"/>
        <v>-9.8207919819786704E-4</v>
      </c>
    </row>
    <row r="3604" spans="2:15" x14ac:dyDescent="0.2">
      <c r="B3604" s="14">
        <v>36399</v>
      </c>
      <c r="C3604" s="25">
        <v>1216.94</v>
      </c>
      <c r="D3604" s="25">
        <v>1217.0999999999999</v>
      </c>
      <c r="E3604" s="25">
        <v>1201.94</v>
      </c>
      <c r="F3604" s="16">
        <v>1212.31</v>
      </c>
      <c r="G3604" s="28">
        <f ca="1">IFERROR($F3604/OFFSET($F3604,G$12,)-1,"")</f>
        <v>-3.5426016340351918E-3</v>
      </c>
      <c r="H3604" s="29">
        <f ca="1">IFERROR($F3604/OFFSET($F3604,H$12,)-1,"")</f>
        <v>6.5425138862365007E-3</v>
      </c>
      <c r="I3604" s="29">
        <f ca="1">IFERROR($F3604/OFFSET($F3604,I$12,)-1,"")</f>
        <v>5.7659122585784761E-3</v>
      </c>
      <c r="J3604" s="29">
        <f ca="1">IFERROR($F3604/OFFSET($F3604,J$12,)-1,"")</f>
        <v>-0.12740765266461296</v>
      </c>
      <c r="K3604" s="30">
        <f>F3604/VLOOKUP(YEAR(B3604),$Z$13:$AB$35,3,FALSE)-1</f>
        <v>7.2024830659851879E-2</v>
      </c>
      <c r="L3604" s="21">
        <f>MAX(F3604:$F$5741)</f>
        <v>1628.56</v>
      </c>
      <c r="M3604" s="28">
        <f ca="1">IF(OFFSET($O3604,M$12,)&lt;&gt;"",_xlfn.STDEV.S(OFFSET($O3604,,,M$12))*SQRT($J$12/$G$12),"")</f>
        <v>0.13064507822599294</v>
      </c>
      <c r="N3604" s="30">
        <f ca="1">IF(OFFSET($O3604,N$12,)&lt;&gt;"",_xlfn.STDEV.S(OFFSET($O3604,,,N$12))*SQRT($J$12/$G$12),"")</f>
        <v>0.14349251505949315</v>
      </c>
      <c r="O3604" s="4">
        <f t="shared" ca="1" si="56"/>
        <v>-3.5488915066062446E-3</v>
      </c>
    </row>
    <row r="3605" spans="2:15" x14ac:dyDescent="0.2">
      <c r="B3605" s="14">
        <v>36398</v>
      </c>
      <c r="C3605" s="25">
        <v>1224.1199999999999</v>
      </c>
      <c r="D3605" s="25">
        <v>1236.8499999999999</v>
      </c>
      <c r="E3605" s="25">
        <v>1205.9100000000001</v>
      </c>
      <c r="F3605" s="16">
        <v>1216.6199999999999</v>
      </c>
      <c r="G3605" s="28">
        <f ca="1">IFERROR($F3605/OFFSET($F3605,G$12,)-1,"")</f>
        <v>-6.1268503087932302E-3</v>
      </c>
      <c r="H3605" s="29">
        <f ca="1">IFERROR($F3605/OFFSET($F3605,H$12,)-1,"")</f>
        <v>2.6328443323407003E-2</v>
      </c>
      <c r="I3605" s="29">
        <f ca="1">IFERROR($F3605/OFFSET($F3605,I$12,)-1,"")</f>
        <v>1.3132364575092703E-2</v>
      </c>
      <c r="J3605" s="29">
        <f ca="1">IFERROR($F3605/OFFSET($F3605,J$12,)-1,"")</f>
        <v>-0.11082688962624065</v>
      </c>
      <c r="K3605" s="30">
        <f>F3605/VLOOKUP(YEAR(B3605),$Z$13:$AB$35,3,FALSE)-1</f>
        <v>7.5836089347929958E-2</v>
      </c>
      <c r="L3605" s="21">
        <f>MAX(F3605:$F$5741)</f>
        <v>1628.56</v>
      </c>
      <c r="M3605" s="28">
        <f ca="1">IF(OFFSET($O3605,M$12,)&lt;&gt;"",_xlfn.STDEV.S(OFFSET($O3605,,,M$12))*SQRT($J$12/$G$12),"")</f>
        <v>0.13594515704272533</v>
      </c>
      <c r="N3605" s="30">
        <f ca="1">IF(OFFSET($O3605,N$12,)&lt;&gt;"",_xlfn.STDEV.S(OFFSET($O3605,,,N$12))*SQRT($J$12/$G$12),"")</f>
        <v>0.14872086632005874</v>
      </c>
      <c r="O3605" s="4">
        <f t="shared" ca="1" si="56"/>
        <v>-6.1456964740003676E-3</v>
      </c>
    </row>
    <row r="3606" spans="2:15" x14ac:dyDescent="0.2">
      <c r="B3606" s="14">
        <v>36397</v>
      </c>
      <c r="C3606" s="25">
        <v>1220.74</v>
      </c>
      <c r="D3606" s="25">
        <v>1226.97</v>
      </c>
      <c r="E3606" s="25">
        <v>1213.23</v>
      </c>
      <c r="F3606" s="16">
        <v>1224.1199999999999</v>
      </c>
      <c r="G3606" s="28">
        <f ca="1">IFERROR($F3606/OFFSET($F3606,G$12,)-1,"")</f>
        <v>2.7688123597160441E-3</v>
      </c>
      <c r="H3606" s="29">
        <f ca="1">IFERROR($F3606/OFFSET($F3606,H$12,)-1,"")</f>
        <v>3.074241543941203E-2</v>
      </c>
      <c r="I3606" s="29">
        <f ca="1">IFERROR($F3606/OFFSET($F3606,I$12,)-1,"")</f>
        <v>2.5294827124095365E-2</v>
      </c>
      <c r="J3606" s="29">
        <f ca="1">IFERROR($F3606/OFFSET($F3606,J$12,)-1,"")</f>
        <v>-8.7839046199702064E-2</v>
      </c>
      <c r="K3606" s="30">
        <f>F3606/VLOOKUP(YEAR(B3606),$Z$13:$AB$35,3,FALSE)-1</f>
        <v>8.2468210034840839E-2</v>
      </c>
      <c r="L3606" s="21">
        <f>MAX(F3606:$F$5741)</f>
        <v>1628.56</v>
      </c>
      <c r="M3606" s="28">
        <f ca="1">IF(OFFSET($O3606,M$12,)&lt;&gt;"",_xlfn.STDEV.S(OFFSET($O3606,,,M$12))*SQRT($J$12/$G$12),"")</f>
        <v>0.13581839747701607</v>
      </c>
      <c r="N3606" s="30">
        <f ca="1">IF(OFFSET($O3606,N$12,)&lt;&gt;"",_xlfn.STDEV.S(OFFSET($O3606,,,N$12))*SQRT($J$12/$G$12),"")</f>
        <v>0.14807840210832685</v>
      </c>
      <c r="O3606" s="4">
        <f t="shared" ca="1" si="56"/>
        <v>2.764986259649329E-3</v>
      </c>
    </row>
    <row r="3607" spans="2:15" x14ac:dyDescent="0.2">
      <c r="B3607" s="14">
        <v>36396</v>
      </c>
      <c r="C3607" s="25">
        <v>1220.82</v>
      </c>
      <c r="D3607" s="25">
        <v>1227.78</v>
      </c>
      <c r="E3607" s="25">
        <v>1213.97</v>
      </c>
      <c r="F3607" s="16">
        <v>1220.74</v>
      </c>
      <c r="G3607" s="28">
        <f ca="1">IFERROR($F3607/OFFSET($F3607,G$12,)-1,"")</f>
        <v>-3.2756276921575012E-4</v>
      </c>
      <c r="H3607" s="29">
        <f ca="1">IFERROR($F3607/OFFSET($F3607,H$12,)-1,"")</f>
        <v>2.3938936420063728E-2</v>
      </c>
      <c r="I3607" s="29">
        <f ca="1">IFERROR($F3607/OFFSET($F3607,I$12,)-1,"")</f>
        <v>5.5684607654162832E-3</v>
      </c>
      <c r="J3607" s="29">
        <f ca="1">IFERROR($F3607/OFFSET($F3607,J$12,)-1,"")</f>
        <v>-0.11448177808727944</v>
      </c>
      <c r="K3607" s="30">
        <f>F3607/VLOOKUP(YEAR(B3607),$Z$13:$AB$35,3,FALSE)-1</f>
        <v>7.9479334311939764E-2</v>
      </c>
      <c r="L3607" s="21">
        <f>MAX(F3607:$F$5741)</f>
        <v>1628.56</v>
      </c>
      <c r="M3607" s="28">
        <f ca="1">IF(OFFSET($O3607,M$12,)&lt;&gt;"",_xlfn.STDEV.S(OFFSET($O3607,,,M$12))*SQRT($J$12/$G$12),"")</f>
        <v>0.13791679242464641</v>
      </c>
      <c r="N3607" s="30">
        <f ca="1">IF(OFFSET($O3607,N$12,)&lt;&gt;"",_xlfn.STDEV.S(OFFSET($O3607,,,N$12))*SQRT($J$12/$G$12),"")</f>
        <v>0.15484986546029017</v>
      </c>
      <c r="O3607" s="4">
        <f t="shared" ca="1" si="56"/>
        <v>-3.2761642961805817E-4</v>
      </c>
    </row>
    <row r="3608" spans="2:15" x14ac:dyDescent="0.2">
      <c r="B3608" s="14">
        <v>36395</v>
      </c>
      <c r="C3608" s="25">
        <v>1204.8499999999999</v>
      </c>
      <c r="D3608" s="25">
        <v>1224.8900000000001</v>
      </c>
      <c r="E3608" s="25">
        <v>1204.8499999999999</v>
      </c>
      <c r="F3608" s="16">
        <v>1221.1400000000001</v>
      </c>
      <c r="G3608" s="28">
        <f ca="1">IFERROR($F3608/OFFSET($F3608,G$12,)-1,"")</f>
        <v>1.3873782619164388E-2</v>
      </c>
      <c r="H3608" s="29">
        <f ca="1">IFERROR($F3608/OFFSET($F3608,H$12,)-1,"")</f>
        <v>2.4420526329035352E-2</v>
      </c>
      <c r="I3608" s="29">
        <f ca="1">IFERROR($F3608/OFFSET($F3608,I$12,)-1,"")</f>
        <v>5.1279518647471267E-3</v>
      </c>
      <c r="J3608" s="29">
        <f ca="1">IFERROR($F3608/OFFSET($F3608,J$12,)-1,"")</f>
        <v>-0.12742681157866897</v>
      </c>
      <c r="K3608" s="30">
        <f>F3608/VLOOKUP(YEAR(B3608),$Z$13:$AB$35,3,FALSE)-1</f>
        <v>7.9833047415241776E-2</v>
      </c>
      <c r="L3608" s="21">
        <f>MAX(F3608:$F$5741)</f>
        <v>1628.56</v>
      </c>
      <c r="M3608" s="28">
        <f ca="1">IF(OFFSET($O3608,M$12,)&lt;&gt;"",_xlfn.STDEV.S(OFFSET($O3608,,,M$12))*SQRT($J$12/$G$12),"")</f>
        <v>0.13795768006060424</v>
      </c>
      <c r="N3608" s="30">
        <f ca="1">IF(OFFSET($O3608,N$12,)&lt;&gt;"",_xlfn.STDEV.S(OFFSET($O3608,,,N$12))*SQRT($J$12/$G$12),"")</f>
        <v>0.15542561352297068</v>
      </c>
      <c r="O3608" s="4">
        <f t="shared" ca="1" si="56"/>
        <v>1.3778422686816835E-2</v>
      </c>
    </row>
    <row r="3609" spans="2:15" x14ac:dyDescent="0.2">
      <c r="B3609" s="14">
        <v>36392</v>
      </c>
      <c r="C3609" s="25">
        <v>1184.74</v>
      </c>
      <c r="D3609" s="25">
        <v>1204.43</v>
      </c>
      <c r="E3609" s="25">
        <v>1178.77</v>
      </c>
      <c r="F3609" s="16">
        <v>1204.43</v>
      </c>
      <c r="G3609" s="28">
        <f ca="1">IFERROR($F3609/OFFSET($F3609,G$12,)-1,"")</f>
        <v>1.6045081448612608E-2</v>
      </c>
      <c r="H3609" s="29">
        <f ca="1">IFERROR($F3609/OFFSET($F3609,H$12,)-1,"")</f>
        <v>9.0564836380089275E-3</v>
      </c>
      <c r="I3609" s="29">
        <f ca="1">IFERROR($F3609/OFFSET($F3609,I$12,)-1,"")</f>
        <v>-7.8830313014826014E-3</v>
      </c>
      <c r="J3609" s="29">
        <f ca="1">IFERROR($F3609/OFFSET($F3609,J$12,)-1,"")</f>
        <v>-0.135301423658724</v>
      </c>
      <c r="K3609" s="30">
        <f>F3609/VLOOKUP(YEAR(B3609),$Z$13:$AB$35,3,FALSE)-1</f>
        <v>6.5056682524804232E-2</v>
      </c>
      <c r="L3609" s="21">
        <f>MAX(F3609:$F$5741)</f>
        <v>1628.56</v>
      </c>
      <c r="M3609" s="28">
        <f ca="1">IF(OFFSET($O3609,M$12,)&lt;&gt;"",_xlfn.STDEV.S(OFFSET($O3609,,,M$12))*SQRT($J$12/$G$12),"")</f>
        <v>0.13343464067516422</v>
      </c>
      <c r="N3609" s="30">
        <f ca="1">IF(OFFSET($O3609,N$12,)&lt;&gt;"",_xlfn.STDEV.S(OFFSET($O3609,,,N$12))*SQRT($J$12/$G$12),"")</f>
        <v>0.15296655734372702</v>
      </c>
      <c r="O3609" s="4">
        <f t="shared" ca="1" si="56"/>
        <v>1.591771967644403E-2</v>
      </c>
    </row>
    <row r="3610" spans="2:15" x14ac:dyDescent="0.2">
      <c r="B3610" s="14">
        <v>36391</v>
      </c>
      <c r="C3610" s="25">
        <v>1186.6199999999999</v>
      </c>
      <c r="D3610" s="25">
        <v>1190.6300000000001</v>
      </c>
      <c r="E3610" s="25">
        <v>1180</v>
      </c>
      <c r="F3610" s="16">
        <v>1185.4100000000001</v>
      </c>
      <c r="G3610" s="28">
        <f ca="1">IFERROR($F3610/OFFSET($F3610,G$12,)-1,"")</f>
        <v>-1.8524599826540422E-3</v>
      </c>
      <c r="H3610" s="29">
        <f ca="1">IFERROR($F3610/OFFSET($F3610,H$12,)-1,"")</f>
        <v>-1.0211749774556633E-2</v>
      </c>
      <c r="I3610" s="29">
        <f ca="1">IFERROR($F3610/OFFSET($F3610,I$12,)-1,"")</f>
        <v>-3.9897300493249244E-2</v>
      </c>
      <c r="J3610" s="29">
        <f ca="1">IFERROR($F3610/OFFSET($F3610,J$12,)-1,"")</f>
        <v>-0.16911872936657579</v>
      </c>
      <c r="K3610" s="30">
        <f>F3610/VLOOKUP(YEAR(B3610),$Z$13:$AB$35,3,FALSE)-1</f>
        <v>4.8237624462798445E-2</v>
      </c>
      <c r="L3610" s="21">
        <f>MAX(F3610:$F$5741)</f>
        <v>1628.56</v>
      </c>
      <c r="M3610" s="28">
        <f ca="1">IF(OFFSET($O3610,M$12,)&lt;&gt;"",_xlfn.STDEV.S(OFFSET($O3610,,,M$12))*SQRT($J$12/$G$12),"")</f>
        <v>0.12309276090241189</v>
      </c>
      <c r="N3610" s="30">
        <f ca="1">IF(OFFSET($O3610,N$12,)&lt;&gt;"",_xlfn.STDEV.S(OFFSET($O3610,,,N$12))*SQRT($J$12/$G$12),"")</f>
        <v>0.17421383903685678</v>
      </c>
      <c r="O3610" s="4">
        <f t="shared" ca="1" si="56"/>
        <v>-1.85417790856822E-3</v>
      </c>
    </row>
    <row r="3611" spans="2:15" x14ac:dyDescent="0.2">
      <c r="B3611" s="14">
        <v>36390</v>
      </c>
      <c r="C3611" s="25">
        <v>1192.6600000000001</v>
      </c>
      <c r="D3611" s="25">
        <v>1196.3599999999999</v>
      </c>
      <c r="E3611" s="25">
        <v>1184.05</v>
      </c>
      <c r="F3611" s="16">
        <v>1187.6099999999999</v>
      </c>
      <c r="G3611" s="28">
        <f ca="1">IFERROR($F3611/OFFSET($F3611,G$12,)-1,"")</f>
        <v>-3.8500251635632532E-3</v>
      </c>
      <c r="H3611" s="29">
        <f ca="1">IFERROR($F3611/OFFSET($F3611,H$12,)-1,"")</f>
        <v>-8.245063478575787E-4</v>
      </c>
      <c r="I3611" s="29">
        <f ca="1">IFERROR($F3611/OFFSET($F3611,I$12,)-1,"")</f>
        <v>-5.4706528487511341E-2</v>
      </c>
      <c r="J3611" s="29">
        <f ca="1">IFERROR($F3611/OFFSET($F3611,J$12,)-1,"")</f>
        <v>-0.16564093917295464</v>
      </c>
      <c r="K3611" s="30">
        <f>F3611/VLOOKUP(YEAR(B3611),$Z$13:$AB$35,3,FALSE)-1</f>
        <v>5.018304653095873E-2</v>
      </c>
      <c r="L3611" s="21">
        <f>MAX(F3611:$F$5741)</f>
        <v>1628.56</v>
      </c>
      <c r="M3611" s="28">
        <f ca="1">IF(OFFSET($O3611,M$12,)&lt;&gt;"",_xlfn.STDEV.S(OFFSET($O3611,,,M$12))*SQRT($J$12/$G$12),"")</f>
        <v>0.1251636577599165</v>
      </c>
      <c r="N3611" s="30">
        <f ca="1">IF(OFFSET($O3611,N$12,)&lt;&gt;"",_xlfn.STDEV.S(OFFSET($O3611,,,N$12))*SQRT($J$12/$G$12),"")</f>
        <v>0.17447106291134359</v>
      </c>
      <c r="O3611" s="4">
        <f t="shared" ca="1" si="56"/>
        <v>-3.8574555881223977E-3</v>
      </c>
    </row>
    <row r="3612" spans="2:15" x14ac:dyDescent="0.2">
      <c r="B3612" s="14">
        <v>36389</v>
      </c>
      <c r="C3612" s="25">
        <v>1191.08</v>
      </c>
      <c r="D3612" s="25">
        <v>1193.71</v>
      </c>
      <c r="E3612" s="25">
        <v>1184.98</v>
      </c>
      <c r="F3612" s="16">
        <v>1192.2</v>
      </c>
      <c r="G3612" s="28">
        <f ca="1">IFERROR($F3612/OFFSET($F3612,G$12,)-1,"")</f>
        <v>1.4261386038949553E-4</v>
      </c>
      <c r="H3612" s="29">
        <f ca="1">IFERROR($F3612/OFFSET($F3612,H$12,)-1,"")</f>
        <v>4.8633294842510555E-3</v>
      </c>
      <c r="I3612" s="29">
        <f ca="1">IFERROR($F3612/OFFSET($F3612,I$12,)-1,"")</f>
        <v>-5.440989847715727E-2</v>
      </c>
      <c r="J3612" s="29">
        <f ca="1">IFERROR($F3612/OFFSET($F3612,J$12,)-1,"")</f>
        <v>-0.15730098816743709</v>
      </c>
      <c r="K3612" s="30">
        <f>F3612/VLOOKUP(YEAR(B3612),$Z$13:$AB$35,3,FALSE)-1</f>
        <v>5.4241904391348239E-2</v>
      </c>
      <c r="L3612" s="21">
        <f>MAX(F3612:$F$5741)</f>
        <v>1628.56</v>
      </c>
      <c r="M3612" s="28">
        <f ca="1">IF(OFFSET($O3612,M$12,)&lt;&gt;"",_xlfn.STDEV.S(OFFSET($O3612,,,M$12))*SQRT($J$12/$G$12),"")</f>
        <v>0.12521810177899936</v>
      </c>
      <c r="N3612" s="30">
        <f ca="1">IF(OFFSET($O3612,N$12,)&lt;&gt;"",_xlfn.STDEV.S(OFFSET($O3612,,,N$12))*SQRT($J$12/$G$12),"")</f>
        <v>0.17588259069671219</v>
      </c>
      <c r="O3612" s="4">
        <f t="shared" ca="1" si="56"/>
        <v>1.4260369199966532E-4</v>
      </c>
    </row>
    <row r="3613" spans="2:15" x14ac:dyDescent="0.2">
      <c r="B3613" s="14">
        <v>36388</v>
      </c>
      <c r="C3613" s="25">
        <v>1193.49</v>
      </c>
      <c r="D3613" s="25">
        <v>1198.1600000000001</v>
      </c>
      <c r="E3613" s="25">
        <v>1187.1099999999999</v>
      </c>
      <c r="F3613" s="16">
        <v>1192.03</v>
      </c>
      <c r="G3613" s="28">
        <f ca="1">IFERROR($F3613/OFFSET($F3613,G$12,)-1,"")</f>
        <v>-1.3320822372278052E-3</v>
      </c>
      <c r="H3613" s="29">
        <f ca="1">IFERROR($F3613/OFFSET($F3613,H$12,)-1,"")</f>
        <v>7.301058822535067E-3</v>
      </c>
      <c r="I3613" s="29">
        <f ca="1">IFERROR($F3613/OFFSET($F3613,I$12,)-1,"")</f>
        <v>-5.3328356549500522E-2</v>
      </c>
      <c r="J3613" s="29">
        <f ca="1">IFERROR($F3613/OFFSET($F3613,J$12,)-1,"")</f>
        <v>-0.16950805738053265</v>
      </c>
      <c r="K3613" s="30">
        <f>F3613/VLOOKUP(YEAR(B3613),$Z$13:$AB$35,3,FALSE)-1</f>
        <v>5.409157632244499E-2</v>
      </c>
      <c r="L3613" s="21">
        <f>MAX(F3613:$F$5741)</f>
        <v>1628.56</v>
      </c>
      <c r="M3613" s="28">
        <f ca="1">IF(OFFSET($O3613,M$12,)&lt;&gt;"",_xlfn.STDEV.S(OFFSET($O3613,,,M$12))*SQRT($J$12/$G$12),"")</f>
        <v>0.13404050113687316</v>
      </c>
      <c r="N3613" s="30">
        <f ca="1">IF(OFFSET($O3613,N$12,)&lt;&gt;"",_xlfn.STDEV.S(OFFSET($O3613,,,N$12))*SQRT($J$12/$G$12),"")</f>
        <v>0.17593111822103855</v>
      </c>
      <c r="O3613" s="4">
        <f t="shared" ca="1" si="56"/>
        <v>-1.3329702474605483E-3</v>
      </c>
    </row>
    <row r="3614" spans="2:15" x14ac:dyDescent="0.2">
      <c r="B3614" s="14">
        <v>36385</v>
      </c>
      <c r="C3614" s="25">
        <v>1197.6400000000001</v>
      </c>
      <c r="D3614" s="25">
        <v>1197.8599999999999</v>
      </c>
      <c r="E3614" s="25">
        <v>1180.5899999999999</v>
      </c>
      <c r="F3614" s="16">
        <v>1193.6199999999999</v>
      </c>
      <c r="G3614" s="28">
        <f ca="1">IFERROR($F3614/OFFSET($F3614,G$12,)-1,"")</f>
        <v>-3.3566013159215258E-3</v>
      </c>
      <c r="H3614" s="29">
        <f ca="1">IFERROR($F3614/OFFSET($F3614,H$12,)-1,"")</f>
        <v>1.6140840753920083E-2</v>
      </c>
      <c r="I3614" s="29">
        <f ca="1">IFERROR($F3614/OFFSET($F3614,I$12,)-1,"")</f>
        <v>-4.0575516437585391E-2</v>
      </c>
      <c r="J3614" s="29">
        <f ca="1">IFERROR($F3614/OFFSET($F3614,J$12,)-1,"")</f>
        <v>-0.18458553647306364</v>
      </c>
      <c r="K3614" s="30">
        <f>F3614/VLOOKUP(YEAR(B3614),$Z$13:$AB$35,3,FALSE)-1</f>
        <v>5.5497585908069968E-2</v>
      </c>
      <c r="L3614" s="21">
        <f>MAX(F3614:$F$5741)</f>
        <v>1628.56</v>
      </c>
      <c r="M3614" s="28">
        <f ca="1">IF(OFFSET($O3614,M$12,)&lt;&gt;"",_xlfn.STDEV.S(OFFSET($O3614,,,M$12))*SQRT($J$12/$G$12),"")</f>
        <v>0.1422235271352745</v>
      </c>
      <c r="N3614" s="30">
        <f ca="1">IF(OFFSET($O3614,N$12,)&lt;&gt;"",_xlfn.STDEV.S(OFFSET($O3614,,,N$12))*SQRT($J$12/$G$12),"")</f>
        <v>0.18006019540528947</v>
      </c>
      <c r="O3614" s="4">
        <f t="shared" ca="1" si="56"/>
        <v>-3.3622473399600602E-3</v>
      </c>
    </row>
    <row r="3615" spans="2:15" x14ac:dyDescent="0.2">
      <c r="B3615" s="14">
        <v>36384</v>
      </c>
      <c r="C3615" s="25">
        <v>1189.8699999999999</v>
      </c>
      <c r="D3615" s="25">
        <v>1204.06</v>
      </c>
      <c r="E3615" s="25">
        <v>1186.78</v>
      </c>
      <c r="F3615" s="16">
        <v>1197.6400000000001</v>
      </c>
      <c r="G3615" s="28">
        <f ca="1">IFERROR($F3615/OFFSET($F3615,G$12,)-1,"")</f>
        <v>7.6140637225621255E-3</v>
      </c>
      <c r="H3615" s="29">
        <f ca="1">IFERROR($F3615/OFFSET($F3615,H$12,)-1,"")</f>
        <v>2.7038615567999802E-2</v>
      </c>
      <c r="I3615" s="29">
        <f ca="1">IFERROR($F3615/OFFSET($F3615,I$12,)-1,"")</f>
        <v>-4.2875752223704988E-2</v>
      </c>
      <c r="J3615" s="29">
        <f ca="1">IFERROR($F3615/OFFSET($F3615,J$12,)-1,"")</f>
        <v>-0.17913639479095267</v>
      </c>
      <c r="K3615" s="30">
        <f>F3615/VLOOKUP(YEAR(B3615),$Z$13:$AB$35,3,FALSE)-1</f>
        <v>5.9052402596254439E-2</v>
      </c>
      <c r="L3615" s="21">
        <f>MAX(F3615:$F$5741)</f>
        <v>1628.56</v>
      </c>
      <c r="M3615" s="28">
        <f ca="1">IF(OFFSET($O3615,M$12,)&lt;&gt;"",_xlfn.STDEV.S(OFFSET($O3615,,,M$12))*SQRT($J$12/$G$12),"")</f>
        <v>0.1678525149344918</v>
      </c>
      <c r="N3615" s="30">
        <f ca="1">IF(OFFSET($O3615,N$12,)&lt;&gt;"",_xlfn.STDEV.S(OFFSET($O3615,,,N$12))*SQRT($J$12/$G$12),"")</f>
        <v>0.18138663418277143</v>
      </c>
      <c r="O3615" s="4">
        <f t="shared" ca="1" si="56"/>
        <v>7.5852230433752594E-3</v>
      </c>
    </row>
    <row r="3616" spans="2:15" x14ac:dyDescent="0.2">
      <c r="B3616" s="14">
        <v>36383</v>
      </c>
      <c r="C3616" s="25">
        <v>1184.51</v>
      </c>
      <c r="D3616" s="25">
        <v>1190.9100000000001</v>
      </c>
      <c r="E3616" s="25">
        <v>1182.08</v>
      </c>
      <c r="F3616" s="16">
        <v>1188.5899999999999</v>
      </c>
      <c r="G3616" s="28">
        <f ca="1">IFERROR($F3616/OFFSET($F3616,G$12,)-1,"")</f>
        <v>1.8205878138617404E-3</v>
      </c>
      <c r="H3616" s="29">
        <f ca="1">IFERROR($F3616/OFFSET($F3616,H$12,)-1,"")</f>
        <v>2.0643166888497655E-2</v>
      </c>
      <c r="I3616" s="29">
        <f ca="1">IFERROR($F3616/OFFSET($F3616,I$12,)-1,"")</f>
        <v>-5.9473788328387789E-2</v>
      </c>
      <c r="J3616" s="29">
        <f ca="1">IFERROR($F3616/OFFSET($F3616,J$12,)-1,"")</f>
        <v>-0.18782201085099703</v>
      </c>
      <c r="K3616" s="30">
        <f>F3616/VLOOKUP(YEAR(B3616),$Z$13:$AB$35,3,FALSE)-1</f>
        <v>5.1049643634048403E-2</v>
      </c>
      <c r="L3616" s="21">
        <f>MAX(F3616:$F$5741)</f>
        <v>1628.56</v>
      </c>
      <c r="M3616" s="28">
        <f ca="1">IF(OFFSET($O3616,M$12,)&lt;&gt;"",_xlfn.STDEV.S(OFFSET($O3616,,,M$12))*SQRT($J$12/$G$12),"")</f>
        <v>0.16634408097785511</v>
      </c>
      <c r="N3616" s="30">
        <f ca="1">IF(OFFSET($O3616,N$12,)&lt;&gt;"",_xlfn.STDEV.S(OFFSET($O3616,,,N$12))*SQRT($J$12/$G$12),"")</f>
        <v>0.18518196730404304</v>
      </c>
      <c r="O3616" s="4">
        <f t="shared" ca="1" si="56"/>
        <v>1.8189325525955701E-3</v>
      </c>
    </row>
    <row r="3617" spans="2:15" x14ac:dyDescent="0.2">
      <c r="B3617" s="14">
        <v>36382</v>
      </c>
      <c r="C3617" s="25">
        <v>1182.6300000000001</v>
      </c>
      <c r="D3617" s="25">
        <v>1188.43</v>
      </c>
      <c r="E3617" s="25">
        <v>1173.8699999999999</v>
      </c>
      <c r="F3617" s="16">
        <v>1186.43</v>
      </c>
      <c r="G3617" s="28">
        <f ca="1">IFERROR($F3617/OFFSET($F3617,G$12,)-1,"")</f>
        <v>2.5688910671883836E-3</v>
      </c>
      <c r="H3617" s="29">
        <f ca="1">IFERROR($F3617/OFFSET($F3617,H$12,)-1,"")</f>
        <v>1.7111455931142716E-2</v>
      </c>
      <c r="I3617" s="29">
        <f ca="1">IFERROR($F3617/OFFSET($F3617,I$12,)-1,"")</f>
        <v>-6.0937772078960339E-2</v>
      </c>
      <c r="J3617" s="29">
        <f ca="1">IFERROR($F3617/OFFSET($F3617,J$12,)-1,"")</f>
        <v>-0.20140141622465735</v>
      </c>
      <c r="K3617" s="30">
        <f>F3617/VLOOKUP(YEAR(B3617),$Z$13:$AB$35,3,FALSE)-1</f>
        <v>4.9139592876218163E-2</v>
      </c>
      <c r="L3617" s="21">
        <f>MAX(F3617:$F$5741)</f>
        <v>1628.56</v>
      </c>
      <c r="M3617" s="28">
        <f ca="1">IF(OFFSET($O3617,M$12,)&lt;&gt;"",_xlfn.STDEV.S(OFFSET($O3617,,,M$12))*SQRT($J$12/$G$12),"")</f>
        <v>0.16624701405629791</v>
      </c>
      <c r="N3617" s="30">
        <f ca="1">IF(OFFSET($O3617,N$12,)&lt;&gt;"",_xlfn.STDEV.S(OFFSET($O3617,,,N$12))*SQRT($J$12/$G$12),"")</f>
        <v>0.18892987469729641</v>
      </c>
      <c r="O3617" s="4">
        <f t="shared" ca="1" si="56"/>
        <v>2.5655971065422422E-3</v>
      </c>
    </row>
    <row r="3618" spans="2:15" x14ac:dyDescent="0.2">
      <c r="B3618" s="14">
        <v>36381</v>
      </c>
      <c r="C3618" s="25">
        <v>1174.1300000000001</v>
      </c>
      <c r="D3618" s="25">
        <v>1189.3599999999999</v>
      </c>
      <c r="E3618" s="25">
        <v>1166.82</v>
      </c>
      <c r="F3618" s="16">
        <v>1183.3900000000001</v>
      </c>
      <c r="G3618" s="28">
        <f ca="1">IFERROR($F3618/OFFSET($F3618,G$12,)-1,"")</f>
        <v>7.4319377522007457E-3</v>
      </c>
      <c r="H3618" s="29">
        <f ca="1">IFERROR($F3618/OFFSET($F3618,H$12,)-1,"")</f>
        <v>1.4894679383563592E-3</v>
      </c>
      <c r="I3618" s="29">
        <f ca="1">IFERROR($F3618/OFFSET($F3618,I$12,)-1,"")</f>
        <v>-5.593892350280405E-2</v>
      </c>
      <c r="J3618" s="29">
        <f ca="1">IFERROR($F3618/OFFSET($F3618,J$12,)-1,"")</f>
        <v>-0.19224179709630507</v>
      </c>
      <c r="K3618" s="30">
        <f>F3618/VLOOKUP(YEAR(B3618),$Z$13:$AB$35,3,FALSE)-1</f>
        <v>4.645137329112381E-2</v>
      </c>
      <c r="L3618" s="21">
        <f>MAX(F3618:$F$5741)</f>
        <v>1628.56</v>
      </c>
      <c r="M3618" s="28">
        <f ca="1">IF(OFFSET($O3618,M$12,)&lt;&gt;"",_xlfn.STDEV.S(OFFSET($O3618,,,M$12))*SQRT($J$12/$G$12),"")</f>
        <v>0.16876287044093971</v>
      </c>
      <c r="N3618" s="30">
        <f ca="1">IF(OFFSET($O3618,N$12,)&lt;&gt;"",_xlfn.STDEV.S(OFFSET($O3618,,,N$12))*SQRT($J$12/$G$12),"")</f>
        <v>0.1903454348528224</v>
      </c>
      <c r="O3618" s="4">
        <f t="shared" ca="1" si="56"/>
        <v>7.4044569757777748E-3</v>
      </c>
    </row>
    <row r="3619" spans="2:15" x14ac:dyDescent="0.2">
      <c r="B3619" s="14">
        <v>36378</v>
      </c>
      <c r="C3619" s="25">
        <v>1164.4000000000001</v>
      </c>
      <c r="D3619" s="25">
        <v>1183.43</v>
      </c>
      <c r="E3619" s="25">
        <v>1164.4000000000001</v>
      </c>
      <c r="F3619" s="16">
        <v>1174.6600000000001</v>
      </c>
      <c r="G3619" s="28">
        <f ca="1">IFERROR($F3619/OFFSET($F3619,G$12,)-1,"")</f>
        <v>7.332069873339675E-3</v>
      </c>
      <c r="H3619" s="29">
        <f ca="1">IFERROR($F3619/OFFSET($F3619,H$12,)-1,"")</f>
        <v>-1.2442621021303779E-2</v>
      </c>
      <c r="I3619" s="29">
        <f ca="1">IFERROR($F3619/OFFSET($F3619,I$12,)-1,"")</f>
        <v>-6.4910046170991831E-2</v>
      </c>
      <c r="J3619" s="29">
        <f ca="1">IFERROR($F3619/OFFSET($F3619,J$12,)-1,"")</f>
        <v>-0.21582162288460893</v>
      </c>
      <c r="K3619" s="30">
        <f>F3619/VLOOKUP(YEAR(B3619),$Z$13:$AB$35,3,FALSE)-1</f>
        <v>3.8731584811559472E-2</v>
      </c>
      <c r="L3619" s="21">
        <f>MAX(F3619:$F$5741)</f>
        <v>1628.56</v>
      </c>
      <c r="M3619" s="28">
        <f ca="1">IF(OFFSET($O3619,M$12,)&lt;&gt;"",_xlfn.STDEV.S(OFFSET($O3619,,,M$12))*SQRT($J$12/$G$12),"")</f>
        <v>0.1677626828793618</v>
      </c>
      <c r="N3619" s="30">
        <f ca="1">IF(OFFSET($O3619,N$12,)&lt;&gt;"",_xlfn.STDEV.S(OFFSET($O3619,,,N$12))*SQRT($J$12/$G$12),"")</f>
        <v>0.1904923269473868</v>
      </c>
      <c r="O3619" s="4">
        <f t="shared" ca="1" si="56"/>
        <v>7.3053209195797497E-3</v>
      </c>
    </row>
    <row r="3620" spans="2:15" x14ac:dyDescent="0.2">
      <c r="B3620" s="14">
        <v>36377</v>
      </c>
      <c r="C3620" s="25">
        <v>1164.32</v>
      </c>
      <c r="D3620" s="25">
        <v>1169.1199999999999</v>
      </c>
      <c r="E3620" s="25">
        <v>1152.94</v>
      </c>
      <c r="F3620" s="16">
        <v>1166.1099999999999</v>
      </c>
      <c r="G3620" s="28">
        <f ca="1">IFERROR($F3620/OFFSET($F3620,G$12,)-1,"")</f>
        <v>1.339573225709545E-3</v>
      </c>
      <c r="H3620" s="29">
        <f ca="1">IFERROR($F3620/OFFSET($F3620,H$12,)-1,"")</f>
        <v>-3.2562885776863393E-2</v>
      </c>
      <c r="I3620" s="29">
        <f ca="1">IFERROR($F3620/OFFSET($F3620,I$12,)-1,"")</f>
        <v>-8.076086271047489E-2</v>
      </c>
      <c r="J3620" s="29">
        <f ca="1">IFERROR($F3620/OFFSET($F3620,J$12,)-1,"")</f>
        <v>-0.22973624587987407</v>
      </c>
      <c r="K3620" s="30">
        <f>F3620/VLOOKUP(YEAR(B3620),$Z$13:$AB$35,3,FALSE)-1</f>
        <v>3.1170967228481006E-2</v>
      </c>
      <c r="L3620" s="21">
        <f>MAX(F3620:$F$5741)</f>
        <v>1628.56</v>
      </c>
      <c r="M3620" s="28">
        <f ca="1">IF(OFFSET($O3620,M$12,)&lt;&gt;"",_xlfn.STDEV.S(OFFSET($O3620,,,M$12))*SQRT($J$12/$G$12),"")</f>
        <v>0.16689388068096511</v>
      </c>
      <c r="N3620" s="30">
        <f ca="1">IF(OFFSET($O3620,N$12,)&lt;&gt;"",_xlfn.STDEV.S(OFFSET($O3620,,,N$12))*SQRT($J$12/$G$12),"")</f>
        <v>0.19032446807146966</v>
      </c>
      <c r="O3620" s="4">
        <f t="shared" ca="1" si="56"/>
        <v>1.338676797960464E-3</v>
      </c>
    </row>
    <row r="3621" spans="2:15" x14ac:dyDescent="0.2">
      <c r="B3621" s="14">
        <v>36376</v>
      </c>
      <c r="C3621" s="25">
        <v>1165.83</v>
      </c>
      <c r="D3621" s="25">
        <v>1174.67</v>
      </c>
      <c r="E3621" s="25">
        <v>1162.01</v>
      </c>
      <c r="F3621" s="16">
        <v>1164.55</v>
      </c>
      <c r="G3621" s="28">
        <f ca="1">IFERROR($F3621/OFFSET($F3621,G$12,)-1,"")</f>
        <v>-1.6459917528955925E-3</v>
      </c>
      <c r="H3621" s="29">
        <f ca="1">IFERROR($F3621/OFFSET($F3621,H$12,)-1,"")</f>
        <v>-3.0228588083440866E-2</v>
      </c>
      <c r="I3621" s="29">
        <f ca="1">IFERROR($F3621/OFFSET($F3621,I$12,)-1,"")</f>
        <v>-8.19906035189506E-2</v>
      </c>
      <c r="J3621" s="29">
        <f ca="1">IFERROR($F3621/OFFSET($F3621,J$12,)-1,"")</f>
        <v>-0.23397467521789184</v>
      </c>
      <c r="K3621" s="30">
        <f>F3621/VLOOKUP(YEAR(B3621),$Z$13:$AB$35,3,FALSE)-1</f>
        <v>2.9791486125603672E-2</v>
      </c>
      <c r="L3621" s="21">
        <f>MAX(F3621:$F$5741)</f>
        <v>1628.56</v>
      </c>
      <c r="M3621" s="28">
        <f ca="1">IF(OFFSET($O3621,M$12,)&lt;&gt;"",_xlfn.STDEV.S(OFFSET($O3621,,,M$12))*SQRT($J$12/$G$12),"")</f>
        <v>0.16670400646789763</v>
      </c>
      <c r="N3621" s="30">
        <f ca="1">IF(OFFSET($O3621,N$12,)&lt;&gt;"",_xlfn.STDEV.S(OFFSET($O3621,,,N$12))*SQRT($J$12/$G$12),"")</f>
        <v>0.19053226787763683</v>
      </c>
      <c r="O3621" s="4">
        <f t="shared" ca="1" si="56"/>
        <v>-1.6473478856474087E-3</v>
      </c>
    </row>
    <row r="3622" spans="2:15" x14ac:dyDescent="0.2">
      <c r="B3622" s="14">
        <v>36375</v>
      </c>
      <c r="C3622" s="25">
        <v>1158.18</v>
      </c>
      <c r="D3622" s="25">
        <v>1168.1500000000001</v>
      </c>
      <c r="E3622" s="25">
        <v>1145.3800000000001</v>
      </c>
      <c r="F3622" s="16">
        <v>1166.47</v>
      </c>
      <c r="G3622" s="28">
        <f ca="1">IFERROR($F3622/OFFSET($F3622,G$12,)-1,"")</f>
        <v>-1.282973519629671E-2</v>
      </c>
      <c r="H3622" s="29">
        <f ca="1">IFERROR($F3622/OFFSET($F3622,H$12,)-1,"")</f>
        <v>-2.2991490217100008E-2</v>
      </c>
      <c r="I3622" s="29">
        <f ca="1">IFERROR($F3622/OFFSET($F3622,I$12,)-1,"")</f>
        <v>-6.6973284274516098E-2</v>
      </c>
      <c r="J3622" s="29">
        <f ca="1">IFERROR($F3622/OFFSET($F3622,J$12,)-1,"")</f>
        <v>-0.23629352224069977</v>
      </c>
      <c r="K3622" s="30">
        <f>F3622/VLOOKUP(YEAR(B3622),$Z$13:$AB$35,3,FALSE)-1</f>
        <v>3.1489309021452749E-2</v>
      </c>
      <c r="L3622" s="21">
        <f>MAX(F3622:$F$5741)</f>
        <v>1628.56</v>
      </c>
      <c r="M3622" s="28">
        <f ca="1">IF(OFFSET($O3622,M$12,)&lt;&gt;"",_xlfn.STDEV.S(OFFSET($O3622,,,M$12))*SQRT($J$12/$G$12),"")</f>
        <v>0.17734916843745349</v>
      </c>
      <c r="N3622" s="30">
        <f ca="1">IF(OFFSET($O3622,N$12,)&lt;&gt;"",_xlfn.STDEV.S(OFFSET($O3622,,,N$12))*SQRT($J$12/$G$12),"")</f>
        <v>0.19135694114893587</v>
      </c>
      <c r="O3622" s="4">
        <f t="shared" ca="1" si="56"/>
        <v>-1.2912747026443979E-2</v>
      </c>
    </row>
    <row r="3623" spans="2:15" x14ac:dyDescent="0.2">
      <c r="B3623" s="14">
        <v>36371</v>
      </c>
      <c r="C3623" s="25">
        <v>1188.5</v>
      </c>
      <c r="D3623" s="25">
        <v>1188.5</v>
      </c>
      <c r="E3623" s="25">
        <v>1173.48</v>
      </c>
      <c r="F3623" s="16">
        <v>1181.6300000000001</v>
      </c>
      <c r="G3623" s="28">
        <f ca="1">IFERROR($F3623/OFFSET($F3623,G$12,)-1,"")</f>
        <v>-6.5828190943788556E-3</v>
      </c>
      <c r="H3623" s="29">
        <f ca="1">IFERROR($F3623/OFFSET($F3623,H$12,)-1,"")</f>
        <v>-2.6647885467635302E-2</v>
      </c>
      <c r="I3623" s="29">
        <f ca="1">IFERROR($F3623/OFFSET($F3623,I$12,)-1,"")</f>
        <v>-4.0682286846249971E-2</v>
      </c>
      <c r="J3623" s="29">
        <f ca="1">IFERROR($F3623/OFFSET($F3623,J$12,)-1,"")</f>
        <v>-0.23197467712686781</v>
      </c>
      <c r="K3623" s="30">
        <f>F3623/VLOOKUP(YEAR(B3623),$Z$13:$AB$35,3,FALSE)-1</f>
        <v>4.489503563659536E-2</v>
      </c>
      <c r="L3623" s="21">
        <f>MAX(F3623:$F$5741)</f>
        <v>1628.56</v>
      </c>
      <c r="M3623" s="28">
        <f ca="1">IF(OFFSET($O3623,M$12,)&lt;&gt;"",_xlfn.STDEV.S(OFFSET($O3623,,,M$12))*SQRT($J$12/$G$12),"")</f>
        <v>0.1745738471039513</v>
      </c>
      <c r="N3623" s="30">
        <f ca="1">IF(OFFSET($O3623,N$12,)&lt;&gt;"",_xlfn.STDEV.S(OFFSET($O3623,,,N$12))*SQRT($J$12/$G$12),"")</f>
        <v>0.19386886154622196</v>
      </c>
      <c r="O3623" s="4">
        <f t="shared" ca="1" si="56"/>
        <v>-6.6045814054738724E-3</v>
      </c>
    </row>
    <row r="3624" spans="2:15" x14ac:dyDescent="0.2">
      <c r="B3624" s="14">
        <v>36370</v>
      </c>
      <c r="C3624" s="25">
        <v>1205.3599999999999</v>
      </c>
      <c r="D3624" s="25">
        <v>1205.97</v>
      </c>
      <c r="E3624" s="25">
        <v>1186.4000000000001</v>
      </c>
      <c r="F3624" s="16">
        <v>1189.46</v>
      </c>
      <c r="G3624" s="28">
        <f ca="1">IFERROR($F3624/OFFSET($F3624,G$12,)-1,"")</f>
        <v>-1.3191079843366205E-2</v>
      </c>
      <c r="H3624" s="29">
        <f ca="1">IFERROR($F3624/OFFSET($F3624,H$12,)-1,"")</f>
        <v>-2.0948053765299512E-2</v>
      </c>
      <c r="I3624" s="29">
        <f ca="1">IFERROR($F3624/OFFSET($F3624,I$12,)-1,"")</f>
        <v>-4.9107777768481187E-3</v>
      </c>
      <c r="J3624" s="29">
        <f ca="1">IFERROR($F3624/OFFSET($F3624,J$12,)-1,"")</f>
        <v>-0.22382819892069661</v>
      </c>
      <c r="K3624" s="30">
        <f>F3624/VLOOKUP(YEAR(B3624),$Z$13:$AB$35,3,FALSE)-1</f>
        <v>5.1818969633730116E-2</v>
      </c>
      <c r="L3624" s="21">
        <f>MAX(F3624:$F$5741)</f>
        <v>1628.56</v>
      </c>
      <c r="M3624" s="28">
        <f ca="1">IF(OFFSET($O3624,M$12,)&lt;&gt;"",_xlfn.STDEV.S(OFFSET($O3624,,,M$12))*SQRT($J$12/$G$12),"")</f>
        <v>0.17379561805198734</v>
      </c>
      <c r="N3624" s="30">
        <f ca="1">IF(OFFSET($O3624,N$12,)&lt;&gt;"",_xlfn.STDEV.S(OFFSET($O3624,,,N$12))*SQRT($J$12/$G$12),"")</f>
        <v>0.1939687875227695</v>
      </c>
      <c r="O3624" s="4">
        <f t="shared" ca="1" si="56"/>
        <v>-1.3278854890051289E-2</v>
      </c>
    </row>
    <row r="3625" spans="2:15" x14ac:dyDescent="0.2">
      <c r="B3625" s="14">
        <v>36369</v>
      </c>
      <c r="C3625" s="25">
        <v>1200.21</v>
      </c>
      <c r="D3625" s="25">
        <v>1211.1199999999999</v>
      </c>
      <c r="E3625" s="25">
        <v>1196.4100000000001</v>
      </c>
      <c r="F3625" s="16">
        <v>1205.3599999999999</v>
      </c>
      <c r="G3625" s="28">
        <f ca="1">IFERROR($F3625/OFFSET($F3625,G$12,)-1,"")</f>
        <v>3.7556730649124237E-3</v>
      </c>
      <c r="H3625" s="29">
        <f ca="1">IFERROR($F3625/OFFSET($F3625,H$12,)-1,"")</f>
        <v>-7.1169686985174119E-3</v>
      </c>
      <c r="I3625" s="29">
        <f ca="1">IFERROR($F3625/OFFSET($F3625,I$12,)-1,"")</f>
        <v>8.3909882626553856E-3</v>
      </c>
      <c r="J3625" s="29">
        <f ca="1">IFERROR($F3625/OFFSET($F3625,J$12,)-1,"")</f>
        <v>-0.21146662654306858</v>
      </c>
      <c r="K3625" s="30">
        <f>F3625/VLOOKUP(YEAR(B3625),$Z$13:$AB$35,3,FALSE)-1</f>
        <v>6.5879065489981015E-2</v>
      </c>
      <c r="L3625" s="21">
        <f>MAX(F3625:$F$5741)</f>
        <v>1628.56</v>
      </c>
      <c r="M3625" s="28">
        <f ca="1">IF(OFFSET($O3625,M$12,)&lt;&gt;"",_xlfn.STDEV.S(OFFSET($O3625,,,M$12))*SQRT($J$12/$G$12),"")</f>
        <v>0.16932092919848127</v>
      </c>
      <c r="N3625" s="30">
        <f ca="1">IF(OFFSET($O3625,N$12,)&lt;&gt;"",_xlfn.STDEV.S(OFFSET($O3625,,,N$12))*SQRT($J$12/$G$12),"")</f>
        <v>0.19436251843012192</v>
      </c>
      <c r="O3625" s="4">
        <f t="shared" ca="1" si="56"/>
        <v>3.748638133261047E-3</v>
      </c>
    </row>
    <row r="3626" spans="2:15" x14ac:dyDescent="0.2">
      <c r="B3626" s="14">
        <v>36368</v>
      </c>
      <c r="C3626" s="25">
        <v>1193.28</v>
      </c>
      <c r="D3626" s="25">
        <v>1201.95</v>
      </c>
      <c r="E3626" s="25">
        <v>1187.26</v>
      </c>
      <c r="F3626" s="16">
        <v>1200.8499999999999</v>
      </c>
      <c r="G3626" s="28">
        <f ca="1">IFERROR($F3626/OFFSET($F3626,G$12,)-1,"")</f>
        <v>5.804409005628397E-3</v>
      </c>
      <c r="H3626" s="29">
        <f ca="1">IFERROR($F3626/OFFSET($F3626,H$12,)-1,"")</f>
        <v>-2.7391934687001518E-2</v>
      </c>
      <c r="I3626" s="29">
        <f ca="1">IFERROR($F3626/OFFSET($F3626,I$12,)-1,"")</f>
        <v>3.694323947075695E-3</v>
      </c>
      <c r="J3626" s="29">
        <f ca="1">IFERROR($F3626/OFFSET($F3626,J$12,)-1,"")</f>
        <v>-0.20851952913881977</v>
      </c>
      <c r="K3626" s="30">
        <f>F3626/VLOOKUP(YEAR(B3626),$Z$13:$AB$35,3,FALSE)-1</f>
        <v>6.1890950250252041E-2</v>
      </c>
      <c r="L3626" s="21">
        <f>MAX(F3626:$F$5741)</f>
        <v>1628.56</v>
      </c>
      <c r="M3626" s="28">
        <f ca="1">IF(OFFSET($O3626,M$12,)&lt;&gt;"",_xlfn.STDEV.S(OFFSET($O3626,,,M$12))*SQRT($J$12/$G$12),"")</f>
        <v>0.16976427913953002</v>
      </c>
      <c r="N3626" s="30">
        <f ca="1">IF(OFFSET($O3626,N$12,)&lt;&gt;"",_xlfn.STDEV.S(OFFSET($O3626,,,N$12))*SQRT($J$12/$G$12),"")</f>
        <v>0.19679993819890848</v>
      </c>
      <c r="O3626" s="4">
        <f t="shared" ca="1" si="56"/>
        <v>5.7876283269788836E-3</v>
      </c>
    </row>
    <row r="3627" spans="2:15" x14ac:dyDescent="0.2">
      <c r="B3627" s="14">
        <v>36367</v>
      </c>
      <c r="C3627" s="25">
        <v>1213.71</v>
      </c>
      <c r="D3627" s="25">
        <v>1214.6099999999999</v>
      </c>
      <c r="E3627" s="25">
        <v>1187.04</v>
      </c>
      <c r="F3627" s="16">
        <v>1193.92</v>
      </c>
      <c r="G3627" s="28">
        <f ca="1">IFERROR($F3627/OFFSET($F3627,G$12,)-1,"")</f>
        <v>-1.652416020033276E-2</v>
      </c>
      <c r="H3627" s="29">
        <f ca="1">IFERROR($F3627/OFFSET($F3627,H$12,)-1,"")</f>
        <v>-4.9684002738112132E-2</v>
      </c>
      <c r="I3627" s="29">
        <f ca="1">IFERROR($F3627/OFFSET($F3627,I$12,)-1,"")</f>
        <v>-1.2873194486932471E-2</v>
      </c>
      <c r="J3627" s="29">
        <f ca="1">IFERROR($F3627/OFFSET($F3627,J$12,)-1,"")</f>
        <v>-0.21064184275249243</v>
      </c>
      <c r="K3627" s="30">
        <f>F3627/VLOOKUP(YEAR(B3627),$Z$13:$AB$35,3,FALSE)-1</f>
        <v>5.5762870735546644E-2</v>
      </c>
      <c r="L3627" s="21">
        <f>MAX(F3627:$F$5741)</f>
        <v>1628.56</v>
      </c>
      <c r="M3627" s="28">
        <f ca="1">IF(OFFSET($O3627,M$12,)&lt;&gt;"",_xlfn.STDEV.S(OFFSET($O3627,,,M$12))*SQRT($J$12/$G$12),"")</f>
        <v>0.17030898946991818</v>
      </c>
      <c r="N3627" s="30">
        <f ca="1">IF(OFFSET($O3627,N$12,)&lt;&gt;"",_xlfn.STDEV.S(OFFSET($O3627,,,N$12))*SQRT($J$12/$G$12),"")</f>
        <v>0.19667971824574562</v>
      </c>
      <c r="O3627" s="4">
        <f t="shared" ca="1" si="56"/>
        <v>-1.6662206986365134E-2</v>
      </c>
    </row>
    <row r="3628" spans="2:15" x14ac:dyDescent="0.2">
      <c r="B3628" s="14">
        <v>36364</v>
      </c>
      <c r="C3628" s="25">
        <v>1214.51</v>
      </c>
      <c r="D3628" s="25">
        <v>1226.56</v>
      </c>
      <c r="E3628" s="25">
        <v>1210.1600000000001</v>
      </c>
      <c r="F3628" s="16">
        <v>1213.98</v>
      </c>
      <c r="G3628" s="28">
        <f ca="1">IFERROR($F3628/OFFSET($F3628,G$12,)-1,"")</f>
        <v>-7.6548880163973543E-4</v>
      </c>
      <c r="H3628" s="29">
        <f ca="1">IFERROR($F3628/OFFSET($F3628,H$12,)-1,"")</f>
        <v>-3.7135152284263895E-2</v>
      </c>
      <c r="I3628" s="29">
        <f ca="1">IFERROR($F3628/OFFSET($F3628,I$12,)-1,"")</f>
        <v>-2.8092656481025768E-3</v>
      </c>
      <c r="J3628" s="29">
        <f ca="1">IFERROR($F3628/OFFSET($F3628,J$12,)-1,"")</f>
        <v>-0.19634310227265195</v>
      </c>
      <c r="K3628" s="30">
        <f>F3628/VLOOKUP(YEAR(B3628),$Z$13:$AB$35,3,FALSE)-1</f>
        <v>7.3501582866137394E-2</v>
      </c>
      <c r="L3628" s="21">
        <f>MAX(F3628:$F$5741)</f>
        <v>1628.56</v>
      </c>
      <c r="M3628" s="28">
        <f ca="1">IF(OFFSET($O3628,M$12,)&lt;&gt;"",_xlfn.STDEV.S(OFFSET($O3628,,,M$12))*SQRT($J$12/$G$12),"")</f>
        <v>0.16295840715059828</v>
      </c>
      <c r="N3628" s="30">
        <f ca="1">IF(OFFSET($O3628,N$12,)&lt;&gt;"",_xlfn.STDEV.S(OFFSET($O3628,,,N$12))*SQRT($J$12/$G$12),"")</f>
        <v>0.19585756053460565</v>
      </c>
      <c r="O3628" s="4">
        <f t="shared" ca="1" si="56"/>
        <v>-7.6578193779696377E-4</v>
      </c>
    </row>
    <row r="3629" spans="2:15" x14ac:dyDescent="0.2">
      <c r="B3629" s="14">
        <v>36363</v>
      </c>
      <c r="C3629" s="25">
        <v>1214.58</v>
      </c>
      <c r="D3629" s="25">
        <v>1223.51</v>
      </c>
      <c r="E3629" s="25">
        <v>1207.25</v>
      </c>
      <c r="F3629" s="16">
        <v>1214.9100000000001</v>
      </c>
      <c r="G3629" s="28">
        <f ca="1">IFERROR($F3629/OFFSET($F3629,G$12,)-1,"")</f>
        <v>7.4958813838565952E-4</v>
      </c>
      <c r="H3629" s="29">
        <f ca="1">IFERROR($F3629/OFFSET($F3629,H$12,)-1,"")</f>
        <v>-3.515780110865796E-2</v>
      </c>
      <c r="I3629" s="29">
        <f ca="1">IFERROR($F3629/OFFSET($F3629,I$12,)-1,"")</f>
        <v>-9.9904658686245096E-3</v>
      </c>
      <c r="J3629" s="29">
        <f ca="1">IFERROR($F3629/OFFSET($F3629,J$12,)-1,"")</f>
        <v>-0.19424990051730995</v>
      </c>
      <c r="K3629" s="30">
        <f>F3629/VLOOKUP(YEAR(B3629),$Z$13:$AB$35,3,FALSE)-1</f>
        <v>7.4323965831314398E-2</v>
      </c>
      <c r="L3629" s="21">
        <f>MAX(F3629:$F$5741)</f>
        <v>1628.56</v>
      </c>
      <c r="M3629" s="28">
        <f ca="1">IF(OFFSET($O3629,M$12,)&lt;&gt;"",_xlfn.STDEV.S(OFFSET($O3629,,,M$12))*SQRT($J$12/$G$12),"")</f>
        <v>0.16598067151493212</v>
      </c>
      <c r="N3629" s="30">
        <f ca="1">IF(OFFSET($O3629,N$12,)&lt;&gt;"",_xlfn.STDEV.S(OFFSET($O3629,,,N$12))*SQRT($J$12/$G$12),"")</f>
        <v>0.19687942751230378</v>
      </c>
      <c r="O3629" s="4">
        <f t="shared" ca="1" si="56"/>
        <v>7.493073375116297E-4</v>
      </c>
    </row>
    <row r="3630" spans="2:15" x14ac:dyDescent="0.2">
      <c r="B3630" s="14">
        <v>36362</v>
      </c>
      <c r="C3630" s="25">
        <v>1231.56</v>
      </c>
      <c r="D3630" s="25">
        <v>1231.56</v>
      </c>
      <c r="E3630" s="25">
        <v>1207.3</v>
      </c>
      <c r="F3630" s="16">
        <v>1214</v>
      </c>
      <c r="G3630" s="28">
        <f ca="1">IFERROR($F3630/OFFSET($F3630,G$12,)-1,"")</f>
        <v>-1.6741315493208786E-2</v>
      </c>
      <c r="H3630" s="29">
        <f ca="1">IFERROR($F3630/OFFSET($F3630,H$12,)-1,"")</f>
        <v>-2.4194196607989604E-2</v>
      </c>
      <c r="I3630" s="29">
        <f ca="1">IFERROR($F3630/OFFSET($F3630,I$12,)-1,"")</f>
        <v>-1.1022133878601736E-2</v>
      </c>
      <c r="J3630" s="29">
        <f ca="1">IFERROR($F3630/OFFSET($F3630,J$12,)-1,"")</f>
        <v>-0.19292647254354478</v>
      </c>
      <c r="K3630" s="30">
        <f>F3630/VLOOKUP(YEAR(B3630),$Z$13:$AB$35,3,FALSE)-1</f>
        <v>7.3519268521302417E-2</v>
      </c>
      <c r="L3630" s="21">
        <f>MAX(F3630:$F$5741)</f>
        <v>1628.56</v>
      </c>
      <c r="M3630" s="28">
        <f ca="1">IF(OFFSET($O3630,M$12,)&lt;&gt;"",_xlfn.STDEV.S(OFFSET($O3630,,,M$12))*SQRT($J$12/$G$12),"")</f>
        <v>0.16627515833295731</v>
      </c>
      <c r="N3630" s="30">
        <f ca="1">IF(OFFSET($O3630,N$12,)&lt;&gt;"",_xlfn.STDEV.S(OFFSET($O3630,,,N$12))*SQRT($J$12/$G$12),"")</f>
        <v>0.19697944489417199</v>
      </c>
      <c r="O3630" s="4">
        <f t="shared" ca="1" si="56"/>
        <v>-1.6883035258889682E-2</v>
      </c>
    </row>
    <row r="3631" spans="2:15" x14ac:dyDescent="0.2">
      <c r="B3631" s="14">
        <v>36361</v>
      </c>
      <c r="C3631" s="25">
        <v>1254.8699999999999</v>
      </c>
      <c r="D3631" s="25">
        <v>1256.1199999999999</v>
      </c>
      <c r="E3631" s="25">
        <v>1226.46</v>
      </c>
      <c r="F3631" s="16">
        <v>1234.67</v>
      </c>
      <c r="G3631" s="28">
        <f ca="1">IFERROR($F3631/OFFSET($F3631,G$12,)-1,"")</f>
        <v>-1.7248515529235564E-2</v>
      </c>
      <c r="H3631" s="29">
        <f ca="1">IFERROR($F3631/OFFSET($F3631,H$12,)-1,"")</f>
        <v>-1.3282292673960416E-2</v>
      </c>
      <c r="I3631" s="29">
        <f ca="1">IFERROR($F3631/OFFSET($F3631,I$12,)-1,"")</f>
        <v>2.5320134863558552E-2</v>
      </c>
      <c r="J3631" s="29">
        <f ca="1">IFERROR($F3631/OFFSET($F3631,J$12,)-1,"")</f>
        <v>-0.18205607228979515</v>
      </c>
      <c r="K3631" s="30">
        <f>F3631/VLOOKUP(YEAR(B3631),$Z$13:$AB$35,3,FALSE)-1</f>
        <v>9.1797393134428917E-2</v>
      </c>
      <c r="L3631" s="21">
        <f>MAX(F3631:$F$5741)</f>
        <v>1628.56</v>
      </c>
      <c r="M3631" s="28">
        <f ca="1">IF(OFFSET($O3631,M$12,)&lt;&gt;"",_xlfn.STDEV.S(OFFSET($O3631,,,M$12))*SQRT($J$12/$G$12),"")</f>
        <v>0.16039367958169296</v>
      </c>
      <c r="N3631" s="30">
        <f ca="1">IF(OFFSET($O3631,N$12,)&lt;&gt;"",_xlfn.STDEV.S(OFFSET($O3631,,,N$12))*SQRT($J$12/$G$12),"")</f>
        <v>0.19435919396790607</v>
      </c>
      <c r="O3631" s="4">
        <f t="shared" ca="1" si="56"/>
        <v>-1.7399004153946775E-2</v>
      </c>
    </row>
    <row r="3632" spans="2:15" x14ac:dyDescent="0.2">
      <c r="B3632" s="14">
        <v>36360</v>
      </c>
      <c r="C3632" s="25">
        <v>1259.25</v>
      </c>
      <c r="D3632" s="25">
        <v>1266.6300000000001</v>
      </c>
      <c r="E3632" s="25">
        <v>1251.07</v>
      </c>
      <c r="F3632" s="16">
        <v>1256.3399999999999</v>
      </c>
      <c r="G3632" s="28">
        <f ca="1">IFERROR($F3632/OFFSET($F3632,G$12,)-1,"")</f>
        <v>-3.5374365482233605E-3</v>
      </c>
      <c r="H3632" s="29">
        <f ca="1">IFERROR($F3632/OFFSET($F3632,H$12,)-1,"")</f>
        <v>-5.8635014836796451E-3</v>
      </c>
      <c r="I3632" s="29">
        <f ca="1">IFERROR($F3632/OFFSET($F3632,I$12,)-1,"")</f>
        <v>4.8654062852134583E-2</v>
      </c>
      <c r="J3632" s="29">
        <f ca="1">IFERROR($F3632/OFFSET($F3632,J$12,)-1,"")</f>
        <v>-0.17563533047683422</v>
      </c>
      <c r="K3632" s="30">
        <f>F3632/VLOOKUP(YEAR(B3632),$Z$13:$AB$35,3,FALSE)-1</f>
        <v>0.11095980050580967</v>
      </c>
      <c r="L3632" s="21">
        <f>MAX(F3632:$F$5741)</f>
        <v>1628.56</v>
      </c>
      <c r="M3632" s="28">
        <f ca="1">IF(OFFSET($O3632,M$12,)&lt;&gt;"",_xlfn.STDEV.S(OFFSET($O3632,,,M$12))*SQRT($J$12/$G$12),"")</f>
        <v>0.15378375519989146</v>
      </c>
      <c r="N3632" s="30">
        <f ca="1">IF(OFFSET($O3632,N$12,)&lt;&gt;"",_xlfn.STDEV.S(OFFSET($O3632,,,N$12))*SQRT($J$12/$G$12),"")</f>
        <v>0.19963368703662013</v>
      </c>
      <c r="O3632" s="4">
        <f t="shared" ca="1" si="56"/>
        <v>-3.5437080713345824E-3</v>
      </c>
    </row>
    <row r="3633" spans="2:15" x14ac:dyDescent="0.2">
      <c r="B3633" s="14">
        <v>36357</v>
      </c>
      <c r="C3633" s="25">
        <v>1258.19</v>
      </c>
      <c r="D3633" s="25">
        <v>1265.6500000000001</v>
      </c>
      <c r="E3633" s="25">
        <v>1254.45</v>
      </c>
      <c r="F3633" s="16">
        <v>1260.8</v>
      </c>
      <c r="G3633" s="28">
        <f ca="1">IFERROR($F3633/OFFSET($F3633,G$12,)-1,"")</f>
        <v>1.286551565304217E-3</v>
      </c>
      <c r="H3633" s="29">
        <f ca="1">IFERROR($F3633/OFFSET($F3633,H$12,)-1,"")</f>
        <v>-2.0737363663707598E-3</v>
      </c>
      <c r="I3633" s="29">
        <f ca="1">IFERROR($F3633/OFFSET($F3633,I$12,)-1,"")</f>
        <v>5.50715905572432E-2</v>
      </c>
      <c r="J3633" s="29">
        <f ca="1">IFERROR($F3633/OFFSET($F3633,J$12,)-1,"")</f>
        <v>-0.17409076616706842</v>
      </c>
      <c r="K3633" s="30">
        <f>F3633/VLOOKUP(YEAR(B3633),$Z$13:$AB$35,3,FALSE)-1</f>
        <v>0.1149037016076262</v>
      </c>
      <c r="L3633" s="21">
        <f>MAX(F3633:$F$5741)</f>
        <v>1628.56</v>
      </c>
      <c r="M3633" s="28">
        <f ca="1">IF(OFFSET($O3633,M$12,)&lt;&gt;"",_xlfn.STDEV.S(OFFSET($O3633,,,M$12))*SQRT($J$12/$G$12),"")</f>
        <v>0.15350538064226368</v>
      </c>
      <c r="N3633" s="30">
        <f ca="1">IF(OFFSET($O3633,N$12,)&lt;&gt;"",_xlfn.STDEV.S(OFFSET($O3633,,,N$12))*SQRT($J$12/$G$12),"")</f>
        <v>0.19944411178339</v>
      </c>
      <c r="O3633" s="4">
        <f t="shared" ca="1" si="56"/>
        <v>1.2857246669946802E-3</v>
      </c>
    </row>
    <row r="3634" spans="2:15" x14ac:dyDescent="0.2">
      <c r="B3634" s="14">
        <v>36356</v>
      </c>
      <c r="C3634" s="25">
        <v>1244.27</v>
      </c>
      <c r="D3634" s="25">
        <v>1260.47</v>
      </c>
      <c r="E3634" s="25">
        <v>1239.93</v>
      </c>
      <c r="F3634" s="16">
        <v>1259.18</v>
      </c>
      <c r="G3634" s="28">
        <f ca="1">IFERROR($F3634/OFFSET($F3634,G$12,)-1,"")</f>
        <v>1.2121212121212199E-2</v>
      </c>
      <c r="H3634" s="29">
        <f ca="1">IFERROR($F3634/OFFSET($F3634,H$12,)-1,"")</f>
        <v>4.5232985775942591E-3</v>
      </c>
      <c r="I3634" s="29">
        <f ca="1">IFERROR($F3634/OFFSET($F3634,I$12,)-1,"")</f>
        <v>5.3715930677244117E-2</v>
      </c>
      <c r="J3634" s="29">
        <f ca="1">IFERROR($F3634/OFFSET($F3634,J$12,)-1,"")</f>
        <v>-0.1761827186663788</v>
      </c>
      <c r="K3634" s="30">
        <f>F3634/VLOOKUP(YEAR(B3634),$Z$13:$AB$35,3,FALSE)-1</f>
        <v>0.11347116353925357</v>
      </c>
      <c r="L3634" s="21">
        <f>MAX(F3634:$F$5741)</f>
        <v>1628.56</v>
      </c>
      <c r="M3634" s="28">
        <f ca="1">IF(OFFSET($O3634,M$12,)&lt;&gt;"",_xlfn.STDEV.S(OFFSET($O3634,,,M$12))*SQRT($J$12/$G$12),"")</f>
        <v>0.15401087321113929</v>
      </c>
      <c r="N3634" s="30">
        <f ca="1">IF(OFFSET($O3634,N$12,)&lt;&gt;"",_xlfn.STDEV.S(OFFSET($O3634,,,N$12))*SQRT($J$12/$G$12),"")</f>
        <v>0.19945381659185918</v>
      </c>
      <c r="O3634" s="4">
        <f t="shared" ca="1" si="56"/>
        <v>1.2048338516174574E-2</v>
      </c>
    </row>
    <row r="3635" spans="2:15" x14ac:dyDescent="0.2">
      <c r="B3635" s="14">
        <v>36355</v>
      </c>
      <c r="C3635" s="25">
        <v>1250.0899999999999</v>
      </c>
      <c r="D3635" s="25">
        <v>1250.0899999999999</v>
      </c>
      <c r="E3635" s="25">
        <v>1236.25</v>
      </c>
      <c r="F3635" s="16">
        <v>1244.0999999999999</v>
      </c>
      <c r="G3635" s="28">
        <f ca="1">IFERROR($F3635/OFFSET($F3635,G$12,)-1,"")</f>
        <v>-5.7460700557026012E-3</v>
      </c>
      <c r="H3635" s="29">
        <f ca="1">IFERROR($F3635/OFFSET($F3635,H$12,)-1,"")</f>
        <v>-9.6322241681262577E-3</v>
      </c>
      <c r="I3635" s="29">
        <f ca="1">IFERROR($F3635/OFFSET($F3635,I$12,)-1,"")</f>
        <v>4.707238863125629E-2</v>
      </c>
      <c r="J3635" s="29">
        <f ca="1">IFERROR($F3635/OFFSET($F3635,J$12,)-1,"")</f>
        <v>-0.18985973457666416</v>
      </c>
      <c r="K3635" s="30">
        <f>F3635/VLOOKUP(YEAR(B3635),$Z$13:$AB$35,3,FALSE)-1</f>
        <v>0.10013617954477128</v>
      </c>
      <c r="L3635" s="21">
        <f>MAX(F3635:$F$5741)</f>
        <v>1628.56</v>
      </c>
      <c r="M3635" s="28">
        <f ca="1">IF(OFFSET($O3635,M$12,)&lt;&gt;"",_xlfn.STDEV.S(OFFSET($O3635,,,M$12))*SQRT($J$12/$G$12),"")</f>
        <v>0.16001165298150677</v>
      </c>
      <c r="N3635" s="30">
        <f ca="1">IF(OFFSET($O3635,N$12,)&lt;&gt;"",_xlfn.STDEV.S(OFFSET($O3635,,,N$12))*SQRT($J$12/$G$12),"")</f>
        <v>0.19885137628718685</v>
      </c>
      <c r="O3635" s="4">
        <f t="shared" ca="1" si="56"/>
        <v>-5.7626422299865004E-3</v>
      </c>
    </row>
    <row r="3636" spans="2:15" x14ac:dyDescent="0.2">
      <c r="B3636" s="14">
        <v>36354</v>
      </c>
      <c r="C3636" s="25">
        <v>1263</v>
      </c>
      <c r="D3636" s="25">
        <v>1263.18</v>
      </c>
      <c r="E3636" s="25">
        <v>1247.5</v>
      </c>
      <c r="F3636" s="16">
        <v>1251.29</v>
      </c>
      <c r="G3636" s="28">
        <f ca="1">IFERROR($F3636/OFFSET($F3636,G$12,)-1,"")</f>
        <v>-9.8595450049456801E-3</v>
      </c>
      <c r="H3636" s="29">
        <f ca="1">IFERROR($F3636/OFFSET($F3636,H$12,)-1,"")</f>
        <v>-1.3613861386138626E-2</v>
      </c>
      <c r="I3636" s="29">
        <f ca="1">IFERROR($F3636/OFFSET($F3636,I$12,)-1,"")</f>
        <v>4.5599639013302884E-2</v>
      </c>
      <c r="J3636" s="29">
        <f ca="1">IFERROR($F3636/OFFSET($F3636,J$12,)-1,"")</f>
        <v>-0.17172058171323423</v>
      </c>
      <c r="K3636" s="30">
        <f>F3636/VLOOKUP(YEAR(B3636),$Z$13:$AB$35,3,FALSE)-1</f>
        <v>0.10649417257662308</v>
      </c>
      <c r="L3636" s="21">
        <f>MAX(F3636:$F$5741)</f>
        <v>1628.56</v>
      </c>
      <c r="M3636" s="28">
        <f ca="1">IF(OFFSET($O3636,M$12,)&lt;&gt;"",_xlfn.STDEV.S(OFFSET($O3636,,,M$12))*SQRT($J$12/$G$12),"")</f>
        <v>0.15836620670395452</v>
      </c>
      <c r="N3636" s="30">
        <f ca="1">IF(OFFSET($O3636,N$12,)&lt;&gt;"",_xlfn.STDEV.S(OFFSET($O3636,,,N$12))*SQRT($J$12/$G$12),"")</f>
        <v>0.1984070355513643</v>
      </c>
      <c r="O3636" s="4">
        <f t="shared" ca="1" si="56"/>
        <v>-9.9084721842495251E-3</v>
      </c>
    </row>
    <row r="3637" spans="2:15" x14ac:dyDescent="0.2">
      <c r="B3637" s="14">
        <v>36353</v>
      </c>
      <c r="C3637" s="25">
        <v>1262.23</v>
      </c>
      <c r="D3637" s="25">
        <v>1267.53</v>
      </c>
      <c r="E3637" s="25">
        <v>1254.25</v>
      </c>
      <c r="F3637" s="16">
        <v>1263.75</v>
      </c>
      <c r="G3637" s="28">
        <f ca="1">IFERROR($F3637/OFFSET($F3637,G$12,)-1,"")</f>
        <v>2.6119580187100588E-4</v>
      </c>
      <c r="H3637" s="29">
        <f ca="1">IFERROR($F3637/OFFSET($F3637,H$12,)-1,"")</f>
        <v>-3.7917008261335594E-3</v>
      </c>
      <c r="I3637" s="29">
        <f ca="1">IFERROR($F3637/OFFSET($F3637,I$12,)-1,"")</f>
        <v>5.5896728913397808E-2</v>
      </c>
      <c r="J3637" s="29">
        <f ca="1">IFERROR($F3637/OFFSET($F3637,J$12,)-1,"")</f>
        <v>-0.15947243801213151</v>
      </c>
      <c r="K3637" s="30">
        <f>F3637/VLOOKUP(YEAR(B3637),$Z$13:$AB$35,3,FALSE)-1</f>
        <v>0.11751233574447784</v>
      </c>
      <c r="L3637" s="21">
        <f>MAX(F3637:$F$5741)</f>
        <v>1628.56</v>
      </c>
      <c r="M3637" s="28">
        <f ca="1">IF(OFFSET($O3637,M$12,)&lt;&gt;"",_xlfn.STDEV.S(OFFSET($O3637,,,M$12))*SQRT($J$12/$G$12),"")</f>
        <v>0.16927546146524702</v>
      </c>
      <c r="N3637" s="30">
        <f ca="1">IF(OFFSET($O3637,N$12,)&lt;&gt;"",_xlfn.STDEV.S(OFFSET($O3637,,,N$12))*SQRT($J$12/$G$12),"")</f>
        <v>0.19998578635014799</v>
      </c>
      <c r="O3637" s="4">
        <f t="shared" ca="1" si="56"/>
        <v>2.6116169618626021E-4</v>
      </c>
    </row>
    <row r="3638" spans="2:15" x14ac:dyDescent="0.2">
      <c r="B3638" s="14">
        <v>36350</v>
      </c>
      <c r="C3638" s="25">
        <v>1253.51</v>
      </c>
      <c r="D3638" s="25">
        <v>1263.42</v>
      </c>
      <c r="E3638" s="25">
        <v>1241.4000000000001</v>
      </c>
      <c r="F3638" s="16">
        <v>1263.42</v>
      </c>
      <c r="G3638" s="28">
        <f ca="1">IFERROR($F3638/OFFSET($F3638,G$12,)-1,"")</f>
        <v>7.9058005121619424E-3</v>
      </c>
      <c r="H3638" s="29">
        <f ca="1">IFERROR($F3638/OFFSET($F3638,H$12,)-1,"")</f>
        <v>1.0574308110702368E-2</v>
      </c>
      <c r="I3638" s="29">
        <f ca="1">IFERROR($F3638/OFFSET($F3638,I$12,)-1,"")</f>
        <v>4.4614952127395746E-2</v>
      </c>
      <c r="J3638" s="29">
        <f ca="1">IFERROR($F3638/OFFSET($F3638,J$12,)-1,"")</f>
        <v>-0.15226624618378226</v>
      </c>
      <c r="K3638" s="30">
        <f>F3638/VLOOKUP(YEAR(B3638),$Z$13:$AB$35,3,FALSE)-1</f>
        <v>0.11722052243425374</v>
      </c>
      <c r="L3638" s="21">
        <f>MAX(F3638:$F$5741)</f>
        <v>1628.56</v>
      </c>
      <c r="M3638" s="28">
        <f ca="1">IF(OFFSET($O3638,M$12,)&lt;&gt;"",_xlfn.STDEV.S(OFFSET($O3638,,,M$12))*SQRT($J$12/$G$12),"")</f>
        <v>0.16984805811941581</v>
      </c>
      <c r="N3638" s="30">
        <f ca="1">IF(OFFSET($O3638,N$12,)&lt;&gt;"",_xlfn.STDEV.S(OFFSET($O3638,,,N$12))*SQRT($J$12/$G$12),"")</f>
        <v>0.20066155614208406</v>
      </c>
      <c r="O3638" s="4">
        <f t="shared" ca="1" si="56"/>
        <v>7.8747134094233218E-3</v>
      </c>
    </row>
    <row r="3639" spans="2:15" x14ac:dyDescent="0.2">
      <c r="B3639" s="14">
        <v>36349</v>
      </c>
      <c r="C3639" s="25">
        <v>1256.95</v>
      </c>
      <c r="D3639" s="25">
        <v>1260.8</v>
      </c>
      <c r="E3639" s="25">
        <v>1248.8399999999999</v>
      </c>
      <c r="F3639" s="16">
        <v>1253.51</v>
      </c>
      <c r="G3639" s="28">
        <f ca="1">IFERROR($F3639/OFFSET($F3639,G$12,)-1,"")</f>
        <v>-2.1413787613437929E-3</v>
      </c>
      <c r="H3639" s="29">
        <f ca="1">IFERROR($F3639/OFFSET($F3639,H$12,)-1,"")</f>
        <v>1.7674184486985878E-2</v>
      </c>
      <c r="I3639" s="29">
        <f ca="1">IFERROR($F3639/OFFSET($F3639,I$12,)-1,"")</f>
        <v>4.017094017094025E-2</v>
      </c>
      <c r="J3639" s="29">
        <f ca="1">IFERROR($F3639/OFFSET($F3639,J$12,)-1,"")</f>
        <v>-0.16309921217786083</v>
      </c>
      <c r="K3639" s="30">
        <f>F3639/VLOOKUP(YEAR(B3639),$Z$13:$AB$35,3,FALSE)-1</f>
        <v>0.10845728029994883</v>
      </c>
      <c r="L3639" s="21">
        <f>MAX(F3639:$F$5741)</f>
        <v>1628.56</v>
      </c>
      <c r="M3639" s="28">
        <f ca="1">IF(OFFSET($O3639,M$12,)&lt;&gt;"",_xlfn.STDEV.S(OFFSET($O3639,,,M$12))*SQRT($J$12/$G$12),"")</f>
        <v>0.16893823707074823</v>
      </c>
      <c r="N3639" s="30">
        <f ca="1">IF(OFFSET($O3639,N$12,)&lt;&gt;"",_xlfn.STDEV.S(OFFSET($O3639,,,N$12))*SQRT($J$12/$G$12),"")</f>
        <v>0.20012595412273018</v>
      </c>
      <c r="O3639" s="4">
        <f t="shared" ca="1" si="56"/>
        <v>-2.1436747912088687E-3</v>
      </c>
    </row>
    <row r="3640" spans="2:15" x14ac:dyDescent="0.2">
      <c r="B3640" s="14">
        <v>36348</v>
      </c>
      <c r="C3640" s="25">
        <v>1258.07</v>
      </c>
      <c r="D3640" s="25">
        <v>1260.1300000000001</v>
      </c>
      <c r="E3640" s="25">
        <v>1251.45</v>
      </c>
      <c r="F3640" s="16">
        <v>1256.2</v>
      </c>
      <c r="G3640" s="28">
        <f ca="1">IFERROR($F3640/OFFSET($F3640,G$12,)-1,"")</f>
        <v>-9.7433310210001123E-3</v>
      </c>
      <c r="H3640" s="29">
        <f ca="1">IFERROR($F3640/OFFSET($F3640,H$12,)-1,"")</f>
        <v>5.0923176026703931E-2</v>
      </c>
      <c r="I3640" s="29">
        <f ca="1">IFERROR($F3640/OFFSET($F3640,I$12,)-1,"")</f>
        <v>3.3790345145415346E-2</v>
      </c>
      <c r="J3640" s="29">
        <f ca="1">IFERROR($F3640/OFFSET($F3640,J$12,)-1,"")</f>
        <v>-0.15887162112395958</v>
      </c>
      <c r="K3640" s="30">
        <f>F3640/VLOOKUP(YEAR(B3640),$Z$13:$AB$35,3,FALSE)-1</f>
        <v>0.11083600091965429</v>
      </c>
      <c r="L3640" s="21">
        <f>MAX(F3640:$F$5741)</f>
        <v>1628.56</v>
      </c>
      <c r="M3640" s="28">
        <f ca="1">IF(OFFSET($O3640,M$12,)&lt;&gt;"",_xlfn.STDEV.S(OFFSET($O3640,,,M$12))*SQRT($J$12/$G$12),"")</f>
        <v>0.2142260304456243</v>
      </c>
      <c r="N3640" s="30">
        <f ca="1">IF(OFFSET($O3640,N$12,)&lt;&gt;"",_xlfn.STDEV.S(OFFSET($O3640,,,N$12))*SQRT($J$12/$G$12),"")</f>
        <v>0.20018436465125344</v>
      </c>
      <c r="O3640" s="4">
        <f t="shared" ca="1" si="56"/>
        <v>-9.7911078610316039E-3</v>
      </c>
    </row>
    <row r="3641" spans="2:15" x14ac:dyDescent="0.2">
      <c r="B3641" s="14">
        <v>36347</v>
      </c>
      <c r="C3641" s="25">
        <v>1250.2</v>
      </c>
      <c r="D3641" s="25">
        <v>1270.03</v>
      </c>
      <c r="E3641" s="25">
        <v>1249.44</v>
      </c>
      <c r="F3641" s="16">
        <v>1268.56</v>
      </c>
      <c r="G3641" s="28">
        <f ca="1">IFERROR($F3641/OFFSET($F3641,G$12,)-1,"")</f>
        <v>0</v>
      </c>
      <c r="H3641" s="29">
        <f ca="1">IFERROR($F3641/OFFSET($F3641,H$12,)-1,"")</f>
        <v>6.1263416797035175E-2</v>
      </c>
      <c r="I3641" s="29">
        <f ca="1">IFERROR($F3641/OFFSET($F3641,I$12,)-1,"")</f>
        <v>5.5391936637880779E-2</v>
      </c>
      <c r="J3641" s="29">
        <f ca="1">IFERROR($F3641/OFFSET($F3641,J$12,)-1,"")</f>
        <v>-0.15588027840992269</v>
      </c>
      <c r="K3641" s="30">
        <f>F3641/VLOOKUP(YEAR(B3641),$Z$13:$AB$35,3,FALSE)-1</f>
        <v>0.12176573581168326</v>
      </c>
      <c r="L3641" s="21">
        <f>MAX(F3641:$F$5741)</f>
        <v>1628.56</v>
      </c>
      <c r="M3641" s="28">
        <f ca="1">IF(OFFSET($O3641,M$12,)&lt;&gt;"",_xlfn.STDEV.S(OFFSET($O3641,,,M$12))*SQRT($J$12/$G$12),"")</f>
        <v>0.21226420315251446</v>
      </c>
      <c r="N3641" s="30">
        <f ca="1">IF(OFFSET($O3641,N$12,)&lt;&gt;"",_xlfn.STDEV.S(OFFSET($O3641,,,N$12))*SQRT($J$12/$G$12),"")</f>
        <v>0.20007902418485865</v>
      </c>
      <c r="O3641" s="4">
        <f t="shared" ca="1" si="56"/>
        <v>0</v>
      </c>
    </row>
    <row r="3642" spans="2:15" x14ac:dyDescent="0.2">
      <c r="B3642" s="14">
        <v>36346</v>
      </c>
      <c r="C3642" s="25">
        <v>1250.2</v>
      </c>
      <c r="D3642" s="25">
        <v>1270.03</v>
      </c>
      <c r="E3642" s="25">
        <v>1249.44</v>
      </c>
      <c r="F3642" s="16">
        <v>1268.56</v>
      </c>
      <c r="G3642" s="28">
        <f ca="1">IFERROR($F3642/OFFSET($F3642,G$12,)-1,"")</f>
        <v>1.4685650295952479E-2</v>
      </c>
      <c r="H3642" s="29">
        <f ca="1">IFERROR($F3642/OFFSET($F3642,H$12,)-1,"")</f>
        <v>6.0287689208729178E-2</v>
      </c>
      <c r="I3642" s="29">
        <f ca="1">IFERROR($F3642/OFFSET($F3642,I$12,)-1,"")</f>
        <v>6.1458777853084623E-2</v>
      </c>
      <c r="J3642" s="29">
        <f ca="1">IFERROR($F3642/OFFSET($F3642,J$12,)-1,"")</f>
        <v>-0.14166435487472351</v>
      </c>
      <c r="K3642" s="30">
        <f>F3642/VLOOKUP(YEAR(B3642),$Z$13:$AB$35,3,FALSE)-1</f>
        <v>0.12176573581168326</v>
      </c>
      <c r="L3642" s="21">
        <f>MAX(F3642:$F$5741)</f>
        <v>1628.56</v>
      </c>
      <c r="M3642" s="28">
        <f ca="1">IF(OFFSET($O3642,M$12,)&lt;&gt;"",_xlfn.STDEV.S(OFFSET($O3642,,,M$12))*SQRT($J$12/$G$12),"")</f>
        <v>0.21414978697416923</v>
      </c>
      <c r="N3642" s="30">
        <f ca="1">IF(OFFSET($O3642,N$12,)&lt;&gt;"",_xlfn.STDEV.S(OFFSET($O3642,,,N$12))*SQRT($J$12/$G$12),"")</f>
        <v>0.20013160424525417</v>
      </c>
      <c r="O3642" s="4">
        <f t="shared" ca="1" si="56"/>
        <v>1.4578860383599925E-2</v>
      </c>
    </row>
    <row r="3643" spans="2:15" x14ac:dyDescent="0.2">
      <c r="B3643" s="14">
        <v>36343</v>
      </c>
      <c r="C3643" s="25">
        <v>1248.1400000000001</v>
      </c>
      <c r="D3643" s="25">
        <v>1251.83</v>
      </c>
      <c r="E3643" s="25">
        <v>1238.17</v>
      </c>
      <c r="F3643" s="16">
        <v>1250.2</v>
      </c>
      <c r="G3643" s="28">
        <f ca="1">IFERROR($F3643/OFFSET($F3643,G$12,)-1,"")</f>
        <v>1.4986929059704224E-2</v>
      </c>
      <c r="H3643" s="29">
        <f ca="1">IFERROR($F3643/OFFSET($F3643,H$12,)-1,"")</f>
        <v>3.3658814872384202E-2</v>
      </c>
      <c r="I3643" s="29">
        <f ca="1">IFERROR($F3643/OFFSET($F3643,I$12,)-1,"")</f>
        <v>4.3433264338652577E-2</v>
      </c>
      <c r="J3643" s="29">
        <f ca="1">IFERROR($F3643/OFFSET($F3643,J$12,)-1,"")</f>
        <v>-0.15100810148244215</v>
      </c>
      <c r="K3643" s="30">
        <f>F3643/VLOOKUP(YEAR(B3643),$Z$13:$AB$35,3,FALSE)-1</f>
        <v>0.10553030437012545</v>
      </c>
      <c r="L3643" s="21">
        <f>MAX(F3643:$F$5741)</f>
        <v>1628.56</v>
      </c>
      <c r="M3643" s="28">
        <f ca="1">IF(OFFSET($O3643,M$12,)&lt;&gt;"",_xlfn.STDEV.S(OFFSET($O3643,,,M$12))*SQRT($J$12/$G$12),"")</f>
        <v>0.21041581039744978</v>
      </c>
      <c r="N3643" s="30">
        <f ca="1">IF(OFFSET($O3643,N$12,)&lt;&gt;"",_xlfn.STDEV.S(OFFSET($O3643,,,N$12))*SQRT($J$12/$G$12),"")</f>
        <v>0.19846029447299651</v>
      </c>
      <c r="O3643" s="4">
        <f t="shared" ca="1" si="56"/>
        <v>1.4875734637140996E-2</v>
      </c>
    </row>
    <row r="3644" spans="2:15" x14ac:dyDescent="0.2">
      <c r="B3644" s="14">
        <v>36341</v>
      </c>
      <c r="C3644" s="25">
        <v>1214.69</v>
      </c>
      <c r="D3644" s="25">
        <v>1233.94</v>
      </c>
      <c r="E3644" s="25">
        <v>1213.6400000000001</v>
      </c>
      <c r="F3644" s="16">
        <v>1231.74</v>
      </c>
      <c r="G3644" s="28">
        <f ca="1">IFERROR($F3644/OFFSET($F3644,G$12,)-1,"")</f>
        <v>3.0460207641404446E-2</v>
      </c>
      <c r="H3644" s="29">
        <f ca="1">IFERROR($F3644/OFFSET($F3644,H$12,)-1,"")</f>
        <v>1.1779201577131415E-2</v>
      </c>
      <c r="I3644" s="29">
        <f ca="1">IFERROR($F3644/OFFSET($F3644,I$12,)-1,"")</f>
        <v>4.8566004648034733E-2</v>
      </c>
      <c r="J3644" s="29">
        <f ca="1">IFERROR($F3644/OFFSET($F3644,J$12,)-1,"")</f>
        <v>-0.15806094410039784</v>
      </c>
      <c r="K3644" s="30">
        <f>F3644/VLOOKUP(YEAR(B3644),$Z$13:$AB$35,3,FALSE)-1</f>
        <v>8.9206444652742301E-2</v>
      </c>
      <c r="L3644" s="21">
        <f>MAX(F3644:$F$5741)</f>
        <v>1628.56</v>
      </c>
      <c r="M3644" s="28">
        <f ca="1">IF(OFFSET($O3644,M$12,)&lt;&gt;"",_xlfn.STDEV.S(OFFSET($O3644,,,M$12))*SQRT($J$12/$G$12),"")</f>
        <v>0.21370697244033249</v>
      </c>
      <c r="N3644" s="30">
        <f ca="1">IF(OFFSET($O3644,N$12,)&lt;&gt;"",_xlfn.STDEV.S(OFFSET($O3644,,,N$12))*SQRT($J$12/$G$12),"")</f>
        <v>0.19633794484592984</v>
      </c>
      <c r="O3644" s="4">
        <f t="shared" ca="1" si="56"/>
        <v>3.0005505989911269E-2</v>
      </c>
    </row>
    <row r="3645" spans="2:15" x14ac:dyDescent="0.2">
      <c r="B3645" s="14">
        <v>36340</v>
      </c>
      <c r="C3645" s="25">
        <v>1195.8699999999999</v>
      </c>
      <c r="D3645" s="25">
        <v>1200.47</v>
      </c>
      <c r="E3645" s="25">
        <v>1187.25</v>
      </c>
      <c r="F3645" s="16">
        <v>1195.33</v>
      </c>
      <c r="G3645" s="28">
        <f ca="1">IFERROR($F3645/OFFSET($F3645,G$12,)-1,"")</f>
        <v>0</v>
      </c>
      <c r="H3645" s="29">
        <f ca="1">IFERROR($F3645/OFFSET($F3645,H$12,)-1,"")</f>
        <v>-2.5945875469576496E-2</v>
      </c>
      <c r="I3645" s="29">
        <f ca="1">IFERROR($F3645/OFFSET($F3645,I$12,)-1,"")</f>
        <v>1.9340809278130644E-2</v>
      </c>
      <c r="J3645" s="29">
        <f ca="1">IFERROR($F3645/OFFSET($F3645,J$12,)-1,"")</f>
        <v>-0.19311331771758</v>
      </c>
      <c r="K3645" s="30">
        <f>F3645/VLOOKUP(YEAR(B3645),$Z$13:$AB$35,3,FALSE)-1</f>
        <v>5.7009709424685751E-2</v>
      </c>
      <c r="L3645" s="21">
        <f>MAX(F3645:$F$5741)</f>
        <v>1628.56</v>
      </c>
      <c r="M3645" s="28">
        <f ca="1">IF(OFFSET($O3645,M$12,)&lt;&gt;"",_xlfn.STDEV.S(OFFSET($O3645,,,M$12))*SQRT($J$12/$G$12),"")</f>
        <v>0.19580940730098195</v>
      </c>
      <c r="N3645" s="30">
        <f ca="1">IF(OFFSET($O3645,N$12,)&lt;&gt;"",_xlfn.STDEV.S(OFFSET($O3645,,,N$12))*SQRT($J$12/$G$12),"")</f>
        <v>0.18677108983428911</v>
      </c>
      <c r="O3645" s="4">
        <f t="shared" ca="1" si="56"/>
        <v>0</v>
      </c>
    </row>
    <row r="3646" spans="2:15" x14ac:dyDescent="0.2">
      <c r="B3646" s="14">
        <v>36339</v>
      </c>
      <c r="C3646" s="25">
        <v>1195.8699999999999</v>
      </c>
      <c r="D3646" s="25">
        <v>1200.47</v>
      </c>
      <c r="E3646" s="25">
        <v>1187.25</v>
      </c>
      <c r="F3646" s="16">
        <v>1195.33</v>
      </c>
      <c r="G3646" s="28">
        <f ca="1">IFERROR($F3646/OFFSET($F3646,G$12,)-1,"")</f>
        <v>-9.1940188728145689E-4</v>
      </c>
      <c r="H3646" s="29">
        <f ca="1">IFERROR($F3646/OFFSET($F3646,H$12,)-1,"")</f>
        <v>-2.6231538129414367E-2</v>
      </c>
      <c r="I3646" s="29">
        <f ca="1">IFERROR($F3646/OFFSET($F3646,I$12,)-1,"")</f>
        <v>-2.4452122243920904E-3</v>
      </c>
      <c r="J3646" s="29">
        <f ca="1">IFERROR($F3646/OFFSET($F3646,J$12,)-1,"")</f>
        <v>-0.19423378969578087</v>
      </c>
      <c r="K3646" s="30">
        <f>F3646/VLOOKUP(YEAR(B3646),$Z$13:$AB$35,3,FALSE)-1</f>
        <v>5.7009709424685751E-2</v>
      </c>
      <c r="L3646" s="21">
        <f>MAX(F3646:$F$5741)</f>
        <v>1628.56</v>
      </c>
      <c r="M3646" s="28">
        <f ca="1">IF(OFFSET($O3646,M$12,)&lt;&gt;"",_xlfn.STDEV.S(OFFSET($O3646,,,M$12))*SQRT($J$12/$G$12),"")</f>
        <v>0.20491327575178606</v>
      </c>
      <c r="N3646" s="30">
        <f ca="1">IF(OFFSET($O3646,N$12,)&lt;&gt;"",_xlfn.STDEV.S(OFFSET($O3646,,,N$12))*SQRT($J$12/$G$12),"")</f>
        <v>0.19334469483236569</v>
      </c>
      <c r="O3646" s="4">
        <f t="shared" ca="1" si="56"/>
        <v>-9.1982479643214275E-4</v>
      </c>
    </row>
    <row r="3647" spans="2:15" x14ac:dyDescent="0.2">
      <c r="B3647" s="14">
        <v>36336</v>
      </c>
      <c r="C3647" s="25">
        <v>1208.8900000000001</v>
      </c>
      <c r="D3647" s="25">
        <v>1208.8900000000001</v>
      </c>
      <c r="E3647" s="25">
        <v>1190.78</v>
      </c>
      <c r="F3647" s="16">
        <v>1196.43</v>
      </c>
      <c r="G3647" s="28">
        <f ca="1">IFERROR($F3647/OFFSET($F3647,G$12,)-1,"")</f>
        <v>-1.079793962744624E-2</v>
      </c>
      <c r="H3647" s="29">
        <f ca="1">IFERROR($F3647/OFFSET($F3647,H$12,)-1,"")</f>
        <v>-6.4359148964440172E-3</v>
      </c>
      <c r="I3647" s="29">
        <f ca="1">IFERROR($F3647/OFFSET($F3647,I$12,)-1,"")</f>
        <v>5.386464093040555E-3</v>
      </c>
      <c r="J3647" s="29">
        <f ca="1">IFERROR($F3647/OFFSET($F3647,J$12,)-1,"")</f>
        <v>-0.19761920729662652</v>
      </c>
      <c r="K3647" s="30">
        <f>F3647/VLOOKUP(YEAR(B3647),$Z$13:$AB$35,3,FALSE)-1</f>
        <v>5.7982420458766004E-2</v>
      </c>
      <c r="L3647" s="21">
        <f>MAX(F3647:$F$5741)</f>
        <v>1628.56</v>
      </c>
      <c r="M3647" s="28">
        <f ca="1">IF(OFFSET($O3647,M$12,)&lt;&gt;"",_xlfn.STDEV.S(OFFSET($O3647,,,M$12))*SQRT($J$12/$G$12),"")</f>
        <v>0.21146522066124665</v>
      </c>
      <c r="N3647" s="30">
        <f ca="1">IF(OFFSET($O3647,N$12,)&lt;&gt;"",_xlfn.STDEV.S(OFFSET($O3647,,,N$12))*SQRT($J$12/$G$12),"")</f>
        <v>0.19759110794503568</v>
      </c>
      <c r="O3647" s="4">
        <f t="shared" ca="1" si="56"/>
        <v>-1.0856660469522069E-2</v>
      </c>
    </row>
    <row r="3648" spans="2:15" x14ac:dyDescent="0.2">
      <c r="B3648" s="14">
        <v>36335</v>
      </c>
      <c r="C3648" s="25">
        <v>1216.52</v>
      </c>
      <c r="D3648" s="25">
        <v>1224.68</v>
      </c>
      <c r="E3648" s="25">
        <v>1207.67</v>
      </c>
      <c r="F3648" s="16">
        <v>1209.49</v>
      </c>
      <c r="G3648" s="28">
        <f ca="1">IFERROR($F3648/OFFSET($F3648,G$12,)-1,"")</f>
        <v>-6.4974535896172858E-3</v>
      </c>
      <c r="H3648" s="29">
        <f ca="1">IFERROR($F3648/OFFSET($F3648,H$12,)-1,"")</f>
        <v>9.5488502149325694E-3</v>
      </c>
      <c r="I3648" s="29">
        <f ca="1">IFERROR($F3648/OFFSET($F3648,I$12,)-1,"")</f>
        <v>1.809779543598844E-2</v>
      </c>
      <c r="J3648" s="29">
        <f ca="1">IFERROR($F3648/OFFSET($F3648,J$12,)-1,"")</f>
        <v>-0.18476553811311591</v>
      </c>
      <c r="K3648" s="30">
        <f>F3648/VLOOKUP(YEAR(B3648),$Z$13:$AB$35,3,FALSE)-1</f>
        <v>6.9531153281573443E-2</v>
      </c>
      <c r="L3648" s="21">
        <f>MAX(F3648:$F$5741)</f>
        <v>1628.56</v>
      </c>
      <c r="M3648" s="28">
        <f ca="1">IF(OFFSET($O3648,M$12,)&lt;&gt;"",_xlfn.STDEV.S(OFFSET($O3648,,,M$12))*SQRT($J$12/$G$12),"")</f>
        <v>0.21233930104759632</v>
      </c>
      <c r="N3648" s="30">
        <f ca="1">IF(OFFSET($O3648,N$12,)&lt;&gt;"",_xlfn.STDEV.S(OFFSET($O3648,,,N$12))*SQRT($J$12/$G$12),"")</f>
        <v>0.19887811944632502</v>
      </c>
      <c r="O3648" s="4">
        <f t="shared" ca="1" si="56"/>
        <v>-6.5186539232102488E-3</v>
      </c>
    </row>
    <row r="3649" spans="2:15" x14ac:dyDescent="0.2">
      <c r="B3649" s="14">
        <v>36334</v>
      </c>
      <c r="C3649" s="25">
        <v>1227.06</v>
      </c>
      <c r="D3649" s="25">
        <v>1227.1600000000001</v>
      </c>
      <c r="E3649" s="25">
        <v>1213.3699999999999</v>
      </c>
      <c r="F3649" s="16">
        <v>1217.4000000000001</v>
      </c>
      <c r="G3649" s="28">
        <f ca="1">IFERROR($F3649/OFFSET($F3649,G$12,)-1,"")</f>
        <v>-7.961407140005039E-3</v>
      </c>
      <c r="H3649" s="29">
        <f ca="1">IFERROR($F3649/OFFSET($F3649,H$12,)-1,"")</f>
        <v>1.8753295006652904E-2</v>
      </c>
      <c r="I3649" s="29">
        <f ca="1">IFERROR($F3649/OFFSET($F3649,I$12,)-1,"")</f>
        <v>-1.9246106872688795E-2</v>
      </c>
      <c r="J3649" s="29">
        <f ca="1">IFERROR($F3649/OFFSET($F3649,J$12,)-1,"")</f>
        <v>-0.18123856666307969</v>
      </c>
      <c r="K3649" s="30">
        <f>F3649/VLOOKUP(YEAR(B3649),$Z$13:$AB$35,3,FALSE)-1</f>
        <v>7.6525829899368736E-2</v>
      </c>
      <c r="L3649" s="21">
        <f>MAX(F3649:$F$5741)</f>
        <v>1628.56</v>
      </c>
      <c r="M3649" s="28">
        <f ca="1">IF(OFFSET($O3649,M$12,)&lt;&gt;"",_xlfn.STDEV.S(OFFSET($O3649,,,M$12))*SQRT($J$12/$G$12),"")</f>
        <v>0.21356881888579982</v>
      </c>
      <c r="N3649" s="30">
        <f ca="1">IF(OFFSET($O3649,N$12,)&lt;&gt;"",_xlfn.STDEV.S(OFFSET($O3649,,,N$12))*SQRT($J$12/$G$12),"")</f>
        <v>0.20031936847186496</v>
      </c>
      <c r="O3649" s="4">
        <f t="shared" ca="1" si="56"/>
        <v>-7.9932683612719928E-3</v>
      </c>
    </row>
    <row r="3650" spans="2:15" x14ac:dyDescent="0.2">
      <c r="B3650" s="14">
        <v>36333</v>
      </c>
      <c r="C3650" s="25">
        <v>1229.21</v>
      </c>
      <c r="D3650" s="25">
        <v>1235.32</v>
      </c>
      <c r="E3650" s="25">
        <v>1217.1600000000001</v>
      </c>
      <c r="F3650" s="16">
        <v>1227.17</v>
      </c>
      <c r="G3650" s="28">
        <f ca="1">IFERROR($F3650/OFFSET($F3650,G$12,)-1,"")</f>
        <v>-2.9327185486294205E-4</v>
      </c>
      <c r="H3650" s="29">
        <f ca="1">IFERROR($F3650/OFFSET($F3650,H$12,)-1,"")</f>
        <v>2.6929095640967793E-2</v>
      </c>
      <c r="I3650" s="29">
        <f ca="1">IFERROR($F3650/OFFSET($F3650,I$12,)-1,"")</f>
        <v>-7.3929677831611196E-3</v>
      </c>
      <c r="J3650" s="29">
        <f ca="1">IFERROR($F3650/OFFSET($F3650,J$12,)-1,"")</f>
        <v>-0.19240691261829235</v>
      </c>
      <c r="K3650" s="30">
        <f>F3650/VLOOKUP(YEAR(B3650),$Z$13:$AB$35,3,FALSE)-1</f>
        <v>8.5165272447518037E-2</v>
      </c>
      <c r="L3650" s="21">
        <f>MAX(F3650:$F$5741)</f>
        <v>1628.56</v>
      </c>
      <c r="M3650" s="28">
        <f ca="1">IF(OFFSET($O3650,M$12,)&lt;&gt;"",_xlfn.STDEV.S(OFFSET($O3650,,,M$12))*SQRT($J$12/$G$12),"")</f>
        <v>0.21408334590178582</v>
      </c>
      <c r="N3650" s="30">
        <f ca="1">IF(OFFSET($O3650,N$12,)&lt;&gt;"",_xlfn.STDEV.S(OFFSET($O3650,,,N$12))*SQRT($J$12/$G$12),"")</f>
        <v>0.19999649693732705</v>
      </c>
      <c r="O3650" s="4">
        <f t="shared" ca="1" si="56"/>
        <v>-2.9331486746316502E-4</v>
      </c>
    </row>
    <row r="3651" spans="2:15" x14ac:dyDescent="0.2">
      <c r="B3651" s="14">
        <v>36332</v>
      </c>
      <c r="C3651" s="25">
        <v>1203.78</v>
      </c>
      <c r="D3651" s="25">
        <v>1228.95</v>
      </c>
      <c r="E3651" s="25">
        <v>1203.7</v>
      </c>
      <c r="F3651" s="16">
        <v>1227.53</v>
      </c>
      <c r="G3651" s="28">
        <f ca="1">IFERROR($F3651/OFFSET($F3651,G$12,)-1,"")</f>
        <v>1.9390788752511989E-2</v>
      </c>
      <c r="H3651" s="29">
        <f ca="1">IFERROR($F3651/OFFSET($F3651,H$12,)-1,"")</f>
        <v>3.3126572796821963E-2</v>
      </c>
      <c r="I3651" s="29">
        <f ca="1">IFERROR($F3651/OFFSET($F3651,I$12,)-1,"")</f>
        <v>3.6301498663222631E-3</v>
      </c>
      <c r="J3651" s="29">
        <f ca="1">IFERROR($F3651/OFFSET($F3651,J$12,)-1,"")</f>
        <v>-0.21475269312453626</v>
      </c>
      <c r="K3651" s="30">
        <f>F3651/VLOOKUP(YEAR(B3651),$Z$13:$AB$35,3,FALSE)-1</f>
        <v>8.5483614240489558E-2</v>
      </c>
      <c r="L3651" s="21">
        <f>MAX(F3651:$F$5741)</f>
        <v>1628.56</v>
      </c>
      <c r="M3651" s="28">
        <f ca="1">IF(OFFSET($O3651,M$12,)&lt;&gt;"",_xlfn.STDEV.S(OFFSET($O3651,,,M$12))*SQRT($J$12/$G$12),"")</f>
        <v>0.21456579259471392</v>
      </c>
      <c r="N3651" s="30">
        <f ca="1">IF(OFFSET($O3651,N$12,)&lt;&gt;"",_xlfn.STDEV.S(OFFSET($O3651,,,N$12))*SQRT($J$12/$G$12),"")</f>
        <v>0.20024236820210786</v>
      </c>
      <c r="O3651" s="4">
        <f t="shared" ca="1" si="56"/>
        <v>1.9205182932922938E-2</v>
      </c>
    </row>
    <row r="3652" spans="2:15" x14ac:dyDescent="0.2">
      <c r="B3652" s="14">
        <v>36329</v>
      </c>
      <c r="C3652" s="25">
        <v>1194.3900000000001</v>
      </c>
      <c r="D3652" s="25">
        <v>1206.68</v>
      </c>
      <c r="E3652" s="25">
        <v>1192.93</v>
      </c>
      <c r="F3652" s="16">
        <v>1204.18</v>
      </c>
      <c r="G3652" s="28">
        <f ca="1">IFERROR($F3652/OFFSET($F3652,G$12,)-1,"")</f>
        <v>5.1166478861484066E-3</v>
      </c>
      <c r="H3652" s="29">
        <f ca="1">IFERROR($F3652/OFFSET($F3652,H$12,)-1,"")</f>
        <v>6.2337054615950738E-3</v>
      </c>
      <c r="I3652" s="29">
        <f ca="1">IFERROR($F3652/OFFSET($F3652,I$12,)-1,"")</f>
        <v>-1.3815978051676781E-2</v>
      </c>
      <c r="J3652" s="29">
        <f ca="1">IFERROR($F3652/OFFSET($F3652,J$12,)-1,"")</f>
        <v>-0.24225376928691889</v>
      </c>
      <c r="K3652" s="30">
        <f>F3652/VLOOKUP(YEAR(B3652),$Z$13:$AB$35,3,FALSE)-1</f>
        <v>6.483561183524067E-2</v>
      </c>
      <c r="L3652" s="21">
        <f>MAX(F3652:$F$5741)</f>
        <v>1628.56</v>
      </c>
      <c r="M3652" s="28">
        <f ca="1">IF(OFFSET($O3652,M$12,)&lt;&gt;"",_xlfn.STDEV.S(OFFSET($O3652,,,M$12))*SQRT($J$12/$G$12),"")</f>
        <v>0.20601526799551401</v>
      </c>
      <c r="N3652" s="30">
        <f ca="1">IF(OFFSET($O3652,N$12,)&lt;&gt;"",_xlfn.STDEV.S(OFFSET($O3652,,,N$12))*SQRT($J$12/$G$12),"")</f>
        <v>0.19718314627232256</v>
      </c>
      <c r="O3652" s="4">
        <f t="shared" ca="1" si="56"/>
        <v>5.1036023241287148E-3</v>
      </c>
    </row>
    <row r="3653" spans="2:15" x14ac:dyDescent="0.2">
      <c r="B3653" s="14">
        <v>36328</v>
      </c>
      <c r="C3653" s="25">
        <v>1194.52</v>
      </c>
      <c r="D3653" s="25">
        <v>1201.0999999999999</v>
      </c>
      <c r="E3653" s="25">
        <v>1189.24</v>
      </c>
      <c r="F3653" s="16">
        <v>1198.05</v>
      </c>
      <c r="G3653" s="28">
        <f ca="1">IFERROR($F3653/OFFSET($F3653,G$12,)-1,"")</f>
        <v>2.5606908844424403E-3</v>
      </c>
      <c r="H3653" s="29">
        <f ca="1">IFERROR($F3653/OFFSET($F3653,H$12,)-1,"")</f>
        <v>1.0026319087605984E-3</v>
      </c>
      <c r="I3653" s="29">
        <f ca="1">IFERROR($F3653/OFFSET($F3653,I$12,)-1,"")</f>
        <v>-3.7486643475187043E-2</v>
      </c>
      <c r="J3653" s="29">
        <f ca="1">IFERROR($F3653/OFFSET($F3653,J$12,)-1,"")</f>
        <v>-0.24547967981458974</v>
      </c>
      <c r="K3653" s="30">
        <f>F3653/VLOOKUP(YEAR(B3653),$Z$13:$AB$35,3,FALSE)-1</f>
        <v>5.9414958527138628E-2</v>
      </c>
      <c r="L3653" s="21">
        <f>MAX(F3653:$F$5741)</f>
        <v>1628.56</v>
      </c>
      <c r="M3653" s="28">
        <f ca="1">IF(OFFSET($O3653,M$12,)&lt;&gt;"",_xlfn.STDEV.S(OFFSET($O3653,,,M$12))*SQRT($J$12/$G$12),"")</f>
        <v>0.21275466423307796</v>
      </c>
      <c r="N3653" s="30">
        <f ca="1">IF(OFFSET($O3653,N$12,)&lt;&gt;"",_xlfn.STDEV.S(OFFSET($O3653,,,N$12))*SQRT($J$12/$G$12),"")</f>
        <v>0.19781953304145036</v>
      </c>
      <c r="O3653" s="4">
        <f t="shared" ca="1" si="56"/>
        <v>2.5574179017469017E-3</v>
      </c>
    </row>
    <row r="3654" spans="2:15" x14ac:dyDescent="0.2">
      <c r="B3654" s="14">
        <v>36327</v>
      </c>
      <c r="C3654" s="25">
        <v>1185.17</v>
      </c>
      <c r="D3654" s="25">
        <v>1196.2</v>
      </c>
      <c r="E3654" s="25">
        <v>1179.5899999999999</v>
      </c>
      <c r="F3654" s="16">
        <v>1194.99</v>
      </c>
      <c r="G3654" s="28">
        <f ca="1">IFERROR($F3654/OFFSET($F3654,G$12,)-1,"")</f>
        <v>0</v>
      </c>
      <c r="H3654" s="29">
        <f ca="1">IFERROR($F3654/OFFSET($F3654,H$12,)-1,"")</f>
        <v>-1.1964016999322036E-2</v>
      </c>
      <c r="I3654" s="29">
        <f ca="1">IFERROR($F3654/OFFSET($F3654,I$12,)-1,"")</f>
        <v>-5.1128332989248793E-2</v>
      </c>
      <c r="J3654" s="29">
        <f ca="1">IFERROR($F3654/OFFSET($F3654,J$12,)-1,"")</f>
        <v>-0.24281939665823937</v>
      </c>
      <c r="K3654" s="30">
        <f>F3654/VLOOKUP(YEAR(B3654),$Z$13:$AB$35,3,FALSE)-1</f>
        <v>5.670905328687903E-2</v>
      </c>
      <c r="L3654" s="21">
        <f>MAX(F3654:$F$5741)</f>
        <v>1628.56</v>
      </c>
      <c r="M3654" s="28">
        <f ca="1">IF(OFFSET($O3654,M$12,)&lt;&gt;"",_xlfn.STDEV.S(OFFSET($O3654,,,M$12))*SQRT($J$12/$G$12),"")</f>
        <v>0.21320374466124561</v>
      </c>
      <c r="N3654" s="30">
        <f ca="1">IF(OFFSET($O3654,N$12,)&lt;&gt;"",_xlfn.STDEV.S(OFFSET($O3654,,,N$12))*SQRT($J$12/$G$12),"")</f>
        <v>0.19815269845212979</v>
      </c>
      <c r="O3654" s="4">
        <f t="shared" ca="1" si="56"/>
        <v>0</v>
      </c>
    </row>
    <row r="3655" spans="2:15" x14ac:dyDescent="0.2">
      <c r="B3655" s="14">
        <v>36326</v>
      </c>
      <c r="C3655" s="25">
        <v>1185.17</v>
      </c>
      <c r="D3655" s="25">
        <v>1196.2</v>
      </c>
      <c r="E3655" s="25">
        <v>1179.5899999999999</v>
      </c>
      <c r="F3655" s="16">
        <v>1194.99</v>
      </c>
      <c r="G3655" s="28">
        <f ca="1">IFERROR($F3655/OFFSET($F3655,G$12,)-1,"")</f>
        <v>5.7399193718070673E-3</v>
      </c>
      <c r="H3655" s="29">
        <f ca="1">IFERROR($F3655/OFFSET($F3655,H$12,)-1,"")</f>
        <v>-8.3893452825490877E-3</v>
      </c>
      <c r="I3655" s="29">
        <f ca="1">IFERROR($F3655/OFFSET($F3655,I$12,)-1,"")</f>
        <v>-3.2733542167504459E-2</v>
      </c>
      <c r="J3655" s="29">
        <f ca="1">IFERROR($F3655/OFFSET($F3655,J$12,)-1,"")</f>
        <v>-0.24195001268713523</v>
      </c>
      <c r="K3655" s="30">
        <f>F3655/VLOOKUP(YEAR(B3655),$Z$13:$AB$35,3,FALSE)-1</f>
        <v>5.670905328687903E-2</v>
      </c>
      <c r="L3655" s="21">
        <f>MAX(F3655:$F$5741)</f>
        <v>1628.56</v>
      </c>
      <c r="M3655" s="28">
        <f ca="1">IF(OFFSET($O3655,M$12,)&lt;&gt;"",_xlfn.STDEV.S(OFFSET($O3655,,,M$12))*SQRT($J$12/$G$12),"")</f>
        <v>0.21743424569878694</v>
      </c>
      <c r="N3655" s="30">
        <f ca="1">IF(OFFSET($O3655,N$12,)&lt;&gt;"",_xlfn.STDEV.S(OFFSET($O3655,,,N$12))*SQRT($J$12/$G$12),"")</f>
        <v>0.19877349629795829</v>
      </c>
      <c r="O3655" s="4">
        <f t="shared" ca="1" si="56"/>
        <v>5.7235088015638574E-3</v>
      </c>
    </row>
    <row r="3656" spans="2:15" x14ac:dyDescent="0.2">
      <c r="B3656" s="14">
        <v>36325</v>
      </c>
      <c r="C3656" s="25">
        <v>1195.28</v>
      </c>
      <c r="D3656" s="25">
        <v>1195.28</v>
      </c>
      <c r="E3656" s="25">
        <v>1177.6199999999999</v>
      </c>
      <c r="F3656" s="16">
        <v>1188.17</v>
      </c>
      <c r="G3656" s="28">
        <f ca="1">IFERROR($F3656/OFFSET($F3656,G$12,)-1,"")</f>
        <v>-7.1445283775652957E-3</v>
      </c>
      <c r="H3656" s="29">
        <f ca="1">IFERROR($F3656/OFFSET($F3656,H$12,)-1,"")</f>
        <v>-2.2194973418700692E-2</v>
      </c>
      <c r="I3656" s="29">
        <f ca="1">IFERROR($F3656/OFFSET($F3656,I$12,)-1,"")</f>
        <v>-5.6543696104432328E-2</v>
      </c>
      <c r="J3656" s="29">
        <f ca="1">IFERROR($F3656/OFFSET($F3656,J$12,)-1,"")</f>
        <v>-0.2516407381747181</v>
      </c>
      <c r="K3656" s="30">
        <f>F3656/VLOOKUP(YEAR(B3656),$Z$13:$AB$35,3,FALSE)-1</f>
        <v>5.0678244875581591E-2</v>
      </c>
      <c r="L3656" s="21">
        <f>MAX(F3656:$F$5741)</f>
        <v>1628.56</v>
      </c>
      <c r="M3656" s="28">
        <f ca="1">IF(OFFSET($O3656,M$12,)&lt;&gt;"",_xlfn.STDEV.S(OFFSET($O3656,,,M$12))*SQRT($J$12/$G$12),"")</f>
        <v>0.22185926862015229</v>
      </c>
      <c r="N3656" s="30">
        <f ca="1">IF(OFFSET($O3656,N$12,)&lt;&gt;"",_xlfn.STDEV.S(OFFSET($O3656,,,N$12))*SQRT($J$12/$G$12),"")</f>
        <v>0.20103105992234141</v>
      </c>
      <c r="O3656" s="4">
        <f t="shared" ca="1" si="56"/>
        <v>-7.1701727380086558E-3</v>
      </c>
    </row>
    <row r="3657" spans="2:15" x14ac:dyDescent="0.2">
      <c r="B3657" s="14">
        <v>36322</v>
      </c>
      <c r="C3657" s="25">
        <v>1197.05</v>
      </c>
      <c r="D3657" s="25">
        <v>1208.25</v>
      </c>
      <c r="E3657" s="25">
        <v>1183.6099999999999</v>
      </c>
      <c r="F3657" s="16">
        <v>1196.72</v>
      </c>
      <c r="G3657" s="28">
        <f ca="1">IFERROR($F3657/OFFSET($F3657,G$12,)-1,"")</f>
        <v>-1.0861845678233895E-4</v>
      </c>
      <c r="H3657" s="29">
        <f ca="1">IFERROR($F3657/OFFSET($F3657,H$12,)-1,"")</f>
        <v>-4.3761127473003203E-3</v>
      </c>
      <c r="I3657" s="29">
        <f ca="1">IFERROR($F3657/OFFSET($F3657,I$12,)-1,"")</f>
        <v>-6.1999341599912161E-2</v>
      </c>
      <c r="J3657" s="29">
        <f ca="1">IFERROR($F3657/OFFSET($F3657,J$12,)-1,"")</f>
        <v>-0.24497637238881775</v>
      </c>
      <c r="K3657" s="30">
        <f>F3657/VLOOKUP(YEAR(B3657),$Z$13:$AB$35,3,FALSE)-1</f>
        <v>5.8238862458659835E-2</v>
      </c>
      <c r="L3657" s="21">
        <f>MAX(F3657:$F$5741)</f>
        <v>1628.56</v>
      </c>
      <c r="M3657" s="28">
        <f ca="1">IF(OFFSET($O3657,M$12,)&lt;&gt;"",_xlfn.STDEV.S(OFFSET($O3657,,,M$12))*SQRT($J$12/$G$12),"")</f>
        <v>0.22179208120399563</v>
      </c>
      <c r="N3657" s="30">
        <f ca="1">IF(OFFSET($O3657,N$12,)&lt;&gt;"",_xlfn.STDEV.S(OFFSET($O3657,,,N$12))*SQRT($J$12/$G$12),"")</f>
        <v>0.20064150428162827</v>
      </c>
      <c r="O3657" s="4">
        <f t="shared" ca="1" si="56"/>
        <v>-1.086243561941097E-4</v>
      </c>
    </row>
    <row r="3658" spans="2:15" x14ac:dyDescent="0.2">
      <c r="B3658" s="14">
        <v>36321</v>
      </c>
      <c r="C3658" s="25">
        <v>1209.28</v>
      </c>
      <c r="D3658" s="25">
        <v>1213.81</v>
      </c>
      <c r="E3658" s="25">
        <v>1192.99</v>
      </c>
      <c r="F3658" s="16">
        <v>1196.8499999999999</v>
      </c>
      <c r="G3658" s="28">
        <f ca="1">IFERROR($F3658/OFFSET($F3658,G$12,)-1,"")</f>
        <v>-1.0426140591669131E-2</v>
      </c>
      <c r="H3658" s="29">
        <f ca="1">IFERROR($F3658/OFFSET($F3658,H$12,)-1,"")</f>
        <v>1.4559329266761178E-3</v>
      </c>
      <c r="I3658" s="29">
        <f ca="1">IFERROR($F3658/OFFSET($F3658,I$12,)-1,"")</f>
        <v>-7.210140714036517E-2</v>
      </c>
      <c r="J3658" s="29">
        <f ca="1">IFERROR($F3658/OFFSET($F3658,J$12,)-1,"")</f>
        <v>-0.24532287456413049</v>
      </c>
      <c r="K3658" s="30">
        <f>F3658/VLOOKUP(YEAR(B3658),$Z$13:$AB$35,3,FALSE)-1</f>
        <v>5.8353819217232816E-2</v>
      </c>
      <c r="L3658" s="21">
        <f>MAX(F3658:$F$5741)</f>
        <v>1628.56</v>
      </c>
      <c r="M3658" s="28">
        <f ca="1">IF(OFFSET($O3658,M$12,)&lt;&gt;"",_xlfn.STDEV.S(OFFSET($O3658,,,M$12))*SQRT($J$12/$G$12),"")</f>
        <v>0.22564062938926005</v>
      </c>
      <c r="N3658" s="30">
        <f ca="1">IF(OFFSET($O3658,N$12,)&lt;&gt;"",_xlfn.STDEV.S(OFFSET($O3658,,,N$12))*SQRT($J$12/$G$12),"")</f>
        <v>0.20075568228410262</v>
      </c>
      <c r="O3658" s="4">
        <f t="shared" ca="1" si="56"/>
        <v>-1.0480873563651894E-2</v>
      </c>
    </row>
    <row r="3659" spans="2:15" x14ac:dyDescent="0.2">
      <c r="B3659" s="14">
        <v>36320</v>
      </c>
      <c r="C3659" s="25">
        <v>1201.78</v>
      </c>
      <c r="D3659" s="25">
        <v>1211.8599999999999</v>
      </c>
      <c r="E3659" s="25">
        <v>1196.0899999999999</v>
      </c>
      <c r="F3659" s="16">
        <v>1209.46</v>
      </c>
      <c r="G3659" s="28">
        <f ca="1">IFERROR($F3659/OFFSET($F3659,G$12,)-1,"")</f>
        <v>3.6179570160153052E-3</v>
      </c>
      <c r="H3659" s="29">
        <f ca="1">IFERROR($F3659/OFFSET($F3659,H$12,)-1,"")</f>
        <v>9.4311277291847517E-3</v>
      </c>
      <c r="I3659" s="29">
        <f ca="1">IFERROR($F3659/OFFSET($F3659,I$12,)-1,"")</f>
        <v>-7.1496019468904159E-2</v>
      </c>
      <c r="J3659" s="29">
        <f ca="1">IFERROR($F3659/OFFSET($F3659,J$12,)-1,"")</f>
        <v>-0.2386725585728493</v>
      </c>
      <c r="K3659" s="30">
        <f>F3659/VLOOKUP(YEAR(B3659),$Z$13:$AB$35,3,FALSE)-1</f>
        <v>6.9504624798825798E-2</v>
      </c>
      <c r="L3659" s="21">
        <f>MAX(F3659:$F$5741)</f>
        <v>1628.56</v>
      </c>
      <c r="M3659" s="28">
        <f ca="1">IF(OFFSET($O3659,M$12,)&lt;&gt;"",_xlfn.STDEV.S(OFFSET($O3659,,,M$12))*SQRT($J$12/$G$12),"")</f>
        <v>0.22615520873817235</v>
      </c>
      <c r="N3659" s="30">
        <f ca="1">IF(OFFSET($O3659,N$12,)&lt;&gt;"",_xlfn.STDEV.S(OFFSET($O3659,,,N$12))*SQRT($J$12/$G$12),"")</f>
        <v>0.20032138172271677</v>
      </c>
      <c r="O3659" s="4">
        <f t="shared" ca="1" si="56"/>
        <v>3.6114279527052458E-3</v>
      </c>
    </row>
    <row r="3660" spans="2:15" x14ac:dyDescent="0.2">
      <c r="B3660" s="14">
        <v>36319</v>
      </c>
      <c r="C3660" s="25">
        <v>1214.26</v>
      </c>
      <c r="D3660" s="25">
        <v>1217.31</v>
      </c>
      <c r="E3660" s="25">
        <v>1198.69</v>
      </c>
      <c r="F3660" s="16">
        <v>1205.0999999999999</v>
      </c>
      <c r="G3660" s="28">
        <f ca="1">IFERROR($F3660/OFFSET($F3660,G$12,)-1,"")</f>
        <v>-8.2624224369209909E-3</v>
      </c>
      <c r="H3660" s="29">
        <f ca="1">IFERROR($F3660/OFFSET($F3660,H$12,)-1,"")</f>
        <v>2.5887681005201335E-2</v>
      </c>
      <c r="I3660" s="29">
        <f ca="1">IFERROR($F3660/OFFSET($F3660,I$12,)-1,"")</f>
        <v>-8.1597658839936971E-2</v>
      </c>
      <c r="J3660" s="29">
        <f ca="1">IFERROR($F3660/OFFSET($F3660,J$12,)-1,"")</f>
        <v>-0.24051829537290303</v>
      </c>
      <c r="K3660" s="30">
        <f>F3660/VLOOKUP(YEAR(B3660),$Z$13:$AB$35,3,FALSE)-1</f>
        <v>6.5649151972834829E-2</v>
      </c>
      <c r="L3660" s="21">
        <f>MAX(F3660:$F$5741)</f>
        <v>1628.56</v>
      </c>
      <c r="M3660" s="28">
        <f ca="1">IF(OFFSET($O3660,M$12,)&lt;&gt;"",_xlfn.STDEV.S(OFFSET($O3660,,,M$12))*SQRT($J$12/$G$12),"")</f>
        <v>0.22586398807996949</v>
      </c>
      <c r="N3660" s="30">
        <f ca="1">IF(OFFSET($O3660,N$12,)&lt;&gt;"",_xlfn.STDEV.S(OFFSET($O3660,,,N$12))*SQRT($J$12/$G$12),"")</f>
        <v>0.20513754816814211</v>
      </c>
      <c r="O3660" s="4">
        <f t="shared" ca="1" si="56"/>
        <v>-8.2967454407068212E-3</v>
      </c>
    </row>
    <row r="3661" spans="2:15" x14ac:dyDescent="0.2">
      <c r="B3661" s="14">
        <v>36318</v>
      </c>
      <c r="C3661" s="25">
        <v>1202</v>
      </c>
      <c r="D3661" s="25">
        <v>1216.07</v>
      </c>
      <c r="E3661" s="25">
        <v>1197.53</v>
      </c>
      <c r="F3661" s="16">
        <v>1215.1400000000001</v>
      </c>
      <c r="G3661" s="28">
        <f ca="1">IFERROR($F3661/OFFSET($F3661,G$12,)-1,"")</f>
        <v>1.0948601474234154E-2</v>
      </c>
      <c r="H3661" s="29">
        <f ca="1">IFERROR($F3661/OFFSET($F3661,H$12,)-1,"")</f>
        <v>3.6234170468596671E-2</v>
      </c>
      <c r="I3661" s="29">
        <f ca="1">IFERROR($F3661/OFFSET($F3661,I$12,)-1,"")</f>
        <v>-8.3798292969810229E-2</v>
      </c>
      <c r="J3661" s="29">
        <f ca="1">IFERROR($F3661/OFFSET($F3661,J$12,)-1,"")</f>
        <v>-0.25385616741170103</v>
      </c>
      <c r="K3661" s="30">
        <f>F3661/VLOOKUP(YEAR(B3661),$Z$13:$AB$35,3,FALSE)-1</f>
        <v>7.4527350865712938E-2</v>
      </c>
      <c r="L3661" s="21">
        <f>MAX(F3661:$F$5741)</f>
        <v>1628.56</v>
      </c>
      <c r="M3661" s="28">
        <f ca="1">IF(OFFSET($O3661,M$12,)&lt;&gt;"",_xlfn.STDEV.S(OFFSET($O3661,,,M$12))*SQRT($J$12/$G$12),"")</f>
        <v>0.2256344790611127</v>
      </c>
      <c r="N3661" s="30">
        <f ca="1">IF(OFFSET($O3661,N$12,)&lt;&gt;"",_xlfn.STDEV.S(OFFSET($O3661,,,N$12))*SQRT($J$12/$G$12),"")</f>
        <v>0.20465393562061662</v>
      </c>
      <c r="O3661" s="4">
        <f t="shared" ca="1" si="56"/>
        <v>1.0889099452436738E-2</v>
      </c>
    </row>
    <row r="3662" spans="2:15" x14ac:dyDescent="0.2">
      <c r="B3662" s="14">
        <v>36315</v>
      </c>
      <c r="C3662" s="25">
        <v>1196.1400000000001</v>
      </c>
      <c r="D3662" s="25">
        <v>1208.19</v>
      </c>
      <c r="E3662" s="25">
        <v>1196.1400000000001</v>
      </c>
      <c r="F3662" s="16">
        <v>1201.98</v>
      </c>
      <c r="G3662" s="28">
        <f ca="1">IFERROR($F3662/OFFSET($F3662,G$12,)-1,"")</f>
        <v>5.7484248311872044E-3</v>
      </c>
      <c r="H3662" s="29">
        <f ca="1">IFERROR($F3662/OFFSET($F3662,H$12,)-1,"")</f>
        <v>3.1045015272144205E-3</v>
      </c>
      <c r="I3662" s="29">
        <f ca="1">IFERROR($F3662/OFFSET($F3662,I$12,)-1,"")</f>
        <v>-7.8356349248947632E-2</v>
      </c>
      <c r="J3662" s="29">
        <f ca="1">IFERROR($F3662/OFFSET($F3662,J$12,)-1,"")</f>
        <v>-0.25355838736120428</v>
      </c>
      <c r="K3662" s="30">
        <f>F3662/VLOOKUP(YEAR(B3662),$Z$13:$AB$35,3,FALSE)-1</f>
        <v>6.289018976707994E-2</v>
      </c>
      <c r="L3662" s="21">
        <f>MAX(F3662:$F$5741)</f>
        <v>1628.56</v>
      </c>
      <c r="M3662" s="28">
        <f ca="1">IF(OFFSET($O3662,M$12,)&lt;&gt;"",_xlfn.STDEV.S(OFFSET($O3662,,,M$12))*SQRT($J$12/$G$12),"")</f>
        <v>0.23891709534420014</v>
      </c>
      <c r="N3662" s="30">
        <f ca="1">IF(OFFSET($O3662,N$12,)&lt;&gt;"",_xlfn.STDEV.S(OFFSET($O3662,,,N$12))*SQRT($J$12/$G$12),"")</f>
        <v>0.20378411253582571</v>
      </c>
      <c r="O3662" s="4">
        <f t="shared" ca="1" si="56"/>
        <v>5.7319656831607106E-3</v>
      </c>
    </row>
    <row r="3663" spans="2:15" x14ac:dyDescent="0.2">
      <c r="B3663" s="14">
        <v>36313</v>
      </c>
      <c r="C3663" s="25">
        <v>1197.8499999999999</v>
      </c>
      <c r="D3663" s="25">
        <v>1205.56</v>
      </c>
      <c r="E3663" s="25">
        <v>1189.5999999999999</v>
      </c>
      <c r="F3663" s="16">
        <v>1195.1099999999999</v>
      </c>
      <c r="G3663" s="28">
        <f ca="1">IFERROR($F3663/OFFSET($F3663,G$12,)-1,"")</f>
        <v>-2.5455698738066079E-3</v>
      </c>
      <c r="H3663" s="29">
        <f ca="1">IFERROR($F3663/OFFSET($F3663,H$12,)-1,"")</f>
        <v>4.2772390379992586E-3</v>
      </c>
      <c r="I3663" s="29">
        <f ca="1">IFERROR($F3663/OFFSET($F3663,I$12,)-1,"")</f>
        <v>-7.9643905031073658E-2</v>
      </c>
      <c r="J3663" s="29">
        <f ca="1">IFERROR($F3663/OFFSET($F3663,J$12,)-1,"")</f>
        <v>-0.25635616949785334</v>
      </c>
      <c r="K3663" s="30">
        <f>F3663/VLOOKUP(YEAR(B3663),$Z$13:$AB$35,3,FALSE)-1</f>
        <v>5.6815167217869611E-2</v>
      </c>
      <c r="L3663" s="21">
        <f>MAX(F3663:$F$5741)</f>
        <v>1628.56</v>
      </c>
      <c r="M3663" s="28">
        <f ca="1">IF(OFFSET($O3663,M$12,)&lt;&gt;"",_xlfn.STDEV.S(OFFSET($O3663,,,M$12))*SQRT($J$12/$G$12),"")</f>
        <v>0.23827967857804844</v>
      </c>
      <c r="N3663" s="30">
        <f ca="1">IF(OFFSET($O3663,N$12,)&lt;&gt;"",_xlfn.STDEV.S(OFFSET($O3663,,,N$12))*SQRT($J$12/$G$12),"")</f>
        <v>0.20380631549802</v>
      </c>
      <c r="O3663" s="4">
        <f t="shared" ref="O3663:O3726" ca="1" si="57">IFERROR(LN(1+G3663),"")</f>
        <v>-2.5488153456847285E-3</v>
      </c>
    </row>
    <row r="3664" spans="2:15" x14ac:dyDescent="0.2">
      <c r="B3664" s="14">
        <v>36312</v>
      </c>
      <c r="C3664" s="25">
        <v>1174.69</v>
      </c>
      <c r="D3664" s="25">
        <v>1200.2</v>
      </c>
      <c r="E3664" s="25">
        <v>1174.42</v>
      </c>
      <c r="F3664" s="16">
        <v>1198.1600000000001</v>
      </c>
      <c r="G3664" s="28">
        <f ca="1">IFERROR($F3664/OFFSET($F3664,G$12,)-1,"")</f>
        <v>1.9979739335484359E-2</v>
      </c>
      <c r="H3664" s="29">
        <f ca="1">IFERROR($F3664/OFFSET($F3664,H$12,)-1,"")</f>
        <v>8.5606781201863491E-3</v>
      </c>
      <c r="I3664" s="29">
        <f ca="1">IFERROR($F3664/OFFSET($F3664,I$12,)-1,"")</f>
        <v>-6.5973386134908996E-2</v>
      </c>
      <c r="J3664" s="29">
        <f ca="1">IFERROR($F3664/OFFSET($F3664,J$12,)-1,"")</f>
        <v>-0.24860936039985193</v>
      </c>
      <c r="K3664" s="30">
        <f>F3664/VLOOKUP(YEAR(B3664),$Z$13:$AB$35,3,FALSE)-1</f>
        <v>5.9512229630546809E-2</v>
      </c>
      <c r="L3664" s="21">
        <f>MAX(F3664:$F$5741)</f>
        <v>1628.56</v>
      </c>
      <c r="M3664" s="28">
        <f ca="1">IF(OFFSET($O3664,M$12,)&lt;&gt;"",_xlfn.STDEV.S(OFFSET($O3664,,,M$12))*SQRT($J$12/$G$12),"")</f>
        <v>0.23818922006109389</v>
      </c>
      <c r="N3664" s="30">
        <f ca="1">IF(OFFSET($O3664,N$12,)&lt;&gt;"",_xlfn.STDEV.S(OFFSET($O3664,,,N$12))*SQRT($J$12/$G$12),"")</f>
        <v>0.20472270418051033</v>
      </c>
      <c r="O3664" s="4">
        <f t="shared" ca="1" si="57"/>
        <v>1.9782763702315877E-2</v>
      </c>
    </row>
    <row r="3665" spans="2:15" x14ac:dyDescent="0.2">
      <c r="B3665" s="14">
        <v>36311</v>
      </c>
      <c r="C3665" s="25">
        <v>1172.75</v>
      </c>
      <c r="D3665" s="25">
        <v>1186.07</v>
      </c>
      <c r="E3665" s="25">
        <v>1172.21</v>
      </c>
      <c r="F3665" s="16">
        <v>1174.69</v>
      </c>
      <c r="G3665" s="28">
        <f ca="1">IFERROR($F3665/OFFSET($F3665,G$12,)-1,"")</f>
        <v>1.7396495117893984E-3</v>
      </c>
      <c r="H3665" s="29">
        <f ca="1">IFERROR($F3665/OFFSET($F3665,H$12,)-1,"")</f>
        <v>-5.3653860097156891E-2</v>
      </c>
      <c r="I3665" s="29">
        <f ca="1">IFERROR($F3665/OFFSET($F3665,I$12,)-1,"")</f>
        <v>-7.0641940537033765E-2</v>
      </c>
      <c r="J3665" s="29">
        <f ca="1">IFERROR($F3665/OFFSET($F3665,J$12,)-1,"")</f>
        <v>-0.25912307478840013</v>
      </c>
      <c r="K3665" s="30">
        <f>F3665/VLOOKUP(YEAR(B3665),$Z$13:$AB$35,3,FALSE)-1</f>
        <v>3.8758113294307117E-2</v>
      </c>
      <c r="L3665" s="21">
        <f>MAX(F3665:$F$5741)</f>
        <v>1628.56</v>
      </c>
      <c r="M3665" s="28">
        <f ca="1">IF(OFFSET($O3665,M$12,)&lt;&gt;"",_xlfn.STDEV.S(OFFSET($O3665,,,M$12))*SQRT($J$12/$G$12),"")</f>
        <v>0.23239749301223275</v>
      </c>
      <c r="N3665" s="30">
        <f ca="1">IF(OFFSET($O3665,N$12,)&lt;&gt;"",_xlfn.STDEV.S(OFFSET($O3665,,,N$12))*SQRT($J$12/$G$12),"")</f>
        <v>0.20079863409768925</v>
      </c>
      <c r="O3665" s="4">
        <f t="shared" ca="1" si="57"/>
        <v>1.7381380742379768E-3</v>
      </c>
    </row>
    <row r="3666" spans="2:15" x14ac:dyDescent="0.2">
      <c r="B3666" s="14">
        <v>36308</v>
      </c>
      <c r="C3666" s="25">
        <v>1195.1099999999999</v>
      </c>
      <c r="D3666" s="25">
        <v>1197.8900000000001</v>
      </c>
      <c r="E3666" s="25">
        <v>1162.98</v>
      </c>
      <c r="F3666" s="16">
        <v>1172.6500000000001</v>
      </c>
      <c r="G3666" s="28">
        <f ca="1">IFERROR($F3666/OFFSET($F3666,G$12,)-1,"")</f>
        <v>-2.1372657019344654E-2</v>
      </c>
      <c r="H3666" s="29">
        <f ca="1">IFERROR($F3666/OFFSET($F3666,H$12,)-1,"")</f>
        <v>-5.1491939723855573E-2</v>
      </c>
      <c r="I3666" s="29">
        <f ca="1">IFERROR($F3666/OFFSET($F3666,I$12,)-1,"")</f>
        <v>-7.8561718645639322E-2</v>
      </c>
      <c r="J3666" s="29">
        <f ca="1">IFERROR($F3666/OFFSET($F3666,J$12,)-1,"")</f>
        <v>-0.25495415933364252</v>
      </c>
      <c r="K3666" s="30">
        <f>F3666/VLOOKUP(YEAR(B3666),$Z$13:$AB$35,3,FALSE)-1</f>
        <v>3.6954176467467459E-2</v>
      </c>
      <c r="L3666" s="21">
        <f>MAX(F3666:$F$5741)</f>
        <v>1628.56</v>
      </c>
      <c r="M3666" s="28">
        <f ca="1">IF(OFFSET($O3666,M$12,)&lt;&gt;"",_xlfn.STDEV.S(OFFSET($O3666,,,M$12))*SQRT($J$12/$G$12),"")</f>
        <v>0.23234370010903474</v>
      </c>
      <c r="N3666" s="30">
        <f ca="1">IF(OFFSET($O3666,N$12,)&lt;&gt;"",_xlfn.STDEV.S(OFFSET($O3666,,,N$12))*SQRT($J$12/$G$12),"")</f>
        <v>0.2008550272842676</v>
      </c>
      <c r="O3666" s="4">
        <f t="shared" ca="1" si="57"/>
        <v>-2.1604359601190611E-2</v>
      </c>
    </row>
    <row r="3667" spans="2:15" x14ac:dyDescent="0.2">
      <c r="B3667" s="14">
        <v>36307</v>
      </c>
      <c r="C3667" s="25">
        <v>1190.1099999999999</v>
      </c>
      <c r="D3667" s="25">
        <v>1211.1600000000001</v>
      </c>
      <c r="E3667" s="25">
        <v>1190.1099999999999</v>
      </c>
      <c r="F3667" s="16">
        <v>1198.26</v>
      </c>
      <c r="G3667" s="28">
        <f ca="1">IFERROR($F3667/OFFSET($F3667,G$12,)-1,"")</f>
        <v>6.924253373892908E-3</v>
      </c>
      <c r="H3667" s="29">
        <f ca="1">IFERROR($F3667/OFFSET($F3667,H$12,)-1,"")</f>
        <v>-2.0301040806481874E-2</v>
      </c>
      <c r="I3667" s="29">
        <f ca="1">IFERROR($F3667/OFFSET($F3667,I$12,)-1,"")</f>
        <v>-4.6692390309877152E-2</v>
      </c>
      <c r="J3667" s="29">
        <f ca="1">IFERROR($F3667/OFFSET($F3667,J$12,)-1,"")</f>
        <v>-0.23385890206007598</v>
      </c>
      <c r="K3667" s="30">
        <f>F3667/VLOOKUP(YEAR(B3667),$Z$13:$AB$35,3,FALSE)-1</f>
        <v>5.9600657906372145E-2</v>
      </c>
      <c r="L3667" s="21">
        <f>MAX(F3667:$F$5741)</f>
        <v>1628.56</v>
      </c>
      <c r="M3667" s="28">
        <f ca="1">IF(OFFSET($O3667,M$12,)&lt;&gt;"",_xlfn.STDEV.S(OFFSET($O3667,,,M$12))*SQRT($J$12/$G$12),"")</f>
        <v>0.22820221880362404</v>
      </c>
      <c r="N3667" s="30">
        <f ca="1">IF(OFFSET($O3667,N$12,)&lt;&gt;"",_xlfn.STDEV.S(OFFSET($O3667,,,N$12))*SQRT($J$12/$G$12),"")</f>
        <v>0.19608388941948707</v>
      </c>
      <c r="O3667" s="4">
        <f t="shared" ca="1" si="57"/>
        <v>6.9003908217442032E-3</v>
      </c>
    </row>
    <row r="3668" spans="2:15" x14ac:dyDescent="0.2">
      <c r="B3668" s="14">
        <v>36306</v>
      </c>
      <c r="C3668" s="25">
        <v>1187.99</v>
      </c>
      <c r="D3668" s="25">
        <v>1194.98</v>
      </c>
      <c r="E3668" s="25">
        <v>1182.3499999999999</v>
      </c>
      <c r="F3668" s="16">
        <v>1190.02</v>
      </c>
      <c r="G3668" s="28">
        <f ca="1">IFERROR($F3668/OFFSET($F3668,G$12,)-1,"")</f>
        <v>1.7087685923282692E-3</v>
      </c>
      <c r="H3668" s="29">
        <f ca="1">IFERROR($F3668/OFFSET($F3668,H$12,)-1,"")</f>
        <v>-2.5412554768436957E-2</v>
      </c>
      <c r="I3668" s="29">
        <f ca="1">IFERROR($F3668/OFFSET($F3668,I$12,)-1,"")</f>
        <v>-4.4459968363323998E-2</v>
      </c>
      <c r="J3668" s="29">
        <f ca="1">IFERROR($F3668/OFFSET($F3668,J$12,)-1,"")</f>
        <v>-0.2399001028353166</v>
      </c>
      <c r="K3668" s="30">
        <f>F3668/VLOOKUP(YEAR(B3668),$Z$13:$AB$35,3,FALSE)-1</f>
        <v>5.2314167978352755E-2</v>
      </c>
      <c r="L3668" s="21">
        <f>MAX(F3668:$F$5741)</f>
        <v>1628.56</v>
      </c>
      <c r="M3668" s="28">
        <f ca="1">IF(OFFSET($O3668,M$12,)&lt;&gt;"",_xlfn.STDEV.S(OFFSET($O3668,,,M$12))*SQRT($J$12/$G$12),"")</f>
        <v>0.22877450024483495</v>
      </c>
      <c r="N3668" s="30">
        <f ca="1">IF(OFFSET($O3668,N$12,)&lt;&gt;"",_xlfn.STDEV.S(OFFSET($O3668,,,N$12))*SQRT($J$12/$G$12),"")</f>
        <v>0.20099732710220053</v>
      </c>
      <c r="O3668" s="4">
        <f t="shared" ca="1" si="57"/>
        <v>1.7073103082875087E-3</v>
      </c>
    </row>
    <row r="3669" spans="2:15" x14ac:dyDescent="0.2">
      <c r="B3669" s="14">
        <v>36305</v>
      </c>
      <c r="C3669" s="25">
        <v>1227.57</v>
      </c>
      <c r="D3669" s="25">
        <v>1227.57</v>
      </c>
      <c r="E3669" s="25">
        <v>1184.48</v>
      </c>
      <c r="F3669" s="16">
        <v>1187.99</v>
      </c>
      <c r="G3669" s="28">
        <f ca="1">IFERROR($F3669/OFFSET($F3669,G$12,)-1,"")</f>
        <v>-4.2939200348025008E-2</v>
      </c>
      <c r="H3669" s="29">
        <f ca="1">IFERROR($F3669/OFFSET($F3669,H$12,)-1,"")</f>
        <v>-4.5568847362036147E-2</v>
      </c>
      <c r="I3669" s="29">
        <f ca="1">IFERROR($F3669/OFFSET($F3669,I$12,)-1,"")</f>
        <v>-4.963841157082971E-2</v>
      </c>
      <c r="J3669" s="29">
        <f ca="1">IFERROR($F3669/OFFSET($F3669,J$12,)-1,"")</f>
        <v>-0.24759329161705468</v>
      </c>
      <c r="K3669" s="30">
        <f>F3669/VLOOKUP(YEAR(B3669),$Z$13:$AB$35,3,FALSE)-1</f>
        <v>5.0519073979095719E-2</v>
      </c>
      <c r="L3669" s="21">
        <f>MAX(F3669:$F$5741)</f>
        <v>1628.56</v>
      </c>
      <c r="M3669" s="28">
        <f ca="1">IF(OFFSET($O3669,M$12,)&lt;&gt;"",_xlfn.STDEV.S(OFFSET($O3669,,,M$12))*SQRT($J$12/$G$12),"")</f>
        <v>0.22869890919778915</v>
      </c>
      <c r="N3669" s="30">
        <f ca="1">IF(OFFSET($O3669,N$12,)&lt;&gt;"",_xlfn.STDEV.S(OFFSET($O3669,,,N$12))*SQRT($J$12/$G$12),"")</f>
        <v>0.20098076972107573</v>
      </c>
      <c r="O3669" s="4">
        <f t="shared" ca="1" si="57"/>
        <v>-4.3888358040457563E-2</v>
      </c>
    </row>
    <row r="3670" spans="2:15" x14ac:dyDescent="0.2">
      <c r="B3670" s="14">
        <v>36300</v>
      </c>
      <c r="C3670" s="25">
        <v>1236.76</v>
      </c>
      <c r="D3670" s="25">
        <v>1243.25</v>
      </c>
      <c r="E3670" s="25">
        <v>1233.42</v>
      </c>
      <c r="F3670" s="16">
        <v>1241.29</v>
      </c>
      <c r="G3670" s="28">
        <f ca="1">IFERROR($F3670/OFFSET($F3670,G$12,)-1,"")</f>
        <v>4.0281159256174703E-3</v>
      </c>
      <c r="H3670" s="29">
        <f ca="1">IFERROR($F3670/OFFSET($F3670,H$12,)-1,"")</f>
        <v>-1.4364210960949197E-2</v>
      </c>
      <c r="I3670" s="29">
        <f ca="1">IFERROR($F3670/OFFSET($F3670,I$12,)-1,"")</f>
        <v>-1.5845438604957796E-3</v>
      </c>
      <c r="J3670" s="29">
        <f ca="1">IFERROR($F3670/OFFSET($F3670,J$12,)-1,"")</f>
        <v>-0.21464183127285608</v>
      </c>
      <c r="K3670" s="30">
        <f>F3670/VLOOKUP(YEAR(B3670),$Z$13:$AB$35,3,FALSE)-1</f>
        <v>9.7651344994075462E-2</v>
      </c>
      <c r="L3670" s="21">
        <f>MAX(F3670:$F$5741)</f>
        <v>1628.56</v>
      </c>
      <c r="M3670" s="28">
        <f ca="1">IF(OFFSET($O3670,M$12,)&lt;&gt;"",_xlfn.STDEV.S(OFFSET($O3670,,,M$12))*SQRT($J$12/$G$12),"")</f>
        <v>0.18867952031493071</v>
      </c>
      <c r="N3670" s="30">
        <f ca="1">IF(OFFSET($O3670,N$12,)&lt;&gt;"",_xlfn.STDEV.S(OFFSET($O3670,,,N$12))*SQRT($J$12/$G$12),"")</f>
        <v>0.18084636302014401</v>
      </c>
      <c r="O3670" s="4">
        <f t="shared" ca="1" si="57"/>
        <v>4.0200247874128464E-3</v>
      </c>
    </row>
    <row r="3671" spans="2:15" x14ac:dyDescent="0.2">
      <c r="B3671" s="14">
        <v>36299</v>
      </c>
      <c r="C3671" s="25">
        <v>1223.0899999999999</v>
      </c>
      <c r="D3671" s="25">
        <v>1238.77</v>
      </c>
      <c r="E3671" s="25">
        <v>1221.3499999999999</v>
      </c>
      <c r="F3671" s="16">
        <v>1236.31</v>
      </c>
      <c r="G3671" s="28">
        <f ca="1">IFERROR($F3671/OFFSET($F3671,G$12,)-1,"")</f>
        <v>1.0808689466842214E-2</v>
      </c>
      <c r="H3671" s="29">
        <f ca="1">IFERROR($F3671/OFFSET($F3671,H$12,)-1,"")</f>
        <v>7.1230259909493832E-4</v>
      </c>
      <c r="I3671" s="29">
        <f ca="1">IFERROR($F3671/OFFSET($F3671,I$12,)-1,"")</f>
        <v>2.3257546287483111E-2</v>
      </c>
      <c r="J3671" s="29">
        <f ca="1">IFERROR($F3671/OFFSET($F3671,J$12,)-1,"")</f>
        <v>-0.21780255099458423</v>
      </c>
      <c r="K3671" s="30">
        <f>F3671/VLOOKUP(YEAR(B3671),$Z$13:$AB$35,3,FALSE)-1</f>
        <v>9.3247616857966564E-2</v>
      </c>
      <c r="L3671" s="21">
        <f>MAX(F3671:$F$5741)</f>
        <v>1628.56</v>
      </c>
      <c r="M3671" s="28">
        <f ca="1">IF(OFFSET($O3671,M$12,)&lt;&gt;"",_xlfn.STDEV.S(OFFSET($O3671,,,M$12))*SQRT($J$12/$G$12),"")</f>
        <v>0.19072379302181713</v>
      </c>
      <c r="N3671" s="30">
        <f ca="1">IF(OFFSET($O3671,N$12,)&lt;&gt;"",_xlfn.STDEV.S(OFFSET($O3671,,,N$12))*SQRT($J$12/$G$12),"")</f>
        <v>0.18079910965714044</v>
      </c>
      <c r="O3671" s="4">
        <f t="shared" ca="1" si="57"/>
        <v>1.0750693118261814E-2</v>
      </c>
    </row>
    <row r="3672" spans="2:15" x14ac:dyDescent="0.2">
      <c r="B3672" s="14">
        <v>36298</v>
      </c>
      <c r="C3672" s="25">
        <v>1220.8</v>
      </c>
      <c r="D3672" s="25">
        <v>1239.22</v>
      </c>
      <c r="E3672" s="25">
        <v>1208.56</v>
      </c>
      <c r="F3672" s="16">
        <v>1223.0899999999999</v>
      </c>
      <c r="G3672" s="28">
        <f ca="1">IFERROR($F3672/OFFSET($F3672,G$12,)-1,"")</f>
        <v>1.6706932558043786E-3</v>
      </c>
      <c r="H3672" s="29">
        <f ca="1">IFERROR($F3672/OFFSET($F3672,H$12,)-1,"")</f>
        <v>-2.881576648827211E-2</v>
      </c>
      <c r="I3672" s="29">
        <f ca="1">IFERROR($F3672/OFFSET($F3672,I$12,)-1,"")</f>
        <v>1.2843869557296328E-2</v>
      </c>
      <c r="J3672" s="29">
        <f ca="1">IFERROR($F3672/OFFSET($F3672,J$12,)-1,"")</f>
        <v>-0.22069870720689155</v>
      </c>
      <c r="K3672" s="30">
        <f>F3672/VLOOKUP(YEAR(B3672),$Z$13:$AB$35,3,FALSE)-1</f>
        <v>8.1557398793838276E-2</v>
      </c>
      <c r="L3672" s="21">
        <f>MAX(F3672:$F$5741)</f>
        <v>1628.56</v>
      </c>
      <c r="M3672" s="28">
        <f ca="1">IF(OFFSET($O3672,M$12,)&lt;&gt;"",_xlfn.STDEV.S(OFFSET($O3672,,,M$12))*SQRT($J$12/$G$12),"")</f>
        <v>0.18871937061845437</v>
      </c>
      <c r="N3672" s="30">
        <f ca="1">IF(OFFSET($O3672,N$12,)&lt;&gt;"",_xlfn.STDEV.S(OFFSET($O3672,,,N$12))*SQRT($J$12/$G$12),"")</f>
        <v>0.18035640542260561</v>
      </c>
      <c r="O3672" s="4">
        <f t="shared" ca="1" si="57"/>
        <v>1.6692992003036519E-3</v>
      </c>
    </row>
    <row r="3673" spans="2:15" x14ac:dyDescent="0.2">
      <c r="B3673" s="14">
        <v>36297</v>
      </c>
      <c r="C3673" s="25">
        <v>1243.52</v>
      </c>
      <c r="D3673" s="25">
        <v>1243.52</v>
      </c>
      <c r="E3673" s="25">
        <v>1214.32</v>
      </c>
      <c r="F3673" s="16">
        <v>1221.05</v>
      </c>
      <c r="G3673" s="28">
        <f ca="1">IFERROR($F3673/OFFSET($F3673,G$12,)-1,"")</f>
        <v>-1.9008443733881886E-2</v>
      </c>
      <c r="H3673" s="29">
        <f ca="1">IFERROR($F3673/OFFSET($F3673,H$12,)-1,"")</f>
        <v>-4.2929253342948059E-2</v>
      </c>
      <c r="I3673" s="29">
        <f ca="1">IFERROR($F3673/OFFSET($F3673,I$12,)-1,"")</f>
        <v>1.0736043970597908E-2</v>
      </c>
      <c r="J3673" s="29">
        <f ca="1">IFERROR($F3673/OFFSET($F3673,J$12,)-1,"")</f>
        <v>-0.21062668890526615</v>
      </c>
      <c r="K3673" s="30">
        <f>F3673/VLOOKUP(YEAR(B3673),$Z$13:$AB$35,3,FALSE)-1</f>
        <v>7.9753461966998618E-2</v>
      </c>
      <c r="L3673" s="21">
        <f>MAX(F3673:$F$5741)</f>
        <v>1628.56</v>
      </c>
      <c r="M3673" s="28">
        <f ca="1">IF(OFFSET($O3673,M$12,)&lt;&gt;"",_xlfn.STDEV.S(OFFSET($O3673,,,M$12))*SQRT($J$12/$G$12),"")</f>
        <v>0.18932971002192514</v>
      </c>
      <c r="N3673" s="30">
        <f ca="1">IF(OFFSET($O3673,N$12,)&lt;&gt;"",_xlfn.STDEV.S(OFFSET($O3673,,,N$12))*SQRT($J$12/$G$12),"")</f>
        <v>0.18752987669377538</v>
      </c>
      <c r="O3673" s="4">
        <f t="shared" ca="1" si="57"/>
        <v>-1.91914267258676E-2</v>
      </c>
    </row>
    <row r="3674" spans="2:15" x14ac:dyDescent="0.2">
      <c r="B3674" s="14">
        <v>36294</v>
      </c>
      <c r="C3674" s="25">
        <v>1235.3499999999999</v>
      </c>
      <c r="D3674" s="25">
        <v>1253.81</v>
      </c>
      <c r="E3674" s="25">
        <v>1234.8599999999999</v>
      </c>
      <c r="F3674" s="16">
        <v>1244.71</v>
      </c>
      <c r="G3674" s="28">
        <f ca="1">IFERROR($F3674/OFFSET($F3674,G$12,)-1,"")</f>
        <v>-1.16485889882324E-2</v>
      </c>
      <c r="H3674" s="29">
        <f ca="1">IFERROR($F3674/OFFSET($F3674,H$12,)-1,"")</f>
        <v>-3.4996317401248089E-2</v>
      </c>
      <c r="I3674" s="29">
        <f ca="1">IFERROR($F3674/OFFSET($F3674,I$12,)-1,"")</f>
        <v>3.9849291150449995E-2</v>
      </c>
      <c r="J3674" s="29">
        <f ca="1">IFERROR($F3674/OFFSET($F3674,J$12,)-1,"")</f>
        <v>-0.1991107736655171</v>
      </c>
      <c r="K3674" s="30">
        <f>F3674/VLOOKUP(YEAR(B3674),$Z$13:$AB$35,3,FALSE)-1</f>
        <v>0.1006755920273068</v>
      </c>
      <c r="L3674" s="21">
        <f>MAX(F3674:$F$5741)</f>
        <v>1628.56</v>
      </c>
      <c r="M3674" s="28">
        <f ca="1">IF(OFFSET($O3674,M$12,)&lt;&gt;"",_xlfn.STDEV.S(OFFSET($O3674,,,M$12))*SQRT($J$12/$G$12),"")</f>
        <v>0.17941520014701506</v>
      </c>
      <c r="N3674" s="30">
        <f ca="1">IF(OFFSET($O3674,N$12,)&lt;&gt;"",_xlfn.STDEV.S(OFFSET($O3674,,,N$12))*SQRT($J$12/$G$12),"")</f>
        <v>0.18545380443557202</v>
      </c>
      <c r="O3674" s="4">
        <f t="shared" ca="1" si="57"/>
        <v>-1.1716965311399463E-2</v>
      </c>
    </row>
    <row r="3675" spans="2:15" x14ac:dyDescent="0.2">
      <c r="B3675" s="14">
        <v>36293</v>
      </c>
      <c r="C3675" s="25">
        <v>1278</v>
      </c>
      <c r="D3675" s="25">
        <v>1278</v>
      </c>
      <c r="E3675" s="25">
        <v>1244.48</v>
      </c>
      <c r="F3675" s="16">
        <v>1259.3800000000001</v>
      </c>
      <c r="G3675" s="28">
        <f ca="1">IFERROR($F3675/OFFSET($F3675,G$12,)-1,"")</f>
        <v>1.9385962782189292E-2</v>
      </c>
      <c r="H3675" s="29">
        <f ca="1">IFERROR($F3675/OFFSET($F3675,H$12,)-1,"")</f>
        <v>-3.3172371966620151E-2</v>
      </c>
      <c r="I3675" s="29">
        <f ca="1">IFERROR($F3675/OFFSET($F3675,I$12,)-1,"")</f>
        <v>5.3178233636340888E-2</v>
      </c>
      <c r="J3675" s="29">
        <f ca="1">IFERROR($F3675/OFFSET($F3675,J$12,)-1,"")</f>
        <v>-0.1891185371193097</v>
      </c>
      <c r="K3675" s="30">
        <f>F3675/VLOOKUP(YEAR(B3675),$Z$13:$AB$35,3,FALSE)-1</f>
        <v>0.11364802009090447</v>
      </c>
      <c r="L3675" s="21">
        <f>MAX(F3675:$F$5741)</f>
        <v>1628.56</v>
      </c>
      <c r="M3675" s="28">
        <f ca="1">IF(OFFSET($O3675,M$12,)&lt;&gt;"",_xlfn.STDEV.S(OFFSET($O3675,,,M$12))*SQRT($J$12/$G$12),"")</f>
        <v>0.17487606869455125</v>
      </c>
      <c r="N3675" s="30">
        <f ca="1">IF(OFFSET($O3675,N$12,)&lt;&gt;"",_xlfn.STDEV.S(OFFSET($O3675,,,N$12))*SQRT($J$12/$G$12),"")</f>
        <v>0.18321281556922786</v>
      </c>
      <c r="O3675" s="4">
        <f t="shared" ca="1" si="57"/>
        <v>1.9200448750704042E-2</v>
      </c>
    </row>
    <row r="3676" spans="2:15" x14ac:dyDescent="0.2">
      <c r="B3676" s="14">
        <v>36292</v>
      </c>
      <c r="C3676" s="25">
        <v>1258.8399999999999</v>
      </c>
      <c r="D3676" s="25">
        <v>1260.3499999999999</v>
      </c>
      <c r="E3676" s="25">
        <v>1227.0899999999999</v>
      </c>
      <c r="F3676" s="16">
        <v>1235.43</v>
      </c>
      <c r="G3676" s="28">
        <f ca="1">IFERROR($F3676/OFFSET($F3676,G$12,)-1,"")</f>
        <v>-1.9017294224142112E-2</v>
      </c>
      <c r="H3676" s="29">
        <f ca="1">IFERROR($F3676/OFFSET($F3676,H$12,)-1,"")</f>
        <v>-5.8483275795057077E-2</v>
      </c>
      <c r="I3676" s="29">
        <f ca="1">IFERROR($F3676/OFFSET($F3676,I$12,)-1,"")</f>
        <v>1.730881662700412E-2</v>
      </c>
      <c r="J3676" s="29">
        <f ca="1">IFERROR($F3676/OFFSET($F3676,J$12,)-1,"")</f>
        <v>-0.21161552991627519</v>
      </c>
      <c r="K3676" s="30">
        <f>F3676/VLOOKUP(YEAR(B3676),$Z$13:$AB$35,3,FALSE)-1</f>
        <v>9.246944803070245E-2</v>
      </c>
      <c r="L3676" s="21">
        <f>MAX(F3676:$F$5741)</f>
        <v>1628.56</v>
      </c>
      <c r="M3676" s="28">
        <f ca="1">IF(OFFSET($O3676,M$12,)&lt;&gt;"",_xlfn.STDEV.S(OFFSET($O3676,,,M$12))*SQRT($J$12/$G$12),"")</f>
        <v>0.18016312343365634</v>
      </c>
      <c r="N3676" s="30">
        <f ca="1">IF(OFFSET($O3676,N$12,)&lt;&gt;"",_xlfn.STDEV.S(OFFSET($O3676,,,N$12))*SQRT($J$12/$G$12),"")</f>
        <v>0.17985455178602308</v>
      </c>
      <c r="O3676" s="4">
        <f t="shared" ca="1" si="57"/>
        <v>-1.9200448750704025E-2</v>
      </c>
    </row>
    <row r="3677" spans="2:15" x14ac:dyDescent="0.2">
      <c r="B3677" s="14">
        <v>36291</v>
      </c>
      <c r="C3677" s="25">
        <v>1278</v>
      </c>
      <c r="D3677" s="25">
        <v>1278</v>
      </c>
      <c r="E3677" s="25">
        <v>1244.48</v>
      </c>
      <c r="F3677" s="16">
        <v>1259.3800000000001</v>
      </c>
      <c r="G3677" s="28">
        <f ca="1">IFERROR($F3677/OFFSET($F3677,G$12,)-1,"")</f>
        <v>-1.2885830289539157E-2</v>
      </c>
      <c r="H3677" s="29">
        <f ca="1">IFERROR($F3677/OFFSET($F3677,H$12,)-1,"")</f>
        <v>-5.0441837319419647E-2</v>
      </c>
      <c r="I3677" s="29">
        <f ca="1">IFERROR($F3677/OFFSET($F3677,I$12,)-1,"")</f>
        <v>4.6135699096225613E-2</v>
      </c>
      <c r="J3677" s="29">
        <f ca="1">IFERROR($F3677/OFFSET($F3677,J$12,)-1,"")</f>
        <v>-0.18823521828530176</v>
      </c>
      <c r="K3677" s="30">
        <f>F3677/VLOOKUP(YEAR(B3677),$Z$13:$AB$35,3,FALSE)-1</f>
        <v>0.11364802009090447</v>
      </c>
      <c r="L3677" s="21">
        <f>MAX(F3677:$F$5741)</f>
        <v>1628.56</v>
      </c>
      <c r="M3677" s="28">
        <f ca="1">IF(OFFSET($O3677,M$12,)&lt;&gt;"",_xlfn.STDEV.S(OFFSET($O3677,,,M$12))*SQRT($J$12/$G$12),"")</f>
        <v>0.18030432826644488</v>
      </c>
      <c r="N3677" s="30">
        <f ca="1">IF(OFFSET($O3677,N$12,)&lt;&gt;"",_xlfn.STDEV.S(OFFSET($O3677,,,N$12))*SQRT($J$12/$G$12),"")</f>
        <v>0.18236711197404443</v>
      </c>
      <c r="O3677" s="4">
        <f t="shared" ca="1" si="57"/>
        <v>-1.2969572772802402E-2</v>
      </c>
    </row>
    <row r="3678" spans="2:15" x14ac:dyDescent="0.2">
      <c r="B3678" s="14">
        <v>36290</v>
      </c>
      <c r="C3678" s="25">
        <v>1289.31</v>
      </c>
      <c r="D3678" s="25">
        <v>1289.31</v>
      </c>
      <c r="E3678" s="25">
        <v>1268.42</v>
      </c>
      <c r="F3678" s="16">
        <v>1275.82</v>
      </c>
      <c r="G3678" s="28">
        <f ca="1">IFERROR($F3678/OFFSET($F3678,G$12,)-1,"")</f>
        <v>-1.0877233786874441E-2</v>
      </c>
      <c r="H3678" s="29">
        <f ca="1">IFERROR($F3678/OFFSET($F3678,H$12,)-1,"")</f>
        <v>-2.1737963609038791E-2</v>
      </c>
      <c r="I3678" s="29">
        <f ca="1">IFERROR($F3678/OFFSET($F3678,I$12,)-1,"")</f>
        <v>6.0082591752457448E-2</v>
      </c>
      <c r="J3678" s="29">
        <f ca="1">IFERROR($F3678/OFFSET($F3678,J$12,)-1,"")</f>
        <v>-0.16941505810357738</v>
      </c>
      <c r="K3678" s="30">
        <f>F3678/VLOOKUP(YEAR(B3678),$Z$13:$AB$35,3,FALSE)-1</f>
        <v>0.12818562863661298</v>
      </c>
      <c r="L3678" s="21">
        <f>MAX(F3678:$F$5741)</f>
        <v>1628.56</v>
      </c>
      <c r="M3678" s="28">
        <f ca="1">IF(OFFSET($O3678,M$12,)&lt;&gt;"",_xlfn.STDEV.S(OFFSET($O3678,,,M$12))*SQRT($J$12/$G$12),"")</f>
        <v>0.18217196883243331</v>
      </c>
      <c r="N3678" s="30">
        <f ca="1">IF(OFFSET($O3678,N$12,)&lt;&gt;"",_xlfn.STDEV.S(OFFSET($O3678,,,N$12))*SQRT($J$12/$G$12),"")</f>
        <v>0.17985730209479214</v>
      </c>
      <c r="O3678" s="4">
        <f t="shared" ca="1" si="57"/>
        <v>-1.0936823401721141E-2</v>
      </c>
    </row>
    <row r="3679" spans="2:15" x14ac:dyDescent="0.2">
      <c r="B3679" s="14">
        <v>36287</v>
      </c>
      <c r="C3679" s="25">
        <v>1300.05</v>
      </c>
      <c r="D3679" s="25">
        <v>1301.3399999999999</v>
      </c>
      <c r="E3679" s="25">
        <v>1275.5</v>
      </c>
      <c r="F3679" s="16">
        <v>1289.8499999999999</v>
      </c>
      <c r="G3679" s="28">
        <f ca="1">IFERROR($F3679/OFFSET($F3679,G$12,)-1,"")</f>
        <v>-9.7805142063120964E-3</v>
      </c>
      <c r="H3679" s="29">
        <f ca="1">IFERROR($F3679/OFFSET($F3679,H$12,)-1,"")</f>
        <v>-6.6844816831340692E-3</v>
      </c>
      <c r="I3679" s="29">
        <f ca="1">IFERROR($F3679/OFFSET($F3679,I$12,)-1,"")</f>
        <v>6.8535025515276127E-2</v>
      </c>
      <c r="J3679" s="29">
        <f ca="1">IFERROR($F3679/OFFSET($F3679,J$12,)-1,"")</f>
        <v>-0.15392486766239655</v>
      </c>
      <c r="K3679" s="30">
        <f>F3679/VLOOKUP(YEAR(B3679),$Z$13:$AB$35,3,FALSE)-1</f>
        <v>0.14059211573492747</v>
      </c>
      <c r="L3679" s="21">
        <f>MAX(F3679:$F$5741)</f>
        <v>1628.56</v>
      </c>
      <c r="M3679" s="28">
        <f ca="1">IF(OFFSET($O3679,M$12,)&lt;&gt;"",_xlfn.STDEV.S(OFFSET($O3679,,,M$12))*SQRT($J$12/$G$12),"")</f>
        <v>0.18373266777851982</v>
      </c>
      <c r="N3679" s="30">
        <f ca="1">IF(OFFSET($O3679,N$12,)&lt;&gt;"",_xlfn.STDEV.S(OFFSET($O3679,,,N$12))*SQRT($J$12/$G$12),"")</f>
        <v>0.17785965959056316</v>
      </c>
      <c r="O3679" s="4">
        <f t="shared" ca="1" si="57"/>
        <v>-9.8286576040333036E-3</v>
      </c>
    </row>
    <row r="3680" spans="2:15" x14ac:dyDescent="0.2">
      <c r="B3680" s="14">
        <v>36286</v>
      </c>
      <c r="C3680" s="25">
        <v>1311.71</v>
      </c>
      <c r="D3680" s="25">
        <v>1312.7</v>
      </c>
      <c r="E3680" s="25">
        <v>1302.5899999999999</v>
      </c>
      <c r="F3680" s="16">
        <v>1302.5899999999999</v>
      </c>
      <c r="G3680" s="28">
        <f ca="1">IFERROR($F3680/OFFSET($F3680,G$12,)-1,"")</f>
        <v>-7.300883269698355E-3</v>
      </c>
      <c r="H3680" s="29">
        <f ca="1">IFERROR($F3680/OFFSET($F3680,H$12,)-1,"")</f>
        <v>1.5435106291754597E-2</v>
      </c>
      <c r="I3680" s="29">
        <f ca="1">IFERROR($F3680/OFFSET($F3680,I$12,)-1,"")</f>
        <v>9.1010360741416774E-2</v>
      </c>
      <c r="J3680" s="29">
        <f ca="1">IFERROR($F3680/OFFSET($F3680,J$12,)-1,"")</f>
        <v>-0.14754752789502967</v>
      </c>
      <c r="K3680" s="30">
        <f>F3680/VLOOKUP(YEAR(B3680),$Z$13:$AB$35,3,FALSE)-1</f>
        <v>0.15185787807509321</v>
      </c>
      <c r="L3680" s="21">
        <f>MAX(F3680:$F$5741)</f>
        <v>1628.56</v>
      </c>
      <c r="M3680" s="28">
        <f ca="1">IF(OFFSET($O3680,M$12,)&lt;&gt;"",_xlfn.STDEV.S(OFFSET($O3680,,,M$12))*SQRT($J$12/$G$12),"")</f>
        <v>0.18047957629516345</v>
      </c>
      <c r="N3680" s="30">
        <f ca="1">IF(OFFSET($O3680,N$12,)&lt;&gt;"",_xlfn.STDEV.S(OFFSET($O3680,,,N$12))*SQRT($J$12/$G$12),"")</f>
        <v>0.17751414929510856</v>
      </c>
      <c r="O3680" s="4">
        <f t="shared" ca="1" si="57"/>
        <v>-7.327665151839453E-3</v>
      </c>
    </row>
    <row r="3681" spans="2:15" x14ac:dyDescent="0.2">
      <c r="B3681" s="14">
        <v>36285</v>
      </c>
      <c r="C3681" s="25">
        <v>1319.91</v>
      </c>
      <c r="D3681" s="25">
        <v>1319.91</v>
      </c>
      <c r="E3681" s="25">
        <v>1307.3499999999999</v>
      </c>
      <c r="F3681" s="16">
        <v>1312.17</v>
      </c>
      <c r="G3681" s="28">
        <f ca="1">IFERROR($F3681/OFFSET($F3681,G$12,)-1,"")</f>
        <v>-1.0638779141659338E-2</v>
      </c>
      <c r="H3681" s="29">
        <f ca="1">IFERROR($F3681/OFFSET($F3681,H$12,)-1,"")</f>
        <v>3.8125603253216012E-2</v>
      </c>
      <c r="I3681" s="29">
        <f ca="1">IFERROR($F3681/OFFSET($F3681,I$12,)-1,"")</f>
        <v>0.10288629639591185</v>
      </c>
      <c r="J3681" s="29">
        <f ca="1">IFERROR($F3681/OFFSET($F3681,J$12,)-1,"")</f>
        <v>-0.15999078158108682</v>
      </c>
      <c r="K3681" s="30">
        <f>F3681/VLOOKUP(YEAR(B3681),$Z$13:$AB$35,3,FALSE)-1</f>
        <v>0.16032930689917424</v>
      </c>
      <c r="L3681" s="21">
        <f>MAX(F3681:$F$5741)</f>
        <v>1628.56</v>
      </c>
      <c r="M3681" s="28">
        <f ca="1">IF(OFFSET($O3681,M$12,)&lt;&gt;"",_xlfn.STDEV.S(OFFSET($O3681,,,M$12))*SQRT($J$12/$G$12),"")</f>
        <v>0.17928844563300075</v>
      </c>
      <c r="N3681" s="30">
        <f ca="1">IF(OFFSET($O3681,N$12,)&lt;&gt;"",_xlfn.STDEV.S(OFFSET($O3681,,,N$12))*SQRT($J$12/$G$12),"")</f>
        <v>0.18027385999698967</v>
      </c>
      <c r="O3681" s="4">
        <f t="shared" ca="1" si="57"/>
        <v>-1.0695775561124098E-2</v>
      </c>
    </row>
    <row r="3682" spans="2:15" x14ac:dyDescent="0.2">
      <c r="B3682" s="14">
        <v>36284</v>
      </c>
      <c r="C3682" s="25">
        <v>1304.17</v>
      </c>
      <c r="D3682" s="25">
        <v>1327.25</v>
      </c>
      <c r="E3682" s="25">
        <v>1301.8800000000001</v>
      </c>
      <c r="F3682" s="16">
        <v>1326.28</v>
      </c>
      <c r="G3682" s="28">
        <f ca="1">IFERROR($F3682/OFFSET($F3682,G$12,)-1,"")</f>
        <v>1.6953311301440621E-2</v>
      </c>
      <c r="H3682" s="29">
        <f ca="1">IFERROR($F3682/OFFSET($F3682,H$12,)-1,"")</f>
        <v>4.2156793412067906E-2</v>
      </c>
      <c r="I3682" s="29">
        <f ca="1">IFERROR($F3682/OFFSET($F3682,I$12,)-1,"")</f>
        <v>0.12169419565456385</v>
      </c>
      <c r="J3682" s="29">
        <f ca="1">IFERROR($F3682/OFFSET($F3682,J$12,)-1,"")</f>
        <v>-0.15467570874974512</v>
      </c>
      <c r="K3682" s="30">
        <f>F3682/VLOOKUP(YEAR(B3682),$Z$13:$AB$35,3,FALSE)-1</f>
        <v>0.17280653661814904</v>
      </c>
      <c r="L3682" s="21">
        <f>MAX(F3682:$F$5741)</f>
        <v>1628.56</v>
      </c>
      <c r="M3682" s="28">
        <f ca="1">IF(OFFSET($O3682,M$12,)&lt;&gt;"",_xlfn.STDEV.S(OFFSET($O3682,,,M$12))*SQRT($J$12/$G$12),"")</f>
        <v>0.17808138956815042</v>
      </c>
      <c r="N3682" s="30">
        <f ca="1">IF(OFFSET($O3682,N$12,)&lt;&gt;"",_xlfn.STDEV.S(OFFSET($O3682,,,N$12))*SQRT($J$12/$G$12),"")</f>
        <v>0.17917604320805375</v>
      </c>
      <c r="O3682" s="4">
        <f t="shared" ca="1" si="57"/>
        <v>1.6811207754436081E-2</v>
      </c>
    </row>
    <row r="3683" spans="2:15" x14ac:dyDescent="0.2">
      <c r="B3683" s="14">
        <v>36283</v>
      </c>
      <c r="C3683" s="25">
        <v>1297.7</v>
      </c>
      <c r="D3683" s="25">
        <v>1306.42</v>
      </c>
      <c r="E3683" s="25">
        <v>1294.1500000000001</v>
      </c>
      <c r="F3683" s="16">
        <v>1304.17</v>
      </c>
      <c r="G3683" s="28">
        <f ca="1">IFERROR($F3683/OFFSET($F3683,G$12,)-1,"")</f>
        <v>4.3433728908843783E-3</v>
      </c>
      <c r="H3683" s="29">
        <f ca="1">IFERROR($F3683/OFFSET($F3683,H$12,)-1,"")</f>
        <v>3.75671267751303E-2</v>
      </c>
      <c r="I3683" s="29">
        <f ca="1">IFERROR($F3683/OFFSET($F3683,I$12,)-1,"")</f>
        <v>0.10401252857021936</v>
      </c>
      <c r="J3683" s="29">
        <f ca="1">IFERROR($F3683/OFFSET($F3683,J$12,)-1,"")</f>
        <v>-0.16533654184613211</v>
      </c>
      <c r="K3683" s="30">
        <f>F3683/VLOOKUP(YEAR(B3683),$Z$13:$AB$35,3,FALSE)-1</f>
        <v>0.15325504483313601</v>
      </c>
      <c r="L3683" s="21">
        <f>MAX(F3683:$F$5741)</f>
        <v>1628.56</v>
      </c>
      <c r="M3683" s="28">
        <f ca="1">IF(OFFSET($O3683,M$12,)&lt;&gt;"",_xlfn.STDEV.S(OFFSET($O3683,,,M$12))*SQRT($J$12/$G$12),"")</f>
        <v>0.17429505234597323</v>
      </c>
      <c r="N3683" s="30">
        <f ca="1">IF(OFFSET($O3683,N$12,)&lt;&gt;"",_xlfn.STDEV.S(OFFSET($O3683,,,N$12))*SQRT($J$12/$G$12),"")</f>
        <v>0.17904101407523601</v>
      </c>
      <c r="O3683" s="4">
        <f t="shared" ca="1" si="57"/>
        <v>4.3339676706012527E-3</v>
      </c>
    </row>
    <row r="3684" spans="2:15" x14ac:dyDescent="0.2">
      <c r="B3684" s="14">
        <v>36280</v>
      </c>
      <c r="C3684" s="25">
        <v>1282.79</v>
      </c>
      <c r="D3684" s="25">
        <v>1309.54</v>
      </c>
      <c r="E3684" s="25">
        <v>1279.27</v>
      </c>
      <c r="F3684" s="16">
        <v>1298.53</v>
      </c>
      <c r="G3684" s="28">
        <f ca="1">IFERROR($F3684/OFFSET($F3684,G$12,)-1,"")</f>
        <v>1.2270129951122088E-2</v>
      </c>
      <c r="H3684" s="29">
        <f ca="1">IFERROR($F3684/OFFSET($F3684,H$12,)-1,"")</f>
        <v>4.2669364616706229E-2</v>
      </c>
      <c r="I3684" s="29">
        <f ca="1">IFERROR($F3684/OFFSET($F3684,I$12,)-1,"")</f>
        <v>0.10271064386283735</v>
      </c>
      <c r="J3684" s="29">
        <f ca="1">IFERROR($F3684/OFFSET($F3684,J$12,)-1,"")</f>
        <v>-0.15379853245923858</v>
      </c>
      <c r="K3684" s="30">
        <f>F3684/VLOOKUP(YEAR(B3684),$Z$13:$AB$35,3,FALSE)-1</f>
        <v>0.14826769007657892</v>
      </c>
      <c r="L3684" s="21">
        <f>MAX(F3684:$F$5741)</f>
        <v>1628.56</v>
      </c>
      <c r="M3684" s="28">
        <f ca="1">IF(OFFSET($O3684,M$12,)&lt;&gt;"",_xlfn.STDEV.S(OFFSET($O3684,,,M$12))*SQRT($J$12/$G$12),"")</f>
        <v>0.17614711647772907</v>
      </c>
      <c r="N3684" s="30">
        <f ca="1">IF(OFFSET($O3684,N$12,)&lt;&gt;"",_xlfn.STDEV.S(OFFSET($O3684,,,N$12))*SQRT($J$12/$G$12),"")</f>
        <v>0.17940745718793585</v>
      </c>
      <c r="O3684" s="4">
        <f t="shared" ca="1" si="57"/>
        <v>1.2195462075817997E-2</v>
      </c>
    </row>
    <row r="3685" spans="2:15" x14ac:dyDescent="0.2">
      <c r="B3685" s="14">
        <v>36279</v>
      </c>
      <c r="C3685" s="25">
        <v>1264.05</v>
      </c>
      <c r="D3685" s="25">
        <v>1283.1500000000001</v>
      </c>
      <c r="E3685" s="25">
        <v>1263.8</v>
      </c>
      <c r="F3685" s="16">
        <v>1282.79</v>
      </c>
      <c r="G3685" s="28">
        <f ca="1">IFERROR($F3685/OFFSET($F3685,G$12,)-1,"")</f>
        <v>1.4881564581717965E-2</v>
      </c>
      <c r="H3685" s="29">
        <f ca="1">IFERROR($F3685/OFFSET($F3685,H$12,)-1,"")</f>
        <v>2.6199161626828005E-2</v>
      </c>
      <c r="I3685" s="29">
        <f ca="1">IFERROR($F3685/OFFSET($F3685,I$12,)-1,"")</f>
        <v>0.11663474930362128</v>
      </c>
      <c r="J3685" s="29">
        <f ca="1">IFERROR($F3685/OFFSET($F3685,J$12,)-1,"")</f>
        <v>-0.14877903118779034</v>
      </c>
      <c r="K3685" s="30">
        <f>F3685/VLOOKUP(YEAR(B3685),$Z$13:$AB$35,3,FALSE)-1</f>
        <v>0.13434907946164865</v>
      </c>
      <c r="L3685" s="21">
        <f>MAX(F3685:$F$5741)</f>
        <v>1628.56</v>
      </c>
      <c r="M3685" s="28">
        <f ca="1">IF(OFFSET($O3685,M$12,)&lt;&gt;"",_xlfn.STDEV.S(OFFSET($O3685,,,M$12))*SQRT($J$12/$G$12),"")</f>
        <v>0.17439481344175264</v>
      </c>
      <c r="N3685" s="30">
        <f ca="1">IF(OFFSET($O3685,N$12,)&lt;&gt;"",_xlfn.STDEV.S(OFFSET($O3685,,,N$12))*SQRT($J$12/$G$12),"")</f>
        <v>0.1790767066535201</v>
      </c>
      <c r="O3685" s="4">
        <f t="shared" ca="1" si="57"/>
        <v>1.4771920544345386E-2</v>
      </c>
    </row>
    <row r="3686" spans="2:15" x14ac:dyDescent="0.2">
      <c r="B3686" s="14">
        <v>36278</v>
      </c>
      <c r="C3686" s="25">
        <v>1271.52</v>
      </c>
      <c r="D3686" s="25">
        <v>1271.52</v>
      </c>
      <c r="E3686" s="25">
        <v>1260.06</v>
      </c>
      <c r="F3686" s="16">
        <v>1263.98</v>
      </c>
      <c r="G3686" s="28">
        <f ca="1">IFERROR($F3686/OFFSET($F3686,G$12,)-1,"")</f>
        <v>-6.7969480524583403E-3</v>
      </c>
      <c r="H3686" s="29">
        <f ca="1">IFERROR($F3686/OFFSET($F3686,H$12,)-1,"")</f>
        <v>1.6665862329681591E-2</v>
      </c>
      <c r="I3686" s="29">
        <f ca="1">IFERROR($F3686/OFFSET($F3686,I$12,)-1,"")</f>
        <v>7.919025298190796E-2</v>
      </c>
      <c r="J3686" s="29">
        <f ca="1">IFERROR($F3686/OFFSET($F3686,J$12,)-1,"")</f>
        <v>-0.15020841737259649</v>
      </c>
      <c r="K3686" s="30">
        <f>F3686/VLOOKUP(YEAR(B3686),$Z$13:$AB$35,3,FALSE)-1</f>
        <v>0.11771572077887638</v>
      </c>
      <c r="L3686" s="21">
        <f>MAX(F3686:$F$5741)</f>
        <v>1628.56</v>
      </c>
      <c r="M3686" s="28">
        <f ca="1">IF(OFFSET($O3686,M$12,)&lt;&gt;"",_xlfn.STDEV.S(OFFSET($O3686,,,M$12))*SQRT($J$12/$G$12),"")</f>
        <v>0.17497647293062996</v>
      </c>
      <c r="N3686" s="30">
        <f ca="1">IF(OFFSET($O3686,N$12,)&lt;&gt;"",_xlfn.STDEV.S(OFFSET($O3686,,,N$12))*SQRT($J$12/$G$12),"")</f>
        <v>0.17744258144861921</v>
      </c>
      <c r="O3686" s="4">
        <f t="shared" ca="1" si="57"/>
        <v>-6.820152509973483E-3</v>
      </c>
    </row>
    <row r="3687" spans="2:15" x14ac:dyDescent="0.2">
      <c r="B3687" s="14">
        <v>36277</v>
      </c>
      <c r="C3687" s="25">
        <v>1266.95</v>
      </c>
      <c r="D3687" s="25">
        <v>1273.08</v>
      </c>
      <c r="E3687" s="25">
        <v>1258.33</v>
      </c>
      <c r="F3687" s="16">
        <v>1272.6300000000001</v>
      </c>
      <c r="G3687" s="28">
        <f ca="1">IFERROR($F3687/OFFSET($F3687,G$12,)-1,"")</f>
        <v>1.2474640996061881E-2</v>
      </c>
      <c r="H3687" s="29">
        <f ca="1">IFERROR($F3687/OFFSET($F3687,H$12,)-1,"")</f>
        <v>5.3318545617069946E-2</v>
      </c>
      <c r="I3687" s="29">
        <f ca="1">IFERROR($F3687/OFFSET($F3687,I$12,)-1,"")</f>
        <v>7.003043704911982E-2</v>
      </c>
      <c r="J3687" s="29">
        <f ca="1">IFERROR($F3687/OFFSET($F3687,J$12,)-1,"")</f>
        <v>-0.15209439606638642</v>
      </c>
      <c r="K3687" s="30">
        <f>F3687/VLOOKUP(YEAR(B3687),$Z$13:$AB$35,3,FALSE)-1</f>
        <v>0.1253647666377804</v>
      </c>
      <c r="L3687" s="21">
        <f>MAX(F3687:$F$5741)</f>
        <v>1628.56</v>
      </c>
      <c r="M3687" s="28">
        <f ca="1">IF(OFFSET($O3687,M$12,)&lt;&gt;"",_xlfn.STDEV.S(OFFSET($O3687,,,M$12))*SQRT($J$12/$G$12),"")</f>
        <v>0.17387409239919521</v>
      </c>
      <c r="N3687" s="30">
        <f ca="1">IF(OFFSET($O3687,N$12,)&lt;&gt;"",_xlfn.STDEV.S(OFFSET($O3687,,,N$12))*SQRT($J$12/$G$12),"")</f>
        <v>0.17800996221440335</v>
      </c>
      <c r="O3687" s="4">
        <f t="shared" ca="1" si="57"/>
        <v>1.239747375508719E-2</v>
      </c>
    </row>
    <row r="3688" spans="2:15" x14ac:dyDescent="0.2">
      <c r="B3688" s="14">
        <v>36273</v>
      </c>
      <c r="C3688" s="25">
        <v>1244.23</v>
      </c>
      <c r="D3688" s="25">
        <v>1257.56</v>
      </c>
      <c r="E3688" s="25">
        <v>1241.1099999999999</v>
      </c>
      <c r="F3688" s="16">
        <v>1256.95</v>
      </c>
      <c r="G3688" s="28">
        <f ca="1">IFERROR($F3688/OFFSET($F3688,G$12,)-1,"")</f>
        <v>9.2822328748423111E-3</v>
      </c>
      <c r="H3688" s="29">
        <f ca="1">IFERROR($F3688/OFFSET($F3688,H$12,)-1,"")</f>
        <v>4.0883419732026027E-2</v>
      </c>
      <c r="I3688" s="29">
        <f ca="1">IFERROR($F3688/OFFSET($F3688,I$12,)-1,"")</f>
        <v>4.2947585028086932E-2</v>
      </c>
      <c r="J3688" s="29">
        <f ca="1">IFERROR($F3688/OFFSET($F3688,J$12,)-1,"")</f>
        <v>-0.16378937564447993</v>
      </c>
      <c r="K3688" s="30">
        <f>F3688/VLOOKUP(YEAR(B3688),$Z$13:$AB$35,3,FALSE)-1</f>
        <v>0.1114992129883452</v>
      </c>
      <c r="L3688" s="21">
        <f>MAX(F3688:$F$5741)</f>
        <v>1628.56</v>
      </c>
      <c r="M3688" s="28">
        <f ca="1">IF(OFFSET($O3688,M$12,)&lt;&gt;"",_xlfn.STDEV.S(OFFSET($O3688,,,M$12))*SQRT($J$12/$G$12),"")</f>
        <v>0.17130790001850876</v>
      </c>
      <c r="N3688" s="30">
        <f ca="1">IF(OFFSET($O3688,N$12,)&lt;&gt;"",_xlfn.STDEV.S(OFFSET($O3688,,,N$12))*SQRT($J$12/$G$12),"")</f>
        <v>0.18492825020844064</v>
      </c>
      <c r="O3688" s="4">
        <f t="shared" ca="1" si="57"/>
        <v>9.239417694321914E-3</v>
      </c>
    </row>
    <row r="3689" spans="2:15" x14ac:dyDescent="0.2">
      <c r="B3689" s="14">
        <v>36272</v>
      </c>
      <c r="C3689" s="25">
        <v>1249.77</v>
      </c>
      <c r="D3689" s="25">
        <v>1259.0899999999999</v>
      </c>
      <c r="E3689" s="25">
        <v>1239.05</v>
      </c>
      <c r="F3689" s="16">
        <v>1245.3900000000001</v>
      </c>
      <c r="G3689" s="28">
        <f ca="1">IFERROR($F3689/OFFSET($F3689,G$12,)-1,"")</f>
        <v>-3.7198809638090413E-3</v>
      </c>
      <c r="H3689" s="29">
        <f ca="1">IFERROR($F3689/OFFSET($F3689,H$12,)-1,"")</f>
        <v>3.0883716310178277E-2</v>
      </c>
      <c r="I3689" s="29">
        <f ca="1">IFERROR($F3689/OFFSET($F3689,I$12,)-1,"")</f>
        <v>4.0052445654443325E-2</v>
      </c>
      <c r="J3689" s="29">
        <f ca="1">IFERROR($F3689/OFFSET($F3689,J$12,)-1,"")</f>
        <v>-0.17375006634467371</v>
      </c>
      <c r="K3689" s="30">
        <f>F3689/VLOOKUP(YEAR(B3689),$Z$13:$AB$35,3,FALSE)-1</f>
        <v>0.10127690430292002</v>
      </c>
      <c r="L3689" s="21">
        <f>MAX(F3689:$F$5741)</f>
        <v>1628.56</v>
      </c>
      <c r="M3689" s="28">
        <f ca="1">IF(OFFSET($O3689,M$12,)&lt;&gt;"",_xlfn.STDEV.S(OFFSET($O3689,,,M$12))*SQRT($J$12/$G$12),"")</f>
        <v>0.17125974154125356</v>
      </c>
      <c r="N3689" s="30">
        <f ca="1">IF(OFFSET($O3689,N$12,)&lt;&gt;"",_xlfn.STDEV.S(OFFSET($O3689,,,N$12))*SQRT($J$12/$G$12),"")</f>
        <v>0.18457618192802938</v>
      </c>
      <c r="O3689" s="4">
        <f t="shared" ca="1" si="57"/>
        <v>-3.7268169269823763E-3</v>
      </c>
    </row>
    <row r="3690" spans="2:15" x14ac:dyDescent="0.2">
      <c r="B3690" s="14">
        <v>36271</v>
      </c>
      <c r="C3690" s="25">
        <v>1243.3</v>
      </c>
      <c r="D3690" s="25">
        <v>1258.0899999999999</v>
      </c>
      <c r="E3690" s="25">
        <v>1235.69</v>
      </c>
      <c r="F3690" s="16">
        <v>1250.04</v>
      </c>
      <c r="G3690" s="28">
        <f ca="1">IFERROR($F3690/OFFSET($F3690,G$12,)-1,"")</f>
        <v>5.4534047584575696E-3</v>
      </c>
      <c r="H3690" s="29">
        <f ca="1">IFERROR($F3690/OFFSET($F3690,H$12,)-1,"")</f>
        <v>4.4302052614430876E-2</v>
      </c>
      <c r="I3690" s="29">
        <f ca="1">IFERROR($F3690/OFFSET($F3690,I$12,)-1,"")</f>
        <v>3.9257744300893016E-2</v>
      </c>
      <c r="J3690" s="29">
        <f ca="1">IFERROR($F3690/OFFSET($F3690,J$12,)-1,"")</f>
        <v>-0.16984991366715363</v>
      </c>
      <c r="K3690" s="30">
        <f>F3690/VLOOKUP(YEAR(B3690),$Z$13:$AB$35,3,FALSE)-1</f>
        <v>0.1053888191288046</v>
      </c>
      <c r="L3690" s="21">
        <f>MAX(F3690:$F$5741)</f>
        <v>1628.56</v>
      </c>
      <c r="M3690" s="28">
        <f ca="1">IF(OFFSET($O3690,M$12,)&lt;&gt;"",_xlfn.STDEV.S(OFFSET($O3690,,,M$12))*SQRT($J$12/$G$12),"")</f>
        <v>0.18002617586822489</v>
      </c>
      <c r="N3690" s="30">
        <f ca="1">IF(OFFSET($O3690,N$12,)&lt;&gt;"",_xlfn.STDEV.S(OFFSET($O3690,,,N$12))*SQRT($J$12/$G$12),"")</f>
        <v>0.20056703082512883</v>
      </c>
      <c r="O3690" s="4">
        <f t="shared" ca="1" si="57"/>
        <v>5.4385887873114654E-3</v>
      </c>
    </row>
    <row r="3691" spans="2:15" x14ac:dyDescent="0.2">
      <c r="B3691" s="14">
        <v>36270</v>
      </c>
      <c r="C3691" s="25">
        <v>1242.94</v>
      </c>
      <c r="D3691" s="25">
        <v>1247.8</v>
      </c>
      <c r="E3691" s="25">
        <v>1227.73</v>
      </c>
      <c r="F3691" s="16">
        <v>1243.26</v>
      </c>
      <c r="G3691" s="28">
        <f ca="1">IFERROR($F3691/OFFSET($F3691,G$12,)-1,"")</f>
        <v>2.9009857557874774E-2</v>
      </c>
      <c r="H3691" s="29">
        <f ca="1">IFERROR($F3691/OFFSET($F3691,H$12,)-1,"")</f>
        <v>3.9697605766898958E-2</v>
      </c>
      <c r="I3691" s="29">
        <f ca="1">IFERROR($F3691/OFFSET($F3691,I$12,)-1,"")</f>
        <v>2.4650760291754281E-2</v>
      </c>
      <c r="J3691" s="29">
        <f ca="1">IFERROR($F3691/OFFSET($F3691,J$12,)-1,"")</f>
        <v>-0.17776528553949933</v>
      </c>
      <c r="K3691" s="30">
        <f>F3691/VLOOKUP(YEAR(B3691),$Z$13:$AB$35,3,FALSE)-1</f>
        <v>9.9393382027837207E-2</v>
      </c>
      <c r="L3691" s="21">
        <f>MAX(F3691:$F$5741)</f>
        <v>1628.56</v>
      </c>
      <c r="M3691" s="28">
        <f ca="1">IF(OFFSET($O3691,M$12,)&lt;&gt;"",_xlfn.STDEV.S(OFFSET($O3691,,,M$12))*SQRT($J$12/$G$12),"")</f>
        <v>0.18135617746119642</v>
      </c>
      <c r="N3691" s="30">
        <f ca="1">IF(OFFSET($O3691,N$12,)&lt;&gt;"",_xlfn.STDEV.S(OFFSET($O3691,,,N$12))*SQRT($J$12/$G$12),"")</f>
        <v>0.20183778515343473</v>
      </c>
      <c r="O3691" s="4">
        <f t="shared" ca="1" si="57"/>
        <v>2.859703655128926E-2</v>
      </c>
    </row>
    <row r="3692" spans="2:15" x14ac:dyDescent="0.2">
      <c r="B3692" s="14">
        <v>36266</v>
      </c>
      <c r="C3692" s="25">
        <v>1207.4000000000001</v>
      </c>
      <c r="D3692" s="25">
        <v>1209.29</v>
      </c>
      <c r="E3692" s="25">
        <v>1185</v>
      </c>
      <c r="F3692" s="16">
        <v>1208.21</v>
      </c>
      <c r="G3692" s="28">
        <f ca="1">IFERROR($F3692/OFFSET($F3692,G$12,)-1,"")</f>
        <v>5.2170456615718841E-4</v>
      </c>
      <c r="H3692" s="29">
        <f ca="1">IFERROR($F3692/OFFSET($F3692,H$12,)-1,"")</f>
        <v>-5.1053598043494519E-3</v>
      </c>
      <c r="I3692" s="29">
        <f ca="1">IFERROR($F3692/OFFSET($F3692,I$12,)-1,"")</f>
        <v>4.9657306361459153E-3</v>
      </c>
      <c r="J3692" s="29">
        <f ca="1">IFERROR($F3692/OFFSET($F3692,J$12,)-1,"")</f>
        <v>-0.2113872081562852</v>
      </c>
      <c r="K3692" s="30">
        <f>F3692/VLOOKUP(YEAR(B3692),$Z$13:$AB$35,3,FALSE)-1</f>
        <v>6.8399271351007318E-2</v>
      </c>
      <c r="L3692" s="21">
        <f>MAX(F3692:$F$5741)</f>
        <v>1628.56</v>
      </c>
      <c r="M3692" s="28">
        <f ca="1">IF(OFFSET($O3692,M$12,)&lt;&gt;"",_xlfn.STDEV.S(OFFSET($O3692,,,M$12))*SQRT($J$12/$G$12),"")</f>
        <v>0.16449522400325461</v>
      </c>
      <c r="N3692" s="30">
        <f ca="1">IF(OFFSET($O3692,N$12,)&lt;&gt;"",_xlfn.STDEV.S(OFFSET($O3692,,,N$12))*SQRT($J$12/$G$12),"")</f>
        <v>0.19466820875480365</v>
      </c>
      <c r="O3692" s="4">
        <f t="shared" ca="1" si="57"/>
        <v>5.2156852564326213E-4</v>
      </c>
    </row>
    <row r="3693" spans="2:15" x14ac:dyDescent="0.2">
      <c r="B3693" s="14">
        <v>36265</v>
      </c>
      <c r="C3693" s="25">
        <v>1208.08</v>
      </c>
      <c r="D3693" s="25">
        <v>1209.74</v>
      </c>
      <c r="E3693" s="25">
        <v>1202.3599999999999</v>
      </c>
      <c r="F3693" s="16">
        <v>1207.58</v>
      </c>
      <c r="G3693" s="28">
        <f ca="1">IFERROR($F3693/OFFSET($F3693,G$12,)-1,"")</f>
        <v>-4.1387987550489669E-4</v>
      </c>
      <c r="H3693" s="29">
        <f ca="1">IFERROR($F3693/OFFSET($F3693,H$12,)-1,"")</f>
        <v>3.1067251461989187E-3</v>
      </c>
      <c r="I3693" s="29">
        <f ca="1">IFERROR($F3693/OFFSET($F3693,I$12,)-1,"")</f>
        <v>-1.8927653384247511E-3</v>
      </c>
      <c r="J3693" s="29">
        <f ca="1">IFERROR($F3693/OFFSET($F3693,J$12,)-1,"")</f>
        <v>-0.2206244917452983</v>
      </c>
      <c r="K3693" s="30">
        <f>F3693/VLOOKUP(YEAR(B3693),$Z$13:$AB$35,3,FALSE)-1</f>
        <v>6.7842173213306767E-2</v>
      </c>
      <c r="L3693" s="21">
        <f>MAX(F3693:$F$5741)</f>
        <v>1628.56</v>
      </c>
      <c r="M3693" s="28">
        <f ca="1">IF(OFFSET($O3693,M$12,)&lt;&gt;"",_xlfn.STDEV.S(OFFSET($O3693,,,M$12))*SQRT($J$12/$G$12),"")</f>
        <v>0.16547821937917145</v>
      </c>
      <c r="N3693" s="30">
        <f ca="1">IF(OFFSET($O3693,N$12,)&lt;&gt;"",_xlfn.STDEV.S(OFFSET($O3693,,,N$12))*SQRT($J$12/$G$12),"")</f>
        <v>0.19648392486558638</v>
      </c>
      <c r="O3693" s="4">
        <f t="shared" ca="1" si="57"/>
        <v>-4.1396554741997385E-4</v>
      </c>
    </row>
    <row r="3694" spans="2:15" x14ac:dyDescent="0.2">
      <c r="B3694" s="14">
        <v>36264</v>
      </c>
      <c r="C3694" s="25">
        <v>1195.5899999999999</v>
      </c>
      <c r="D3694" s="25">
        <v>1208.57</v>
      </c>
      <c r="E3694" s="25">
        <v>1189.23</v>
      </c>
      <c r="F3694" s="16">
        <v>1208.08</v>
      </c>
      <c r="G3694" s="28">
        <f ca="1">IFERROR($F3694/OFFSET($F3694,G$12,)-1,"")</f>
        <v>9.2480430405761371E-3</v>
      </c>
      <c r="H3694" s="29">
        <f ca="1">IFERROR($F3694/OFFSET($F3694,H$12,)-1,"")</f>
        <v>3.7972264459786853E-3</v>
      </c>
      <c r="I3694" s="29">
        <f ca="1">IFERROR($F3694/OFFSET($F3694,I$12,)-1,"")</f>
        <v>6.0207353124870355E-3</v>
      </c>
      <c r="J3694" s="29">
        <f ca="1">IFERROR($F3694/OFFSET($F3694,J$12,)-1,"")</f>
        <v>-0.21247954733610164</v>
      </c>
      <c r="K3694" s="30">
        <f>F3694/VLOOKUP(YEAR(B3694),$Z$13:$AB$35,3,FALSE)-1</f>
        <v>6.8284314592434114E-2</v>
      </c>
      <c r="L3694" s="21">
        <f>MAX(F3694:$F$5741)</f>
        <v>1628.56</v>
      </c>
      <c r="M3694" s="28">
        <f ca="1">IF(OFFSET($O3694,M$12,)&lt;&gt;"",_xlfn.STDEV.S(OFFSET($O3694,,,M$12))*SQRT($J$12/$G$12),"")</f>
        <v>0.16830720069413826</v>
      </c>
      <c r="N3694" s="30">
        <f ca="1">IF(OFFSET($O3694,N$12,)&lt;&gt;"",_xlfn.STDEV.S(OFFSET($O3694,,,N$12))*SQRT($J$12/$G$12),"")</f>
        <v>0.19684559694860371</v>
      </c>
      <c r="O3694" s="4">
        <f t="shared" ca="1" si="57"/>
        <v>9.2055417255763501E-3</v>
      </c>
    </row>
    <row r="3695" spans="2:15" x14ac:dyDescent="0.2">
      <c r="B3695" s="14">
        <v>36263</v>
      </c>
      <c r="C3695" s="25">
        <v>1195.79</v>
      </c>
      <c r="D3695" s="25">
        <v>1207.21</v>
      </c>
      <c r="E3695" s="25">
        <v>1191.8399999999999</v>
      </c>
      <c r="F3695" s="16">
        <v>1197.01</v>
      </c>
      <c r="G3695" s="28">
        <f ca="1">IFERROR($F3695/OFFSET($F3695,G$12,)-1,"")</f>
        <v>1.0202460298212035E-3</v>
      </c>
      <c r="H3695" s="29">
        <f ca="1">IFERROR($F3695/OFFSET($F3695,H$12,)-1,"")</f>
        <v>-8.375306514679437E-3</v>
      </c>
      <c r="I3695" s="29">
        <f ca="1">IFERROR($F3695/OFFSET($F3695,I$12,)-1,"")</f>
        <v>1.2553186089987012E-2</v>
      </c>
      <c r="J3695" s="29">
        <f ca="1">IFERROR($F3695/OFFSET($F3695,J$12,)-1,"")</f>
        <v>-0.21509599748203323</v>
      </c>
      <c r="K3695" s="30">
        <f>F3695/VLOOKUP(YEAR(B3695),$Z$13:$AB$35,3,FALSE)-1</f>
        <v>5.8495304458553665E-2</v>
      </c>
      <c r="L3695" s="21">
        <f>MAX(F3695:$F$5741)</f>
        <v>1628.56</v>
      </c>
      <c r="M3695" s="28">
        <f ca="1">IF(OFFSET($O3695,M$12,)&lt;&gt;"",_xlfn.STDEV.S(OFFSET($O3695,,,M$12))*SQRT($J$12/$G$12),"")</f>
        <v>0.16682706978528189</v>
      </c>
      <c r="N3695" s="30">
        <f ca="1">IF(OFFSET($O3695,N$12,)&lt;&gt;"",_xlfn.STDEV.S(OFFSET($O3695,,,N$12))*SQRT($J$12/$G$12),"")</f>
        <v>0.20074341878727336</v>
      </c>
      <c r="O3695" s="4">
        <f t="shared" ca="1" si="57"/>
        <v>1.0197259325619033E-3</v>
      </c>
    </row>
    <row r="3696" spans="2:15" x14ac:dyDescent="0.2">
      <c r="B3696" s="14">
        <v>36262</v>
      </c>
      <c r="C3696" s="25">
        <v>1214.26</v>
      </c>
      <c r="D3696" s="25">
        <v>1215.0899999999999</v>
      </c>
      <c r="E3696" s="25">
        <v>1193.72</v>
      </c>
      <c r="F3696" s="16">
        <v>1195.79</v>
      </c>
      <c r="G3696" s="28">
        <f ca="1">IFERROR($F3696/OFFSET($F3696,G$12,)-1,"")</f>
        <v>-1.5332548315643124E-2</v>
      </c>
      <c r="H3696" s="29">
        <f ca="1">IFERROR($F3696/OFFSET($F3696,H$12,)-1,"")</f>
        <v>1.5578802777380663E-3</v>
      </c>
      <c r="I3696" s="29">
        <f ca="1">IFERROR($F3696/OFFSET($F3696,I$12,)-1,"")</f>
        <v>7.5834814920920923E-3</v>
      </c>
      <c r="J3696" s="29">
        <f ca="1">IFERROR($F3696/OFFSET($F3696,J$12,)-1,"")</f>
        <v>-0.20505899950141271</v>
      </c>
      <c r="K3696" s="30">
        <f>F3696/VLOOKUP(YEAR(B3696),$Z$13:$AB$35,3,FALSE)-1</f>
        <v>5.741647949348283E-2</v>
      </c>
      <c r="L3696" s="21">
        <f>MAX(F3696:$F$5741)</f>
        <v>1628.56</v>
      </c>
      <c r="M3696" s="28">
        <f ca="1">IF(OFFSET($O3696,M$12,)&lt;&gt;"",_xlfn.STDEV.S(OFFSET($O3696,,,M$12))*SQRT($J$12/$G$12),"")</f>
        <v>0.16713837048605101</v>
      </c>
      <c r="N3696" s="30">
        <f ca="1">IF(OFFSET($O3696,N$12,)&lt;&gt;"",_xlfn.STDEV.S(OFFSET($O3696,,,N$12))*SQRT($J$12/$G$12),"")</f>
        <v>0.2015413644325344</v>
      </c>
      <c r="O3696" s="4">
        <f t="shared" ca="1" si="57"/>
        <v>-1.5451307317170836E-2</v>
      </c>
    </row>
    <row r="3697" spans="2:15" x14ac:dyDescent="0.2">
      <c r="B3697" s="14">
        <v>36259</v>
      </c>
      <c r="C3697" s="25">
        <v>1203.18</v>
      </c>
      <c r="D3697" s="25">
        <v>1219.1500000000001</v>
      </c>
      <c r="E3697" s="25">
        <v>1203.18</v>
      </c>
      <c r="F3697" s="16">
        <v>1214.4100000000001</v>
      </c>
      <c r="G3697" s="28">
        <f ca="1">IFERROR($F3697/OFFSET($F3697,G$12,)-1,"")</f>
        <v>8.7802365762892354E-3</v>
      </c>
      <c r="H3697" s="29">
        <f ca="1">IFERROR($F3697/OFFSET($F3697,H$12,)-1,"")</f>
        <v>2.0718464228079769E-2</v>
      </c>
      <c r="I3697" s="29">
        <f ca="1">IFERROR($F3697/OFFSET($F3697,I$12,)-1,"")</f>
        <v>2.6828897081205394E-2</v>
      </c>
      <c r="J3697" s="29">
        <f ca="1">IFERROR($F3697/OFFSET($F3697,J$12,)-1,"")</f>
        <v>-0.18833712070578801</v>
      </c>
      <c r="K3697" s="30">
        <f>F3697/VLOOKUP(YEAR(B3697),$Z$13:$AB$35,3,FALSE)-1</f>
        <v>7.388182445218705E-2</v>
      </c>
      <c r="L3697" s="21">
        <f>MAX(F3697:$F$5741)</f>
        <v>1628.56</v>
      </c>
      <c r="M3697" s="28">
        <f ca="1">IF(OFFSET($O3697,M$12,)&lt;&gt;"",_xlfn.STDEV.S(OFFSET($O3697,,,M$12))*SQRT($J$12/$G$12),"")</f>
        <v>0.16106446740184857</v>
      </c>
      <c r="N3697" s="30">
        <f ca="1">IF(OFFSET($O3697,N$12,)&lt;&gt;"",_xlfn.STDEV.S(OFFSET($O3697,,,N$12))*SQRT($J$12/$G$12),"")</f>
        <v>0.21276176676504066</v>
      </c>
      <c r="O3697" s="4">
        <f t="shared" ca="1" si="57"/>
        <v>8.7419144539552501E-3</v>
      </c>
    </row>
    <row r="3698" spans="2:15" x14ac:dyDescent="0.2">
      <c r="B3698" s="14">
        <v>36258</v>
      </c>
      <c r="C3698" s="25">
        <v>1203.3</v>
      </c>
      <c r="D3698" s="25">
        <v>1204.55</v>
      </c>
      <c r="E3698" s="25">
        <v>1187.19</v>
      </c>
      <c r="F3698" s="16">
        <v>1203.8399999999999</v>
      </c>
      <c r="G3698" s="28">
        <f ca="1">IFERROR($F3698/OFFSET($F3698,G$12,)-1,"")</f>
        <v>2.7419797093486409E-4</v>
      </c>
      <c r="H3698" s="29">
        <f ca="1">IFERROR($F3698/OFFSET($F3698,H$12,)-1,"")</f>
        <v>1.81412224392965E-2</v>
      </c>
      <c r="I3698" s="29">
        <f ca="1">IFERROR($F3698/OFFSET($F3698,I$12,)-1,"")</f>
        <v>2.7202293593638016E-2</v>
      </c>
      <c r="J3698" s="29">
        <f ca="1">IFERROR($F3698/OFFSET($F3698,J$12,)-1,"")</f>
        <v>-0.20080726538849647</v>
      </c>
      <c r="K3698" s="30">
        <f>F3698/VLOOKUP(YEAR(B3698),$Z$13:$AB$35,3,FALSE)-1</f>
        <v>6.4534955697433727E-2</v>
      </c>
      <c r="L3698" s="21">
        <f>MAX(F3698:$F$5741)</f>
        <v>1628.56</v>
      </c>
      <c r="M3698" s="28">
        <f ca="1">IF(OFFSET($O3698,M$12,)&lt;&gt;"",_xlfn.STDEV.S(OFFSET($O3698,,,M$12))*SQRT($J$12/$G$12),"")</f>
        <v>0.17174370892398055</v>
      </c>
      <c r="N3698" s="30">
        <f ca="1">IF(OFFSET($O3698,N$12,)&lt;&gt;"",_xlfn.STDEV.S(OFFSET($O3698,,,N$12))*SQRT($J$12/$G$12),"")</f>
        <v>0.21311244848506525</v>
      </c>
      <c r="O3698" s="4">
        <f t="shared" ca="1" si="57"/>
        <v>2.7416038554163374E-4</v>
      </c>
    </row>
    <row r="3699" spans="2:15" x14ac:dyDescent="0.2">
      <c r="B3699" s="14">
        <v>36257</v>
      </c>
      <c r="C3699" s="25">
        <v>1206.03</v>
      </c>
      <c r="D3699" s="25">
        <v>1218.67</v>
      </c>
      <c r="E3699" s="25">
        <v>1201.04</v>
      </c>
      <c r="F3699" s="16">
        <v>1203.51</v>
      </c>
      <c r="G3699" s="28">
        <f ca="1">IFERROR($F3699/OFFSET($F3699,G$12,)-1,"")</f>
        <v>-2.9905891709191001E-3</v>
      </c>
      <c r="H3699" s="29">
        <f ca="1">IFERROR($F3699/OFFSET($F3699,H$12,)-1,"")</f>
        <v>1.8801320579023173E-2</v>
      </c>
      <c r="I3699" s="29">
        <f ca="1">IFERROR($F3699/OFFSET($F3699,I$12,)-1,"")</f>
        <v>5.0128265535835936E-2</v>
      </c>
      <c r="J3699" s="29">
        <f ca="1">IFERROR($F3699/OFFSET($F3699,J$12,)-1,"")</f>
        <v>-0.20287848882648263</v>
      </c>
      <c r="K3699" s="30">
        <f>F3699/VLOOKUP(YEAR(B3699),$Z$13:$AB$35,3,FALSE)-1</f>
        <v>6.4243142387209851E-2</v>
      </c>
      <c r="L3699" s="21">
        <f>MAX(F3699:$F$5741)</f>
        <v>1628.56</v>
      </c>
      <c r="M3699" s="28">
        <f ca="1">IF(OFFSET($O3699,M$12,)&lt;&gt;"",_xlfn.STDEV.S(OFFSET($O3699,,,M$12))*SQRT($J$12/$G$12),"")</f>
        <v>0.17172876691247885</v>
      </c>
      <c r="N3699" s="30">
        <f ca="1">IF(OFFSET($O3699,N$12,)&lt;&gt;"",_xlfn.STDEV.S(OFFSET($O3699,,,N$12))*SQRT($J$12/$G$12),"")</f>
        <v>0.21331628426746543</v>
      </c>
      <c r="O3699" s="4">
        <f t="shared" ca="1" si="57"/>
        <v>-2.9950699183267236E-3</v>
      </c>
    </row>
    <row r="3700" spans="2:15" x14ac:dyDescent="0.2">
      <c r="B3700" s="14">
        <v>36256</v>
      </c>
      <c r="C3700" s="25">
        <v>1193.06</v>
      </c>
      <c r="D3700" s="25">
        <v>1212.94</v>
      </c>
      <c r="E3700" s="25">
        <v>1192.6300000000001</v>
      </c>
      <c r="F3700" s="16">
        <v>1207.1199999999999</v>
      </c>
      <c r="G3700" s="28">
        <f ca="1">IFERROR($F3700/OFFSET($F3700,G$12,)-1,"")</f>
        <v>1.104754885127246E-2</v>
      </c>
      <c r="H3700" s="29">
        <f ca="1">IFERROR($F3700/OFFSET($F3700,H$12,)-1,"")</f>
        <v>2.508534452011757E-2</v>
      </c>
      <c r="I3700" s="29">
        <f ca="1">IFERROR($F3700/OFFSET($F3700,I$12,)-1,"")</f>
        <v>4.7783554818717544E-2</v>
      </c>
      <c r="J3700" s="29">
        <f ca="1">IFERROR($F3700/OFFSET($F3700,J$12,)-1,"")</f>
        <v>-0.18406964797490954</v>
      </c>
      <c r="K3700" s="30">
        <f>F3700/VLOOKUP(YEAR(B3700),$Z$13:$AB$35,3,FALSE)-1</f>
        <v>6.7435403144509465E-2</v>
      </c>
      <c r="L3700" s="21">
        <f>MAX(F3700:$F$5741)</f>
        <v>1628.56</v>
      </c>
      <c r="M3700" s="28">
        <f ca="1">IF(OFFSET($O3700,M$12,)&lt;&gt;"",_xlfn.STDEV.S(OFFSET($O3700,,,M$12))*SQRT($J$12/$G$12),"")</f>
        <v>0.17555645952389384</v>
      </c>
      <c r="N3700" s="30">
        <f ca="1">IF(OFFSET($O3700,N$12,)&lt;&gt;"",_xlfn.STDEV.S(OFFSET($O3700,,,N$12))*SQRT($J$12/$G$12),"")</f>
        <v>0.21318588630074972</v>
      </c>
      <c r="O3700" s="4">
        <f t="shared" ca="1" si="57"/>
        <v>1.0986970437108355E-2</v>
      </c>
    </row>
    <row r="3701" spans="2:15" x14ac:dyDescent="0.2">
      <c r="B3701" s="14">
        <v>36251</v>
      </c>
      <c r="C3701" s="25">
        <v>1188.3499999999999</v>
      </c>
      <c r="D3701" s="25">
        <v>1196.5</v>
      </c>
      <c r="E3701" s="25">
        <v>1177.6600000000001</v>
      </c>
      <c r="F3701" s="16">
        <v>1193.93</v>
      </c>
      <c r="G3701" s="28">
        <f ca="1">IFERROR($F3701/OFFSET($F3701,G$12,)-1,"")</f>
        <v>3.504908552985464E-3</v>
      </c>
      <c r="H3701" s="29">
        <f ca="1">IFERROR($F3701/OFFSET($F3701,H$12,)-1,"")</f>
        <v>3.9284470752089184E-2</v>
      </c>
      <c r="I3701" s="29">
        <f ca="1">IFERROR($F3701/OFFSET($F3701,I$12,)-1,"")</f>
        <v>3.26684887904789E-2</v>
      </c>
      <c r="J3701" s="29">
        <f ca="1">IFERROR($F3701/OFFSET($F3701,J$12,)-1,"")</f>
        <v>-0.19836036955470793</v>
      </c>
      <c r="K3701" s="30">
        <f>F3701/VLOOKUP(YEAR(B3701),$Z$13:$AB$35,3,FALSE)-1</f>
        <v>5.5771713563129044E-2</v>
      </c>
      <c r="L3701" s="21">
        <f>MAX(F3701:$F$5741)</f>
        <v>1628.56</v>
      </c>
      <c r="M3701" s="28">
        <f ca="1">IF(OFFSET($O3701,M$12,)&lt;&gt;"",_xlfn.STDEV.S(OFFSET($O3701,,,M$12))*SQRT($J$12/$G$12),"")</f>
        <v>0.17349547667921475</v>
      </c>
      <c r="N3701" s="30">
        <f ca="1">IF(OFFSET($O3701,N$12,)&lt;&gt;"",_xlfn.STDEV.S(OFFSET($O3701,,,N$12))*SQRT($J$12/$G$12),"")</f>
        <v>0.2121602466992368</v>
      </c>
      <c r="O3701" s="4">
        <f t="shared" ca="1" si="57"/>
        <v>3.4987806752628295E-3</v>
      </c>
    </row>
    <row r="3702" spans="2:15" x14ac:dyDescent="0.2">
      <c r="B3702" s="14">
        <v>36250</v>
      </c>
      <c r="C3702" s="25">
        <v>1181.95</v>
      </c>
      <c r="D3702" s="25">
        <v>1189.76</v>
      </c>
      <c r="E3702" s="25">
        <v>1175.75</v>
      </c>
      <c r="F3702" s="16">
        <v>1189.76</v>
      </c>
      <c r="G3702" s="28">
        <f ca="1">IFERROR($F3702/OFFSET($F3702,G$12,)-1,"")</f>
        <v>6.2331379663222997E-3</v>
      </c>
      <c r="H3702" s="29">
        <f ca="1">IFERROR($F3702/OFFSET($F3702,H$12,)-1,"")</f>
        <v>1.5820974531048471E-2</v>
      </c>
      <c r="I3702" s="29">
        <f ca="1">IFERROR($F3702/OFFSET($F3702,I$12,)-1,"")</f>
        <v>2.4118993922908727E-2</v>
      </c>
      <c r="J3702" s="29">
        <f ca="1">IFERROR($F3702/OFFSET($F3702,J$12,)-1,"")</f>
        <v>-0.18887926861693061</v>
      </c>
      <c r="K3702" s="30">
        <f>F3702/VLOOKUP(YEAR(B3702),$Z$13:$AB$35,3,FALSE)-1</f>
        <v>5.2084254461206569E-2</v>
      </c>
      <c r="L3702" s="21">
        <f>MAX(F3702:$F$5741)</f>
        <v>1628.56</v>
      </c>
      <c r="M3702" s="28">
        <f ca="1">IF(OFFSET($O3702,M$12,)&lt;&gt;"",_xlfn.STDEV.S(OFFSET($O3702,,,M$12))*SQRT($J$12/$G$12),"")</f>
        <v>0.17476882301116847</v>
      </c>
      <c r="N3702" s="30">
        <f ca="1">IF(OFFSET($O3702,N$12,)&lt;&gt;"",_xlfn.STDEV.S(OFFSET($O3702,,,N$12))*SQRT($J$12/$G$12),"")</f>
        <v>0.21274467863578211</v>
      </c>
      <c r="O3702" s="4">
        <f t="shared" ca="1" si="57"/>
        <v>6.2137923096816771E-3</v>
      </c>
    </row>
    <row r="3703" spans="2:15" x14ac:dyDescent="0.2">
      <c r="B3703" s="14">
        <v>36249</v>
      </c>
      <c r="C3703" s="25">
        <v>1180.55</v>
      </c>
      <c r="D3703" s="25">
        <v>1191.74</v>
      </c>
      <c r="E3703" s="25">
        <v>1179.75</v>
      </c>
      <c r="F3703" s="16">
        <v>1182.3900000000001</v>
      </c>
      <c r="G3703" s="28">
        <f ca="1">IFERROR($F3703/OFFSET($F3703,G$12,)-1,"")</f>
        <v>9.2271226614748514E-4</v>
      </c>
      <c r="H3703" s="29">
        <f ca="1">IFERROR($F3703/OFFSET($F3703,H$12,)-1,"")</f>
        <v>-5.843577109993614E-3</v>
      </c>
      <c r="I3703" s="29">
        <f ca="1">IFERROR($F3703/OFFSET($F3703,I$12,)-1,"")</f>
        <v>8.2113987516627684E-3</v>
      </c>
      <c r="J3703" s="29">
        <f ca="1">IFERROR($F3703/OFFSET($F3703,J$12,)-1,"")</f>
        <v>-0.18217282140312763</v>
      </c>
      <c r="K3703" s="30">
        <f>F3703/VLOOKUP(YEAR(B3703),$Z$13:$AB$35,3,FALSE)-1</f>
        <v>4.5567090532868892E-2</v>
      </c>
      <c r="L3703" s="21">
        <f>MAX(F3703:$F$5741)</f>
        <v>1628.56</v>
      </c>
      <c r="M3703" s="28">
        <f ca="1">IF(OFFSET($O3703,M$12,)&lt;&gt;"",_xlfn.STDEV.S(OFFSET($O3703,,,M$12))*SQRT($J$12/$G$12),"")</f>
        <v>0.18866909032396612</v>
      </c>
      <c r="N3703" s="30">
        <f ca="1">IF(OFFSET($O3703,N$12,)&lt;&gt;"",_xlfn.STDEV.S(OFFSET($O3703,,,N$12))*SQRT($J$12/$G$12),"")</f>
        <v>0.21311219823815278</v>
      </c>
      <c r="O3703" s="4">
        <f t="shared" ca="1" si="57"/>
        <v>9.2228682886845296E-4</v>
      </c>
    </row>
    <row r="3704" spans="2:15" x14ac:dyDescent="0.2">
      <c r="B3704" s="14">
        <v>36248</v>
      </c>
      <c r="C3704" s="25">
        <v>1177.46</v>
      </c>
      <c r="D3704" s="25">
        <v>1182.1400000000001</v>
      </c>
      <c r="E3704" s="25">
        <v>1169.32</v>
      </c>
      <c r="F3704" s="16">
        <v>1181.3</v>
      </c>
      <c r="G3704" s="28">
        <f ca="1">IFERROR($F3704/OFFSET($F3704,G$12,)-1,"")</f>
        <v>3.1590210431562404E-3</v>
      </c>
      <c r="H3704" s="29">
        <f ca="1">IFERROR($F3704/OFFSET($F3704,H$12,)-1,"")</f>
        <v>-1.9822600585799877E-2</v>
      </c>
      <c r="I3704" s="29">
        <f ca="1">IFERROR($F3704/OFFSET($F3704,I$12,)-1,"")</f>
        <v>4.4043124851205206E-3</v>
      </c>
      <c r="J3704" s="29">
        <f ca="1">IFERROR($F3704/OFFSET($F3704,J$12,)-1,"")</f>
        <v>-0.18146038609182502</v>
      </c>
      <c r="K3704" s="30">
        <f>F3704/VLOOKUP(YEAR(B3704),$Z$13:$AB$35,3,FALSE)-1</f>
        <v>4.4603222326371039E-2</v>
      </c>
      <c r="L3704" s="21">
        <f>MAX(F3704:$F$5741)</f>
        <v>1628.56</v>
      </c>
      <c r="M3704" s="28">
        <f ca="1">IF(OFFSET($O3704,M$12,)&lt;&gt;"",_xlfn.STDEV.S(OFFSET($O3704,,,M$12))*SQRT($J$12/$G$12),"")</f>
        <v>0.19416319930438758</v>
      </c>
      <c r="N3704" s="30">
        <f ca="1">IF(OFFSET($O3704,N$12,)&lt;&gt;"",_xlfn.STDEV.S(OFFSET($O3704,,,N$12))*SQRT($J$12/$G$12),"")</f>
        <v>0.21311315121670482</v>
      </c>
      <c r="O3704" s="4">
        <f t="shared" ca="1" si="57"/>
        <v>3.1540418197391583E-3</v>
      </c>
    </row>
    <row r="3705" spans="2:15" x14ac:dyDescent="0.2">
      <c r="B3705" s="14">
        <v>36245</v>
      </c>
      <c r="C3705" s="25">
        <v>1165.1500000000001</v>
      </c>
      <c r="D3705" s="25">
        <v>1177.8599999999999</v>
      </c>
      <c r="E3705" s="25">
        <v>1160.6300000000001</v>
      </c>
      <c r="F3705" s="16">
        <v>1177.58</v>
      </c>
      <c r="G3705" s="28">
        <f ca="1">IFERROR($F3705/OFFSET($F3705,G$12,)-1,"")</f>
        <v>2.5052228412256294E-2</v>
      </c>
      <c r="H3705" s="29">
        <f ca="1">IFERROR($F3705/OFFSET($F3705,H$12,)-1,"")</f>
        <v>-1.6577169437879569E-2</v>
      </c>
      <c r="I3705" s="29">
        <f ca="1">IFERROR($F3705/OFFSET($F3705,I$12,)-1,"")</f>
        <v>-1.7462954799770669E-3</v>
      </c>
      <c r="J3705" s="29">
        <f ca="1">IFERROR($F3705/OFFSET($F3705,J$12,)-1,"")</f>
        <v>-0.17707568991663003</v>
      </c>
      <c r="K3705" s="30">
        <f>F3705/VLOOKUP(YEAR(B3705),$Z$13:$AB$35,3,FALSE)-1</f>
        <v>4.1313690465663244E-2</v>
      </c>
      <c r="L3705" s="21">
        <f>MAX(F3705:$F$5741)</f>
        <v>1628.56</v>
      </c>
      <c r="M3705" s="28">
        <f ca="1">IF(OFFSET($O3705,M$12,)&lt;&gt;"",_xlfn.STDEV.S(OFFSET($O3705,,,M$12))*SQRT($J$12/$G$12),"")</f>
        <v>0.19416760101093886</v>
      </c>
      <c r="N3705" s="30">
        <f ca="1">IF(OFFSET($O3705,N$12,)&lt;&gt;"",_xlfn.STDEV.S(OFFSET($O3705,,,N$12))*SQRT($J$12/$G$12),"")</f>
        <v>0.21551011390001232</v>
      </c>
      <c r="O3705" s="4">
        <f t="shared" ca="1" si="57"/>
        <v>2.4743565840775316E-2</v>
      </c>
    </row>
    <row r="3706" spans="2:15" x14ac:dyDescent="0.2">
      <c r="B3706" s="14">
        <v>36243</v>
      </c>
      <c r="C3706" s="25">
        <v>1169.4000000000001</v>
      </c>
      <c r="D3706" s="25">
        <v>1169.4000000000001</v>
      </c>
      <c r="E3706" s="25">
        <v>1137.7</v>
      </c>
      <c r="F3706" s="16">
        <v>1148.8</v>
      </c>
      <c r="G3706" s="28">
        <f ca="1">IFERROR($F3706/OFFSET($F3706,G$12,)-1,"")</f>
        <v>-1.9150807270988723E-2</v>
      </c>
      <c r="H3706" s="29">
        <f ca="1">IFERROR($F3706/OFFSET($F3706,H$12,)-1,"")</f>
        <v>-4.4911125521690631E-2</v>
      </c>
      <c r="I3706" s="29">
        <f ca="1">IFERROR($F3706/OFFSET($F3706,I$12,)-1,"")</f>
        <v>-3.0622146841168152E-2</v>
      </c>
      <c r="J3706" s="29">
        <f ca="1">IFERROR($F3706/OFFSET($F3706,J$12,)-1,"")</f>
        <v>-0.18497655246784395</v>
      </c>
      <c r="K3706" s="30">
        <f>F3706/VLOOKUP(YEAR(B3706),$Z$13:$AB$35,3,FALSE)-1</f>
        <v>1.5864032683090779E-2</v>
      </c>
      <c r="L3706" s="21">
        <f>MAX(F3706:$F$5741)</f>
        <v>1628.56</v>
      </c>
      <c r="M3706" s="28">
        <f ca="1">IF(OFFSET($O3706,M$12,)&lt;&gt;"",_xlfn.STDEV.S(OFFSET($O3706,,,M$12))*SQRT($J$12/$G$12),"")</f>
        <v>0.18245061588104225</v>
      </c>
      <c r="N3706" s="30">
        <f ca="1">IF(OFFSET($O3706,N$12,)&lt;&gt;"",_xlfn.STDEV.S(OFFSET($O3706,,,N$12))*SQRT($J$12/$G$12),"")</f>
        <v>0.2102547436070562</v>
      </c>
      <c r="O3706" s="4">
        <f t="shared" ca="1" si="57"/>
        <v>-1.9336559339133631E-2</v>
      </c>
    </row>
    <row r="3707" spans="2:15" x14ac:dyDescent="0.2">
      <c r="B3707" s="14">
        <v>36242</v>
      </c>
      <c r="C3707" s="25">
        <v>1189.79</v>
      </c>
      <c r="D3707" s="25">
        <v>1189.79</v>
      </c>
      <c r="E3707" s="25">
        <v>1153.3599999999999</v>
      </c>
      <c r="F3707" s="16">
        <v>1171.23</v>
      </c>
      <c r="G3707" s="28">
        <f ca="1">IFERROR($F3707/OFFSET($F3707,G$12,)-1,"")</f>
        <v>-1.5226932584458508E-2</v>
      </c>
      <c r="H3707" s="29">
        <f ca="1">IFERROR($F3707/OFFSET($F3707,H$12,)-1,"")</f>
        <v>-3.4713808876251639E-2</v>
      </c>
      <c r="I3707" s="29">
        <f ca="1">IFERROR($F3707/OFFSET($F3707,I$12,)-1,"")</f>
        <v>1.1058165432226597E-2</v>
      </c>
      <c r="J3707" s="29">
        <f ca="1">IFERROR($F3707/OFFSET($F3707,J$12,)-1,"")</f>
        <v>-0.17214690623277118</v>
      </c>
      <c r="K3707" s="30">
        <f>F3707/VLOOKUP(YEAR(B3707),$Z$13:$AB$35,3,FALSE)-1</f>
        <v>3.5698494950745507E-2</v>
      </c>
      <c r="L3707" s="21">
        <f>MAX(F3707:$F$5741)</f>
        <v>1628.56</v>
      </c>
      <c r="M3707" s="28">
        <f ca="1">IF(OFFSET($O3707,M$12,)&lt;&gt;"",_xlfn.STDEV.S(OFFSET($O3707,,,M$12))*SQRT($J$12/$G$12),"")</f>
        <v>0.187243879087656</v>
      </c>
      <c r="N3707" s="30">
        <f ca="1">IF(OFFSET($O3707,N$12,)&lt;&gt;"",_xlfn.STDEV.S(OFFSET($O3707,,,N$12))*SQRT($J$12/$G$12),"")</f>
        <v>0.20618984009493374</v>
      </c>
      <c r="O3707" s="4">
        <f t="shared" ca="1" si="57"/>
        <v>-1.5344052764152771E-2</v>
      </c>
    </row>
    <row r="3708" spans="2:15" x14ac:dyDescent="0.2">
      <c r="B3708" s="14">
        <v>36241</v>
      </c>
      <c r="C3708" s="25">
        <v>1205.75</v>
      </c>
      <c r="D3708" s="25">
        <v>1205.75</v>
      </c>
      <c r="E3708" s="25">
        <v>1185.04</v>
      </c>
      <c r="F3708" s="16">
        <v>1189.3399999999999</v>
      </c>
      <c r="G3708" s="28">
        <f ca="1">IFERROR($F3708/OFFSET($F3708,G$12,)-1,"")</f>
        <v>-1.3151453297820415E-2</v>
      </c>
      <c r="H3708" s="29">
        <f ca="1">IFERROR($F3708/OFFSET($F3708,H$12,)-1,"")</f>
        <v>-1.0729970721320314E-2</v>
      </c>
      <c r="I3708" s="29">
        <f ca="1">IFERROR($F3708/OFFSET($F3708,I$12,)-1,"")</f>
        <v>2.7338924928089536E-2</v>
      </c>
      <c r="J3708" s="29">
        <f ca="1">IFERROR($F3708/OFFSET($F3708,J$12,)-1,"")</f>
        <v>-0.15386202431684459</v>
      </c>
      <c r="K3708" s="30">
        <f>F3708/VLOOKUP(YEAR(B3708),$Z$13:$AB$35,3,FALSE)-1</f>
        <v>5.1712855702739535E-2</v>
      </c>
      <c r="L3708" s="21">
        <f>MAX(F3708:$F$5741)</f>
        <v>1628.56</v>
      </c>
      <c r="M3708" s="28">
        <f ca="1">IF(OFFSET($O3708,M$12,)&lt;&gt;"",_xlfn.STDEV.S(OFFSET($O3708,,,M$12))*SQRT($J$12/$G$12),"")</f>
        <v>0.18062589351869965</v>
      </c>
      <c r="N3708" s="30">
        <f ca="1">IF(OFFSET($O3708,N$12,)&lt;&gt;"",_xlfn.STDEV.S(OFFSET($O3708,,,N$12))*SQRT($J$12/$G$12),"")</f>
        <v>0.20343356462162862</v>
      </c>
      <c r="O3708" s="4">
        <f t="shared" ca="1" si="57"/>
        <v>-1.3238699446448217E-2</v>
      </c>
    </row>
    <row r="3709" spans="2:15" x14ac:dyDescent="0.2">
      <c r="B3709" s="14">
        <v>36238</v>
      </c>
      <c r="C3709" s="25">
        <v>1197.81</v>
      </c>
      <c r="D3709" s="25">
        <v>1209.03</v>
      </c>
      <c r="E3709" s="25">
        <v>1197.81</v>
      </c>
      <c r="F3709" s="16">
        <v>1205.19</v>
      </c>
      <c r="G3709" s="28">
        <f ca="1">IFERROR($F3709/OFFSET($F3709,G$12,)-1,"")</f>
        <v>6.4805458356647083E-3</v>
      </c>
      <c r="H3709" s="29">
        <f ca="1">IFERROR($F3709/OFFSET($F3709,H$12,)-1,"")</f>
        <v>-3.8681841850776166E-3</v>
      </c>
      <c r="I3709" s="29">
        <f ca="1">IFERROR($F3709/OFFSET($F3709,I$12,)-1,"")</f>
        <v>5.6581773550168801E-2</v>
      </c>
      <c r="J3709" s="29">
        <f ca="1">IFERROR($F3709/OFFSET($F3709,J$12,)-1,"")</f>
        <v>-0.14596398732966265</v>
      </c>
      <c r="K3709" s="30">
        <f>F3709/VLOOKUP(YEAR(B3709),$Z$13:$AB$35,3,FALSE)-1</f>
        <v>6.5728737421077987E-2</v>
      </c>
      <c r="L3709" s="21">
        <f>MAX(F3709:$F$5741)</f>
        <v>1628.56</v>
      </c>
      <c r="M3709" s="28">
        <f ca="1">IF(OFFSET($O3709,M$12,)&lt;&gt;"",_xlfn.STDEV.S(OFFSET($O3709,,,M$12))*SQRT($J$12/$G$12),"")</f>
        <v>0.1747757573402807</v>
      </c>
      <c r="N3709" s="30">
        <f ca="1">IF(OFFSET($O3709,N$12,)&lt;&gt;"",_xlfn.STDEV.S(OFFSET($O3709,,,N$12))*SQRT($J$12/$G$12),"")</f>
        <v>0.20119546822955833</v>
      </c>
      <c r="O3709" s="4">
        <f t="shared" ca="1" si="57"/>
        <v>6.4596373820132429E-3</v>
      </c>
    </row>
    <row r="3710" spans="2:15" x14ac:dyDescent="0.2">
      <c r="B3710" s="14">
        <v>36237</v>
      </c>
      <c r="C3710" s="25">
        <v>1202.21</v>
      </c>
      <c r="D3710" s="25">
        <v>1202.21</v>
      </c>
      <c r="E3710" s="25">
        <v>1186.5</v>
      </c>
      <c r="F3710" s="16">
        <v>1197.43</v>
      </c>
      <c r="G3710" s="28">
        <f ca="1">IFERROR($F3710/OFFSET($F3710,G$12,)-1,"")</f>
        <v>-4.4811359970734488E-3</v>
      </c>
      <c r="H3710" s="29">
        <f ca="1">IFERROR($F3710/OFFSET($F3710,H$12,)-1,"")</f>
        <v>-2.8479826789356011E-3</v>
      </c>
      <c r="I3710" s="29">
        <f ca="1">IFERROR($F3710/OFFSET($F3710,I$12,)-1,"")</f>
        <v>5.3018977434616588E-2</v>
      </c>
      <c r="J3710" s="29">
        <f ca="1">IFERROR($F3710/OFFSET($F3710,J$12,)-1,"")</f>
        <v>-0.14946194551976411</v>
      </c>
      <c r="K3710" s="30">
        <f>F3710/VLOOKUP(YEAR(B3710),$Z$13:$AB$35,3,FALSE)-1</f>
        <v>5.8866703217020921E-2</v>
      </c>
      <c r="L3710" s="21">
        <f>MAX(F3710:$F$5741)</f>
        <v>1628.56</v>
      </c>
      <c r="M3710" s="28">
        <f ca="1">IF(OFFSET($O3710,M$12,)&lt;&gt;"",_xlfn.STDEV.S(OFFSET($O3710,,,M$12))*SQRT($J$12/$G$12),"")</f>
        <v>0.17753591764720941</v>
      </c>
      <c r="N3710" s="30">
        <f ca="1">IF(OFFSET($O3710,N$12,)&lt;&gt;"",_xlfn.STDEV.S(OFFSET($O3710,,,N$12))*SQRT($J$12/$G$12),"")</f>
        <v>0.20104288140656149</v>
      </c>
      <c r="O3710" s="4">
        <f t="shared" ca="1" si="57"/>
        <v>-4.4912063827587754E-3</v>
      </c>
    </row>
    <row r="3711" spans="2:15" x14ac:dyDescent="0.2">
      <c r="B3711" s="14">
        <v>36236</v>
      </c>
      <c r="C3711" s="25">
        <v>1213.44</v>
      </c>
      <c r="D3711" s="25">
        <v>1220.32</v>
      </c>
      <c r="E3711" s="25">
        <v>1196</v>
      </c>
      <c r="F3711" s="16">
        <v>1202.82</v>
      </c>
      <c r="G3711" s="28">
        <f ca="1">IFERROR($F3711/OFFSET($F3711,G$12,)-1,"")</f>
        <v>-8.6784522190629376E-3</v>
      </c>
      <c r="H3711" s="29">
        <f ca="1">IFERROR($F3711/OFFSET($F3711,H$12,)-1,"")</f>
        <v>1.7467876870500776E-2</v>
      </c>
      <c r="I3711" s="29">
        <f ca="1">IFERROR($F3711/OFFSET($F3711,I$12,)-1,"")</f>
        <v>5.1443656739249999E-2</v>
      </c>
      <c r="J3711" s="29">
        <f ca="1">IFERROR($F3711/OFFSET($F3711,J$12,)-1,"")</f>
        <v>-0.15165920231336172</v>
      </c>
      <c r="K3711" s="30">
        <f>F3711/VLOOKUP(YEAR(B3711),$Z$13:$AB$35,3,FALSE)-1</f>
        <v>6.3632987284014009E-2</v>
      </c>
      <c r="L3711" s="21">
        <f>MAX(F3711:$F$5741)</f>
        <v>1628.56</v>
      </c>
      <c r="M3711" s="28">
        <f ca="1">IF(OFFSET($O3711,M$12,)&lt;&gt;"",_xlfn.STDEV.S(OFFSET($O3711,,,M$12))*SQRT($J$12/$G$12),"")</f>
        <v>0.18385733926260139</v>
      </c>
      <c r="N3711" s="30">
        <f ca="1">IF(OFFSET($O3711,N$12,)&lt;&gt;"",_xlfn.STDEV.S(OFFSET($O3711,,,N$12))*SQRT($J$12/$G$12),"")</f>
        <v>0.20137637678135256</v>
      </c>
      <c r="O3711" s="4">
        <f t="shared" ca="1" si="57"/>
        <v>-8.7163292876315055E-3</v>
      </c>
    </row>
    <row r="3712" spans="2:15" x14ac:dyDescent="0.2">
      <c r="B3712" s="14">
        <v>36235</v>
      </c>
      <c r="C3712" s="25">
        <v>1202.5899999999999</v>
      </c>
      <c r="D3712" s="25">
        <v>1213.79</v>
      </c>
      <c r="E3712" s="25">
        <v>1200.1300000000001</v>
      </c>
      <c r="F3712" s="16">
        <v>1213.3499999999999</v>
      </c>
      <c r="G3712" s="28">
        <f ca="1">IFERROR($F3712/OFFSET($F3712,G$12,)-1,"")</f>
        <v>9.2410833111524759E-3</v>
      </c>
      <c r="H3712" s="29">
        <f ca="1">IFERROR($F3712/OFFSET($F3712,H$12,)-1,"")</f>
        <v>2.2379696492218493E-2</v>
      </c>
      <c r="I3712" s="29">
        <f ca="1">IFERROR($F3712/OFFSET($F3712,I$12,)-1,"")</f>
        <v>8.8889886027102127E-2</v>
      </c>
      <c r="J3712" s="29">
        <f ca="1">IFERROR($F3712/OFFSET($F3712,J$12,)-1,"")</f>
        <v>-0.13845989988284169</v>
      </c>
      <c r="K3712" s="30">
        <f>F3712/VLOOKUP(YEAR(B3712),$Z$13:$AB$35,3,FALSE)-1</f>
        <v>7.2944484728436843E-2</v>
      </c>
      <c r="L3712" s="21">
        <f>MAX(F3712:$F$5741)</f>
        <v>1628.56</v>
      </c>
      <c r="M3712" s="28">
        <f ca="1">IF(OFFSET($O3712,M$12,)&lt;&gt;"",_xlfn.STDEV.S(OFFSET($O3712,,,M$12))*SQRT($J$12/$G$12),"")</f>
        <v>0.18284911059751929</v>
      </c>
      <c r="N3712" s="30">
        <f ca="1">IF(OFFSET($O3712,N$12,)&lt;&gt;"",_xlfn.STDEV.S(OFFSET($O3712,,,N$12))*SQRT($J$12/$G$12),"")</f>
        <v>0.20023989813367257</v>
      </c>
      <c r="O3712" s="4">
        <f t="shared" ca="1" si="57"/>
        <v>9.1986457464671954E-3</v>
      </c>
    </row>
    <row r="3713" spans="2:15" x14ac:dyDescent="0.2">
      <c r="B3713" s="14">
        <v>36234</v>
      </c>
      <c r="C3713" s="25">
        <v>1209.78</v>
      </c>
      <c r="D3713" s="25">
        <v>1211.67</v>
      </c>
      <c r="E3713" s="25">
        <v>1194.32</v>
      </c>
      <c r="F3713" s="16">
        <v>1202.24</v>
      </c>
      <c r="G3713" s="28">
        <f ca="1">IFERROR($F3713/OFFSET($F3713,G$12,)-1,"")</f>
        <v>-6.3064626778082111E-3</v>
      </c>
      <c r="H3713" s="29">
        <f ca="1">IFERROR($F3713/OFFSET($F3713,H$12,)-1,"")</f>
        <v>1.6538708695505111E-2</v>
      </c>
      <c r="I3713" s="29">
        <f ca="1">IFERROR($F3713/OFFSET($F3713,I$12,)-1,"")</f>
        <v>9.8447678827581875E-2</v>
      </c>
      <c r="J3713" s="29">
        <f ca="1">IFERROR($F3713/OFFSET($F3713,J$12,)-1,"")</f>
        <v>-0.14696032241584822</v>
      </c>
      <c r="K3713" s="30">
        <f>F3713/VLOOKUP(YEAR(B3713),$Z$13:$AB$35,3,FALSE)-1</f>
        <v>6.3120103284226348E-2</v>
      </c>
      <c r="L3713" s="21">
        <f>MAX(F3713:$F$5741)</f>
        <v>1628.56</v>
      </c>
      <c r="M3713" s="28">
        <f ca="1">IF(OFFSET($O3713,M$12,)&lt;&gt;"",_xlfn.STDEV.S(OFFSET($O3713,,,M$12))*SQRT($J$12/$G$12),"")</f>
        <v>0.18644745718905986</v>
      </c>
      <c r="N3713" s="30">
        <f ca="1">IF(OFFSET($O3713,N$12,)&lt;&gt;"",_xlfn.STDEV.S(OFFSET($O3713,,,N$12))*SQRT($J$12/$G$12),"")</f>
        <v>0.20246431468928652</v>
      </c>
      <c r="O3713" s="4">
        <f t="shared" ca="1" si="57"/>
        <v>-6.3264324167765073E-3</v>
      </c>
    </row>
    <row r="3714" spans="2:15" x14ac:dyDescent="0.2">
      <c r="B3714" s="14">
        <v>36231</v>
      </c>
      <c r="C3714" s="25">
        <v>1201.8499999999999</v>
      </c>
      <c r="D3714" s="25">
        <v>1215.8</v>
      </c>
      <c r="E3714" s="25">
        <v>1199.8399999999999</v>
      </c>
      <c r="F3714" s="16">
        <v>1209.8699999999999</v>
      </c>
      <c r="G3714" s="28">
        <f ca="1">IFERROR($F3714/OFFSET($F3714,G$12,)-1,"")</f>
        <v>7.5113461298246254E-3</v>
      </c>
      <c r="H3714" s="29">
        <f ca="1">IFERROR($F3714/OFFSET($F3714,H$12,)-1,"")</f>
        <v>3.2347520393187335E-2</v>
      </c>
      <c r="I3714" s="29">
        <f ca="1">IFERROR($F3714/OFFSET($F3714,I$12,)-1,"")</f>
        <v>0.1073514067619763</v>
      </c>
      <c r="J3714" s="29">
        <f ca="1">IFERROR($F3714/OFFSET($F3714,J$12,)-1,"")</f>
        <v>-0.13858213896661475</v>
      </c>
      <c r="K3714" s="30">
        <f>F3714/VLOOKUP(YEAR(B3714),$Z$13:$AB$35,3,FALSE)-1</f>
        <v>6.986718072971021E-2</v>
      </c>
      <c r="L3714" s="21">
        <f>MAX(F3714:$F$5741)</f>
        <v>1628.56</v>
      </c>
      <c r="M3714" s="28">
        <f ca="1">IF(OFFSET($O3714,M$12,)&lt;&gt;"",_xlfn.STDEV.S(OFFSET($O3714,,,M$12))*SQRT($J$12/$G$12),"")</f>
        <v>0.1847031630921345</v>
      </c>
      <c r="N3714" s="30">
        <f ca="1">IF(OFFSET($O3714,N$12,)&lt;&gt;"",_xlfn.STDEV.S(OFFSET($O3714,,,N$12))*SQRT($J$12/$G$12),"")</f>
        <v>0.2049669901537727</v>
      </c>
      <c r="O3714" s="4">
        <f t="shared" ca="1" si="57"/>
        <v>7.483276442608623E-3</v>
      </c>
    </row>
    <row r="3715" spans="2:15" x14ac:dyDescent="0.2">
      <c r="B3715" s="14">
        <v>36230</v>
      </c>
      <c r="C3715" s="25">
        <v>1182.93</v>
      </c>
      <c r="D3715" s="25">
        <v>1201.69</v>
      </c>
      <c r="E3715" s="25">
        <v>1180.33</v>
      </c>
      <c r="F3715" s="16">
        <v>1200.8499999999999</v>
      </c>
      <c r="G3715" s="28">
        <f ca="1">IFERROR($F3715/OFFSET($F3715,G$12,)-1,"")</f>
        <v>1.5801449876075235E-2</v>
      </c>
      <c r="H3715" s="29">
        <f ca="1">IFERROR($F3715/OFFSET($F3715,H$12,)-1,"")</f>
        <v>4.7807270125473256E-2</v>
      </c>
      <c r="I3715" s="29">
        <f ca="1">IFERROR($F3715/OFFSET($F3715,I$12,)-1,"")</f>
        <v>0.1006975315997396</v>
      </c>
      <c r="J3715" s="29">
        <f ca="1">IFERROR($F3715/OFFSET($F3715,J$12,)-1,"")</f>
        <v>-0.1366505622178128</v>
      </c>
      <c r="K3715" s="30">
        <f>F3715/VLOOKUP(YEAR(B3715),$Z$13:$AB$35,3,FALSE)-1</f>
        <v>6.1890950250252041E-2</v>
      </c>
      <c r="L3715" s="21">
        <f>MAX(F3715:$F$5741)</f>
        <v>1628.56</v>
      </c>
      <c r="M3715" s="28">
        <f ca="1">IF(OFFSET($O3715,M$12,)&lt;&gt;"",_xlfn.STDEV.S(OFFSET($O3715,,,M$12))*SQRT($J$12/$G$12),"")</f>
        <v>0.18539618156363674</v>
      </c>
      <c r="N3715" s="30">
        <f ca="1">IF(OFFSET($O3715,N$12,)&lt;&gt;"",_xlfn.STDEV.S(OFFSET($O3715,,,N$12))*SQRT($J$12/$G$12),"")</f>
        <v>0.20460167488802464</v>
      </c>
      <c r="O3715" s="4">
        <f t="shared" ca="1" si="57"/>
        <v>1.5677906708339451E-2</v>
      </c>
    </row>
    <row r="3716" spans="2:15" x14ac:dyDescent="0.2">
      <c r="B3716" s="14">
        <v>36229</v>
      </c>
      <c r="C3716" s="25">
        <v>1186.6199999999999</v>
      </c>
      <c r="D3716" s="25">
        <v>1187.47</v>
      </c>
      <c r="E3716" s="25">
        <v>1174.77</v>
      </c>
      <c r="F3716" s="16">
        <v>1182.17</v>
      </c>
      <c r="G3716" s="28">
        <f ca="1">IFERROR($F3716/OFFSET($F3716,G$12,)-1,"")</f>
        <v>-3.8928538326071793E-3</v>
      </c>
      <c r="H3716" s="29">
        <f ca="1">IFERROR($F3716/OFFSET($F3716,H$12,)-1,"")</f>
        <v>2.6126884651106463E-2</v>
      </c>
      <c r="I3716" s="29">
        <f ca="1">IFERROR($F3716/OFFSET($F3716,I$12,)-1,"")</f>
        <v>5.8125900665037644E-2</v>
      </c>
      <c r="J3716" s="29">
        <f ca="1">IFERROR($F3716/OFFSET($F3716,J$12,)-1,"")</f>
        <v>-0.16247254693588375</v>
      </c>
      <c r="K3716" s="30">
        <f>F3716/VLOOKUP(YEAR(B3716),$Z$13:$AB$35,3,FALSE)-1</f>
        <v>4.5372548326052975E-2</v>
      </c>
      <c r="L3716" s="21">
        <f>MAX(F3716:$F$5741)</f>
        <v>1628.56</v>
      </c>
      <c r="M3716" s="28">
        <f ca="1">IF(OFFSET($O3716,M$12,)&lt;&gt;"",_xlfn.STDEV.S(OFFSET($O3716,,,M$12))*SQRT($J$12/$G$12),"")</f>
        <v>0.18215734341028686</v>
      </c>
      <c r="N3716" s="30">
        <f ca="1">IF(OFFSET($O3716,N$12,)&lt;&gt;"",_xlfn.STDEV.S(OFFSET($O3716,,,N$12))*SQRT($J$12/$G$12),"")</f>
        <v>0.20242633042191846</v>
      </c>
      <c r="O3716" s="4">
        <f t="shared" ca="1" si="57"/>
        <v>-3.9004507101867061E-3</v>
      </c>
    </row>
    <row r="3717" spans="2:15" x14ac:dyDescent="0.2">
      <c r="B3717" s="14">
        <v>36228</v>
      </c>
      <c r="C3717" s="25">
        <v>1181.93</v>
      </c>
      <c r="D3717" s="25">
        <v>1194.83</v>
      </c>
      <c r="E3717" s="25">
        <v>1178.3800000000001</v>
      </c>
      <c r="F3717" s="16">
        <v>1186.79</v>
      </c>
      <c r="G3717" s="28">
        <f ca="1">IFERROR($F3717/OFFSET($F3717,G$12,)-1,"")</f>
        <v>3.4751581154663924E-3</v>
      </c>
      <c r="H3717" s="29">
        <f ca="1">IFERROR($F3717/OFFSET($F3717,H$12,)-1,"")</f>
        <v>2.6492872958759905E-2</v>
      </c>
      <c r="I3717" s="29">
        <f ca="1">IFERROR($F3717/OFFSET($F3717,I$12,)-1,"")</f>
        <v>6.8564071166174356E-2</v>
      </c>
      <c r="J3717" s="29">
        <f ca="1">IFERROR($F3717/OFFSET($F3717,J$12,)-1,"")</f>
        <v>-0.16762053051662951</v>
      </c>
      <c r="K3717" s="30">
        <f>F3717/VLOOKUP(YEAR(B3717),$Z$13:$AB$35,3,FALSE)-1</f>
        <v>4.9457934669189907E-2</v>
      </c>
      <c r="L3717" s="21">
        <f>MAX(F3717:$F$5741)</f>
        <v>1628.56</v>
      </c>
      <c r="M3717" s="28">
        <f ca="1">IF(OFFSET($O3717,M$12,)&lt;&gt;"",_xlfn.STDEV.S(OFFSET($O3717,,,M$12))*SQRT($J$12/$G$12),"")</f>
        <v>0.1836861146385681</v>
      </c>
      <c r="N3717" s="30">
        <f ca="1">IF(OFFSET($O3717,N$12,)&lt;&gt;"",_xlfn.STDEV.S(OFFSET($O3717,,,N$12))*SQRT($J$12/$G$12),"")</f>
        <v>0.20298890371241202</v>
      </c>
      <c r="O3717" s="4">
        <f t="shared" ca="1" si="57"/>
        <v>3.4691337066502952E-3</v>
      </c>
    </row>
    <row r="3718" spans="2:15" x14ac:dyDescent="0.2">
      <c r="B3718" s="14">
        <v>36227</v>
      </c>
      <c r="C3718" s="25">
        <v>1172.32</v>
      </c>
      <c r="D3718" s="25">
        <v>1187.2</v>
      </c>
      <c r="E3718" s="25">
        <v>1171.9000000000001</v>
      </c>
      <c r="F3718" s="16">
        <v>1182.68</v>
      </c>
      <c r="G3718" s="28">
        <f ca="1">IFERROR($F3718/OFFSET($F3718,G$12,)-1,"")</f>
        <v>9.1470698658657756E-3</v>
      </c>
      <c r="H3718" s="29">
        <f ca="1">IFERROR($F3718/OFFSET($F3718,H$12,)-1,"")</f>
        <v>1.8024687107270232E-2</v>
      </c>
      <c r="I3718" s="29">
        <f ca="1">IFERROR($F3718/OFFSET($F3718,I$12,)-1,"")</f>
        <v>7.0947995617252291E-2</v>
      </c>
      <c r="J3718" s="29">
        <f ca="1">IFERROR($F3718/OFFSET($F3718,J$12,)-1,"")</f>
        <v>-0.16469732390685576</v>
      </c>
      <c r="K3718" s="30">
        <f>F3718/VLOOKUP(YEAR(B3718),$Z$13:$AB$35,3,FALSE)-1</f>
        <v>4.5823532532762723E-2</v>
      </c>
      <c r="L3718" s="21">
        <f>MAX(F3718:$F$5741)</f>
        <v>1628.56</v>
      </c>
      <c r="M3718" s="28">
        <f ca="1">IF(OFFSET($O3718,M$12,)&lt;&gt;"",_xlfn.STDEV.S(OFFSET($O3718,,,M$12))*SQRT($J$12/$G$12),"")</f>
        <v>0.19741505110768803</v>
      </c>
      <c r="N3718" s="30">
        <f ca="1">IF(OFFSET($O3718,N$12,)&lt;&gt;"",_xlfn.STDEV.S(OFFSET($O3718,,,N$12))*SQRT($J$12/$G$12),"")</f>
        <v>0.20308867432667332</v>
      </c>
      <c r="O3718" s="4">
        <f t="shared" ca="1" si="57"/>
        <v>9.1054887932749077E-3</v>
      </c>
    </row>
    <row r="3719" spans="2:15" x14ac:dyDescent="0.2">
      <c r="B3719" s="14">
        <v>36224</v>
      </c>
      <c r="C3719" s="25">
        <v>1145.31</v>
      </c>
      <c r="D3719" s="25">
        <v>1172.01</v>
      </c>
      <c r="E3719" s="25">
        <v>1145.23</v>
      </c>
      <c r="F3719" s="16">
        <v>1171.96</v>
      </c>
      <c r="G3719" s="28">
        <f ca="1">IFERROR($F3719/OFFSET($F3719,G$12,)-1,"")</f>
        <v>2.2599165837739799E-2</v>
      </c>
      <c r="H3719" s="29">
        <f ca="1">IFERROR($F3719/OFFSET($F3719,H$12,)-1,"")</f>
        <v>-6.8215150584938211E-4</v>
      </c>
      <c r="I3719" s="29">
        <f ca="1">IFERROR($F3719/OFFSET($F3719,I$12,)-1,"")</f>
        <v>7.6417208567544748E-2</v>
      </c>
      <c r="J3719" s="29">
        <f ca="1">IFERROR($F3719/OFFSET($F3719,J$12,)-1,"")</f>
        <v>-0.16462806147178743</v>
      </c>
      <c r="K3719" s="30">
        <f>F3719/VLOOKUP(YEAR(B3719),$Z$13:$AB$35,3,FALSE)-1</f>
        <v>3.6344021364271617E-2</v>
      </c>
      <c r="L3719" s="21">
        <f>MAX(F3719:$F$5741)</f>
        <v>1628.56</v>
      </c>
      <c r="M3719" s="28">
        <f ca="1">IF(OFFSET($O3719,M$12,)&lt;&gt;"",_xlfn.STDEV.S(OFFSET($O3719,,,M$12))*SQRT($J$12/$G$12),"")</f>
        <v>0.19723365529195108</v>
      </c>
      <c r="N3719" s="30">
        <f ca="1">IF(OFFSET($O3719,N$12,)&lt;&gt;"",_xlfn.STDEV.S(OFFSET($O3719,,,N$12))*SQRT($J$12/$G$12),"")</f>
        <v>0.20247044851469931</v>
      </c>
      <c r="O3719" s="4">
        <f t="shared" ca="1" si="57"/>
        <v>2.2347587936595349E-2</v>
      </c>
    </row>
    <row r="3720" spans="2:15" x14ac:dyDescent="0.2">
      <c r="B3720" s="14">
        <v>36223</v>
      </c>
      <c r="C3720" s="25">
        <v>1151.1199999999999</v>
      </c>
      <c r="D3720" s="25">
        <v>1151.26</v>
      </c>
      <c r="E3720" s="25">
        <v>1137.9100000000001</v>
      </c>
      <c r="F3720" s="16">
        <v>1146.06</v>
      </c>
      <c r="G3720" s="28">
        <f ca="1">IFERROR($F3720/OFFSET($F3720,G$12,)-1,"")</f>
        <v>-5.216696902097917E-3</v>
      </c>
      <c r="H3720" s="29">
        <f ca="1">IFERROR($F3720/OFFSET($F3720,H$12,)-1,"")</f>
        <v>-2.5558616467707296E-2</v>
      </c>
      <c r="I3720" s="29">
        <f ca="1">IFERROR($F3720/OFFSET($F3720,I$12,)-1,"")</f>
        <v>7.5819729838823235E-2</v>
      </c>
      <c r="J3720" s="29">
        <f ca="1">IFERROR($F3720/OFFSET($F3720,J$12,)-1,"")</f>
        <v>-0.17733703727630978</v>
      </c>
      <c r="K3720" s="30">
        <f>F3720/VLOOKUP(YEAR(B3720),$Z$13:$AB$35,3,FALSE)-1</f>
        <v>1.3441097925472656E-2</v>
      </c>
      <c r="L3720" s="21">
        <f>MAX(F3720:$F$5741)</f>
        <v>1628.56</v>
      </c>
      <c r="M3720" s="28">
        <f ca="1">IF(OFFSET($O3720,M$12,)&lt;&gt;"",_xlfn.STDEV.S(OFFSET($O3720,,,M$12))*SQRT($J$12/$G$12),"")</f>
        <v>0.22233060277247227</v>
      </c>
      <c r="N3720" s="30">
        <f ca="1">IF(OFFSET($O3720,N$12,)&lt;&gt;"",_xlfn.STDEV.S(OFFSET($O3720,,,N$12))*SQRT($J$12/$G$12),"")</f>
        <v>0.20159402483577016</v>
      </c>
      <c r="O3720" s="4">
        <f t="shared" ca="1" si="57"/>
        <v>-5.2303513735764227E-3</v>
      </c>
    </row>
    <row r="3721" spans="2:15" x14ac:dyDescent="0.2">
      <c r="B3721" s="14">
        <v>36222</v>
      </c>
      <c r="C3721" s="25">
        <v>1155.6199999999999</v>
      </c>
      <c r="D3721" s="25">
        <v>1158.19</v>
      </c>
      <c r="E3721" s="25">
        <v>1144.3699999999999</v>
      </c>
      <c r="F3721" s="16">
        <v>1152.07</v>
      </c>
      <c r="G3721" s="28">
        <f ca="1">IFERROR($F3721/OFFSET($F3721,G$12,)-1,"")</f>
        <v>-3.5375726543039887E-3</v>
      </c>
      <c r="H3721" s="29">
        <f ca="1">IFERROR($F3721/OFFSET($F3721,H$12,)-1,"")</f>
        <v>-2.3371537079108995E-2</v>
      </c>
      <c r="I3721" s="29">
        <f ca="1">IFERROR($F3721/OFFSET($F3721,I$12,)-1,"")</f>
        <v>7.4010888615430481E-2</v>
      </c>
      <c r="J3721" s="29">
        <f ca="1">IFERROR($F3721/OFFSET($F3721,J$12,)-1,"")</f>
        <v>-0.16079428325842615</v>
      </c>
      <c r="K3721" s="30">
        <f>F3721/VLOOKUP(YEAR(B3721),$Z$13:$AB$35,3,FALSE)-1</f>
        <v>1.8755637302583894E-2</v>
      </c>
      <c r="L3721" s="21">
        <f>MAX(F3721:$F$5741)</f>
        <v>1628.56</v>
      </c>
      <c r="M3721" s="28">
        <f ca="1">IF(OFFSET($O3721,M$12,)&lt;&gt;"",_xlfn.STDEV.S(OFFSET($O3721,,,M$12))*SQRT($J$12/$G$12),"")</f>
        <v>0.22355489172647972</v>
      </c>
      <c r="N3721" s="30">
        <f ca="1">IF(OFFSET($O3721,N$12,)&lt;&gt;"",_xlfn.STDEV.S(OFFSET($O3721,,,N$12))*SQRT($J$12/$G$12),"")</f>
        <v>0.20480673058292204</v>
      </c>
      <c r="O3721" s="4">
        <f t="shared" ca="1" si="57"/>
        <v>-3.5438446606003669E-3</v>
      </c>
    </row>
    <row r="3722" spans="2:15" x14ac:dyDescent="0.2">
      <c r="B3722" s="14">
        <v>36221</v>
      </c>
      <c r="C3722" s="25">
        <v>1161.1099999999999</v>
      </c>
      <c r="D3722" s="25">
        <v>1171.07</v>
      </c>
      <c r="E3722" s="25">
        <v>1147.42</v>
      </c>
      <c r="F3722" s="16">
        <v>1156.1600000000001</v>
      </c>
      <c r="G3722" s="28">
        <f ca="1">IFERROR($F3722/OFFSET($F3722,G$12,)-1,"")</f>
        <v>-4.8031401174100097E-3</v>
      </c>
      <c r="H3722" s="29">
        <f ca="1">IFERROR($F3722/OFFSET($F3722,H$12,)-1,"")</f>
        <v>-2.4411648060484681E-2</v>
      </c>
      <c r="I3722" s="29">
        <f ca="1">IFERROR($F3722/OFFSET($F3722,I$12,)-1,"")</f>
        <v>6.7365836095237164E-2</v>
      </c>
      <c r="J3722" s="29">
        <f ca="1">IFERROR($F3722/OFFSET($F3722,J$12,)-1,"")</f>
        <v>-0.14847984916332779</v>
      </c>
      <c r="K3722" s="30">
        <f>F3722/VLOOKUP(YEAR(B3722),$Z$13:$AB$35,3,FALSE)-1</f>
        <v>2.2372353783846055E-2</v>
      </c>
      <c r="L3722" s="21">
        <f>MAX(F3722:$F$5741)</f>
        <v>1628.56</v>
      </c>
      <c r="M3722" s="28">
        <f ca="1">IF(OFFSET($O3722,M$12,)&lt;&gt;"",_xlfn.STDEV.S(OFFSET($O3722,,,M$12))*SQRT($J$12/$G$12),"")</f>
        <v>0.22304819416098645</v>
      </c>
      <c r="N3722" s="30">
        <f ca="1">IF(OFFSET($O3722,N$12,)&lt;&gt;"",_xlfn.STDEV.S(OFFSET($O3722,,,N$12))*SQRT($J$12/$G$12),"")</f>
        <v>0.21732365160487216</v>
      </c>
      <c r="O3722" s="4">
        <f t="shared" ca="1" si="57"/>
        <v>-4.8147122648707361E-3</v>
      </c>
    </row>
    <row r="3723" spans="2:15" x14ac:dyDescent="0.2">
      <c r="B3723" s="14">
        <v>36220</v>
      </c>
      <c r="C3723" s="25">
        <v>1172.1400000000001</v>
      </c>
      <c r="D3723" s="25">
        <v>1176.33</v>
      </c>
      <c r="E3723" s="25">
        <v>1153.48</v>
      </c>
      <c r="F3723" s="16">
        <v>1161.74</v>
      </c>
      <c r="G3723" s="28">
        <f ca="1">IFERROR($F3723/OFFSET($F3723,G$12,)-1,"")</f>
        <v>-9.3966369930761351E-3</v>
      </c>
      <c r="H3723" s="29">
        <f ca="1">IFERROR($F3723/OFFSET($F3723,H$12,)-1,"")</f>
        <v>2.8659726178759115E-3</v>
      </c>
      <c r="I3723" s="29">
        <f ca="1">IFERROR($F3723/OFFSET($F3723,I$12,)-1,"")</f>
        <v>8.2027066044501495E-2</v>
      </c>
      <c r="J3723" s="29">
        <f ca="1">IFERROR($F3723/OFFSET($F3723,J$12,)-1,"")</f>
        <v>-0.14408015913946803</v>
      </c>
      <c r="K3723" s="30">
        <f>F3723/VLOOKUP(YEAR(B3723),$Z$13:$AB$35,3,FALSE)-1</f>
        <v>2.7306651574907637E-2</v>
      </c>
      <c r="L3723" s="21">
        <f>MAX(F3723:$F$5741)</f>
        <v>1628.56</v>
      </c>
      <c r="M3723" s="28">
        <f ca="1">IF(OFFSET($O3723,M$12,)&lt;&gt;"",_xlfn.STDEV.S(OFFSET($O3723,,,M$12))*SQRT($J$12/$G$12),"")</f>
        <v>0.22556807086688441</v>
      </c>
      <c r="N3723" s="30">
        <f ca="1">IF(OFFSET($O3723,N$12,)&lt;&gt;"",_xlfn.STDEV.S(OFFSET($O3723,,,N$12))*SQRT($J$12/$G$12),"")</f>
        <v>0.21832113519165663</v>
      </c>
      <c r="O3723" s="4">
        <f t="shared" ca="1" si="57"/>
        <v>-9.4410639145984451E-3</v>
      </c>
    </row>
    <row r="3724" spans="2:15" x14ac:dyDescent="0.2">
      <c r="B3724" s="14">
        <v>36217</v>
      </c>
      <c r="C3724" s="25">
        <v>1177.3699999999999</v>
      </c>
      <c r="D3724" s="25">
        <v>1179.58</v>
      </c>
      <c r="E3724" s="25">
        <v>1151.46</v>
      </c>
      <c r="F3724" s="16">
        <v>1172.76</v>
      </c>
      <c r="G3724" s="28">
        <f ca="1">IFERROR($F3724/OFFSET($F3724,G$12,)-1,"")</f>
        <v>-2.8568513416997732E-3</v>
      </c>
      <c r="H3724" s="29">
        <f ca="1">IFERROR($F3724/OFFSET($F3724,H$12,)-1,"")</f>
        <v>1.3017301695617878E-2</v>
      </c>
      <c r="I3724" s="29">
        <f ca="1">IFERROR($F3724/OFFSET($F3724,I$12,)-1,"")</f>
        <v>0.10380528391389876</v>
      </c>
      <c r="J3724" s="29">
        <f ca="1">IFERROR($F3724/OFFSET($F3724,J$12,)-1,"")</f>
        <v>-0.12330774233578279</v>
      </c>
      <c r="K3724" s="30">
        <f>F3724/VLOOKUP(YEAR(B3724),$Z$13:$AB$35,3,FALSE)-1</f>
        <v>3.7051447570875418E-2</v>
      </c>
      <c r="L3724" s="21">
        <f>MAX(F3724:$F$5741)</f>
        <v>1628.56</v>
      </c>
      <c r="M3724" s="28">
        <f ca="1">IF(OFFSET($O3724,M$12,)&lt;&gt;"",_xlfn.STDEV.S(OFFSET($O3724,,,M$12))*SQRT($J$12/$G$12),"")</f>
        <v>0.2231183862681923</v>
      </c>
      <c r="N3724" s="30">
        <f ca="1">IF(OFFSET($O3724,N$12,)&lt;&gt;"",_xlfn.STDEV.S(OFFSET($O3724,,,N$12))*SQRT($J$12/$G$12),"")</f>
        <v>0.21740383637208591</v>
      </c>
      <c r="O3724" s="4">
        <f t="shared" ca="1" si="57"/>
        <v>-2.8609399303440486E-3</v>
      </c>
    </row>
    <row r="3725" spans="2:15" x14ac:dyDescent="0.2">
      <c r="B3725" s="14">
        <v>36216</v>
      </c>
      <c r="C3725" s="25">
        <v>1179.6400000000001</v>
      </c>
      <c r="D3725" s="25">
        <v>1179.6400000000001</v>
      </c>
      <c r="E3725" s="25">
        <v>1164.73</v>
      </c>
      <c r="F3725" s="16">
        <v>1176.1199999999999</v>
      </c>
      <c r="G3725" s="28">
        <f ca="1">IFERROR($F3725/OFFSET($F3725,G$12,)-1,"")</f>
        <v>-2.9839612085044154E-3</v>
      </c>
      <c r="H3725" s="29">
        <f ca="1">IFERROR($F3725/OFFSET($F3725,H$12,)-1,"")</f>
        <v>3.1096304738526204E-2</v>
      </c>
      <c r="I3725" s="29">
        <f ca="1">IFERROR($F3725/OFFSET($F3725,I$12,)-1,"")</f>
        <v>0.10990317649057224</v>
      </c>
      <c r="J3725" s="29">
        <f ca="1">IFERROR($F3725/OFFSET($F3725,J$12,)-1,"")</f>
        <v>-0.13080237379074877</v>
      </c>
      <c r="K3725" s="30">
        <f>F3725/VLOOKUP(YEAR(B3725),$Z$13:$AB$35,3,FALSE)-1</f>
        <v>4.0022637638611247E-2</v>
      </c>
      <c r="L3725" s="21">
        <f>MAX(F3725:$F$5741)</f>
        <v>1628.56</v>
      </c>
      <c r="M3725" s="28">
        <f ca="1">IF(OFFSET($O3725,M$12,)&lt;&gt;"",_xlfn.STDEV.S(OFFSET($O3725,,,M$12))*SQRT($J$12/$G$12),"")</f>
        <v>0.23130520338817107</v>
      </c>
      <c r="N3725" s="30">
        <f ca="1">IF(OFFSET($O3725,N$12,)&lt;&gt;"",_xlfn.STDEV.S(OFFSET($O3725,,,N$12))*SQRT($J$12/$G$12),"")</f>
        <v>0.21875545123806064</v>
      </c>
      <c r="O3725" s="4">
        <f t="shared" ca="1" si="57"/>
        <v>-2.9884220970404205E-3</v>
      </c>
    </row>
    <row r="3726" spans="2:15" x14ac:dyDescent="0.2">
      <c r="B3726" s="14">
        <v>36215</v>
      </c>
      <c r="C3726" s="25">
        <v>1184.01</v>
      </c>
      <c r="D3726" s="25">
        <v>1186.55</v>
      </c>
      <c r="E3726" s="25">
        <v>1174.24</v>
      </c>
      <c r="F3726" s="16">
        <v>1179.6400000000001</v>
      </c>
      <c r="G3726" s="28">
        <f ca="1">IFERROR($F3726/OFFSET($F3726,G$12,)-1,"")</f>
        <v>-4.5988068416743522E-3</v>
      </c>
      <c r="H3726" s="29">
        <f ca="1">IFERROR($F3726/OFFSET($F3726,H$12,)-1,"")</f>
        <v>3.7374465764989262E-2</v>
      </c>
      <c r="I3726" s="29">
        <f ca="1">IFERROR($F3726/OFFSET($F3726,I$12,)-1,"")</f>
        <v>0.13030230441239876</v>
      </c>
      <c r="J3726" s="29">
        <f ca="1">IFERROR($F3726/OFFSET($F3726,J$12,)-1,"")</f>
        <v>-0.12573927221522263</v>
      </c>
      <c r="K3726" s="30">
        <f>F3726/VLOOKUP(YEAR(B3726),$Z$13:$AB$35,3,FALSE)-1</f>
        <v>4.3135312947668369E-2</v>
      </c>
      <c r="L3726" s="21">
        <f>MAX(F3726:$F$5741)</f>
        <v>1628.56</v>
      </c>
      <c r="M3726" s="28">
        <f ca="1">IF(OFFSET($O3726,M$12,)&lt;&gt;"",_xlfn.STDEV.S(OFFSET($O3726,,,M$12))*SQRT($J$12/$G$12),"")</f>
        <v>0.23249278502594561</v>
      </c>
      <c r="N3726" s="30">
        <f ca="1">IF(OFFSET($O3726,N$12,)&lt;&gt;"",_xlfn.STDEV.S(OFFSET($O3726,,,N$12))*SQRT($J$12/$G$12),"")</f>
        <v>0.21862519578947448</v>
      </c>
      <c r="O3726" s="4">
        <f t="shared" ca="1" si="57"/>
        <v>-4.6094138861838014E-3</v>
      </c>
    </row>
    <row r="3727" spans="2:15" x14ac:dyDescent="0.2">
      <c r="B3727" s="14">
        <v>36214</v>
      </c>
      <c r="C3727" s="25">
        <v>1158.93</v>
      </c>
      <c r="D3727" s="25">
        <v>1185.8800000000001</v>
      </c>
      <c r="E3727" s="25">
        <v>1158.82</v>
      </c>
      <c r="F3727" s="16">
        <v>1185.0899999999999</v>
      </c>
      <c r="G3727" s="28">
        <f ca="1">IFERROR($F3727/OFFSET($F3727,G$12,)-1,"")</f>
        <v>2.3022737867094634E-2</v>
      </c>
      <c r="H3727" s="29">
        <f ca="1">IFERROR($F3727/OFFSET($F3727,H$12,)-1,"")</f>
        <v>3.5944998557654317E-2</v>
      </c>
      <c r="I3727" s="29">
        <f ca="1">IFERROR($F3727/OFFSET($F3727,I$12,)-1,"")</f>
        <v>0.16938515733696446</v>
      </c>
      <c r="J3727" s="29">
        <f ca="1">IFERROR($F3727/OFFSET($F3727,J$12,)-1,"")</f>
        <v>-0.11637600005964954</v>
      </c>
      <c r="K3727" s="30">
        <f>F3727/VLOOKUP(YEAR(B3727),$Z$13:$AB$35,3,FALSE)-1</f>
        <v>4.7954653980156747E-2</v>
      </c>
      <c r="L3727" s="21">
        <f>MAX(F3727:$F$5741)</f>
        <v>1628.56</v>
      </c>
      <c r="M3727" s="28">
        <f ca="1">IF(OFFSET($O3727,M$12,)&lt;&gt;"",_xlfn.STDEV.S(OFFSET($O3727,,,M$12))*SQRT($J$12/$G$12),"")</f>
        <v>0.25702616594151811</v>
      </c>
      <c r="N3727" s="30">
        <f ca="1">IF(OFFSET($O3727,N$12,)&lt;&gt;"",_xlfn.STDEV.S(OFFSET($O3727,,,N$12))*SQRT($J$12/$G$12),"")</f>
        <v>0.22293361756940408</v>
      </c>
      <c r="O3727" s="4">
        <f t="shared" ref="O3727:O3790" ca="1" si="58">IFERROR(LN(1+G3727),"")</f>
        <v>2.2761713376532464E-2</v>
      </c>
    </row>
    <row r="3728" spans="2:15" x14ac:dyDescent="0.2">
      <c r="B3728" s="14">
        <v>36213</v>
      </c>
      <c r="C3728" s="25">
        <v>1158.29</v>
      </c>
      <c r="D3728" s="25">
        <v>1174.1500000000001</v>
      </c>
      <c r="E3728" s="25">
        <v>1155.1400000000001</v>
      </c>
      <c r="F3728" s="16">
        <v>1158.42</v>
      </c>
      <c r="G3728" s="28">
        <f ca="1">IFERROR($F3728/OFFSET($F3728,G$12,)-1,"")</f>
        <v>6.3056604099553937E-4</v>
      </c>
      <c r="H3728" s="29">
        <f ca="1">IFERROR($F3728/OFFSET($F3728,H$12,)-1,"")</f>
        <v>3.9594364174818431E-2</v>
      </c>
      <c r="I3728" s="29">
        <f ca="1">IFERROR($F3728/OFFSET($F3728,I$12,)-1,"")</f>
        <v>0.14553275648949326</v>
      </c>
      <c r="J3728" s="29">
        <f ca="1">IFERROR($F3728/OFFSET($F3728,J$12,)-1,"")</f>
        <v>-0.13604260047880778</v>
      </c>
      <c r="K3728" s="30">
        <f>F3728/VLOOKUP(YEAR(B3728),$Z$13:$AB$35,3,FALSE)-1</f>
        <v>2.4370832817501853E-2</v>
      </c>
      <c r="L3728" s="21">
        <f>MAX(F3728:$F$5741)</f>
        <v>1628.56</v>
      </c>
      <c r="M3728" s="28">
        <f ca="1">IF(OFFSET($O3728,M$12,)&lt;&gt;"",_xlfn.STDEV.S(OFFSET($O3728,,,M$12))*SQRT($J$12/$G$12),"")</f>
        <v>0.25069117398620516</v>
      </c>
      <c r="N3728" s="30">
        <f ca="1">IF(OFFSET($O3728,N$12,)&lt;&gt;"",_xlfn.STDEV.S(OFFSET($O3728,,,N$12))*SQRT($J$12/$G$12),"")</f>
        <v>0.22032403744258869</v>
      </c>
      <c r="O3728" s="4">
        <f t="shared" ca="1" si="58"/>
        <v>6.303673177638704E-4</v>
      </c>
    </row>
    <row r="3729" spans="2:15" x14ac:dyDescent="0.2">
      <c r="B3729" s="14">
        <v>36210</v>
      </c>
      <c r="C3729" s="25">
        <v>1140.1500000000001</v>
      </c>
      <c r="D3729" s="25">
        <v>1164.22</v>
      </c>
      <c r="E3729" s="25">
        <v>1138.18</v>
      </c>
      <c r="F3729" s="16">
        <v>1157.69</v>
      </c>
      <c r="G3729" s="28">
        <f ca="1">IFERROR($F3729/OFFSET($F3729,G$12,)-1,"")</f>
        <v>1.4938850655328073E-2</v>
      </c>
      <c r="H3729" s="29">
        <f ca="1">IFERROR($F3729/OFFSET($F3729,H$12,)-1,"")</f>
        <v>5.7743789344808949E-2</v>
      </c>
      <c r="I3729" s="29">
        <f ca="1">IFERROR($F3729/OFFSET($F3729,I$12,)-1,"")</f>
        <v>0.10483470758894509</v>
      </c>
      <c r="J3729" s="29">
        <f ca="1">IFERROR($F3729/OFFSET($F3729,J$12,)-1,"")</f>
        <v>-0.13407482759136535</v>
      </c>
      <c r="K3729" s="30">
        <f>F3729/VLOOKUP(YEAR(B3729),$Z$13:$AB$35,3,FALSE)-1</f>
        <v>2.3725306403975965E-2</v>
      </c>
      <c r="L3729" s="21">
        <f>MAX(F3729:$F$5741)</f>
        <v>1628.56</v>
      </c>
      <c r="M3729" s="28">
        <f ca="1">IF(OFFSET($O3729,M$12,)&lt;&gt;"",_xlfn.STDEV.S(OFFSET($O3729,,,M$12))*SQRT($J$12/$G$12),"")</f>
        <v>0.25099425781486012</v>
      </c>
      <c r="N3729" s="30">
        <f ca="1">IF(OFFSET($O3729,N$12,)&lt;&gt;"",_xlfn.STDEV.S(OFFSET($O3729,,,N$12))*SQRT($J$12/$G$12),"")</f>
        <v>0.22634777873761958</v>
      </c>
      <c r="O3729" s="4">
        <f t="shared" ca="1" si="58"/>
        <v>1.4828365019132705E-2</v>
      </c>
    </row>
    <row r="3730" spans="2:15" x14ac:dyDescent="0.2">
      <c r="B3730" s="14">
        <v>36209</v>
      </c>
      <c r="C3730" s="25">
        <v>1135.24</v>
      </c>
      <c r="D3730" s="25">
        <v>1143.3599999999999</v>
      </c>
      <c r="E3730" s="25">
        <v>1128.52</v>
      </c>
      <c r="F3730" s="16">
        <v>1140.6500000000001</v>
      </c>
      <c r="G3730" s="28">
        <f ca="1">IFERROR($F3730/OFFSET($F3730,G$12,)-1,"")</f>
        <v>3.0866911725908608E-3</v>
      </c>
      <c r="H3730" s="29">
        <f ca="1">IFERROR($F3730/OFFSET($F3730,H$12,)-1,"")</f>
        <v>4.3996778267953118E-2</v>
      </c>
      <c r="I3730" s="29">
        <f ca="1">IFERROR($F3730/OFFSET($F3730,I$12,)-1,"")</f>
        <v>7.9394369529216968E-2</v>
      </c>
      <c r="J3730" s="29">
        <f ca="1">IFERROR($F3730/OFFSET($F3730,J$12,)-1,"")</f>
        <v>-0.14488233838864695</v>
      </c>
      <c r="K3730" s="30">
        <f>F3730/VLOOKUP(YEAR(B3730),$Z$13:$AB$35,3,FALSE)-1</f>
        <v>8.6571282033145458E-3</v>
      </c>
      <c r="L3730" s="21">
        <f>MAX(F3730:$F$5741)</f>
        <v>1628.56</v>
      </c>
      <c r="M3730" s="28">
        <f ca="1">IF(OFFSET($O3730,M$12,)&lt;&gt;"",_xlfn.STDEV.S(OFFSET($O3730,,,M$12))*SQRT($J$12/$G$12),"")</f>
        <v>0.24730867813013074</v>
      </c>
      <c r="N3730" s="30">
        <f ca="1">IF(OFFSET($O3730,N$12,)&lt;&gt;"",_xlfn.STDEV.S(OFFSET($O3730,,,N$12))*SQRT($J$12/$G$12),"")</f>
        <v>0.22445922886399003</v>
      </c>
      <c r="O3730" s="4">
        <f t="shared" ca="1" si="58"/>
        <v>3.0819371217389972E-3</v>
      </c>
    </row>
    <row r="3731" spans="2:15" x14ac:dyDescent="0.2">
      <c r="B3731" s="14">
        <v>36208</v>
      </c>
      <c r="C3731" s="25">
        <v>1143.97</v>
      </c>
      <c r="D3731" s="25">
        <v>1143.97</v>
      </c>
      <c r="E3731" s="25">
        <v>1126.08</v>
      </c>
      <c r="F3731" s="16">
        <v>1137.1400000000001</v>
      </c>
      <c r="G3731" s="28">
        <f ca="1">IFERROR($F3731/OFFSET($F3731,G$12,)-1,"")</f>
        <v>-5.9704362876648043E-3</v>
      </c>
      <c r="H3731" s="29">
        <f ca="1">IFERROR($F3731/OFFSET($F3731,H$12,)-1,"")</f>
        <v>4.2301029340324092E-2</v>
      </c>
      <c r="I3731" s="29">
        <f ca="1">IFERROR($F3731/OFFSET($F3731,I$12,)-1,"")</f>
        <v>7.4974239717156888E-2</v>
      </c>
      <c r="J3731" s="29">
        <f ca="1">IFERROR($F3731/OFFSET($F3731,J$12,)-1,"")</f>
        <v>-0.15704341766803309</v>
      </c>
      <c r="K3731" s="30">
        <f>F3731/VLOOKUP(YEAR(B3731),$Z$13:$AB$35,3,FALSE)-1</f>
        <v>5.5532957218402679E-3</v>
      </c>
      <c r="L3731" s="21">
        <f>MAX(F3731:$F$5741)</f>
        <v>1628.56</v>
      </c>
      <c r="M3731" s="28">
        <f ca="1">IF(OFFSET($O3731,M$12,)&lt;&gt;"",_xlfn.STDEV.S(OFFSET($O3731,,,M$12))*SQRT($J$12/$G$12),"")</f>
        <v>0.24715417399073156</v>
      </c>
      <c r="N3731" s="30">
        <f ca="1">IF(OFFSET($O3731,N$12,)&lt;&gt;"",_xlfn.STDEV.S(OFFSET($O3731,,,N$12))*SQRT($J$12/$G$12),"")</f>
        <v>0.2276164682042553</v>
      </c>
      <c r="O3731" s="4">
        <f t="shared" ca="1" si="58"/>
        <v>-5.9883306025252867E-3</v>
      </c>
    </row>
    <row r="3732" spans="2:15" x14ac:dyDescent="0.2">
      <c r="B3732" s="14">
        <v>36207</v>
      </c>
      <c r="C3732" s="25">
        <v>1113.3499999999999</v>
      </c>
      <c r="D3732" s="25">
        <v>1149.3599999999999</v>
      </c>
      <c r="E3732" s="25">
        <v>1113.3499999999999</v>
      </c>
      <c r="F3732" s="16">
        <v>1143.97</v>
      </c>
      <c r="G3732" s="28">
        <f ca="1">IFERROR($F3732/OFFSET($F3732,G$12,)-1,"")</f>
        <v>2.6626581710490926E-2</v>
      </c>
      <c r="H3732" s="29">
        <f ca="1">IFERROR($F3732/OFFSET($F3732,H$12,)-1,"")</f>
        <v>2.3934194391486141E-2</v>
      </c>
      <c r="I3732" s="29">
        <f ca="1">IFERROR($F3732/OFFSET($F3732,I$12,)-1,"")</f>
        <v>6.9680676983496115E-2</v>
      </c>
      <c r="J3732" s="29">
        <f ca="1">IFERROR($F3732/OFFSET($F3732,J$12,)-1,"")</f>
        <v>-0.14631015723528573</v>
      </c>
      <c r="K3732" s="30">
        <f>F3732/VLOOKUP(YEAR(B3732),$Z$13:$AB$35,3,FALSE)-1</f>
        <v>1.1592946960720329E-2</v>
      </c>
      <c r="L3732" s="21">
        <f>MAX(F3732:$F$5741)</f>
        <v>1628.56</v>
      </c>
      <c r="M3732" s="28">
        <f ca="1">IF(OFFSET($O3732,M$12,)&lt;&gt;"",_xlfn.STDEV.S(OFFSET($O3732,,,M$12))*SQRT($J$12/$G$12),"")</f>
        <v>0.24784420022458528</v>
      </c>
      <c r="N3732" s="30">
        <f ca="1">IF(OFFSET($O3732,N$12,)&lt;&gt;"",_xlfn.STDEV.S(OFFSET($O3732,,,N$12))*SQRT($J$12/$G$12),"")</f>
        <v>0.22734139036717324</v>
      </c>
      <c r="O3732" s="4">
        <f t="shared" ca="1" si="58"/>
        <v>2.6278263766661994E-2</v>
      </c>
    </row>
    <row r="3733" spans="2:15" x14ac:dyDescent="0.2">
      <c r="B3733" s="14">
        <v>36206</v>
      </c>
      <c r="C3733" s="25">
        <v>1092.05</v>
      </c>
      <c r="D3733" s="25">
        <v>1116.57</v>
      </c>
      <c r="E3733" s="25">
        <v>1092.05</v>
      </c>
      <c r="F3733" s="16">
        <v>1114.3</v>
      </c>
      <c r="G3733" s="28">
        <f ca="1">IFERROR($F3733/OFFSET($F3733,G$12,)-1,"")</f>
        <v>1.8099754223428244E-2</v>
      </c>
      <c r="H3733" s="29">
        <f ca="1">IFERROR($F3733/OFFSET($F3733,H$12,)-1,"")</f>
        <v>3.2953972484333072E-3</v>
      </c>
      <c r="I3733" s="29">
        <f ca="1">IFERROR($F3733/OFFSET($F3733,I$12,)-1,"")</f>
        <v>5.0740695338947095E-2</v>
      </c>
      <c r="J3733" s="29">
        <f ca="1">IFERROR($F3733/OFFSET($F3733,J$12,)-1,"")</f>
        <v>-0.17568557246317851</v>
      </c>
      <c r="K3733" s="30">
        <f>F3733/VLOOKUP(YEAR(B3733),$Z$13:$AB$35,3,FALSE)-1</f>
        <v>-1.4643722476699095E-2</v>
      </c>
      <c r="L3733" s="21">
        <f>MAX(F3733:$F$5741)</f>
        <v>1628.56</v>
      </c>
      <c r="M3733" s="28">
        <f ca="1">IF(OFFSET($O3733,M$12,)&lt;&gt;"",_xlfn.STDEV.S(OFFSET($O3733,,,M$12))*SQRT($J$12/$G$12),"")</f>
        <v>0.23705434395867364</v>
      </c>
      <c r="N3733" s="30">
        <f ca="1">IF(OFFSET($O3733,N$12,)&lt;&gt;"",_xlfn.STDEV.S(OFFSET($O3733,,,N$12))*SQRT($J$12/$G$12),"")</f>
        <v>0.22442161970324334</v>
      </c>
      <c r="O3733" s="4">
        <f t="shared" ca="1" si="58"/>
        <v>1.7937903723880669E-2</v>
      </c>
    </row>
    <row r="3734" spans="2:15" x14ac:dyDescent="0.2">
      <c r="B3734" s="14">
        <v>36203</v>
      </c>
      <c r="C3734" s="25">
        <v>1092.6400000000001</v>
      </c>
      <c r="D3734" s="25">
        <v>1107.1099999999999</v>
      </c>
      <c r="E3734" s="25">
        <v>1087.49</v>
      </c>
      <c r="F3734" s="16">
        <v>1094.49</v>
      </c>
      <c r="G3734" s="28">
        <f ca="1">IFERROR($F3734/OFFSET($F3734,G$12,)-1,"")</f>
        <v>1.7481557414560367E-3</v>
      </c>
      <c r="H3734" s="29">
        <f ca="1">IFERROR($F3734/OFFSET($F3734,H$12,)-1,"")</f>
        <v>-8.9103800494416685E-3</v>
      </c>
      <c r="I3734" s="29">
        <f ca="1">IFERROR($F3734/OFFSET($F3734,I$12,)-1,"")</f>
        <v>1.3125862021086565E-2</v>
      </c>
      <c r="J3734" s="29">
        <f ca="1">IFERROR($F3734/OFFSET($F3734,J$12,)-1,"")</f>
        <v>-0.18524721961677604</v>
      </c>
      <c r="K3734" s="30">
        <f>F3734/VLOOKUP(YEAR(B3734),$Z$13:$AB$35,3,FALSE)-1</f>
        <v>-3.2161363917726282E-2</v>
      </c>
      <c r="L3734" s="21">
        <f>MAX(F3734:$F$5741)</f>
        <v>1628.56</v>
      </c>
      <c r="M3734" s="28">
        <f ca="1">IF(OFFSET($O3734,M$12,)&lt;&gt;"",_xlfn.STDEV.S(OFFSET($O3734,,,M$12))*SQRT($J$12/$G$12),"")</f>
        <v>0.23086205817776032</v>
      </c>
      <c r="N3734" s="30">
        <f ca="1">IF(OFFSET($O3734,N$12,)&lt;&gt;"",_xlfn.STDEV.S(OFFSET($O3734,,,N$12))*SQRT($J$12/$G$12),"")</f>
        <v>0.2219912862290431</v>
      </c>
      <c r="O3734" s="4">
        <f t="shared" ca="1" si="58"/>
        <v>1.7466294956924881E-3</v>
      </c>
    </row>
    <row r="3735" spans="2:15" x14ac:dyDescent="0.2">
      <c r="B3735" s="14">
        <v>36202</v>
      </c>
      <c r="C3735" s="25">
        <v>1091.18</v>
      </c>
      <c r="D3735" s="25">
        <v>1104.47</v>
      </c>
      <c r="E3735" s="25">
        <v>1084.8399999999999</v>
      </c>
      <c r="F3735" s="16">
        <v>1092.58</v>
      </c>
      <c r="G3735" s="28">
        <f ca="1">IFERROR($F3735/OFFSET($F3735,G$12,)-1,"")</f>
        <v>1.4573919100999699E-3</v>
      </c>
      <c r="H3735" s="29">
        <f ca="1">IFERROR($F3735/OFFSET($F3735,H$12,)-1,"")</f>
        <v>3.5085785664425995E-3</v>
      </c>
      <c r="I3735" s="29">
        <f ca="1">IFERROR($F3735/OFFSET($F3735,I$12,)-1,"")</f>
        <v>4.2187887756319764E-3</v>
      </c>
      <c r="J3735" s="29">
        <f ca="1">IFERROR($F3735/OFFSET($F3735,J$12,)-1,"")</f>
        <v>-0.1931855943405284</v>
      </c>
      <c r="K3735" s="30">
        <f>F3735/VLOOKUP(YEAR(B3735),$Z$13:$AB$35,3,FALSE)-1</f>
        <v>-3.3850343985992959E-2</v>
      </c>
      <c r="L3735" s="21">
        <f>MAX(F3735:$F$5741)</f>
        <v>1628.56</v>
      </c>
      <c r="M3735" s="28">
        <f ca="1">IF(OFFSET($O3735,M$12,)&lt;&gt;"",_xlfn.STDEV.S(OFFSET($O3735,,,M$12))*SQRT($J$12/$G$12),"")</f>
        <v>0.23624717907075682</v>
      </c>
      <c r="N3735" s="30">
        <f ca="1">IF(OFFSET($O3735,N$12,)&lt;&gt;"",_xlfn.STDEV.S(OFFSET($O3735,,,N$12))*SQRT($J$12/$G$12),"")</f>
        <v>0.22525600702831419</v>
      </c>
      <c r="O3735" s="4">
        <f t="shared" ca="1" si="58"/>
        <v>1.4563309452128236E-3</v>
      </c>
    </row>
    <row r="3736" spans="2:15" x14ac:dyDescent="0.2">
      <c r="B3736" s="14">
        <v>36201</v>
      </c>
      <c r="C3736" s="25">
        <v>1116.07</v>
      </c>
      <c r="D3736" s="25">
        <v>1116.07</v>
      </c>
      <c r="E3736" s="25">
        <v>1085.07</v>
      </c>
      <c r="F3736" s="16">
        <v>1090.99</v>
      </c>
      <c r="G3736" s="28">
        <f ca="1">IFERROR($F3736/OFFSET($F3736,G$12,)-1,"")</f>
        <v>-2.3486658969057439E-2</v>
      </c>
      <c r="H3736" s="29">
        <f ca="1">IFERROR($F3736/OFFSET($F3736,H$12,)-1,"")</f>
        <v>2.4124886181227767E-2</v>
      </c>
      <c r="I3736" s="29">
        <f ca="1">IFERROR($F3736/OFFSET($F3736,I$12,)-1,"")</f>
        <v>-3.2467186945725368E-2</v>
      </c>
      <c r="J3736" s="29">
        <f ca="1">IFERROR($F3736/OFFSET($F3736,J$12,)-1,"")</f>
        <v>-0.19377628010434444</v>
      </c>
      <c r="K3736" s="30">
        <f>F3736/VLOOKUP(YEAR(B3736),$Z$13:$AB$35,3,FALSE)-1</f>
        <v>-3.5256353571617938E-2</v>
      </c>
      <c r="L3736" s="21">
        <f>MAX(F3736:$F$5741)</f>
        <v>1628.56</v>
      </c>
      <c r="M3736" s="28">
        <f ca="1">IF(OFFSET($O3736,M$12,)&lt;&gt;"",_xlfn.STDEV.S(OFFSET($O3736,,,M$12))*SQRT($J$12/$G$12),"")</f>
        <v>0.23714500051340778</v>
      </c>
      <c r="N3736" s="30">
        <f ca="1">IF(OFFSET($O3736,N$12,)&lt;&gt;"",_xlfn.STDEV.S(OFFSET($O3736,,,N$12))*SQRT($J$12/$G$12),"")</f>
        <v>0.22529154639383578</v>
      </c>
      <c r="O3736" s="4">
        <f t="shared" ca="1" si="58"/>
        <v>-2.3766866668669985E-2</v>
      </c>
    </row>
    <row r="3737" spans="2:15" x14ac:dyDescent="0.2">
      <c r="B3737" s="14">
        <v>36200</v>
      </c>
      <c r="C3737" s="25">
        <v>1110.96</v>
      </c>
      <c r="D3737" s="25">
        <v>1127.7</v>
      </c>
      <c r="E3737" s="25">
        <v>1102.8599999999999</v>
      </c>
      <c r="F3737" s="16">
        <v>1117.23</v>
      </c>
      <c r="G3737" s="28">
        <f ca="1">IFERROR($F3737/OFFSET($F3737,G$12,)-1,"")</f>
        <v>5.9335158107036712E-3</v>
      </c>
      <c r="H3737" s="29">
        <f ca="1">IFERROR($F3737/OFFSET($F3737,H$12,)-1,"")</f>
        <v>4.1531491218256944E-2</v>
      </c>
      <c r="I3737" s="29">
        <f ca="1">IFERROR($F3737/OFFSET($F3737,I$12,)-1,"")</f>
        <v>-1.7672970905541874E-2</v>
      </c>
      <c r="J3737" s="29">
        <f ca="1">IFERROR($F3737/OFFSET($F3737,J$12,)-1,"")</f>
        <v>-0.18194199354182072</v>
      </c>
      <c r="K3737" s="30">
        <f>F3737/VLOOKUP(YEAR(B3737),$Z$13:$AB$35,3,FALSE)-1</f>
        <v>-1.2052773995012589E-2</v>
      </c>
      <c r="L3737" s="21">
        <f>MAX(F3737:$F$5741)</f>
        <v>1628.56</v>
      </c>
      <c r="M3737" s="28">
        <f ca="1">IF(OFFSET($O3737,M$12,)&lt;&gt;"",_xlfn.STDEV.S(OFFSET($O3737,,,M$12))*SQRT($J$12/$G$12),"")</f>
        <v>0.22665876441244134</v>
      </c>
      <c r="N3737" s="30">
        <f ca="1">IF(OFFSET($O3737,N$12,)&lt;&gt;"",_xlfn.STDEV.S(OFFSET($O3737,,,N$12))*SQRT($J$12/$G$12),"")</f>
        <v>0.22070484630883372</v>
      </c>
      <c r="O3737" s="4">
        <f t="shared" ca="1" si="58"/>
        <v>5.9159818303451935E-3</v>
      </c>
    </row>
    <row r="3738" spans="2:15" x14ac:dyDescent="0.2">
      <c r="B3738" s="14">
        <v>36199</v>
      </c>
      <c r="C3738" s="25">
        <v>1103.5</v>
      </c>
      <c r="D3738" s="25">
        <v>1111.92</v>
      </c>
      <c r="E3738" s="25">
        <v>1100.1099999999999</v>
      </c>
      <c r="F3738" s="16">
        <v>1110.6400000000001</v>
      </c>
      <c r="G3738" s="28">
        <f ca="1">IFERROR($F3738/OFFSET($F3738,G$12,)-1,"")</f>
        <v>5.7138717593474553E-3</v>
      </c>
      <c r="H3738" s="29">
        <f ca="1">IFERROR($F3738/OFFSET($F3738,H$12,)-1,"")</f>
        <v>2.5341814455451139E-2</v>
      </c>
      <c r="I3738" s="29">
        <f ca="1">IFERROR($F3738/OFFSET($F3738,I$12,)-1,"")</f>
        <v>-2.7034603591765127E-2</v>
      </c>
      <c r="J3738" s="29">
        <f ca="1">IFERROR($F3738/OFFSET($F3738,J$12,)-1,"")</f>
        <v>-0.17728542115750712</v>
      </c>
      <c r="K3738" s="30">
        <f>F3738/VLOOKUP(YEAR(B3738),$Z$13:$AB$35,3,FALSE)-1</f>
        <v>-1.7880197371911488E-2</v>
      </c>
      <c r="L3738" s="21">
        <f>MAX(F3738:$F$5741)</f>
        <v>1628.56</v>
      </c>
      <c r="M3738" s="28">
        <f ca="1">IF(OFFSET($O3738,M$12,)&lt;&gt;"",_xlfn.STDEV.S(OFFSET($O3738,,,M$12))*SQRT($J$12/$G$12),"")</f>
        <v>0.22631023592437055</v>
      </c>
      <c r="N3738" s="30">
        <f ca="1">IF(OFFSET($O3738,N$12,)&lt;&gt;"",_xlfn.STDEV.S(OFFSET($O3738,,,N$12))*SQRT($J$12/$G$12),"")</f>
        <v>0.22082326606389391</v>
      </c>
      <c r="O3738" s="4">
        <f t="shared" ca="1" si="58"/>
        <v>5.6976095116314544E-3</v>
      </c>
    </row>
    <row r="3739" spans="2:15" x14ac:dyDescent="0.2">
      <c r="B3739" s="14">
        <v>36196</v>
      </c>
      <c r="C3739" s="25">
        <v>1088.54</v>
      </c>
      <c r="D3739" s="25">
        <v>1104.33</v>
      </c>
      <c r="E3739" s="25">
        <v>1079.8599999999999</v>
      </c>
      <c r="F3739" s="16">
        <v>1104.33</v>
      </c>
      <c r="G3739" s="28">
        <f ca="1">IFERROR($F3739/OFFSET($F3739,G$12,)-1,"")</f>
        <v>1.430067232447918E-2</v>
      </c>
      <c r="H3739" s="29">
        <f ca="1">IFERROR($F3739/OFFSET($F3739,H$12,)-1,"")</f>
        <v>2.8556260303445047E-2</v>
      </c>
      <c r="I3739" s="29">
        <f ca="1">IFERROR($F3739/OFFSET($F3739,I$12,)-1,"")</f>
        <v>-3.3079125478281401E-2</v>
      </c>
      <c r="J3739" s="29">
        <f ca="1">IFERROR($F3739/OFFSET($F3739,J$12,)-1,"")</f>
        <v>-0.17813632608711838</v>
      </c>
      <c r="K3739" s="30">
        <f>F3739/VLOOKUP(YEAR(B3739),$Z$13:$AB$35,3,FALSE)-1</f>
        <v>-2.346002157649929E-2</v>
      </c>
      <c r="L3739" s="21">
        <f>MAX(F3739:$F$5741)</f>
        <v>1628.56</v>
      </c>
      <c r="M3739" s="28">
        <f ca="1">IF(OFFSET($O3739,M$12,)&lt;&gt;"",_xlfn.STDEV.S(OFFSET($O3739,,,M$12))*SQRT($J$12/$G$12),"")</f>
        <v>0.22605204919511274</v>
      </c>
      <c r="N3739" s="30">
        <f ca="1">IF(OFFSET($O3739,N$12,)&lt;&gt;"",_xlfn.STDEV.S(OFFSET($O3739,,,N$12))*SQRT($J$12/$G$12),"")</f>
        <v>0.22042988867901053</v>
      </c>
      <c r="O3739" s="4">
        <f t="shared" ca="1" si="58"/>
        <v>1.4199382245377729E-2</v>
      </c>
    </row>
    <row r="3740" spans="2:15" x14ac:dyDescent="0.2">
      <c r="B3740" s="14">
        <v>36195</v>
      </c>
      <c r="C3740" s="25">
        <v>1065.73</v>
      </c>
      <c r="D3740" s="25">
        <v>1090.51</v>
      </c>
      <c r="E3740" s="25">
        <v>1065.73</v>
      </c>
      <c r="F3740" s="16">
        <v>1088.76</v>
      </c>
      <c r="G3740" s="28">
        <f ca="1">IFERROR($F3740/OFFSET($F3740,G$12,)-1,"")</f>
        <v>2.2031559481455742E-2</v>
      </c>
      <c r="H3740" s="29">
        <f ca="1">IFERROR($F3740/OFFSET($F3740,H$12,)-1,"")</f>
        <v>2.4744228072322016E-2</v>
      </c>
      <c r="I3740" s="29">
        <f ca="1">IFERROR($F3740/OFFSET($F3740,I$12,)-1,"")</f>
        <v>-4.57760365997949E-2</v>
      </c>
      <c r="J3740" s="29">
        <f ca="1">IFERROR($F3740/OFFSET($F3740,J$12,)-1,"")</f>
        <v>-0.18281506833892502</v>
      </c>
      <c r="K3740" s="30">
        <f>F3740/VLOOKUP(YEAR(B3740),$Z$13:$AB$35,3,FALSE)-1</f>
        <v>-3.722830412252609E-2</v>
      </c>
      <c r="L3740" s="21">
        <f>MAX(F3740:$F$5741)</f>
        <v>1628.56</v>
      </c>
      <c r="M3740" s="28">
        <f ca="1">IF(OFFSET($O3740,M$12,)&lt;&gt;"",_xlfn.STDEV.S(OFFSET($O3740,,,M$12))*SQRT($J$12/$G$12),"")</f>
        <v>0.22239111045366558</v>
      </c>
      <c r="N3740" s="30">
        <f ca="1">IF(OFFSET($O3740,N$12,)&lt;&gt;"",_xlfn.STDEV.S(OFFSET($O3740,,,N$12))*SQRT($J$12/$G$12),"")</f>
        <v>0.22149950498396304</v>
      </c>
      <c r="O3740" s="4">
        <f t="shared" ca="1" si="58"/>
        <v>2.1792371423572873E-2</v>
      </c>
    </row>
    <row r="3741" spans="2:15" x14ac:dyDescent="0.2">
      <c r="B3741" s="14">
        <v>36194</v>
      </c>
      <c r="C3741" s="25">
        <v>1072.05</v>
      </c>
      <c r="D3741" s="25">
        <v>1078.3499999999999</v>
      </c>
      <c r="E3741" s="25">
        <v>1063.55</v>
      </c>
      <c r="F3741" s="16">
        <v>1065.29</v>
      </c>
      <c r="G3741" s="28">
        <f ca="1">IFERROR($F3741/OFFSET($F3741,G$12,)-1,"")</f>
        <v>-6.8892866465303237E-3</v>
      </c>
      <c r="H3741" s="29">
        <f ca="1">IFERROR($F3741/OFFSET($F3741,H$12,)-1,"")</f>
        <v>5.3130249325255008E-3</v>
      </c>
      <c r="I3741" s="29">
        <f ca="1">IFERROR($F3741/OFFSET($F3741,I$12,)-1,"")</f>
        <v>-5.7982420458765893E-2</v>
      </c>
      <c r="J3741" s="29">
        <f ca="1">IFERROR($F3741/OFFSET($F3741,J$12,)-1,"")</f>
        <v>-0.19853593945139114</v>
      </c>
      <c r="K3741" s="30">
        <f>F3741/VLOOKUP(YEAR(B3741),$Z$13:$AB$35,3,FALSE)-1</f>
        <v>-5.7982420458765893E-2</v>
      </c>
      <c r="L3741" s="21">
        <f>MAX(F3741:$F$5741)</f>
        <v>1628.56</v>
      </c>
      <c r="M3741" s="28">
        <f ca="1">IF(OFFSET($O3741,M$12,)&lt;&gt;"",_xlfn.STDEV.S(OFFSET($O3741,,,M$12))*SQRT($J$12/$G$12),"")</f>
        <v>0.21341353379326991</v>
      </c>
      <c r="N3741" s="30">
        <f ca="1">IF(OFFSET($O3741,N$12,)&lt;&gt;"",_xlfn.STDEV.S(OFFSET($O3741,,,N$12))*SQRT($J$12/$G$12),"")</f>
        <v>0.21846591990352798</v>
      </c>
      <c r="O3741" s="4">
        <f t="shared" ca="1" si="58"/>
        <v>-6.9131273417966993E-3</v>
      </c>
    </row>
    <row r="3742" spans="2:15" x14ac:dyDescent="0.2">
      <c r="B3742" s="14">
        <v>36193</v>
      </c>
      <c r="C3742" s="25">
        <v>1082.51</v>
      </c>
      <c r="D3742" s="25">
        <v>1089.82</v>
      </c>
      <c r="E3742" s="25">
        <v>1066.68</v>
      </c>
      <c r="F3742" s="16">
        <v>1072.68</v>
      </c>
      <c r="G3742" s="28">
        <f ca="1">IFERROR($F3742/OFFSET($F3742,G$12,)-1,"")</f>
        <v>-9.7028222195552072E-3</v>
      </c>
      <c r="H3742" s="29">
        <f ca="1">IFERROR($F3742/OFFSET($F3742,H$12,)-1,"")</f>
        <v>2.7815838643223234E-2</v>
      </c>
      <c r="I3742" s="29">
        <f ca="1">IFERROR($F3742/OFFSET($F3742,I$12,)-1,"")</f>
        <v>-4.2908000749484643E-2</v>
      </c>
      <c r="J3742" s="29">
        <f ca="1">IFERROR($F3742/OFFSET($F3742,J$12,)-1,"")</f>
        <v>-0.18403176607510963</v>
      </c>
      <c r="K3742" s="30">
        <f>F3742/VLOOKUP(YEAR(B3742),$Z$13:$AB$35,3,FALSE)-1</f>
        <v>-5.1447570875262971E-2</v>
      </c>
      <c r="L3742" s="21">
        <f>MAX(F3742:$F$5741)</f>
        <v>1628.56</v>
      </c>
      <c r="M3742" s="28">
        <f ca="1">IF(OFFSET($O3742,M$12,)&lt;&gt;"",_xlfn.STDEV.S(OFFSET($O3742,,,M$12))*SQRT($J$12/$G$12),"")</f>
        <v>0.21275041585919974</v>
      </c>
      <c r="N3742" s="30">
        <f ca="1">IF(OFFSET($O3742,N$12,)&lt;&gt;"",_xlfn.STDEV.S(OFFSET($O3742,,,N$12))*SQRT($J$12/$G$12),"")</f>
        <v>0.21980256153489353</v>
      </c>
      <c r="O3742" s="4">
        <f t="shared" ca="1" si="58"/>
        <v>-9.7502013221694231E-3</v>
      </c>
    </row>
    <row r="3743" spans="2:15" x14ac:dyDescent="0.2">
      <c r="B3743" s="14">
        <v>36192</v>
      </c>
      <c r="C3743" s="25">
        <v>1073.8</v>
      </c>
      <c r="D3743" s="25">
        <v>1086.0899999999999</v>
      </c>
      <c r="E3743" s="25">
        <v>1068.52</v>
      </c>
      <c r="F3743" s="16">
        <v>1083.19</v>
      </c>
      <c r="G3743" s="28">
        <f ca="1">IFERROR($F3743/OFFSET($F3743,G$12,)-1,"")</f>
        <v>8.8667840211611448E-3</v>
      </c>
      <c r="H3743" s="29">
        <f ca="1">IFERROR($F3743/OFFSET($F3743,H$12,)-1,"")</f>
        <v>6.8835538715056988E-2</v>
      </c>
      <c r="I3743" s="29">
        <f ca="1">IFERROR($F3743/OFFSET($F3743,I$12,)-1,"")</f>
        <v>-3.2364974719050976E-2</v>
      </c>
      <c r="J3743" s="29">
        <f ca="1">IFERROR($F3743/OFFSET($F3743,J$12,)-1,"")</f>
        <v>-0.17173377785254396</v>
      </c>
      <c r="K3743" s="30">
        <f>F3743/VLOOKUP(YEAR(B3743),$Z$13:$AB$35,3,FALSE)-1</f>
        <v>-4.215375908600516E-2</v>
      </c>
      <c r="L3743" s="21">
        <f>MAX(F3743:$F$5741)</f>
        <v>1628.56</v>
      </c>
      <c r="M3743" s="28">
        <f ca="1">IF(OFFSET($O3743,M$12,)&lt;&gt;"",_xlfn.STDEV.S(OFFSET($O3743,,,M$12))*SQRT($J$12/$G$12),"")</f>
        <v>0.21515310267772703</v>
      </c>
      <c r="N3743" s="30">
        <f ca="1">IF(OFFSET($O3743,N$12,)&lt;&gt;"",_xlfn.STDEV.S(OFFSET($O3743,,,N$12))*SQRT($J$12/$G$12),"")</f>
        <v>0.22629841548901108</v>
      </c>
      <c r="O3743" s="4">
        <f t="shared" ca="1" si="58"/>
        <v>8.8277049257686636E-3</v>
      </c>
    </row>
    <row r="3744" spans="2:15" x14ac:dyDescent="0.2">
      <c r="B3744" s="14">
        <v>36189</v>
      </c>
      <c r="C3744" s="25">
        <v>1062.47</v>
      </c>
      <c r="D3744" s="25">
        <v>1073.97</v>
      </c>
      <c r="E3744" s="25">
        <v>1059.8699999999999</v>
      </c>
      <c r="F3744" s="16">
        <v>1073.67</v>
      </c>
      <c r="G3744" s="28">
        <f ca="1">IFERROR($F3744/OFFSET($F3744,G$12,)-1,"")</f>
        <v>1.0541474112210292E-2</v>
      </c>
      <c r="H3744" s="29">
        <f ca="1">IFERROR($F3744/OFFSET($F3744,H$12,)-1,"")</f>
        <v>6.1725587144623173E-2</v>
      </c>
      <c r="I3744" s="29">
        <f ca="1">IFERROR($F3744/OFFSET($F3744,I$12,)-1,"")</f>
        <v>-2.469001226325096E-2</v>
      </c>
      <c r="J3744" s="29">
        <f ca="1">IFERROR($F3744/OFFSET($F3744,J$12,)-1,"")</f>
        <v>-0.17340693350578562</v>
      </c>
      <c r="K3744" s="30">
        <f>F3744/VLOOKUP(YEAR(B3744),$Z$13:$AB$35,3,FALSE)-1</f>
        <v>-5.0572130944590676E-2</v>
      </c>
      <c r="L3744" s="21">
        <f>MAX(F3744:$F$5741)</f>
        <v>1628.56</v>
      </c>
      <c r="M3744" s="28">
        <f ca="1">IF(OFFSET($O3744,M$12,)&lt;&gt;"",_xlfn.STDEV.S(OFFSET($O3744,,,M$12))*SQRT($J$12/$G$12),"")</f>
        <v>0.21752129871131809</v>
      </c>
      <c r="N3744" s="30">
        <f ca="1">IF(OFFSET($O3744,N$12,)&lt;&gt;"",_xlfn.STDEV.S(OFFSET($O3744,,,N$12))*SQRT($J$12/$G$12),"")</f>
        <v>0.24203109228202352</v>
      </c>
      <c r="O3744" s="4">
        <f t="shared" ca="1" si="58"/>
        <v>1.048630017833161E-2</v>
      </c>
    </row>
    <row r="3745" spans="2:15" x14ac:dyDescent="0.2">
      <c r="B3745" s="14">
        <v>36188</v>
      </c>
      <c r="C3745" s="25">
        <v>1059.96</v>
      </c>
      <c r="D3745" s="25">
        <v>1066.69</v>
      </c>
      <c r="E3745" s="25">
        <v>1051.78</v>
      </c>
      <c r="F3745" s="16">
        <v>1062.47</v>
      </c>
      <c r="G3745" s="28">
        <f ca="1">IFERROR($F3745/OFFSET($F3745,G$12,)-1,"")</f>
        <v>2.6517939716512728E-3</v>
      </c>
      <c r="H3745" s="29">
        <f ca="1">IFERROR($F3745/OFFSET($F3745,H$12,)-1,"")</f>
        <v>1.3962055275614782E-2</v>
      </c>
      <c r="I3745" s="29">
        <f ca="1">IFERROR($F3745/OFFSET($F3745,I$12,)-1,"")</f>
        <v>-2.8039007611241118E-2</v>
      </c>
      <c r="J3745" s="29">
        <f ca="1">IFERROR($F3745/OFFSET($F3745,J$12,)-1,"")</f>
        <v>-0.18033836587642627</v>
      </c>
      <c r="K3745" s="30">
        <f>F3745/VLOOKUP(YEAR(B3745),$Z$13:$AB$35,3,FALSE)-1</f>
        <v>-6.0476097837044218E-2</v>
      </c>
      <c r="L3745" s="21">
        <f>MAX(F3745:$F$5741)</f>
        <v>1628.56</v>
      </c>
      <c r="M3745" s="28">
        <f ca="1">IF(OFFSET($O3745,M$12,)&lt;&gt;"",_xlfn.STDEV.S(OFFSET($O3745,,,M$12))*SQRT($J$12/$G$12),"")</f>
        <v>0.21451528012299065</v>
      </c>
      <c r="N3745" s="30">
        <f ca="1">IF(OFFSET($O3745,N$12,)&lt;&gt;"",_xlfn.STDEV.S(OFFSET($O3745,,,N$12))*SQRT($J$12/$G$12),"")</f>
        <v>0.24097152776265496</v>
      </c>
      <c r="O3745" s="4">
        <f t="shared" ca="1" si="58"/>
        <v>2.6482841694961319E-3</v>
      </c>
    </row>
    <row r="3746" spans="2:15" x14ac:dyDescent="0.2">
      <c r="B3746" s="14">
        <v>36187</v>
      </c>
      <c r="C3746" s="25">
        <v>1043.2</v>
      </c>
      <c r="D3746" s="25">
        <v>1068.46</v>
      </c>
      <c r="E3746" s="25">
        <v>1041.4100000000001</v>
      </c>
      <c r="F3746" s="16">
        <v>1059.6600000000001</v>
      </c>
      <c r="G3746" s="28">
        <f ca="1">IFERROR($F3746/OFFSET($F3746,G$12,)-1,"")</f>
        <v>1.5340391893834182E-2</v>
      </c>
      <c r="H3746" s="29">
        <f ca="1">IFERROR($F3746/OFFSET($F3746,H$12,)-1,"")</f>
        <v>2.7537260468417646E-3</v>
      </c>
      <c r="I3746" s="29">
        <f ca="1">IFERROR($F3746/OFFSET($F3746,I$12,)-1,"")</f>
        <v>-2.5806036424480316E-2</v>
      </c>
      <c r="J3746" s="29">
        <f ca="1">IFERROR($F3746/OFFSET($F3746,J$12,)-1,"")</f>
        <v>-0.18975707851937929</v>
      </c>
      <c r="K3746" s="30">
        <f>F3746/VLOOKUP(YEAR(B3746),$Z$13:$AB$35,3,FALSE)-1</f>
        <v>-6.2960932387740143E-2</v>
      </c>
      <c r="L3746" s="21">
        <f>MAX(F3746:$F$5741)</f>
        <v>1628.56</v>
      </c>
      <c r="M3746" s="28">
        <f ca="1">IF(OFFSET($O3746,M$12,)&lt;&gt;"",_xlfn.STDEV.S(OFFSET($O3746,,,M$12))*SQRT($J$12/$G$12),"")</f>
        <v>0.21406614639402616</v>
      </c>
      <c r="N3746" s="30">
        <f ca="1">IF(OFFSET($O3746,N$12,)&lt;&gt;"",_xlfn.STDEV.S(OFFSET($O3746,,,N$12))*SQRT($J$12/$G$12),"")</f>
        <v>0.24179734230242811</v>
      </c>
      <c r="O3746" s="4">
        <f t="shared" ca="1" si="58"/>
        <v>1.522391774441934E-2</v>
      </c>
    </row>
    <row r="3747" spans="2:15" x14ac:dyDescent="0.2">
      <c r="B3747" s="14">
        <v>36186</v>
      </c>
      <c r="C3747" s="25">
        <v>1012.75</v>
      </c>
      <c r="D3747" s="25">
        <v>1045.67</v>
      </c>
      <c r="E3747" s="25">
        <v>1012.75</v>
      </c>
      <c r="F3747" s="16">
        <v>1043.6500000000001</v>
      </c>
      <c r="G3747" s="28">
        <f ca="1">IFERROR($F3747/OFFSET($F3747,G$12,)-1,"")</f>
        <v>2.9819523795427516E-2</v>
      </c>
      <c r="H3747" s="29">
        <f ca="1">IFERROR($F3747/OFFSET($F3747,H$12,)-1,"")</f>
        <v>-1.3404800393257754E-2</v>
      </c>
      <c r="I3747" s="29">
        <f ca="1">IFERROR($F3747/OFFSET($F3747,I$12,)-1,"")</f>
        <v>-4.2558071263439801E-2</v>
      </c>
      <c r="J3747" s="29">
        <f ca="1">IFERROR($F3747/OFFSET($F3747,J$12,)-1,"")</f>
        <v>-0.20951176283459316</v>
      </c>
      <c r="K3747" s="30">
        <f>F3747/VLOOKUP(YEAR(B3747),$Z$13:$AB$35,3,FALSE)-1</f>
        <v>-7.7118299347399111E-2</v>
      </c>
      <c r="L3747" s="21">
        <f>MAX(F3747:$F$5741)</f>
        <v>1628.56</v>
      </c>
      <c r="M3747" s="28">
        <f ca="1">IF(OFFSET($O3747,M$12,)&lt;&gt;"",_xlfn.STDEV.S(OFFSET($O3747,,,M$12))*SQRT($J$12/$G$12),"")</f>
        <v>0.20821686533350692</v>
      </c>
      <c r="N3747" s="30">
        <f ca="1">IF(OFFSET($O3747,N$12,)&lt;&gt;"",_xlfn.STDEV.S(OFFSET($O3747,,,N$12))*SQRT($J$12/$G$12),"")</f>
        <v>0.24291102724980704</v>
      </c>
      <c r="O3747" s="4">
        <f t="shared" ca="1" si="58"/>
        <v>2.9383567272704254E-2</v>
      </c>
    </row>
    <row r="3748" spans="2:15" x14ac:dyDescent="0.2">
      <c r="B3748" s="14">
        <v>36185</v>
      </c>
      <c r="C3748" s="25">
        <v>1011.25</v>
      </c>
      <c r="D3748" s="25">
        <v>1014.51</v>
      </c>
      <c r="E3748" s="25">
        <v>1000.52</v>
      </c>
      <c r="F3748" s="16">
        <v>1013.43</v>
      </c>
      <c r="G3748" s="28">
        <f ca="1">IFERROR($F3748/OFFSET($F3748,G$12,)-1,"")</f>
        <v>2.1557478368354754E-3</v>
      </c>
      <c r="H3748" s="29">
        <f ca="1">IFERROR($F3748/OFFSET($F3748,H$12,)-1,"")</f>
        <v>-5.238206554771152E-2</v>
      </c>
      <c r="I3748" s="29">
        <f ca="1">IFERROR($F3748/OFFSET($F3748,I$12,)-1,"")</f>
        <v>-6.6436368661047407E-2</v>
      </c>
      <c r="J3748" s="29">
        <f ca="1">IFERROR($F3748/OFFSET($F3748,J$12,)-1,"")</f>
        <v>-0.21344416503678876</v>
      </c>
      <c r="K3748" s="30">
        <f>F3748/VLOOKUP(YEAR(B3748),$Z$13:$AB$35,3,FALSE)-1</f>
        <v>-0.10384132430185877</v>
      </c>
      <c r="L3748" s="21">
        <f>MAX(F3748:$F$5741)</f>
        <v>1628.56</v>
      </c>
      <c r="M3748" s="28">
        <f ca="1">IF(OFFSET($O3748,M$12,)&lt;&gt;"",_xlfn.STDEV.S(OFFSET($O3748,,,M$12))*SQRT($J$12/$G$12),"")</f>
        <v>0.18627947882780771</v>
      </c>
      <c r="N3748" s="30">
        <f ca="1">IF(OFFSET($O3748,N$12,)&lt;&gt;"",_xlfn.STDEV.S(OFFSET($O3748,,,N$12))*SQRT($J$12/$G$12),"")</f>
        <v>0.23485268177443644</v>
      </c>
      <c r="O3748" s="4">
        <f t="shared" ca="1" si="58"/>
        <v>2.1534275465096664E-3</v>
      </c>
    </row>
    <row r="3749" spans="2:15" x14ac:dyDescent="0.2">
      <c r="B3749" s="14">
        <v>36182</v>
      </c>
      <c r="C3749" s="25">
        <v>1046.6300000000001</v>
      </c>
      <c r="D3749" s="25">
        <v>1046.6300000000001</v>
      </c>
      <c r="E3749" s="25">
        <v>1005.7</v>
      </c>
      <c r="F3749" s="16">
        <v>1011.25</v>
      </c>
      <c r="G3749" s="28">
        <f ca="1">IFERROR($F3749/OFFSET($F3749,G$12,)-1,"")</f>
        <v>-3.4919453351656693E-2</v>
      </c>
      <c r="H3749" s="29">
        <f ca="1">IFERROR($F3749/OFFSET($F3749,H$12,)-1,"")</f>
        <v>-4.6431366632405768E-2</v>
      </c>
      <c r="I3749" s="29">
        <f ca="1">IFERROR($F3749/OFFSET($F3749,I$12,)-1,"")</f>
        <v>-6.9575938244684221E-2</v>
      </c>
      <c r="J3749" s="29">
        <f ca="1">IFERROR($F3749/OFFSET($F3749,J$12,)-1,"")</f>
        <v>-0.20016293343457348</v>
      </c>
      <c r="K3749" s="30">
        <f>F3749/VLOOKUP(YEAR(B3749),$Z$13:$AB$35,3,FALSE)-1</f>
        <v>-0.10576906071485415</v>
      </c>
      <c r="L3749" s="21">
        <f>MAX(F3749:$F$5741)</f>
        <v>1628.56</v>
      </c>
      <c r="M3749" s="28">
        <f ca="1">IF(OFFSET($O3749,M$12,)&lt;&gt;"",_xlfn.STDEV.S(OFFSET($O3749,,,M$12))*SQRT($J$12/$G$12),"")</f>
        <v>0.18546211297428741</v>
      </c>
      <c r="N3749" s="30">
        <f ca="1">IF(OFFSET($O3749,N$12,)&lt;&gt;"",_xlfn.STDEV.S(OFFSET($O3749,,,N$12))*SQRT($J$12/$G$12),"")</f>
        <v>0.23482243414082782</v>
      </c>
      <c r="O3749" s="4">
        <f t="shared" ca="1" si="58"/>
        <v>-3.5543713097041962E-2</v>
      </c>
    </row>
    <row r="3750" spans="2:15" x14ac:dyDescent="0.2">
      <c r="B3750" s="14">
        <v>36181</v>
      </c>
      <c r="C3750" s="25">
        <v>1056.83</v>
      </c>
      <c r="D3750" s="25">
        <v>1063.32</v>
      </c>
      <c r="E3750" s="25">
        <v>1046.06</v>
      </c>
      <c r="F3750" s="16">
        <v>1047.8399999999999</v>
      </c>
      <c r="G3750" s="28">
        <f ca="1">IFERROR($F3750/OFFSET($F3750,G$12,)-1,"")</f>
        <v>-8.4315117104329929E-3</v>
      </c>
      <c r="H3750" s="29">
        <f ca="1">IFERROR($F3750/OFFSET($F3750,H$12,)-1,"")</f>
        <v>-3.0056187575788429E-2</v>
      </c>
      <c r="I3750" s="29">
        <f ca="1">IFERROR($F3750/OFFSET($F3750,I$12,)-1,"")</f>
        <v>-4.23425975853845E-2</v>
      </c>
      <c r="J3750" s="29">
        <f ca="1">IFERROR($F3750/OFFSET($F3750,J$12,)-1,"")</f>
        <v>-0.17288413873671915</v>
      </c>
      <c r="K3750" s="30">
        <f>F3750/VLOOKUP(YEAR(B3750),$Z$13:$AB$35,3,FALSE)-1</f>
        <v>-7.3413154590311835E-2</v>
      </c>
      <c r="L3750" s="21">
        <f>MAX(F3750:$F$5741)</f>
        <v>1628.56</v>
      </c>
      <c r="M3750" s="28">
        <f ca="1">IF(OFFSET($O3750,M$12,)&lt;&gt;"",_xlfn.STDEV.S(OFFSET($O3750,,,M$12))*SQRT($J$12/$G$12),"")</f>
        <v>0.17307986236221662</v>
      </c>
      <c r="N3750" s="30">
        <f ca="1">IF(OFFSET($O3750,N$12,)&lt;&gt;"",_xlfn.STDEV.S(OFFSET($O3750,,,N$12))*SQRT($J$12/$G$12),"")</f>
        <v>0.22464242883795305</v>
      </c>
      <c r="O3750" s="4">
        <f t="shared" ca="1" si="58"/>
        <v>-8.467257977155895E-3</v>
      </c>
    </row>
    <row r="3751" spans="2:15" x14ac:dyDescent="0.2">
      <c r="B3751" s="14">
        <v>36180</v>
      </c>
      <c r="C3751" s="25">
        <v>1057.6099999999999</v>
      </c>
      <c r="D3751" s="25">
        <v>1066.78</v>
      </c>
      <c r="E3751" s="25">
        <v>1046.68</v>
      </c>
      <c r="F3751" s="16">
        <v>1056.75</v>
      </c>
      <c r="G3751" s="28">
        <f ca="1">IFERROR($F3751/OFFSET($F3751,G$12,)-1,"")</f>
        <v>-1.0209579989222117E-3</v>
      </c>
      <c r="H3751" s="29">
        <f ca="1">IFERROR($F3751/OFFSET($F3751,H$12,)-1,"")</f>
        <v>-2.8713499204955917E-2</v>
      </c>
      <c r="I3751" s="29">
        <f ca="1">IFERROR($F3751/OFFSET($F3751,I$12,)-1,"")</f>
        <v>-3.2723112128146492E-2</v>
      </c>
      <c r="J3751" s="29">
        <f ca="1">IFERROR($F3751/OFFSET($F3751,J$12,)-1,"")</f>
        <v>-0.1582230081728242</v>
      </c>
      <c r="K3751" s="30">
        <f>F3751/VLOOKUP(YEAR(B3751),$Z$13:$AB$35,3,FALSE)-1</f>
        <v>-6.5534195214261626E-2</v>
      </c>
      <c r="L3751" s="21">
        <f>MAX(F3751:$F$5741)</f>
        <v>1628.56</v>
      </c>
      <c r="M3751" s="28">
        <f ca="1">IF(OFFSET($O3751,M$12,)&lt;&gt;"",_xlfn.STDEV.S(OFFSET($O3751,,,M$12))*SQRT($J$12/$G$12),"")</f>
        <v>0.18241149730547876</v>
      </c>
      <c r="N3751" s="30">
        <f ca="1">IF(OFFSET($O3751,N$12,)&lt;&gt;"",_xlfn.STDEV.S(OFFSET($O3751,,,N$12))*SQRT($J$12/$G$12),"")</f>
        <v>0.23047449023279726</v>
      </c>
      <c r="O3751" s="4">
        <f t="shared" ca="1" si="58"/>
        <v>-1.02147953154548E-3</v>
      </c>
    </row>
    <row r="3752" spans="2:15" x14ac:dyDescent="0.2">
      <c r="B3752" s="14">
        <v>36179</v>
      </c>
      <c r="C3752" s="25">
        <v>1069.04</v>
      </c>
      <c r="D3752" s="25">
        <v>1070.97</v>
      </c>
      <c r="E3752" s="25">
        <v>1041.82</v>
      </c>
      <c r="F3752" s="16">
        <v>1057.83</v>
      </c>
      <c r="G3752" s="28">
        <f ca="1">IFERROR($F3752/OFFSET($F3752,G$12,)-1,"")</f>
        <v>-1.0865398101828183E-2</v>
      </c>
      <c r="H3752" s="29">
        <f ca="1">IFERROR($F3752/OFFSET($F3752,H$12,)-1,"")</f>
        <v>-6.1874778290173849E-2</v>
      </c>
      <c r="I3752" s="29">
        <f ca="1">IFERROR($F3752/OFFSET($F3752,I$12,)-1,"")</f>
        <v>-4.6037443185917515E-2</v>
      </c>
      <c r="J3752" s="29">
        <f ca="1">IFERROR($F3752/OFFSET($F3752,J$12,)-1,"")</f>
        <v>-0.15080798593550571</v>
      </c>
      <c r="K3752" s="30">
        <f>F3752/VLOOKUP(YEAR(B3752),$Z$13:$AB$35,3,FALSE)-1</f>
        <v>-6.4579169835346506E-2</v>
      </c>
      <c r="L3752" s="21">
        <f>MAX(F3752:$F$5741)</f>
        <v>1628.56</v>
      </c>
      <c r="M3752" s="28">
        <f ca="1">IF(OFFSET($O3752,M$12,)&lt;&gt;"",_xlfn.STDEV.S(OFFSET($O3752,,,M$12))*SQRT($J$12/$G$12),"")</f>
        <v>0.20687371112932379</v>
      </c>
      <c r="N3752" s="30">
        <f ca="1">IF(OFFSET($O3752,N$12,)&lt;&gt;"",_xlfn.STDEV.S(OFFSET($O3752,,,N$12))*SQRT($J$12/$G$12),"")</f>
        <v>0.23175455466537156</v>
      </c>
      <c r="O3752" s="4">
        <f t="shared" ca="1" si="58"/>
        <v>-1.0924857633022703E-2</v>
      </c>
    </row>
    <row r="3753" spans="2:15" x14ac:dyDescent="0.2">
      <c r="B3753" s="14">
        <v>36178</v>
      </c>
      <c r="C3753" s="25">
        <v>1061</v>
      </c>
      <c r="D3753" s="25">
        <v>1078.58</v>
      </c>
      <c r="E3753" s="25">
        <v>1061</v>
      </c>
      <c r="F3753" s="16">
        <v>1069.45</v>
      </c>
      <c r="G3753" s="28">
        <f ca="1">IFERROR($F3753/OFFSET($F3753,G$12,)-1,"")</f>
        <v>8.4489245537440194E-3</v>
      </c>
      <c r="H3753" s="29">
        <f ca="1">IFERROR($F3753/OFFSET($F3753,H$12,)-1,"")</f>
        <v>-5.968364502826784E-2</v>
      </c>
      <c r="I3753" s="29">
        <f ca="1">IFERROR($F3753/OFFSET($F3753,I$12,)-1,"")</f>
        <v>-5.0871073954755541E-2</v>
      </c>
      <c r="J3753" s="29">
        <f ca="1">IFERROR($F3753/OFFSET($F3753,J$12,)-1,"")</f>
        <v>-0.14181739395592929</v>
      </c>
      <c r="K3753" s="30">
        <f>F3753/VLOOKUP(YEAR(B3753),$Z$13:$AB$35,3,FALSE)-1</f>
        <v>-5.430380418442593E-2</v>
      </c>
      <c r="L3753" s="21">
        <f>MAX(F3753:$F$5741)</f>
        <v>1628.56</v>
      </c>
      <c r="M3753" s="28">
        <f ca="1">IF(OFFSET($O3753,M$12,)&lt;&gt;"",_xlfn.STDEV.S(OFFSET($O3753,,,M$12))*SQRT($J$12/$G$12),"")</f>
        <v>0.20691849343003776</v>
      </c>
      <c r="N3753" s="30">
        <f ca="1">IF(OFFSET($O3753,N$12,)&lt;&gt;"",_xlfn.STDEV.S(OFFSET($O3753,,,N$12))*SQRT($J$12/$G$12),"")</f>
        <v>0.24191664484183725</v>
      </c>
      <c r="O3753" s="4">
        <f t="shared" ca="1" si="58"/>
        <v>8.4134321655684585E-3</v>
      </c>
    </row>
    <row r="3754" spans="2:15" x14ac:dyDescent="0.2">
      <c r="B3754" s="14">
        <v>36175</v>
      </c>
      <c r="C3754" s="25">
        <v>1079.75</v>
      </c>
      <c r="D3754" s="25">
        <v>1079.75</v>
      </c>
      <c r="E3754" s="25">
        <v>1052.78</v>
      </c>
      <c r="F3754" s="16">
        <v>1060.49</v>
      </c>
      <c r="G3754" s="28">
        <f ca="1">IFERROR($F3754/OFFSET($F3754,G$12,)-1,"")</f>
        <v>-1.8346585702252116E-2</v>
      </c>
      <c r="H3754" s="29">
        <f ca="1">IFERROR($F3754/OFFSET($F3754,H$12,)-1,"")</f>
        <v>-7.0968024529128315E-2</v>
      </c>
      <c r="I3754" s="29">
        <f ca="1">IFERROR($F3754/OFFSET($F3754,I$12,)-1,"")</f>
        <v>-5.993263008598515E-2</v>
      </c>
      <c r="J3754" s="29">
        <f ca="1">IFERROR($F3754/OFFSET($F3754,J$12,)-1,"")</f>
        <v>-0.18374242809091679</v>
      </c>
      <c r="K3754" s="30">
        <f>F3754/VLOOKUP(YEAR(B3754),$Z$13:$AB$35,3,FALSE)-1</f>
        <v>-6.2226977698388697E-2</v>
      </c>
      <c r="L3754" s="21">
        <f>MAX(F3754:$F$5741)</f>
        <v>1628.56</v>
      </c>
      <c r="M3754" s="28">
        <f ca="1">IF(OFFSET($O3754,M$12,)&lt;&gt;"",_xlfn.STDEV.S(OFFSET($O3754,,,M$12))*SQRT($J$12/$G$12),"")</f>
        <v>0.20452567796918039</v>
      </c>
      <c r="N3754" s="30">
        <f ca="1">IF(OFFSET($O3754,N$12,)&lt;&gt;"",_xlfn.STDEV.S(OFFSET($O3754,,,N$12))*SQRT($J$12/$G$12),"")</f>
        <v>0.2418592133255997</v>
      </c>
      <c r="O3754" s="4">
        <f t="shared" ca="1" si="58"/>
        <v>-1.8516971522154427E-2</v>
      </c>
    </row>
    <row r="3755" spans="2:15" x14ac:dyDescent="0.2">
      <c r="B3755" s="14">
        <v>36174</v>
      </c>
      <c r="C3755" s="25">
        <v>1087.1600000000001</v>
      </c>
      <c r="D3755" s="25">
        <v>1098.32</v>
      </c>
      <c r="E3755" s="25">
        <v>1072.96</v>
      </c>
      <c r="F3755" s="16">
        <v>1080.31</v>
      </c>
      <c r="G3755" s="28">
        <f ca="1">IFERROR($F3755/OFFSET($F3755,G$12,)-1,"")</f>
        <v>-7.0588884089008985E-3</v>
      </c>
      <c r="H3755" s="29">
        <f ca="1">IFERROR($F3755/OFFSET($F3755,H$12,)-1,"")</f>
        <v>-5.4110374657432292E-2</v>
      </c>
      <c r="I3755" s="29">
        <f ca="1">IFERROR($F3755/OFFSET($F3755,I$12,)-1,"")</f>
        <v>-4.448080665133558E-2</v>
      </c>
      <c r="J3755" s="29">
        <f ca="1">IFERROR($F3755/OFFSET($F3755,J$12,)-1,"")</f>
        <v>-0.17883991213067896</v>
      </c>
      <c r="K3755" s="30">
        <f>F3755/VLOOKUP(YEAR(B3755),$Z$13:$AB$35,3,FALSE)-1</f>
        <v>-4.4700493429779109E-2</v>
      </c>
      <c r="L3755" s="21">
        <f>MAX(F3755:$F$5741)</f>
        <v>1628.56</v>
      </c>
      <c r="M3755" s="28">
        <f ca="1">IF(OFFSET($O3755,M$12,)&lt;&gt;"",_xlfn.STDEV.S(OFFSET($O3755,,,M$12))*SQRT($J$12/$G$12),"")</f>
        <v>0.20345381733753007</v>
      </c>
      <c r="N3755" s="30">
        <f ca="1">IF(OFFSET($O3755,N$12,)&lt;&gt;"",_xlfn.STDEV.S(OFFSET($O3755,,,N$12))*SQRT($J$12/$G$12),"")</f>
        <v>0.24017745047851305</v>
      </c>
      <c r="O3755" s="4">
        <f t="shared" ca="1" si="58"/>
        <v>-7.0839202291248888E-3</v>
      </c>
    </row>
    <row r="3756" spans="2:15" x14ac:dyDescent="0.2">
      <c r="B3756" s="14">
        <v>36173</v>
      </c>
      <c r="C3756" s="25">
        <v>1127.5999999999999</v>
      </c>
      <c r="D3756" s="25">
        <v>1127.5999999999999</v>
      </c>
      <c r="E3756" s="25">
        <v>1085.23</v>
      </c>
      <c r="F3756" s="16">
        <v>1087.99</v>
      </c>
      <c r="G3756" s="28">
        <f ca="1">IFERROR($F3756/OFFSET($F3756,G$12,)-1,"")</f>
        <v>-3.5127704859879261E-2</v>
      </c>
      <c r="H3756" s="29">
        <f ca="1">IFERROR($F3756/OFFSET($F3756,H$12,)-1,"")</f>
        <v>-4.6450889140132734E-2</v>
      </c>
      <c r="I3756" s="29">
        <f ca="1">IFERROR($F3756/OFFSET($F3756,I$12,)-1,"")</f>
        <v>-4.5312952449479305E-2</v>
      </c>
      <c r="J3756" s="29">
        <f ca="1">IFERROR($F3756/OFFSET($F3756,J$12,)-1,"")</f>
        <v>-0.17855309253442864</v>
      </c>
      <c r="K3756" s="30">
        <f>F3756/VLOOKUP(YEAR(B3756),$Z$13:$AB$35,3,FALSE)-1</f>
        <v>-3.7909201846382357E-2</v>
      </c>
      <c r="L3756" s="21">
        <f>MAX(F3756:$F$5741)</f>
        <v>1628.56</v>
      </c>
      <c r="M3756" s="28">
        <f ca="1">IF(OFFSET($O3756,M$12,)&lt;&gt;"",_xlfn.STDEV.S(OFFSET($O3756,,,M$12))*SQRT($J$12/$G$12),"")</f>
        <v>0.20285163150036595</v>
      </c>
      <c r="N3756" s="30">
        <f ca="1">IF(OFFSET($O3756,N$12,)&lt;&gt;"",_xlfn.STDEV.S(OFFSET($O3756,,,N$12))*SQRT($J$12/$G$12),"")</f>
        <v>0.2401105270242678</v>
      </c>
      <c r="O3756" s="4">
        <f t="shared" ca="1" si="58"/>
        <v>-3.5759523042779122E-2</v>
      </c>
    </row>
    <row r="3757" spans="2:15" x14ac:dyDescent="0.2">
      <c r="B3757" s="14">
        <v>36172</v>
      </c>
      <c r="C3757" s="25">
        <v>1136.94</v>
      </c>
      <c r="D3757" s="25">
        <v>1141.43</v>
      </c>
      <c r="E3757" s="25">
        <v>1126.0899999999999</v>
      </c>
      <c r="F3757" s="16">
        <v>1127.5999999999999</v>
      </c>
      <c r="G3757" s="28">
        <f ca="1">IFERROR($F3757/OFFSET($F3757,G$12,)-1,"")</f>
        <v>-8.5551247219365356E-3</v>
      </c>
      <c r="H3757" s="29">
        <f ca="1">IFERROR($F3757/OFFSET($F3757,H$12,)-1,"")</f>
        <v>-2.8827617919106041E-3</v>
      </c>
      <c r="I3757" s="29">
        <f ca="1">IFERROR($F3757/OFFSET($F3757,I$12,)-1,"")</f>
        <v>-5.7489507283179364E-3</v>
      </c>
      <c r="J3757" s="29">
        <f ca="1">IFERROR($F3757/OFFSET($F3757,J$12,)-1,"")</f>
        <v>-0.15561512943590372</v>
      </c>
      <c r="K3757" s="30">
        <f>F3757/VLOOKUP(YEAR(B3757),$Z$13:$AB$35,3,FALSE)-1</f>
        <v>-2.8827617919106041E-3</v>
      </c>
      <c r="L3757" s="21">
        <f>MAX(F3757:$F$5741)</f>
        <v>1628.56</v>
      </c>
      <c r="M3757" s="28">
        <f ca="1">IF(OFFSET($O3757,M$12,)&lt;&gt;"",_xlfn.STDEV.S(OFFSET($O3757,,,M$12))*SQRT($J$12/$G$12),"")</f>
        <v>0.18513207148183355</v>
      </c>
      <c r="N3757" s="30">
        <f ca="1">IF(OFFSET($O3757,N$12,)&lt;&gt;"",_xlfn.STDEV.S(OFFSET($O3757,,,N$12))*SQRT($J$12/$G$12),"")</f>
        <v>0.23980319611762999</v>
      </c>
      <c r="O3757" s="4">
        <f t="shared" ca="1" si="58"/>
        <v>-8.5919298668513458E-3</v>
      </c>
    </row>
    <row r="3758" spans="2:15" x14ac:dyDescent="0.2">
      <c r="B3758" s="14">
        <v>36171</v>
      </c>
      <c r="C3758" s="25">
        <v>1141.83</v>
      </c>
      <c r="D3758" s="25">
        <v>1156.3599999999999</v>
      </c>
      <c r="E3758" s="25">
        <v>1136.21</v>
      </c>
      <c r="F3758" s="16">
        <v>1137.33</v>
      </c>
      <c r="G3758" s="28">
        <f ca="1">IFERROR($F3758/OFFSET($F3758,G$12,)-1,"")</f>
        <v>-3.6530880420500011E-3</v>
      </c>
      <c r="H3758" s="29">
        <f ca="1">IFERROR($F3758/OFFSET($F3758,H$12,)-1,"")</f>
        <v>1.4775556090901754E-2</v>
      </c>
      <c r="I3758" s="29">
        <f ca="1">IFERROR($F3758/OFFSET($F3758,I$12,)-1,"")</f>
        <v>-2.109760278488082E-4</v>
      </c>
      <c r="J3758" s="29">
        <f ca="1">IFERROR($F3758/OFFSET($F3758,J$12,)-1,"")</f>
        <v>-0.13235888711732258</v>
      </c>
      <c r="K3758" s="30">
        <f>F3758/VLOOKUP(YEAR(B3758),$Z$13:$AB$35,3,FALSE)-1</f>
        <v>5.7213094459085401E-3</v>
      </c>
      <c r="L3758" s="21">
        <f>MAX(F3758:$F$5741)</f>
        <v>1628.56</v>
      </c>
      <c r="M3758" s="28">
        <f ca="1">IF(OFFSET($O3758,M$12,)&lt;&gt;"",_xlfn.STDEV.S(OFFSET($O3758,,,M$12))*SQRT($J$12/$G$12),"")</f>
        <v>0.18938385723407597</v>
      </c>
      <c r="N3758" s="30">
        <f ca="1">IF(OFFSET($O3758,N$12,)&lt;&gt;"",_xlfn.STDEV.S(OFFSET($O3758,,,N$12))*SQRT($J$12/$G$12),"")</f>
        <v>0.24288677418663523</v>
      </c>
      <c r="O3758" s="4">
        <f t="shared" ca="1" si="58"/>
        <v>-3.6597768630415267E-3</v>
      </c>
    </row>
    <row r="3759" spans="2:15" x14ac:dyDescent="0.2">
      <c r="B3759" s="14">
        <v>36168</v>
      </c>
      <c r="C3759" s="25">
        <v>1140.05</v>
      </c>
      <c r="D3759" s="25">
        <v>1148.8599999999999</v>
      </c>
      <c r="E3759" s="25">
        <v>1127.0999999999999</v>
      </c>
      <c r="F3759" s="16">
        <v>1141.5</v>
      </c>
      <c r="G3759" s="28">
        <f ca="1">IFERROR($F3759/OFFSET($F3759,G$12,)-1,"")</f>
        <v>-5.3409916733060392E-4</v>
      </c>
      <c r="H3759" s="29">
        <f ca="1">IFERROR($F3759/OFFSET($F3759,H$12,)-1,"")</f>
        <v>1.9724500187596972E-2</v>
      </c>
      <c r="I3759" s="29">
        <f ca="1">IFERROR($F3759/OFFSET($F3759,I$12,)-1,"")</f>
        <v>2.4079091382125384E-2</v>
      </c>
      <c r="J3759" s="29">
        <f ca="1">IFERROR($F3759/OFFSET($F3759,J$12,)-1,"")</f>
        <v>-0.11849197646222998</v>
      </c>
      <c r="K3759" s="30">
        <f>F3759/VLOOKUP(YEAR(B3759),$Z$13:$AB$35,3,FALSE)-1</f>
        <v>9.4087685478310146E-3</v>
      </c>
      <c r="L3759" s="21">
        <f>MAX(F3759:$F$5741)</f>
        <v>1628.56</v>
      </c>
      <c r="M3759" s="28">
        <f ca="1">IF(OFFSET($O3759,M$12,)&lt;&gt;"",_xlfn.STDEV.S(OFFSET($O3759,,,M$12))*SQRT($J$12/$G$12),"")</f>
        <v>0.20297842274204503</v>
      </c>
      <c r="N3759" s="30">
        <f ca="1">IF(OFFSET($O3759,N$12,)&lt;&gt;"",_xlfn.STDEV.S(OFFSET($O3759,,,N$12))*SQRT($J$12/$G$12),"")</f>
        <v>0.24646794679744427</v>
      </c>
      <c r="O3759" s="4">
        <f t="shared" ca="1" si="58"/>
        <v>-5.3424184909727922E-4</v>
      </c>
    </row>
    <row r="3760" spans="2:15" x14ac:dyDescent="0.2">
      <c r="B3760" s="14">
        <v>36167</v>
      </c>
      <c r="C3760" s="25">
        <v>1142.43</v>
      </c>
      <c r="D3760" s="25">
        <v>1170.3900000000001</v>
      </c>
      <c r="E3760" s="25">
        <v>1137.1099999999999</v>
      </c>
      <c r="F3760" s="16">
        <v>1142.1099999999999</v>
      </c>
      <c r="G3760" s="28">
        <f ca="1">IFERROR($F3760/OFFSET($F3760,G$12,)-1,"")</f>
        <v>9.8160369503674794E-4</v>
      </c>
      <c r="H3760" s="29">
        <f ca="1">IFERROR($F3760/OFFSET($F3760,H$12,)-1,"")</f>
        <v>3.7480128991234096E-2</v>
      </c>
      <c r="I3760" s="29">
        <f ca="1">IFERROR($F3760/OFFSET($F3760,I$12,)-1,"")</f>
        <v>4.4472692687566262E-2</v>
      </c>
      <c r="J3760" s="29">
        <f ca="1">IFERROR($F3760/OFFSET($F3760,J$12,)-1,"")</f>
        <v>-0.11092860868279086</v>
      </c>
      <c r="K3760" s="30">
        <f>F3760/VLOOKUP(YEAR(B3760),$Z$13:$AB$35,3,FALSE)-1</f>
        <v>9.948181030366321E-3</v>
      </c>
      <c r="L3760" s="21">
        <f>MAX(F3760:$F$5741)</f>
        <v>1628.56</v>
      </c>
      <c r="M3760" s="28">
        <f ca="1">IF(OFFSET($O3760,M$12,)&lt;&gt;"",_xlfn.STDEV.S(OFFSET($O3760,,,M$12))*SQRT($J$12/$G$12),"")</f>
        <v>0.20293399995906469</v>
      </c>
      <c r="N3760" s="30">
        <f ca="1">IF(OFFSET($O3760,N$12,)&lt;&gt;"",_xlfn.STDEV.S(OFFSET($O3760,,,N$12))*SQRT($J$12/$G$12),"")</f>
        <v>0.24754350149757293</v>
      </c>
      <c r="O3760" s="4">
        <f t="shared" ca="1" si="58"/>
        <v>9.8112223717114716E-4</v>
      </c>
    </row>
    <row r="3761" spans="2:15" x14ac:dyDescent="0.2">
      <c r="B3761" s="14">
        <v>36165</v>
      </c>
      <c r="C3761" s="25">
        <v>1130.8599999999999</v>
      </c>
      <c r="D3761" s="25">
        <v>1145.71</v>
      </c>
      <c r="E3761" s="25">
        <v>1129.7</v>
      </c>
      <c r="F3761" s="16">
        <v>1140.99</v>
      </c>
      <c r="G3761" s="28">
        <f ca="1">IFERROR($F3761/OFFSET($F3761,G$12,)-1,"")</f>
        <v>8.9577843411210445E-3</v>
      </c>
      <c r="H3761" s="29">
        <f ca="1">IFERROR($F3761/OFFSET($F3761,H$12,)-1,"")</f>
        <v>4.3792081381733183E-2</v>
      </c>
      <c r="I3761" s="29">
        <f ca="1">IFERROR($F3761/OFFSET($F3761,I$12,)-1,"")</f>
        <v>7.612352852866211E-3</v>
      </c>
      <c r="J3761" s="29">
        <f ca="1">IFERROR($F3761/OFFSET($F3761,J$12,)-1,"")</f>
        <v>-9.6030739977816526E-2</v>
      </c>
      <c r="K3761" s="30">
        <f>F3761/VLOOKUP(YEAR(B3761),$Z$13:$AB$35,3,FALSE)-1</f>
        <v>8.9577843411210445E-3</v>
      </c>
      <c r="L3761" s="21">
        <f>MAX(F3761:$F$5741)</f>
        <v>1628.56</v>
      </c>
      <c r="M3761" s="28">
        <f ca="1">IF(OFFSET($O3761,M$12,)&lt;&gt;"",_xlfn.STDEV.S(OFFSET($O3761,,,M$12))*SQRT($J$12/$G$12),"")</f>
        <v>0.21043551996805951</v>
      </c>
      <c r="N3761" s="30">
        <f ca="1">IF(OFFSET($O3761,N$12,)&lt;&gt;"",_xlfn.STDEV.S(OFFSET($O3761,,,N$12))*SQRT($J$12/$G$12),"")</f>
        <v>0.24973491902554318</v>
      </c>
      <c r="O3761" s="4">
        <f t="shared" ca="1" si="58"/>
        <v>8.9179013892753522E-3</v>
      </c>
    </row>
    <row r="3762" spans="2:15" x14ac:dyDescent="0.2">
      <c r="B3762" s="14">
        <v>36164</v>
      </c>
      <c r="C3762" s="25">
        <v>1121.25</v>
      </c>
      <c r="D3762" s="25">
        <v>1151.72</v>
      </c>
      <c r="E3762" s="25">
        <v>1121.25</v>
      </c>
      <c r="F3762" s="16">
        <v>1130.8599999999999</v>
      </c>
      <c r="G3762" s="28">
        <f ca="1">IFERROR($F3762/OFFSET($F3762,G$12,)-1,"")</f>
        <v>9.0027391882365748E-3</v>
      </c>
      <c r="H3762" s="29">
        <f ca="1">IFERROR($F3762/OFFSET($F3762,H$12,)-1,"")</f>
        <v>3.9651384075092055E-2</v>
      </c>
      <c r="I3762" s="29">
        <f ca="1">IFERROR($F3762/OFFSET($F3762,I$12,)-1,"")</f>
        <v>-1.2306214245163649E-2</v>
      </c>
      <c r="J3762" s="29">
        <f ca="1">IFERROR($F3762/OFFSET($F3762,J$12,)-1,"")</f>
        <v>-9.3833135677425683E-2</v>
      </c>
      <c r="K3762" s="30">
        <f>F3762/VLOOKUP(YEAR(B3762),$Z$13:$AB$35,3,FALSE)-1</f>
        <v>0</v>
      </c>
      <c r="L3762" s="21">
        <f>MAX(F3762:$F$5741)</f>
        <v>1628.56</v>
      </c>
      <c r="M3762" s="28">
        <f ca="1">IF(OFFSET($O3762,M$12,)&lt;&gt;"",_xlfn.STDEV.S(OFFSET($O3762,,,M$12))*SQRT($J$12/$G$12),"")</f>
        <v>0.20906368353416277</v>
      </c>
      <c r="N3762" s="30">
        <f ca="1">IF(OFFSET($O3762,N$12,)&lt;&gt;"",_xlfn.STDEV.S(OFFSET($O3762,,,N$12))*SQRT($J$12/$G$12),"")</f>
        <v>0.25656062719837081</v>
      </c>
      <c r="O3762" s="4">
        <f t="shared" ca="1" si="58"/>
        <v>8.9624561232245995E-3</v>
      </c>
    </row>
    <row r="3763" spans="2:15" x14ac:dyDescent="0.2">
      <c r="B3763" s="14">
        <v>36159</v>
      </c>
      <c r="C3763" s="25">
        <v>1118.69</v>
      </c>
      <c r="D3763" s="25">
        <v>1124.1400000000001</v>
      </c>
      <c r="E3763" s="25">
        <v>1116.6300000000001</v>
      </c>
      <c r="F3763" s="16">
        <v>1120.77</v>
      </c>
      <c r="G3763" s="28">
        <f ca="1">IFERROR($F3763/OFFSET($F3763,G$12,)-1,"")</f>
        <v>1.2059816690785929E-3</v>
      </c>
      <c r="H3763" s="29">
        <f ca="1">IFERROR($F3763/OFFSET($F3763,H$12,)-1,"")</f>
        <v>2.8191625995376279E-2</v>
      </c>
      <c r="I3763" s="29">
        <f ca="1">IFERROR($F3763/OFFSET($F3763,I$12,)-1,"")</f>
        <v>-2.1725468289021221E-2</v>
      </c>
      <c r="J3763" s="29">
        <f ca="1">IFERROR($F3763/OFFSET($F3763,J$12,)-1,"")</f>
        <v>-0.1033624806995368</v>
      </c>
      <c r="K3763" s="30">
        <f>F3763/VLOOKUP(YEAR(B3763),$Z$13:$AB$35,3,FALSE)-1</f>
        <v>-0.14499210423929876</v>
      </c>
      <c r="L3763" s="21">
        <f>MAX(F3763:$F$5741)</f>
        <v>1628.56</v>
      </c>
      <c r="M3763" s="28">
        <f ca="1">IF(OFFSET($O3763,M$12,)&lt;&gt;"",_xlfn.STDEV.S(OFFSET($O3763,,,M$12))*SQRT($J$12/$G$12),"")</f>
        <v>0.21501061993630757</v>
      </c>
      <c r="N3763" s="30">
        <f ca="1">IF(OFFSET($O3763,N$12,)&lt;&gt;"",_xlfn.STDEV.S(OFFSET($O3763,,,N$12))*SQRT($J$12/$G$12),"")</f>
        <v>0.25627801588684224</v>
      </c>
      <c r="O3763" s="4">
        <f t="shared" ca="1" si="58"/>
        <v>1.2052550573138233E-3</v>
      </c>
    </row>
    <row r="3764" spans="2:15" x14ac:dyDescent="0.2">
      <c r="B3764" s="14">
        <v>36158</v>
      </c>
      <c r="C3764" s="25">
        <v>1100.79</v>
      </c>
      <c r="D3764" s="25">
        <v>1123.9100000000001</v>
      </c>
      <c r="E3764" s="25">
        <v>1099.17</v>
      </c>
      <c r="F3764" s="16">
        <v>1119.42</v>
      </c>
      <c r="G3764" s="28">
        <f ca="1">IFERROR($F3764/OFFSET($F3764,G$12,)-1,"")</f>
        <v>1.6868783212971916E-2</v>
      </c>
      <c r="H3764" s="29">
        <f ca="1">IFERROR($F3764/OFFSET($F3764,H$12,)-1,"")</f>
        <v>3.1200773801298931E-2</v>
      </c>
      <c r="I3764" s="29">
        <f ca="1">IFERROR($F3764/OFFSET($F3764,I$12,)-1,"")</f>
        <v>-1.0326231102466443E-2</v>
      </c>
      <c r="J3764" s="29">
        <f ca="1">IFERROR($F3764/OFFSET($F3764,J$12,)-1,"")</f>
        <v>-0.11589372591141722</v>
      </c>
      <c r="K3764" s="30">
        <f>F3764/VLOOKUP(YEAR(B3764),$Z$13:$AB$35,3,FALSE)-1</f>
        <v>-0.14602198606989458</v>
      </c>
      <c r="L3764" s="21">
        <f>MAX(F3764:$F$5741)</f>
        <v>1628.56</v>
      </c>
      <c r="M3764" s="28">
        <f ca="1">IF(OFFSET($O3764,M$12,)&lt;&gt;"",_xlfn.STDEV.S(OFFSET($O3764,,,M$12))*SQRT($J$12/$G$12),"")</f>
        <v>0.2165132742133381</v>
      </c>
      <c r="N3764" s="30">
        <f ca="1">IF(OFFSET($O3764,N$12,)&lt;&gt;"",_xlfn.STDEV.S(OFFSET($O3764,,,N$12))*SQRT($J$12/$G$12),"")</f>
        <v>0.2899810912648389</v>
      </c>
      <c r="O3764" s="4">
        <f t="shared" ca="1" si="58"/>
        <v>1.6728085352781225E-2</v>
      </c>
    </row>
    <row r="3765" spans="2:15" x14ac:dyDescent="0.2">
      <c r="B3765" s="14">
        <v>36157</v>
      </c>
      <c r="C3765" s="25">
        <v>1093.1199999999999</v>
      </c>
      <c r="D3765" s="25">
        <v>1102.17</v>
      </c>
      <c r="E3765" s="25">
        <v>1092.3499999999999</v>
      </c>
      <c r="F3765" s="16">
        <v>1100.8499999999999</v>
      </c>
      <c r="G3765" s="28">
        <f ca="1">IFERROR($F3765/OFFSET($F3765,G$12,)-1,"")</f>
        <v>7.0715017564402238E-3</v>
      </c>
      <c r="H3765" s="29">
        <f ca="1">IFERROR($F3765/OFFSET($F3765,H$12,)-1,"")</f>
        <v>1.2862623864859701E-2</v>
      </c>
      <c r="I3765" s="29">
        <f ca="1">IFERROR($F3765/OFFSET($F3765,I$12,)-1,"")</f>
        <v>-2.6192877235815648E-2</v>
      </c>
      <c r="J3765" s="29">
        <f ca="1">IFERROR($F3765/OFFSET($F3765,J$12,)-1,"")</f>
        <v>-0.12987977900203151</v>
      </c>
      <c r="K3765" s="30">
        <f>F3765/VLOOKUP(YEAR(B3765),$Z$13:$AB$35,3,FALSE)-1</f>
        <v>-0.16018858280631354</v>
      </c>
      <c r="L3765" s="21">
        <f>MAX(F3765:$F$5741)</f>
        <v>1628.56</v>
      </c>
      <c r="M3765" s="28">
        <f ca="1">IF(OFFSET($O3765,M$12,)&lt;&gt;"",_xlfn.STDEV.S(OFFSET($O3765,,,M$12))*SQRT($J$12/$G$12),"")</f>
        <v>0.21752001231401238</v>
      </c>
      <c r="N3765" s="30">
        <f ca="1">IF(OFFSET($O3765,N$12,)&lt;&gt;"",_xlfn.STDEV.S(OFFSET($O3765,,,N$12))*SQRT($J$12/$G$12),"")</f>
        <v>0.29154536355468064</v>
      </c>
      <c r="O3765" s="4">
        <f t="shared" ca="1" si="58"/>
        <v>7.0466159390857796E-3</v>
      </c>
    </row>
    <row r="3766" spans="2:15" x14ac:dyDescent="0.2">
      <c r="B3766" s="14">
        <v>36152</v>
      </c>
      <c r="C3766" s="25">
        <v>1088.3399999999999</v>
      </c>
      <c r="D3766" s="25">
        <v>1095.02</v>
      </c>
      <c r="E3766" s="25">
        <v>1086.73</v>
      </c>
      <c r="F3766" s="16">
        <v>1093.1199999999999</v>
      </c>
      <c r="G3766" s="28">
        <f ca="1">IFERROR($F3766/OFFSET($F3766,G$12,)-1,"")</f>
        <v>4.9552738271445573E-3</v>
      </c>
      <c r="H3766" s="29">
        <f ca="1">IFERROR($F3766/OFFSET($F3766,H$12,)-1,"")</f>
        <v>-9.5963150150357723E-4</v>
      </c>
      <c r="I3766" s="29">
        <f ca="1">IFERROR($F3766/OFFSET($F3766,I$12,)-1,"")</f>
        <v>-5.3354463814051845E-2</v>
      </c>
      <c r="J3766" s="29">
        <f ca="1">IFERROR($F3766/OFFSET($F3766,J$12,)-1,"")</f>
        <v>-0.13252706091483357</v>
      </c>
      <c r="K3766" s="30">
        <f>F3766/VLOOKUP(YEAR(B3766),$Z$13:$AB$35,3,FALSE)-1</f>
        <v>-0.1660856098807626</v>
      </c>
      <c r="L3766" s="21">
        <f>MAX(F3766:$F$5741)</f>
        <v>1628.56</v>
      </c>
      <c r="M3766" s="28">
        <f ca="1">IF(OFFSET($O3766,M$12,)&lt;&gt;"",_xlfn.STDEV.S(OFFSET($O3766,,,M$12))*SQRT($J$12/$G$12),"")</f>
        <v>0.21639503129945928</v>
      </c>
      <c r="N3766" s="30">
        <f ca="1">IF(OFFSET($O3766,N$12,)&lt;&gt;"",_xlfn.STDEV.S(OFFSET($O3766,,,N$12))*SQRT($J$12/$G$12),"")</f>
        <v>0.29263297879104966</v>
      </c>
      <c r="O3766" s="4">
        <f t="shared" ca="1" si="58"/>
        <v>4.943036866139526E-3</v>
      </c>
    </row>
    <row r="3767" spans="2:15" x14ac:dyDescent="0.2">
      <c r="B3767" s="14">
        <v>36151</v>
      </c>
      <c r="C3767" s="25">
        <v>1088.23</v>
      </c>
      <c r="D3767" s="25">
        <v>1101.21</v>
      </c>
      <c r="E3767" s="25">
        <v>1084.97</v>
      </c>
      <c r="F3767" s="16">
        <v>1087.73</v>
      </c>
      <c r="G3767" s="28">
        <f ca="1">IFERROR($F3767/OFFSET($F3767,G$12,)-1,"")</f>
        <v>-2.1191882866683498E-3</v>
      </c>
      <c r="H3767" s="29">
        <f ca="1">IFERROR($F3767/OFFSET($F3767,H$12,)-1,"")</f>
        <v>-4.3661327231121483E-3</v>
      </c>
      <c r="I3767" s="29">
        <f ca="1">IFERROR($F3767/OFFSET($F3767,I$12,)-1,"")</f>
        <v>-4.3324919304479348E-2</v>
      </c>
      <c r="J3767" s="29">
        <f ca="1">IFERROR($F3767/OFFSET($F3767,J$12,)-1,"")</f>
        <v>-0.14886774440914563</v>
      </c>
      <c r="K3767" s="30">
        <f>F3767/VLOOKUP(YEAR(B3767),$Z$13:$AB$35,3,FALSE)-1</f>
        <v>-0.17019750844884529</v>
      </c>
      <c r="L3767" s="21">
        <f>MAX(F3767:$F$5741)</f>
        <v>1628.56</v>
      </c>
      <c r="M3767" s="28">
        <f ca="1">IF(OFFSET($O3767,M$12,)&lt;&gt;"",_xlfn.STDEV.S(OFFSET($O3767,,,M$12))*SQRT($J$12/$G$12),"")</f>
        <v>0.21641092053176458</v>
      </c>
      <c r="N3767" s="30">
        <f ca="1">IF(OFFSET($O3767,N$12,)&lt;&gt;"",_xlfn.STDEV.S(OFFSET($O3767,,,N$12))*SQRT($J$12/$G$12),"")</f>
        <v>0.29323534331255874</v>
      </c>
      <c r="O3767" s="4">
        <f t="shared" ca="1" si="58"/>
        <v>-2.1214369436121663E-3</v>
      </c>
    </row>
    <row r="3768" spans="2:15" x14ac:dyDescent="0.2">
      <c r="B3768" s="14">
        <v>36150</v>
      </c>
      <c r="C3768" s="25">
        <v>1084.95</v>
      </c>
      <c r="D3768" s="25">
        <v>1091.43</v>
      </c>
      <c r="E3768" s="25">
        <v>1074.73</v>
      </c>
      <c r="F3768" s="16">
        <v>1090.04</v>
      </c>
      <c r="G3768" s="28">
        <f ca="1">IFERROR($F3768/OFFSET($F3768,G$12,)-1,"")</f>
        <v>4.1361521809222257E-3</v>
      </c>
      <c r="H3768" s="29">
        <f ca="1">IFERROR($F3768/OFFSET($F3768,H$12,)-1,"")</f>
        <v>-1.6990116153235868E-2</v>
      </c>
      <c r="I3768" s="29">
        <f ca="1">IFERROR($F3768/OFFSET($F3768,I$12,)-1,"")</f>
        <v>-1.6315922463271071E-2</v>
      </c>
      <c r="J3768" s="29">
        <f ca="1">IFERROR($F3768/OFFSET($F3768,J$12,)-1,"")</f>
        <v>-0.14267287485056324</v>
      </c>
      <c r="K3768" s="30">
        <f>F3768/VLOOKUP(YEAR(B3768),$Z$13:$AB$35,3,FALSE)-1</f>
        <v>-0.1684352662053813</v>
      </c>
      <c r="L3768" s="21">
        <f>MAX(F3768:$F$5741)</f>
        <v>1628.56</v>
      </c>
      <c r="M3768" s="28">
        <f ca="1">IF(OFFSET($O3768,M$12,)&lt;&gt;"",_xlfn.STDEV.S(OFFSET($O3768,,,M$12))*SQRT($J$12/$G$12),"")</f>
        <v>0.21713756781471336</v>
      </c>
      <c r="N3768" s="30">
        <f ca="1">IF(OFFSET($O3768,N$12,)&lt;&gt;"",_xlfn.STDEV.S(OFFSET($O3768,,,N$12))*SQRT($J$12/$G$12),"")</f>
        <v>0.29602227739384451</v>
      </c>
      <c r="O3768" s="4">
        <f t="shared" ca="1" si="58"/>
        <v>4.1276218173220075E-3</v>
      </c>
    </row>
    <row r="3769" spans="2:15" x14ac:dyDescent="0.2">
      <c r="B3769" s="14">
        <v>36147</v>
      </c>
      <c r="C3769" s="25">
        <v>1086.8699999999999</v>
      </c>
      <c r="D3769" s="25">
        <v>1091.8</v>
      </c>
      <c r="E3769" s="25">
        <v>1075.51</v>
      </c>
      <c r="F3769" s="16">
        <v>1085.55</v>
      </c>
      <c r="G3769" s="28">
        <f ca="1">IFERROR($F3769/OFFSET($F3769,G$12,)-1,"")</f>
        <v>-1.2144966739351393E-3</v>
      </c>
      <c r="H3769" s="29">
        <f ca="1">IFERROR($F3769/OFFSET($F3769,H$12,)-1,"")</f>
        <v>-3.6582443622034666E-2</v>
      </c>
      <c r="I3769" s="29">
        <f ca="1">IFERROR($F3769/OFFSET($F3769,I$12,)-1,"")</f>
        <v>-1.8791691523401433E-2</v>
      </c>
      <c r="J3769" s="29">
        <f ca="1">IFERROR($F3769/OFFSET($F3769,J$12,)-1,"")</f>
        <v>-0.16869601176254367</v>
      </c>
      <c r="K3769" s="30">
        <f>F3769/VLOOKUP(YEAR(B3769),$Z$13:$AB$35,3,FALSE)-1</f>
        <v>-0.17186057688640022</v>
      </c>
      <c r="L3769" s="21">
        <f>MAX(F3769:$F$5741)</f>
        <v>1628.56</v>
      </c>
      <c r="M3769" s="28">
        <f ca="1">IF(OFFSET($O3769,M$12,)&lt;&gt;"",_xlfn.STDEV.S(OFFSET($O3769,,,M$12))*SQRT($J$12/$G$12),"")</f>
        <v>0.21641023094837641</v>
      </c>
      <c r="N3769" s="30">
        <f ca="1">IF(OFFSET($O3769,N$12,)&lt;&gt;"",_xlfn.STDEV.S(OFFSET($O3769,,,N$12))*SQRT($J$12/$G$12),"")</f>
        <v>0.29587543336828459</v>
      </c>
      <c r="O3769" s="4">
        <f t="shared" ca="1" si="58"/>
        <v>-1.2152347726934862E-3</v>
      </c>
    </row>
    <row r="3770" spans="2:15" x14ac:dyDescent="0.2">
      <c r="B3770" s="14">
        <v>36146</v>
      </c>
      <c r="C3770" s="25">
        <v>1094.22</v>
      </c>
      <c r="D3770" s="25">
        <v>1094.3499999999999</v>
      </c>
      <c r="E3770" s="25">
        <v>1085.1600000000001</v>
      </c>
      <c r="F3770" s="16">
        <v>1086.8699999999999</v>
      </c>
      <c r="G3770" s="28">
        <f ca="1">IFERROR($F3770/OFFSET($F3770,G$12,)-1,"")</f>
        <v>-6.671723772357252E-3</v>
      </c>
      <c r="H3770" s="29">
        <f ca="1">IFERROR($F3770/OFFSET($F3770,H$12,)-1,"")</f>
        <v>-3.6548178352982963E-2</v>
      </c>
      <c r="I3770" s="29">
        <f ca="1">IFERROR($F3770/OFFSET($F3770,I$12,)-1,"")</f>
        <v>-3.5342463321765716E-2</v>
      </c>
      <c r="J3770" s="29">
        <f ca="1">IFERROR($F3770/OFFSET($F3770,J$12,)-1,"")</f>
        <v>-0.17897718688623665</v>
      </c>
      <c r="K3770" s="30">
        <f>F3770/VLOOKUP(YEAR(B3770),$Z$13:$AB$35,3,FALSE)-1</f>
        <v>-0.17085358131870654</v>
      </c>
      <c r="L3770" s="21">
        <f>MAX(F3770:$F$5741)</f>
        <v>1628.56</v>
      </c>
      <c r="M3770" s="28">
        <f ca="1">IF(OFFSET($O3770,M$12,)&lt;&gt;"",_xlfn.STDEV.S(OFFSET($O3770,,,M$12))*SQRT($J$12/$G$12),"")</f>
        <v>0.22218783755587865</v>
      </c>
      <c r="N3770" s="30">
        <f ca="1">IF(OFFSET($O3770,N$12,)&lt;&gt;"",_xlfn.STDEV.S(OFFSET($O3770,,,N$12))*SQRT($J$12/$G$12),"")</f>
        <v>0.29831506995735385</v>
      </c>
      <c r="O3770" s="4">
        <f t="shared" ca="1" si="58"/>
        <v>-6.6940792097532611E-3</v>
      </c>
    </row>
    <row r="3771" spans="2:15" x14ac:dyDescent="0.2">
      <c r="B3771" s="14">
        <v>36145</v>
      </c>
      <c r="C3771" s="25">
        <v>1092.9100000000001</v>
      </c>
      <c r="D3771" s="25">
        <v>1102.23</v>
      </c>
      <c r="E3771" s="25">
        <v>1090.33</v>
      </c>
      <c r="F3771" s="16">
        <v>1094.17</v>
      </c>
      <c r="G3771" s="28">
        <f ca="1">IFERROR($F3771/OFFSET($F3771,G$12,)-1,"")</f>
        <v>1.5286041189932487E-3</v>
      </c>
      <c r="H3771" s="29">
        <f ca="1">IFERROR($F3771/OFFSET($F3771,H$12,)-1,"")</f>
        <v>-3.2221829117282663E-2</v>
      </c>
      <c r="I3771" s="29">
        <f ca="1">IFERROR($F3771/OFFSET($F3771,I$12,)-1,"")</f>
        <v>-3.1519410858751207E-2</v>
      </c>
      <c r="J3771" s="29">
        <f ca="1">IFERROR($F3771/OFFSET($F3771,J$12,)-1,"")</f>
        <v>-0.16043613707165105</v>
      </c>
      <c r="K3771" s="30">
        <f>F3771/VLOOKUP(YEAR(B3771),$Z$13:$AB$35,3,FALSE)-1</f>
        <v>-0.16528459067918788</v>
      </c>
      <c r="L3771" s="21">
        <f>MAX(F3771:$F$5741)</f>
        <v>1628.56</v>
      </c>
      <c r="M3771" s="28">
        <f ca="1">IF(OFFSET($O3771,M$12,)&lt;&gt;"",_xlfn.STDEV.S(OFFSET($O3771,,,M$12))*SQRT($J$12/$G$12),"")</f>
        <v>0.22668447931778768</v>
      </c>
      <c r="N3771" s="30">
        <f ca="1">IF(OFFSET($O3771,N$12,)&lt;&gt;"",_xlfn.STDEV.S(OFFSET($O3771,,,N$12))*SQRT($J$12/$G$12),"")</f>
        <v>0.3013668313471578</v>
      </c>
      <c r="O3771" s="4">
        <f t="shared" ca="1" si="58"/>
        <v>1.527436992948016E-3</v>
      </c>
    </row>
    <row r="3772" spans="2:15" x14ac:dyDescent="0.2">
      <c r="B3772" s="14">
        <v>36144</v>
      </c>
      <c r="C3772" s="25">
        <v>1108.8800000000001</v>
      </c>
      <c r="D3772" s="25">
        <v>1110.99</v>
      </c>
      <c r="E3772" s="25">
        <v>1087.1300000000001</v>
      </c>
      <c r="F3772" s="16">
        <v>1092.5</v>
      </c>
      <c r="G3772" s="28">
        <f ca="1">IFERROR($F3772/OFFSET($F3772,G$12,)-1,"")</f>
        <v>-1.4771661496284616E-2</v>
      </c>
      <c r="H3772" s="29">
        <f ca="1">IFERROR($F3772/OFFSET($F3772,H$12,)-1,"")</f>
        <v>-4.1355527671261827E-2</v>
      </c>
      <c r="I3772" s="29">
        <f ca="1">IFERROR($F3772/OFFSET($F3772,I$12,)-1,"")</f>
        <v>-1.4033662740851049E-2</v>
      </c>
      <c r="J3772" s="29">
        <f ca="1">IFERROR($F3772/OFFSET($F3772,J$12,)-1,"")</f>
        <v>-0.1627454286283585</v>
      </c>
      <c r="K3772" s="30">
        <f>F3772/VLOOKUP(YEAR(B3772),$Z$13:$AB$35,3,FALSE)-1</f>
        <v>-0.16655859264740658</v>
      </c>
      <c r="L3772" s="21">
        <f>MAX(F3772:$F$5741)</f>
        <v>1628.56</v>
      </c>
      <c r="M3772" s="28">
        <f ca="1">IF(OFFSET($O3772,M$12,)&lt;&gt;"",_xlfn.STDEV.S(OFFSET($O3772,,,M$12))*SQRT($J$12/$G$12),"")</f>
        <v>0.22920204509361225</v>
      </c>
      <c r="N3772" s="30">
        <f ca="1">IF(OFFSET($O3772,N$12,)&lt;&gt;"",_xlfn.STDEV.S(OFFSET($O3772,,,N$12))*SQRT($J$12/$G$12),"")</f>
        <v>0.3075101935243762</v>
      </c>
      <c r="O3772" s="4">
        <f t="shared" ca="1" si="58"/>
        <v>-1.4881848935352453E-2</v>
      </c>
    </row>
    <row r="3773" spans="2:15" x14ac:dyDescent="0.2">
      <c r="B3773" s="14">
        <v>36143</v>
      </c>
      <c r="C3773" s="25">
        <v>1125.99</v>
      </c>
      <c r="D3773" s="25">
        <v>1126.3</v>
      </c>
      <c r="E3773" s="25">
        <v>1107.53</v>
      </c>
      <c r="F3773" s="16">
        <v>1108.8800000000001</v>
      </c>
      <c r="G3773" s="28">
        <f ca="1">IFERROR($F3773/OFFSET($F3773,G$12,)-1,"")</f>
        <v>-1.5877242028097927E-2</v>
      </c>
      <c r="H3773" s="29">
        <f ca="1">IFERROR($F3773/OFFSET($F3773,H$12,)-1,"")</f>
        <v>-2.2255140549500729E-2</v>
      </c>
      <c r="I3773" s="29">
        <f ca="1">IFERROR($F3773/OFFSET($F3773,I$12,)-1,"")</f>
        <v>-7.7314052544920076E-3</v>
      </c>
      <c r="J3773" s="29">
        <f ca="1">IFERROR($F3773/OFFSET($F3773,J$12,)-1,"")</f>
        <v>-0.13707179654791357</v>
      </c>
      <c r="K3773" s="30">
        <f>F3773/VLOOKUP(YEAR(B3773),$Z$13:$AB$35,3,FALSE)-1</f>
        <v>-0.15406269310284315</v>
      </c>
      <c r="L3773" s="21">
        <f>MAX(F3773:$F$5741)</f>
        <v>1628.56</v>
      </c>
      <c r="M3773" s="28">
        <f ca="1">IF(OFFSET($O3773,M$12,)&lt;&gt;"",_xlfn.STDEV.S(OFFSET($O3773,,,M$12))*SQRT($J$12/$G$12),"")</f>
        <v>0.24057092821851891</v>
      </c>
      <c r="N3773" s="30">
        <f ca="1">IF(OFFSET($O3773,N$12,)&lt;&gt;"",_xlfn.STDEV.S(OFFSET($O3773,,,N$12))*SQRT($J$12/$G$12),"")</f>
        <v>0.30626780243441615</v>
      </c>
      <c r="O3773" s="4">
        <f t="shared" ca="1" si="58"/>
        <v>-1.6004635674535445E-2</v>
      </c>
    </row>
    <row r="3774" spans="2:15" x14ac:dyDescent="0.2">
      <c r="B3774" s="14">
        <v>36140</v>
      </c>
      <c r="C3774" s="25">
        <v>1126.51</v>
      </c>
      <c r="D3774" s="25">
        <v>1127.5999999999999</v>
      </c>
      <c r="E3774" s="25">
        <v>1111.77</v>
      </c>
      <c r="F3774" s="16">
        <v>1126.77</v>
      </c>
      <c r="G3774" s="28">
        <f ca="1">IFERROR($F3774/OFFSET($F3774,G$12,)-1,"")</f>
        <v>-1.1789734952574182E-3</v>
      </c>
      <c r="H3774" s="29">
        <f ca="1">IFERROR($F3774/OFFSET($F3774,H$12,)-1,"")</f>
        <v>-9.4939212531975903E-3</v>
      </c>
      <c r="I3774" s="29">
        <f ca="1">IFERROR($F3774/OFFSET($F3774,I$12,)-1,"")</f>
        <v>-1.0919847964817819E-2</v>
      </c>
      <c r="J3774" s="29">
        <f ca="1">IFERROR($F3774/OFFSET($F3774,J$12,)-1,"")</f>
        <v>-0.11702060967008854</v>
      </c>
      <c r="K3774" s="30">
        <f>F3774/VLOOKUP(YEAR(B3774),$Z$13:$AB$35,3,FALSE)-1</f>
        <v>-0.14041485165887257</v>
      </c>
      <c r="L3774" s="21">
        <f>MAX(F3774:$F$5741)</f>
        <v>1628.56</v>
      </c>
      <c r="M3774" s="28">
        <f ca="1">IF(OFFSET($O3774,M$12,)&lt;&gt;"",_xlfn.STDEV.S(OFFSET($O3774,,,M$12))*SQRT($J$12/$G$12),"")</f>
        <v>0.26674211382116253</v>
      </c>
      <c r="N3774" s="30">
        <f ca="1">IF(OFFSET($O3774,N$12,)&lt;&gt;"",_xlfn.STDEV.S(OFFSET($O3774,,,N$12))*SQRT($J$12/$G$12),"")</f>
        <v>0.31652271542834787</v>
      </c>
      <c r="O3774" s="4">
        <f t="shared" ca="1" si="58"/>
        <v>-1.1796690312414152E-3</v>
      </c>
    </row>
    <row r="3775" spans="2:15" x14ac:dyDescent="0.2">
      <c r="B3775" s="14">
        <v>36139</v>
      </c>
      <c r="C3775" s="25">
        <v>1130.73</v>
      </c>
      <c r="D3775" s="25">
        <v>1130.8699999999999</v>
      </c>
      <c r="E3775" s="25">
        <v>1114.93</v>
      </c>
      <c r="F3775" s="16">
        <v>1128.0999999999999</v>
      </c>
      <c r="G3775" s="28">
        <f ca="1">IFERROR($F3775/OFFSET($F3775,G$12,)-1,"")</f>
        <v>-2.2112152839199872E-3</v>
      </c>
      <c r="H3775" s="29">
        <f ca="1">IFERROR($F3775/OFFSET($F3775,H$12,)-1,"")</f>
        <v>1.2057488382107406E-2</v>
      </c>
      <c r="I3775" s="29">
        <f ca="1">IFERROR($F3775/OFFSET($F3775,I$12,)-1,"")</f>
        <v>-7.5657605348817825E-3</v>
      </c>
      <c r="J3775" s="29">
        <f ca="1">IFERROR($F3775/OFFSET($F3775,J$12,)-1,"")</f>
        <v>-0.10629263152891222</v>
      </c>
      <c r="K3775" s="30">
        <f>F3775/VLOOKUP(YEAR(B3775),$Z$13:$AB$35,3,FALSE)-1</f>
        <v>-0.13940022733687818</v>
      </c>
      <c r="L3775" s="21">
        <f>MAX(F3775:$F$5741)</f>
        <v>1628.56</v>
      </c>
      <c r="M3775" s="28">
        <f ca="1">IF(OFFSET($O3775,M$12,)&lt;&gt;"",_xlfn.STDEV.S(OFFSET($O3775,,,M$12))*SQRT($J$12/$G$12),"")</f>
        <v>0.26668787564998542</v>
      </c>
      <c r="N3775" s="30">
        <f ca="1">IF(OFFSET($O3775,N$12,)&lt;&gt;"",_xlfn.STDEV.S(OFFSET($O3775,,,N$12))*SQRT($J$12/$G$12),"")</f>
        <v>0.31810084981415376</v>
      </c>
      <c r="O3775" s="4">
        <f t="shared" ca="1" si="58"/>
        <v>-2.2136636303157361E-3</v>
      </c>
    </row>
    <row r="3776" spans="2:15" x14ac:dyDescent="0.2">
      <c r="B3776" s="14">
        <v>36138</v>
      </c>
      <c r="C3776" s="25">
        <v>1139.08</v>
      </c>
      <c r="D3776" s="25">
        <v>1142.95</v>
      </c>
      <c r="E3776" s="25">
        <v>1124.29</v>
      </c>
      <c r="F3776" s="16">
        <v>1130.5999999999999</v>
      </c>
      <c r="G3776" s="28">
        <f ca="1">IFERROR($F3776/OFFSET($F3776,G$12,)-1,"")</f>
        <v>-7.9236243342138968E-3</v>
      </c>
      <c r="H3776" s="29">
        <f ca="1">IFERROR($F3776/OFFSET($F3776,H$12,)-1,"")</f>
        <v>3.3946665691187761E-2</v>
      </c>
      <c r="I3776" s="29">
        <f ca="1">IFERROR($F3776/OFFSET($F3776,I$12,)-1,"")</f>
        <v>-1.3334729640102072E-2</v>
      </c>
      <c r="J3776" s="29">
        <f ca="1">IFERROR($F3776/OFFSET($F3776,J$12,)-1,"")</f>
        <v>-8.5815012169188187E-2</v>
      </c>
      <c r="K3776" s="30">
        <f>F3776/VLOOKUP(YEAR(B3776),$Z$13:$AB$35,3,FALSE)-1</f>
        <v>-0.1374930387617006</v>
      </c>
      <c r="L3776" s="21">
        <f>MAX(F3776:$F$5741)</f>
        <v>1628.56</v>
      </c>
      <c r="M3776" s="28">
        <f ca="1">IF(OFFSET($O3776,M$12,)&lt;&gt;"",_xlfn.STDEV.S(OFFSET($O3776,,,M$12))*SQRT($J$12/$G$12),"")</f>
        <v>0.26873329774939347</v>
      </c>
      <c r="N3776" s="30">
        <f ca="1">IF(OFFSET($O3776,N$12,)&lt;&gt;"",_xlfn.STDEV.S(OFFSET($O3776,,,N$12))*SQRT($J$12/$G$12),"")</f>
        <v>0.32480657432204341</v>
      </c>
      <c r="O3776" s="4">
        <f t="shared" ca="1" si="58"/>
        <v>-7.9551830623905643E-3</v>
      </c>
    </row>
    <row r="3777" spans="2:15" x14ac:dyDescent="0.2">
      <c r="B3777" s="14">
        <v>36136</v>
      </c>
      <c r="C3777" s="25">
        <v>1134.29</v>
      </c>
      <c r="D3777" s="25">
        <v>1145.18</v>
      </c>
      <c r="E3777" s="25">
        <v>1132.96</v>
      </c>
      <c r="F3777" s="16">
        <v>1139.6300000000001</v>
      </c>
      <c r="G3777" s="28">
        <f ca="1">IFERROR($F3777/OFFSET($F3777,G$12,)-1,"")</f>
        <v>4.8583924099745435E-3</v>
      </c>
      <c r="H3777" s="29">
        <f ca="1">IFERROR($F3777/OFFSET($F3777,H$12,)-1,"")</f>
        <v>6.4113319851286654E-3</v>
      </c>
      <c r="I3777" s="29">
        <f ca="1">IFERROR($F3777/OFFSET($F3777,I$12,)-1,"")</f>
        <v>-1.3264643491060157E-2</v>
      </c>
      <c r="J3777" s="29">
        <f ca="1">IFERROR($F3777/OFFSET($F3777,J$12,)-1,"")</f>
        <v>-9.160980742252256E-2</v>
      </c>
      <c r="K3777" s="30">
        <f>F3777/VLOOKUP(YEAR(B3777),$Z$13:$AB$35,3,FALSE)-1</f>
        <v>-0.13060427362815907</v>
      </c>
      <c r="L3777" s="21">
        <f>MAX(F3777:$F$5741)</f>
        <v>1628.56</v>
      </c>
      <c r="M3777" s="28">
        <f ca="1">IF(OFFSET($O3777,M$12,)&lt;&gt;"",_xlfn.STDEV.S(OFFSET($O3777,,,M$12))*SQRT($J$12/$G$12),"")</f>
        <v>0.27255859639195223</v>
      </c>
      <c r="N3777" s="30">
        <f ca="1">IF(OFFSET($O3777,N$12,)&lt;&gt;"",_xlfn.STDEV.S(OFFSET($O3777,,,N$12))*SQRT($J$12/$G$12),"")</f>
        <v>0.32530826308392979</v>
      </c>
      <c r="O3777" s="4">
        <f t="shared" ca="1" si="58"/>
        <v>4.846628508616075E-3</v>
      </c>
    </row>
    <row r="3778" spans="2:15" x14ac:dyDescent="0.2">
      <c r="B3778" s="14">
        <v>36133</v>
      </c>
      <c r="C3778" s="25">
        <v>1137.3</v>
      </c>
      <c r="D3778" s="25">
        <v>1137.3</v>
      </c>
      <c r="E3778" s="25">
        <v>1121.27</v>
      </c>
      <c r="F3778" s="16">
        <v>1134.1199999999999</v>
      </c>
      <c r="G3778" s="28">
        <f ca="1">IFERROR($F3778/OFFSET($F3778,G$12,)-1,"")</f>
        <v>-3.032780400327062E-3</v>
      </c>
      <c r="H3778" s="29">
        <f ca="1">IFERROR($F3778/OFFSET($F3778,H$12,)-1,"")</f>
        <v>-9.4589283374820754E-3</v>
      </c>
      <c r="I3778" s="29">
        <f ca="1">IFERROR($F3778/OFFSET($F3778,I$12,)-1,"")</f>
        <v>-1.8969767743609811E-2</v>
      </c>
      <c r="J3778" s="29">
        <f ca="1">IFERROR($F3778/OFFSET($F3778,J$12,)-1,"")</f>
        <v>-9.7081349617056611E-2</v>
      </c>
      <c r="K3778" s="30">
        <f>F3778/VLOOKUP(YEAR(B3778),$Z$13:$AB$35,3,FALSE)-1</f>
        <v>-0.13480771724785068</v>
      </c>
      <c r="L3778" s="21">
        <f>MAX(F3778:$F$5741)</f>
        <v>1628.56</v>
      </c>
      <c r="M3778" s="28">
        <f ca="1">IF(OFFSET($O3778,M$12,)&lt;&gt;"",_xlfn.STDEV.S(OFFSET($O3778,,,M$12))*SQRT($J$12/$G$12),"")</f>
        <v>0.27303556503789922</v>
      </c>
      <c r="N3778" s="30">
        <f ca="1">IF(OFFSET($O3778,N$12,)&lt;&gt;"",_xlfn.STDEV.S(OFFSET($O3778,,,N$12))*SQRT($J$12/$G$12),"")</f>
        <v>0.326009490097177</v>
      </c>
      <c r="O3778" s="4">
        <f t="shared" ca="1" si="58"/>
        <v>-3.0373885982655016E-3</v>
      </c>
    </row>
    <row r="3779" spans="2:15" x14ac:dyDescent="0.2">
      <c r="B3779" s="14">
        <v>36132</v>
      </c>
      <c r="C3779" s="25">
        <v>1114.79</v>
      </c>
      <c r="D3779" s="25">
        <v>1140.43</v>
      </c>
      <c r="E3779" s="25">
        <v>1109.4100000000001</v>
      </c>
      <c r="F3779" s="16">
        <v>1137.57</v>
      </c>
      <c r="G3779" s="28">
        <f ca="1">IFERROR($F3779/OFFSET($F3779,G$12,)-1,"")</f>
        <v>2.0553352591821561E-2</v>
      </c>
      <c r="H3779" s="29">
        <f ca="1">IFERROR($F3779/OFFSET($F3779,H$12,)-1,"")</f>
        <v>-7.0614318384164543E-3</v>
      </c>
      <c r="I3779" s="29">
        <f ca="1">IFERROR($F3779/OFFSET($F3779,I$12,)-1,"")</f>
        <v>-3.5074474943168399E-2</v>
      </c>
      <c r="J3779" s="29">
        <f ca="1">IFERROR($F3779/OFFSET($F3779,J$12,)-1,"")</f>
        <v>-9.7338602171015087E-2</v>
      </c>
      <c r="K3779" s="30">
        <f>F3779/VLOOKUP(YEAR(B3779),$Z$13:$AB$35,3,FALSE)-1</f>
        <v>-0.13217579701410553</v>
      </c>
      <c r="L3779" s="21">
        <f>MAX(F3779:$F$5741)</f>
        <v>1628.56</v>
      </c>
      <c r="M3779" s="28">
        <f ca="1">IF(OFFSET($O3779,M$12,)&lt;&gt;"",_xlfn.STDEV.S(OFFSET($O3779,,,M$12))*SQRT($J$12/$G$12),"")</f>
        <v>0.27276743449661572</v>
      </c>
      <c r="N3779" s="30">
        <f ca="1">IF(OFFSET($O3779,N$12,)&lt;&gt;"",_xlfn.STDEV.S(OFFSET($O3779,,,N$12))*SQRT($J$12/$G$12),"")</f>
        <v>0.33318213677135067</v>
      </c>
      <c r="O3779" s="4">
        <f t="shared" ca="1" si="58"/>
        <v>2.0344982735877228E-2</v>
      </c>
    </row>
    <row r="3780" spans="2:15" x14ac:dyDescent="0.2">
      <c r="B3780" s="14">
        <v>36131</v>
      </c>
      <c r="C3780" s="25">
        <v>1094.67</v>
      </c>
      <c r="D3780" s="25">
        <v>1119.0999999999999</v>
      </c>
      <c r="E3780" s="25">
        <v>1094.67</v>
      </c>
      <c r="F3780" s="16">
        <v>1114.6600000000001</v>
      </c>
      <c r="G3780" s="28">
        <f ca="1">IFERROR($F3780/OFFSET($F3780,G$12,)-1,"")</f>
        <v>1.9369352891685399E-2</v>
      </c>
      <c r="H3780" s="29">
        <f ca="1">IFERROR($F3780/OFFSET($F3780,H$12,)-1,"")</f>
        <v>-1.4534523914773056E-2</v>
      </c>
      <c r="I3780" s="29">
        <f ca="1">IFERROR($F3780/OFFSET($F3780,I$12,)-1,"")</f>
        <v>-4.1630842246448974E-2</v>
      </c>
      <c r="J3780" s="29">
        <f ca="1">IFERROR($F3780/OFFSET($F3780,J$12,)-1,"")</f>
        <v>-0.11520876329576113</v>
      </c>
      <c r="K3780" s="30">
        <f>F3780/VLOOKUP(YEAR(B3780),$Z$13:$AB$35,3,FALSE)-1</f>
        <v>-0.14965327311703258</v>
      </c>
      <c r="L3780" s="21">
        <f>MAX(F3780:$F$5741)</f>
        <v>1628.56</v>
      </c>
      <c r="M3780" s="28">
        <f ca="1">IF(OFFSET($O3780,M$12,)&lt;&gt;"",_xlfn.STDEV.S(OFFSET($O3780,,,M$12))*SQRT($J$12/$G$12),"")</f>
        <v>0.26844388111466644</v>
      </c>
      <c r="N3780" s="30">
        <f ca="1">IF(OFFSET($O3780,N$12,)&lt;&gt;"",_xlfn.STDEV.S(OFFSET($O3780,,,N$12))*SQRT($J$12/$G$12),"")</f>
        <v>0.33022855915053012</v>
      </c>
      <c r="O3780" s="4">
        <f t="shared" ca="1" si="58"/>
        <v>1.9184154602625982E-2</v>
      </c>
    </row>
    <row r="3781" spans="2:15" x14ac:dyDescent="0.2">
      <c r="B3781" s="14">
        <v>36130</v>
      </c>
      <c r="C3781" s="25">
        <v>1132.3699999999999</v>
      </c>
      <c r="D3781" s="25">
        <v>1132.3699999999999</v>
      </c>
      <c r="E3781" s="25">
        <v>1087.24</v>
      </c>
      <c r="F3781" s="16">
        <v>1093.48</v>
      </c>
      <c r="G3781" s="28">
        <f ca="1">IFERROR($F3781/OFFSET($F3781,G$12,)-1,"")</f>
        <v>-3.4343898195819289E-2</v>
      </c>
      <c r="H3781" s="29">
        <f ca="1">IFERROR($F3781/OFFSET($F3781,H$12,)-1,"")</f>
        <v>-3.2712347186101276E-2</v>
      </c>
      <c r="I3781" s="29">
        <f ca="1">IFERROR($F3781/OFFSET($F3781,I$12,)-1,"")</f>
        <v>-7.33377400383044E-2</v>
      </c>
      <c r="J3781" s="29">
        <f ca="1">IFERROR($F3781/OFFSET($F3781,J$12,)-1,"")</f>
        <v>-0.15301079766386261</v>
      </c>
      <c r="K3781" s="30">
        <f>F3781/VLOOKUP(YEAR(B3781),$Z$13:$AB$35,3,FALSE)-1</f>
        <v>-0.16581097472593698</v>
      </c>
      <c r="L3781" s="21">
        <f>MAX(F3781:$F$5741)</f>
        <v>1628.56</v>
      </c>
      <c r="M3781" s="28">
        <f ca="1">IF(OFFSET($O3781,M$12,)&lt;&gt;"",_xlfn.STDEV.S(OFFSET($O3781,,,M$12))*SQRT($J$12/$G$12),"")</f>
        <v>0.27293031085565195</v>
      </c>
      <c r="N3781" s="30">
        <f ca="1">IF(OFFSET($O3781,N$12,)&lt;&gt;"",_xlfn.STDEV.S(OFFSET($O3781,,,N$12))*SQRT($J$12/$G$12),"")</f>
        <v>0.33544075943777696</v>
      </c>
      <c r="O3781" s="4">
        <f t="shared" ca="1" si="58"/>
        <v>-3.4947510426576782E-2</v>
      </c>
    </row>
    <row r="3782" spans="2:15" x14ac:dyDescent="0.2">
      <c r="B3782" s="14">
        <v>36129</v>
      </c>
      <c r="C3782" s="25">
        <v>1144.17</v>
      </c>
      <c r="D3782" s="25">
        <v>1146.3800000000001</v>
      </c>
      <c r="E3782" s="25">
        <v>1128.05</v>
      </c>
      <c r="F3782" s="16">
        <v>1132.3699999999999</v>
      </c>
      <c r="G3782" s="28">
        <f ca="1">IFERROR($F3782/OFFSET($F3782,G$12,)-1,"")</f>
        <v>-1.0987379361544258E-2</v>
      </c>
      <c r="H3782" s="29">
        <f ca="1">IFERROR($F3782/OFFSET($F3782,H$12,)-1,"")</f>
        <v>-1.9363833969845867E-2</v>
      </c>
      <c r="I3782" s="29">
        <f ca="1">IFERROR($F3782/OFFSET($F3782,I$12,)-1,"")</f>
        <v>-1.4910701081330413E-2</v>
      </c>
      <c r="J3782" s="29">
        <f ca="1">IFERROR($F3782/OFFSET($F3782,J$12,)-1,"")</f>
        <v>-0.11263919254609711</v>
      </c>
      <c r="K3782" s="30">
        <f>F3782/VLOOKUP(YEAR(B3782),$Z$13:$AB$35,3,FALSE)-1</f>
        <v>-0.13614274925047487</v>
      </c>
      <c r="L3782" s="21">
        <f>MAX(F3782:$F$5741)</f>
        <v>1628.56</v>
      </c>
      <c r="M3782" s="28">
        <f ca="1">IF(OFFSET($O3782,M$12,)&lt;&gt;"",_xlfn.STDEV.S(OFFSET($O3782,,,M$12))*SQRT($J$12/$G$12),"")</f>
        <v>0.25488138211929762</v>
      </c>
      <c r="N3782" s="30">
        <f ca="1">IF(OFFSET($O3782,N$12,)&lt;&gt;"",_xlfn.STDEV.S(OFFSET($O3782,,,N$12))*SQRT($J$12/$G$12),"")</f>
        <v>0.33214689883788795</v>
      </c>
      <c r="O3782" s="4">
        <f t="shared" ca="1" si="58"/>
        <v>-1.1048186431285016E-2</v>
      </c>
    </row>
    <row r="3783" spans="2:15" x14ac:dyDescent="0.2">
      <c r="B3783" s="14">
        <v>36126</v>
      </c>
      <c r="C3783" s="25">
        <v>1144.46</v>
      </c>
      <c r="D3783" s="25">
        <v>1146.1300000000001</v>
      </c>
      <c r="E3783" s="25">
        <v>1134.68</v>
      </c>
      <c r="F3783" s="16">
        <v>1144.95</v>
      </c>
      <c r="G3783" s="28">
        <f ca="1">IFERROR($F3783/OFFSET($F3783,G$12,)-1,"")</f>
        <v>-6.1973011190064042E-4</v>
      </c>
      <c r="H3783" s="29">
        <f ca="1">IFERROR($F3783/OFFSET($F3783,H$12,)-1,"")</f>
        <v>7.0009410812761352E-3</v>
      </c>
      <c r="I3783" s="29">
        <f ca="1">IFERROR($F3783/OFFSET($F3783,I$12,)-1,"")</f>
        <v>3.8823764244755754E-2</v>
      </c>
      <c r="J3783" s="29">
        <f ca="1">IFERROR($F3783/OFFSET($F3783,J$12,)-1,"")</f>
        <v>-9.5537526957318653E-2</v>
      </c>
      <c r="K3783" s="30">
        <f>F3783/VLOOKUP(YEAR(B3783),$Z$13:$AB$35,3,FALSE)-1</f>
        <v>-0.12654577634018138</v>
      </c>
      <c r="L3783" s="21">
        <f>MAX(F3783:$F$5741)</f>
        <v>1628.56</v>
      </c>
      <c r="M3783" s="28">
        <f ca="1">IF(OFFSET($O3783,M$12,)&lt;&gt;"",_xlfn.STDEV.S(OFFSET($O3783,,,M$12))*SQRT($J$12/$G$12),"")</f>
        <v>0.27030240779842674</v>
      </c>
      <c r="N3783" s="30">
        <f ca="1">IF(OFFSET($O3783,N$12,)&lt;&gt;"",_xlfn.STDEV.S(OFFSET($O3783,,,N$12))*SQRT($J$12/$G$12),"")</f>
        <v>0.33228497131205348</v>
      </c>
      <c r="O3783" s="4">
        <f t="shared" ca="1" si="58"/>
        <v>-6.1992222398230034E-4</v>
      </c>
    </row>
    <row r="3784" spans="2:15" x14ac:dyDescent="0.2">
      <c r="B3784" s="14">
        <v>36125</v>
      </c>
      <c r="C3784" s="25">
        <v>1131.0999999999999</v>
      </c>
      <c r="D3784" s="25">
        <v>1148.1199999999999</v>
      </c>
      <c r="E3784" s="25">
        <v>1131.0999999999999</v>
      </c>
      <c r="F3784" s="16">
        <v>1145.6600000000001</v>
      </c>
      <c r="G3784" s="28">
        <f ca="1">IFERROR($F3784/OFFSET($F3784,G$12,)-1,"")</f>
        <v>1.2872425072937954E-2</v>
      </c>
      <c r="H3784" s="29">
        <f ca="1">IFERROR($F3784/OFFSET($F3784,H$12,)-1,"")</f>
        <v>3.3877197415442595E-2</v>
      </c>
      <c r="I3784" s="29">
        <f ca="1">IFERROR($F3784/OFFSET($F3784,I$12,)-1,"")</f>
        <v>3.9600007259396497E-2</v>
      </c>
      <c r="J3784" s="29">
        <f ca="1">IFERROR($F3784/OFFSET($F3784,J$12,)-1,"")</f>
        <v>-9.9720248947004375E-2</v>
      </c>
      <c r="K3784" s="30">
        <f>F3784/VLOOKUP(YEAR(B3784),$Z$13:$AB$35,3,FALSE)-1</f>
        <v>-0.12600413478483086</v>
      </c>
      <c r="L3784" s="21">
        <f>MAX(F3784:$F$5741)</f>
        <v>1628.56</v>
      </c>
      <c r="M3784" s="28">
        <f ca="1">IF(OFFSET($O3784,M$12,)&lt;&gt;"",_xlfn.STDEV.S(OFFSET($O3784,,,M$12))*SQRT($J$12/$G$12),"")</f>
        <v>0.27187203814121086</v>
      </c>
      <c r="N3784" s="30">
        <f ca="1">IF(OFFSET($O3784,N$12,)&lt;&gt;"",_xlfn.STDEV.S(OFFSET($O3784,,,N$12))*SQRT($J$12/$G$12),"")</f>
        <v>0.33880889552386545</v>
      </c>
      <c r="O3784" s="4">
        <f t="shared" ca="1" si="58"/>
        <v>1.279027959923602E-2</v>
      </c>
    </row>
    <row r="3785" spans="2:15" x14ac:dyDescent="0.2">
      <c r="B3785" s="14">
        <v>36124</v>
      </c>
      <c r="C3785" s="25">
        <v>1129.96</v>
      </c>
      <c r="D3785" s="25">
        <v>1136.81</v>
      </c>
      <c r="E3785" s="25">
        <v>1127.92</v>
      </c>
      <c r="F3785" s="16">
        <v>1131.0999999999999</v>
      </c>
      <c r="G3785" s="28">
        <f ca="1">IFERROR($F3785/OFFSET($F3785,G$12,)-1,"")</f>
        <v>5.6614121684961383E-4</v>
      </c>
      <c r="H3785" s="29">
        <f ca="1">IFERROR($F3785/OFFSET($F3785,H$12,)-1,"")</f>
        <v>2.2380100150044324E-2</v>
      </c>
      <c r="I3785" s="29">
        <f ca="1">IFERROR($F3785/OFFSET($F3785,I$12,)-1,"")</f>
        <v>1.516783342308381E-2</v>
      </c>
      <c r="J3785" s="29">
        <f ca="1">IFERROR($F3785/OFFSET($F3785,J$12,)-1,"")</f>
        <v>-0.10381656406233919</v>
      </c>
      <c r="K3785" s="30">
        <f>F3785/VLOOKUP(YEAR(B3785),$Z$13:$AB$35,3,FALSE)-1</f>
        <v>-0.13711160104666509</v>
      </c>
      <c r="L3785" s="21">
        <f>MAX(F3785:$F$5741)</f>
        <v>1628.56</v>
      </c>
      <c r="M3785" s="28">
        <f ca="1">IF(OFFSET($O3785,M$12,)&lt;&gt;"",_xlfn.STDEV.S(OFFSET($O3785,,,M$12))*SQRT($J$12/$G$12),"")</f>
        <v>0.27329121298644804</v>
      </c>
      <c r="N3785" s="30">
        <f ca="1">IF(OFFSET($O3785,N$12,)&lt;&gt;"",_xlfn.STDEV.S(OFFSET($O3785,,,N$12))*SQRT($J$12/$G$12),"")</f>
        <v>0.33877635806720252</v>
      </c>
      <c r="O3785" s="4">
        <f t="shared" ca="1" si="58"/>
        <v>5.6598101937098443E-4</v>
      </c>
    </row>
    <row r="3786" spans="2:15" x14ac:dyDescent="0.2">
      <c r="B3786" s="14">
        <v>36123</v>
      </c>
      <c r="C3786" s="25">
        <v>1155.0999999999999</v>
      </c>
      <c r="D3786" s="25">
        <v>1164.78</v>
      </c>
      <c r="E3786" s="25">
        <v>1128.9000000000001</v>
      </c>
      <c r="F3786" s="16">
        <v>1130.46</v>
      </c>
      <c r="G3786" s="28">
        <f ca="1">IFERROR($F3786/OFFSET($F3786,G$12,)-1,"")</f>
        <v>-2.1017900288379132E-2</v>
      </c>
      <c r="H3786" s="29">
        <f ca="1">IFERROR($F3786/OFFSET($F3786,H$12,)-1,"")</f>
        <v>3.3460845485449031E-3</v>
      </c>
      <c r="I3786" s="29">
        <f ca="1">IFERROR($F3786/OFFSET($F3786,I$12,)-1,"")</f>
        <v>3.3846998033746356E-2</v>
      </c>
      <c r="J3786" s="29">
        <f ca="1">IFERROR($F3786/OFFSET($F3786,J$12,)-1,"")</f>
        <v>-9.6665414765508273E-2</v>
      </c>
      <c r="K3786" s="30">
        <f>F3786/VLOOKUP(YEAR(B3786),$Z$13:$AB$35,3,FALSE)-1</f>
        <v>-0.1375998413219105</v>
      </c>
      <c r="L3786" s="21">
        <f>MAX(F3786:$F$5741)</f>
        <v>1628.56</v>
      </c>
      <c r="M3786" s="28">
        <f ca="1">IF(OFFSET($O3786,M$12,)&lt;&gt;"",_xlfn.STDEV.S(OFFSET($O3786,,,M$12))*SQRT($J$12/$G$12),"")</f>
        <v>0.27368602156417482</v>
      </c>
      <c r="N3786" s="30">
        <f ca="1">IF(OFFSET($O3786,N$12,)&lt;&gt;"",_xlfn.STDEV.S(OFFSET($O3786,,,N$12))*SQRT($J$12/$G$12),"")</f>
        <v>0.35439322931260048</v>
      </c>
      <c r="O3786" s="4">
        <f t="shared" ca="1" si="58"/>
        <v>-2.1241920876578529E-2</v>
      </c>
    </row>
    <row r="3787" spans="2:15" x14ac:dyDescent="0.2">
      <c r="B3787" s="14">
        <v>36122</v>
      </c>
      <c r="C3787" s="25">
        <v>1135.9000000000001</v>
      </c>
      <c r="D3787" s="25">
        <v>1161.74</v>
      </c>
      <c r="E3787" s="25">
        <v>1135.9000000000001</v>
      </c>
      <c r="F3787" s="16">
        <v>1154.73</v>
      </c>
      <c r="G3787" s="28">
        <f ca="1">IFERROR($F3787/OFFSET($F3787,G$12,)-1,"")</f>
        <v>1.5602599846964438E-2</v>
      </c>
      <c r="H3787" s="29">
        <f ca="1">IFERROR($F3787/OFFSET($F3787,H$12,)-1,"")</f>
        <v>2.2083945546920614E-2</v>
      </c>
      <c r="I3787" s="29">
        <f ca="1">IFERROR($F3787/OFFSET($F3787,I$12,)-1,"")</f>
        <v>5.0375221721926655E-2</v>
      </c>
      <c r="J3787" s="29">
        <f ca="1">IFERROR($F3787/OFFSET($F3787,J$12,)-1,"")</f>
        <v>-6.2886497541023489E-2</v>
      </c>
      <c r="K3787" s="30">
        <f>F3787/VLOOKUP(YEAR(B3787),$Z$13:$AB$35,3,FALSE)-1</f>
        <v>-0.11908485463408669</v>
      </c>
      <c r="L3787" s="21">
        <f>MAX(F3787:$F$5741)</f>
        <v>1628.56</v>
      </c>
      <c r="M3787" s="28">
        <f ca="1">IF(OFFSET($O3787,M$12,)&lt;&gt;"",_xlfn.STDEV.S(OFFSET($O3787,,,M$12))*SQRT($J$12/$G$12),"")</f>
        <v>0.28290410453948911</v>
      </c>
      <c r="N3787" s="30">
        <f ca="1">IF(OFFSET($O3787,N$12,)&lt;&gt;"",_xlfn.STDEV.S(OFFSET($O3787,,,N$12))*SQRT($J$12/$G$12),"")</f>
        <v>0.35194217527092692</v>
      </c>
      <c r="O3787" s="4">
        <f t="shared" ca="1" si="58"/>
        <v>1.5482130757441806E-2</v>
      </c>
    </row>
    <row r="3788" spans="2:15" x14ac:dyDescent="0.2">
      <c r="B3788" s="14">
        <v>36119</v>
      </c>
      <c r="C3788" s="25">
        <v>1106.76</v>
      </c>
      <c r="D3788" s="25">
        <v>1141.3699999999999</v>
      </c>
      <c r="E3788" s="25">
        <v>1106.1400000000001</v>
      </c>
      <c r="F3788" s="16">
        <v>1136.99</v>
      </c>
      <c r="G3788" s="28">
        <f ca="1">IFERROR($F3788/OFFSET($F3788,G$12,)-1,"")</f>
        <v>2.6053135039526554E-2</v>
      </c>
      <c r="H3788" s="29">
        <f ca="1">IFERROR($F3788/OFFSET($F3788,H$12,)-1,"")</f>
        <v>2.6117954965931167E-2</v>
      </c>
      <c r="I3788" s="29">
        <f ca="1">IFERROR($F3788/OFFSET($F3788,I$12,)-1,"")</f>
        <v>3.593458156803786E-2</v>
      </c>
      <c r="J3788" s="29">
        <f ca="1">IFERROR($F3788/OFFSET($F3788,J$12,)-1,"")</f>
        <v>-7.8606795841133281E-2</v>
      </c>
      <c r="K3788" s="30">
        <f>F3788/VLOOKUP(YEAR(B3788),$Z$13:$AB$35,3,FALSE)-1</f>
        <v>-0.13261826476354666</v>
      </c>
      <c r="L3788" s="21">
        <f>MAX(F3788:$F$5741)</f>
        <v>1628.56</v>
      </c>
      <c r="M3788" s="28">
        <f ca="1">IF(OFFSET($O3788,M$12,)&lt;&gt;"",_xlfn.STDEV.S(OFFSET($O3788,,,M$12))*SQRT($J$12/$G$12),"")</f>
        <v>0.28648932676701161</v>
      </c>
      <c r="N3788" s="30">
        <f ca="1">IF(OFFSET($O3788,N$12,)&lt;&gt;"",_xlfn.STDEV.S(OFFSET($O3788,,,N$12))*SQRT($J$12/$G$12),"")</f>
        <v>0.35194895510105201</v>
      </c>
      <c r="O3788" s="4">
        <f t="shared" ca="1" si="58"/>
        <v>2.5719533945148025E-2</v>
      </c>
    </row>
    <row r="3789" spans="2:15" x14ac:dyDescent="0.2">
      <c r="B3789" s="14">
        <v>36118</v>
      </c>
      <c r="C3789" s="25">
        <v>1105.79</v>
      </c>
      <c r="D3789" s="25">
        <v>1109.73</v>
      </c>
      <c r="E3789" s="25">
        <v>1095.77</v>
      </c>
      <c r="F3789" s="16">
        <v>1108.1199999999999</v>
      </c>
      <c r="G3789" s="28">
        <f ca="1">IFERROR($F3789/OFFSET($F3789,G$12,)-1,"")</f>
        <v>1.6089086537591779E-3</v>
      </c>
      <c r="H3789" s="29">
        <f ca="1">IFERROR($F3789/OFFSET($F3789,H$12,)-1,"")</f>
        <v>-8.411482568544737E-3</v>
      </c>
      <c r="I3789" s="29">
        <f ca="1">IFERROR($F3789/OFFSET($F3789,I$12,)-1,"")</f>
        <v>-4.5101116703649691E-4</v>
      </c>
      <c r="J3789" s="29">
        <f ca="1">IFERROR($F3789/OFFSET($F3789,J$12,)-1,"")</f>
        <v>-0.1195824030890732</v>
      </c>
      <c r="K3789" s="30">
        <f>F3789/VLOOKUP(YEAR(B3789),$Z$13:$AB$35,3,FALSE)-1</f>
        <v>-0.15464247842969725</v>
      </c>
      <c r="L3789" s="21">
        <f>MAX(F3789:$F$5741)</f>
        <v>1628.56</v>
      </c>
      <c r="M3789" s="28">
        <f ca="1">IF(OFFSET($O3789,M$12,)&lt;&gt;"",_xlfn.STDEV.S(OFFSET($O3789,,,M$12))*SQRT($J$12/$G$12),"")</f>
        <v>0.28650136213449434</v>
      </c>
      <c r="N3789" s="30">
        <f ca="1">IF(OFFSET($O3789,N$12,)&lt;&gt;"",_xlfn.STDEV.S(OFFSET($O3789,,,N$12))*SQRT($J$12/$G$12),"")</f>
        <v>0.36229183795918929</v>
      </c>
      <c r="O3789" s="4">
        <f t="shared" ca="1" si="58"/>
        <v>1.6076157468247702E-3</v>
      </c>
    </row>
    <row r="3790" spans="2:15" x14ac:dyDescent="0.2">
      <c r="B3790" s="14">
        <v>36117</v>
      </c>
      <c r="C3790" s="25">
        <v>1125.42</v>
      </c>
      <c r="D3790" s="25">
        <v>1130.96</v>
      </c>
      <c r="E3790" s="25">
        <v>1106.3399999999999</v>
      </c>
      <c r="F3790" s="16">
        <v>1106.3399999999999</v>
      </c>
      <c r="G3790" s="28">
        <f ca="1">IFERROR($F3790/OFFSET($F3790,G$12,)-1,"")</f>
        <v>-1.8061756117476957E-2</v>
      </c>
      <c r="H3790" s="29">
        <f ca="1">IFERROR($F3790/OFFSET($F3790,H$12,)-1,"")</f>
        <v>-2.8853328183565896E-2</v>
      </c>
      <c r="I3790" s="29">
        <f ca="1">IFERROR($F3790/OFFSET($F3790,I$12,)-1,"")</f>
        <v>2.3782203138880575E-2</v>
      </c>
      <c r="J3790" s="29">
        <f ca="1">IFERROR($F3790/OFFSET($F3790,J$12,)-1,"")</f>
        <v>-0.13132851758793973</v>
      </c>
      <c r="K3790" s="30">
        <f>F3790/VLOOKUP(YEAR(B3790),$Z$13:$AB$35,3,FALSE)-1</f>
        <v>-0.1560003966952237</v>
      </c>
      <c r="L3790" s="21">
        <f>MAX(F3790:$F$5741)</f>
        <v>1628.56</v>
      </c>
      <c r="M3790" s="28">
        <f ca="1">IF(OFFSET($O3790,M$12,)&lt;&gt;"",_xlfn.STDEV.S(OFFSET($O3790,,,M$12))*SQRT($J$12/$G$12),"")</f>
        <v>0.28867675054139336</v>
      </c>
      <c r="N3790" s="30">
        <f ca="1">IF(OFFSET($O3790,N$12,)&lt;&gt;"",_xlfn.STDEV.S(OFFSET($O3790,,,N$12))*SQRT($J$12/$G$12),"")</f>
        <v>0.37080217338092353</v>
      </c>
      <c r="O3790" s="4">
        <f t="shared" ca="1" si="58"/>
        <v>-1.8226860708547867E-2</v>
      </c>
    </row>
    <row r="3791" spans="2:15" x14ac:dyDescent="0.2">
      <c r="B3791" s="14">
        <v>36116</v>
      </c>
      <c r="C3791" s="25">
        <v>1129.45</v>
      </c>
      <c r="D3791" s="25">
        <v>1141.97</v>
      </c>
      <c r="E3791" s="25">
        <v>1125.03</v>
      </c>
      <c r="F3791" s="16">
        <v>1126.69</v>
      </c>
      <c r="G3791" s="28">
        <f ca="1">IFERROR($F3791/OFFSET($F3791,G$12,)-1,"")</f>
        <v>-2.7350457611216017E-3</v>
      </c>
      <c r="H3791" s="29">
        <f ca="1">IFERROR($F3791/OFFSET($F3791,H$12,)-1,"")</f>
        <v>-8.8061933667634706E-3</v>
      </c>
      <c r="I3791" s="29">
        <f ca="1">IFERROR($F3791/OFFSET($F3791,I$12,)-1,"")</f>
        <v>2.9871756199669086E-2</v>
      </c>
      <c r="J3791" s="29">
        <f ca="1">IFERROR($F3791/OFFSET($F3791,J$12,)-1,"")</f>
        <v>-0.11432793818241849</v>
      </c>
      <c r="K3791" s="30">
        <f>F3791/VLOOKUP(YEAR(B3791),$Z$13:$AB$35,3,FALSE)-1</f>
        <v>-0.14047588169327818</v>
      </c>
      <c r="L3791" s="21">
        <f>MAX(F3791:$F$5741)</f>
        <v>1628.56</v>
      </c>
      <c r="M3791" s="28">
        <f ca="1">IF(OFFSET($O3791,M$12,)&lt;&gt;"",_xlfn.STDEV.S(OFFSET($O3791,,,M$12))*SQRT($J$12/$G$12),"")</f>
        <v>0.28547447876998161</v>
      </c>
      <c r="N3791" s="30">
        <f ca="1">IF(OFFSET($O3791,N$12,)&lt;&gt;"",_xlfn.STDEV.S(OFFSET($O3791,,,N$12))*SQRT($J$12/$G$12),"")</f>
        <v>0.3720907183916764</v>
      </c>
      <c r="O3791" s="4">
        <f t="shared" ref="O3791:O3854" ca="1" si="59">IFERROR(LN(1+G3791),"")</f>
        <v>-2.7387928326134741E-3</v>
      </c>
    </row>
    <row r="3792" spans="2:15" x14ac:dyDescent="0.2">
      <c r="B3792" s="14">
        <v>36115</v>
      </c>
      <c r="C3792" s="25">
        <v>1104.3699999999999</v>
      </c>
      <c r="D3792" s="25">
        <v>1131.81</v>
      </c>
      <c r="E3792" s="25">
        <v>1104.3699999999999</v>
      </c>
      <c r="F3792" s="16">
        <v>1129.78</v>
      </c>
      <c r="G3792" s="28">
        <f ca="1">IFERROR($F3792/OFFSET($F3792,G$12,)-1,"")</f>
        <v>1.9611028383195617E-2</v>
      </c>
      <c r="H3792" s="29">
        <f ca="1">IFERROR($F3792/OFFSET($F3792,H$12,)-1,"")</f>
        <v>-1.4050336859008028E-2</v>
      </c>
      <c r="I3792" s="29">
        <f ca="1">IFERROR($F3792/OFFSET($F3792,I$12,)-1,"")</f>
        <v>6.9695219519584795E-2</v>
      </c>
      <c r="J3792" s="29">
        <f ca="1">IFERROR($F3792/OFFSET($F3792,J$12,)-1,"")</f>
        <v>-0.13682135598918133</v>
      </c>
      <c r="K3792" s="30">
        <f>F3792/VLOOKUP(YEAR(B3792),$Z$13:$AB$35,3,FALSE)-1</f>
        <v>-0.13811859661435877</v>
      </c>
      <c r="L3792" s="21">
        <f>MAX(F3792:$F$5741)</f>
        <v>1628.56</v>
      </c>
      <c r="M3792" s="28">
        <f ca="1">IF(OFFSET($O3792,M$12,)&lt;&gt;"",_xlfn.STDEV.S(OFFSET($O3792,,,M$12))*SQRT($J$12/$G$12),"")</f>
        <v>0.29604751759020581</v>
      </c>
      <c r="N3792" s="30">
        <f ca="1">IF(OFFSET($O3792,N$12,)&lt;&gt;"",_xlfn.STDEV.S(OFFSET($O3792,,,N$12))*SQRT($J$12/$G$12),"")</f>
        <v>0.37268976211287069</v>
      </c>
      <c r="O3792" s="4">
        <f t="shared" ca="1" si="59"/>
        <v>1.942120984343302E-2</v>
      </c>
    </row>
    <row r="3793" spans="2:15" x14ac:dyDescent="0.2">
      <c r="B3793" s="14">
        <v>36112</v>
      </c>
      <c r="C3793" s="25">
        <v>1116.5</v>
      </c>
      <c r="D3793" s="25">
        <v>1125.67</v>
      </c>
      <c r="E3793" s="25">
        <v>1098.96</v>
      </c>
      <c r="F3793" s="16">
        <v>1108.05</v>
      </c>
      <c r="G3793" s="28">
        <f ca="1">IFERROR($F3793/OFFSET($F3793,G$12,)-1,"")</f>
        <v>-8.4741212685232048E-3</v>
      </c>
      <c r="H3793" s="29">
        <f ca="1">IFERROR($F3793/OFFSET($F3793,H$12,)-1,"")</f>
        <v>-4.060781852028239E-2</v>
      </c>
      <c r="I3793" s="29">
        <f ca="1">IFERROR($F3793/OFFSET($F3793,I$12,)-1,"")</f>
        <v>4.0901447614395403E-2</v>
      </c>
      <c r="J3793" s="29">
        <f ca="1">IFERROR($F3793/OFFSET($F3793,J$12,)-1,"")</f>
        <v>-0.15871352754937018</v>
      </c>
      <c r="K3793" s="30">
        <f>F3793/VLOOKUP(YEAR(B3793),$Z$13:$AB$35,3,FALSE)-1</f>
        <v>-0.15469587970980214</v>
      </c>
      <c r="L3793" s="21">
        <f>MAX(F3793:$F$5741)</f>
        <v>1628.56</v>
      </c>
      <c r="M3793" s="28">
        <f ca="1">IF(OFFSET($O3793,M$12,)&lt;&gt;"",_xlfn.STDEV.S(OFFSET($O3793,,,M$12))*SQRT($J$12/$G$12),"")</f>
        <v>0.29270446298851543</v>
      </c>
      <c r="N3793" s="30">
        <f ca="1">IF(OFFSET($O3793,N$12,)&lt;&gt;"",_xlfn.STDEV.S(OFFSET($O3793,,,N$12))*SQRT($J$12/$G$12),"")</f>
        <v>0.38331673475556838</v>
      </c>
      <c r="O3793" s="4">
        <f t="shared" ca="1" si="59"/>
        <v>-8.5102307764390438E-3</v>
      </c>
    </row>
    <row r="3794" spans="2:15" x14ac:dyDescent="0.2">
      <c r="B3794" s="14">
        <v>36111</v>
      </c>
      <c r="C3794" s="25">
        <v>1139.21</v>
      </c>
      <c r="D3794" s="25">
        <v>1139.57</v>
      </c>
      <c r="E3794" s="25">
        <v>1111.06</v>
      </c>
      <c r="F3794" s="16">
        <v>1117.52</v>
      </c>
      <c r="G3794" s="28">
        <f ca="1">IFERROR($F3794/OFFSET($F3794,G$12,)-1,"")</f>
        <v>-1.9039509835763413E-2</v>
      </c>
      <c r="H3794" s="29">
        <f ca="1">IFERROR($F3794/OFFSET($F3794,H$12,)-1,"")</f>
        <v>-3.332900826088836E-2</v>
      </c>
      <c r="I3794" s="29">
        <f ca="1">IFERROR($F3794/OFFSET($F3794,I$12,)-1,"")</f>
        <v>3.6958680139928868E-2</v>
      </c>
      <c r="J3794" s="29">
        <f ca="1">IFERROR($F3794/OFFSET($F3794,J$12,)-1,"")</f>
        <v>-0.1464556584967196</v>
      </c>
      <c r="K3794" s="30">
        <f>F3794/VLOOKUP(YEAR(B3794),$Z$13:$AB$35,3,FALSE)-1</f>
        <v>-0.14747144938702961</v>
      </c>
      <c r="L3794" s="21">
        <f>MAX(F3794:$F$5741)</f>
        <v>1628.56</v>
      </c>
      <c r="M3794" s="28">
        <f ca="1">IF(OFFSET($O3794,M$12,)&lt;&gt;"",_xlfn.STDEV.S(OFFSET($O3794,,,M$12))*SQRT($J$12/$G$12),"")</f>
        <v>0.35160319256800771</v>
      </c>
      <c r="N3794" s="30">
        <f ca="1">IF(OFFSET($O3794,N$12,)&lt;&gt;"",_xlfn.STDEV.S(OFFSET($O3794,,,N$12))*SQRT($J$12/$G$12),"")</f>
        <v>0.38402218862093007</v>
      </c>
      <c r="O3794" s="4">
        <f t="shared" ca="1" si="59"/>
        <v>-1.922309528977633E-2</v>
      </c>
    </row>
    <row r="3795" spans="2:15" x14ac:dyDescent="0.2">
      <c r="B3795" s="14">
        <v>36110</v>
      </c>
      <c r="C3795" s="25">
        <v>1135.8</v>
      </c>
      <c r="D3795" s="25">
        <v>1147.6199999999999</v>
      </c>
      <c r="E3795" s="25">
        <v>1132.6500000000001</v>
      </c>
      <c r="F3795" s="16">
        <v>1139.21</v>
      </c>
      <c r="G3795" s="28">
        <f ca="1">IFERROR($F3795/OFFSET($F3795,G$12,)-1,"")</f>
        <v>2.2081463886689523E-3</v>
      </c>
      <c r="H3795" s="29">
        <f ca="1">IFERROR($F3795/OFFSET($F3795,H$12,)-1,"")</f>
        <v>-3.3683371221117642E-2</v>
      </c>
      <c r="I3795" s="29">
        <f ca="1">IFERROR($F3795/OFFSET($F3795,I$12,)-1,"")</f>
        <v>6.4353984285220545E-2</v>
      </c>
      <c r="J3795" s="29">
        <f ca="1">IFERROR($F3795/OFFSET($F3795,J$12,)-1,"")</f>
        <v>-0.15172341898925512</v>
      </c>
      <c r="K3795" s="30">
        <f>F3795/VLOOKUP(YEAR(B3795),$Z$13:$AB$35,3,FALSE)-1</f>
        <v>-0.13092468130878898</v>
      </c>
      <c r="L3795" s="21">
        <f>MAX(F3795:$F$5741)</f>
        <v>1628.56</v>
      </c>
      <c r="M3795" s="28">
        <f ca="1">IF(OFFSET($O3795,M$12,)&lt;&gt;"",_xlfn.STDEV.S(OFFSET($O3795,,,M$12))*SQRT($J$12/$G$12),"")</f>
        <v>0.35248440839346507</v>
      </c>
      <c r="N3795" s="30">
        <f ca="1">IF(OFFSET($O3795,N$12,)&lt;&gt;"",_xlfn.STDEV.S(OFFSET($O3795,,,N$12))*SQRT($J$12/$G$12),"")</f>
        <v>0.38454203748019028</v>
      </c>
      <c r="O3795" s="4">
        <f t="shared" ca="1" si="59"/>
        <v>2.2057120164069455E-3</v>
      </c>
    </row>
    <row r="3796" spans="2:15" x14ac:dyDescent="0.2">
      <c r="B3796" s="14">
        <v>36109</v>
      </c>
      <c r="C3796" s="25">
        <v>1146.57</v>
      </c>
      <c r="D3796" s="25">
        <v>1146.57</v>
      </c>
      <c r="E3796" s="25">
        <v>1124.19</v>
      </c>
      <c r="F3796" s="16">
        <v>1136.7</v>
      </c>
      <c r="G3796" s="28">
        <f ca="1">IFERROR($F3796/OFFSET($F3796,G$12,)-1,"")</f>
        <v>-8.0113100848256957E-3</v>
      </c>
      <c r="H3796" s="29">
        <f ca="1">IFERROR($F3796/OFFSET($F3796,H$12,)-1,"")</f>
        <v>-2.2681156928156199E-2</v>
      </c>
      <c r="I3796" s="29">
        <f ca="1">IFERROR($F3796/OFFSET($F3796,I$12,)-1,"")</f>
        <v>0.10208355552108284</v>
      </c>
      <c r="J3796" s="29">
        <f ca="1">IFERROR($F3796/OFFSET($F3796,J$12,)-1,"")</f>
        <v>-0.13031170142767512</v>
      </c>
      <c r="K3796" s="30">
        <f>F3796/VLOOKUP(YEAR(B3796),$Z$13:$AB$35,3,FALSE)-1</f>
        <v>-0.13283949863826727</v>
      </c>
      <c r="L3796" s="21">
        <f>MAX(F3796:$F$5741)</f>
        <v>1628.56</v>
      </c>
      <c r="M3796" s="28">
        <f ca="1">IF(OFFSET($O3796,M$12,)&lt;&gt;"",_xlfn.STDEV.S(OFFSET($O3796,,,M$12))*SQRT($J$12/$G$12),"")</f>
        <v>0.35541214506881841</v>
      </c>
      <c r="N3796" s="30">
        <f ca="1">IF(OFFSET($O3796,N$12,)&lt;&gt;"",_xlfn.STDEV.S(OFFSET($O3796,,,N$12))*SQRT($J$12/$G$12),"")</f>
        <v>0.38712630990786173</v>
      </c>
      <c r="O3796" s="4">
        <f t="shared" ca="1" si="59"/>
        <v>-8.0435730574467124E-3</v>
      </c>
    </row>
    <row r="3797" spans="2:15" x14ac:dyDescent="0.2">
      <c r="B3797" s="14">
        <v>36108</v>
      </c>
      <c r="C3797" s="25">
        <v>1153.8800000000001</v>
      </c>
      <c r="D3797" s="25">
        <v>1166.19</v>
      </c>
      <c r="E3797" s="25">
        <v>1142.54</v>
      </c>
      <c r="F3797" s="16">
        <v>1145.8800000000001</v>
      </c>
      <c r="G3797" s="28">
        <f ca="1">IFERROR($F3797/OFFSET($F3797,G$12,)-1,"")</f>
        <v>-7.8531538161824566E-3</v>
      </c>
      <c r="H3797" s="29">
        <f ca="1">IFERROR($F3797/OFFSET($F3797,H$12,)-1,"")</f>
        <v>-2.8931713021813077E-2</v>
      </c>
      <c r="I3797" s="29">
        <f ca="1">IFERROR($F3797/OFFSET($F3797,I$12,)-1,"")</f>
        <v>0.13701131176820813</v>
      </c>
      <c r="J3797" s="29">
        <f ca="1">IFERROR($F3797/OFFSET($F3797,J$12,)-1,"")</f>
        <v>-9.6380411639460428E-2</v>
      </c>
      <c r="K3797" s="30">
        <f>F3797/VLOOKUP(YEAR(B3797),$Z$13:$AB$35,3,FALSE)-1</f>
        <v>-0.12583630219021524</v>
      </c>
      <c r="L3797" s="21">
        <f>MAX(F3797:$F$5741)</f>
        <v>1628.56</v>
      </c>
      <c r="M3797" s="28">
        <f ca="1">IF(OFFSET($O3797,M$12,)&lt;&gt;"",_xlfn.STDEV.S(OFFSET($O3797,,,M$12))*SQRT($J$12/$G$12),"")</f>
        <v>0.35601570250222947</v>
      </c>
      <c r="N3797" s="30">
        <f ca="1">IF(OFFSET($O3797,N$12,)&lt;&gt;"",_xlfn.STDEV.S(OFFSET($O3797,,,N$12))*SQRT($J$12/$G$12),"")</f>
        <v>0.39011167104103039</v>
      </c>
      <c r="O3797" s="4">
        <f t="shared" ca="1" si="59"/>
        <v>-7.8841522254513817E-3</v>
      </c>
    </row>
    <row r="3798" spans="2:15" x14ac:dyDescent="0.2">
      <c r="B3798" s="14">
        <v>36105</v>
      </c>
      <c r="C3798" s="25">
        <v>1156.8599999999999</v>
      </c>
      <c r="D3798" s="25">
        <v>1169.28</v>
      </c>
      <c r="E3798" s="25">
        <v>1150.8699999999999</v>
      </c>
      <c r="F3798" s="16">
        <v>1154.95</v>
      </c>
      <c r="G3798" s="28">
        <f ca="1">IFERROR($F3798/OFFSET($F3798,G$12,)-1,"")</f>
        <v>-9.5151593789188915E-4</v>
      </c>
      <c r="H3798" s="29">
        <f ca="1">IFERROR($F3798/OFFSET($F3798,H$12,)-1,"")</f>
        <v>4.7324512183453127E-3</v>
      </c>
      <c r="I3798" s="29">
        <f ca="1">IFERROR($F3798/OFFSET($F3798,I$12,)-1,"")</f>
        <v>0.12422493259225376</v>
      </c>
      <c r="J3798" s="29">
        <f ca="1">IFERROR($F3798/OFFSET($F3798,J$12,)-1,"")</f>
        <v>-0.11449228693225377</v>
      </c>
      <c r="K3798" s="30">
        <f>F3798/VLOOKUP(YEAR(B3798),$Z$13:$AB$35,3,FALSE)-1</f>
        <v>-0.11891702203947108</v>
      </c>
      <c r="L3798" s="21">
        <f>MAX(F3798:$F$5741)</f>
        <v>1628.56</v>
      </c>
      <c r="M3798" s="28">
        <f ca="1">IF(OFFSET($O3798,M$12,)&lt;&gt;"",_xlfn.STDEV.S(OFFSET($O3798,,,M$12))*SQRT($J$12/$G$12),"")</f>
        <v>0.36048013409281049</v>
      </c>
      <c r="N3798" s="30">
        <f ca="1">IF(OFFSET($O3798,N$12,)&lt;&gt;"",_xlfn.STDEV.S(OFFSET($O3798,,,N$12))*SQRT($J$12/$G$12),"")</f>
        <v>0.39075972416683663</v>
      </c>
      <c r="O3798" s="4">
        <f t="shared" ca="1" si="59"/>
        <v>-9.5196891654899076E-4</v>
      </c>
    </row>
    <row r="3799" spans="2:15" x14ac:dyDescent="0.2">
      <c r="B3799" s="14">
        <v>36104</v>
      </c>
      <c r="C3799" s="25">
        <v>1179.6099999999999</v>
      </c>
      <c r="D3799" s="25">
        <v>1184.83</v>
      </c>
      <c r="E3799" s="25">
        <v>1154.21</v>
      </c>
      <c r="F3799" s="16">
        <v>1156.05</v>
      </c>
      <c r="G3799" s="28">
        <f ca="1">IFERROR($F3799/OFFSET($F3799,G$12,)-1,"")</f>
        <v>-1.9399111050792395E-2</v>
      </c>
      <c r="H3799" s="29">
        <f ca="1">IFERROR($F3799/OFFSET($F3799,H$12,)-1,"")</f>
        <v>4.889489729258889E-2</v>
      </c>
      <c r="I3799" s="29">
        <f ca="1">IFERROR($F3799/OFFSET($F3799,I$12,)-1,"")</f>
        <v>0.11439395399949848</v>
      </c>
      <c r="J3799" s="29">
        <f ca="1">IFERROR($F3799/OFFSET($F3799,J$12,)-1,"")</f>
        <v>-6.5757786361946735E-2</v>
      </c>
      <c r="K3799" s="30">
        <f>F3799/VLOOKUP(YEAR(B3799),$Z$13:$AB$35,3,FALSE)-1</f>
        <v>-0.11807785906639301</v>
      </c>
      <c r="L3799" s="21">
        <f>MAX(F3799:$F$5741)</f>
        <v>1628.56</v>
      </c>
      <c r="M3799" s="28">
        <f ca="1">IF(OFFSET($O3799,M$12,)&lt;&gt;"",_xlfn.STDEV.S(OFFSET($O3799,,,M$12))*SQRT($J$12/$G$12),"")</f>
        <v>0.36043902048170251</v>
      </c>
      <c r="N3799" s="30">
        <f ca="1">IF(OFFSET($O3799,N$12,)&lt;&gt;"",_xlfn.STDEV.S(OFFSET($O3799,,,N$12))*SQRT($J$12/$G$12),"")</f>
        <v>0.39106882081758382</v>
      </c>
      <c r="O3799" s="4">
        <f t="shared" ca="1" si="59"/>
        <v>-1.9589743229408953E-2</v>
      </c>
    </row>
    <row r="3800" spans="2:15" x14ac:dyDescent="0.2">
      <c r="B3800" s="14">
        <v>36103</v>
      </c>
      <c r="C3800" s="25">
        <v>1164.3499999999999</v>
      </c>
      <c r="D3800" s="25">
        <v>1181.01</v>
      </c>
      <c r="E3800" s="25">
        <v>1153.55</v>
      </c>
      <c r="F3800" s="16">
        <v>1178.92</v>
      </c>
      <c r="G3800" s="28">
        <f ca="1">IFERROR($F3800/OFFSET($F3800,G$12,)-1,"")</f>
        <v>1.361901158991663E-2</v>
      </c>
      <c r="H3800" s="29">
        <f ca="1">IFERROR($F3800/OFFSET($F3800,H$12,)-1,"")</f>
        <v>6.9780947714197739E-2</v>
      </c>
      <c r="I3800" s="29">
        <f ca="1">IFERROR($F3800/OFFSET($F3800,I$12,)-1,"")</f>
        <v>0.15684735251403237</v>
      </c>
      <c r="J3800" s="29">
        <f ca="1">IFERROR($F3800/OFFSET($F3800,J$12,)-1,"")</f>
        <v>-0.12665476446228952</v>
      </c>
      <c r="K3800" s="30">
        <f>F3800/VLOOKUP(YEAR(B3800),$Z$13:$AB$35,3,FALSE)-1</f>
        <v>-0.1006308979806686</v>
      </c>
      <c r="L3800" s="21">
        <f>MAX(F3800:$F$5741)</f>
        <v>1628.56</v>
      </c>
      <c r="M3800" s="28">
        <f ca="1">IF(OFFSET($O3800,M$12,)&lt;&gt;"",_xlfn.STDEV.S(OFFSET($O3800,,,M$12))*SQRT($J$12/$G$12),"")</f>
        <v>0.35820628468094035</v>
      </c>
      <c r="N3800" s="30">
        <f ca="1">IF(OFFSET($O3800,N$12,)&lt;&gt;"",_xlfn.STDEV.S(OFFSET($O3800,,,N$12))*SQRT($J$12/$G$12),"")</f>
        <v>0.39195378413714238</v>
      </c>
      <c r="O3800" s="4">
        <f t="shared" ca="1" si="59"/>
        <v>1.3527106350387549E-2</v>
      </c>
    </row>
    <row r="3801" spans="2:15" x14ac:dyDescent="0.2">
      <c r="B3801" s="14">
        <v>36102</v>
      </c>
      <c r="C3801" s="25">
        <v>1180.22</v>
      </c>
      <c r="D3801" s="25">
        <v>1181.25</v>
      </c>
      <c r="E3801" s="25">
        <v>1157.33</v>
      </c>
      <c r="F3801" s="16">
        <v>1163.08</v>
      </c>
      <c r="G3801" s="28">
        <f ca="1">IFERROR($F3801/OFFSET($F3801,G$12,)-1,"")</f>
        <v>-1.4355688886629081E-2</v>
      </c>
      <c r="H3801" s="29">
        <f ca="1">IFERROR($F3801/OFFSET($F3801,H$12,)-1,"")</f>
        <v>4.3870041285226868E-2</v>
      </c>
      <c r="I3801" s="29">
        <f ca="1">IFERROR($F3801/OFFSET($F3801,I$12,)-1,"")</f>
        <v>0.17775482512100771</v>
      </c>
      <c r="J3801" s="29">
        <f ca="1">IFERROR($F3801/OFFSET($F3801,J$12,)-1,"")</f>
        <v>-0.16118190931579368</v>
      </c>
      <c r="K3801" s="30">
        <f>F3801/VLOOKUP(YEAR(B3801),$Z$13:$AB$35,3,FALSE)-1</f>
        <v>-0.11271484479299376</v>
      </c>
      <c r="L3801" s="21">
        <f>MAX(F3801:$F$5741)</f>
        <v>1628.56</v>
      </c>
      <c r="M3801" s="28">
        <f ca="1">IF(OFFSET($O3801,M$12,)&lt;&gt;"",_xlfn.STDEV.S(OFFSET($O3801,,,M$12))*SQRT($J$12/$G$12),"")</f>
        <v>0.36127056937775742</v>
      </c>
      <c r="N3801" s="30">
        <f ca="1">IF(OFFSET($O3801,N$12,)&lt;&gt;"",_xlfn.STDEV.S(OFFSET($O3801,,,N$12))*SQRT($J$12/$G$12),"")</f>
        <v>0.39059510009449144</v>
      </c>
      <c r="O3801" s="4">
        <f t="shared" ca="1" si="59"/>
        <v>-1.4459728697484173E-2</v>
      </c>
    </row>
    <row r="3802" spans="2:15" x14ac:dyDescent="0.2">
      <c r="B3802" s="14">
        <v>36101</v>
      </c>
      <c r="C3802" s="25">
        <v>1148.6099999999999</v>
      </c>
      <c r="D3802" s="25">
        <v>1182.56</v>
      </c>
      <c r="E3802" s="25">
        <v>1148.6099999999999</v>
      </c>
      <c r="F3802" s="16">
        <v>1180.02</v>
      </c>
      <c r="G3802" s="28">
        <f ca="1">IFERROR($F3802/OFFSET($F3802,G$12,)-1,"")</f>
        <v>2.654174387347652E-2</v>
      </c>
      <c r="H3802" s="29">
        <f ca="1">IFERROR($F3802/OFFSET($F3802,H$12,)-1,"")</f>
        <v>7.9171429877909372E-2</v>
      </c>
      <c r="I3802" s="29">
        <f ca="1">IFERROR($F3802/OFFSET($F3802,I$12,)-1,"")</f>
        <v>0.20157627843512627</v>
      </c>
      <c r="J3802" s="29">
        <f ca="1">IFERROR($F3802/OFFSET($F3802,J$12,)-1,"")</f>
        <v>-0.14123529026482973</v>
      </c>
      <c r="K3802" s="30">
        <f>F3802/VLOOKUP(YEAR(B3802),$Z$13:$AB$35,3,FALSE)-1</f>
        <v>-9.9791735007590532E-2</v>
      </c>
      <c r="L3802" s="21">
        <f>MAX(F3802:$F$5741)</f>
        <v>1628.56</v>
      </c>
      <c r="M3802" s="28">
        <f ca="1">IF(OFFSET($O3802,M$12,)&lt;&gt;"",_xlfn.STDEV.S(OFFSET($O3802,,,M$12))*SQRT($J$12/$G$12),"")</f>
        <v>0.37006460197045044</v>
      </c>
      <c r="N3802" s="30">
        <f ca="1">IF(OFFSET($O3802,N$12,)&lt;&gt;"",_xlfn.STDEV.S(OFFSET($O3802,,,N$12))*SQRT($J$12/$G$12),"")</f>
        <v>0.39037417973201283</v>
      </c>
      <c r="O3802" s="4">
        <f t="shared" ca="1" si="59"/>
        <v>2.6195622868684418E-2</v>
      </c>
    </row>
    <row r="3803" spans="2:15" x14ac:dyDescent="0.2">
      <c r="B3803" s="14">
        <v>36098</v>
      </c>
      <c r="C3803" s="25">
        <v>1101.44</v>
      </c>
      <c r="D3803" s="25">
        <v>1149.9000000000001</v>
      </c>
      <c r="E3803" s="25">
        <v>1101.44</v>
      </c>
      <c r="F3803" s="16">
        <v>1149.51</v>
      </c>
      <c r="G3803" s="28">
        <f ca="1">IFERROR($F3803/OFFSET($F3803,G$12,)-1,"")</f>
        <v>4.2961094577919745E-2</v>
      </c>
      <c r="H3803" s="29">
        <f ca="1">IFERROR($F3803/OFFSET($F3803,H$12,)-1,"")</f>
        <v>4.5626961386273868E-2</v>
      </c>
      <c r="I3803" s="29">
        <f ca="1">IFERROR($F3803/OFFSET($F3803,I$12,)-1,"")</f>
        <v>9.7656697605133402E-2</v>
      </c>
      <c r="J3803" s="29">
        <f ca="1">IFERROR($F3803/OFFSET($F3803,J$12,)-1,"")</f>
        <v>-0.18935558031621558</v>
      </c>
      <c r="K3803" s="30">
        <f>F3803/VLOOKUP(YEAR(B3803),$Z$13:$AB$35,3,FALSE)-1</f>
        <v>-0.12306706437905746</v>
      </c>
      <c r="L3803" s="21">
        <f>MAX(F3803:$F$5741)</f>
        <v>1628.56</v>
      </c>
      <c r="M3803" s="28">
        <f ca="1">IF(OFFSET($O3803,M$12,)&lt;&gt;"",_xlfn.STDEV.S(OFFSET($O3803,,,M$12))*SQRT($J$12/$G$12),"")</f>
        <v>0.36333311555647069</v>
      </c>
      <c r="N3803" s="30">
        <f ca="1">IF(OFFSET($O3803,N$12,)&lt;&gt;"",_xlfn.STDEV.S(OFFSET($O3803,,,N$12))*SQRT($J$12/$G$12),"")</f>
        <v>0.38627819049312062</v>
      </c>
      <c r="O3803" s="4">
        <f t="shared" ca="1" si="59"/>
        <v>4.2063873863589556E-2</v>
      </c>
    </row>
    <row r="3804" spans="2:15" x14ac:dyDescent="0.2">
      <c r="B3804" s="14">
        <v>36097</v>
      </c>
      <c r="C3804" s="25">
        <v>1100.6400000000001</v>
      </c>
      <c r="D3804" s="25">
        <v>1103.68</v>
      </c>
      <c r="E3804" s="25">
        <v>1088.6400000000001</v>
      </c>
      <c r="F3804" s="16">
        <v>1102.1600000000001</v>
      </c>
      <c r="G3804" s="28">
        <f ca="1">IFERROR($F3804/OFFSET($F3804,G$12,)-1,"")</f>
        <v>1.2703943667102813E-4</v>
      </c>
      <c r="H3804" s="29">
        <f ca="1">IFERROR($F3804/OFFSET($F3804,H$12,)-1,"")</f>
        <v>4.200264224864636E-3</v>
      </c>
      <c r="I3804" s="29">
        <f ca="1">IFERROR($F3804/OFFSET($F3804,I$12,)-1,"")</f>
        <v>3.0730384363602425E-2</v>
      </c>
      <c r="J3804" s="29">
        <f ca="1">IFERROR($F3804/OFFSET($F3804,J$12,)-1,"")</f>
        <v>-0.22670090579328828</v>
      </c>
      <c r="K3804" s="30">
        <f>F3804/VLOOKUP(YEAR(B3804),$Z$13:$AB$35,3,FALSE)-1</f>
        <v>-0.15918921599292035</v>
      </c>
      <c r="L3804" s="21">
        <f>MAX(F3804:$F$5741)</f>
        <v>1628.56</v>
      </c>
      <c r="M3804" s="28">
        <f ca="1">IF(OFFSET($O3804,M$12,)&lt;&gt;"",_xlfn.STDEV.S(OFFSET($O3804,,,M$12))*SQRT($J$12/$G$12),"")</f>
        <v>0.36351608688114595</v>
      </c>
      <c r="N3804" s="30">
        <f ca="1">IF(OFFSET($O3804,N$12,)&lt;&gt;"",_xlfn.STDEV.S(OFFSET($O3804,,,N$12))*SQRT($J$12/$G$12),"")</f>
        <v>0.37569353905822933</v>
      </c>
      <c r="O3804" s="4">
        <f t="shared" ca="1" si="59"/>
        <v>1.2703136784515876E-4</v>
      </c>
    </row>
    <row r="3805" spans="2:15" x14ac:dyDescent="0.2">
      <c r="B3805" s="14">
        <v>36096</v>
      </c>
      <c r="C3805" s="25">
        <v>1114.42</v>
      </c>
      <c r="D3805" s="25">
        <v>1114.42</v>
      </c>
      <c r="E3805" s="25">
        <v>1097.97</v>
      </c>
      <c r="F3805" s="16">
        <v>1102.02</v>
      </c>
      <c r="G3805" s="28">
        <f ca="1">IFERROR($F3805/OFFSET($F3805,G$12,)-1,"")</f>
        <v>-1.0931610123855684E-2</v>
      </c>
      <c r="H3805" s="29">
        <f ca="1">IFERROR($F3805/OFFSET($F3805,H$12,)-1,"")</f>
        <v>-5.9533474048816259E-3</v>
      </c>
      <c r="I3805" s="29">
        <f ca="1">IFERROR($F3805/OFFSET($F3805,I$12,)-1,"")</f>
        <v>1.6614237876034332E-2</v>
      </c>
      <c r="J3805" s="29">
        <f ca="1">IFERROR($F3805/OFFSET($F3805,J$12,)-1,"")</f>
        <v>-0.21781531691390454</v>
      </c>
      <c r="K3805" s="30">
        <f>F3805/VLOOKUP(YEAR(B3805),$Z$13:$AB$35,3,FALSE)-1</f>
        <v>-0.15929601855313047</v>
      </c>
      <c r="L3805" s="21">
        <f>MAX(F3805:$F$5741)</f>
        <v>1628.56</v>
      </c>
      <c r="M3805" s="28">
        <f ca="1">IF(OFFSET($O3805,M$12,)&lt;&gt;"",_xlfn.STDEV.S(OFFSET($O3805,,,M$12))*SQRT($J$12/$G$12),"")</f>
        <v>0.36664015239948511</v>
      </c>
      <c r="N3805" s="30">
        <f ca="1">IF(OFFSET($O3805,N$12,)&lt;&gt;"",_xlfn.STDEV.S(OFFSET($O3805,,,N$12))*SQRT($J$12/$G$12),"")</f>
        <v>0.37592293767179136</v>
      </c>
      <c r="O3805" s="4">
        <f t="shared" ca="1" si="59"/>
        <v>-1.0991799218216485E-2</v>
      </c>
    </row>
    <row r="3806" spans="2:15" x14ac:dyDescent="0.2">
      <c r="B3806" s="14">
        <v>36095</v>
      </c>
      <c r="C3806" s="25">
        <v>1093.45</v>
      </c>
      <c r="D3806" s="25">
        <v>1120.3399999999999</v>
      </c>
      <c r="E3806" s="25">
        <v>1088.25</v>
      </c>
      <c r="F3806" s="16">
        <v>1114.2</v>
      </c>
      <c r="G3806" s="28">
        <f ca="1">IFERROR($F3806/OFFSET($F3806,G$12,)-1,"")</f>
        <v>1.8976633590927827E-2</v>
      </c>
      <c r="H3806" s="29">
        <f ca="1">IFERROR($F3806/OFFSET($F3806,H$12,)-1,"")</f>
        <v>3.1055670713651118E-2</v>
      </c>
      <c r="I3806" s="29">
        <f ca="1">IFERROR($F3806/OFFSET($F3806,I$12,)-1,"")</f>
        <v>1.7255546425636981E-2</v>
      </c>
      <c r="J3806" s="29">
        <f ca="1">IFERROR($F3806/OFFSET($F3806,J$12,)-1,"")</f>
        <v>-0.20792219978957549</v>
      </c>
      <c r="K3806" s="30">
        <f>F3806/VLOOKUP(YEAR(B3806),$Z$13:$AB$35,3,FALSE)-1</f>
        <v>-0.15000419581486535</v>
      </c>
      <c r="L3806" s="21">
        <f>MAX(F3806:$F$5741)</f>
        <v>1628.56</v>
      </c>
      <c r="M3806" s="28">
        <f ca="1">IF(OFFSET($O3806,M$12,)&lt;&gt;"",_xlfn.STDEV.S(OFFSET($O3806,,,M$12))*SQRT($J$12/$G$12),"")</f>
        <v>0.37670989446377717</v>
      </c>
      <c r="N3806" s="30">
        <f ca="1">IF(OFFSET($O3806,N$12,)&lt;&gt;"",_xlfn.STDEV.S(OFFSET($O3806,,,N$12))*SQRT($J$12/$G$12),"")</f>
        <v>0.37570707344469234</v>
      </c>
      <c r="O3806" s="4">
        <f t="shared" ca="1" si="59"/>
        <v>1.879882325238303E-2</v>
      </c>
    </row>
    <row r="3807" spans="2:15" x14ac:dyDescent="0.2">
      <c r="B3807" s="14">
        <v>36091</v>
      </c>
      <c r="C3807" s="25">
        <v>1099.33</v>
      </c>
      <c r="D3807" s="25">
        <v>1105.3599999999999</v>
      </c>
      <c r="E3807" s="25">
        <v>1081.8599999999999</v>
      </c>
      <c r="F3807" s="16">
        <v>1093.45</v>
      </c>
      <c r="G3807" s="28">
        <f ca="1">IFERROR($F3807/OFFSET($F3807,G$12,)-1,"")</f>
        <v>-5.36680765907116E-3</v>
      </c>
      <c r="H3807" s="29">
        <f ca="1">IFERROR($F3807/OFFSET($F3807,H$12,)-1,"")</f>
        <v>-5.1187831921095661E-4</v>
      </c>
      <c r="I3807" s="29">
        <f ca="1">IFERROR($F3807/OFFSET($F3807,I$12,)-1,"")</f>
        <v>-2.1494984205392531E-2</v>
      </c>
      <c r="J3807" s="29">
        <f ca="1">IFERROR($F3807/OFFSET($F3807,J$12,)-1,"")</f>
        <v>-0.2318149246181731</v>
      </c>
      <c r="K3807" s="30">
        <f>F3807/VLOOKUP(YEAR(B3807),$Z$13:$AB$35,3,FALSE)-1</f>
        <v>-0.16583386098883901</v>
      </c>
      <c r="L3807" s="21">
        <f>MAX(F3807:$F$5741)</f>
        <v>1628.56</v>
      </c>
      <c r="M3807" s="28">
        <f ca="1">IF(OFFSET($O3807,M$12,)&lt;&gt;"",_xlfn.STDEV.S(OFFSET($O3807,,,M$12))*SQRT($J$12/$G$12),"")</f>
        <v>0.37382925688641305</v>
      </c>
      <c r="N3807" s="30">
        <f ca="1">IF(OFFSET($O3807,N$12,)&lt;&gt;"",_xlfn.STDEV.S(OFFSET($O3807,,,N$12))*SQRT($J$12/$G$12),"")</f>
        <v>0.37313932071751321</v>
      </c>
      <c r="O3807" s="4">
        <f t="shared" ca="1" si="59"/>
        <v>-5.3812607056366374E-3</v>
      </c>
    </row>
    <row r="3808" spans="2:15" x14ac:dyDescent="0.2">
      <c r="B3808" s="14">
        <v>36090</v>
      </c>
      <c r="C3808" s="25">
        <v>1098.73</v>
      </c>
      <c r="D3808" s="25">
        <v>1119.52</v>
      </c>
      <c r="E3808" s="25">
        <v>1096.97</v>
      </c>
      <c r="F3808" s="16">
        <v>1099.3499999999999</v>
      </c>
      <c r="G3808" s="28">
        <f ca="1">IFERROR($F3808/OFFSET($F3808,G$12,)-1,"")</f>
        <v>1.6400164001639794E-3</v>
      </c>
      <c r="H3808" s="29">
        <f ca="1">IFERROR($F3808/OFFSET($F3808,H$12,)-1,"")</f>
        <v>4.0883569879848647E-2</v>
      </c>
      <c r="I3808" s="29">
        <f ca="1">IFERROR($F3808/OFFSET($F3808,I$12,)-1,"")</f>
        <v>-1.6021481315730668E-2</v>
      </c>
      <c r="J3808" s="29">
        <f ca="1">IFERROR($F3808/OFFSET($F3808,J$12,)-1,"")</f>
        <v>-0.23325056842751335</v>
      </c>
      <c r="K3808" s="30">
        <f>F3808/VLOOKUP(YEAR(B3808),$Z$13:$AB$35,3,FALSE)-1</f>
        <v>-0.16133289595142009</v>
      </c>
      <c r="L3808" s="21">
        <f>MAX(F3808:$F$5741)</f>
        <v>1628.56</v>
      </c>
      <c r="M3808" s="28">
        <f ca="1">IF(OFFSET($O3808,M$12,)&lt;&gt;"",_xlfn.STDEV.S(OFFSET($O3808,,,M$12))*SQRT($J$12/$G$12),"")</f>
        <v>0.37485287565981129</v>
      </c>
      <c r="N3808" s="30">
        <f ca="1">IF(OFFSET($O3808,N$12,)&lt;&gt;"",_xlfn.STDEV.S(OFFSET($O3808,,,N$12))*SQRT($J$12/$G$12),"")</f>
        <v>0.37516463385727594</v>
      </c>
      <c r="O3808" s="4">
        <f t="shared" ca="1" si="59"/>
        <v>1.6386730418201632E-3</v>
      </c>
    </row>
    <row r="3809" spans="2:15" x14ac:dyDescent="0.2">
      <c r="B3809" s="14">
        <v>36089</v>
      </c>
      <c r="C3809" s="25">
        <v>1107.77</v>
      </c>
      <c r="D3809" s="25">
        <v>1123.3</v>
      </c>
      <c r="E3809" s="25">
        <v>1093.05</v>
      </c>
      <c r="F3809" s="16">
        <v>1097.55</v>
      </c>
      <c r="G3809" s="28">
        <f ca="1">IFERROR($F3809/OFFSET($F3809,G$12,)-1,"")</f>
        <v>-9.9853872381879816E-3</v>
      </c>
      <c r="H3809" s="29">
        <f ca="1">IFERROR($F3809/OFFSET($F3809,H$12,)-1,"")</f>
        <v>3.1037754459798395E-2</v>
      </c>
      <c r="I3809" s="29">
        <f ca="1">IFERROR($F3809/OFFSET($F3809,I$12,)-1,"")</f>
        <v>4.1017227235440323E-4</v>
      </c>
      <c r="J3809" s="29">
        <f ca="1">IFERROR($F3809/OFFSET($F3809,J$12,)-1,"")</f>
        <v>-0.23335638398189484</v>
      </c>
      <c r="K3809" s="30">
        <f>F3809/VLOOKUP(YEAR(B3809),$Z$13:$AB$35,3,FALSE)-1</f>
        <v>-0.16270607172554796</v>
      </c>
      <c r="L3809" s="21">
        <f>MAX(F3809:$F$5741)</f>
        <v>1628.56</v>
      </c>
      <c r="M3809" s="28">
        <f ca="1">IF(OFFSET($O3809,M$12,)&lt;&gt;"",_xlfn.STDEV.S(OFFSET($O3809,,,M$12))*SQRT($J$12/$G$12),"")</f>
        <v>0.38599917886263185</v>
      </c>
      <c r="N3809" s="30">
        <f ca="1">IF(OFFSET($O3809,N$12,)&lt;&gt;"",_xlfn.STDEV.S(OFFSET($O3809,,,N$12))*SQRT($J$12/$G$12),"")</f>
        <v>0.3765920488335886</v>
      </c>
      <c r="O3809" s="4">
        <f t="shared" ca="1" si="59"/>
        <v>-1.0035575596967878E-2</v>
      </c>
    </row>
    <row r="3810" spans="2:15" x14ac:dyDescent="0.2">
      <c r="B3810" s="14">
        <v>36088</v>
      </c>
      <c r="C3810" s="25">
        <v>1080.9000000000001</v>
      </c>
      <c r="D3810" s="25">
        <v>1108.6199999999999</v>
      </c>
      <c r="E3810" s="25">
        <v>1080.9000000000001</v>
      </c>
      <c r="F3810" s="16">
        <v>1108.6199999999999</v>
      </c>
      <c r="G3810" s="28">
        <f ca="1">IFERROR($F3810/OFFSET($F3810,G$12,)-1,"")</f>
        <v>2.5892063962096312E-2</v>
      </c>
      <c r="H3810" s="29">
        <f ca="1">IFERROR($F3810/OFFSET($F3810,H$12,)-1,"")</f>
        <v>2.8700275589454982E-2</v>
      </c>
      <c r="I3810" s="29">
        <f ca="1">IFERROR($F3810/OFFSET($F3810,I$12,)-1,"")</f>
        <v>3.2917478034827363E-2</v>
      </c>
      <c r="J3810" s="29">
        <f ca="1">IFERROR($F3810/OFFSET($F3810,J$12,)-1,"")</f>
        <v>-0.21533071451321795</v>
      </c>
      <c r="K3810" s="30">
        <f>F3810/VLOOKUP(YEAR(B3810),$Z$13:$AB$35,3,FALSE)-1</f>
        <v>-0.15426104071466173</v>
      </c>
      <c r="L3810" s="21">
        <f>MAX(F3810:$F$5741)</f>
        <v>1628.56</v>
      </c>
      <c r="M3810" s="28">
        <f ca="1">IF(OFFSET($O3810,M$12,)&lt;&gt;"",_xlfn.STDEV.S(OFFSET($O3810,,,M$12))*SQRT($J$12/$G$12),"")</f>
        <v>0.38549573169112089</v>
      </c>
      <c r="N3810" s="30">
        <f ca="1">IF(OFFSET($O3810,N$12,)&lt;&gt;"",_xlfn.STDEV.S(OFFSET($O3810,,,N$12))*SQRT($J$12/$G$12),"")</f>
        <v>0.37662451380662365</v>
      </c>
      <c r="O3810" s="4">
        <f t="shared" ca="1" si="59"/>
        <v>2.5562540397913492E-2</v>
      </c>
    </row>
    <row r="3811" spans="2:15" x14ac:dyDescent="0.2">
      <c r="B3811" s="14">
        <v>36087</v>
      </c>
      <c r="C3811" s="25">
        <v>1093.53</v>
      </c>
      <c r="D3811" s="25">
        <v>1111.9100000000001</v>
      </c>
      <c r="E3811" s="25">
        <v>1079.6600000000001</v>
      </c>
      <c r="F3811" s="16">
        <v>1080.6400000000001</v>
      </c>
      <c r="G3811" s="28">
        <f ca="1">IFERROR($F3811/OFFSET($F3811,G$12,)-1,"")</f>
        <v>-1.2221094871161964E-2</v>
      </c>
      <c r="H3811" s="29">
        <f ca="1">IFERROR($F3811/OFFSET($F3811,H$12,)-1,"")</f>
        <v>9.6325432343298267E-3</v>
      </c>
      <c r="I3811" s="29">
        <f ca="1">IFERROR($F3811/OFFSET($F3811,I$12,)-1,"")</f>
        <v>-2.2602498123241999E-2</v>
      </c>
      <c r="J3811" s="29">
        <f ca="1">IFERROR($F3811/OFFSET($F3811,J$12,)-1,"")</f>
        <v>-0.23177979355645917</v>
      </c>
      <c r="K3811" s="30">
        <f>F3811/VLOOKUP(YEAR(B3811),$Z$13:$AB$35,3,FALSE)-1</f>
        <v>-0.17560629524804883</v>
      </c>
      <c r="L3811" s="21">
        <f>MAX(F3811:$F$5741)</f>
        <v>1628.56</v>
      </c>
      <c r="M3811" s="28">
        <f ca="1">IF(OFFSET($O3811,M$12,)&lt;&gt;"",_xlfn.STDEV.S(OFFSET($O3811,,,M$12))*SQRT($J$12/$G$12),"")</f>
        <v>0.39152063285074323</v>
      </c>
      <c r="N3811" s="30">
        <f ca="1">IF(OFFSET($O3811,N$12,)&lt;&gt;"",_xlfn.STDEV.S(OFFSET($O3811,,,N$12))*SQRT($J$12/$G$12),"")</f>
        <v>0.37118707913417903</v>
      </c>
      <c r="O3811" s="4">
        <f t="shared" ca="1" si="59"/>
        <v>-1.229638651077148E-2</v>
      </c>
    </row>
    <row r="3812" spans="2:15" x14ac:dyDescent="0.2">
      <c r="B3812" s="14">
        <v>36084</v>
      </c>
      <c r="C3812" s="25">
        <v>1056.17</v>
      </c>
      <c r="D3812" s="25">
        <v>1095.05</v>
      </c>
      <c r="E3812" s="25">
        <v>1053.2</v>
      </c>
      <c r="F3812" s="16">
        <v>1094.01</v>
      </c>
      <c r="G3812" s="28">
        <f ca="1">IFERROR($F3812/OFFSET($F3812,G$12,)-1,"")</f>
        <v>3.5827565638107517E-2</v>
      </c>
      <c r="H3812" s="29">
        <f ca="1">IFERROR($F3812/OFFSET($F3812,H$12,)-1,"")</f>
        <v>6.0693613596920715E-2</v>
      </c>
      <c r="I3812" s="29">
        <f ca="1">IFERROR($F3812/OFFSET($F3812,I$12,)-1,"")</f>
        <v>-4.1871091652178061E-3</v>
      </c>
      <c r="J3812" s="29">
        <f ca="1">IFERROR($F3812/OFFSET($F3812,J$12,)-1,"")</f>
        <v>-0.22494190659714353</v>
      </c>
      <c r="K3812" s="30">
        <f>F3812/VLOOKUP(YEAR(B3812),$Z$13:$AB$35,3,FALSE)-1</f>
        <v>-0.16540665074799932</v>
      </c>
      <c r="L3812" s="21">
        <f>MAX(F3812:$F$5741)</f>
        <v>1628.56</v>
      </c>
      <c r="M3812" s="28">
        <f ca="1">IF(OFFSET($O3812,M$12,)&lt;&gt;"",_xlfn.STDEV.S(OFFSET($O3812,,,M$12))*SQRT($J$12/$G$12),"")</f>
        <v>0.39835682267762784</v>
      </c>
      <c r="N3812" s="30">
        <f ca="1">IF(OFFSET($O3812,N$12,)&lt;&gt;"",_xlfn.STDEV.S(OFFSET($O3812,,,N$12))*SQRT($J$12/$G$12),"")</f>
        <v>0.37093808413444762</v>
      </c>
      <c r="O3812" s="4">
        <f t="shared" ca="1" si="59"/>
        <v>3.5200687549953022E-2</v>
      </c>
    </row>
    <row r="3813" spans="2:15" x14ac:dyDescent="0.2">
      <c r="B3813" s="14">
        <v>36083</v>
      </c>
      <c r="C3813" s="25">
        <v>1063.1500000000001</v>
      </c>
      <c r="D3813" s="25">
        <v>1070.3800000000001</v>
      </c>
      <c r="E3813" s="25">
        <v>1049.25</v>
      </c>
      <c r="F3813" s="16">
        <v>1056.17</v>
      </c>
      <c r="G3813" s="28">
        <f ca="1">IFERROR($F3813/OFFSET($F3813,G$12,)-1,"")</f>
        <v>-7.8345905627941193E-3</v>
      </c>
      <c r="H3813" s="29">
        <f ca="1">IFERROR($F3813/OFFSET($F3813,H$12,)-1,"")</f>
        <v>4.7995634054375902E-2</v>
      </c>
      <c r="I3813" s="29">
        <f ca="1">IFERROR($F3813/OFFSET($F3813,I$12,)-1,"")</f>
        <v>-7.8200686001553499E-2</v>
      </c>
      <c r="J3813" s="29">
        <f ca="1">IFERROR($F3813/OFFSET($F3813,J$12,)-1,"")</f>
        <v>-0.26388530725750803</v>
      </c>
      <c r="K3813" s="30">
        <f>F3813/VLOOKUP(YEAR(B3813),$Z$13:$AB$35,3,FALSE)-1</f>
        <v>-0.19427385702188682</v>
      </c>
      <c r="L3813" s="21">
        <f>MAX(F3813:$F$5741)</f>
        <v>1628.56</v>
      </c>
      <c r="M3813" s="28">
        <f ca="1">IF(OFFSET($O3813,M$12,)&lt;&gt;"",_xlfn.STDEV.S(OFFSET($O3813,,,M$12))*SQRT($J$12/$G$12),"")</f>
        <v>0.38549507381919257</v>
      </c>
      <c r="N3813" s="30">
        <f ca="1">IF(OFFSET($O3813,N$12,)&lt;&gt;"",_xlfn.STDEV.S(OFFSET($O3813,,,N$12))*SQRT($J$12/$G$12),"")</f>
        <v>0.36116409246695153</v>
      </c>
      <c r="O3813" s="4">
        <f t="shared" ca="1" si="59"/>
        <v>-7.8654422131170885E-3</v>
      </c>
    </row>
    <row r="3814" spans="2:15" x14ac:dyDescent="0.2">
      <c r="B3814" s="14">
        <v>36082</v>
      </c>
      <c r="C3814" s="25">
        <v>1077.77</v>
      </c>
      <c r="D3814" s="25">
        <v>1081.1300000000001</v>
      </c>
      <c r="E3814" s="25">
        <v>1057.1400000000001</v>
      </c>
      <c r="F3814" s="16">
        <v>1064.51</v>
      </c>
      <c r="G3814" s="28">
        <f ca="1">IFERROR($F3814/OFFSET($F3814,G$12,)-1,"")</f>
        <v>-1.2229862019690341E-2</v>
      </c>
      <c r="H3814" s="29">
        <f ca="1">IFERROR($F3814/OFFSET($F3814,H$12,)-1,"")</f>
        <v>3.6190902631092259E-2</v>
      </c>
      <c r="I3814" s="29">
        <f ca="1">IFERROR($F3814/OFFSET($F3814,I$12,)-1,"")</f>
        <v>-5.6628353169504098E-2</v>
      </c>
      <c r="J3814" s="29">
        <f ca="1">IFERROR($F3814/OFFSET($F3814,J$12,)-1,"")</f>
        <v>-0.26108535095513108</v>
      </c>
      <c r="K3814" s="30">
        <f>F3814/VLOOKUP(YEAR(B3814),$Z$13:$AB$35,3,FALSE)-1</f>
        <v>-0.1879114759350945</v>
      </c>
      <c r="L3814" s="21">
        <f>MAX(F3814:$F$5741)</f>
        <v>1628.56</v>
      </c>
      <c r="M3814" s="28">
        <f ca="1">IF(OFFSET($O3814,M$12,)&lt;&gt;"",_xlfn.STDEV.S(OFFSET($O3814,,,M$12))*SQRT($J$12/$G$12),"")</f>
        <v>0.39486617698337534</v>
      </c>
      <c r="N3814" s="30">
        <f ca="1">IF(OFFSET($O3814,N$12,)&lt;&gt;"",_xlfn.STDEV.S(OFFSET($O3814,,,N$12))*SQRT($J$12/$G$12),"")</f>
        <v>0.36174730129236898</v>
      </c>
      <c r="O3814" s="4">
        <f t="shared" ca="1" si="59"/>
        <v>-1.2305262168461695E-2</v>
      </c>
    </row>
    <row r="3815" spans="2:15" x14ac:dyDescent="0.2">
      <c r="B3815" s="14">
        <v>36081</v>
      </c>
      <c r="C3815" s="25">
        <v>1069.3699999999999</v>
      </c>
      <c r="D3815" s="25">
        <v>1084.2</v>
      </c>
      <c r="E3815" s="25">
        <v>1058.68</v>
      </c>
      <c r="F3815" s="16">
        <v>1077.69</v>
      </c>
      <c r="G3815" s="28">
        <f ca="1">IFERROR($F3815/OFFSET($F3815,G$12,)-1,"")</f>
        <v>6.8763839189782683E-3</v>
      </c>
      <c r="H3815" s="29">
        <f ca="1">IFERROR($F3815/OFFSET($F3815,H$12,)-1,"")</f>
        <v>3.8857506410379994E-2</v>
      </c>
      <c r="I3815" s="29">
        <f ca="1">IFERROR($F3815/OFFSET($F3815,I$12,)-1,"")</f>
        <v>-7.5222036298107753E-2</v>
      </c>
      <c r="J3815" s="29">
        <f ca="1">IFERROR($F3815/OFFSET($F3815,J$12,)-1,"")</f>
        <v>-0.26075235625797422</v>
      </c>
      <c r="K3815" s="30">
        <f>F3815/VLOOKUP(YEAR(B3815),$Z$13:$AB$35,3,FALSE)-1</f>
        <v>-0.17785677776675834</v>
      </c>
      <c r="L3815" s="21">
        <f>MAX(F3815:$F$5741)</f>
        <v>1628.56</v>
      </c>
      <c r="M3815" s="28">
        <f ca="1">IF(OFFSET($O3815,M$12,)&lt;&gt;"",_xlfn.STDEV.S(OFFSET($O3815,,,M$12))*SQRT($J$12/$G$12),"")</f>
        <v>0.39629440913766512</v>
      </c>
      <c r="N3815" s="30">
        <f ca="1">IF(OFFSET($O3815,N$12,)&lt;&gt;"",_xlfn.STDEV.S(OFFSET($O3815,,,N$12))*SQRT($J$12/$G$12),"")</f>
        <v>0.36193093107350272</v>
      </c>
      <c r="O3815" s="4">
        <f t="shared" ca="1" si="59"/>
        <v>6.852849417657644E-3</v>
      </c>
    </row>
    <row r="3816" spans="2:15" x14ac:dyDescent="0.2">
      <c r="B3816" s="14">
        <v>36080</v>
      </c>
      <c r="C3816" s="25">
        <v>1032.31</v>
      </c>
      <c r="D3816" s="25">
        <v>1072.21</v>
      </c>
      <c r="E3816" s="25">
        <v>1032.0899999999999</v>
      </c>
      <c r="F3816" s="16">
        <v>1070.33</v>
      </c>
      <c r="G3816" s="28">
        <f ca="1">IFERROR($F3816/OFFSET($F3816,G$12,)-1,"")</f>
        <v>3.7734751456743432E-2</v>
      </c>
      <c r="H3816" s="29">
        <f ca="1">IFERROR($F3816/OFFSET($F3816,H$12,)-1,"")</f>
        <v>5.0290458060211041E-2</v>
      </c>
      <c r="I3816" s="29">
        <f ca="1">IFERROR($F3816/OFFSET($F3816,I$12,)-1,"")</f>
        <v>-7.1127927865381135E-2</v>
      </c>
      <c r="J3816" s="29">
        <f ca="1">IFERROR($F3816/OFFSET($F3816,J$12,)-1,"")</f>
        <v>-0.26936939396835369</v>
      </c>
      <c r="K3816" s="30">
        <f>F3816/VLOOKUP(YEAR(B3816),$Z$13:$AB$35,3,FALSE)-1</f>
        <v>-0.18347154093208118</v>
      </c>
      <c r="L3816" s="21">
        <f>MAX(F3816:$F$5741)</f>
        <v>1628.56</v>
      </c>
      <c r="M3816" s="28">
        <f ca="1">IF(OFFSET($O3816,M$12,)&lt;&gt;"",_xlfn.STDEV.S(OFFSET($O3816,,,M$12))*SQRT($J$12/$G$12),"")</f>
        <v>0.41977999434792224</v>
      </c>
      <c r="N3816" s="30">
        <f ca="1">IF(OFFSET($O3816,N$12,)&lt;&gt;"",_xlfn.STDEV.S(OFFSET($O3816,,,N$12))*SQRT($J$12/$G$12),"")</f>
        <v>0.36202613423648045</v>
      </c>
      <c r="O3816" s="4">
        <f t="shared" ca="1" si="59"/>
        <v>3.7040213992651588E-2</v>
      </c>
    </row>
    <row r="3817" spans="2:15" x14ac:dyDescent="0.2">
      <c r="B3817" s="14">
        <v>36077</v>
      </c>
      <c r="C3817" s="25">
        <v>1008.44</v>
      </c>
      <c r="D3817" s="25">
        <v>1032.92</v>
      </c>
      <c r="E3817" s="25">
        <v>1003.48</v>
      </c>
      <c r="F3817" s="16">
        <v>1031.4100000000001</v>
      </c>
      <c r="G3817" s="28">
        <f ca="1">IFERROR($F3817/OFFSET($F3817,G$12,)-1,"")</f>
        <v>2.3427267314943601E-2</v>
      </c>
      <c r="H3817" s="29">
        <f ca="1">IFERROR($F3817/OFFSET($F3817,H$12,)-1,"")</f>
        <v>4.442351702209546E-2</v>
      </c>
      <c r="I3817" s="29">
        <f ca="1">IFERROR($F3817/OFFSET($F3817,I$12,)-1,"")</f>
        <v>-0.11551225870629689</v>
      </c>
      <c r="J3817" s="29">
        <f ca="1">IFERROR($F3817/OFFSET($F3817,J$12,)-1,"")</f>
        <v>-0.29297367699479016</v>
      </c>
      <c r="K3817" s="30">
        <f>F3817/VLOOKUP(YEAR(B3817),$Z$13:$AB$35,3,FALSE)-1</f>
        <v>-0.21316265267044532</v>
      </c>
      <c r="L3817" s="21">
        <f>MAX(F3817:$F$5741)</f>
        <v>1628.56</v>
      </c>
      <c r="M3817" s="28">
        <f ca="1">IF(OFFSET($O3817,M$12,)&lt;&gt;"",_xlfn.STDEV.S(OFFSET($O3817,,,M$12))*SQRT($J$12/$G$12),"")</f>
        <v>0.40155042486301989</v>
      </c>
      <c r="N3817" s="30">
        <f ca="1">IF(OFFSET($O3817,N$12,)&lt;&gt;"",_xlfn.STDEV.S(OFFSET($O3817,,,N$12))*SQRT($J$12/$G$12),"")</f>
        <v>0.3514774686601248</v>
      </c>
      <c r="O3817" s="4">
        <f t="shared" ca="1" si="59"/>
        <v>2.3157060882793158E-2</v>
      </c>
    </row>
    <row r="3818" spans="2:15" x14ac:dyDescent="0.2">
      <c r="B3818" s="14">
        <v>36076</v>
      </c>
      <c r="C3818" s="25">
        <v>1026.8699999999999</v>
      </c>
      <c r="D3818" s="25">
        <v>1040.6400000000001</v>
      </c>
      <c r="E3818" s="25">
        <v>997.4</v>
      </c>
      <c r="F3818" s="16">
        <v>1007.8</v>
      </c>
      <c r="G3818" s="28">
        <f ca="1">IFERROR($F3818/OFFSET($F3818,G$12,)-1,"")</f>
        <v>-1.9010444550436545E-2</v>
      </c>
      <c r="H3818" s="29">
        <f ca="1">IFERROR($F3818/OFFSET($F3818,H$12,)-1,"")</f>
        <v>2.6210211188725685E-2</v>
      </c>
      <c r="I3818" s="29">
        <f ca="1">IFERROR($F3818/OFFSET($F3818,I$12,)-1,"")</f>
        <v>-0.16482277967000647</v>
      </c>
      <c r="J3818" s="29">
        <f ca="1">IFERROR($F3818/OFFSET($F3818,J$12,)-1,"")</f>
        <v>-0.29988606996971134</v>
      </c>
      <c r="K3818" s="30">
        <f>F3818/VLOOKUP(YEAR(B3818),$Z$13:$AB$35,3,FALSE)-1</f>
        <v>-0.23117414157442229</v>
      </c>
      <c r="L3818" s="21">
        <f>MAX(F3818:$F$5741)</f>
        <v>1628.56</v>
      </c>
      <c r="M3818" s="28">
        <f ca="1">IF(OFFSET($O3818,M$12,)&lt;&gt;"",_xlfn.STDEV.S(OFFSET($O3818,,,M$12))*SQRT($J$12/$G$12),"")</f>
        <v>0.39746096060259278</v>
      </c>
      <c r="N3818" s="30">
        <f ca="1">IF(OFFSET($O3818,N$12,)&lt;&gt;"",_xlfn.STDEV.S(OFFSET($O3818,,,N$12))*SQRT($J$12/$G$12),"")</f>
        <v>0.3464895313691399</v>
      </c>
      <c r="O3818" s="4">
        <f t="shared" ca="1" si="59"/>
        <v>-1.9193466313856201E-2</v>
      </c>
    </row>
    <row r="3819" spans="2:15" x14ac:dyDescent="0.2">
      <c r="B3819" s="14">
        <v>36075</v>
      </c>
      <c r="C3819" s="25">
        <v>1037.56</v>
      </c>
      <c r="D3819" s="25">
        <v>1063.31</v>
      </c>
      <c r="E3819" s="25">
        <v>1027.17</v>
      </c>
      <c r="F3819" s="16">
        <v>1027.33</v>
      </c>
      <c r="G3819" s="28">
        <f ca="1">IFERROR($F3819/OFFSET($F3819,G$12,)-1,"")</f>
        <v>-9.6878675123871494E-3</v>
      </c>
      <c r="H3819" s="29">
        <f ca="1">IFERROR($F3819/OFFSET($F3819,H$12,)-1,"")</f>
        <v>-1.9011878843436136E-2</v>
      </c>
      <c r="I3819" s="29">
        <f ca="1">IFERROR($F3819/OFFSET($F3819,I$12,)-1,"")</f>
        <v>-0.14942747617588858</v>
      </c>
      <c r="J3819" s="29">
        <f ca="1">IFERROR($F3819/OFFSET($F3819,J$12,)-1,"")</f>
        <v>-0.27844384977910763</v>
      </c>
      <c r="K3819" s="30">
        <f>F3819/VLOOKUP(YEAR(B3819),$Z$13:$AB$35,3,FALSE)-1</f>
        <v>-0.21627518442513527</v>
      </c>
      <c r="L3819" s="21">
        <f>MAX(F3819:$F$5741)</f>
        <v>1628.56</v>
      </c>
      <c r="M3819" s="28">
        <f ca="1">IF(OFFSET($O3819,M$12,)&lt;&gt;"",_xlfn.STDEV.S(OFFSET($O3819,,,M$12))*SQRT($J$12/$G$12),"")</f>
        <v>0.41718224801543713</v>
      </c>
      <c r="N3819" s="30">
        <f ca="1">IF(OFFSET($O3819,N$12,)&lt;&gt;"",_xlfn.STDEV.S(OFFSET($O3819,,,N$12))*SQRT($J$12/$G$12),"")</f>
        <v>0.34594674961402483</v>
      </c>
      <c r="O3819" s="4">
        <f t="shared" ca="1" si="59"/>
        <v>-9.7351002044569982E-3</v>
      </c>
    </row>
    <row r="3820" spans="2:15" x14ac:dyDescent="0.2">
      <c r="B3820" s="14">
        <v>36074</v>
      </c>
      <c r="C3820" s="25">
        <v>1018.64</v>
      </c>
      <c r="D3820" s="25">
        <v>1047.54</v>
      </c>
      <c r="E3820" s="25">
        <v>1015.45</v>
      </c>
      <c r="F3820" s="16">
        <v>1037.3800000000001</v>
      </c>
      <c r="G3820" s="28">
        <f ca="1">IFERROR($F3820/OFFSET($F3820,G$12,)-1,"")</f>
        <v>1.7957373317109671E-2</v>
      </c>
      <c r="H3820" s="29">
        <f ca="1">IFERROR($F3820/OFFSET($F3820,H$12,)-1,"")</f>
        <v>-2.9851304591788863E-2</v>
      </c>
      <c r="I3820" s="29">
        <f ca="1">IFERROR($F3820/OFFSET($F3820,I$12,)-1,"")</f>
        <v>-0.11146704124982854</v>
      </c>
      <c r="J3820" s="29">
        <f ca="1">IFERROR($F3820/OFFSET($F3820,J$12,)-1,"")</f>
        <v>-0.26626256339163823</v>
      </c>
      <c r="K3820" s="30">
        <f>F3820/VLOOKUP(YEAR(B3820),$Z$13:$AB$35,3,FALSE)-1</f>
        <v>-0.20860828635292128</v>
      </c>
      <c r="L3820" s="21">
        <f>MAX(F3820:$F$5741)</f>
        <v>1628.56</v>
      </c>
      <c r="M3820" s="28">
        <f ca="1">IF(OFFSET($O3820,M$12,)&lt;&gt;"",_xlfn.STDEV.S(OFFSET($O3820,,,M$12))*SQRT($J$12/$G$12),"")</f>
        <v>0.42877414698783539</v>
      </c>
      <c r="N3820" s="30">
        <f ca="1">IF(OFFSET($O3820,N$12,)&lt;&gt;"",_xlfn.STDEV.S(OFFSET($O3820,,,N$12))*SQRT($J$12/$G$12),"")</f>
        <v>0.34633586106427211</v>
      </c>
      <c r="O3820" s="4">
        <f t="shared" ca="1" si="59"/>
        <v>1.7798044282193341E-2</v>
      </c>
    </row>
    <row r="3821" spans="2:15" x14ac:dyDescent="0.2">
      <c r="B3821" s="14">
        <v>36073</v>
      </c>
      <c r="C3821" s="25">
        <v>986</v>
      </c>
      <c r="D3821" s="25">
        <v>1021.74</v>
      </c>
      <c r="E3821" s="25">
        <v>982.2</v>
      </c>
      <c r="F3821" s="16">
        <v>1019.08</v>
      </c>
      <c r="G3821" s="28">
        <f ca="1">IFERROR($F3821/OFFSET($F3821,G$12,)-1,"")</f>
        <v>3.1937946817344187E-2</v>
      </c>
      <c r="H3821" s="29">
        <f ca="1">IFERROR($F3821/OFFSET($F3821,H$12,)-1,"")</f>
        <v>-5.9897971420927787E-2</v>
      </c>
      <c r="I3821" s="29">
        <f ca="1">IFERROR($F3821/OFFSET($F3821,I$12,)-1,"")</f>
        <v>-0.10493171138729074</v>
      </c>
      <c r="J3821" s="29">
        <f ca="1">IFERROR($F3821/OFFSET($F3821,J$12,)-1,"")</f>
        <v>-0.27895112960172064</v>
      </c>
      <c r="K3821" s="30">
        <f>F3821/VLOOKUP(YEAR(B3821),$Z$13:$AB$35,3,FALSE)-1</f>
        <v>-0.22256890672322105</v>
      </c>
      <c r="L3821" s="21">
        <f>MAX(F3821:$F$5741)</f>
        <v>1628.56</v>
      </c>
      <c r="M3821" s="28">
        <f ca="1">IF(OFFSET($O3821,M$12,)&lt;&gt;"",_xlfn.STDEV.S(OFFSET($O3821,,,M$12))*SQRT($J$12/$G$12),"")</f>
        <v>0.42957118485942519</v>
      </c>
      <c r="N3821" s="30">
        <f ca="1">IF(OFFSET($O3821,N$12,)&lt;&gt;"",_xlfn.STDEV.S(OFFSET($O3821,,,N$12))*SQRT($J$12/$G$12),"")</f>
        <v>0.342794858366535</v>
      </c>
      <c r="O3821" s="4">
        <f t="shared" ca="1" si="59"/>
        <v>3.1438536198585956E-2</v>
      </c>
    </row>
    <row r="3822" spans="2:15" x14ac:dyDescent="0.2">
      <c r="B3822" s="14">
        <v>36070</v>
      </c>
      <c r="C3822" s="25">
        <v>982.06</v>
      </c>
      <c r="D3822" s="25">
        <v>997.22</v>
      </c>
      <c r="E3822" s="25">
        <v>949.6</v>
      </c>
      <c r="F3822" s="16">
        <v>987.54</v>
      </c>
      <c r="G3822" s="28">
        <f ca="1">IFERROR($F3822/OFFSET($F3822,G$12,)-1,"")</f>
        <v>5.5801071217644882E-3</v>
      </c>
      <c r="H3822" s="29">
        <f ca="1">IFERROR($F3822/OFFSET($F3822,H$12,)-1,"")</f>
        <v>-9.8384004382360946E-2</v>
      </c>
      <c r="I3822" s="29">
        <f ca="1">IFERROR($F3822/OFFSET($F3822,I$12,)-1,"")</f>
        <v>-0.12199935986343757</v>
      </c>
      <c r="J3822" s="29">
        <f ca="1">IFERROR($F3822/OFFSET($F3822,J$12,)-1,"")</f>
        <v>-0.30414256220185043</v>
      </c>
      <c r="K3822" s="30">
        <f>F3822/VLOOKUP(YEAR(B3822),$Z$13:$AB$35,3,FALSE)-1</f>
        <v>-0.24662999778766126</v>
      </c>
      <c r="L3822" s="21">
        <f>MAX(F3822:$F$5741)</f>
        <v>1628.56</v>
      </c>
      <c r="M3822" s="28">
        <f ca="1">IF(OFFSET($O3822,M$12,)&lt;&gt;"",_xlfn.STDEV.S(OFFSET($O3822,,,M$12))*SQRT($J$12/$G$12),"")</f>
        <v>0.41352680207729603</v>
      </c>
      <c r="N3822" s="30">
        <f ca="1">IF(OFFSET($O3822,N$12,)&lt;&gt;"",_xlfn.STDEV.S(OFFSET($O3822,,,N$12))*SQRT($J$12/$G$12),"")</f>
        <v>0.33363785821811809</v>
      </c>
      <c r="O3822" s="4">
        <f t="shared" ca="1" si="59"/>
        <v>5.5645959997483226E-3</v>
      </c>
    </row>
    <row r="3823" spans="2:15" x14ac:dyDescent="0.2">
      <c r="B3823" s="14">
        <v>36069</v>
      </c>
      <c r="C3823" s="25">
        <v>1045.54</v>
      </c>
      <c r="D3823" s="25">
        <v>1045.54</v>
      </c>
      <c r="E3823" s="25">
        <v>974.5</v>
      </c>
      <c r="F3823" s="16">
        <v>982.06</v>
      </c>
      <c r="G3823" s="28">
        <f ca="1">IFERROR($F3823/OFFSET($F3823,G$12,)-1,"")</f>
        <v>-6.2239792215729062E-2</v>
      </c>
      <c r="H3823" s="29">
        <f ca="1">IFERROR($F3823/OFFSET($F3823,H$12,)-1,"")</f>
        <v>-0.12117551254172376</v>
      </c>
      <c r="I3823" s="29">
        <f ca="1">IFERROR($F3823/OFFSET($F3823,I$12,)-1,"")</f>
        <v>-0.15446804480528986</v>
      </c>
      <c r="J3823" s="29">
        <f ca="1">IFERROR($F3823/OFFSET($F3823,J$12,)-1,"")</f>
        <v>-0.30851071320438528</v>
      </c>
      <c r="K3823" s="30">
        <f>F3823/VLOOKUP(YEAR(B3823),$Z$13:$AB$35,3,FALSE)-1</f>
        <v>-0.2508105551444505</v>
      </c>
      <c r="L3823" s="21">
        <f>MAX(F3823:$F$5741)</f>
        <v>1628.56</v>
      </c>
      <c r="M3823" s="28">
        <f ca="1">IF(OFFSET($O3823,M$12,)&lt;&gt;"",_xlfn.STDEV.S(OFFSET($O3823,,,M$12))*SQRT($J$12/$G$12),"")</f>
        <v>0.42887837880152885</v>
      </c>
      <c r="N3823" s="30">
        <f ca="1">IF(OFFSET($O3823,N$12,)&lt;&gt;"",_xlfn.STDEV.S(OFFSET($O3823,,,N$12))*SQRT($J$12/$G$12),"")</f>
        <v>0.33278775529377097</v>
      </c>
      <c r="O3823" s="4">
        <f t="shared" ca="1" si="59"/>
        <v>-6.4261004678937E-2</v>
      </c>
    </row>
    <row r="3824" spans="2:15" x14ac:dyDescent="0.2">
      <c r="B3824" s="14">
        <v>36068</v>
      </c>
      <c r="C3824" s="25">
        <v>1067.98</v>
      </c>
      <c r="D3824" s="25">
        <v>1067.98</v>
      </c>
      <c r="E3824" s="25">
        <v>1045.8800000000001</v>
      </c>
      <c r="F3824" s="16">
        <v>1047.24</v>
      </c>
      <c r="G3824" s="28">
        <f ca="1">IFERROR($F3824/OFFSET($F3824,G$12,)-1,"")</f>
        <v>-2.063031890021505E-2</v>
      </c>
      <c r="H3824" s="29">
        <f ca="1">IFERROR($F3824/OFFSET($F3824,H$12,)-1,"")</f>
        <v>-6.2662788095770861E-2</v>
      </c>
      <c r="I3824" s="29">
        <f ca="1">IFERROR($F3824/OFFSET($F3824,I$12,)-1,"")</f>
        <v>-8.6926953458768552E-2</v>
      </c>
      <c r="J3824" s="29">
        <f ca="1">IFERROR($F3824/OFFSET($F3824,J$12,)-1,"")</f>
        <v>-0.2605490594814438</v>
      </c>
      <c r="K3824" s="30">
        <f>F3824/VLOOKUP(YEAR(B3824),$Z$13:$AB$35,3,FALSE)-1</f>
        <v>-0.20108633461242109</v>
      </c>
      <c r="L3824" s="21">
        <f>MAX(F3824:$F$5741)</f>
        <v>1628.56</v>
      </c>
      <c r="M3824" s="28">
        <f ca="1">IF(OFFSET($O3824,M$12,)&lt;&gt;"",_xlfn.STDEV.S(OFFSET($O3824,,,M$12))*SQRT($J$12/$G$12),"")</f>
        <v>0.39880511932500312</v>
      </c>
      <c r="N3824" s="30">
        <f ca="1">IF(OFFSET($O3824,N$12,)&lt;&gt;"",_xlfn.STDEV.S(OFFSET($O3824,,,N$12))*SQRT($J$12/$G$12),"")</f>
        <v>0.31129089287470685</v>
      </c>
      <c r="O3824" s="4">
        <f t="shared" ca="1" si="59"/>
        <v>-2.0846096799390611E-2</v>
      </c>
    </row>
    <row r="3825" spans="2:15" x14ac:dyDescent="0.2">
      <c r="B3825" s="14">
        <v>36067</v>
      </c>
      <c r="C3825" s="25">
        <v>1084.01</v>
      </c>
      <c r="D3825" s="25">
        <v>1091.71</v>
      </c>
      <c r="E3825" s="25">
        <v>1060.27</v>
      </c>
      <c r="F3825" s="16">
        <v>1069.3</v>
      </c>
      <c r="G3825" s="28">
        <f ca="1">IFERROR($F3825/OFFSET($F3825,G$12,)-1,"")</f>
        <v>-1.3569985516738825E-2</v>
      </c>
      <c r="H3825" s="29">
        <f ca="1">IFERROR($F3825/OFFSET($F3825,H$12,)-1,"")</f>
        <v>-2.5339531492115541E-2</v>
      </c>
      <c r="I3825" s="29">
        <f ca="1">IFERROR($F3825/OFFSET($F3825,I$12,)-1,"")</f>
        <v>-0.11424595351303002</v>
      </c>
      <c r="J3825" s="29">
        <f ca="1">IFERROR($F3825/OFFSET($F3825,J$12,)-1,"")</f>
        <v>-0.2407642769403362</v>
      </c>
      <c r="K3825" s="30">
        <f>F3825/VLOOKUP(YEAR(B3825),$Z$13:$AB$35,3,FALSE)-1</f>
        <v>-0.18425730262505435</v>
      </c>
      <c r="L3825" s="21">
        <f>MAX(F3825:$F$5741)</f>
        <v>1628.56</v>
      </c>
      <c r="M3825" s="28">
        <f ca="1">IF(OFFSET($O3825,M$12,)&lt;&gt;"",_xlfn.STDEV.S(OFFSET($O3825,,,M$12))*SQRT($J$12/$G$12),"")</f>
        <v>0.40348900487151401</v>
      </c>
      <c r="N3825" s="30">
        <f ca="1">IF(OFFSET($O3825,N$12,)&lt;&gt;"",_xlfn.STDEV.S(OFFSET($O3825,,,N$12))*SQRT($J$12/$G$12),"")</f>
        <v>0.30983579722895704</v>
      </c>
      <c r="O3825" s="4">
        <f t="shared" ca="1" si="59"/>
        <v>-1.366289928668067E-2</v>
      </c>
    </row>
    <row r="3826" spans="2:15" x14ac:dyDescent="0.2">
      <c r="B3826" s="14">
        <v>36066</v>
      </c>
      <c r="C3826" s="25">
        <v>1095.6099999999999</v>
      </c>
      <c r="D3826" s="25">
        <v>1113.6400000000001</v>
      </c>
      <c r="E3826" s="25">
        <v>1079.9000000000001</v>
      </c>
      <c r="F3826" s="16">
        <v>1084.01</v>
      </c>
      <c r="G3826" s="28">
        <f ca="1">IFERROR($F3826/OFFSET($F3826,G$12,)-1,"")</f>
        <v>-1.0307678261663455E-2</v>
      </c>
      <c r="H3826" s="29">
        <f ca="1">IFERROR($F3826/OFFSET($F3826,H$12,)-1,"")</f>
        <v>9.9879808812157744E-3</v>
      </c>
      <c r="I3826" s="29">
        <f ca="1">IFERROR($F3826/OFFSET($F3826,I$12,)-1,"")</f>
        <v>-0.10459017205917587</v>
      </c>
      <c r="J3826" s="29">
        <f ca="1">IFERROR($F3826/OFFSET($F3826,J$12,)-1,"")</f>
        <v>-0.21926046498228235</v>
      </c>
      <c r="K3826" s="30">
        <f>F3826/VLOOKUP(YEAR(B3826),$Z$13:$AB$35,3,FALSE)-1</f>
        <v>-0.17303540504870951</v>
      </c>
      <c r="L3826" s="21">
        <f>MAX(F3826:$F$5741)</f>
        <v>1628.56</v>
      </c>
      <c r="M3826" s="28">
        <f ca="1">IF(OFFSET($O3826,M$12,)&lt;&gt;"",_xlfn.STDEV.S(OFFSET($O3826,,,M$12))*SQRT($J$12/$G$12),"")</f>
        <v>0.41085201501395935</v>
      </c>
      <c r="N3826" s="30">
        <f ca="1">IF(OFFSET($O3826,N$12,)&lt;&gt;"",_xlfn.STDEV.S(OFFSET($O3826,,,N$12))*SQRT($J$12/$G$12),"")</f>
        <v>0.31275608586878006</v>
      </c>
      <c r="O3826" s="4">
        <f t="shared" ca="1" si="59"/>
        <v>-1.0361170280409317E-2</v>
      </c>
    </row>
    <row r="3827" spans="2:15" x14ac:dyDescent="0.2">
      <c r="B3827" s="14">
        <v>36063</v>
      </c>
      <c r="C3827" s="25">
        <v>1116.3800000000001</v>
      </c>
      <c r="D3827" s="25">
        <v>1116.3800000000001</v>
      </c>
      <c r="E3827" s="25">
        <v>1078.18</v>
      </c>
      <c r="F3827" s="16">
        <v>1095.3</v>
      </c>
      <c r="G3827" s="28">
        <f ca="1">IFERROR($F3827/OFFSET($F3827,G$12,)-1,"")</f>
        <v>-1.9839458777416885E-2</v>
      </c>
      <c r="H3827" s="29">
        <f ca="1">IFERROR($F3827/OFFSET($F3827,H$12,)-1,"")</f>
        <v>-9.3430894603078185E-3</v>
      </c>
      <c r="I3827" s="29">
        <f ca="1">IFERROR($F3827/OFFSET($F3827,I$12,)-1,"")</f>
        <v>-8.1116452319230925E-2</v>
      </c>
      <c r="J3827" s="29">
        <f ca="1">IFERROR($F3827/OFFSET($F3827,J$12,)-1,"")</f>
        <v>-0.20477151611076416</v>
      </c>
      <c r="K3827" s="30">
        <f>F3827/VLOOKUP(YEAR(B3827),$Z$13:$AB$35,3,FALSE)-1</f>
        <v>-0.16442254144320778</v>
      </c>
      <c r="L3827" s="21">
        <f>MAX(F3827:$F$5741)</f>
        <v>1628.56</v>
      </c>
      <c r="M3827" s="28">
        <f ca="1">IF(OFFSET($O3827,M$12,)&lt;&gt;"",_xlfn.STDEV.S(OFFSET($O3827,,,M$12))*SQRT($J$12/$G$12),"")</f>
        <v>0.41472509967126087</v>
      </c>
      <c r="N3827" s="30">
        <f ca="1">IF(OFFSET($O3827,N$12,)&lt;&gt;"",_xlfn.STDEV.S(OFFSET($O3827,,,N$12))*SQRT($J$12/$G$12),"")</f>
        <v>0.31329081767955352</v>
      </c>
      <c r="O3827" s="4">
        <f t="shared" ca="1" si="59"/>
        <v>-2.0038903160088599E-2</v>
      </c>
    </row>
    <row r="3828" spans="2:15" x14ac:dyDescent="0.2">
      <c r="B3828" s="14">
        <v>36062</v>
      </c>
      <c r="C3828" s="25">
        <v>1117.69</v>
      </c>
      <c r="D3828" s="25">
        <v>1142.4100000000001</v>
      </c>
      <c r="E3828" s="25">
        <v>1112.92</v>
      </c>
      <c r="F3828" s="16">
        <v>1117.47</v>
      </c>
      <c r="G3828" s="28">
        <f ca="1">IFERROR($F3828/OFFSET($F3828,G$12,)-1,"")</f>
        <v>1.9691206086380753E-4</v>
      </c>
      <c r="H3828" s="29">
        <f ca="1">IFERROR($F3828/OFFSET($F3828,H$12,)-1,"")</f>
        <v>1.7167147577393349E-2</v>
      </c>
      <c r="I3828" s="29">
        <f ca="1">IFERROR($F3828/OFFSET($F3828,I$12,)-1,"")</f>
        <v>-0.10933726537281319</v>
      </c>
      <c r="J3828" s="29">
        <f ca="1">IFERROR($F3828/OFFSET($F3828,J$12,)-1,"")</f>
        <v>-0.18332699953227305</v>
      </c>
      <c r="K3828" s="30">
        <f>F3828/VLOOKUP(YEAR(B3828),$Z$13:$AB$35,3,FALSE)-1</f>
        <v>-0.14750959315853307</v>
      </c>
      <c r="L3828" s="21">
        <f>MAX(F3828:$F$5741)</f>
        <v>1628.56</v>
      </c>
      <c r="M3828" s="28">
        <f ca="1">IF(OFFSET($O3828,M$12,)&lt;&gt;"",_xlfn.STDEV.S(OFFSET($O3828,,,M$12))*SQRT($J$12/$G$12),"")</f>
        <v>0.41369152884150662</v>
      </c>
      <c r="N3828" s="30">
        <f ca="1">IF(OFFSET($O3828,N$12,)&lt;&gt;"",_xlfn.STDEV.S(OFFSET($O3828,,,N$12))*SQRT($J$12/$G$12),"")</f>
        <v>0.31306410786824646</v>
      </c>
      <c r="O3828" s="4">
        <f t="shared" ca="1" si="59"/>
        <v>1.9689267622862127E-4</v>
      </c>
    </row>
    <row r="3829" spans="2:15" x14ac:dyDescent="0.2">
      <c r="B3829" s="14">
        <v>36061</v>
      </c>
      <c r="C3829" s="25">
        <v>1095</v>
      </c>
      <c r="D3829" s="25">
        <v>1127.6500000000001</v>
      </c>
      <c r="E3829" s="25">
        <v>1095</v>
      </c>
      <c r="F3829" s="16">
        <v>1117.25</v>
      </c>
      <c r="G3829" s="28">
        <f ca="1">IFERROR($F3829/OFFSET($F3829,G$12,)-1,"")</f>
        <v>1.8366602862091019E-2</v>
      </c>
      <c r="H3829" s="29">
        <f ca="1">IFERROR($F3829/OFFSET($F3829,H$12,)-1,"")</f>
        <v>-2.4891557642458761E-2</v>
      </c>
      <c r="I3829" s="29">
        <f ca="1">IFERROR($F3829/OFFSET($F3829,I$12,)-1,"")</f>
        <v>-0.14529097210003294</v>
      </c>
      <c r="J3829" s="29">
        <f ca="1">IFERROR($F3829/OFFSET($F3829,J$12,)-1,"")</f>
        <v>-0.17197806269917737</v>
      </c>
      <c r="K3829" s="30">
        <f>F3829/VLOOKUP(YEAR(B3829),$Z$13:$AB$35,3,FALSE)-1</f>
        <v>-0.14767742575314868</v>
      </c>
      <c r="L3829" s="21">
        <f>MAX(F3829:$F$5741)</f>
        <v>1628.56</v>
      </c>
      <c r="M3829" s="28">
        <f ca="1">IF(OFFSET($O3829,M$12,)&lt;&gt;"",_xlfn.STDEV.S(OFFSET($O3829,,,M$12))*SQRT($J$12/$G$12),"")</f>
        <v>0.41462029924085453</v>
      </c>
      <c r="N3829" s="30">
        <f ca="1">IF(OFFSET($O3829,N$12,)&lt;&gt;"",_xlfn.STDEV.S(OFFSET($O3829,,,N$12))*SQRT($J$12/$G$12),"")</f>
        <v>0.31289235538248855</v>
      </c>
      <c r="O3829" s="4">
        <f t="shared" ca="1" si="59"/>
        <v>1.8199973990115713E-2</v>
      </c>
    </row>
    <row r="3830" spans="2:15" x14ac:dyDescent="0.2">
      <c r="B3830" s="14">
        <v>36060</v>
      </c>
      <c r="C3830" s="25">
        <v>1073.9000000000001</v>
      </c>
      <c r="D3830" s="25">
        <v>1111.69</v>
      </c>
      <c r="E3830" s="25">
        <v>1073.9000000000001</v>
      </c>
      <c r="F3830" s="16">
        <v>1097.0999999999999</v>
      </c>
      <c r="G3830" s="28">
        <f ca="1">IFERROR($F3830/OFFSET($F3830,G$12,)-1,"")</f>
        <v>2.2184125446058411E-2</v>
      </c>
      <c r="H3830" s="29">
        <f ca="1">IFERROR($F3830/OFFSET($F3830,H$12,)-1,"")</f>
        <v>-2.7747006850347145E-2</v>
      </c>
      <c r="I3830" s="29">
        <f ca="1">IFERROR($F3830/OFFSET($F3830,I$12,)-1,"")</f>
        <v>-0.1443412340017316</v>
      </c>
      <c r="J3830" s="29">
        <f ca="1">IFERROR($F3830/OFFSET($F3830,J$12,)-1,"")</f>
        <v>-0.17793746300306468</v>
      </c>
      <c r="K3830" s="30">
        <f>F3830/VLOOKUP(YEAR(B3830),$Z$13:$AB$35,3,FALSE)-1</f>
        <v>-0.1630493656690799</v>
      </c>
      <c r="L3830" s="21">
        <f>MAX(F3830:$F$5741)</f>
        <v>1628.56</v>
      </c>
      <c r="M3830" s="28">
        <f ca="1">IF(OFFSET($O3830,M$12,)&lt;&gt;"",_xlfn.STDEV.S(OFFSET($O3830,,,M$12))*SQRT($J$12/$G$12),"")</f>
        <v>0.41006590577901292</v>
      </c>
      <c r="N3830" s="30">
        <f ca="1">IF(OFFSET($O3830,N$12,)&lt;&gt;"",_xlfn.STDEV.S(OFFSET($O3830,,,N$12))*SQRT($J$12/$G$12),"")</f>
        <v>0.30965043020253213</v>
      </c>
      <c r="O3830" s="4">
        <f t="shared" ca="1" si="59"/>
        <v>2.1941637438906619E-2</v>
      </c>
    </row>
    <row r="3831" spans="2:15" x14ac:dyDescent="0.2">
      <c r="B3831" s="14">
        <v>36059</v>
      </c>
      <c r="C3831" s="25">
        <v>1106.47</v>
      </c>
      <c r="D3831" s="25">
        <v>1109.53</v>
      </c>
      <c r="E3831" s="25">
        <v>1062.94</v>
      </c>
      <c r="F3831" s="16">
        <v>1073.29</v>
      </c>
      <c r="G3831" s="28">
        <f ca="1">IFERROR($F3831/OFFSET($F3831,G$12,)-1,"")</f>
        <v>-2.9250291688901475E-2</v>
      </c>
      <c r="H3831" s="29">
        <f ca="1">IFERROR($F3831/OFFSET($F3831,H$12,)-1,"")</f>
        <v>-7.8997726005062829E-2</v>
      </c>
      <c r="I3831" s="29">
        <f ca="1">IFERROR($F3831/OFFSET($F3831,I$12,)-1,"")</f>
        <v>-0.17331762059908651</v>
      </c>
      <c r="J3831" s="29">
        <f ca="1">IFERROR($F3831/OFFSET($F3831,J$12,)-1,"")</f>
        <v>-0.20133793698748381</v>
      </c>
      <c r="K3831" s="30">
        <f>F3831/VLOOKUP(YEAR(B3831),$Z$13:$AB$35,3,FALSE)-1</f>
        <v>-0.18121342965907095</v>
      </c>
      <c r="L3831" s="21">
        <f>MAX(F3831:$F$5741)</f>
        <v>1628.56</v>
      </c>
      <c r="M3831" s="28">
        <f ca="1">IF(OFFSET($O3831,M$12,)&lt;&gt;"",_xlfn.STDEV.S(OFFSET($O3831,,,M$12))*SQRT($J$12/$G$12),"")</f>
        <v>0.40122038402758137</v>
      </c>
      <c r="N3831" s="30">
        <f ca="1">IF(OFFSET($O3831,N$12,)&lt;&gt;"",_xlfn.STDEV.S(OFFSET($O3831,,,N$12))*SQRT($J$12/$G$12),"")</f>
        <v>0.3045071685524216</v>
      </c>
      <c r="O3831" s="4">
        <f t="shared" ca="1" si="59"/>
        <v>-2.9686610848284951E-2</v>
      </c>
    </row>
    <row r="3832" spans="2:15" x14ac:dyDescent="0.2">
      <c r="B3832" s="14">
        <v>36056</v>
      </c>
      <c r="C3832" s="25">
        <v>1098.42</v>
      </c>
      <c r="D3832" s="25">
        <v>1108.96</v>
      </c>
      <c r="E3832" s="25">
        <v>1071.3699999999999</v>
      </c>
      <c r="F3832" s="16">
        <v>1105.6300000000001</v>
      </c>
      <c r="G3832" s="28">
        <f ca="1">IFERROR($F3832/OFFSET($F3832,G$12,)-1,"")</f>
        <v>6.3898926825718405E-3</v>
      </c>
      <c r="H3832" s="29">
        <f ca="1">IFERROR($F3832/OFFSET($F3832,H$12,)-1,"")</f>
        <v>-4.049327860174079E-2</v>
      </c>
      <c r="I3832" s="29">
        <f ca="1">IFERROR($F3832/OFFSET($F3832,I$12,)-1,"")</f>
        <v>-0.1914363024718444</v>
      </c>
      <c r="J3832" s="29">
        <f ca="1">IFERROR($F3832/OFFSET($F3832,J$12,)-1,"")</f>
        <v>-0.17316910835408572</v>
      </c>
      <c r="K3832" s="30">
        <f>F3832/VLOOKUP(YEAR(B3832),$Z$13:$AB$35,3,FALSE)-1</f>
        <v>-0.15654203825057389</v>
      </c>
      <c r="L3832" s="21">
        <f>MAX(F3832:$F$5741)</f>
        <v>1628.56</v>
      </c>
      <c r="M3832" s="28">
        <f ca="1">IF(OFFSET($O3832,M$12,)&lt;&gt;"",_xlfn.STDEV.S(OFFSET($O3832,,,M$12))*SQRT($J$12/$G$12),"")</f>
        <v>0.39891922996388879</v>
      </c>
      <c r="N3832" s="30">
        <f ca="1">IF(OFFSET($O3832,N$12,)&lt;&gt;"",_xlfn.STDEV.S(OFFSET($O3832,,,N$12))*SQRT($J$12/$G$12),"")</f>
        <v>0.30368681553615184</v>
      </c>
      <c r="O3832" s="4">
        <f t="shared" ca="1" si="59"/>
        <v>6.3695638716477244E-3</v>
      </c>
    </row>
    <row r="3833" spans="2:15" x14ac:dyDescent="0.2">
      <c r="B3833" s="14">
        <v>36055</v>
      </c>
      <c r="C3833" s="25">
        <v>1144.68</v>
      </c>
      <c r="D3833" s="25">
        <v>1144.68</v>
      </c>
      <c r="E3833" s="25">
        <v>1084.68</v>
      </c>
      <c r="F3833" s="16">
        <v>1098.6099999999999</v>
      </c>
      <c r="G3833" s="28">
        <f ca="1">IFERROR($F3833/OFFSET($F3833,G$12,)-1,"")</f>
        <v>-4.1160093212424864E-2</v>
      </c>
      <c r="H3833" s="29">
        <f ca="1">IFERROR($F3833/OFFSET($F3833,H$12,)-1,"")</f>
        <v>-5.7884762157943914E-2</v>
      </c>
      <c r="I3833" s="29">
        <f ca="1">IFERROR($F3833/OFFSET($F3833,I$12,)-1,"")</f>
        <v>-0.2092462499640112</v>
      </c>
      <c r="J3833" s="29">
        <f ca="1">IFERROR($F3833/OFFSET($F3833,J$12,)-1,"")</f>
        <v>-0.19874408326100756</v>
      </c>
      <c r="K3833" s="30">
        <f>F3833/VLOOKUP(YEAR(B3833),$Z$13:$AB$35,3,FALSE)-1</f>
        <v>-0.16189742376967264</v>
      </c>
      <c r="L3833" s="21">
        <f>MAX(F3833:$F$5741)</f>
        <v>1628.56</v>
      </c>
      <c r="M3833" s="28">
        <f ca="1">IF(OFFSET($O3833,M$12,)&lt;&gt;"",_xlfn.STDEV.S(OFFSET($O3833,,,M$12))*SQRT($J$12/$G$12),"")</f>
        <v>0.3968782791824097</v>
      </c>
      <c r="N3833" s="30">
        <f ca="1">IF(OFFSET($O3833,N$12,)&lt;&gt;"",_xlfn.STDEV.S(OFFSET($O3833,,,N$12))*SQRT($J$12/$G$12),"")</f>
        <v>0.30331008756644817</v>
      </c>
      <c r="O3833" s="4">
        <f t="shared" ca="1" si="59"/>
        <v>-4.2031155690674907E-2</v>
      </c>
    </row>
    <row r="3834" spans="2:15" x14ac:dyDescent="0.2">
      <c r="B3834" s="14">
        <v>36054</v>
      </c>
      <c r="C3834" s="25">
        <v>1128.4100000000001</v>
      </c>
      <c r="D3834" s="25">
        <v>1153.4100000000001</v>
      </c>
      <c r="E3834" s="25">
        <v>1128.4100000000001</v>
      </c>
      <c r="F3834" s="16">
        <v>1145.77</v>
      </c>
      <c r="G3834" s="28">
        <f ca="1">IFERROR($F3834/OFFSET($F3834,G$12,)-1,"")</f>
        <v>1.5384479045736921E-2</v>
      </c>
      <c r="H3834" s="29">
        <f ca="1">IFERROR($F3834/OFFSET($F3834,H$12,)-1,"")</f>
        <v>-5.0485211611930203E-2</v>
      </c>
      <c r="I3834" s="29">
        <f ca="1">IFERROR($F3834/OFFSET($F3834,I$12,)-1,"")</f>
        <v>-0.16260798386271613</v>
      </c>
      <c r="J3834" s="29">
        <f ca="1">IFERROR($F3834/OFFSET($F3834,J$12,)-1,"")</f>
        <v>-0.17810567694360357</v>
      </c>
      <c r="K3834" s="30">
        <f>F3834/VLOOKUP(YEAR(B3834),$Z$13:$AB$35,3,FALSE)-1</f>
        <v>-0.12592021848752311</v>
      </c>
      <c r="L3834" s="21">
        <f>MAX(F3834:$F$5741)</f>
        <v>1628.56</v>
      </c>
      <c r="M3834" s="28">
        <f ca="1">IF(OFFSET($O3834,M$12,)&lt;&gt;"",_xlfn.STDEV.S(OFFSET($O3834,,,M$12))*SQRT($J$12/$G$12),"")</f>
        <v>0.38588517398674382</v>
      </c>
      <c r="N3834" s="30">
        <f ca="1">IF(OFFSET($O3834,N$12,)&lt;&gt;"",_xlfn.STDEV.S(OFFSET($O3834,,,N$12))*SQRT($J$12/$G$12),"")</f>
        <v>0.29416871025961905</v>
      </c>
      <c r="O3834" s="4">
        <f t="shared" ca="1" si="59"/>
        <v>1.5267337857641538E-2</v>
      </c>
    </row>
    <row r="3835" spans="2:15" x14ac:dyDescent="0.2">
      <c r="B3835" s="14">
        <v>36053</v>
      </c>
      <c r="C3835" s="25">
        <v>1166.04</v>
      </c>
      <c r="D3835" s="25">
        <v>1172.3399999999999</v>
      </c>
      <c r="E3835" s="25">
        <v>1128</v>
      </c>
      <c r="F3835" s="16">
        <v>1128.4100000000001</v>
      </c>
      <c r="G3835" s="28">
        <f ca="1">IFERROR($F3835/OFFSET($F3835,G$12,)-1,"")</f>
        <v>-3.1698631312481074E-2</v>
      </c>
      <c r="H3835" s="29">
        <f ca="1">IFERROR($F3835/OFFSET($F3835,H$12,)-1,"")</f>
        <v>-6.573881653571334E-2</v>
      </c>
      <c r="I3835" s="29">
        <f ca="1">IFERROR($F3835/OFFSET($F3835,I$12,)-1,"")</f>
        <v>-0.15915797317436653</v>
      </c>
      <c r="J3835" s="29">
        <f ca="1">IFERROR($F3835/OFFSET($F3835,J$12,)-1,"")</f>
        <v>-0.18901106798907574</v>
      </c>
      <c r="K3835" s="30">
        <f>F3835/VLOOKUP(YEAR(B3835),$Z$13:$AB$35,3,FALSE)-1</f>
        <v>-0.13916373595355602</v>
      </c>
      <c r="L3835" s="21">
        <f>MAX(F3835:$F$5741)</f>
        <v>1628.56</v>
      </c>
      <c r="M3835" s="28">
        <f ca="1">IF(OFFSET($O3835,M$12,)&lt;&gt;"",_xlfn.STDEV.S(OFFSET($O3835,,,M$12))*SQRT($J$12/$G$12),"")</f>
        <v>0.3811370408357807</v>
      </c>
      <c r="N3835" s="30">
        <f ca="1">IF(OFFSET($O3835,N$12,)&lt;&gt;"",_xlfn.STDEV.S(OFFSET($O3835,,,N$12))*SQRT($J$12/$G$12),"")</f>
        <v>0.29188685939930187</v>
      </c>
      <c r="O3835" s="4">
        <f t="shared" ca="1" si="59"/>
        <v>-3.2211908870330021E-2</v>
      </c>
    </row>
    <row r="3836" spans="2:15" x14ac:dyDescent="0.2">
      <c r="B3836" s="14">
        <v>36052</v>
      </c>
      <c r="C3836" s="25">
        <v>1153.1099999999999</v>
      </c>
      <c r="D3836" s="25">
        <v>1174.23</v>
      </c>
      <c r="E3836" s="25">
        <v>1152.3599999999999</v>
      </c>
      <c r="F3836" s="16">
        <v>1165.3499999999999</v>
      </c>
      <c r="G3836" s="28">
        <f ca="1">IFERROR($F3836/OFFSET($F3836,G$12,)-1,"")</f>
        <v>1.1333952390457203E-2</v>
      </c>
      <c r="H3836" s="29">
        <f ca="1">IFERROR($F3836/OFFSET($F3836,H$12,)-1,"")</f>
        <v>-1.8586405372070791E-3</v>
      </c>
      <c r="I3836" s="29">
        <f ca="1">IFERROR($F3836/OFFSET($F3836,I$12,)-1,"")</f>
        <v>-0.1546613857938719</v>
      </c>
      <c r="J3836" s="29">
        <f ca="1">IFERROR($F3836/OFFSET($F3836,J$12,)-1,"")</f>
        <v>-0.16872935822354118</v>
      </c>
      <c r="K3836" s="30">
        <f>F3836/VLOOKUP(YEAR(B3836),$Z$13:$AB$35,3,FALSE)-1</f>
        <v>-0.11098311756673251</v>
      </c>
      <c r="L3836" s="21">
        <f>MAX(F3836:$F$5741)</f>
        <v>1628.56</v>
      </c>
      <c r="M3836" s="28">
        <f ca="1">IF(OFFSET($O3836,M$12,)&lt;&gt;"",_xlfn.STDEV.S(OFFSET($O3836,,,M$12))*SQRT($J$12/$G$12),"")</f>
        <v>0.37478323448133183</v>
      </c>
      <c r="N3836" s="30">
        <f ca="1">IF(OFFSET($O3836,N$12,)&lt;&gt;"",_xlfn.STDEV.S(OFFSET($O3836,,,N$12))*SQRT($J$12/$G$12),"")</f>
        <v>0.28622950153097271</v>
      </c>
      <c r="O3836" s="4">
        <f t="shared" ca="1" si="59"/>
        <v>1.1270204377809984E-2</v>
      </c>
    </row>
    <row r="3837" spans="2:15" x14ac:dyDescent="0.2">
      <c r="B3837" s="14">
        <v>36049</v>
      </c>
      <c r="C3837" s="25">
        <v>1165.3800000000001</v>
      </c>
      <c r="D3837" s="25">
        <v>1166.76</v>
      </c>
      <c r="E3837" s="25">
        <v>1135.71</v>
      </c>
      <c r="F3837" s="16">
        <v>1152.29</v>
      </c>
      <c r="G3837" s="28">
        <f ca="1">IFERROR($F3837/OFFSET($F3837,G$12,)-1,"")</f>
        <v>-1.1851369081818941E-2</v>
      </c>
      <c r="H3837" s="29">
        <f ca="1">IFERROR($F3837/OFFSET($F3837,H$12,)-1,"")</f>
        <v>1.2067981204163303E-2</v>
      </c>
      <c r="I3837" s="29">
        <f ca="1">IFERROR($F3837/OFFSET($F3837,I$12,)-1,"")</f>
        <v>-0.17662400766004283</v>
      </c>
      <c r="J3837" s="29">
        <f ca="1">IFERROR($F3837/OFFSET($F3837,J$12,)-1,"")</f>
        <v>-0.17340497266897181</v>
      </c>
      <c r="K3837" s="30">
        <f>F3837/VLOOKUP(YEAR(B3837),$Z$13:$AB$35,3,FALSE)-1</f>
        <v>-0.12094627068346009</v>
      </c>
      <c r="L3837" s="21">
        <f>MAX(F3837:$F$5741)</f>
        <v>1628.56</v>
      </c>
      <c r="M3837" s="28">
        <f ca="1">IF(OFFSET($O3837,M$12,)&lt;&gt;"",_xlfn.STDEV.S(OFFSET($O3837,,,M$12))*SQRT($J$12/$G$12),"")</f>
        <v>0.3710452656210993</v>
      </c>
      <c r="N3837" s="30">
        <f ca="1">IF(OFFSET($O3837,N$12,)&lt;&gt;"",_xlfn.STDEV.S(OFFSET($O3837,,,N$12))*SQRT($J$12/$G$12),"")</f>
        <v>0.28446887568217188</v>
      </c>
      <c r="O3837" s="4">
        <f t="shared" ca="1" si="59"/>
        <v>-1.1922156396647317E-2</v>
      </c>
    </row>
    <row r="3838" spans="2:15" x14ac:dyDescent="0.2">
      <c r="B3838" s="14">
        <v>36048</v>
      </c>
      <c r="C3838" s="25">
        <v>1206.69</v>
      </c>
      <c r="D3838" s="25">
        <v>1206.69</v>
      </c>
      <c r="E3838" s="25">
        <v>1161.06</v>
      </c>
      <c r="F3838" s="16">
        <v>1166.1099999999999</v>
      </c>
      <c r="G3838" s="28">
        <f ca="1">IFERROR($F3838/OFFSET($F3838,G$12,)-1,"")</f>
        <v>-3.3629183966056075E-2</v>
      </c>
      <c r="H3838" s="29">
        <f ca="1">IFERROR($F3838/OFFSET($F3838,H$12,)-1,"")</f>
        <v>3.6763398413883763E-2</v>
      </c>
      <c r="I3838" s="29">
        <f ca="1">IFERROR($F3838/OFFSET($F3838,I$12,)-1,"")</f>
        <v>-0.16281256954964152</v>
      </c>
      <c r="J3838" s="29">
        <f ca="1">IFERROR($F3838/OFFSET($F3838,J$12,)-1,"")</f>
        <v>-0.15380317257594012</v>
      </c>
      <c r="K3838" s="30">
        <f>F3838/VLOOKUP(YEAR(B3838),$Z$13:$AB$35,3,FALSE)-1</f>
        <v>-0.11040333223987853</v>
      </c>
      <c r="L3838" s="21">
        <f>MAX(F3838:$F$5741)</f>
        <v>1628.56</v>
      </c>
      <c r="M3838" s="28">
        <f ca="1">IF(OFFSET($O3838,M$12,)&lt;&gt;"",_xlfn.STDEV.S(OFFSET($O3838,,,M$12))*SQRT($J$12/$G$12),"")</f>
        <v>0.37645727544488705</v>
      </c>
      <c r="N3838" s="30">
        <f ca="1">IF(OFFSET($O3838,N$12,)&lt;&gt;"",_xlfn.STDEV.S(OFFSET($O3838,,,N$12))*SQRT($J$12/$G$12),"")</f>
        <v>0.28464855385031673</v>
      </c>
      <c r="O3838" s="4">
        <f t="shared" ca="1" si="59"/>
        <v>-3.4207650897947264E-2</v>
      </c>
    </row>
    <row r="3839" spans="2:15" x14ac:dyDescent="0.2">
      <c r="B3839" s="14">
        <v>36047</v>
      </c>
      <c r="C3839" s="25">
        <v>1207.94</v>
      </c>
      <c r="D3839" s="25">
        <v>1232.45</v>
      </c>
      <c r="E3839" s="25">
        <v>1189.24</v>
      </c>
      <c r="F3839" s="16">
        <v>1206.69</v>
      </c>
      <c r="G3839" s="28">
        <f ca="1">IFERROR($F3839/OFFSET($F3839,G$12,)-1,"")</f>
        <v>-9.2729816775805052E-4</v>
      </c>
      <c r="H3839" s="29">
        <f ca="1">IFERROR($F3839/OFFSET($F3839,H$12,)-1,"")</f>
        <v>3.8933420579093658E-2</v>
      </c>
      <c r="I3839" s="29">
        <f ca="1">IFERROR($F3839/OFFSET($F3839,I$12,)-1,"")</f>
        <v>-0.15420308546355554</v>
      </c>
      <c r="J3839" s="29">
        <f ca="1">IFERROR($F3839/OFFSET($F3839,J$12,)-1,"")</f>
        <v>-0.12529538831784504</v>
      </c>
      <c r="K3839" s="30">
        <f>F3839/VLOOKUP(YEAR(B3839),$Z$13:$AB$35,3,FALSE)-1</f>
        <v>-7.9445847287596294E-2</v>
      </c>
      <c r="L3839" s="21">
        <f>MAX(F3839:$F$5741)</f>
        <v>1628.56</v>
      </c>
      <c r="M3839" s="28">
        <f ca="1">IF(OFFSET($O3839,M$12,)&lt;&gt;"",_xlfn.STDEV.S(OFFSET($O3839,,,M$12))*SQRT($J$12/$G$12),"")</f>
        <v>0.37070217404909273</v>
      </c>
      <c r="N3839" s="30">
        <f ca="1">IF(OFFSET($O3839,N$12,)&lt;&gt;"",_xlfn.STDEV.S(OFFSET($O3839,,,N$12))*SQRT($J$12/$G$12),"")</f>
        <v>0.27767474356731642</v>
      </c>
      <c r="O3839" s="4">
        <f t="shared" ca="1" si="59"/>
        <v>-9.2772837467796829E-4</v>
      </c>
    </row>
    <row r="3840" spans="2:15" x14ac:dyDescent="0.2">
      <c r="B3840" s="14">
        <v>36046</v>
      </c>
      <c r="C3840" s="25">
        <v>1167.56</v>
      </c>
      <c r="D3840" s="25">
        <v>1207.81</v>
      </c>
      <c r="E3840" s="25">
        <v>1167.56</v>
      </c>
      <c r="F3840" s="16">
        <v>1207.81</v>
      </c>
      <c r="G3840" s="28">
        <f ca="1">IFERROR($F3840/OFFSET($F3840,G$12,)-1,"")</f>
        <v>3.4509044812936818E-2</v>
      </c>
      <c r="H3840" s="29">
        <f ca="1">IFERROR($F3840/OFFSET($F3840,H$12,)-1,"")</f>
        <v>5.307165152492721E-2</v>
      </c>
      <c r="I3840" s="29">
        <f ca="1">IFERROR($F3840/OFFSET($F3840,I$12,)-1,"")</f>
        <v>-0.15144936699967693</v>
      </c>
      <c r="J3840" s="29">
        <f ca="1">IFERROR($F3840/OFFSET($F3840,J$12,)-1,"")</f>
        <v>-0.11517047369269318</v>
      </c>
      <c r="K3840" s="30">
        <f>F3840/VLOOKUP(YEAR(B3840),$Z$13:$AB$35,3,FALSE)-1</f>
        <v>-7.8591426805916798E-2</v>
      </c>
      <c r="L3840" s="21">
        <f>MAX(F3840:$F$5741)</f>
        <v>1628.56</v>
      </c>
      <c r="M3840" s="28">
        <f ca="1">IF(OFFSET($O3840,M$12,)&lt;&gt;"",_xlfn.STDEV.S(OFFSET($O3840,,,M$12))*SQRT($J$12/$G$12),"")</f>
        <v>0.37034095885150015</v>
      </c>
      <c r="N3840" s="30">
        <f ca="1">IF(OFFSET($O3840,N$12,)&lt;&gt;"",_xlfn.STDEV.S(OFFSET($O3840,,,N$12))*SQRT($J$12/$G$12),"")</f>
        <v>0.28010004600742977</v>
      </c>
      <c r="O3840" s="4">
        <f t="shared" ca="1" si="59"/>
        <v>3.3926961338692052E-2</v>
      </c>
    </row>
    <row r="3841" spans="2:15" x14ac:dyDescent="0.2">
      <c r="B3841" s="14">
        <v>36045</v>
      </c>
      <c r="C3841" s="25">
        <v>1134.6099999999999</v>
      </c>
      <c r="D3841" s="25">
        <v>1184.4100000000001</v>
      </c>
      <c r="E3841" s="25">
        <v>1134.6099999999999</v>
      </c>
      <c r="F3841" s="16">
        <v>1167.52</v>
      </c>
      <c r="G3841" s="28">
        <f ca="1">IFERROR($F3841/OFFSET($F3841,G$12,)-1,"")</f>
        <v>2.5444644503974434E-2</v>
      </c>
      <c r="H3841" s="29">
        <f ca="1">IFERROR($F3841/OFFSET($F3841,H$12,)-1,"")</f>
        <v>-3.2885472407680472E-2</v>
      </c>
      <c r="I3841" s="29">
        <f ca="1">IFERROR($F3841/OFFSET($F3841,I$12,)-1,"")</f>
        <v>-0.17474588970411531</v>
      </c>
      <c r="J3841" s="29">
        <f ca="1">IFERROR($F3841/OFFSET($F3841,J$12,)-1,"")</f>
        <v>-0.12604236844075167</v>
      </c>
      <c r="K3841" s="30">
        <f>F3841/VLOOKUP(YEAR(B3841),$Z$13:$AB$35,3,FALSE)-1</f>
        <v>-0.10932767788347841</v>
      </c>
      <c r="L3841" s="21">
        <f>MAX(F3841:$F$5741)</f>
        <v>1628.56</v>
      </c>
      <c r="M3841" s="28">
        <f ca="1">IF(OFFSET($O3841,M$12,)&lt;&gt;"",_xlfn.STDEV.S(OFFSET($O3841,,,M$12))*SQRT($J$12/$G$12),"")</f>
        <v>0.3493079521309333</v>
      </c>
      <c r="N3841" s="30">
        <f ca="1">IF(OFFSET($O3841,N$12,)&lt;&gt;"",_xlfn.STDEV.S(OFFSET($O3841,,,N$12))*SQRT($J$12/$G$12),"")</f>
        <v>0.2732973617455704</v>
      </c>
      <c r="O3841" s="4">
        <f t="shared" ca="1" si="59"/>
        <v>2.5126318042636289E-2</v>
      </c>
    </row>
    <row r="3842" spans="2:15" x14ac:dyDescent="0.2">
      <c r="B3842" s="14">
        <v>36042</v>
      </c>
      <c r="C3842" s="25">
        <v>1125.67</v>
      </c>
      <c r="D3842" s="25">
        <v>1151.3399999999999</v>
      </c>
      <c r="E3842" s="25">
        <v>1124.42</v>
      </c>
      <c r="F3842" s="16">
        <v>1138.55</v>
      </c>
      <c r="G3842" s="28">
        <f ca="1">IFERROR($F3842/OFFSET($F3842,G$12,)-1,"")</f>
        <v>1.2260393328354491E-2</v>
      </c>
      <c r="H3842" s="29">
        <f ca="1">IFERROR($F3842/OFFSET($F3842,H$12,)-1,"")</f>
        <v>-5.9539248160049074E-2</v>
      </c>
      <c r="I3842" s="29">
        <f ca="1">IFERROR($F3842/OFFSET($F3842,I$12,)-1,"")</f>
        <v>-0.20676778162513154</v>
      </c>
      <c r="J3842" s="29">
        <f ca="1">IFERROR($F3842/OFFSET($F3842,J$12,)-1,"")</f>
        <v>-0.15904659201701787</v>
      </c>
      <c r="K3842" s="30">
        <f>F3842/VLOOKUP(YEAR(B3842),$Z$13:$AB$35,3,FALSE)-1</f>
        <v>-0.13142817909263593</v>
      </c>
      <c r="L3842" s="21">
        <f>MAX(F3842:$F$5741)</f>
        <v>1628.56</v>
      </c>
      <c r="M3842" s="28">
        <f ca="1">IF(OFFSET($O3842,M$12,)&lt;&gt;"",_xlfn.STDEV.S(OFFSET($O3842,,,M$12))*SQRT($J$12/$G$12),"")</f>
        <v>0.33464147568109681</v>
      </c>
      <c r="N3842" s="30">
        <f ca="1">IF(OFFSET($O3842,N$12,)&lt;&gt;"",_xlfn.STDEV.S(OFFSET($O3842,,,N$12))*SQRT($J$12/$G$12),"")</f>
        <v>0.26706998662844356</v>
      </c>
      <c r="O3842" s="4">
        <f t="shared" ca="1" si="59"/>
        <v>1.2185843428279011E-2</v>
      </c>
    </row>
    <row r="3843" spans="2:15" x14ac:dyDescent="0.2">
      <c r="B3843" s="14">
        <v>36041</v>
      </c>
      <c r="C3843" s="25">
        <v>1160.6400000000001</v>
      </c>
      <c r="D3843" s="25">
        <v>1161.32</v>
      </c>
      <c r="E3843" s="25">
        <v>1119.03</v>
      </c>
      <c r="F3843" s="16">
        <v>1124.76</v>
      </c>
      <c r="G3843" s="28">
        <f ca="1">IFERROR($F3843/OFFSET($F3843,G$12,)-1,"")</f>
        <v>-3.1606498661179372E-2</v>
      </c>
      <c r="H3843" s="29">
        <f ca="1">IFERROR($F3843/OFFSET($F3843,H$12,)-1,"")</f>
        <v>-5.6401479878186889E-2</v>
      </c>
      <c r="I3843" s="29">
        <f ca="1">IFERROR($F3843/OFFSET($F3843,I$12,)-1,"")</f>
        <v>-0.23162683936549577</v>
      </c>
      <c r="J3843" s="29">
        <f ca="1">IFERROR($F3843/OFFSET($F3843,J$12,)-1,"")</f>
        <v>-0.16970435167755515</v>
      </c>
      <c r="K3843" s="30">
        <f>F3843/VLOOKUP(YEAR(B3843),$Z$13:$AB$35,3,FALSE)-1</f>
        <v>-0.14194823127331535</v>
      </c>
      <c r="L3843" s="21">
        <f>MAX(F3843:$F$5741)</f>
        <v>1628.56</v>
      </c>
      <c r="M3843" s="28">
        <f ca="1">IF(OFFSET($O3843,M$12,)&lt;&gt;"",_xlfn.STDEV.S(OFFSET($O3843,,,M$12))*SQRT($J$12/$G$12),"")</f>
        <v>0.32827783782838815</v>
      </c>
      <c r="N3843" s="30">
        <f ca="1">IF(OFFSET($O3843,N$12,)&lt;&gt;"",_xlfn.STDEV.S(OFFSET($O3843,,,N$12))*SQRT($J$12/$G$12),"")</f>
        <v>0.26487081504045618</v>
      </c>
      <c r="O3843" s="4">
        <f t="shared" ca="1" si="59"/>
        <v>-3.2116764660679739E-2</v>
      </c>
    </row>
    <row r="3844" spans="2:15" x14ac:dyDescent="0.2">
      <c r="B3844" s="14">
        <v>36040</v>
      </c>
      <c r="C3844" s="25">
        <v>1150.56</v>
      </c>
      <c r="D3844" s="25">
        <v>1187.6500000000001</v>
      </c>
      <c r="E3844" s="25">
        <v>1150.31</v>
      </c>
      <c r="F3844" s="16">
        <v>1161.47</v>
      </c>
      <c r="G3844" s="28">
        <f ca="1">IFERROR($F3844/OFFSET($F3844,G$12,)-1,"")</f>
        <v>1.2668491812998006E-2</v>
      </c>
      <c r="H3844" s="29">
        <f ca="1">IFERROR($F3844/OFFSET($F3844,H$12,)-1,"")</f>
        <v>-7.4267724066472751E-2</v>
      </c>
      <c r="I3844" s="29">
        <f ca="1">IFERROR($F3844/OFFSET($F3844,I$12,)-1,"")</f>
        <v>-0.20392734749828645</v>
      </c>
      <c r="J3844" s="29">
        <f ca="1">IFERROR($F3844/OFFSET($F3844,J$12,)-1,"")</f>
        <v>-0.12756048644547768</v>
      </c>
      <c r="K3844" s="30">
        <f>F3844/VLOOKUP(YEAR(B3844),$Z$13:$AB$35,3,FALSE)-1</f>
        <v>-0.11394307423540806</v>
      </c>
      <c r="L3844" s="21">
        <f>MAX(F3844:$F$5741)</f>
        <v>1628.56</v>
      </c>
      <c r="M3844" s="28">
        <f ca="1">IF(OFFSET($O3844,M$12,)&lt;&gt;"",_xlfn.STDEV.S(OFFSET($O3844,,,M$12))*SQRT($J$12/$G$12),"")</f>
        <v>0.32423350058634748</v>
      </c>
      <c r="N3844" s="30">
        <f ca="1">IF(OFFSET($O3844,N$12,)&lt;&gt;"",_xlfn.STDEV.S(OFFSET($O3844,,,N$12))*SQRT($J$12/$G$12),"")</f>
        <v>0.26019100115674149</v>
      </c>
      <c r="O3844" s="4">
        <f t="shared" ca="1" si="59"/>
        <v>1.258891782083014E-2</v>
      </c>
    </row>
    <row r="3845" spans="2:15" x14ac:dyDescent="0.2">
      <c r="B3845" s="14">
        <v>36039</v>
      </c>
      <c r="C3845" s="25">
        <v>1202.5</v>
      </c>
      <c r="D3845" s="25">
        <v>1202.57</v>
      </c>
      <c r="E3845" s="25">
        <v>1143.8800000000001</v>
      </c>
      <c r="F3845" s="16">
        <v>1146.94</v>
      </c>
      <c r="G3845" s="28">
        <f ca="1">IFERROR($F3845/OFFSET($F3845,G$12,)-1,"")</f>
        <v>-4.9932903696095154E-2</v>
      </c>
      <c r="H3845" s="29">
        <f ca="1">IFERROR($F3845/OFFSET($F3845,H$12,)-1,"")</f>
        <v>-0.1225777825378489</v>
      </c>
      <c r="I3845" s="29">
        <f ca="1">IFERROR($F3845/OFFSET($F3845,I$12,)-1,"")</f>
        <v>-0.21628196192584692</v>
      </c>
      <c r="J3845" s="29">
        <f ca="1">IFERROR($F3845/OFFSET($F3845,J$12,)-1,"")</f>
        <v>-0.14832663790478873</v>
      </c>
      <c r="K3845" s="30">
        <f>F3845/VLOOKUP(YEAR(B3845),$Z$13:$AB$35,3,FALSE)-1</f>
        <v>-0.12502765423434004</v>
      </c>
      <c r="L3845" s="21">
        <f>MAX(F3845:$F$5741)</f>
        <v>1628.56</v>
      </c>
      <c r="M3845" s="28">
        <f ca="1">IF(OFFSET($O3845,M$12,)&lt;&gt;"",_xlfn.STDEV.S(OFFSET($O3845,,,M$12))*SQRT($J$12/$G$12),"")</f>
        <v>0.31966095264413658</v>
      </c>
      <c r="N3845" s="30">
        <f ca="1">IF(OFFSET($O3845,N$12,)&lt;&gt;"",_xlfn.STDEV.S(OFFSET($O3845,,,N$12))*SQRT($J$12/$G$12),"")</f>
        <v>0.25793155065475287</v>
      </c>
      <c r="O3845" s="4">
        <f t="shared" ca="1" si="59"/>
        <v>-5.1222669193247389E-2</v>
      </c>
    </row>
    <row r="3846" spans="2:15" x14ac:dyDescent="0.2">
      <c r="B3846" s="14">
        <v>36038</v>
      </c>
      <c r="C3846" s="25">
        <v>1211.7</v>
      </c>
      <c r="D3846" s="25">
        <v>1253</v>
      </c>
      <c r="E3846" s="25">
        <v>1203.1199999999999</v>
      </c>
      <c r="F3846" s="16">
        <v>1207.22</v>
      </c>
      <c r="G3846" s="28">
        <f ca="1">IFERROR($F3846/OFFSET($F3846,G$12,)-1,"")</f>
        <v>-2.8167152639535509E-3</v>
      </c>
      <c r="H3846" s="29">
        <f ca="1">IFERROR($F3846/OFFSET($F3846,H$12,)-1,"")</f>
        <v>-5.845558701264264E-2</v>
      </c>
      <c r="I3846" s="29">
        <f ca="1">IFERROR($F3846/OFFSET($F3846,I$12,)-1,"")</f>
        <v>-0.18740744729544179</v>
      </c>
      <c r="J3846" s="29">
        <f ca="1">IFERROR($F3846/OFFSET($F3846,J$12,)-1,"")</f>
        <v>-9.2329438655057827E-2</v>
      </c>
      <c r="K3846" s="30">
        <f>F3846/VLOOKUP(YEAR(B3846),$Z$13:$AB$35,3,FALSE)-1</f>
        <v>-7.9041523309658746E-2</v>
      </c>
      <c r="L3846" s="21">
        <f>MAX(F3846:$F$5741)</f>
        <v>1628.56</v>
      </c>
      <c r="M3846" s="28">
        <f ca="1">IF(OFFSET($O3846,M$12,)&lt;&gt;"",_xlfn.STDEV.S(OFFSET($O3846,,,M$12))*SQRT($J$12/$G$12),"")</f>
        <v>0.2979055882891341</v>
      </c>
      <c r="N3846" s="30">
        <f ca="1">IF(OFFSET($O3846,N$12,)&lt;&gt;"",_xlfn.STDEV.S(OFFSET($O3846,,,N$12))*SQRT($J$12/$G$12),"")</f>
        <v>0.23972934331674148</v>
      </c>
      <c r="O3846" s="4">
        <f t="shared" ca="1" si="59"/>
        <v>-2.8206896713297014E-3</v>
      </c>
    </row>
    <row r="3847" spans="2:15" x14ac:dyDescent="0.2">
      <c r="B3847" s="14">
        <v>36035</v>
      </c>
      <c r="C3847" s="25">
        <v>1190.98</v>
      </c>
      <c r="D3847" s="25">
        <v>1215.97</v>
      </c>
      <c r="E3847" s="25">
        <v>1114.04</v>
      </c>
      <c r="F3847" s="16">
        <v>1210.6300000000001</v>
      </c>
      <c r="G3847" s="28">
        <f ca="1">IFERROR($F3847/OFFSET($F3847,G$12,)-1,"")</f>
        <v>1.5637715081502357E-2</v>
      </c>
      <c r="H3847" s="29">
        <f ca="1">IFERROR($F3847/OFFSET($F3847,H$12,)-1,"")</f>
        <v>-6.7533947978525855E-2</v>
      </c>
      <c r="I3847" s="29">
        <f ca="1">IFERROR($F3847/OFFSET($F3847,I$12,)-1,"")</f>
        <v>-0.17364832119478768</v>
      </c>
      <c r="J3847" s="29">
        <f ca="1">IFERROR($F3847/OFFSET($F3847,J$12,)-1,"")</f>
        <v>-0.12792012735825264</v>
      </c>
      <c r="K3847" s="30">
        <f>F3847/VLOOKUP(YEAR(B3847),$Z$13:$AB$35,3,FALSE)-1</f>
        <v>-7.644011809311646E-2</v>
      </c>
      <c r="L3847" s="21">
        <f>MAX(F3847:$F$5741)</f>
        <v>1628.56</v>
      </c>
      <c r="M3847" s="28">
        <f ca="1">IF(OFFSET($O3847,M$12,)&lt;&gt;"",_xlfn.STDEV.S(OFFSET($O3847,,,M$12))*SQRT($J$12/$G$12),"")</f>
        <v>0.29921582304039901</v>
      </c>
      <c r="N3847" s="30">
        <f ca="1">IF(OFFSET($O3847,N$12,)&lt;&gt;"",_xlfn.STDEV.S(OFFSET($O3847,,,N$12))*SQRT($J$12/$G$12),"")</f>
        <v>0.24004573361289813</v>
      </c>
      <c r="O3847" s="4">
        <f t="shared" ca="1" si="59"/>
        <v>1.5516705922461268E-2</v>
      </c>
    </row>
    <row r="3848" spans="2:15" x14ac:dyDescent="0.2">
      <c r="B3848" s="14">
        <v>36034</v>
      </c>
      <c r="C3848" s="25">
        <v>1255.06</v>
      </c>
      <c r="D3848" s="25">
        <v>1255.06</v>
      </c>
      <c r="E3848" s="25">
        <v>1148.06</v>
      </c>
      <c r="F3848" s="16">
        <v>1191.99</v>
      </c>
      <c r="G3848" s="28">
        <f ca="1">IFERROR($F3848/OFFSET($F3848,G$12,)-1,"")</f>
        <v>-4.9942214960347564E-2</v>
      </c>
      <c r="H3848" s="29">
        <f ca="1">IFERROR($F3848/OFFSET($F3848,H$12,)-1,"")</f>
        <v>-0.12827994734532699</v>
      </c>
      <c r="I3848" s="29">
        <f ca="1">IFERROR($F3848/OFFSET($F3848,I$12,)-1,"")</f>
        <v>-0.20425247838712912</v>
      </c>
      <c r="J3848" s="29">
        <f ca="1">IFERROR($F3848/OFFSET($F3848,J$12,)-1,"")</f>
        <v>-0.15247115035942072</v>
      </c>
      <c r="K3848" s="30">
        <f>F3848/VLOOKUP(YEAR(B3848),$Z$13:$AB$35,3,FALSE)-1</f>
        <v>-9.0660116109640421E-2</v>
      </c>
      <c r="L3848" s="21">
        <f>MAX(F3848:$F$5741)</f>
        <v>1628.56</v>
      </c>
      <c r="M3848" s="28">
        <f ca="1">IF(OFFSET($O3848,M$12,)&lt;&gt;"",_xlfn.STDEV.S(OFFSET($O3848,,,M$12))*SQRT($J$12/$G$12),"")</f>
        <v>0.29255834257167845</v>
      </c>
      <c r="N3848" s="30">
        <f ca="1">IF(OFFSET($O3848,N$12,)&lt;&gt;"",_xlfn.STDEV.S(OFFSET($O3848,,,N$12))*SQRT($J$12/$G$12),"")</f>
        <v>0.23658552025349031</v>
      </c>
      <c r="O3848" s="4">
        <f t="shared" ca="1" si="59"/>
        <v>-5.1232469879869527E-2</v>
      </c>
    </row>
    <row r="3849" spans="2:15" x14ac:dyDescent="0.2">
      <c r="B3849" s="14">
        <v>36033</v>
      </c>
      <c r="C3849" s="25">
        <v>1306.32</v>
      </c>
      <c r="D3849" s="25">
        <v>1309.49</v>
      </c>
      <c r="E3849" s="25">
        <v>1251.74</v>
      </c>
      <c r="F3849" s="16">
        <v>1254.6500000000001</v>
      </c>
      <c r="G3849" s="28">
        <f ca="1">IFERROR($F3849/OFFSET($F3849,G$12,)-1,"")</f>
        <v>-4.0178400667089997E-2</v>
      </c>
      <c r="H3849" s="29">
        <f ca="1">IFERROR($F3849/OFFSET($F3849,H$12,)-1,"")</f>
        <v>-9.6932312210289862E-2</v>
      </c>
      <c r="I3849" s="29">
        <f ca="1">IFERROR($F3849/OFFSET($F3849,I$12,)-1,"")</f>
        <v>-0.17125192382638332</v>
      </c>
      <c r="J3849" s="29">
        <f ca="1">IFERROR($F3849/OFFSET($F3849,J$12,)-1,"")</f>
        <v>-9.7088286939750579E-2</v>
      </c>
      <c r="K3849" s="30">
        <f>F3849/VLOOKUP(YEAR(B3849),$Z$13:$AB$35,3,FALSE)-1</f>
        <v>-4.285834166139002E-2</v>
      </c>
      <c r="L3849" s="21">
        <f>MAX(F3849:$F$5741)</f>
        <v>1628.56</v>
      </c>
      <c r="M3849" s="28">
        <f ca="1">IF(OFFSET($O3849,M$12,)&lt;&gt;"",_xlfn.STDEV.S(OFFSET($O3849,,,M$12))*SQRT($J$12/$G$12),"")</f>
        <v>0.26345191354429731</v>
      </c>
      <c r="N3849" s="30">
        <f ca="1">IF(OFFSET($O3849,N$12,)&lt;&gt;"",_xlfn.STDEV.S(OFFSET($O3849,,,N$12))*SQRT($J$12/$G$12),"")</f>
        <v>0.2160724126429179</v>
      </c>
      <c r="O3849" s="4">
        <f t="shared" ca="1" si="59"/>
        <v>-4.1007845817756412E-2</v>
      </c>
    </row>
    <row r="3850" spans="2:15" x14ac:dyDescent="0.2">
      <c r="B3850" s="14">
        <v>36032</v>
      </c>
      <c r="C3850" s="25">
        <v>1283.3599999999999</v>
      </c>
      <c r="D3850" s="25">
        <v>1323.42</v>
      </c>
      <c r="E3850" s="25">
        <v>1283.3599999999999</v>
      </c>
      <c r="F3850" s="16">
        <v>1307.17</v>
      </c>
      <c r="G3850" s="28">
        <f ca="1">IFERROR($F3850/OFFSET($F3850,G$12,)-1,"")</f>
        <v>1.9498194467192365E-2</v>
      </c>
      <c r="H3850" s="29">
        <f ca="1">IFERROR($F3850/OFFSET($F3850,H$12,)-1,"")</f>
        <v>-4.4647947027611656E-2</v>
      </c>
      <c r="I3850" s="29">
        <f ca="1">IFERROR($F3850/OFFSET($F3850,I$12,)-1,"")</f>
        <v>-0.14016115770432491</v>
      </c>
      <c r="J3850" s="29">
        <f ca="1">IFERROR($F3850/OFFSET($F3850,J$12,)-1,"")</f>
        <v>-3.1568107395279155E-2</v>
      </c>
      <c r="K3850" s="30">
        <f>F3850/VLOOKUP(YEAR(B3850),$Z$13:$AB$35,3,FALSE)-1</f>
        <v>-2.7921240740598208E-3</v>
      </c>
      <c r="L3850" s="21">
        <f>MAX(F3850:$F$5741)</f>
        <v>1628.56</v>
      </c>
      <c r="M3850" s="28">
        <f ca="1">IF(OFFSET($O3850,M$12,)&lt;&gt;"",_xlfn.STDEV.S(OFFSET($O3850,,,M$12))*SQRT($J$12/$G$12),"")</f>
        <v>0.24290361370215108</v>
      </c>
      <c r="N3850" s="30">
        <f ca="1">IF(OFFSET($O3850,N$12,)&lt;&gt;"",_xlfn.STDEV.S(OFFSET($O3850,,,N$12))*SQRT($J$12/$G$12),"")</f>
        <v>0.20210976280766832</v>
      </c>
      <c r="O3850" s="4">
        <f t="shared" ca="1" si="59"/>
        <v>1.9310540032464591E-2</v>
      </c>
    </row>
    <row r="3851" spans="2:15" x14ac:dyDescent="0.2">
      <c r="B3851" s="14">
        <v>36031</v>
      </c>
      <c r="C3851" s="25">
        <v>1298.6300000000001</v>
      </c>
      <c r="D3851" s="25">
        <v>1305.99</v>
      </c>
      <c r="E3851" s="25">
        <v>1278.8900000000001</v>
      </c>
      <c r="F3851" s="16">
        <v>1282.17</v>
      </c>
      <c r="G3851" s="28">
        <f ca="1">IFERROR($F3851/OFFSET($F3851,G$12,)-1,"")</f>
        <v>-1.2431545624696616E-2</v>
      </c>
      <c r="H3851" s="29">
        <f ca="1">IFERROR($F3851/OFFSET($F3851,H$12,)-1,"")</f>
        <v>-4.4582712369597544E-2</v>
      </c>
      <c r="I3851" s="29">
        <f ca="1">IFERROR($F3851/OFFSET($F3851,I$12,)-1,"")</f>
        <v>-0.16054289043983816</v>
      </c>
      <c r="J3851" s="29">
        <f ca="1">IFERROR($F3851/OFFSET($F3851,J$12,)-1,"")</f>
        <v>-7.2739106852287017E-2</v>
      </c>
      <c r="K3851" s="30">
        <f>F3851/VLOOKUP(YEAR(B3851),$Z$13:$AB$35,3,FALSE)-1</f>
        <v>-2.1864009825835473E-2</v>
      </c>
      <c r="L3851" s="21">
        <f>MAX(F3851:$F$5741)</f>
        <v>1628.56</v>
      </c>
      <c r="M3851" s="28">
        <f ca="1">IF(OFFSET($O3851,M$12,)&lt;&gt;"",_xlfn.STDEV.S(OFFSET($O3851,,,M$12))*SQRT($J$12/$G$12),"")</f>
        <v>0.23217010302482427</v>
      </c>
      <c r="N3851" s="30">
        <f ca="1">IF(OFFSET($O3851,N$12,)&lt;&gt;"",_xlfn.STDEV.S(OFFSET($O3851,,,N$12))*SQRT($J$12/$G$12),"")</f>
        <v>0.20186638104930291</v>
      </c>
      <c r="O3851" s="4">
        <f t="shared" ca="1" si="59"/>
        <v>-1.2509463723058558E-2</v>
      </c>
    </row>
    <row r="3852" spans="2:15" x14ac:dyDescent="0.2">
      <c r="B3852" s="14">
        <v>36028</v>
      </c>
      <c r="C3852" s="25">
        <v>1366.94</v>
      </c>
      <c r="D3852" s="25">
        <v>1366.94</v>
      </c>
      <c r="E3852" s="25">
        <v>1296.1500000000001</v>
      </c>
      <c r="F3852" s="16">
        <v>1298.31</v>
      </c>
      <c r="G3852" s="28">
        <f ca="1">IFERROR($F3852/OFFSET($F3852,G$12,)-1,"")</f>
        <v>-5.0526546731022526E-2</v>
      </c>
      <c r="H3852" s="29">
        <f ca="1">IFERROR($F3852/OFFSET($F3852,H$12,)-1,"")</f>
        <v>-5.8212917827298094E-2</v>
      </c>
      <c r="I3852" s="29">
        <f ca="1">IFERROR($F3852/OFFSET($F3852,I$12,)-1,"")</f>
        <v>-0.15613605194568847</v>
      </c>
      <c r="J3852" s="29">
        <f ca="1">IFERROR($F3852/OFFSET($F3852,J$12,)-1,"")</f>
        <v>-7.7996506029230139E-2</v>
      </c>
      <c r="K3852" s="30">
        <f>F3852/VLOOKUP(YEAR(B3852),$Z$13:$AB$35,3,FALSE)-1</f>
        <v>-9.5512003844892002E-3</v>
      </c>
      <c r="L3852" s="21">
        <f>MAX(F3852:$F$5741)</f>
        <v>1628.56</v>
      </c>
      <c r="M3852" s="28">
        <f ca="1">IF(OFFSET($O3852,M$12,)&lt;&gt;"",_xlfn.STDEV.S(OFFSET($O3852,,,M$12))*SQRT($J$12/$G$12),"")</f>
        <v>0.23155433741423251</v>
      </c>
      <c r="N3852" s="30">
        <f ca="1">IF(OFFSET($O3852,N$12,)&lt;&gt;"",_xlfn.STDEV.S(OFFSET($O3852,,,N$12))*SQRT($J$12/$G$12),"")</f>
        <v>0.20344703919833038</v>
      </c>
      <c r="O3852" s="4">
        <f t="shared" ca="1" si="59"/>
        <v>-5.1847707763113725E-2</v>
      </c>
    </row>
    <row r="3853" spans="2:15" x14ac:dyDescent="0.2">
      <c r="B3853" s="14">
        <v>36027</v>
      </c>
      <c r="C3853" s="25">
        <v>1389.81</v>
      </c>
      <c r="D3853" s="25">
        <v>1400.25</v>
      </c>
      <c r="E3853" s="25">
        <v>1362.91</v>
      </c>
      <c r="F3853" s="16">
        <v>1367.4</v>
      </c>
      <c r="G3853" s="28">
        <f ca="1">IFERROR($F3853/OFFSET($F3853,G$12,)-1,"")</f>
        <v>-1.5777502663173237E-2</v>
      </c>
      <c r="H3853" s="29">
        <f ca="1">IFERROR($F3853/OFFSET($F3853,H$12,)-1,"")</f>
        <v>-2.2915818131149623E-2</v>
      </c>
      <c r="I3853" s="29">
        <f ca="1">IFERROR($F3853/OFFSET($F3853,I$12,)-1,"")</f>
        <v>-0.10771499605212498</v>
      </c>
      <c r="J3853" s="29">
        <f ca="1">IFERROR($F3853/OFFSET($F3853,J$12,)-1,"")</f>
        <v>-4.3976788086415364E-2</v>
      </c>
      <c r="K3853" s="30">
        <f>F3853/VLOOKUP(YEAR(B3853),$Z$13:$AB$35,3,FALSE)-1</f>
        <v>4.3155863079118006E-2</v>
      </c>
      <c r="L3853" s="21">
        <f>MAX(F3853:$F$5741)</f>
        <v>1628.56</v>
      </c>
      <c r="M3853" s="28">
        <f ca="1">IF(OFFSET($O3853,M$12,)&lt;&gt;"",_xlfn.STDEV.S(OFFSET($O3853,,,M$12))*SQRT($J$12/$G$12),"")</f>
        <v>0.18538079782457503</v>
      </c>
      <c r="N3853" s="30">
        <f ca="1">IF(OFFSET($O3853,N$12,)&lt;&gt;"",_xlfn.STDEV.S(OFFSET($O3853,,,N$12))*SQRT($J$12/$G$12),"")</f>
        <v>0.17733912885440256</v>
      </c>
      <c r="O3853" s="4">
        <f t="shared" ca="1" si="59"/>
        <v>-1.5903292310365923E-2</v>
      </c>
    </row>
    <row r="3854" spans="2:15" x14ac:dyDescent="0.2">
      <c r="B3854" s="14">
        <v>36026</v>
      </c>
      <c r="C3854" s="25">
        <v>1370.04</v>
      </c>
      <c r="D3854" s="25">
        <v>1393.73</v>
      </c>
      <c r="E3854" s="25">
        <v>1369.31</v>
      </c>
      <c r="F3854" s="16">
        <v>1389.32</v>
      </c>
      <c r="G3854" s="28">
        <f ca="1">IFERROR($F3854/OFFSET($F3854,G$12,)-1,"")</f>
        <v>1.5391811497814656E-2</v>
      </c>
      <c r="H3854" s="29">
        <f ca="1">IFERROR($F3854/OFFSET($F3854,H$12,)-1,"")</f>
        <v>-2.5630164621758267E-3</v>
      </c>
      <c r="I3854" s="29">
        <f ca="1">IFERROR($F3854/OFFSET($F3854,I$12,)-1,"")</f>
        <v>-9.1121999725240599E-2</v>
      </c>
      <c r="J3854" s="29">
        <f ca="1">IFERROR($F3854/OFFSET($F3854,J$12,)-1,"")</f>
        <v>-2.5442097657811802E-2</v>
      </c>
      <c r="K3854" s="30">
        <f>F3854/VLOOKUP(YEAR(B3854),$Z$13:$AB$35,3,FALSE)-1</f>
        <v>5.9878092506274738E-2</v>
      </c>
      <c r="L3854" s="21">
        <f>MAX(F3854:$F$5741)</f>
        <v>1628.56</v>
      </c>
      <c r="M3854" s="28">
        <f ca="1">IF(OFFSET($O3854,M$12,)&lt;&gt;"",_xlfn.STDEV.S(OFFSET($O3854,,,M$12))*SQRT($J$12/$G$12),"")</f>
        <v>0.18183713746591085</v>
      </c>
      <c r="N3854" s="30">
        <f ca="1">IF(OFFSET($O3854,N$12,)&lt;&gt;"",_xlfn.STDEV.S(OFFSET($O3854,,,N$12))*SQRT($J$12/$G$12),"")</f>
        <v>0.17645856449663516</v>
      </c>
      <c r="O3854" s="4">
        <f t="shared" ca="1" si="59"/>
        <v>1.5274559186856293E-2</v>
      </c>
    </row>
    <row r="3855" spans="2:15" x14ac:dyDescent="0.2">
      <c r="B3855" s="14">
        <v>36025</v>
      </c>
      <c r="C3855" s="25">
        <v>1341.94</v>
      </c>
      <c r="D3855" s="25">
        <v>1373.85</v>
      </c>
      <c r="E3855" s="25">
        <v>1341.94</v>
      </c>
      <c r="F3855" s="16">
        <v>1368.26</v>
      </c>
      <c r="G3855" s="28">
        <f ca="1">IFERROR($F3855/OFFSET($F3855,G$12,)-1,"")</f>
        <v>1.9567809239940281E-2</v>
      </c>
      <c r="H3855" s="29">
        <f ca="1">IFERROR($F3855/OFFSET($F3855,H$12,)-1,"")</f>
        <v>-4.0954937652888934E-2</v>
      </c>
      <c r="I3855" s="29">
        <f ca="1">IFERROR($F3855/OFFSET($F3855,I$12,)-1,"")</f>
        <v>-9.8179565257510482E-2</v>
      </c>
      <c r="J3855" s="29">
        <f ca="1">IFERROR($F3855/OFFSET($F3855,J$12,)-1,"")</f>
        <v>-4.4958015453663513E-2</v>
      </c>
      <c r="K3855" s="30">
        <f>F3855/VLOOKUP(YEAR(B3855),$Z$13:$AB$35,3,FALSE)-1</f>
        <v>4.3811935948979031E-2</v>
      </c>
      <c r="L3855" s="21">
        <f>MAX(F3855:$F$5741)</f>
        <v>1628.56</v>
      </c>
      <c r="M3855" s="28">
        <f ca="1">IF(OFFSET($O3855,M$12,)&lt;&gt;"",_xlfn.STDEV.S(OFFSET($O3855,,,M$12))*SQRT($J$12/$G$12),"")</f>
        <v>0.17330132213485258</v>
      </c>
      <c r="N3855" s="30">
        <f ca="1">IF(OFFSET($O3855,N$12,)&lt;&gt;"",_xlfn.STDEV.S(OFFSET($O3855,,,N$12))*SQRT($J$12/$G$12),"")</f>
        <v>0.17347413187619529</v>
      </c>
      <c r="O3855" s="4">
        <f t="shared" ref="O3855:O3918" ca="1" si="60">IFERROR(LN(1+G3855),"")</f>
        <v>1.9378821071576027E-2</v>
      </c>
    </row>
    <row r="3856" spans="2:15" x14ac:dyDescent="0.2">
      <c r="B3856" s="14">
        <v>36024</v>
      </c>
      <c r="C3856" s="25">
        <v>1371.51</v>
      </c>
      <c r="D3856" s="25">
        <v>1371.51</v>
      </c>
      <c r="E3856" s="25">
        <v>1337.65</v>
      </c>
      <c r="F3856" s="16">
        <v>1342</v>
      </c>
      <c r="G3856" s="28">
        <f ca="1">IFERROR($F3856/OFFSET($F3856,G$12,)-1,"")</f>
        <v>-2.6520427112349032E-2</v>
      </c>
      <c r="H3856" s="29">
        <f ca="1">IFERROR($F3856/OFFSET($F3856,H$12,)-1,"")</f>
        <v>-5.717376947828412E-2</v>
      </c>
      <c r="I3856" s="29">
        <f ca="1">IFERROR($F3856/OFFSET($F3856,I$12,)-1,"")</f>
        <v>-0.11273900510406476</v>
      </c>
      <c r="J3856" s="29">
        <f ca="1">IFERROR($F3856/OFFSET($F3856,J$12,)-1,"")</f>
        <v>-8.3959044368600688E-2</v>
      </c>
      <c r="K3856" s="30">
        <f>F3856/VLOOKUP(YEAR(B3856),$Z$13:$AB$35,3,FALSE)-1</f>
        <v>2.3778827155313875E-2</v>
      </c>
      <c r="L3856" s="21">
        <f>MAX(F3856:$F$5741)</f>
        <v>1628.56</v>
      </c>
      <c r="M3856" s="28">
        <f ca="1">IF(OFFSET($O3856,M$12,)&lt;&gt;"",_xlfn.STDEV.S(OFFSET($O3856,,,M$12))*SQRT($J$12/$G$12),"")</f>
        <v>0.17002231954129068</v>
      </c>
      <c r="N3856" s="30">
        <f ca="1">IF(OFFSET($O3856,N$12,)&lt;&gt;"",_xlfn.STDEV.S(OFFSET($O3856,,,N$12))*SQRT($J$12/$G$12),"")</f>
        <v>0.16873126615109629</v>
      </c>
      <c r="O3856" s="4">
        <f t="shared" ca="1" si="60"/>
        <v>-2.6878437556287171E-2</v>
      </c>
    </row>
    <row r="3857" spans="2:15" x14ac:dyDescent="0.2">
      <c r="B3857" s="14">
        <v>36020</v>
      </c>
      <c r="C3857" s="25">
        <v>1399.43</v>
      </c>
      <c r="D3857" s="25">
        <v>1399.43</v>
      </c>
      <c r="E3857" s="25">
        <v>1358.72</v>
      </c>
      <c r="F3857" s="16">
        <v>1378.56</v>
      </c>
      <c r="G3857" s="28">
        <f ca="1">IFERROR($F3857/OFFSET($F3857,G$12,)-1,"")</f>
        <v>-1.4941370661750608E-2</v>
      </c>
      <c r="H3857" s="29">
        <f ca="1">IFERROR($F3857/OFFSET($F3857,H$12,)-1,"")</f>
        <v>-2.5573603630349107E-2</v>
      </c>
      <c r="I3857" s="29">
        <f ca="1">IFERROR($F3857/OFFSET($F3857,I$12,)-1,"")</f>
        <v>-8.739085245966749E-2</v>
      </c>
      <c r="J3857" s="29">
        <f ca="1">IFERROR($F3857/OFFSET($F3857,J$12,)-1,"")</f>
        <v>-4.8284432171211589E-2</v>
      </c>
      <c r="K3857" s="30">
        <f>F3857/VLOOKUP(YEAR(B3857),$Z$13:$AB$35,3,FALSE)-1</f>
        <v>5.1669552878710556E-2</v>
      </c>
      <c r="L3857" s="21">
        <f>MAX(F3857:$F$5741)</f>
        <v>1628.56</v>
      </c>
      <c r="M3857" s="28">
        <f ca="1">IF(OFFSET($O3857,M$12,)&lt;&gt;"",_xlfn.STDEV.S(OFFSET($O3857,,,M$12))*SQRT($J$12/$G$12),"")</f>
        <v>0.15729550043490331</v>
      </c>
      <c r="N3857" s="30">
        <f ca="1">IF(OFFSET($O3857,N$12,)&lt;&gt;"",_xlfn.STDEV.S(OFFSET($O3857,,,N$12))*SQRT($J$12/$G$12),"")</f>
        <v>0.1620112870208005</v>
      </c>
      <c r="O3857" s="4">
        <f t="shared" ca="1" si="60"/>
        <v>-1.5054117410610725E-2</v>
      </c>
    </row>
    <row r="3858" spans="2:15" x14ac:dyDescent="0.2">
      <c r="B3858" s="14">
        <v>36019</v>
      </c>
      <c r="C3858" s="25">
        <v>1392.94</v>
      </c>
      <c r="D3858" s="25">
        <v>1399.47</v>
      </c>
      <c r="E3858" s="25">
        <v>1379.14</v>
      </c>
      <c r="F3858" s="16">
        <v>1399.47</v>
      </c>
      <c r="G3858" s="28">
        <f ca="1">IFERROR($F3858/OFFSET($F3858,G$12,)-1,"")</f>
        <v>4.7239911263630141E-3</v>
      </c>
      <c r="H3858" s="29">
        <f ca="1">IFERROR($F3858/OFFSET($F3858,H$12,)-1,"")</f>
        <v>-2.4983801634467229E-2</v>
      </c>
      <c r="I3858" s="29">
        <f ca="1">IFERROR($F3858/OFFSET($F3858,I$12,)-1,"")</f>
        <v>-7.1846398726621574E-2</v>
      </c>
      <c r="J3858" s="29">
        <f ca="1">IFERROR($F3858/OFFSET($F3858,J$12,)-1,"")</f>
        <v>-2.5764368456226316E-2</v>
      </c>
      <c r="K3858" s="30">
        <f>F3858/VLOOKUP(YEAR(B3858),$Z$13:$AB$35,3,FALSE)-1</f>
        <v>6.7621278121495543E-2</v>
      </c>
      <c r="L3858" s="21">
        <f>MAX(F3858:$F$5741)</f>
        <v>1628.56</v>
      </c>
      <c r="M3858" s="28">
        <f ca="1">IF(OFFSET($O3858,M$12,)&lt;&gt;"",_xlfn.STDEV.S(OFFSET($O3858,,,M$12))*SQRT($J$12/$G$12),"")</f>
        <v>0.1564654926486185</v>
      </c>
      <c r="N3858" s="30">
        <f ca="1">IF(OFFSET($O3858,N$12,)&lt;&gt;"",_xlfn.STDEV.S(OFFSET($O3858,,,N$12))*SQRT($J$12/$G$12),"")</f>
        <v>0.15977515004351428</v>
      </c>
      <c r="O3858" s="4">
        <f t="shared" ca="1" si="60"/>
        <v>4.7128680965891649E-3</v>
      </c>
    </row>
    <row r="3859" spans="2:15" x14ac:dyDescent="0.2">
      <c r="B3859" s="14">
        <v>36018</v>
      </c>
      <c r="C3859" s="25">
        <v>1426.69</v>
      </c>
      <c r="D3859" s="25">
        <v>1426.77</v>
      </c>
      <c r="E3859" s="25">
        <v>1375.25</v>
      </c>
      <c r="F3859" s="16">
        <v>1392.89</v>
      </c>
      <c r="G3859" s="28">
        <f ca="1">IFERROR($F3859/OFFSET($F3859,G$12,)-1,"")</f>
        <v>-2.3691201312127985E-2</v>
      </c>
      <c r="H3859" s="29">
        <f ca="1">IFERROR($F3859/OFFSET($F3859,H$12,)-1,"")</f>
        <v>-4.8455411184435082E-2</v>
      </c>
      <c r="I3859" s="29">
        <f ca="1">IFERROR($F3859/OFFSET($F3859,I$12,)-1,"")</f>
        <v>-7.399946815583025E-2</v>
      </c>
      <c r="J3859" s="29">
        <f ca="1">IFERROR($F3859/OFFSET($F3859,J$12,)-1,"")</f>
        <v>-4.0782034418879953E-2</v>
      </c>
      <c r="K3859" s="30">
        <f>F3859/VLOOKUP(YEAR(B3859),$Z$13:$AB$35,3,FALSE)-1</f>
        <v>6.2601557791628348E-2</v>
      </c>
      <c r="L3859" s="21">
        <f>MAX(F3859:$F$5741)</f>
        <v>1628.56</v>
      </c>
      <c r="M3859" s="28">
        <f ca="1">IF(OFFSET($O3859,M$12,)&lt;&gt;"",_xlfn.STDEV.S(OFFSET($O3859,,,M$12))*SQRT($J$12/$G$12),"")</f>
        <v>0.15532729050432123</v>
      </c>
      <c r="N3859" s="30">
        <f ca="1">IF(OFFSET($O3859,N$12,)&lt;&gt;"",_xlfn.STDEV.S(OFFSET($O3859,,,N$12))*SQRT($J$12/$G$12),"")</f>
        <v>0.15973908475972623</v>
      </c>
      <c r="O3859" s="4">
        <f t="shared" ca="1" si="60"/>
        <v>-2.3976350512240091E-2</v>
      </c>
    </row>
    <row r="3860" spans="2:15" x14ac:dyDescent="0.2">
      <c r="B3860" s="14">
        <v>36017</v>
      </c>
      <c r="C3860" s="25">
        <v>1423.38</v>
      </c>
      <c r="D3860" s="25">
        <v>1431.57</v>
      </c>
      <c r="E3860" s="25">
        <v>1407.66</v>
      </c>
      <c r="F3860" s="16">
        <v>1426.69</v>
      </c>
      <c r="G3860" s="28">
        <f ca="1">IFERROR($F3860/OFFSET($F3860,G$12,)-1,"")</f>
        <v>2.3254506877994352E-3</v>
      </c>
      <c r="H3860" s="29">
        <f ca="1">IFERROR($F3860/OFFSET($F3860,H$12,)-1,"")</f>
        <v>-2.2145305003426929E-2</v>
      </c>
      <c r="I3860" s="29">
        <f ca="1">IFERROR($F3860/OFFSET($F3860,I$12,)-1,"")</f>
        <v>-5.4846702175583628E-2</v>
      </c>
      <c r="J3860" s="29">
        <f ca="1">IFERROR($F3860/OFFSET($F3860,J$12,)-1,"")</f>
        <v>-3.0425563725823279E-2</v>
      </c>
      <c r="K3860" s="30">
        <f>F3860/VLOOKUP(YEAR(B3860),$Z$13:$AB$35,3,FALSE)-1</f>
        <v>8.838674732802887E-2</v>
      </c>
      <c r="L3860" s="21">
        <f>MAX(F3860:$F$5741)</f>
        <v>1628.56</v>
      </c>
      <c r="M3860" s="28">
        <f ca="1">IF(OFFSET($O3860,M$12,)&lt;&gt;"",_xlfn.STDEV.S(OFFSET($O3860,,,M$12))*SQRT($J$12/$G$12),"")</f>
        <v>0.14197548420111275</v>
      </c>
      <c r="N3860" s="30">
        <f ca="1">IF(OFFSET($O3860,N$12,)&lt;&gt;"",_xlfn.STDEV.S(OFFSET($O3860,,,N$12))*SQRT($J$12/$G$12),"")</f>
        <v>0.1531480840910088</v>
      </c>
      <c r="O3860" s="4">
        <f t="shared" ca="1" si="60"/>
        <v>2.3227510118475517E-3</v>
      </c>
    </row>
    <row r="3861" spans="2:15" x14ac:dyDescent="0.2">
      <c r="B3861" s="14">
        <v>36014</v>
      </c>
      <c r="C3861" s="25">
        <v>1414.74</v>
      </c>
      <c r="D3861" s="25">
        <v>1426.59</v>
      </c>
      <c r="E3861" s="25">
        <v>1402.43</v>
      </c>
      <c r="F3861" s="16">
        <v>1423.38</v>
      </c>
      <c r="G3861" s="28">
        <f ca="1">IFERROR($F3861/OFFSET($F3861,G$12,)-1,"")</f>
        <v>6.1071292251579923E-3</v>
      </c>
      <c r="H3861" s="29">
        <f ca="1">IFERROR($F3861/OFFSET($F3861,H$12,)-1,"")</f>
        <v>-2.738715099831901E-2</v>
      </c>
      <c r="I3861" s="29">
        <f ca="1">IFERROR($F3861/OFFSET($F3861,I$12,)-1,"")</f>
        <v>-6.6029750460954939E-2</v>
      </c>
      <c r="J3861" s="29">
        <f ca="1">IFERROR($F3861/OFFSET($F3861,J$12,)-1,"")</f>
        <v>-3.8575066363163435E-2</v>
      </c>
      <c r="K3861" s="30">
        <f>F3861/VLOOKUP(YEAR(B3861),$Z$13:$AB$35,3,FALSE)-1</f>
        <v>8.5861629654493843E-2</v>
      </c>
      <c r="L3861" s="21">
        <f>MAX(F3861:$F$5741)</f>
        <v>1628.56</v>
      </c>
      <c r="M3861" s="28">
        <f ca="1">IF(OFFSET($O3861,M$12,)&lt;&gt;"",_xlfn.STDEV.S(OFFSET($O3861,,,M$12))*SQRT($J$12/$G$12),"")</f>
        <v>0.14212702772869645</v>
      </c>
      <c r="N3861" s="30">
        <f ca="1">IF(OFFSET($O3861,N$12,)&lt;&gt;"",_xlfn.STDEV.S(OFFSET($O3861,,,N$12))*SQRT($J$12/$G$12),"")</f>
        <v>0.15296179106825428</v>
      </c>
      <c r="O3861" s="4">
        <f t="shared" ca="1" si="60"/>
        <v>6.0885562913169846E-3</v>
      </c>
    </row>
    <row r="3862" spans="2:15" x14ac:dyDescent="0.2">
      <c r="B3862" s="14">
        <v>36013</v>
      </c>
      <c r="C3862" s="25">
        <v>1435.79</v>
      </c>
      <c r="D3862" s="25">
        <v>1441.19</v>
      </c>
      <c r="E3862" s="25">
        <v>1399.68</v>
      </c>
      <c r="F3862" s="16">
        <v>1414.74</v>
      </c>
      <c r="G3862" s="28">
        <f ca="1">IFERROR($F3862/OFFSET($F3862,G$12,)-1,"")</f>
        <v>-1.4345133174949232E-2</v>
      </c>
      <c r="H3862" s="29">
        <f ca="1">IFERROR($F3862/OFFSET($F3862,H$12,)-1,"")</f>
        <v>-4.7723540023155042E-2</v>
      </c>
      <c r="I3862" s="29">
        <f ca="1">IFERROR($F3862/OFFSET($F3862,I$12,)-1,"")</f>
        <v>-7.3249659364846398E-2</v>
      </c>
      <c r="J3862" s="29">
        <f ca="1">IFERROR($F3862/OFFSET($F3862,J$12,)-1,"")</f>
        <v>-4.021003928060185E-2</v>
      </c>
      <c r="K3862" s="30">
        <f>F3862/VLOOKUP(YEAR(B3862),$Z$13:$AB$35,3,FALSE)-1</f>
        <v>7.9270385938680077E-2</v>
      </c>
      <c r="L3862" s="21">
        <f>MAX(F3862:$F$5741)</f>
        <v>1628.56</v>
      </c>
      <c r="M3862" s="28">
        <f ca="1">IF(OFFSET($O3862,M$12,)&lt;&gt;"",_xlfn.STDEV.S(OFFSET($O3862,,,M$12))*SQRT($J$12/$G$12),"")</f>
        <v>0.15027929752677568</v>
      </c>
      <c r="N3862" s="30">
        <f ca="1">IF(OFFSET($O3862,N$12,)&lt;&gt;"",_xlfn.STDEV.S(OFFSET($O3862,,,N$12))*SQRT($J$12/$G$12),"")</f>
        <v>0.15318074808353352</v>
      </c>
      <c r="O3862" s="4">
        <f t="shared" ca="1" si="60"/>
        <v>-1.4449019301570977E-2</v>
      </c>
    </row>
    <row r="3863" spans="2:15" x14ac:dyDescent="0.2">
      <c r="B3863" s="14">
        <v>36012</v>
      </c>
      <c r="C3863" s="25">
        <v>1460.99</v>
      </c>
      <c r="D3863" s="25">
        <v>1463.64</v>
      </c>
      <c r="E3863" s="25">
        <v>1424.97</v>
      </c>
      <c r="F3863" s="16">
        <v>1435.33</v>
      </c>
      <c r="G3863" s="28">
        <f ca="1">IFERROR($F3863/OFFSET($F3863,G$12,)-1,"")</f>
        <v>-1.9462775477859351E-2</v>
      </c>
      <c r="H3863" s="29">
        <f ca="1">IFERROR($F3863/OFFSET($F3863,H$12,)-1,"")</f>
        <v>-2.0272622403636809E-2</v>
      </c>
      <c r="I3863" s="29">
        <f ca="1">IFERROR($F3863/OFFSET($F3863,I$12,)-1,"")</f>
        <v>-6.0936753747211303E-2</v>
      </c>
      <c r="J3863" s="29">
        <f ca="1">IFERROR($F3863/OFFSET($F3863,J$12,)-1,"")</f>
        <v>-1.6135776320028494E-2</v>
      </c>
      <c r="K3863" s="30">
        <f>F3863/VLOOKUP(YEAR(B3863),$Z$13:$AB$35,3,FALSE)-1</f>
        <v>9.4977991043842414E-2</v>
      </c>
      <c r="L3863" s="21">
        <f>MAX(F3863:$F$5741)</f>
        <v>1628.56</v>
      </c>
      <c r="M3863" s="28">
        <f ca="1">IF(OFFSET($O3863,M$12,)&lt;&gt;"",_xlfn.STDEV.S(OFFSET($O3863,,,M$12))*SQRT($J$12/$G$12),"")</f>
        <v>0.14580135334075447</v>
      </c>
      <c r="N3863" s="30">
        <f ca="1">IF(OFFSET($O3863,N$12,)&lt;&gt;"",_xlfn.STDEV.S(OFFSET($O3863,,,N$12))*SQRT($J$12/$G$12),"")</f>
        <v>0.15439319355813072</v>
      </c>
      <c r="O3863" s="4">
        <f t="shared" ca="1" si="60"/>
        <v>-1.9654669229930796E-2</v>
      </c>
    </row>
    <row r="3864" spans="2:15" x14ac:dyDescent="0.2">
      <c r="B3864" s="14">
        <v>36011</v>
      </c>
      <c r="C3864" s="25">
        <v>1457.82</v>
      </c>
      <c r="D3864" s="25">
        <v>1474.66</v>
      </c>
      <c r="E3864" s="25">
        <v>1456.08</v>
      </c>
      <c r="F3864" s="16">
        <v>1463.82</v>
      </c>
      <c r="G3864" s="28">
        <f ca="1">IFERROR($F3864/OFFSET($F3864,G$12,)-1,"")</f>
        <v>3.3036326250857062E-3</v>
      </c>
      <c r="H3864" s="29">
        <f ca="1">IFERROR($F3864/OFFSET($F3864,H$12,)-1,"")</f>
        <v>-2.2784472111886278E-2</v>
      </c>
      <c r="I3864" s="29">
        <f ca="1">IFERROR($F3864/OFFSET($F3864,I$12,)-1,"")</f>
        <v>-4.6781188544339325E-2</v>
      </c>
      <c r="J3864" s="29">
        <f ca="1">IFERROR($F3864/OFFSET($F3864,J$12,)-1,"")</f>
        <v>-2.1172983273354262E-4</v>
      </c>
      <c r="K3864" s="30">
        <f>F3864/VLOOKUP(YEAR(B3864),$Z$13:$AB$35,3,FALSE)-1</f>
        <v>0.11671231204656585</v>
      </c>
      <c r="L3864" s="21">
        <f>MAX(F3864:$F$5741)</f>
        <v>1628.56</v>
      </c>
      <c r="M3864" s="28">
        <f ca="1">IF(OFFSET($O3864,M$12,)&lt;&gt;"",_xlfn.STDEV.S(OFFSET($O3864,,,M$12))*SQRT($J$12/$G$12),"")</f>
        <v>0.13595683995021585</v>
      </c>
      <c r="N3864" s="30">
        <f ca="1">IF(OFFSET($O3864,N$12,)&lt;&gt;"",_xlfn.STDEV.S(OFFSET($O3864,,,N$12))*SQRT($J$12/$G$12),"")</f>
        <v>0.14978816860671545</v>
      </c>
      <c r="O3864" s="4">
        <f t="shared" ca="1" si="60"/>
        <v>3.2981876197274908E-3</v>
      </c>
    </row>
    <row r="3865" spans="2:15" x14ac:dyDescent="0.2">
      <c r="B3865" s="14">
        <v>36010</v>
      </c>
      <c r="C3865" s="25">
        <v>1463.43</v>
      </c>
      <c r="D3865" s="25">
        <v>1463.43</v>
      </c>
      <c r="E3865" s="25">
        <v>1441.41</v>
      </c>
      <c r="F3865" s="16">
        <v>1459</v>
      </c>
      <c r="G3865" s="28">
        <f ca="1">IFERROR($F3865/OFFSET($F3865,G$12,)-1,"")</f>
        <v>-3.0475721919287491E-3</v>
      </c>
      <c r="H3865" s="29">
        <f ca="1">IFERROR($F3865/OFFSET($F3865,H$12,)-1,"")</f>
        <v>-3.6270319900126191E-2</v>
      </c>
      <c r="I3865" s="29">
        <f ca="1">IFERROR($F3865/OFFSET($F3865,I$12,)-1,"")</f>
        <v>-3.422893871093724E-2</v>
      </c>
      <c r="J3865" s="29">
        <f ca="1">IFERROR($F3865/OFFSET($F3865,J$12,)-1,"")</f>
        <v>1.6512227408904012E-2</v>
      </c>
      <c r="K3865" s="30">
        <f>F3865/VLOOKUP(YEAR(B3865),$Z$13:$AB$35,3,FALSE)-1</f>
        <v>0.11303525247362356</v>
      </c>
      <c r="L3865" s="21">
        <f>MAX(F3865:$F$5741)</f>
        <v>1628.56</v>
      </c>
      <c r="M3865" s="28">
        <f ca="1">IF(OFFSET($O3865,M$12,)&lt;&gt;"",_xlfn.STDEV.S(OFFSET($O3865,,,M$12))*SQRT($J$12/$G$12),"")</f>
        <v>0.14026713521738438</v>
      </c>
      <c r="N3865" s="30">
        <f ca="1">IF(OFFSET($O3865,N$12,)&lt;&gt;"",_xlfn.STDEV.S(OFFSET($O3865,,,N$12))*SQRT($J$12/$G$12),"")</f>
        <v>0.14956525226377615</v>
      </c>
      <c r="O3865" s="4">
        <f t="shared" ca="1" si="60"/>
        <v>-3.0522254966542494E-3</v>
      </c>
    </row>
    <row r="3866" spans="2:15" x14ac:dyDescent="0.2">
      <c r="B3866" s="14">
        <v>36007</v>
      </c>
      <c r="C3866" s="25">
        <v>1485.74</v>
      </c>
      <c r="D3866" s="25">
        <v>1505.91</v>
      </c>
      <c r="E3866" s="25">
        <v>1462.38</v>
      </c>
      <c r="F3866" s="16">
        <v>1463.46</v>
      </c>
      <c r="G3866" s="28">
        <f ca="1">IFERROR($F3866/OFFSET($F3866,G$12,)-1,"")</f>
        <v>-1.4929592633477817E-2</v>
      </c>
      <c r="H3866" s="29">
        <f ca="1">IFERROR($F3866/OFFSET($F3866,H$12,)-1,"")</f>
        <v>-3.7355698075974275E-2</v>
      </c>
      <c r="I3866" s="29">
        <f ca="1">IFERROR($F3866/OFFSET($F3866,I$12,)-1,"")</f>
        <v>-2.6644141747366179E-2</v>
      </c>
      <c r="J3866" s="29">
        <f ca="1">IFERROR($F3866/OFFSET($F3866,J$12,)-1,"")</f>
        <v>1.6538742055360656E-2</v>
      </c>
      <c r="K3866" s="30">
        <f>F3866/VLOOKUP(YEAR(B3866),$Z$13:$AB$35,3,FALSE)-1</f>
        <v>0.11643767689174034</v>
      </c>
      <c r="L3866" s="21">
        <f>MAX(F3866:$F$5741)</f>
        <v>1628.56</v>
      </c>
      <c r="M3866" s="28">
        <f ca="1">IF(OFFSET($O3866,M$12,)&lt;&gt;"",_xlfn.STDEV.S(OFFSET($O3866,,,M$12))*SQRT($J$12/$G$12),"")</f>
        <v>0.14008916997021403</v>
      </c>
      <c r="N3866" s="30">
        <f ca="1">IF(OFFSET($O3866,N$12,)&lt;&gt;"",_xlfn.STDEV.S(OFFSET($O3866,,,N$12))*SQRT($J$12/$G$12),"")</f>
        <v>0.15038028612408952</v>
      </c>
      <c r="O3866" s="4">
        <f t="shared" ca="1" si="60"/>
        <v>-1.5042160804669186E-2</v>
      </c>
    </row>
    <row r="3867" spans="2:15" x14ac:dyDescent="0.2">
      <c r="B3867" s="14">
        <v>36006</v>
      </c>
      <c r="C3867" s="25">
        <v>1465.03</v>
      </c>
      <c r="D3867" s="25">
        <v>1488.85</v>
      </c>
      <c r="E3867" s="25">
        <v>1444.8</v>
      </c>
      <c r="F3867" s="16">
        <v>1485.64</v>
      </c>
      <c r="G3867" s="28">
        <f ca="1">IFERROR($F3867/OFFSET($F3867,G$12,)-1,"")</f>
        <v>1.4067971304341897E-2</v>
      </c>
      <c r="H3867" s="29">
        <f ca="1">IFERROR($F3867/OFFSET($F3867,H$12,)-1,"")</f>
        <v>-2.732784244916131E-2</v>
      </c>
      <c r="I3867" s="29">
        <f ca="1">IFERROR($F3867/OFFSET($F3867,I$12,)-1,"")</f>
        <v>-3.1603314657629999E-3</v>
      </c>
      <c r="J3867" s="29">
        <f ca="1">IFERROR($F3867/OFFSET($F3867,J$12,)-1,"")</f>
        <v>2.2618703451314115E-2</v>
      </c>
      <c r="K3867" s="30">
        <f>F3867/VLOOKUP(YEAR(B3867),$Z$13:$AB$35,3,FALSE)-1</f>
        <v>0.13335825393071588</v>
      </c>
      <c r="L3867" s="21">
        <f>MAX(F3867:$F$5741)</f>
        <v>1628.56</v>
      </c>
      <c r="M3867" s="28">
        <f ca="1">IF(OFFSET($O3867,M$12,)&lt;&gt;"",_xlfn.STDEV.S(OFFSET($O3867,,,M$12))*SQRT($J$12/$G$12),"")</f>
        <v>0.13397916012514555</v>
      </c>
      <c r="N3867" s="30">
        <f ca="1">IF(OFFSET($O3867,N$12,)&lt;&gt;"",_xlfn.STDEV.S(OFFSET($O3867,,,N$12))*SQRT($J$12/$G$12),"")</f>
        <v>0.14926153151471838</v>
      </c>
      <c r="O3867" s="4">
        <f t="shared" ca="1" si="60"/>
        <v>1.3969935766909332E-2</v>
      </c>
    </row>
    <row r="3868" spans="2:15" x14ac:dyDescent="0.2">
      <c r="B3868" s="14">
        <v>36005</v>
      </c>
      <c r="C3868" s="25">
        <v>1496.9</v>
      </c>
      <c r="D3868" s="25">
        <v>1497.34</v>
      </c>
      <c r="E3868" s="25">
        <v>1456.64</v>
      </c>
      <c r="F3868" s="16">
        <v>1465.03</v>
      </c>
      <c r="G3868" s="28">
        <f ca="1">IFERROR($F3868/OFFSET($F3868,G$12,)-1,"")</f>
        <v>-2.1976701492039119E-2</v>
      </c>
      <c r="H3868" s="29">
        <f ca="1">IFERROR($F3868/OFFSET($F3868,H$12,)-1,"")</f>
        <v>-4.7772874107102181E-2</v>
      </c>
      <c r="I3868" s="29">
        <f ca="1">IFERROR($F3868/OFFSET($F3868,I$12,)-1,"")</f>
        <v>-2.1878755508078496E-2</v>
      </c>
      <c r="J3868" s="29">
        <f ca="1">IFERROR($F3868/OFFSET($F3868,J$12,)-1,"")</f>
        <v>4.0179205361960735E-2</v>
      </c>
      <c r="K3868" s="30">
        <f>F3868/VLOOKUP(YEAR(B3868),$Z$13:$AB$35,3,FALSE)-1</f>
        <v>0.11763539131695189</v>
      </c>
      <c r="L3868" s="21">
        <f>MAX(F3868:$F$5741)</f>
        <v>1628.56</v>
      </c>
      <c r="M3868" s="28">
        <f ca="1">IF(OFFSET($O3868,M$12,)&lt;&gt;"",_xlfn.STDEV.S(OFFSET($O3868,,,M$12))*SQRT($J$12/$G$12),"")</f>
        <v>0.12823747915451253</v>
      </c>
      <c r="N3868" s="30">
        <f ca="1">IF(OFFSET($O3868,N$12,)&lt;&gt;"",_xlfn.STDEV.S(OFFSET($O3868,,,N$12))*SQRT($J$12/$G$12),"")</f>
        <v>0.14780333340432786</v>
      </c>
      <c r="O3868" s="4">
        <f t="shared" ca="1" si="60"/>
        <v>-2.2221786625796498E-2</v>
      </c>
    </row>
    <row r="3869" spans="2:15" x14ac:dyDescent="0.2">
      <c r="B3869" s="14">
        <v>36004</v>
      </c>
      <c r="C3869" s="25">
        <v>1512.58</v>
      </c>
      <c r="D3869" s="25">
        <v>1516.76</v>
      </c>
      <c r="E3869" s="25">
        <v>1481.36</v>
      </c>
      <c r="F3869" s="16">
        <v>1497.95</v>
      </c>
      <c r="G3869" s="28">
        <f ca="1">IFERROR($F3869/OFFSET($F3869,G$12,)-1,"")</f>
        <v>-1.0542238310071284E-2</v>
      </c>
      <c r="H3869" s="29">
        <f ca="1">IFERROR($F3869/OFFSET($F3869,H$12,)-1,"")</f>
        <v>-2.252572644162687E-2</v>
      </c>
      <c r="I3869" s="29">
        <f ca="1">IFERROR($F3869/OFFSET($F3869,I$12,)-1,"")</f>
        <v>2.9997254715528054E-3</v>
      </c>
      <c r="J3869" s="29">
        <f ca="1">IFERROR($F3869/OFFSET($F3869,J$12,)-1,"")</f>
        <v>6.9780894703765028E-2</v>
      </c>
      <c r="K3869" s="30">
        <f>F3869/VLOOKUP(YEAR(B3869),$Z$13:$AB$35,3,FALSE)-1</f>
        <v>0.14274925047488995</v>
      </c>
      <c r="L3869" s="21">
        <f>MAX(F3869:$F$5741)</f>
        <v>1628.56</v>
      </c>
      <c r="M3869" s="28">
        <f ca="1">IF(OFFSET($O3869,M$12,)&lt;&gt;"",_xlfn.STDEV.S(OFFSET($O3869,,,M$12))*SQRT($J$12/$G$12),"")</f>
        <v>0.11072264179298641</v>
      </c>
      <c r="N3869" s="30">
        <f ca="1">IF(OFFSET($O3869,N$12,)&lt;&gt;"",_xlfn.STDEV.S(OFFSET($O3869,,,N$12))*SQRT($J$12/$G$12),"")</f>
        <v>0.14188316213411026</v>
      </c>
      <c r="O3869" s="4">
        <f t="shared" ca="1" si="60"/>
        <v>-1.0598201369127692E-2</v>
      </c>
    </row>
    <row r="3870" spans="2:15" x14ac:dyDescent="0.2">
      <c r="B3870" s="14">
        <v>36003</v>
      </c>
      <c r="C3870" s="25">
        <v>1518.42</v>
      </c>
      <c r="D3870" s="25">
        <v>1528.81</v>
      </c>
      <c r="E3870" s="25">
        <v>1510.41</v>
      </c>
      <c r="F3870" s="16">
        <v>1513.91</v>
      </c>
      <c r="G3870" s="28">
        <f ca="1">IFERROR($F3870/OFFSET($F3870,G$12,)-1,"")</f>
        <v>-4.1703667160005731E-3</v>
      </c>
      <c r="H3870" s="29">
        <f ca="1">IFERROR($F3870/OFFSET($F3870,H$12,)-1,"")</f>
        <v>-9.6165797685477949E-3</v>
      </c>
      <c r="I3870" s="29">
        <f ca="1">IFERROR($F3870/OFFSET($F3870,I$12,)-1,"")</f>
        <v>7.379459948630096E-3</v>
      </c>
      <c r="J3870" s="29">
        <f ca="1">IFERROR($F3870/OFFSET($F3870,J$12,)-1,"")</f>
        <v>5.8508072128259148E-2</v>
      </c>
      <c r="K3870" s="30">
        <f>F3870/VLOOKUP(YEAR(B3870),$Z$13:$AB$35,3,FALSE)-1</f>
        <v>0.15492474233882358</v>
      </c>
      <c r="L3870" s="21">
        <f>MAX(F3870:$F$5741)</f>
        <v>1628.56</v>
      </c>
      <c r="M3870" s="28">
        <f ca="1">IF(OFFSET($O3870,M$12,)&lt;&gt;"",_xlfn.STDEV.S(OFFSET($O3870,,,M$12))*SQRT($J$12/$G$12),"")</f>
        <v>0.12398720257445288</v>
      </c>
      <c r="N3870" s="30">
        <f ca="1">IF(OFFSET($O3870,N$12,)&lt;&gt;"",_xlfn.STDEV.S(OFFSET($O3870,,,N$12))*SQRT($J$12/$G$12),"")</f>
        <v>0.14033316462554848</v>
      </c>
      <c r="O3870" s="4">
        <f t="shared" ca="1" si="60"/>
        <v>-4.1790869480951105E-3</v>
      </c>
    </row>
    <row r="3871" spans="2:15" x14ac:dyDescent="0.2">
      <c r="B3871" s="14">
        <v>36000</v>
      </c>
      <c r="C3871" s="25">
        <v>1527.81</v>
      </c>
      <c r="D3871" s="25">
        <v>1529.07</v>
      </c>
      <c r="E3871" s="25">
        <v>1514.03</v>
      </c>
      <c r="F3871" s="16">
        <v>1520.25</v>
      </c>
      <c r="G3871" s="28">
        <f ca="1">IFERROR($F3871/OFFSET($F3871,G$12,)-1,"")</f>
        <v>-4.6681245007791361E-3</v>
      </c>
      <c r="H3871" s="29">
        <f ca="1">IFERROR($F3871/OFFSET($F3871,H$12,)-1,"")</f>
        <v>1.9970735951280183E-3</v>
      </c>
      <c r="I3871" s="29">
        <f ca="1">IFERROR($F3871/OFFSET($F3871,I$12,)-1,"")</f>
        <v>2.8634644401291043E-2</v>
      </c>
      <c r="J3871" s="29">
        <f ca="1">IFERROR($F3871/OFFSET($F3871,J$12,)-1,"")</f>
        <v>6.3639989085489956E-2</v>
      </c>
      <c r="K3871" s="30">
        <f>F3871/VLOOKUP(YEAR(B3871),$Z$13:$AB$35,3,FALSE)-1</f>
        <v>0.15976137256547385</v>
      </c>
      <c r="L3871" s="21">
        <f>MAX(F3871:$F$5741)</f>
        <v>1628.56</v>
      </c>
      <c r="M3871" s="28">
        <f ca="1">IF(OFFSET($O3871,M$12,)&lt;&gt;"",_xlfn.STDEV.S(OFFSET($O3871,,,M$12))*SQRT($J$12/$G$12),"")</f>
        <v>0.14809743432070976</v>
      </c>
      <c r="N3871" s="30">
        <f ca="1">IF(OFFSET($O3871,N$12,)&lt;&gt;"",_xlfn.STDEV.S(OFFSET($O3871,,,N$12))*SQRT($J$12/$G$12),"")</f>
        <v>0.14707245484747442</v>
      </c>
      <c r="O3871" s="4">
        <f t="shared" ca="1" si="60"/>
        <v>-4.679054221419246E-3</v>
      </c>
    </row>
    <row r="3872" spans="2:15" x14ac:dyDescent="0.2">
      <c r="B3872" s="14">
        <v>35999</v>
      </c>
      <c r="C3872" s="25">
        <v>1538.53</v>
      </c>
      <c r="D3872" s="25">
        <v>1546.1</v>
      </c>
      <c r="E3872" s="25">
        <v>1523.31</v>
      </c>
      <c r="F3872" s="16">
        <v>1527.38</v>
      </c>
      <c r="G3872" s="28">
        <f ca="1">IFERROR($F3872/OFFSET($F3872,G$12,)-1,"")</f>
        <v>-7.2471775006011097E-3</v>
      </c>
      <c r="H3872" s="29">
        <f ca="1">IFERROR($F3872/OFFSET($F3872,H$12,)-1,"")</f>
        <v>9.8246634755243534E-3</v>
      </c>
      <c r="I3872" s="29">
        <f ca="1">IFERROR($F3872/OFFSET($F3872,I$12,)-1,"")</f>
        <v>3.7220641463563853E-2</v>
      </c>
      <c r="J3872" s="29">
        <f ca="1">IFERROR($F3872/OFFSET($F3872,J$12,)-1,"")</f>
        <v>8.6067380576532182E-2</v>
      </c>
      <c r="K3872" s="30">
        <f>F3872/VLOOKUP(YEAR(B3872),$Z$13:$AB$35,3,FALSE)-1</f>
        <v>0.16520067438188035</v>
      </c>
      <c r="L3872" s="21">
        <f>MAX(F3872:$F$5741)</f>
        <v>1628.56</v>
      </c>
      <c r="M3872" s="28">
        <f ca="1">IF(OFFSET($O3872,M$12,)&lt;&gt;"",_xlfn.STDEV.S(OFFSET($O3872,,,M$12))*SQRT($J$12/$G$12),"")</f>
        <v>0.15442514384016276</v>
      </c>
      <c r="N3872" s="30">
        <f ca="1">IF(OFFSET($O3872,N$12,)&lt;&gt;"",_xlfn.STDEV.S(OFFSET($O3872,,,N$12))*SQRT($J$12/$G$12),"")</f>
        <v>0.14703824427371884</v>
      </c>
      <c r="O3872" s="4">
        <f t="shared" ca="1" si="60"/>
        <v>-7.2735658628572371E-3</v>
      </c>
    </row>
    <row r="3873" spans="2:15" x14ac:dyDescent="0.2">
      <c r="B3873" s="14">
        <v>35998</v>
      </c>
      <c r="C3873" s="25">
        <v>1532.16</v>
      </c>
      <c r="D3873" s="25">
        <v>1538.53</v>
      </c>
      <c r="E3873" s="25">
        <v>1522.62</v>
      </c>
      <c r="F3873" s="16">
        <v>1538.53</v>
      </c>
      <c r="G3873" s="28">
        <f ca="1">IFERROR($F3873/OFFSET($F3873,G$12,)-1,"")</f>
        <v>3.9544004124061338E-3</v>
      </c>
      <c r="H3873" s="29">
        <f ca="1">IFERROR($F3873/OFFSET($F3873,H$12,)-1,"")</f>
        <v>1.8509569235454215E-2</v>
      </c>
      <c r="I3873" s="29">
        <f ca="1">IFERROR($F3873/OFFSET($F3873,I$12,)-1,"")</f>
        <v>5.1641170761049349E-2</v>
      </c>
      <c r="J3873" s="29">
        <f ca="1">IFERROR($F3873/OFFSET($F3873,J$12,)-1,"")</f>
        <v>0.10674464442430254</v>
      </c>
      <c r="K3873" s="30">
        <f>F3873/VLOOKUP(YEAR(B3873),$Z$13:$AB$35,3,FALSE)-1</f>
        <v>0.17370673542717219</v>
      </c>
      <c r="L3873" s="21">
        <f>MAX(F3873:$F$5741)</f>
        <v>1628.56</v>
      </c>
      <c r="M3873" s="28">
        <f ca="1">IF(OFFSET($O3873,M$12,)&lt;&gt;"",_xlfn.STDEV.S(OFFSET($O3873,,,M$12))*SQRT($J$12/$G$12),"")</f>
        <v>0.15350251287119404</v>
      </c>
      <c r="N3873" s="30">
        <f ca="1">IF(OFFSET($O3873,N$12,)&lt;&gt;"",_xlfn.STDEV.S(OFFSET($O3873,,,N$12))*SQRT($J$12/$G$12),"")</f>
        <v>0.14663571978510828</v>
      </c>
      <c r="O3873" s="4">
        <f t="shared" ca="1" si="60"/>
        <v>3.9466023221825337E-3</v>
      </c>
    </row>
    <row r="3874" spans="2:15" x14ac:dyDescent="0.2">
      <c r="B3874" s="14">
        <v>35997</v>
      </c>
      <c r="C3874" s="25">
        <v>1528.38</v>
      </c>
      <c r="D3874" s="25">
        <v>1543.56</v>
      </c>
      <c r="E3874" s="25">
        <v>1527.06</v>
      </c>
      <c r="F3874" s="16">
        <v>1532.47</v>
      </c>
      <c r="G3874" s="28">
        <f ca="1">IFERROR($F3874/OFFSET($F3874,G$12,)-1,"")</f>
        <v>2.5251699256187976E-3</v>
      </c>
      <c r="H3874" s="29">
        <f ca="1">IFERROR($F3874/OFFSET($F3874,H$12,)-1,"")</f>
        <v>1.6361586417296792E-2</v>
      </c>
      <c r="I3874" s="29">
        <f ca="1">IFERROR($F3874/OFFSET($F3874,I$12,)-1,"")</f>
        <v>3.4467163040616589E-2</v>
      </c>
      <c r="J3874" s="29">
        <f ca="1">IFERROR($F3874/OFFSET($F3874,J$12,)-1,"")</f>
        <v>9.9411722505201139E-2</v>
      </c>
      <c r="K3874" s="30">
        <f>F3874/VLOOKUP(YEAR(B3874),$Z$13:$AB$35,3,FALSE)-1</f>
        <v>0.16908371032094172</v>
      </c>
      <c r="L3874" s="21">
        <f>MAX(F3874:$F$5741)</f>
        <v>1628.56</v>
      </c>
      <c r="M3874" s="28">
        <f ca="1">IF(OFFSET($O3874,M$12,)&lt;&gt;"",_xlfn.STDEV.S(OFFSET($O3874,,,M$12))*SQRT($J$12/$G$12),"")</f>
        <v>0.15422199785948953</v>
      </c>
      <c r="N3874" s="30">
        <f ca="1">IF(OFFSET($O3874,N$12,)&lt;&gt;"",_xlfn.STDEV.S(OFFSET($O3874,,,N$12))*SQRT($J$12/$G$12),"")</f>
        <v>0.15111347937226671</v>
      </c>
      <c r="O3874" s="4">
        <f t="shared" ca="1" si="60"/>
        <v>2.5219870411322762E-3</v>
      </c>
    </row>
    <row r="3875" spans="2:15" x14ac:dyDescent="0.2">
      <c r="B3875" s="14">
        <v>35996</v>
      </c>
      <c r="C3875" s="25">
        <v>1516.35</v>
      </c>
      <c r="D3875" s="25">
        <v>1530.81</v>
      </c>
      <c r="E3875" s="25">
        <v>1510.93</v>
      </c>
      <c r="F3875" s="16">
        <v>1528.61</v>
      </c>
      <c r="G3875" s="28">
        <f ca="1">IFERROR($F3875/OFFSET($F3875,G$12,)-1,"")</f>
        <v>7.5071512371309712E-3</v>
      </c>
      <c r="H3875" s="29">
        <f ca="1">IFERROR($F3875/OFFSET($F3875,H$12,)-1,"")</f>
        <v>1.6227895226698541E-2</v>
      </c>
      <c r="I3875" s="29">
        <f ca="1">IFERROR($F3875/OFFSET($F3875,I$12,)-1,"")</f>
        <v>3.0428657134960568E-2</v>
      </c>
      <c r="J3875" s="29">
        <f ca="1">IFERROR($F3875/OFFSET($F3875,J$12,)-1,"")</f>
        <v>0.10221725493023759</v>
      </c>
      <c r="K3875" s="30">
        <f>F3875/VLOOKUP(YEAR(B3875),$Z$13:$AB$35,3,FALSE)-1</f>
        <v>0.1661390111608676</v>
      </c>
      <c r="L3875" s="21">
        <f>MAX(F3875:$F$5741)</f>
        <v>1628.56</v>
      </c>
      <c r="M3875" s="28">
        <f ca="1">IF(OFFSET($O3875,M$12,)&lt;&gt;"",_xlfn.STDEV.S(OFFSET($O3875,,,M$12))*SQRT($J$12/$G$12),"")</f>
        <v>0.15400380041503872</v>
      </c>
      <c r="N3875" s="30">
        <f ca="1">IF(OFFSET($O3875,N$12,)&lt;&gt;"",_xlfn.STDEV.S(OFFSET($O3875,,,N$12))*SQRT($J$12/$G$12),"")</f>
        <v>0.15551147187520661</v>
      </c>
      <c r="O3875" s="4">
        <f t="shared" ca="1" si="60"/>
        <v>7.4791128156254053E-3</v>
      </c>
    </row>
    <row r="3876" spans="2:15" x14ac:dyDescent="0.2">
      <c r="B3876" s="14">
        <v>35993</v>
      </c>
      <c r="C3876" s="25">
        <v>1512.43</v>
      </c>
      <c r="D3876" s="25">
        <v>1520.47</v>
      </c>
      <c r="E3876" s="25">
        <v>1511.8</v>
      </c>
      <c r="F3876" s="16">
        <v>1517.22</v>
      </c>
      <c r="G3876" s="28">
        <f ca="1">IFERROR($F3876/OFFSET($F3876,G$12,)-1,"")</f>
        <v>3.1073969269828083E-3</v>
      </c>
      <c r="H3876" s="29">
        <f ca="1">IFERROR($F3876/OFFSET($F3876,H$12,)-1,"")</f>
        <v>5.1275936083949869E-3</v>
      </c>
      <c r="I3876" s="29">
        <f ca="1">IFERROR($F3876/OFFSET($F3876,I$12,)-1,"")</f>
        <v>1.7517269130172375E-2</v>
      </c>
      <c r="J3876" s="29">
        <f ca="1">IFERROR($F3876/OFFSET($F3876,J$12,)-1,"")</f>
        <v>9.5228470367429541E-2</v>
      </c>
      <c r="K3876" s="30">
        <f>F3876/VLOOKUP(YEAR(B3876),$Z$13:$AB$35,3,FALSE)-1</f>
        <v>0.15744986001235861</v>
      </c>
      <c r="L3876" s="21">
        <f>MAX(F3876:$F$5741)</f>
        <v>1628.56</v>
      </c>
      <c r="M3876" s="28">
        <f ca="1">IF(OFFSET($O3876,M$12,)&lt;&gt;"",_xlfn.STDEV.S(OFFSET($O3876,,,M$12))*SQRT($J$12/$G$12),"")</f>
        <v>0.15282221558728545</v>
      </c>
      <c r="N3876" s="30">
        <f ca="1">IF(OFFSET($O3876,N$12,)&lt;&gt;"",_xlfn.STDEV.S(OFFSET($O3876,,,N$12))*SQRT($J$12/$G$12),"")</f>
        <v>0.15703337267227616</v>
      </c>
      <c r="O3876" s="4">
        <f t="shared" ca="1" si="60"/>
        <v>3.1025789474880671E-3</v>
      </c>
    </row>
    <row r="3877" spans="2:15" x14ac:dyDescent="0.2">
      <c r="B3877" s="14">
        <v>35992</v>
      </c>
      <c r="C3877" s="25">
        <v>1510.69</v>
      </c>
      <c r="D3877" s="25">
        <v>1516.73</v>
      </c>
      <c r="E3877" s="25">
        <v>1506.04</v>
      </c>
      <c r="F3877" s="16">
        <v>1512.52</v>
      </c>
      <c r="G3877" s="28">
        <f ca="1">IFERROR($F3877/OFFSET($F3877,G$12,)-1,"")</f>
        <v>1.2909034338031145E-3</v>
      </c>
      <c r="H3877" s="29">
        <f ca="1">IFERROR($F3877/OFFSET($F3877,H$12,)-1,"")</f>
        <v>-7.5393206081324493E-3</v>
      </c>
      <c r="I3877" s="29">
        <f ca="1">IFERROR($F3877/OFFSET($F3877,I$12,)-1,"")</f>
        <v>1.9486253125821529E-2</v>
      </c>
      <c r="J3877" s="29">
        <f ca="1">IFERROR($F3877/OFFSET($F3877,J$12,)-1,"")</f>
        <v>8.0834643418607799E-2</v>
      </c>
      <c r="K3877" s="30">
        <f>F3877/VLOOKUP(YEAR(B3877),$Z$13:$AB$35,3,FALSE)-1</f>
        <v>0.1538643454910249</v>
      </c>
      <c r="L3877" s="21">
        <f>MAX(F3877:$F$5741)</f>
        <v>1628.56</v>
      </c>
      <c r="M3877" s="28">
        <f ca="1">IF(OFFSET($O3877,M$12,)&lt;&gt;"",_xlfn.STDEV.S(OFFSET($O3877,,,M$12))*SQRT($J$12/$G$12),"")</f>
        <v>0.15250951775656241</v>
      </c>
      <c r="N3877" s="30">
        <f ca="1">IF(OFFSET($O3877,N$12,)&lt;&gt;"",_xlfn.STDEV.S(OFFSET($O3877,,,N$12))*SQRT($J$12/$G$12),"")</f>
        <v>0.15807831532050187</v>
      </c>
      <c r="O3877" s="4">
        <f t="shared" ca="1" si="60"/>
        <v>1.290070934339337E-3</v>
      </c>
    </row>
    <row r="3878" spans="2:15" x14ac:dyDescent="0.2">
      <c r="B3878" s="14">
        <v>35991</v>
      </c>
      <c r="C3878" s="25">
        <v>1508.62</v>
      </c>
      <c r="D3878" s="25">
        <v>1520.64</v>
      </c>
      <c r="E3878" s="25">
        <v>1503.76</v>
      </c>
      <c r="F3878" s="16">
        <v>1510.57</v>
      </c>
      <c r="G3878" s="28">
        <f ca="1">IFERROR($F3878/OFFSET($F3878,G$12,)-1,"")</f>
        <v>1.8371136755537254E-3</v>
      </c>
      <c r="H3878" s="29">
        <f ca="1">IFERROR($F3878/OFFSET($F3878,H$12,)-1,"")</f>
        <v>-1.047453097159623E-2</v>
      </c>
      <c r="I3878" s="29">
        <f ca="1">IFERROR($F3878/OFFSET($F3878,I$12,)-1,"")</f>
        <v>1.5932691273001121E-2</v>
      </c>
      <c r="J3878" s="29">
        <f ca="1">IFERROR($F3878/OFFSET($F3878,J$12,)-1,"")</f>
        <v>8.5647549230990272E-2</v>
      </c>
      <c r="K3878" s="30">
        <f>F3878/VLOOKUP(YEAR(B3878),$Z$13:$AB$35,3,FALSE)-1</f>
        <v>0.15237673840238619</v>
      </c>
      <c r="L3878" s="21">
        <f>MAX(F3878:$F$5741)</f>
        <v>1628.56</v>
      </c>
      <c r="M3878" s="28">
        <f ca="1">IF(OFFSET($O3878,M$12,)&lt;&gt;"",_xlfn.STDEV.S(OFFSET($O3878,,,M$12))*SQRT($J$12/$G$12),"")</f>
        <v>0.15230433646287275</v>
      </c>
      <c r="N3878" s="30">
        <f ca="1">IF(OFFSET($O3878,N$12,)&lt;&gt;"",_xlfn.STDEV.S(OFFSET($O3878,,,N$12))*SQRT($J$12/$G$12),"")</f>
        <v>0.15809366320028367</v>
      </c>
      <c r="O3878" s="4">
        <f t="shared" ca="1" si="60"/>
        <v>1.8354282461265313E-3</v>
      </c>
    </row>
    <row r="3879" spans="2:15" x14ac:dyDescent="0.2">
      <c r="B3879" s="14">
        <v>35990</v>
      </c>
      <c r="C3879" s="25">
        <v>1503.92</v>
      </c>
      <c r="D3879" s="25">
        <v>1510.27</v>
      </c>
      <c r="E3879" s="25">
        <v>1501.16</v>
      </c>
      <c r="F3879" s="16">
        <v>1507.8</v>
      </c>
      <c r="G3879" s="28">
        <f ca="1">IFERROR($F3879/OFFSET($F3879,G$12,)-1,"")</f>
        <v>2.3932987634622815E-3</v>
      </c>
      <c r="H3879" s="29">
        <f ca="1">IFERROR($F3879/OFFSET($F3879,H$12,)-1,"")</f>
        <v>-1.3523327248817441E-2</v>
      </c>
      <c r="I3879" s="29">
        <f ca="1">IFERROR($F3879/OFFSET($F3879,I$12,)-1,"")</f>
        <v>-7.7260223488687663E-3</v>
      </c>
      <c r="J3879" s="29">
        <f ca="1">IFERROR($F3879/OFFSET($F3879,J$12,)-1,"")</f>
        <v>8.4295761480821074E-2</v>
      </c>
      <c r="K3879" s="30">
        <f>F3879/VLOOKUP(YEAR(B3879),$Z$13:$AB$35,3,FALSE)-1</f>
        <v>0.15026357346108954</v>
      </c>
      <c r="L3879" s="21">
        <f>MAX(F3879:$F$5741)</f>
        <v>1628.56</v>
      </c>
      <c r="M3879" s="28">
        <f ca="1">IF(OFFSET($O3879,M$12,)&lt;&gt;"",_xlfn.STDEV.S(OFFSET($O3879,,,M$12))*SQRT($J$12/$G$12),"")</f>
        <v>0.15195392032341021</v>
      </c>
      <c r="N3879" s="30">
        <f ca="1">IF(OFFSET($O3879,N$12,)&lt;&gt;"",_xlfn.STDEV.S(OFFSET($O3879,,,N$12))*SQRT($J$12/$G$12),"")</f>
        <v>0.1581547843895075</v>
      </c>
      <c r="O3879" s="4">
        <f t="shared" ca="1" si="60"/>
        <v>2.3904393852987632E-3</v>
      </c>
    </row>
    <row r="3880" spans="2:15" x14ac:dyDescent="0.2">
      <c r="B3880" s="14">
        <v>35989</v>
      </c>
      <c r="C3880" s="25">
        <v>1509.11</v>
      </c>
      <c r="D3880" s="25">
        <v>1514.98</v>
      </c>
      <c r="E3880" s="25">
        <v>1498.38</v>
      </c>
      <c r="F3880" s="16">
        <v>1504.2</v>
      </c>
      <c r="G3880" s="28">
        <f ca="1">IFERROR($F3880/OFFSET($F3880,G$12,)-1,"")</f>
        <v>-3.4978933142538748E-3</v>
      </c>
      <c r="H3880" s="29">
        <f ca="1">IFERROR($F3880/OFFSET($F3880,H$12,)-1,"")</f>
        <v>-2.0486305562429252E-2</v>
      </c>
      <c r="I3880" s="29">
        <f ca="1">IFERROR($F3880/OFFSET($F3880,I$12,)-1,"")</f>
        <v>-3.7767713211023235E-2</v>
      </c>
      <c r="J3880" s="29">
        <f ca="1">IFERROR($F3880/OFFSET($F3880,J$12,)-1,"")</f>
        <v>8.3577057730265469E-2</v>
      </c>
      <c r="K3880" s="30">
        <f>F3880/VLOOKUP(YEAR(B3880),$Z$13:$AB$35,3,FALSE)-1</f>
        <v>0.14751722191283401</v>
      </c>
      <c r="L3880" s="21">
        <f>MAX(F3880:$F$5741)</f>
        <v>1628.56</v>
      </c>
      <c r="M3880" s="28">
        <f ca="1">IF(OFFSET($O3880,M$12,)&lt;&gt;"",_xlfn.STDEV.S(OFFSET($O3880,,,M$12))*SQRT($J$12/$G$12),"")</f>
        <v>0.15171092034584238</v>
      </c>
      <c r="N3880" s="30">
        <f ca="1">IF(OFFSET($O3880,N$12,)&lt;&gt;"",_xlfn.STDEV.S(OFFSET($O3880,,,N$12))*SQRT($J$12/$G$12),"")</f>
        <v>0.15809092638927288</v>
      </c>
      <c r="O3880" s="4">
        <f t="shared" ca="1" si="60"/>
        <v>-3.504025246478539E-3</v>
      </c>
    </row>
    <row r="3881" spans="2:15" x14ac:dyDescent="0.2">
      <c r="B3881" s="14">
        <v>35986</v>
      </c>
      <c r="C3881" s="25">
        <v>1523.55</v>
      </c>
      <c r="D3881" s="25">
        <v>1523.55</v>
      </c>
      <c r="E3881" s="25">
        <v>1494.56</v>
      </c>
      <c r="F3881" s="16">
        <v>1509.48</v>
      </c>
      <c r="G3881" s="28">
        <f ca="1">IFERROR($F3881/OFFSET($F3881,G$12,)-1,"")</f>
        <v>-9.5340581754712606E-3</v>
      </c>
      <c r="H3881" s="29">
        <f ca="1">IFERROR($F3881/OFFSET($F3881,H$12,)-1,"")</f>
        <v>-8.1418670691268957E-4</v>
      </c>
      <c r="I3881" s="29">
        <f ca="1">IFERROR($F3881/OFFSET($F3881,I$12,)-1,"")</f>
        <v>-5.0139696443404103E-2</v>
      </c>
      <c r="J3881" s="29">
        <f ca="1">IFERROR($F3881/OFFSET($F3881,J$12,)-1,"")</f>
        <v>9.2717532937599545E-2</v>
      </c>
      <c r="K3881" s="30">
        <f>F3881/VLOOKUP(YEAR(B3881),$Z$13:$AB$35,3,FALSE)-1</f>
        <v>0.15154520418360895</v>
      </c>
      <c r="L3881" s="21">
        <f>MAX(F3881:$F$5741)</f>
        <v>1628.56</v>
      </c>
      <c r="M3881" s="28">
        <f ca="1">IF(OFFSET($O3881,M$12,)&lt;&gt;"",_xlfn.STDEV.S(OFFSET($O3881,,,M$12))*SQRT($J$12/$G$12),"")</f>
        <v>0.16705618749115975</v>
      </c>
      <c r="N3881" s="30">
        <f ca="1">IF(OFFSET($O3881,N$12,)&lt;&gt;"",_xlfn.STDEV.S(OFFSET($O3881,,,N$12))*SQRT($J$12/$G$12),"")</f>
        <v>0.15815589396277793</v>
      </c>
      <c r="O3881" s="4">
        <f t="shared" ca="1" si="60"/>
        <v>-9.5797982660725655E-3</v>
      </c>
    </row>
    <row r="3882" spans="2:15" x14ac:dyDescent="0.2">
      <c r="B3882" s="14">
        <v>35985</v>
      </c>
      <c r="C3882" s="25">
        <v>1526.08</v>
      </c>
      <c r="D3882" s="25">
        <v>1532.53</v>
      </c>
      <c r="E3882" s="25">
        <v>1519.59</v>
      </c>
      <c r="F3882" s="16">
        <v>1524.01</v>
      </c>
      <c r="G3882" s="28">
        <f ca="1">IFERROR($F3882/OFFSET($F3882,G$12,)-1,"")</f>
        <v>-1.670422387590409E-3</v>
      </c>
      <c r="H3882" s="29">
        <f ca="1">IFERROR($F3882/OFFSET($F3882,H$12,)-1,"")</f>
        <v>1.3628019580717243E-2</v>
      </c>
      <c r="I3882" s="29">
        <f ca="1">IFERROR($F3882/OFFSET($F3882,I$12,)-1,"")</f>
        <v>-4.0193219677169378E-2</v>
      </c>
      <c r="J3882" s="29">
        <f ca="1">IFERROR($F3882/OFFSET($F3882,J$12,)-1,"")</f>
        <v>0.11669536545154791</v>
      </c>
      <c r="K3882" s="30">
        <f>F3882/VLOOKUP(YEAR(B3882),$Z$13:$AB$35,3,FALSE)-1</f>
        <v>0.16262978418254082</v>
      </c>
      <c r="L3882" s="21">
        <f>MAX(F3882:$F$5741)</f>
        <v>1628.56</v>
      </c>
      <c r="M3882" s="28">
        <f ca="1">IF(OFFSET($O3882,M$12,)&lt;&gt;"",_xlfn.STDEV.S(OFFSET($O3882,,,M$12))*SQRT($J$12/$G$12),"")</f>
        <v>0.17029561723655187</v>
      </c>
      <c r="N3882" s="30">
        <f ca="1">IF(OFFSET($O3882,N$12,)&lt;&gt;"",_xlfn.STDEV.S(OFFSET($O3882,,,N$12))*SQRT($J$12/$G$12),"")</f>
        <v>0.15923492959329741</v>
      </c>
      <c r="O3882" s="4">
        <f t="shared" ca="1" si="60"/>
        <v>-1.6718190986819155E-3</v>
      </c>
    </row>
    <row r="3883" spans="2:15" x14ac:dyDescent="0.2">
      <c r="B3883" s="14">
        <v>35984</v>
      </c>
      <c r="C3883" s="25">
        <v>1535.68</v>
      </c>
      <c r="D3883" s="25">
        <v>1545.09</v>
      </c>
      <c r="E3883" s="25">
        <v>1522.75</v>
      </c>
      <c r="F3883" s="16">
        <v>1526.56</v>
      </c>
      <c r="G3883" s="28">
        <f ca="1">IFERROR($F3883/OFFSET($F3883,G$12,)-1,"")</f>
        <v>-1.2496156287006288E-3</v>
      </c>
      <c r="H3883" s="29">
        <f ca="1">IFERROR($F3883/OFFSET($F3883,H$12,)-1,"")</f>
        <v>2.4296306236790022E-2</v>
      </c>
      <c r="I3883" s="29">
        <f ca="1">IFERROR($F3883/OFFSET($F3883,I$12,)-1,"")</f>
        <v>-3.2726950152387912E-2</v>
      </c>
      <c r="J3883" s="29">
        <f ca="1">IFERROR($F3883/OFFSET($F3883,J$12,)-1,"")</f>
        <v>0.1393344130400711</v>
      </c>
      <c r="K3883" s="30">
        <f>F3883/VLOOKUP(YEAR(B3883),$Z$13:$AB$35,3,FALSE)-1</f>
        <v>0.16457511652922197</v>
      </c>
      <c r="L3883" s="21">
        <f>MAX(F3883:$F$5741)</f>
        <v>1628.56</v>
      </c>
      <c r="M3883" s="28">
        <f ca="1">IF(OFFSET($O3883,M$12,)&lt;&gt;"",_xlfn.STDEV.S(OFFSET($O3883,,,M$12))*SQRT($J$12/$G$12),"")</f>
        <v>0.17065117774244859</v>
      </c>
      <c r="N3883" s="30">
        <f ca="1">IF(OFFSET($O3883,N$12,)&lt;&gt;"",_xlfn.STDEV.S(OFFSET($O3883,,,N$12))*SQRT($J$12/$G$12),"")</f>
        <v>0.16083408810015978</v>
      </c>
      <c r="O3883" s="4">
        <f t="shared" ca="1" si="60"/>
        <v>-1.2503970493618576E-3</v>
      </c>
    </row>
    <row r="3884" spans="2:15" x14ac:dyDescent="0.2">
      <c r="B3884" s="14">
        <v>35982</v>
      </c>
      <c r="C3884" s="25">
        <v>1534.73</v>
      </c>
      <c r="D3884" s="25">
        <v>1538.68</v>
      </c>
      <c r="E3884" s="25">
        <v>1525.52</v>
      </c>
      <c r="F3884" s="16">
        <v>1528.47</v>
      </c>
      <c r="G3884" s="28">
        <f ca="1">IFERROR($F3884/OFFSET($F3884,G$12,)-1,"")</f>
        <v>-4.6820259692901267E-3</v>
      </c>
      <c r="H3884" s="29">
        <f ca="1">IFERROR($F3884/OFFSET($F3884,H$12,)-1,"")</f>
        <v>2.0476699158766154E-2</v>
      </c>
      <c r="I3884" s="29">
        <f ca="1">IFERROR($F3884/OFFSET($F3884,I$12,)-1,"")</f>
        <v>-3.0404719614311126E-2</v>
      </c>
      <c r="J3884" s="29">
        <f ca="1">IFERROR($F3884/OFFSET($F3884,J$12,)-1,"")</f>
        <v>0.16703825303504627</v>
      </c>
      <c r="K3884" s="30">
        <f>F3884/VLOOKUP(YEAR(B3884),$Z$13:$AB$35,3,FALSE)-1</f>
        <v>0.16603220860065759</v>
      </c>
      <c r="L3884" s="21">
        <f>MAX(F3884:$F$5741)</f>
        <v>1628.56</v>
      </c>
      <c r="M3884" s="28">
        <f ca="1">IF(OFFSET($O3884,M$12,)&lt;&gt;"",_xlfn.STDEV.S(OFFSET($O3884,,,M$12))*SQRT($J$12/$G$12),"")</f>
        <v>0.17285557072552141</v>
      </c>
      <c r="N3884" s="30">
        <f ca="1">IF(OFFSET($O3884,N$12,)&lt;&gt;"",_xlfn.STDEV.S(OFFSET($O3884,,,N$12))*SQRT($J$12/$G$12),"")</f>
        <v>0.16216624105822819</v>
      </c>
      <c r="O3884" s="4">
        <f t="shared" ca="1" si="60"/>
        <v>-4.6930209856038156E-3</v>
      </c>
    </row>
    <row r="3885" spans="2:15" x14ac:dyDescent="0.2">
      <c r="B3885" s="14">
        <v>35979</v>
      </c>
      <c r="C3885" s="25">
        <v>1511.31</v>
      </c>
      <c r="D3885" s="25">
        <v>1539.01</v>
      </c>
      <c r="E3885" s="25">
        <v>1510.7</v>
      </c>
      <c r="F3885" s="16">
        <v>1535.66</v>
      </c>
      <c r="G3885" s="28">
        <f ca="1">IFERROR($F3885/OFFSET($F3885,G$12,)-1,"")</f>
        <v>1.6515413282496283E-2</v>
      </c>
      <c r="H3885" s="29">
        <f ca="1">IFERROR($F3885/OFFSET($F3885,H$12,)-1,"")</f>
        <v>2.8249646795717398E-2</v>
      </c>
      <c r="I3885" s="29">
        <f ca="1">IFERROR($F3885/OFFSET($F3885,I$12,)-1,"")</f>
        <v>-3.2776972979782104E-2</v>
      </c>
      <c r="J3885" s="29">
        <f ca="1">IFERROR($F3885/OFFSET($F3885,J$12,)-1,"")</f>
        <v>0.18580121077341261</v>
      </c>
      <c r="K3885" s="30">
        <f>F3885/VLOOKUP(YEAR(B3885),$Z$13:$AB$35,3,FALSE)-1</f>
        <v>0.17151728294286839</v>
      </c>
      <c r="L3885" s="21">
        <f>MAX(F3885:$F$5741)</f>
        <v>1628.56</v>
      </c>
      <c r="M3885" s="28">
        <f ca="1">IF(OFFSET($O3885,M$12,)&lt;&gt;"",_xlfn.STDEV.S(OFFSET($O3885,,,M$12))*SQRT($J$12/$G$12),"")</f>
        <v>0.17375328632569684</v>
      </c>
      <c r="N3885" s="30">
        <f ca="1">IF(OFFSET($O3885,N$12,)&lt;&gt;"",_xlfn.STDEV.S(OFFSET($O3885,,,N$12))*SQRT($J$12/$G$12),"")</f>
        <v>0.16232214586609142</v>
      </c>
      <c r="O3885" s="4">
        <f t="shared" ca="1" si="60"/>
        <v>1.6380517062792515E-2</v>
      </c>
    </row>
    <row r="3886" spans="2:15" x14ac:dyDescent="0.2">
      <c r="B3886" s="14">
        <v>35978</v>
      </c>
      <c r="C3886" s="25">
        <v>1502.73</v>
      </c>
      <c r="D3886" s="25">
        <v>1516.14</v>
      </c>
      <c r="E3886" s="25">
        <v>1498.49</v>
      </c>
      <c r="F3886" s="16">
        <v>1510.71</v>
      </c>
      <c r="G3886" s="28">
        <f ca="1">IFERROR($F3886/OFFSET($F3886,G$12,)-1,"")</f>
        <v>4.782111312120918E-3</v>
      </c>
      <c r="H3886" s="29">
        <f ca="1">IFERROR($F3886/OFFSET($F3886,H$12,)-1,"")</f>
        <v>5.2501297560587634E-3</v>
      </c>
      <c r="I3886" s="29">
        <f ca="1">IFERROR($F3886/OFFSET($F3886,I$12,)-1,"")</f>
        <v>-4.6876675856934669E-2</v>
      </c>
      <c r="J3886" s="29">
        <f ca="1">IFERROR($F3886/OFFSET($F3886,J$12,)-1,"")</f>
        <v>0.16541950813095951</v>
      </c>
      <c r="K3886" s="30">
        <f>F3886/VLOOKUP(YEAR(B3886),$Z$13:$AB$35,3,FALSE)-1</f>
        <v>0.15248354096259642</v>
      </c>
      <c r="L3886" s="21">
        <f>MAX(F3886:$F$5741)</f>
        <v>1628.56</v>
      </c>
      <c r="M3886" s="28">
        <f ca="1">IF(OFFSET($O3886,M$12,)&lt;&gt;"",_xlfn.STDEV.S(OFFSET($O3886,,,M$12))*SQRT($J$12/$G$12),"")</f>
        <v>0.16778967755741589</v>
      </c>
      <c r="N3886" s="30">
        <f ca="1">IF(OFFSET($O3886,N$12,)&lt;&gt;"",_xlfn.STDEV.S(OFFSET($O3886,,,N$12))*SQRT($J$12/$G$12),"")</f>
        <v>0.16128226870932053</v>
      </c>
      <c r="O3886" s="4">
        <f t="shared" ca="1" si="60"/>
        <v>4.7707133409540196E-3</v>
      </c>
    </row>
    <row r="3887" spans="2:15" x14ac:dyDescent="0.2">
      <c r="B3887" s="14">
        <v>35977</v>
      </c>
      <c r="C3887" s="25">
        <v>1490.23</v>
      </c>
      <c r="D3887" s="25">
        <v>1505.74</v>
      </c>
      <c r="E3887" s="25">
        <v>1488.43</v>
      </c>
      <c r="F3887" s="16">
        <v>1503.52</v>
      </c>
      <c r="G3887" s="28">
        <f ca="1">IFERROR($F3887/OFFSET($F3887,G$12,)-1,"")</f>
        <v>8.8368504042675156E-3</v>
      </c>
      <c r="H3887" s="29">
        <f ca="1">IFERROR($F3887/OFFSET($F3887,H$12,)-1,"")</f>
        <v>1.7314757803143621E-2</v>
      </c>
      <c r="I3887" s="29">
        <f ca="1">IFERROR($F3887/OFFSET($F3887,I$12,)-1,"")</f>
        <v>-5.1951245657067657E-2</v>
      </c>
      <c r="J3887" s="29">
        <f ca="1">IFERROR($F3887/OFFSET($F3887,J$12,)-1,"")</f>
        <v>0.16020402651418686</v>
      </c>
      <c r="K3887" s="30">
        <f>F3887/VLOOKUP(YEAR(B3887),$Z$13:$AB$35,3,FALSE)-1</f>
        <v>0.14699846662038563</v>
      </c>
      <c r="L3887" s="21">
        <f>MAX(F3887:$F$5741)</f>
        <v>1628.56</v>
      </c>
      <c r="M3887" s="28">
        <f ca="1">IF(OFFSET($O3887,M$12,)&lt;&gt;"",_xlfn.STDEV.S(OFFSET($O3887,,,M$12))*SQRT($J$12/$G$12),"")</f>
        <v>0.16833544315721349</v>
      </c>
      <c r="N3887" s="30">
        <f ca="1">IF(OFFSET($O3887,N$12,)&lt;&gt;"",_xlfn.STDEV.S(OFFSET($O3887,,,N$12))*SQRT($J$12/$G$12),"")</f>
        <v>0.16136030524666303</v>
      </c>
      <c r="O3887" s="4">
        <f t="shared" ca="1" si="60"/>
        <v>8.7980339509187329E-3</v>
      </c>
    </row>
    <row r="3888" spans="2:15" x14ac:dyDescent="0.2">
      <c r="B3888" s="14">
        <v>35976</v>
      </c>
      <c r="C3888" s="25">
        <v>1497.8</v>
      </c>
      <c r="D3888" s="25">
        <v>1502.62</v>
      </c>
      <c r="E3888" s="25">
        <v>1485.09</v>
      </c>
      <c r="F3888" s="16">
        <v>1490.35</v>
      </c>
      <c r="G3888" s="28">
        <f ca="1">IFERROR($F3888/OFFSET($F3888,G$12,)-1,"")</f>
        <v>-4.9739618106556804E-3</v>
      </c>
      <c r="H3888" s="29">
        <f ca="1">IFERROR($F3888/OFFSET($F3888,H$12,)-1,"")</f>
        <v>1.2074128903889036E-2</v>
      </c>
      <c r="I3888" s="29">
        <f ca="1">IFERROR($F3888/OFFSET($F3888,I$12,)-1,"")</f>
        <v>-6.1858720147045854E-2</v>
      </c>
      <c r="J3888" s="29">
        <f ca="1">IFERROR($F3888/OFFSET($F3888,J$12,)-1,"")</f>
        <v>0.16098902382974067</v>
      </c>
      <c r="K3888" s="30">
        <f>F3888/VLOOKUP(YEAR(B3888),$Z$13:$AB$35,3,FALSE)-1</f>
        <v>0.13695139720635008</v>
      </c>
      <c r="L3888" s="21">
        <f>MAX(F3888:$F$5741)</f>
        <v>1628.56</v>
      </c>
      <c r="M3888" s="28">
        <f ca="1">IF(OFFSET($O3888,M$12,)&lt;&gt;"",_xlfn.STDEV.S(OFFSET($O3888,,,M$12))*SQRT($J$12/$G$12),"")</f>
        <v>0.16561474662374528</v>
      </c>
      <c r="N3888" s="30">
        <f ca="1">IF(OFFSET($O3888,N$12,)&lt;&gt;"",_xlfn.STDEV.S(OFFSET($O3888,,,N$12))*SQRT($J$12/$G$12),"")</f>
        <v>0.16092037440554841</v>
      </c>
      <c r="O3888" s="4">
        <f t="shared" ca="1" si="60"/>
        <v>-4.9863731314305883E-3</v>
      </c>
    </row>
    <row r="3889" spans="2:15" x14ac:dyDescent="0.2">
      <c r="B3889" s="14">
        <v>35975</v>
      </c>
      <c r="C3889" s="25">
        <v>1493.47</v>
      </c>
      <c r="D3889" s="25">
        <v>1508.73</v>
      </c>
      <c r="E3889" s="25">
        <v>1493.47</v>
      </c>
      <c r="F3889" s="16">
        <v>1497.8</v>
      </c>
      <c r="G3889" s="28">
        <f ca="1">IFERROR($F3889/OFFSET($F3889,G$12,)-1,"")</f>
        <v>2.899288234782027E-3</v>
      </c>
      <c r="H3889" s="29">
        <f ca="1">IFERROR($F3889/OFFSET($F3889,H$12,)-1,"")</f>
        <v>2.3800735485105751E-2</v>
      </c>
      <c r="I3889" s="29">
        <f ca="1">IFERROR($F3889/OFFSET($F3889,I$12,)-1,"")</f>
        <v>-5.6052031208641662E-2</v>
      </c>
      <c r="J3889" s="29">
        <f ca="1">IFERROR($F3889/OFFSET($F3889,J$12,)-1,"")</f>
        <v>0.1603027415618925</v>
      </c>
      <c r="K3889" s="30">
        <f>F3889/VLOOKUP(YEAR(B3889),$Z$13:$AB$35,3,FALSE)-1</f>
        <v>0.14263481916037923</v>
      </c>
      <c r="L3889" s="21">
        <f>MAX(F3889:$F$5741)</f>
        <v>1628.56</v>
      </c>
      <c r="M3889" s="28">
        <f ca="1">IF(OFFSET($O3889,M$12,)&lt;&gt;"",_xlfn.STDEV.S(OFFSET($O3889,,,M$12))*SQRT($J$12/$G$12),"")</f>
        <v>0.16652243632897415</v>
      </c>
      <c r="N3889" s="30">
        <f ca="1">IF(OFFSET($O3889,N$12,)&lt;&gt;"",_xlfn.STDEV.S(OFFSET($O3889,,,N$12))*SQRT($J$12/$G$12),"")</f>
        <v>0.16067465833116382</v>
      </c>
      <c r="O3889" s="4">
        <f t="shared" ca="1" si="60"/>
        <v>2.8950934047062456E-3</v>
      </c>
    </row>
    <row r="3890" spans="2:15" x14ac:dyDescent="0.2">
      <c r="B3890" s="14">
        <v>35972</v>
      </c>
      <c r="C3890" s="25">
        <v>1502.73</v>
      </c>
      <c r="D3890" s="25">
        <v>1508.97</v>
      </c>
      <c r="E3890" s="25">
        <v>1490.81</v>
      </c>
      <c r="F3890" s="16">
        <v>1493.47</v>
      </c>
      <c r="G3890" s="28">
        <f ca="1">IFERROR($F3890/OFFSET($F3890,G$12,)-1,"")</f>
        <v>-6.2216366564191716E-3</v>
      </c>
      <c r="H3890" s="29">
        <f ca="1">IFERROR($F3890/OFFSET($F3890,H$12,)-1,"")</f>
        <v>8.1408927980775037E-3</v>
      </c>
      <c r="I3890" s="29">
        <f ca="1">IFERROR($F3890/OFFSET($F3890,I$12,)-1,"")</f>
        <v>-8.2950582109348137E-2</v>
      </c>
      <c r="J3890" s="29">
        <f ca="1">IFERROR($F3890/OFFSET($F3890,J$12,)-1,"")</f>
        <v>0.14664445246339652</v>
      </c>
      <c r="K3890" s="30">
        <f>F3890/VLOOKUP(YEAR(B3890),$Z$13:$AB$35,3,FALSE)-1</f>
        <v>0.13933156854817175</v>
      </c>
      <c r="L3890" s="21">
        <f>MAX(F3890:$F$5741)</f>
        <v>1628.56</v>
      </c>
      <c r="M3890" s="28">
        <f ca="1">IF(OFFSET($O3890,M$12,)&lt;&gt;"",_xlfn.STDEV.S(OFFSET($O3890,,,M$12))*SQRT($J$12/$G$12),"")</f>
        <v>0.16596166166419926</v>
      </c>
      <c r="N3890" s="30">
        <f ca="1">IF(OFFSET($O3890,N$12,)&lt;&gt;"",_xlfn.STDEV.S(OFFSET($O3890,,,N$12))*SQRT($J$12/$G$12),"")</f>
        <v>0.16592109235328395</v>
      </c>
      <c r="O3890" s="4">
        <f t="shared" ca="1" si="60"/>
        <v>-6.241071691513291E-3</v>
      </c>
    </row>
    <row r="3891" spans="2:15" x14ac:dyDescent="0.2">
      <c r="B3891" s="14">
        <v>35971</v>
      </c>
      <c r="C3891" s="25">
        <v>1478.24</v>
      </c>
      <c r="D3891" s="25">
        <v>1503.2</v>
      </c>
      <c r="E3891" s="25">
        <v>1478.24</v>
      </c>
      <c r="F3891" s="16">
        <v>1502.82</v>
      </c>
      <c r="G3891" s="28">
        <f ca="1">IFERROR($F3891/OFFSET($F3891,G$12,)-1,"")</f>
        <v>1.684112238062685E-2</v>
      </c>
      <c r="H3891" s="29">
        <f ca="1">IFERROR($F3891/OFFSET($F3891,H$12,)-1,"")</f>
        <v>1.304374203725045E-2</v>
      </c>
      <c r="I3891" s="29">
        <f ca="1">IFERROR($F3891/OFFSET($F3891,I$12,)-1,"")</f>
        <v>-6.6733735747820266E-2</v>
      </c>
      <c r="J3891" s="29">
        <f ca="1">IFERROR($F3891/OFFSET($F3891,J$12,)-1,"")</f>
        <v>0.15605095541401259</v>
      </c>
      <c r="K3891" s="30">
        <f>F3891/VLOOKUP(YEAR(B3891),$Z$13:$AB$35,3,FALSE)-1</f>
        <v>0.14646445381933582</v>
      </c>
      <c r="L3891" s="21">
        <f>MAX(F3891:$F$5741)</f>
        <v>1628.56</v>
      </c>
      <c r="M3891" s="28">
        <f ca="1">IF(OFFSET($O3891,M$12,)&lt;&gt;"",_xlfn.STDEV.S(OFFSET($O3891,,,M$12))*SQRT($J$12/$G$12),"")</f>
        <v>0.16552696295526834</v>
      </c>
      <c r="N3891" s="30">
        <f ca="1">IF(OFFSET($O3891,N$12,)&lt;&gt;"",_xlfn.STDEV.S(OFFSET($O3891,,,N$12))*SQRT($J$12/$G$12),"")</f>
        <v>0.16599571515461339</v>
      </c>
      <c r="O3891" s="4">
        <f t="shared" ca="1" si="60"/>
        <v>1.6700883014561116E-2</v>
      </c>
    </row>
    <row r="3892" spans="2:15" x14ac:dyDescent="0.2">
      <c r="B3892" s="14">
        <v>35970</v>
      </c>
      <c r="C3892" s="25">
        <v>1472.57</v>
      </c>
      <c r="D3892" s="25">
        <v>1485.2</v>
      </c>
      <c r="E3892" s="25">
        <v>1467.18</v>
      </c>
      <c r="F3892" s="16">
        <v>1477.93</v>
      </c>
      <c r="G3892" s="28">
        <f ca="1">IFERROR($F3892/OFFSET($F3892,G$12,)-1,"")</f>
        <v>3.6398948776630302E-3</v>
      </c>
      <c r="H3892" s="29">
        <f ca="1">IFERROR($F3892/OFFSET($F3892,H$12,)-1,"")</f>
        <v>-8.8324056065990364E-3</v>
      </c>
      <c r="I3892" s="29">
        <f ca="1">IFERROR($F3892/OFFSET($F3892,I$12,)-1,"")</f>
        <v>-8.0374587766784855E-2</v>
      </c>
      <c r="J3892" s="29">
        <f ca="1">IFERROR($F3892/OFFSET($F3892,J$12,)-1,"")</f>
        <v>0.13908606750059738</v>
      </c>
      <c r="K3892" s="30">
        <f>F3892/VLOOKUP(YEAR(B3892),$Z$13:$AB$35,3,FALSE)-1</f>
        <v>0.12747648436486814</v>
      </c>
      <c r="L3892" s="21">
        <f>MAX(F3892:$F$5741)</f>
        <v>1628.56</v>
      </c>
      <c r="M3892" s="28">
        <f ca="1">IF(OFFSET($O3892,M$12,)&lt;&gt;"",_xlfn.STDEV.S(OFFSET($O3892,,,M$12))*SQRT($J$12/$G$12),"")</f>
        <v>0.15847805197776968</v>
      </c>
      <c r="N3892" s="30">
        <f ca="1">IF(OFFSET($O3892,N$12,)&lt;&gt;"",_xlfn.STDEV.S(OFFSET($O3892,,,N$12))*SQRT($J$12/$G$12),"")</f>
        <v>0.16541064279554912</v>
      </c>
      <c r="O3892" s="4">
        <f t="shared" ca="1" si="60"/>
        <v>3.6332864913358478E-3</v>
      </c>
    </row>
    <row r="3893" spans="2:15" x14ac:dyDescent="0.2">
      <c r="B3893" s="14">
        <v>35969</v>
      </c>
      <c r="C3893" s="25">
        <v>1461.87</v>
      </c>
      <c r="D3893" s="25">
        <v>1476.56</v>
      </c>
      <c r="E3893" s="25">
        <v>1460.24</v>
      </c>
      <c r="F3893" s="16">
        <v>1472.57</v>
      </c>
      <c r="G3893" s="28">
        <f ca="1">IFERROR($F3893/OFFSET($F3893,G$12,)-1,"")</f>
        <v>6.5551135353865142E-3</v>
      </c>
      <c r="H3893" s="29">
        <f ca="1">IFERROR($F3893/OFFSET($F3893,H$12,)-1,"")</f>
        <v>-7.4413086997255906E-3</v>
      </c>
      <c r="I3893" s="29">
        <f ca="1">IFERROR($F3893/OFFSET($F3893,I$12,)-1,"")</f>
        <v>-7.6521237434073908E-2</v>
      </c>
      <c r="J3893" s="29">
        <f ca="1">IFERROR($F3893/OFFSET($F3893,J$12,)-1,"")</f>
        <v>0.12979998312093843</v>
      </c>
      <c r="K3893" s="30">
        <f>F3893/VLOOKUP(YEAR(B3893),$Z$13:$AB$35,3,FALSE)-1</f>
        <v>0.12338747205968748</v>
      </c>
      <c r="L3893" s="21">
        <f>MAX(F3893:$F$5741)</f>
        <v>1628.56</v>
      </c>
      <c r="M3893" s="28">
        <f ca="1">IF(OFFSET($O3893,M$12,)&lt;&gt;"",_xlfn.STDEV.S(OFFSET($O3893,,,M$12))*SQRT($J$12/$G$12),"")</f>
        <v>0.16479808682928282</v>
      </c>
      <c r="N3893" s="30">
        <f ca="1">IF(OFFSET($O3893,N$12,)&lt;&gt;"",_xlfn.STDEV.S(OFFSET($O3893,,,N$12))*SQRT($J$12/$G$12),"")</f>
        <v>0.16783757429108728</v>
      </c>
      <c r="O3893" s="4">
        <f t="shared" ca="1" si="60"/>
        <v>6.5337222094814353E-3</v>
      </c>
    </row>
    <row r="3894" spans="2:15" x14ac:dyDescent="0.2">
      <c r="B3894" s="14">
        <v>35968</v>
      </c>
      <c r="C3894" s="25">
        <v>1480.8</v>
      </c>
      <c r="D3894" s="25">
        <v>1488.17</v>
      </c>
      <c r="E3894" s="25">
        <v>1458.21</v>
      </c>
      <c r="F3894" s="16">
        <v>1462.98</v>
      </c>
      <c r="G3894" s="28">
        <f ca="1">IFERROR($F3894/OFFSET($F3894,G$12,)-1,"")</f>
        <v>-1.2440850271025594E-2</v>
      </c>
      <c r="H3894" s="29">
        <f ca="1">IFERROR($F3894/OFFSET($F3894,H$12,)-1,"")</f>
        <v>-1.6073926611428035E-2</v>
      </c>
      <c r="I3894" s="29">
        <f ca="1">IFERROR($F3894/OFFSET($F3894,I$12,)-1,"")</f>
        <v>-7.7298585970710265E-2</v>
      </c>
      <c r="J3894" s="29">
        <f ca="1">IFERROR($F3894/OFFSET($F3894,J$12,)-1,"")</f>
        <v>0.11851189247459804</v>
      </c>
      <c r="K3894" s="30">
        <f>F3894/VLOOKUP(YEAR(B3894),$Z$13:$AB$35,3,FALSE)-1</f>
        <v>0.11607149668530625</v>
      </c>
      <c r="L3894" s="21">
        <f>MAX(F3894:$F$5741)</f>
        <v>1628.56</v>
      </c>
      <c r="M3894" s="28">
        <f ca="1">IF(OFFSET($O3894,M$12,)&lt;&gt;"",_xlfn.STDEV.S(OFFSET($O3894,,,M$12))*SQRT($J$12/$G$12),"")</f>
        <v>0.16317837616232905</v>
      </c>
      <c r="N3894" s="30">
        <f ca="1">IF(OFFSET($O3894,N$12,)&lt;&gt;"",_xlfn.STDEV.S(OFFSET($O3894,,,N$12))*SQRT($J$12/$G$12),"")</f>
        <v>0.16737053986666309</v>
      </c>
      <c r="O3894" s="4">
        <f t="shared" ca="1" si="60"/>
        <v>-1.2518885540980308E-2</v>
      </c>
    </row>
    <row r="3895" spans="2:15" x14ac:dyDescent="0.2">
      <c r="B3895" s="14">
        <v>35965</v>
      </c>
      <c r="C3895" s="25">
        <v>1483.98</v>
      </c>
      <c r="D3895" s="25">
        <v>1487.54</v>
      </c>
      <c r="E3895" s="25">
        <v>1460.52</v>
      </c>
      <c r="F3895" s="16">
        <v>1481.41</v>
      </c>
      <c r="G3895" s="28">
        <f ca="1">IFERROR($F3895/OFFSET($F3895,G$12,)-1,"")</f>
        <v>-1.3886361031905103E-3</v>
      </c>
      <c r="H3895" s="29">
        <f ca="1">IFERROR($F3895/OFFSET($F3895,H$12,)-1,"")</f>
        <v>-2.5093120286402426E-2</v>
      </c>
      <c r="I3895" s="29">
        <f ca="1">IFERROR($F3895/OFFSET($F3895,I$12,)-1,"")</f>
        <v>-5.8782792119090432E-2</v>
      </c>
      <c r="J3895" s="29">
        <f ca="1">IFERROR($F3895/OFFSET($F3895,J$12,)-1,"")</f>
        <v>0.13754232928149657</v>
      </c>
      <c r="K3895" s="30">
        <f>F3895/VLOOKUP(YEAR(B3895),$Z$13:$AB$35,3,FALSE)-1</f>
        <v>0.13013129086151531</v>
      </c>
      <c r="L3895" s="21">
        <f>MAX(F3895:$F$5741)</f>
        <v>1628.56</v>
      </c>
      <c r="M3895" s="28">
        <f ca="1">IF(OFFSET($O3895,M$12,)&lt;&gt;"",_xlfn.STDEV.S(OFFSET($O3895,,,M$12))*SQRT($J$12/$G$12),"")</f>
        <v>0.16027714145914868</v>
      </c>
      <c r="N3895" s="30">
        <f ca="1">IF(OFFSET($O3895,N$12,)&lt;&gt;"",_xlfn.STDEV.S(OFFSET($O3895,,,N$12))*SQRT($J$12/$G$12),"")</f>
        <v>0.16608152489066585</v>
      </c>
      <c r="O3895" s="4">
        <f t="shared" ca="1" si="60"/>
        <v>-1.3896011518084144E-3</v>
      </c>
    </row>
    <row r="3896" spans="2:15" x14ac:dyDescent="0.2">
      <c r="B3896" s="14">
        <v>35964</v>
      </c>
      <c r="C3896" s="25">
        <v>1490.73</v>
      </c>
      <c r="D3896" s="25">
        <v>1509.6</v>
      </c>
      <c r="E3896" s="25">
        <v>1483.06</v>
      </c>
      <c r="F3896" s="16">
        <v>1483.47</v>
      </c>
      <c r="G3896" s="28">
        <f ca="1">IFERROR($F3896/OFFSET($F3896,G$12,)-1,"")</f>
        <v>-5.1170276976727491E-3</v>
      </c>
      <c r="H3896" s="29">
        <f ca="1">IFERROR($F3896/OFFSET($F3896,H$12,)-1,"")</f>
        <v>-5.102863283948722E-2</v>
      </c>
      <c r="I3896" s="29">
        <f ca="1">IFERROR($F3896/OFFSET($F3896,I$12,)-1,"")</f>
        <v>-5.1501898952698744E-2</v>
      </c>
      <c r="J3896" s="29">
        <f ca="1">IFERROR($F3896/OFFSET($F3896,J$12,)-1,"")</f>
        <v>0.14458212456021236</v>
      </c>
      <c r="K3896" s="30">
        <f>F3896/VLOOKUP(YEAR(B3896),$Z$13:$AB$35,3,FALSE)-1</f>
        <v>0.13170281424746166</v>
      </c>
      <c r="L3896" s="21">
        <f>MAX(F3896:$F$5741)</f>
        <v>1628.56</v>
      </c>
      <c r="M3896" s="28">
        <f ca="1">IF(OFFSET($O3896,M$12,)&lt;&gt;"",_xlfn.STDEV.S(OFFSET($O3896,,,M$12))*SQRT($J$12/$G$12),"")</f>
        <v>0.16167595942125487</v>
      </c>
      <c r="N3896" s="30">
        <f ca="1">IF(OFFSET($O3896,N$12,)&lt;&gt;"",_xlfn.STDEV.S(OFFSET($O3896,,,N$12))*SQRT($J$12/$G$12),"")</f>
        <v>0.16864368924042708</v>
      </c>
      <c r="O3896" s="4">
        <f t="shared" ca="1" si="60"/>
        <v>-5.130164517377649E-3</v>
      </c>
    </row>
    <row r="3897" spans="2:15" x14ac:dyDescent="0.2">
      <c r="B3897" s="14">
        <v>35963</v>
      </c>
      <c r="C3897" s="25">
        <v>1483.42</v>
      </c>
      <c r="D3897" s="25">
        <v>1500.64</v>
      </c>
      <c r="E3897" s="25">
        <v>1483.27</v>
      </c>
      <c r="F3897" s="16">
        <v>1491.1</v>
      </c>
      <c r="G3897" s="28">
        <f ca="1">IFERROR($F3897/OFFSET($F3897,G$12,)-1,"")</f>
        <v>5.0484965725494657E-3</v>
      </c>
      <c r="H3897" s="29">
        <f ca="1">IFERROR($F3897/OFFSET($F3897,H$12,)-1,"")</f>
        <v>-6.1705555136046808E-2</v>
      </c>
      <c r="I3897" s="29">
        <f ca="1">IFERROR($F3897/OFFSET($F3897,I$12,)-1,"")</f>
        <v>-4.7591673532999867E-2</v>
      </c>
      <c r="J3897" s="29">
        <f ca="1">IFERROR($F3897/OFFSET($F3897,J$12,)-1,"")</f>
        <v>0.14650612044042566</v>
      </c>
      <c r="K3897" s="30">
        <f>F3897/VLOOKUP(YEAR(B3897),$Z$13:$AB$35,3,FALSE)-1</f>
        <v>0.13752355377890346</v>
      </c>
      <c r="L3897" s="21">
        <f>MAX(F3897:$F$5741)</f>
        <v>1628.56</v>
      </c>
      <c r="M3897" s="28">
        <f ca="1">IF(OFFSET($O3897,M$12,)&lt;&gt;"",_xlfn.STDEV.S(OFFSET($O3897,,,M$12))*SQRT($J$12/$G$12),"")</f>
        <v>0.16489335555597903</v>
      </c>
      <c r="N3897" s="30">
        <f ca="1">IF(OFFSET($O3897,N$12,)&lt;&gt;"",_xlfn.STDEV.S(OFFSET($O3897,,,N$12))*SQRT($J$12/$G$12),"")</f>
        <v>0.16845592725117958</v>
      </c>
      <c r="O3897" s="4">
        <f t="shared" ca="1" si="60"/>
        <v>5.0357956428588486E-3</v>
      </c>
    </row>
    <row r="3898" spans="2:15" x14ac:dyDescent="0.2">
      <c r="B3898" s="14">
        <v>35962</v>
      </c>
      <c r="C3898" s="25">
        <v>1484.81</v>
      </c>
      <c r="D3898" s="25">
        <v>1487.2</v>
      </c>
      <c r="E3898" s="25">
        <v>1462.04</v>
      </c>
      <c r="F3898" s="16">
        <v>1483.61</v>
      </c>
      <c r="G3898" s="28">
        <f ca="1">IFERROR($F3898/OFFSET($F3898,G$12,)-1,"")</f>
        <v>-2.1992359840741216E-3</v>
      </c>
      <c r="H3898" s="29">
        <f ca="1">IFERROR($F3898/OFFSET($F3898,H$12,)-1,"")</f>
        <v>-6.5636749526082783E-2</v>
      </c>
      <c r="I3898" s="29">
        <f ca="1">IFERROR($F3898/OFFSET($F3898,I$12,)-1,"")</f>
        <v>-6.0364046310136144E-2</v>
      </c>
      <c r="J3898" s="29">
        <f ca="1">IFERROR($F3898/OFFSET($F3898,J$12,)-1,"")</f>
        <v>0.1432347252510151</v>
      </c>
      <c r="K3898" s="30">
        <f>F3898/VLOOKUP(YEAR(B3898),$Z$13:$AB$35,3,FALSE)-1</f>
        <v>0.13180961680767145</v>
      </c>
      <c r="L3898" s="21">
        <f>MAX(F3898:$F$5741)</f>
        <v>1628.56</v>
      </c>
      <c r="M3898" s="28">
        <f ca="1">IF(OFFSET($O3898,M$12,)&lt;&gt;"",_xlfn.STDEV.S(OFFSET($O3898,,,M$12))*SQRT($J$12/$G$12),"")</f>
        <v>0.16712186738466961</v>
      </c>
      <c r="N3898" s="30">
        <f ca="1">IF(OFFSET($O3898,N$12,)&lt;&gt;"",_xlfn.STDEV.S(OFFSET($O3898,,,N$12))*SQRT($J$12/$G$12),"")</f>
        <v>0.16863593935253585</v>
      </c>
      <c r="O3898" s="4">
        <f t="shared" ca="1" si="60"/>
        <v>-2.2016578550263025E-3</v>
      </c>
    </row>
    <row r="3899" spans="2:15" x14ac:dyDescent="0.2">
      <c r="B3899" s="14">
        <v>35961</v>
      </c>
      <c r="C3899" s="25">
        <v>1519.98</v>
      </c>
      <c r="D3899" s="25">
        <v>1519.98</v>
      </c>
      <c r="E3899" s="25">
        <v>1468.7</v>
      </c>
      <c r="F3899" s="16">
        <v>1486.88</v>
      </c>
      <c r="G3899" s="28">
        <f ca="1">IFERROR($F3899/OFFSET($F3899,G$12,)-1,"")</f>
        <v>-2.1493346670702906E-2</v>
      </c>
      <c r="H3899" s="29">
        <f ca="1">IFERROR($F3899/OFFSET($F3899,H$12,)-1,"")</f>
        <v>-5.7869358323670461E-2</v>
      </c>
      <c r="I3899" s="29">
        <f ca="1">IFERROR($F3899/OFFSET($F3899,I$12,)-1,"")</f>
        <v>-5.9258228200488317E-2</v>
      </c>
      <c r="J3899" s="29">
        <f ca="1">IFERROR($F3899/OFFSET($F3899,J$12,)-1,"")</f>
        <v>0.14513681908150611</v>
      </c>
      <c r="K3899" s="30">
        <f>F3899/VLOOKUP(YEAR(B3899),$Z$13:$AB$35,3,FALSE)-1</f>
        <v>0.13430421946400384</v>
      </c>
      <c r="L3899" s="21">
        <f>MAX(F3899:$F$5741)</f>
        <v>1628.56</v>
      </c>
      <c r="M3899" s="28">
        <f ca="1">IF(OFFSET($O3899,M$12,)&lt;&gt;"",_xlfn.STDEV.S(OFFSET($O3899,,,M$12))*SQRT($J$12/$G$12),"")</f>
        <v>0.16895384009680214</v>
      </c>
      <c r="N3899" s="30">
        <f ca="1">IF(OFFSET($O3899,N$12,)&lt;&gt;"",_xlfn.STDEV.S(OFFSET($O3899,,,N$12))*SQRT($J$12/$G$12),"")</f>
        <v>0.16880960493623709</v>
      </c>
      <c r="O3899" s="4">
        <f t="shared" ca="1" si="60"/>
        <v>-2.1727692650168138E-2</v>
      </c>
    </row>
    <row r="3900" spans="2:15" x14ac:dyDescent="0.2">
      <c r="B3900" s="14">
        <v>35958</v>
      </c>
      <c r="C3900" s="25">
        <v>1561.57</v>
      </c>
      <c r="D3900" s="25">
        <v>1561.57</v>
      </c>
      <c r="E3900" s="25">
        <v>1510.33</v>
      </c>
      <c r="F3900" s="16">
        <v>1519.54</v>
      </c>
      <c r="G3900" s="28">
        <f ca="1">IFERROR($F3900/OFFSET($F3900,G$12,)-1,"")</f>
        <v>-2.7954760625367836E-2</v>
      </c>
      <c r="H3900" s="29">
        <f ca="1">IFERROR($F3900/OFFSET($F3900,H$12,)-1,"")</f>
        <v>-3.6069525501141952E-2</v>
      </c>
      <c r="I3900" s="29">
        <f ca="1">IFERROR($F3900/OFFSET($F3900,I$12,)-1,"")</f>
        <v>-3.8606569823353754E-2</v>
      </c>
      <c r="J3900" s="29">
        <f ca="1">IFERROR($F3900/OFFSET($F3900,J$12,)-1,"")</f>
        <v>0.16408626038993379</v>
      </c>
      <c r="K3900" s="30">
        <f>F3900/VLOOKUP(YEAR(B3900),$Z$13:$AB$35,3,FALSE)-1</f>
        <v>0.15921973101012332</v>
      </c>
      <c r="L3900" s="21">
        <f>MAX(F3900:$F$5741)</f>
        <v>1628.56</v>
      </c>
      <c r="M3900" s="28">
        <f ca="1">IF(OFFSET($O3900,M$12,)&lt;&gt;"",_xlfn.STDEV.S(OFFSET($O3900,,,M$12))*SQRT($J$12/$G$12),"")</f>
        <v>0.15713862194503622</v>
      </c>
      <c r="N3900" s="30">
        <f ca="1">IF(OFFSET($O3900,N$12,)&lt;&gt;"",_xlfn.STDEV.S(OFFSET($O3900,,,N$12))*SQRT($J$12/$G$12),"")</f>
        <v>0.16217604572236621</v>
      </c>
      <c r="O3900" s="4">
        <f t="shared" ca="1" si="60"/>
        <v>-2.8352933038275623E-2</v>
      </c>
    </row>
    <row r="3901" spans="2:15" x14ac:dyDescent="0.2">
      <c r="B3901" s="14">
        <v>35956</v>
      </c>
      <c r="C3901" s="25">
        <v>1589.57</v>
      </c>
      <c r="D3901" s="25">
        <v>1589.57</v>
      </c>
      <c r="E3901" s="25">
        <v>1555.75</v>
      </c>
      <c r="F3901" s="16">
        <v>1563.24</v>
      </c>
      <c r="G3901" s="28">
        <f ca="1">IFERROR($F3901/OFFSET($F3901,G$12,)-1,"")</f>
        <v>-1.6310503662312237E-2</v>
      </c>
      <c r="H3901" s="29">
        <f ca="1">IFERROR($F3901/OFFSET($F3901,H$12,)-1,"")</f>
        <v>-1.5405933110789194E-2</v>
      </c>
      <c r="I3901" s="29">
        <f ca="1">IFERROR($F3901/OFFSET($F3901,I$12,)-1,"")</f>
        <v>-3.9694928861335743E-3</v>
      </c>
      <c r="J3901" s="29">
        <f ca="1">IFERROR($F3901/OFFSET($F3901,J$12,)-1,"")</f>
        <v>0.19612524102469919</v>
      </c>
      <c r="K3901" s="30">
        <f>F3901/VLOOKUP(YEAR(B3901),$Z$13:$AB$35,3,FALSE)-1</f>
        <v>0.19255738730422722</v>
      </c>
      <c r="L3901" s="21">
        <f>MAX(F3901:$F$5741)</f>
        <v>1628.56</v>
      </c>
      <c r="M3901" s="28">
        <f ca="1">IF(OFFSET($O3901,M$12,)&lt;&gt;"",_xlfn.STDEV.S(OFFSET($O3901,,,M$12))*SQRT($J$12/$G$12),"")</f>
        <v>0.14817535223468112</v>
      </c>
      <c r="N3901" s="30">
        <f ca="1">IF(OFFSET($O3901,N$12,)&lt;&gt;"",_xlfn.STDEV.S(OFFSET($O3901,,,N$12))*SQRT($J$12/$G$12),"")</f>
        <v>0.15114781552360312</v>
      </c>
      <c r="O3901" s="4">
        <f t="shared" ca="1" si="60"/>
        <v>-1.6444984229400356E-2</v>
      </c>
    </row>
    <row r="3902" spans="2:15" x14ac:dyDescent="0.2">
      <c r="B3902" s="14">
        <v>35955</v>
      </c>
      <c r="C3902" s="25">
        <v>1587.36</v>
      </c>
      <c r="D3902" s="25">
        <v>1592.28</v>
      </c>
      <c r="E3902" s="25">
        <v>1581.35</v>
      </c>
      <c r="F3902" s="16">
        <v>1589.16</v>
      </c>
      <c r="G3902" s="28">
        <f ca="1">IFERROR($F3902/OFFSET($F3902,G$12,)-1,"")</f>
        <v>8.3762115591734521E-4</v>
      </c>
      <c r="H3902" s="29">
        <f ca="1">IFERROR($F3902/OFFSET($F3902,H$12,)-1,"")</f>
        <v>2.6182800108516258E-3</v>
      </c>
      <c r="I3902" s="29">
        <f ca="1">IFERROR($F3902/OFFSET($F3902,I$12,)-1,"")</f>
        <v>2.7345719716070027E-2</v>
      </c>
      <c r="J3902" s="29">
        <f ca="1">IFERROR($F3902/OFFSET($F3902,J$12,)-1,"")</f>
        <v>0.21852212518306668</v>
      </c>
      <c r="K3902" s="30">
        <f>F3902/VLOOKUP(YEAR(B3902),$Z$13:$AB$35,3,FALSE)-1</f>
        <v>0.21233111845166808</v>
      </c>
      <c r="L3902" s="21">
        <f>MAX(F3902:$F$5741)</f>
        <v>1628.56</v>
      </c>
      <c r="M3902" s="28">
        <f ca="1">IF(OFFSET($O3902,M$12,)&lt;&gt;"",_xlfn.STDEV.S(OFFSET($O3902,,,M$12))*SQRT($J$12/$G$12),"")</f>
        <v>0.14051234045219241</v>
      </c>
      <c r="N3902" s="30">
        <f ca="1">IF(OFFSET($O3902,N$12,)&lt;&gt;"",_xlfn.STDEV.S(OFFSET($O3902,,,N$12))*SQRT($J$12/$G$12),"")</f>
        <v>0.14674436122193046</v>
      </c>
      <c r="O3902" s="4">
        <f t="shared" ca="1" si="60"/>
        <v>8.3727054708818019E-4</v>
      </c>
    </row>
    <row r="3903" spans="2:15" x14ac:dyDescent="0.2">
      <c r="B3903" s="14">
        <v>35954</v>
      </c>
      <c r="C3903" s="25">
        <v>1575.62</v>
      </c>
      <c r="D3903" s="25">
        <v>1591.68</v>
      </c>
      <c r="E3903" s="25">
        <v>1574.8</v>
      </c>
      <c r="F3903" s="16">
        <v>1587.83</v>
      </c>
      <c r="G3903" s="28">
        <f ca="1">IFERROR($F3903/OFFSET($F3903,G$12,)-1,"")</f>
        <v>6.0955132713642612E-3</v>
      </c>
      <c r="H3903" s="29">
        <f ca="1">IFERROR($F3903/OFFSET($F3903,H$12,)-1,"")</f>
        <v>1.2106613868376748E-3</v>
      </c>
      <c r="I3903" s="29">
        <f ca="1">IFERROR($F3903/OFFSET($F3903,I$12,)-1,"")</f>
        <v>2.1664436094095851E-2</v>
      </c>
      <c r="J3903" s="29">
        <f ca="1">IFERROR($F3903/OFFSET($F3903,J$12,)-1,"")</f>
        <v>0.2225173619131211</v>
      </c>
      <c r="K3903" s="30">
        <f>F3903/VLOOKUP(YEAR(B3903),$Z$13:$AB$35,3,FALSE)-1</f>
        <v>0.21131649412967368</v>
      </c>
      <c r="L3903" s="21">
        <f>MAX(F3903:$F$5741)</f>
        <v>1628.56</v>
      </c>
      <c r="M3903" s="28">
        <f ca="1">IF(OFFSET($O3903,M$12,)&lt;&gt;"",_xlfn.STDEV.S(OFFSET($O3903,,,M$12))*SQRT($J$12/$G$12),"")</f>
        <v>0.14091395158128686</v>
      </c>
      <c r="N3903" s="30">
        <f ca="1">IF(OFFSET($O3903,N$12,)&lt;&gt;"",_xlfn.STDEV.S(OFFSET($O3903,,,N$12))*SQRT($J$12/$G$12),"")</f>
        <v>0.14683139555765362</v>
      </c>
      <c r="O3903" s="4">
        <f t="shared" ca="1" si="60"/>
        <v>6.0770107803942396E-3</v>
      </c>
    </row>
    <row r="3904" spans="2:15" x14ac:dyDescent="0.2">
      <c r="B3904" s="14">
        <v>35951</v>
      </c>
      <c r="C3904" s="25">
        <v>1575.93</v>
      </c>
      <c r="D3904" s="25">
        <v>1587.58</v>
      </c>
      <c r="E3904" s="25">
        <v>1569.73</v>
      </c>
      <c r="F3904" s="16">
        <v>1578.21</v>
      </c>
      <c r="G3904" s="28">
        <f ca="1">IFERROR($F3904/OFFSET($F3904,G$12,)-1,"")</f>
        <v>1.1481857396600237E-3</v>
      </c>
      <c r="H3904" s="29">
        <f ca="1">IFERROR($F3904/OFFSET($F3904,H$12,)-1,"")</f>
        <v>-6.5528571968122007E-3</v>
      </c>
      <c r="I3904" s="29">
        <f ca="1">IFERROR($F3904/OFFSET($F3904,I$12,)-1,"")</f>
        <v>1.6167664670658777E-2</v>
      </c>
      <c r="J3904" s="29">
        <f ca="1">IFERROR($F3904/OFFSET($F3904,J$12,)-1,"")</f>
        <v>0.21368093205675409</v>
      </c>
      <c r="K3904" s="30">
        <f>F3904/VLOOKUP(YEAR(B3904),$Z$13:$AB$35,3,FALSE)-1</f>
        <v>0.20397763249239032</v>
      </c>
      <c r="L3904" s="21">
        <f>MAX(F3904:$F$5741)</f>
        <v>1628.56</v>
      </c>
      <c r="M3904" s="28">
        <f ca="1">IF(OFFSET($O3904,M$12,)&lt;&gt;"",_xlfn.STDEV.S(OFFSET($O3904,,,M$12))*SQRT($J$12/$G$12),"")</f>
        <v>0.14899331367458848</v>
      </c>
      <c r="N3904" s="30">
        <f ca="1">IF(OFFSET($O3904,N$12,)&lt;&gt;"",_xlfn.STDEV.S(OFFSET($O3904,,,N$12))*SQRT($J$12/$G$12),"")</f>
        <v>0.14661898814163804</v>
      </c>
      <c r="O3904" s="4">
        <f t="shared" ca="1" si="60"/>
        <v>1.1475270785423015E-3</v>
      </c>
    </row>
    <row r="3905" spans="2:15" x14ac:dyDescent="0.2">
      <c r="B3905" s="14">
        <v>35950</v>
      </c>
      <c r="C3905" s="25">
        <v>1586.32</v>
      </c>
      <c r="D3905" s="25">
        <v>1588.01</v>
      </c>
      <c r="E3905" s="25">
        <v>1572.49</v>
      </c>
      <c r="F3905" s="16">
        <v>1576.4</v>
      </c>
      <c r="G3905" s="28">
        <f ca="1">IFERROR($F3905/OFFSET($F3905,G$12,)-1,"")</f>
        <v>-7.1172135793915459E-3</v>
      </c>
      <c r="H3905" s="29">
        <f ca="1">IFERROR($F3905/OFFSET($F3905,H$12,)-1,"")</f>
        <v>-6.5165055396598781E-3</v>
      </c>
      <c r="I3905" s="29">
        <f ca="1">IFERROR($F3905/OFFSET($F3905,I$12,)-1,"")</f>
        <v>5.9730447212580362E-3</v>
      </c>
      <c r="J3905" s="29">
        <f ca="1">IFERROR($F3905/OFFSET($F3905,J$12,)-1,"")</f>
        <v>0.23154325713660739</v>
      </c>
      <c r="K3905" s="30">
        <f>F3905/VLOOKUP(YEAR(B3905),$Z$13:$AB$35,3,FALSE)-1</f>
        <v>0.20259682796396183</v>
      </c>
      <c r="L3905" s="21">
        <f>MAX(F3905:$F$5741)</f>
        <v>1628.56</v>
      </c>
      <c r="M3905" s="28">
        <f ca="1">IF(OFFSET($O3905,M$12,)&lt;&gt;"",_xlfn.STDEV.S(OFFSET($O3905,,,M$12))*SQRT($J$12/$G$12),"")</f>
        <v>0.15703088029093393</v>
      </c>
      <c r="N3905" s="30">
        <f ca="1">IF(OFFSET($O3905,N$12,)&lt;&gt;"",_xlfn.STDEV.S(OFFSET($O3905,,,N$12))*SQRT($J$12/$G$12),"")</f>
        <v>0.14746425806319305</v>
      </c>
      <c r="O3905" s="4">
        <f t="shared" ca="1" si="60"/>
        <v>-7.1426617626171749E-3</v>
      </c>
    </row>
    <row r="3906" spans="2:15" x14ac:dyDescent="0.2">
      <c r="B3906" s="14">
        <v>35949</v>
      </c>
      <c r="C3906" s="25">
        <v>1583.85</v>
      </c>
      <c r="D3906" s="25">
        <v>1593.17</v>
      </c>
      <c r="E3906" s="25">
        <v>1579.96</v>
      </c>
      <c r="F3906" s="16">
        <v>1587.7</v>
      </c>
      <c r="G3906" s="28">
        <f ca="1">IFERROR($F3906/OFFSET($F3906,G$12,)-1,"")</f>
        <v>1.6971501757085949E-3</v>
      </c>
      <c r="H3906" s="29">
        <f ca="1">IFERROR($F3906/OFFSET($F3906,H$12,)-1,"")</f>
        <v>-2.5089649751928067E-2</v>
      </c>
      <c r="I3906" s="29">
        <f ca="1">IFERROR($F3906/OFFSET($F3906,I$12,)-1,"")</f>
        <v>2.3391624393293897E-2</v>
      </c>
      <c r="J3906" s="29">
        <f ca="1">IFERROR($F3906/OFFSET($F3906,J$12,)-1,"")</f>
        <v>0.21701070834515068</v>
      </c>
      <c r="K3906" s="30">
        <f>F3906/VLOOKUP(YEAR(B3906),$Z$13:$AB$35,3,FALSE)-1</f>
        <v>0.21121732032376439</v>
      </c>
      <c r="L3906" s="21">
        <f>MAX(F3906:$F$5741)</f>
        <v>1628.56</v>
      </c>
      <c r="M3906" s="28">
        <f ca="1">IF(OFFSET($O3906,M$12,)&lt;&gt;"",_xlfn.STDEV.S(OFFSET($O3906,,,M$12))*SQRT($J$12/$G$12),"")</f>
        <v>0.15828807739308773</v>
      </c>
      <c r="N3906" s="30">
        <f ca="1">IF(OFFSET($O3906,N$12,)&lt;&gt;"",_xlfn.STDEV.S(OFFSET($O3906,,,N$12))*SQRT($J$12/$G$12),"")</f>
        <v>0.15024312583835753</v>
      </c>
      <c r="O3906" s="4">
        <f t="shared" ca="1" si="60"/>
        <v>1.6957116437223674E-3</v>
      </c>
    </row>
    <row r="3907" spans="2:15" x14ac:dyDescent="0.2">
      <c r="B3907" s="14">
        <v>35948</v>
      </c>
      <c r="C3907" s="25">
        <v>1583.38</v>
      </c>
      <c r="D3907" s="25">
        <v>1588.72</v>
      </c>
      <c r="E3907" s="25">
        <v>1568.51</v>
      </c>
      <c r="F3907" s="16">
        <v>1585.01</v>
      </c>
      <c r="G3907" s="28">
        <f ca="1">IFERROR($F3907/OFFSET($F3907,G$12,)-1,"")</f>
        <v>-5.6749752508034046E-4</v>
      </c>
      <c r="H3907" s="29">
        <f ca="1">IFERROR($F3907/OFFSET($F3907,H$12,)-1,"")</f>
        <v>-1.569292296991831E-2</v>
      </c>
      <c r="I3907" s="29">
        <f ca="1">IFERROR($F3907/OFFSET($F3907,I$12,)-1,"")</f>
        <v>3.1873962436118619E-2</v>
      </c>
      <c r="J3907" s="29">
        <f ca="1">IFERROR($F3907/OFFSET($F3907,J$12,)-1,"")</f>
        <v>0.2092851148241397</v>
      </c>
      <c r="K3907" s="30">
        <f>F3907/VLOOKUP(YEAR(B3907),$Z$13:$AB$35,3,FALSE)-1</f>
        <v>0.20916518541687323</v>
      </c>
      <c r="L3907" s="21">
        <f>MAX(F3907:$F$5741)</f>
        <v>1628.56</v>
      </c>
      <c r="M3907" s="28">
        <f ca="1">IF(OFFSET($O3907,M$12,)&lt;&gt;"",_xlfn.STDEV.S(OFFSET($O3907,,,M$12))*SQRT($J$12/$G$12),"")</f>
        <v>0.16156949804888662</v>
      </c>
      <c r="N3907" s="30">
        <f ca="1">IF(OFFSET($O3907,N$12,)&lt;&gt;"",_xlfn.STDEV.S(OFFSET($O3907,,,N$12))*SQRT($J$12/$G$12),"")</f>
        <v>0.15223603273872316</v>
      </c>
      <c r="O3907" s="4">
        <f t="shared" ca="1" si="60"/>
        <v>-5.6765861274827819E-4</v>
      </c>
    </row>
    <row r="3908" spans="2:15" x14ac:dyDescent="0.2">
      <c r="B3908" s="14">
        <v>35944</v>
      </c>
      <c r="C3908" s="25">
        <v>1588.25</v>
      </c>
      <c r="D3908" s="25">
        <v>1592.22</v>
      </c>
      <c r="E3908" s="25">
        <v>1580.82</v>
      </c>
      <c r="F3908" s="16">
        <v>1585.91</v>
      </c>
      <c r="G3908" s="28">
        <f ca="1">IFERROR($F3908/OFFSET($F3908,G$12,)-1,"")</f>
        <v>-1.7058830935023916E-3</v>
      </c>
      <c r="H3908" s="29">
        <f ca="1">IFERROR($F3908/OFFSET($F3908,H$12,)-1,"")</f>
        <v>-1.3185240495302009E-2</v>
      </c>
      <c r="I3908" s="29">
        <f ca="1">IFERROR($F3908/OFFSET($F3908,I$12,)-1,"")</f>
        <v>4.0275235977461632E-2</v>
      </c>
      <c r="J3908" s="29">
        <f ca="1">IFERROR($F3908/OFFSET($F3908,J$12,)-1,"")</f>
        <v>0.21143210706428772</v>
      </c>
      <c r="K3908" s="30">
        <f>F3908/VLOOKUP(YEAR(B3908),$Z$13:$AB$35,3,FALSE)-1</f>
        <v>0.20985177330393734</v>
      </c>
      <c r="L3908" s="21">
        <f>MAX(F3908:$F$5741)</f>
        <v>1628.56</v>
      </c>
      <c r="M3908" s="28">
        <f ca="1">IF(OFFSET($O3908,M$12,)&lt;&gt;"",_xlfn.STDEV.S(OFFSET($O3908,,,M$12))*SQRT($J$12/$G$12),"")</f>
        <v>0.16170897632750617</v>
      </c>
      <c r="N3908" s="30">
        <f ca="1">IF(OFFSET($O3908,N$12,)&lt;&gt;"",_xlfn.STDEV.S(OFFSET($O3908,,,N$12))*SQRT($J$12/$G$12),"")</f>
        <v>0.15252467535387149</v>
      </c>
      <c r="O3908" s="4">
        <f t="shared" ca="1" si="60"/>
        <v>-1.7073397689144256E-3</v>
      </c>
    </row>
    <row r="3909" spans="2:15" x14ac:dyDescent="0.2">
      <c r="B3909" s="14">
        <v>35943</v>
      </c>
      <c r="C3909" s="25">
        <v>1588.1</v>
      </c>
      <c r="D3909" s="25">
        <v>1601.86</v>
      </c>
      <c r="E3909" s="25">
        <v>1579.58</v>
      </c>
      <c r="F3909" s="16">
        <v>1588.62</v>
      </c>
      <c r="G3909" s="28">
        <f ca="1">IFERROR($F3909/OFFSET($F3909,G$12,)-1,"")</f>
        <v>1.1848191890289073E-3</v>
      </c>
      <c r="H3909" s="29">
        <f ca="1">IFERROR($F3909/OFFSET($F3909,H$12,)-1,"")</f>
        <v>-3.7439090926194574E-3</v>
      </c>
      <c r="I3909" s="29">
        <f ca="1">IFERROR($F3909/OFFSET($F3909,I$12,)-1,"")</f>
        <v>3.9638755276332649E-2</v>
      </c>
      <c r="J3909" s="29">
        <f ca="1">IFERROR($F3909/OFFSET($F3909,J$12,)-1,"")</f>
        <v>0.23082048500813501</v>
      </c>
      <c r="K3909" s="30">
        <f>F3909/VLOOKUP(YEAR(B3909),$Z$13:$AB$35,3,FALSE)-1</f>
        <v>0.2119191657194297</v>
      </c>
      <c r="L3909" s="21">
        <f>MAX(F3909:$F$5741)</f>
        <v>1628.56</v>
      </c>
      <c r="M3909" s="28">
        <f ca="1">IF(OFFSET($O3909,M$12,)&lt;&gt;"",_xlfn.STDEV.S(OFFSET($O3909,,,M$12))*SQRT($J$12/$G$12),"")</f>
        <v>0.16192955255532362</v>
      </c>
      <c r="N3909" s="30">
        <f ca="1">IF(OFFSET($O3909,N$12,)&lt;&gt;"",_xlfn.STDEV.S(OFFSET($O3909,,,N$12))*SQRT($J$12/$G$12),"")</f>
        <v>0.15305633936768609</v>
      </c>
      <c r="O3909" s="4">
        <f t="shared" ca="1" si="60"/>
        <v>1.1841178446963816E-3</v>
      </c>
    </row>
    <row r="3910" spans="2:15" x14ac:dyDescent="0.2">
      <c r="B3910" s="14">
        <v>35942</v>
      </c>
      <c r="C3910" s="25">
        <v>1626.81</v>
      </c>
      <c r="D3910" s="25">
        <v>1628.35</v>
      </c>
      <c r="E3910" s="25">
        <v>1582.12</v>
      </c>
      <c r="F3910" s="16">
        <v>1586.74</v>
      </c>
      <c r="G3910" s="28">
        <f ca="1">IFERROR($F3910/OFFSET($F3910,G$12,)-1,"")</f>
        <v>-2.5679127572825089E-2</v>
      </c>
      <c r="H3910" s="29">
        <f ca="1">IFERROR($F3910/OFFSET($F3910,H$12,)-1,"")</f>
        <v>7.5683994096653606E-4</v>
      </c>
      <c r="I3910" s="29">
        <f ca="1">IFERROR($F3910/OFFSET($F3910,I$12,)-1,"")</f>
        <v>1.5780140708921975E-2</v>
      </c>
      <c r="J3910" s="29">
        <f ca="1">IFERROR($F3910/OFFSET($F3910,J$12,)-1,"")</f>
        <v>0.23271622681966142</v>
      </c>
      <c r="K3910" s="30">
        <f>F3910/VLOOKUP(YEAR(B3910),$Z$13:$AB$35,3,FALSE)-1</f>
        <v>0.21048495991089622</v>
      </c>
      <c r="L3910" s="21">
        <f>MAX(F3910:$F$5741)</f>
        <v>1628.56</v>
      </c>
      <c r="M3910" s="28">
        <f ca="1">IF(OFFSET($O3910,M$12,)&lt;&gt;"",_xlfn.STDEV.S(OFFSET($O3910,,,M$12))*SQRT($J$12/$G$12),"")</f>
        <v>0.16193669815882328</v>
      </c>
      <c r="N3910" s="30">
        <f ca="1">IF(OFFSET($O3910,N$12,)&lt;&gt;"",_xlfn.STDEV.S(OFFSET($O3910,,,N$12))*SQRT($J$12/$G$12),"")</f>
        <v>0.15337577276034328</v>
      </c>
      <c r="O3910" s="4">
        <f t="shared" ca="1" si="60"/>
        <v>-2.601459178208124E-2</v>
      </c>
    </row>
    <row r="3911" spans="2:15" x14ac:dyDescent="0.2">
      <c r="B3911" s="14">
        <v>35941</v>
      </c>
      <c r="C3911" s="25">
        <v>1610.54</v>
      </c>
      <c r="D3911" s="25">
        <v>1630.23</v>
      </c>
      <c r="E3911" s="25">
        <v>1609.21</v>
      </c>
      <c r="F3911" s="16">
        <v>1628.56</v>
      </c>
      <c r="G3911" s="28">
        <f ca="1">IFERROR($F3911/OFFSET($F3911,G$12,)-1,"")</f>
        <v>1.1352062995255485E-2</v>
      </c>
      <c r="H3911" s="29">
        <f ca="1">IFERROR($F3911/OFFSET($F3911,H$12,)-1,"")</f>
        <v>3.470929456837335E-2</v>
      </c>
      <c r="I3911" s="29">
        <f ca="1">IFERROR($F3911/OFFSET($F3911,I$12,)-1,"")</f>
        <v>3.7986946767285312E-2</v>
      </c>
      <c r="J3911" s="29">
        <f ca="1">IFERROR($F3911/OFFSET($F3911,J$12,)-1,"")</f>
        <v>0.2623419708396959</v>
      </c>
      <c r="K3911" s="30">
        <f>F3911/VLOOKUP(YEAR(B3911),$Z$13:$AB$35,3,FALSE)-1</f>
        <v>0.24238841039646641</v>
      </c>
      <c r="L3911" s="21">
        <f>MAX(F3911:$F$5741)</f>
        <v>1628.56</v>
      </c>
      <c r="M3911" s="28">
        <f ca="1">IF(OFFSET($O3911,M$12,)&lt;&gt;"",_xlfn.STDEV.S(OFFSET($O3911,,,M$12))*SQRT($J$12/$G$12),"")</f>
        <v>0.14050493621737636</v>
      </c>
      <c r="N3911" s="30">
        <f ca="1">IF(OFFSET($O3911,N$12,)&lt;&gt;"",_xlfn.STDEV.S(OFFSET($O3911,,,N$12))*SQRT($J$12/$G$12),"")</f>
        <v>0.14389076191088346</v>
      </c>
      <c r="O3911" s="4">
        <f t="shared" ca="1" si="60"/>
        <v>1.1288111857924058E-2</v>
      </c>
    </row>
    <row r="3912" spans="2:15" x14ac:dyDescent="0.2">
      <c r="B3912" s="14">
        <v>35940</v>
      </c>
      <c r="C3912" s="25">
        <v>1606.45</v>
      </c>
      <c r="D3912" s="25">
        <v>1620.42</v>
      </c>
      <c r="E3912" s="25">
        <v>1603.57</v>
      </c>
      <c r="F3912" s="16">
        <v>1610.28</v>
      </c>
      <c r="G3912" s="28">
        <f ca="1">IFERROR($F3912/OFFSET($F3912,G$12,)-1,"")</f>
        <v>1.9787194325182611E-3</v>
      </c>
      <c r="H3912" s="29">
        <f ca="1">IFERROR($F3912/OFFSET($F3912,H$12,)-1,"")</f>
        <v>2.9577626884566666E-2</v>
      </c>
      <c r="I3912" s="29">
        <f ca="1">IFERROR($F3912/OFFSET($F3912,I$12,)-1,"")</f>
        <v>3.0572604335332265E-2</v>
      </c>
      <c r="J3912" s="29">
        <f ca="1">IFERROR($F3912/OFFSET($F3912,J$12,)-1,"")</f>
        <v>0.26757769451179203</v>
      </c>
      <c r="K3912" s="30">
        <f>F3912/VLOOKUP(YEAR(B3912),$Z$13:$AB$35,3,FALSE)-1</f>
        <v>0.22844304753476807</v>
      </c>
      <c r="L3912" s="21">
        <f>MAX(F3912:$F$5741)</f>
        <v>1610.28</v>
      </c>
      <c r="M3912" s="28">
        <f ca="1">IF(OFFSET($O3912,M$12,)&lt;&gt;"",_xlfn.STDEV.S(OFFSET($O3912,,,M$12))*SQRT($J$12/$G$12),"")</f>
        <v>0.1449334141905137</v>
      </c>
      <c r="N3912" s="30">
        <f ca="1">IF(OFFSET($O3912,N$12,)&lt;&gt;"",_xlfn.STDEV.S(OFFSET($O3912,,,N$12))*SQRT($J$12/$G$12),"")</f>
        <v>0.14382597597636593</v>
      </c>
      <c r="O3912" s="4">
        <f t="shared" ca="1" si="60"/>
        <v>1.9767643458424612E-3</v>
      </c>
    </row>
    <row r="3913" spans="2:15" x14ac:dyDescent="0.2">
      <c r="B3913" s="14">
        <v>35937</v>
      </c>
      <c r="C3913" s="25">
        <v>1593.56</v>
      </c>
      <c r="D3913" s="25">
        <v>1611.8</v>
      </c>
      <c r="E3913" s="25">
        <v>1593.56</v>
      </c>
      <c r="F3913" s="16">
        <v>1607.1</v>
      </c>
      <c r="G3913" s="28">
        <f ca="1">IFERROR($F3913/OFFSET($F3913,G$12,)-1,"")</f>
        <v>7.8452768423231678E-3</v>
      </c>
      <c r="H3913" s="29">
        <f ca="1">IFERROR($F3913/OFFSET($F3913,H$12,)-1,"")</f>
        <v>2.6500852702780353E-2</v>
      </c>
      <c r="I3913" s="29">
        <f ca="1">IFERROR($F3913/OFFSET($F3913,I$12,)-1,"")</f>
        <v>4.7284528262541148E-2</v>
      </c>
      <c r="J3913" s="29">
        <f ca="1">IFERROR($F3913/OFFSET($F3913,J$12,)-1,"")</f>
        <v>0.28426217455928637</v>
      </c>
      <c r="K3913" s="30">
        <f>F3913/VLOOKUP(YEAR(B3913),$Z$13:$AB$35,3,FALSE)-1</f>
        <v>0.22601710366714212</v>
      </c>
      <c r="L3913" s="21">
        <f>MAX(F3913:$F$5741)</f>
        <v>1607.1</v>
      </c>
      <c r="M3913" s="28">
        <f ca="1">IF(OFFSET($O3913,M$12,)&lt;&gt;"",_xlfn.STDEV.S(OFFSET($O3913,,,M$12))*SQRT($J$12/$G$12),"")</f>
        <v>0.14964493924685829</v>
      </c>
      <c r="N3913" s="30">
        <f ca="1">IF(OFFSET($O3913,N$12,)&lt;&gt;"",_xlfn.STDEV.S(OFFSET($O3913,,,N$12))*SQRT($J$12/$G$12),"")</f>
        <v>0.14390660697035346</v>
      </c>
      <c r="O3913" s="4">
        <f t="shared" ca="1" si="60"/>
        <v>7.8146626714756633E-3</v>
      </c>
    </row>
    <row r="3914" spans="2:15" x14ac:dyDescent="0.2">
      <c r="B3914" s="14">
        <v>35935</v>
      </c>
      <c r="C3914" s="25">
        <v>1584.84</v>
      </c>
      <c r="D3914" s="25">
        <v>1605.79</v>
      </c>
      <c r="E3914" s="25">
        <v>1584.58</v>
      </c>
      <c r="F3914" s="16">
        <v>1594.59</v>
      </c>
      <c r="G3914" s="28">
        <f ca="1">IFERROR($F3914/OFFSET($F3914,G$12,)-1,"")</f>
        <v>5.7078345547889597E-3</v>
      </c>
      <c r="H3914" s="29">
        <f ca="1">IFERROR($F3914/OFFSET($F3914,H$12,)-1,"")</f>
        <v>9.92450535809275E-3</v>
      </c>
      <c r="I3914" s="29">
        <f ca="1">IFERROR($F3914/OFFSET($F3914,I$12,)-1,"")</f>
        <v>5.8122096881220831E-2</v>
      </c>
      <c r="J3914" s="29">
        <f ca="1">IFERROR($F3914/OFFSET($F3914,J$12,)-1,"")</f>
        <v>0.27629483187795634</v>
      </c>
      <c r="K3914" s="30">
        <f>F3914/VLOOKUP(YEAR(B3914),$Z$13:$AB$35,3,FALSE)-1</f>
        <v>0.21647353203695374</v>
      </c>
      <c r="L3914" s="21">
        <f>MAX(F3914:$F$5741)</f>
        <v>1594.59</v>
      </c>
      <c r="M3914" s="28">
        <f ca="1">IF(OFFSET($O3914,M$12,)&lt;&gt;"",_xlfn.STDEV.S(OFFSET($O3914,,,M$12))*SQRT($J$12/$G$12),"")</f>
        <v>0.15059649275743117</v>
      </c>
      <c r="N3914" s="30">
        <f ca="1">IF(OFFSET($O3914,N$12,)&lt;&gt;"",_xlfn.STDEV.S(OFFSET($O3914,,,N$12))*SQRT($J$12/$G$12),"")</f>
        <v>0.14554146289249983</v>
      </c>
      <c r="O3914" s="4">
        <f t="shared" ca="1" si="60"/>
        <v>5.6916065888832686E-3</v>
      </c>
    </row>
    <row r="3915" spans="2:15" x14ac:dyDescent="0.2">
      <c r="B3915" s="14">
        <v>35934</v>
      </c>
      <c r="C3915" s="25">
        <v>1573.94</v>
      </c>
      <c r="D3915" s="25">
        <v>1587.39</v>
      </c>
      <c r="E3915" s="25">
        <v>1571.84</v>
      </c>
      <c r="F3915" s="16">
        <v>1585.54</v>
      </c>
      <c r="G3915" s="28">
        <f ca="1">IFERROR($F3915/OFFSET($F3915,G$12,)-1,"")</f>
        <v>7.3764398670841391E-3</v>
      </c>
      <c r="H3915" s="29">
        <f ca="1">IFERROR($F3915/OFFSET($F3915,H$12,)-1,"")</f>
        <v>3.1634757741025865E-3</v>
      </c>
      <c r="I3915" s="29">
        <f ca="1">IFERROR($F3915/OFFSET($F3915,I$12,)-1,"")</f>
        <v>6.5980906279413665E-2</v>
      </c>
      <c r="J3915" s="29">
        <f ca="1">IFERROR($F3915/OFFSET($F3915,J$12,)-1,"")</f>
        <v>0.25689869755126948</v>
      </c>
      <c r="K3915" s="30">
        <f>F3915/VLOOKUP(YEAR(B3915),$Z$13:$AB$35,3,FALSE)-1</f>
        <v>0.20956950939481089</v>
      </c>
      <c r="L3915" s="21">
        <f>MAX(F3915:$F$5741)</f>
        <v>1585.54</v>
      </c>
      <c r="M3915" s="28">
        <f ca="1">IF(OFFSET($O3915,M$12,)&lt;&gt;"",_xlfn.STDEV.S(OFFSET($O3915,,,M$12))*SQRT($J$12/$G$12),"")</f>
        <v>0.15064430470643705</v>
      </c>
      <c r="N3915" s="30">
        <f ca="1">IF(OFFSET($O3915,N$12,)&lt;&gt;"",_xlfn.STDEV.S(OFFSET($O3915,,,N$12))*SQRT($J$12/$G$12),"")</f>
        <v>0.14833976835805263</v>
      </c>
      <c r="O3915" s="4">
        <f t="shared" ca="1" si="60"/>
        <v>7.3493669873231715E-3</v>
      </c>
    </row>
    <row r="3916" spans="2:15" x14ac:dyDescent="0.2">
      <c r="B3916" s="14">
        <v>35933</v>
      </c>
      <c r="C3916" s="25">
        <v>1562.89</v>
      </c>
      <c r="D3916" s="25">
        <v>1575.52</v>
      </c>
      <c r="E3916" s="25">
        <v>1551.84</v>
      </c>
      <c r="F3916" s="16">
        <v>1573.93</v>
      </c>
      <c r="G3916" s="28">
        <f ca="1">IFERROR($F3916/OFFSET($F3916,G$12,)-1,"")</f>
        <v>6.3362361095127273E-3</v>
      </c>
      <c r="H3916" s="29">
        <f ca="1">IFERROR($F3916/OFFSET($F3916,H$12,)-1,"")</f>
        <v>-4.1947157969326465E-3</v>
      </c>
      <c r="I3916" s="29">
        <f ca="1">IFERROR($F3916/OFFSET($F3916,I$12,)-1,"")</f>
        <v>4.8650485372207619E-2</v>
      </c>
      <c r="J3916" s="29">
        <f ca="1">IFERROR($F3916/OFFSET($F3916,J$12,)-1,"")</f>
        <v>0.25295939243892152</v>
      </c>
      <c r="K3916" s="30">
        <f>F3916/VLOOKUP(YEAR(B3916),$Z$13:$AB$35,3,FALSE)-1</f>
        <v>0.2007125256516864</v>
      </c>
      <c r="L3916" s="21">
        <f>MAX(F3916:$F$5741)</f>
        <v>1580.56</v>
      </c>
      <c r="M3916" s="28">
        <f ca="1">IF(OFFSET($O3916,M$12,)&lt;&gt;"",_xlfn.STDEV.S(OFFSET($O3916,,,M$12))*SQRT($J$12/$G$12),"")</f>
        <v>0.15394162680629792</v>
      </c>
      <c r="N3916" s="30">
        <f ca="1">IF(OFFSET($O3916,N$12,)&lt;&gt;"",_xlfn.STDEV.S(OFFSET($O3916,,,N$12))*SQRT($J$12/$G$12),"")</f>
        <v>0.1480184986727337</v>
      </c>
      <c r="O3916" s="4">
        <f t="shared" ca="1" si="60"/>
        <v>6.3162465600629381E-3</v>
      </c>
    </row>
    <row r="3917" spans="2:15" x14ac:dyDescent="0.2">
      <c r="B3917" s="14">
        <v>35930</v>
      </c>
      <c r="C3917" s="25">
        <v>1564.96</v>
      </c>
      <c r="D3917" s="25">
        <v>1575.59</v>
      </c>
      <c r="E3917" s="25">
        <v>1556.19</v>
      </c>
      <c r="F3917" s="16">
        <v>1564.02</v>
      </c>
      <c r="G3917" s="28">
        <f ca="1">IFERROR($F3917/OFFSET($F3917,G$12,)-1,"")</f>
        <v>-1.0155785923696703E-3</v>
      </c>
      <c r="H3917" s="29">
        <f ca="1">IFERROR($F3917/OFFSET($F3917,H$12,)-1,"")</f>
        <v>-3.4725098281586098E-3</v>
      </c>
      <c r="I3917" s="29">
        <f ca="1">IFERROR($F3917/OFFSET($F3917,I$12,)-1,"")</f>
        <v>4.0494960582776018E-2</v>
      </c>
      <c r="J3917" s="29">
        <f ca="1">IFERROR($F3917/OFFSET($F3917,J$12,)-1,"")</f>
        <v>0.24183764212665948</v>
      </c>
      <c r="K3917" s="30">
        <f>F3917/VLOOKUP(YEAR(B3917),$Z$13:$AB$35,3,FALSE)-1</f>
        <v>0.19315243013968253</v>
      </c>
      <c r="L3917" s="21">
        <f>MAX(F3917:$F$5741)</f>
        <v>1580.56</v>
      </c>
      <c r="M3917" s="28">
        <f ca="1">IF(OFFSET($O3917,M$12,)&lt;&gt;"",_xlfn.STDEV.S(OFFSET($O3917,,,M$12))*SQRT($J$12/$G$12),"")</f>
        <v>0.1537100748778289</v>
      </c>
      <c r="N3917" s="30">
        <f ca="1">IF(OFFSET($O3917,N$12,)&lt;&gt;"",_xlfn.STDEV.S(OFFSET($O3917,,,N$12))*SQRT($J$12/$G$12),"")</f>
        <v>0.1479902727241458</v>
      </c>
      <c r="O3917" s="4">
        <f t="shared" ca="1" si="60"/>
        <v>-1.0160946417303513E-3</v>
      </c>
    </row>
    <row r="3918" spans="2:15" x14ac:dyDescent="0.2">
      <c r="B3918" s="14">
        <v>35929</v>
      </c>
      <c r="C3918" s="25">
        <v>1578.37</v>
      </c>
      <c r="D3918" s="25">
        <v>1582.13</v>
      </c>
      <c r="E3918" s="25">
        <v>1562.44</v>
      </c>
      <c r="F3918" s="16">
        <v>1565.61</v>
      </c>
      <c r="G3918" s="28">
        <f ca="1">IFERROR($F3918/OFFSET($F3918,G$12,)-1,"")</f>
        <v>-8.4298127834216974E-3</v>
      </c>
      <c r="H3918" s="29">
        <f ca="1">IFERROR($F3918/OFFSET($F3918,H$12,)-1,"")</f>
        <v>1.2121329661378466E-2</v>
      </c>
      <c r="I3918" s="29">
        <f ca="1">IFERROR($F3918/OFFSET($F3918,I$12,)-1,"")</f>
        <v>3.869884825646186E-2</v>
      </c>
      <c r="J3918" s="29">
        <f ca="1">IFERROR($F3918/OFFSET($F3918,J$12,)-1,"")</f>
        <v>0.26153065171146772</v>
      </c>
      <c r="K3918" s="30">
        <f>F3918/VLOOKUP(YEAR(B3918),$Z$13:$AB$35,3,FALSE)-1</f>
        <v>0.19436540207349551</v>
      </c>
      <c r="L3918" s="21">
        <f>MAX(F3918:$F$5741)</f>
        <v>1580.56</v>
      </c>
      <c r="M3918" s="28">
        <f ca="1">IF(OFFSET($O3918,M$12,)&lt;&gt;"",_xlfn.STDEV.S(OFFSET($O3918,,,M$12))*SQRT($J$12/$G$12),"")</f>
        <v>0.15539003393124864</v>
      </c>
      <c r="N3918" s="30">
        <f ca="1">IF(OFFSET($O3918,N$12,)&lt;&gt;"",_xlfn.STDEV.S(OFFSET($O3918,,,N$12))*SQRT($J$12/$G$12),"")</f>
        <v>0.14788285544031474</v>
      </c>
      <c r="O3918" s="4">
        <f t="shared" ca="1" si="60"/>
        <v>-8.4655446052850532E-3</v>
      </c>
    </row>
    <row r="3919" spans="2:15" x14ac:dyDescent="0.2">
      <c r="B3919" s="14">
        <v>35928</v>
      </c>
      <c r="C3919" s="25">
        <v>1580.03</v>
      </c>
      <c r="D3919" s="25">
        <v>1587.26</v>
      </c>
      <c r="E3919" s="25">
        <v>1573.56</v>
      </c>
      <c r="F3919" s="16">
        <v>1578.92</v>
      </c>
      <c r="G3919" s="28">
        <f ca="1">IFERROR($F3919/OFFSET($F3919,G$12,)-1,"")</f>
        <v>-1.024966150809159E-3</v>
      </c>
      <c r="H3919" s="29">
        <f ca="1">IFERROR($F3919/OFFSET($F3919,H$12,)-1,"")</f>
        <v>1.593143563082311E-2</v>
      </c>
      <c r="I3919" s="29">
        <f ca="1">IFERROR($F3919/OFFSET($F3919,I$12,)-1,"")</f>
        <v>4.8558905565148081E-2</v>
      </c>
      <c r="J3919" s="29">
        <f ca="1">IFERROR($F3919/OFFSET($F3919,J$12,)-1,"")</f>
        <v>0.28659316661370093</v>
      </c>
      <c r="K3919" s="30">
        <f>F3919/VLOOKUP(YEAR(B3919),$Z$13:$AB$35,3,FALSE)-1</f>
        <v>0.20451927404774084</v>
      </c>
      <c r="L3919" s="21">
        <f>MAX(F3919:$F$5741)</f>
        <v>1580.56</v>
      </c>
      <c r="M3919" s="28">
        <f ca="1">IF(OFFSET($O3919,M$12,)&lt;&gt;"",_xlfn.STDEV.S(OFFSET($O3919,,,M$12))*SQRT($J$12/$G$12),"")</f>
        <v>0.15306046806009937</v>
      </c>
      <c r="N3919" s="30">
        <f ca="1">IF(OFFSET($O3919,N$12,)&lt;&gt;"",_xlfn.STDEV.S(OFFSET($O3919,,,N$12))*SQRT($J$12/$G$12),"")</f>
        <v>0.14609377185278671</v>
      </c>
      <c r="O3919" s="4">
        <f t="shared" ref="O3919:O3982" ca="1" si="61">IFERROR(LN(1+G3919),"")</f>
        <v>-1.0254917878184345E-3</v>
      </c>
    </row>
    <row r="3920" spans="2:15" x14ac:dyDescent="0.2">
      <c r="B3920" s="14">
        <v>35927</v>
      </c>
      <c r="C3920" s="25">
        <v>1580.56</v>
      </c>
      <c r="D3920" s="25">
        <v>1585.25</v>
      </c>
      <c r="E3920" s="25">
        <v>1574.09</v>
      </c>
      <c r="F3920" s="16">
        <v>1580.54</v>
      </c>
      <c r="G3920" s="28">
        <f ca="1">IFERROR($F3920/OFFSET($F3920,G$12,)-1,"")</f>
        <v>-1.2653742977208893E-5</v>
      </c>
      <c r="H3920" s="29">
        <f ca="1">IFERROR($F3920/OFFSET($F3920,H$12,)-1,"")</f>
        <v>1.7667890026398902E-2</v>
      </c>
      <c r="I3920" s="29">
        <f ca="1">IFERROR($F3920/OFFSET($F3920,I$12,)-1,"")</f>
        <v>4.5296121160014469E-2</v>
      </c>
      <c r="J3920" s="29">
        <f ca="1">IFERROR($F3920/OFFSET($F3920,J$12,)-1,"")</f>
        <v>0.2982167938429694</v>
      </c>
      <c r="K3920" s="30">
        <f>F3920/VLOOKUP(YEAR(B3920),$Z$13:$AB$35,3,FALSE)-1</f>
        <v>0.20575513224445574</v>
      </c>
      <c r="L3920" s="21">
        <f>MAX(F3920:$F$5741)</f>
        <v>1580.56</v>
      </c>
      <c r="M3920" s="28">
        <f ca="1">IF(OFFSET($O3920,M$12,)&lt;&gt;"",_xlfn.STDEV.S(OFFSET($O3920,,,M$12))*SQRT($J$12/$G$12),"")</f>
        <v>0.16217324546217698</v>
      </c>
      <c r="N3920" s="30">
        <f ca="1">IF(OFFSET($O3920,N$12,)&lt;&gt;"",_xlfn.STDEV.S(OFFSET($O3920,,,N$12))*SQRT($J$12/$G$12),"")</f>
        <v>0.14588547839689781</v>
      </c>
      <c r="O3920" s="4">
        <f t="shared" ca="1" si="61"/>
        <v>-1.2653823036489927E-5</v>
      </c>
    </row>
    <row r="3921" spans="2:15" x14ac:dyDescent="0.2">
      <c r="B3921" s="14">
        <v>35926</v>
      </c>
      <c r="C3921" s="25">
        <v>1569.47</v>
      </c>
      <c r="D3921" s="25">
        <v>1593.02</v>
      </c>
      <c r="E3921" s="25">
        <v>1568.78</v>
      </c>
      <c r="F3921" s="16">
        <v>1580.56</v>
      </c>
      <c r="G3921" s="28">
        <f ca="1">IFERROR($F3921/OFFSET($F3921,G$12,)-1,"")</f>
        <v>7.0660796319776953E-3</v>
      </c>
      <c r="H3921" s="29">
        <f ca="1">IFERROR($F3921/OFFSET($F3921,H$12,)-1,"")</f>
        <v>8.6277312640392623E-3</v>
      </c>
      <c r="I3921" s="29">
        <f ca="1">IFERROR($F3921/OFFSET($F3921,I$12,)-1,"")</f>
        <v>3.1649989882968743E-2</v>
      </c>
      <c r="J3921" s="29">
        <f ca="1">IFERROR($F3921/OFFSET($F3921,J$12,)-1,"")</f>
        <v>0.30446911236743279</v>
      </c>
      <c r="K3921" s="30">
        <f>F3921/VLOOKUP(YEAR(B3921),$Z$13:$AB$35,3,FALSE)-1</f>
        <v>0.20577038975305717</v>
      </c>
      <c r="L3921" s="21">
        <f>MAX(F3921:$F$5741)</f>
        <v>1580.56</v>
      </c>
      <c r="M3921" s="28">
        <f ca="1">IF(OFFSET($O3921,M$12,)&lt;&gt;"",_xlfn.STDEV.S(OFFSET($O3921,,,M$12))*SQRT($J$12/$G$12),"")</f>
        <v>0.16409077626788157</v>
      </c>
      <c r="N3921" s="30">
        <f ca="1">IF(OFFSET($O3921,N$12,)&lt;&gt;"",_xlfn.STDEV.S(OFFSET($O3921,,,N$12))*SQRT($J$12/$G$12),"")</f>
        <v>0.14858744422527542</v>
      </c>
      <c r="O3921" s="4">
        <f t="shared" ca="1" si="61"/>
        <v>7.0412318734562572E-3</v>
      </c>
    </row>
    <row r="3922" spans="2:15" x14ac:dyDescent="0.2">
      <c r="B3922" s="14">
        <v>35923</v>
      </c>
      <c r="C3922" s="25">
        <v>1546.39</v>
      </c>
      <c r="D3922" s="25">
        <v>1571.22</v>
      </c>
      <c r="E3922" s="25">
        <v>1546.04</v>
      </c>
      <c r="F3922" s="16">
        <v>1569.47</v>
      </c>
      <c r="G3922" s="28">
        <f ca="1">IFERROR($F3922/OFFSET($F3922,G$12,)-1,"")</f>
        <v>1.4616707394334405E-2</v>
      </c>
      <c r="H3922" s="29">
        <f ca="1">IFERROR($F3922/OFFSET($F3922,H$12,)-1,"")</f>
        <v>1.1641023327166877E-2</v>
      </c>
      <c r="I3922" s="29">
        <f ca="1">IFERROR($F3922/OFFSET($F3922,I$12,)-1,"")</f>
        <v>1.2940326057492513E-2</v>
      </c>
      <c r="J3922" s="29">
        <f ca="1">IFERROR($F3922/OFFSET($F3922,J$12,)-1,"")</f>
        <v>0.30169775484983941</v>
      </c>
      <c r="K3922" s="30">
        <f>F3922/VLOOKUP(YEAR(B3922),$Z$13:$AB$35,3,FALSE)-1</f>
        <v>0.19731010123356962</v>
      </c>
      <c r="L3922" s="21">
        <f>MAX(F3922:$F$5741)</f>
        <v>1569.47</v>
      </c>
      <c r="M3922" s="28">
        <f ca="1">IF(OFFSET($O3922,M$12,)&lt;&gt;"",_xlfn.STDEV.S(OFFSET($O3922,,,M$12))*SQRT($J$12/$G$12),"")</f>
        <v>0.16794326782584298</v>
      </c>
      <c r="N3922" s="30">
        <f ca="1">IF(OFFSET($O3922,N$12,)&lt;&gt;"",_xlfn.STDEV.S(OFFSET($O3922,,,N$12))*SQRT($J$12/$G$12),"")</f>
        <v>0.14854210878308333</v>
      </c>
      <c r="O3922" s="4">
        <f t="shared" ca="1" si="61"/>
        <v>1.4510912991351222E-2</v>
      </c>
    </row>
    <row r="3923" spans="2:15" x14ac:dyDescent="0.2">
      <c r="B3923" s="14">
        <v>35922</v>
      </c>
      <c r="C3923" s="25">
        <v>1552.56</v>
      </c>
      <c r="D3923" s="25">
        <v>1555.04</v>
      </c>
      <c r="E3923" s="25">
        <v>1543.66</v>
      </c>
      <c r="F3923" s="16">
        <v>1546.86</v>
      </c>
      <c r="G3923" s="28">
        <f ca="1">IFERROR($F3923/OFFSET($F3923,G$12,)-1,"")</f>
        <v>-4.6970710866320875E-3</v>
      </c>
      <c r="H3923" s="29">
        <f ca="1">IFERROR($F3923/OFFSET($F3923,H$12,)-1,"")</f>
        <v>7.037531330360336E-3</v>
      </c>
      <c r="I3923" s="29">
        <f ca="1">IFERROR($F3923/OFFSET($F3923,I$12,)-1,"")</f>
        <v>8.363591324811015E-3</v>
      </c>
      <c r="J3923" s="29">
        <f ca="1">IFERROR($F3923/OFFSET($F3923,J$12,)-1,"")</f>
        <v>0.29527812900362571</v>
      </c>
      <c r="K3923" s="30">
        <f>F3923/VLOOKUP(YEAR(B3923),$Z$13:$AB$35,3,FALSE)-1</f>
        <v>0.1800614877596638</v>
      </c>
      <c r="L3923" s="21">
        <f>MAX(F3923:$F$5741)</f>
        <v>1568.96</v>
      </c>
      <c r="M3923" s="28">
        <f ca="1">IF(OFFSET($O3923,M$12,)&lt;&gt;"",_xlfn.STDEV.S(OFFSET($O3923,,,M$12))*SQRT($J$12/$G$12),"")</f>
        <v>0.16790373399113123</v>
      </c>
      <c r="N3923" s="30">
        <f ca="1">IF(OFFSET($O3923,N$12,)&lt;&gt;"",_xlfn.STDEV.S(OFFSET($O3923,,,N$12))*SQRT($J$12/$G$12),"")</f>
        <v>0.14824585034763241</v>
      </c>
      <c r="O3923" s="4">
        <f t="shared" ca="1" si="61"/>
        <v>-4.7081369901830865E-3</v>
      </c>
    </row>
    <row r="3924" spans="2:15" x14ac:dyDescent="0.2">
      <c r="B3924" s="14">
        <v>35921</v>
      </c>
      <c r="C3924" s="25">
        <v>1553.1</v>
      </c>
      <c r="D3924" s="25">
        <v>1556.35</v>
      </c>
      <c r="E3924" s="25">
        <v>1540.85</v>
      </c>
      <c r="F3924" s="16">
        <v>1554.16</v>
      </c>
      <c r="G3924" s="28">
        <f ca="1">IFERROR($F3924/OFFSET($F3924,G$12,)-1,"")</f>
        <v>6.8250595583041473E-4</v>
      </c>
      <c r="H3924" s="29">
        <f ca="1">IFERROR($F3924/OFFSET($F3924,H$12,)-1,"")</f>
        <v>1.9448872096608172E-2</v>
      </c>
      <c r="I3924" s="29">
        <f ca="1">IFERROR($F3924/OFFSET($F3924,I$12,)-1,"")</f>
        <v>1.9094581125741028E-2</v>
      </c>
      <c r="J3924" s="29">
        <f ca="1">IFERROR($F3924/OFFSET($F3924,J$12,)-1,"")</f>
        <v>0.297111428261432</v>
      </c>
      <c r="K3924" s="30">
        <f>F3924/VLOOKUP(YEAR(B3924),$Z$13:$AB$35,3,FALSE)-1</f>
        <v>0.18563047839918223</v>
      </c>
      <c r="L3924" s="21">
        <f>MAX(F3924:$F$5741)</f>
        <v>1568.96</v>
      </c>
      <c r="M3924" s="28">
        <f ca="1">IF(OFFSET($O3924,M$12,)&lt;&gt;"",_xlfn.STDEV.S(OFFSET($O3924,,,M$12))*SQRT($J$12/$G$12),"")</f>
        <v>0.16662420195451824</v>
      </c>
      <c r="N3924" s="30">
        <f ca="1">IF(OFFSET($O3924,N$12,)&lt;&gt;"",_xlfn.STDEV.S(OFFSET($O3924,,,N$12))*SQRT($J$12/$G$12),"")</f>
        <v>0.14775648654116114</v>
      </c>
      <c r="O3924" s="4">
        <f t="shared" ca="1" si="61"/>
        <v>6.8227315456002272E-4</v>
      </c>
    </row>
    <row r="3925" spans="2:15" x14ac:dyDescent="0.2">
      <c r="B3925" s="14">
        <v>35920</v>
      </c>
      <c r="C3925" s="25">
        <v>1567.81</v>
      </c>
      <c r="D3925" s="25">
        <v>1570.7</v>
      </c>
      <c r="E3925" s="25">
        <v>1551.3</v>
      </c>
      <c r="F3925" s="16">
        <v>1553.1</v>
      </c>
      <c r="G3925" s="28">
        <f ca="1">IFERROR($F3925/OFFSET($F3925,G$12,)-1,"")</f>
        <v>-8.8957525015316286E-3</v>
      </c>
      <c r="H3925" s="29">
        <f ca="1">IFERROR($F3925/OFFSET($F3925,H$12,)-1,"")</f>
        <v>1.6393442622950838E-2</v>
      </c>
      <c r="I3925" s="29">
        <f ca="1">IFERROR($F3925/OFFSET($F3925,I$12,)-1,"")</f>
        <v>3.2474655143759357E-2</v>
      </c>
      <c r="J3925" s="29">
        <f ca="1">IFERROR($F3925/OFFSET($F3925,J$12,)-1,"")</f>
        <v>0.29148407161329493</v>
      </c>
      <c r="K3925" s="30">
        <f>F3925/VLOOKUP(YEAR(B3925),$Z$13:$AB$35,3,FALSE)-1</f>
        <v>0.18482183044330691</v>
      </c>
      <c r="L3925" s="21">
        <f>MAX(F3925:$F$5741)</f>
        <v>1568.96</v>
      </c>
      <c r="M3925" s="28">
        <f ca="1">IF(OFFSET($O3925,M$12,)&lt;&gt;"",_xlfn.STDEV.S(OFFSET($O3925,,,M$12))*SQRT($J$12/$G$12),"")</f>
        <v>0.16742663626390419</v>
      </c>
      <c r="N3925" s="30">
        <f ca="1">IF(OFFSET($O3925,N$12,)&lt;&gt;"",_xlfn.STDEV.S(OFFSET($O3925,,,N$12))*SQRT($J$12/$G$12),"")</f>
        <v>0.14925990099679326</v>
      </c>
      <c r="O3925" s="4">
        <f t="shared" ca="1" si="61"/>
        <v>-8.9355559379872725E-3</v>
      </c>
    </row>
    <row r="3926" spans="2:15" x14ac:dyDescent="0.2">
      <c r="B3926" s="14">
        <v>35919</v>
      </c>
      <c r="C3926" s="25">
        <v>1550.64</v>
      </c>
      <c r="D3926" s="25">
        <v>1573.68</v>
      </c>
      <c r="E3926" s="25">
        <v>1549.67</v>
      </c>
      <c r="F3926" s="16">
        <v>1567.04</v>
      </c>
      <c r="G3926" s="28">
        <f ca="1">IFERROR($F3926/OFFSET($F3926,G$12,)-1,"")</f>
        <v>1.0074706234973307E-2</v>
      </c>
      <c r="H3926" s="29">
        <f ca="1">IFERROR($F3926/OFFSET($F3926,H$12,)-1,"")</f>
        <v>3.1688315013860269E-3</v>
      </c>
      <c r="I3926" s="29">
        <f ca="1">IFERROR($F3926/OFFSET($F3926,I$12,)-1,"")</f>
        <v>4.7346611415586048E-2</v>
      </c>
      <c r="J3926" s="29">
        <f ca="1">IFERROR($F3926/OFFSET($F3926,J$12,)-1,"")</f>
        <v>0.29914359854420036</v>
      </c>
      <c r="K3926" s="30">
        <f>F3926/VLOOKUP(YEAR(B3926),$Z$13:$AB$35,3,FALSE)-1</f>
        <v>0.19545631393849705</v>
      </c>
      <c r="L3926" s="21">
        <f>MAX(F3926:$F$5741)</f>
        <v>1568.96</v>
      </c>
      <c r="M3926" s="28">
        <f ca="1">IF(OFFSET($O3926,M$12,)&lt;&gt;"",_xlfn.STDEV.S(OFFSET($O3926,,,M$12))*SQRT($J$12/$G$12),"")</f>
        <v>0.16736449513337695</v>
      </c>
      <c r="N3926" s="30">
        <f ca="1">IF(OFFSET($O3926,N$12,)&lt;&gt;"",_xlfn.STDEV.S(OFFSET($O3926,,,N$12))*SQRT($J$12/$G$12),"")</f>
        <v>0.14747489682597473</v>
      </c>
      <c r="O3926" s="4">
        <f t="shared" ca="1" si="61"/>
        <v>1.0024294687056784E-2</v>
      </c>
    </row>
    <row r="3927" spans="2:15" x14ac:dyDescent="0.2">
      <c r="B3927" s="14">
        <v>35915</v>
      </c>
      <c r="C3927" s="25">
        <v>1536.29</v>
      </c>
      <c r="D3927" s="25">
        <v>1553.42</v>
      </c>
      <c r="E3927" s="25">
        <v>1534.29</v>
      </c>
      <c r="F3927" s="16">
        <v>1551.41</v>
      </c>
      <c r="G3927" s="28">
        <f ca="1">IFERROR($F3927/OFFSET($F3927,G$12,)-1,"")</f>
        <v>9.9996744897627998E-3</v>
      </c>
      <c r="H3927" s="29">
        <f ca="1">IFERROR($F3927/OFFSET($F3927,H$12,)-1,"")</f>
        <v>-1.1185753620232441E-2</v>
      </c>
      <c r="I3927" s="29">
        <f ca="1">IFERROR($F3927/OFFSET($F3927,I$12,)-1,"")</f>
        <v>2.9933878591534402E-2</v>
      </c>
      <c r="J3927" s="29">
        <f ca="1">IFERROR($F3927/OFFSET($F3927,J$12,)-1,"")</f>
        <v>0.27659697022060947</v>
      </c>
      <c r="K3927" s="30">
        <f>F3927/VLOOKUP(YEAR(B3927),$Z$13:$AB$35,3,FALSE)-1</f>
        <v>0.18353257096648701</v>
      </c>
      <c r="L3927" s="21">
        <f>MAX(F3927:$F$5741)</f>
        <v>1568.96</v>
      </c>
      <c r="M3927" s="28">
        <f ca="1">IF(OFFSET($O3927,M$12,)&lt;&gt;"",_xlfn.STDEV.S(OFFSET($O3927,,,M$12))*SQRT($J$12/$G$12),"")</f>
        <v>0.1674697551385885</v>
      </c>
      <c r="N3927" s="30">
        <f ca="1">IF(OFFSET($O3927,N$12,)&lt;&gt;"",_xlfn.STDEV.S(OFFSET($O3927,,,N$12))*SQRT($J$12/$G$12),"")</f>
        <v>0.1485040986929721</v>
      </c>
      <c r="O3927" s="4">
        <f t="shared" ca="1" si="61"/>
        <v>9.9500085657525834E-3</v>
      </c>
    </row>
    <row r="3928" spans="2:15" x14ac:dyDescent="0.2">
      <c r="B3928" s="14">
        <v>35914</v>
      </c>
      <c r="C3928" s="25">
        <v>1523.51</v>
      </c>
      <c r="D3928" s="25">
        <v>1543.74</v>
      </c>
      <c r="E3928" s="25">
        <v>1519.69</v>
      </c>
      <c r="F3928" s="16">
        <v>1536.05</v>
      </c>
      <c r="G3928" s="28">
        <f ca="1">IFERROR($F3928/OFFSET($F3928,G$12,)-1,"")</f>
        <v>7.5696453286628884E-3</v>
      </c>
      <c r="H3928" s="29">
        <f ca="1">IFERROR($F3928/OFFSET($F3928,H$12,)-1,"")</f>
        <v>-1.6934291620533615E-2</v>
      </c>
      <c r="I3928" s="29">
        <f ca="1">IFERROR($F3928/OFFSET($F3928,I$12,)-1,"")</f>
        <v>1.7372931872673636E-2</v>
      </c>
      <c r="J3928" s="29">
        <f ca="1">IFERROR($F3928/OFFSET($F3928,J$12,)-1,"")</f>
        <v>0.26976713427185017</v>
      </c>
      <c r="K3928" s="30">
        <f>F3928/VLOOKUP(YEAR(B3928),$Z$13:$AB$35,3,FALSE)-1</f>
        <v>0.17181480436059604</v>
      </c>
      <c r="L3928" s="21">
        <f>MAX(F3928:$F$5741)</f>
        <v>1568.96</v>
      </c>
      <c r="M3928" s="28">
        <f ca="1">IF(OFFSET($O3928,M$12,)&lt;&gt;"",_xlfn.STDEV.S(OFFSET($O3928,,,M$12))*SQRT($J$12/$G$12),"")</f>
        <v>0.16654250454844513</v>
      </c>
      <c r="N3928" s="30">
        <f ca="1">IF(OFFSET($O3928,N$12,)&lt;&gt;"",_xlfn.STDEV.S(OFFSET($O3928,,,N$12))*SQRT($J$12/$G$12),"")</f>
        <v>0.1489080105814051</v>
      </c>
      <c r="O3928" s="4">
        <f t="shared" ca="1" si="61"/>
        <v>7.5411393266332826E-3</v>
      </c>
    </row>
    <row r="3929" spans="2:15" x14ac:dyDescent="0.2">
      <c r="B3929" s="14">
        <v>35913</v>
      </c>
      <c r="C3929" s="25">
        <v>1528.05</v>
      </c>
      <c r="D3929" s="25">
        <v>1535.79</v>
      </c>
      <c r="E3929" s="25">
        <v>1508.64</v>
      </c>
      <c r="F3929" s="16">
        <v>1524.51</v>
      </c>
      <c r="G3929" s="28">
        <f ca="1">IFERROR($F3929/OFFSET($F3929,G$12,)-1,"")</f>
        <v>-2.3166781191714669E-3</v>
      </c>
      <c r="H3929" s="29">
        <f ca="1">IFERROR($F3929/OFFSET($F3929,H$12,)-1,"")</f>
        <v>-6.53616067355689E-3</v>
      </c>
      <c r="I3929" s="29">
        <f ca="1">IFERROR($F3929/OFFSET($F3929,I$12,)-1,"")</f>
        <v>3.0464229708538237E-2</v>
      </c>
      <c r="J3929" s="29">
        <f ca="1">IFERROR($F3929/OFFSET($F3929,J$12,)-1,"")</f>
        <v>0.27130431882051753</v>
      </c>
      <c r="K3929" s="30">
        <f>F3929/VLOOKUP(YEAR(B3929),$Z$13:$AB$35,3,FALSE)-1</f>
        <v>0.16301122189757633</v>
      </c>
      <c r="L3929" s="21">
        <f>MAX(F3929:$F$5741)</f>
        <v>1568.96</v>
      </c>
      <c r="M3929" s="28">
        <f ca="1">IF(OFFSET($O3929,M$12,)&lt;&gt;"",_xlfn.STDEV.S(OFFSET($O3929,,,M$12))*SQRT($J$12/$G$12),"")</f>
        <v>0.16711832371440744</v>
      </c>
      <c r="N3929" s="30">
        <f ca="1">IF(OFFSET($O3929,N$12,)&lt;&gt;"",_xlfn.STDEV.S(OFFSET($O3929,,,N$12))*SQRT($J$12/$G$12),"")</f>
        <v>0.14858218292569284</v>
      </c>
      <c r="O3929" s="4">
        <f t="shared" ca="1" si="61"/>
        <v>-2.319365769675159E-3</v>
      </c>
    </row>
    <row r="3930" spans="2:15" x14ac:dyDescent="0.2">
      <c r="B3930" s="14">
        <v>35912</v>
      </c>
      <c r="C3930" s="25">
        <v>1560.56</v>
      </c>
      <c r="D3930" s="25">
        <v>1561.59</v>
      </c>
      <c r="E3930" s="25">
        <v>1524.98</v>
      </c>
      <c r="F3930" s="16">
        <v>1528.05</v>
      </c>
      <c r="G3930" s="28">
        <f ca="1">IFERROR($F3930/OFFSET($F3930,G$12,)-1,"")</f>
        <v>-2.1791318041854191E-2</v>
      </c>
      <c r="H3930" s="29">
        <f ca="1">IFERROR($F3930/OFFSET($F3930,H$12,)-1,"")</f>
        <v>1.3968148639681432E-2</v>
      </c>
      <c r="I3930" s="29">
        <f ca="1">IFERROR($F3930/OFFSET($F3930,I$12,)-1,"")</f>
        <v>2.5977601117258553E-2</v>
      </c>
      <c r="J3930" s="29">
        <f ca="1">IFERROR($F3930/OFFSET($F3930,J$12,)-1,"")</f>
        <v>0.27962382970170996</v>
      </c>
      <c r="K3930" s="30">
        <f>F3930/VLOOKUP(YEAR(B3930),$Z$13:$AB$35,3,FALSE)-1</f>
        <v>0.1657118009200278</v>
      </c>
      <c r="L3930" s="21">
        <f>MAX(F3930:$F$5741)</f>
        <v>1568.96</v>
      </c>
      <c r="M3930" s="28">
        <f ca="1">IF(OFFSET($O3930,M$12,)&lt;&gt;"",_xlfn.STDEV.S(OFFSET($O3930,,,M$12))*SQRT($J$12/$G$12),"")</f>
        <v>0.16648168793941884</v>
      </c>
      <c r="N3930" s="30">
        <f ca="1">IF(OFFSET($O3930,N$12,)&lt;&gt;"",_xlfn.STDEV.S(OFFSET($O3930,,,N$12))*SQRT($J$12/$G$12),"")</f>
        <v>0.14885664427869905</v>
      </c>
      <c r="O3930" s="4">
        <f t="shared" ca="1" si="61"/>
        <v>-2.2032255473467925E-2</v>
      </c>
    </row>
    <row r="3931" spans="2:15" x14ac:dyDescent="0.2">
      <c r="B3931" s="14">
        <v>35909</v>
      </c>
      <c r="C3931" s="25">
        <v>1570.2</v>
      </c>
      <c r="D3931" s="25">
        <v>1571.85</v>
      </c>
      <c r="E3931" s="25">
        <v>1552.88</v>
      </c>
      <c r="F3931" s="16">
        <v>1562.09</v>
      </c>
      <c r="G3931" s="28">
        <f ca="1">IFERROR($F3931/OFFSET($F3931,G$12,)-1,"")</f>
        <v>-4.3786967162962043E-3</v>
      </c>
      <c r="H3931" s="29">
        <f ca="1">IFERROR($F3931/OFFSET($F3931,H$12,)-1,"")</f>
        <v>5.0215140513647949E-2</v>
      </c>
      <c r="I3931" s="29">
        <f ca="1">IFERROR($F3931/OFFSET($F3931,I$12,)-1,"")</f>
        <v>6.495728826501046E-2</v>
      </c>
      <c r="J3931" s="29">
        <f ca="1">IFERROR($F3931/OFFSET($F3931,J$12,)-1,"")</f>
        <v>0.31055515005075796</v>
      </c>
      <c r="K3931" s="30">
        <f>F3931/VLOOKUP(YEAR(B3931),$Z$13:$AB$35,3,FALSE)-1</f>
        <v>0.19168008055964547</v>
      </c>
      <c r="L3931" s="21">
        <f>MAX(F3931:$F$5741)</f>
        <v>1568.96</v>
      </c>
      <c r="M3931" s="28">
        <f ca="1">IF(OFFSET($O3931,M$12,)&lt;&gt;"",_xlfn.STDEV.S(OFFSET($O3931,,,M$12))*SQRT($J$12/$G$12),"")</f>
        <v>0.15229895461625831</v>
      </c>
      <c r="N3931" s="30">
        <f ca="1">IF(OFFSET($O3931,N$12,)&lt;&gt;"",_xlfn.STDEV.S(OFFSET($O3931,,,N$12))*SQRT($J$12/$G$12),"")</f>
        <v>0.14003850286307434</v>
      </c>
      <c r="O3931" s="4">
        <f t="shared" ca="1" si="61"/>
        <v>-4.3883112852155202E-3</v>
      </c>
    </row>
    <row r="3932" spans="2:15" x14ac:dyDescent="0.2">
      <c r="B3932" s="14">
        <v>35908</v>
      </c>
      <c r="C3932" s="25">
        <v>1562.2</v>
      </c>
      <c r="D3932" s="25">
        <v>1573.83</v>
      </c>
      <c r="E3932" s="25">
        <v>1558.74</v>
      </c>
      <c r="F3932" s="16">
        <v>1568.96</v>
      </c>
      <c r="G3932" s="28">
        <f ca="1">IFERROR($F3932/OFFSET($F3932,G$12,)-1,"")</f>
        <v>4.1279735809691687E-3</v>
      </c>
      <c r="H3932" s="29">
        <f ca="1">IFERROR($F3932/OFFSET($F3932,H$12,)-1,"")</f>
        <v>4.5339160909048548E-2</v>
      </c>
      <c r="I3932" s="29">
        <f ca="1">IFERROR($F3932/OFFSET($F3932,I$12,)-1,"")</f>
        <v>8.5207190631981566E-2</v>
      </c>
      <c r="J3932" s="29">
        <f ca="1">IFERROR($F3932/OFFSET($F3932,J$12,)-1,"")</f>
        <v>0.33021331434191348</v>
      </c>
      <c r="K3932" s="30">
        <f>F3932/VLOOKUP(YEAR(B3932),$Z$13:$AB$35,3,FALSE)-1</f>
        <v>0.19692103476423339</v>
      </c>
      <c r="L3932" s="21">
        <f>MAX(F3932:$F$5741)</f>
        <v>1568.96</v>
      </c>
      <c r="M3932" s="28">
        <f ca="1">IF(OFFSET($O3932,M$12,)&lt;&gt;"",_xlfn.STDEV.S(OFFSET($O3932,,,M$12))*SQRT($J$12/$G$12),"")</f>
        <v>0.15087889757787407</v>
      </c>
      <c r="N3932" s="30">
        <f ca="1">IF(OFFSET($O3932,N$12,)&lt;&gt;"",_xlfn.STDEV.S(OFFSET($O3932,,,N$12))*SQRT($J$12/$G$12),"")</f>
        <v>0.14027027490836258</v>
      </c>
      <c r="O3932" s="4">
        <f t="shared" ca="1" si="61"/>
        <v>4.1194768727918661E-3</v>
      </c>
    </row>
    <row r="3933" spans="2:15" x14ac:dyDescent="0.2">
      <c r="B3933" s="14">
        <v>35907</v>
      </c>
      <c r="C3933" s="25">
        <v>1535.46</v>
      </c>
      <c r="D3933" s="25">
        <v>1575.6</v>
      </c>
      <c r="E3933" s="25">
        <v>1534.63</v>
      </c>
      <c r="F3933" s="16">
        <v>1562.51</v>
      </c>
      <c r="G3933" s="28">
        <f ca="1">IFERROR($F3933/OFFSET($F3933,G$12,)-1,"")</f>
        <v>1.8226960522371494E-2</v>
      </c>
      <c r="H3933" s="29">
        <f ca="1">IFERROR($F3933/OFFSET($F3933,H$12,)-1,"")</f>
        <v>3.9490403486012626E-2</v>
      </c>
      <c r="I3933" s="29">
        <f ca="1">IFERROR($F3933/OFFSET($F3933,I$12,)-1,"")</f>
        <v>8.2685458501364995E-2</v>
      </c>
      <c r="J3933" s="29">
        <f ca="1">IFERROR($F3933/OFFSET($F3933,J$12,)-1,"")</f>
        <v>0.33439514923779834</v>
      </c>
      <c r="K3933" s="30">
        <f>F3933/VLOOKUP(YEAR(B3933),$Z$13:$AB$35,3,FALSE)-1</f>
        <v>0.19200048824027527</v>
      </c>
      <c r="L3933" s="21">
        <f>MAX(F3933:$F$5741)</f>
        <v>1562.51</v>
      </c>
      <c r="M3933" s="28">
        <f ca="1">IF(OFFSET($O3933,M$12,)&lt;&gt;"",_xlfn.STDEV.S(OFFSET($O3933,,,M$12))*SQRT($J$12/$G$12),"")</f>
        <v>0.15138041255162785</v>
      </c>
      <c r="N3933" s="30">
        <f ca="1">IF(OFFSET($O3933,N$12,)&lt;&gt;"",_xlfn.STDEV.S(OFFSET($O3933,,,N$12))*SQRT($J$12/$G$12),"")</f>
        <v>0.14032645417417966</v>
      </c>
      <c r="O3933" s="4">
        <f t="shared" ca="1" si="61"/>
        <v>1.8062840747185983E-2</v>
      </c>
    </row>
    <row r="3934" spans="2:15" x14ac:dyDescent="0.2">
      <c r="B3934" s="14">
        <v>35906</v>
      </c>
      <c r="C3934" s="25">
        <v>1507.5</v>
      </c>
      <c r="D3934" s="25">
        <v>1535.5</v>
      </c>
      <c r="E3934" s="25">
        <v>1499.58</v>
      </c>
      <c r="F3934" s="16">
        <v>1534.54</v>
      </c>
      <c r="G3934" s="28">
        <f ca="1">IFERROR($F3934/OFFSET($F3934,G$12,)-1,"")</f>
        <v>1.8274717982747157E-2</v>
      </c>
      <c r="H3934" s="29">
        <f ca="1">IFERROR($F3934/OFFSET($F3934,H$12,)-1,"")</f>
        <v>1.8085558091396337E-2</v>
      </c>
      <c r="I3934" s="29">
        <f ca="1">IFERROR($F3934/OFFSET($F3934,I$12,)-1,"")</f>
        <v>7.2377478214078472E-2</v>
      </c>
      <c r="J3934" s="29">
        <f ca="1">IFERROR($F3934/OFFSET($F3934,J$12,)-1,"")</f>
        <v>0.31520351054620876</v>
      </c>
      <c r="K3934" s="30">
        <f>F3934/VLOOKUP(YEAR(B3934),$Z$13:$AB$35,3,FALSE)-1</f>
        <v>0.17066286246118878</v>
      </c>
      <c r="L3934" s="21">
        <f>MAX(F3934:$F$5741)</f>
        <v>1549.42</v>
      </c>
      <c r="M3934" s="28">
        <f ca="1">IF(OFFSET($O3934,M$12,)&lt;&gt;"",_xlfn.STDEV.S(OFFSET($O3934,,,M$12))*SQRT($J$12/$G$12),"")</f>
        <v>0.14495154692060744</v>
      </c>
      <c r="N3934" s="30">
        <f ca="1">IF(OFFSET($O3934,N$12,)&lt;&gt;"",_xlfn.STDEV.S(OFFSET($O3934,,,N$12))*SQRT($J$12/$G$12),"")</f>
        <v>0.13703757274853223</v>
      </c>
      <c r="O3934" s="4">
        <f t="shared" ca="1" si="61"/>
        <v>1.8109742216395157E-2</v>
      </c>
    </row>
    <row r="3935" spans="2:15" x14ac:dyDescent="0.2">
      <c r="B3935" s="14">
        <v>35905</v>
      </c>
      <c r="C3935" s="25">
        <v>1486.99</v>
      </c>
      <c r="D3935" s="25">
        <v>1512.71</v>
      </c>
      <c r="E3935" s="25">
        <v>1486.84</v>
      </c>
      <c r="F3935" s="16">
        <v>1507</v>
      </c>
      <c r="G3935" s="28">
        <f ca="1">IFERROR($F3935/OFFSET($F3935,G$12,)-1,"")</f>
        <v>1.3177356460938539E-2</v>
      </c>
      <c r="H3935" s="29">
        <f ca="1">IFERROR($F3935/OFFSET($F3935,H$12,)-1,"")</f>
        <v>7.9691858148489558E-4</v>
      </c>
      <c r="I3935" s="29">
        <f ca="1">IFERROR($F3935/OFFSET($F3935,I$12,)-1,"")</f>
        <v>6.9150709811071742E-2</v>
      </c>
      <c r="J3935" s="29">
        <f ca="1">IFERROR($F3935/OFFSET($F3935,J$12,)-1,"")</f>
        <v>0.29422878735829605</v>
      </c>
      <c r="K3935" s="30">
        <f>F3935/VLOOKUP(YEAR(B3935),$Z$13:$AB$35,3,FALSE)-1</f>
        <v>0.1496532731170328</v>
      </c>
      <c r="L3935" s="21">
        <f>MAX(F3935:$F$5741)</f>
        <v>1549.42</v>
      </c>
      <c r="M3935" s="28">
        <f ca="1">IF(OFFSET($O3935,M$12,)&lt;&gt;"",_xlfn.STDEV.S(OFFSET($O3935,,,M$12))*SQRT($J$12/$G$12),"")</f>
        <v>0.13930264456651872</v>
      </c>
      <c r="N3935" s="30">
        <f ca="1">IF(OFFSET($O3935,N$12,)&lt;&gt;"",_xlfn.STDEV.S(OFFSET($O3935,,,N$12))*SQRT($J$12/$G$12),"")</f>
        <v>0.13329403192019856</v>
      </c>
      <c r="O3935" s="4">
        <f t="shared" ca="1" si="61"/>
        <v>1.3091290357295627E-2</v>
      </c>
    </row>
    <row r="3936" spans="2:15" x14ac:dyDescent="0.2">
      <c r="B3936" s="14">
        <v>35902</v>
      </c>
      <c r="C3936" s="25">
        <v>1500.7</v>
      </c>
      <c r="D3936" s="25">
        <v>1503.94</v>
      </c>
      <c r="E3936" s="25">
        <v>1480.88</v>
      </c>
      <c r="F3936" s="16">
        <v>1487.4</v>
      </c>
      <c r="G3936" s="28">
        <f ca="1">IFERROR($F3936/OFFSET($F3936,G$12,)-1,"")</f>
        <v>-9.0012059350660367E-3</v>
      </c>
      <c r="H3936" s="29">
        <f ca="1">IFERROR($F3936/OFFSET($F3936,H$12,)-1,"")</f>
        <v>-1.6302370953341416E-2</v>
      </c>
      <c r="I3936" s="29">
        <f ca="1">IFERROR($F3936/OFFSET($F3936,I$12,)-1,"")</f>
        <v>5.1329535334115661E-2</v>
      </c>
      <c r="J3936" s="29">
        <f ca="1">IFERROR($F3936/OFFSET($F3936,J$12,)-1,"")</f>
        <v>0.27788994372610509</v>
      </c>
      <c r="K3936" s="30">
        <f>F3936/VLOOKUP(YEAR(B3936),$Z$13:$AB$35,3,FALSE)-1</f>
        <v>0.13470091468764078</v>
      </c>
      <c r="L3936" s="21">
        <f>MAX(F3936:$F$5741)</f>
        <v>1549.42</v>
      </c>
      <c r="M3936" s="28">
        <f ca="1">IF(OFFSET($O3936,M$12,)&lt;&gt;"",_xlfn.STDEV.S(OFFSET($O3936,,,M$12))*SQRT($J$12/$G$12),"")</f>
        <v>0.14437943609373366</v>
      </c>
      <c r="N3936" s="30">
        <f ca="1">IF(OFFSET($O3936,N$12,)&lt;&gt;"",_xlfn.STDEV.S(OFFSET($O3936,,,N$12))*SQRT($J$12/$G$12),"")</f>
        <v>0.13345943192562992</v>
      </c>
      <c r="O3936" s="4">
        <f t="shared" ca="1" si="61"/>
        <v>-9.0419615399389523E-3</v>
      </c>
    </row>
    <row r="3937" spans="2:15" x14ac:dyDescent="0.2">
      <c r="B3937" s="14">
        <v>35901</v>
      </c>
      <c r="C3937" s="25">
        <v>1502.71</v>
      </c>
      <c r="D3937" s="25">
        <v>1505.79</v>
      </c>
      <c r="E3937" s="25">
        <v>1489.54</v>
      </c>
      <c r="F3937" s="16">
        <v>1500.91</v>
      </c>
      <c r="G3937" s="28">
        <f ca="1">IFERROR($F3937/OFFSET($F3937,G$12,)-1,"")</f>
        <v>-1.4902039051325477E-3</v>
      </c>
      <c r="H3937" s="29">
        <f ca="1">IFERROR($F3937/OFFSET($F3937,H$12,)-1,"")</f>
        <v>-2.0338496282806817E-2</v>
      </c>
      <c r="I3937" s="29">
        <f ca="1">IFERROR($F3937/OFFSET($F3937,I$12,)-1,"")</f>
        <v>6.779974530630839E-2</v>
      </c>
      <c r="J3937" s="29">
        <f ca="1">IFERROR($F3937/OFFSET($F3937,J$12,)-1,"")</f>
        <v>0.27542722150936028</v>
      </c>
      <c r="K3937" s="30">
        <f>F3937/VLOOKUP(YEAR(B3937),$Z$13:$AB$35,3,FALSE)-1</f>
        <v>0.14500736174790041</v>
      </c>
      <c r="L3937" s="21">
        <f>MAX(F3937:$F$5741)</f>
        <v>1549.42</v>
      </c>
      <c r="M3937" s="28">
        <f ca="1">IF(OFFSET($O3937,M$12,)&lt;&gt;"",_xlfn.STDEV.S(OFFSET($O3937,,,M$12))*SQRT($J$12/$G$12),"")</f>
        <v>0.14506771452191378</v>
      </c>
      <c r="N3937" s="30">
        <f ca="1">IF(OFFSET($O3937,N$12,)&lt;&gt;"",_xlfn.STDEV.S(OFFSET($O3937,,,N$12))*SQRT($J$12/$G$12),"")</f>
        <v>0.13361032894074229</v>
      </c>
      <c r="O3937" s="4">
        <f t="shared" ca="1" si="61"/>
        <v>-1.4913153633087596E-3</v>
      </c>
    </row>
    <row r="3938" spans="2:15" x14ac:dyDescent="0.2">
      <c r="B3938" s="14">
        <v>35900</v>
      </c>
      <c r="C3938" s="25">
        <v>1507.07</v>
      </c>
      <c r="D3938" s="25">
        <v>1514.8</v>
      </c>
      <c r="E3938" s="25">
        <v>1502.65</v>
      </c>
      <c r="F3938" s="16">
        <v>1503.15</v>
      </c>
      <c r="G3938" s="28">
        <f ca="1">IFERROR($F3938/OFFSET($F3938,G$12,)-1,"")</f>
        <v>-2.740035029987764E-3</v>
      </c>
      <c r="H3938" s="29">
        <f ca="1">IFERROR($F3938/OFFSET($F3938,H$12,)-1,"")</f>
        <v>-2.9862787365594889E-2</v>
      </c>
      <c r="I3938" s="29">
        <f ca="1">IFERROR($F3938/OFFSET($F3938,I$12,)-1,"")</f>
        <v>6.5179957056910265E-2</v>
      </c>
      <c r="J3938" s="29">
        <f ca="1">IFERROR($F3938/OFFSET($F3938,J$12,)-1,"")</f>
        <v>0.26856665428889714</v>
      </c>
      <c r="K3938" s="30">
        <f>F3938/VLOOKUP(YEAR(B3938),$Z$13:$AB$35,3,FALSE)-1</f>
        <v>0.1467162027112594</v>
      </c>
      <c r="L3938" s="21">
        <f>MAX(F3938:$F$5741)</f>
        <v>1549.42</v>
      </c>
      <c r="M3938" s="28">
        <f ca="1">IF(OFFSET($O3938,M$12,)&lt;&gt;"",_xlfn.STDEV.S(OFFSET($O3938,,,M$12))*SQRT($J$12/$G$12),"")</f>
        <v>0.14551424279261302</v>
      </c>
      <c r="N3938" s="30">
        <f ca="1">IF(OFFSET($O3938,N$12,)&lt;&gt;"",_xlfn.STDEV.S(OFFSET($O3938,,,N$12))*SQRT($J$12/$G$12),"")</f>
        <v>0.14088306981690102</v>
      </c>
      <c r="O3938" s="4">
        <f t="shared" ca="1" si="61"/>
        <v>-2.7437957972975672E-3</v>
      </c>
    </row>
    <row r="3939" spans="2:15" x14ac:dyDescent="0.2">
      <c r="B3939" s="14">
        <v>35899</v>
      </c>
      <c r="C3939" s="25">
        <v>1504.88</v>
      </c>
      <c r="D3939" s="25">
        <v>1518.32</v>
      </c>
      <c r="E3939" s="25">
        <v>1503.81</v>
      </c>
      <c r="F3939" s="16">
        <v>1507.28</v>
      </c>
      <c r="G3939" s="28">
        <f ca="1">IFERROR($F3939/OFFSET($F3939,G$12,)-1,"")</f>
        <v>9.8286625049803789E-4</v>
      </c>
      <c r="H3939" s="29">
        <f ca="1">IFERROR($F3939/OFFSET($F3939,H$12,)-1,"")</f>
        <v>-1.7437729379477629E-2</v>
      </c>
      <c r="I3939" s="29">
        <f ca="1">IFERROR($F3939/OFFSET($F3939,I$12,)-1,"")</f>
        <v>7.0625421742373184E-2</v>
      </c>
      <c r="J3939" s="29">
        <f ca="1">IFERROR($F3939/OFFSET($F3939,J$12,)-1,"")</f>
        <v>0.27075447042061151</v>
      </c>
      <c r="K3939" s="30">
        <f>F3939/VLOOKUP(YEAR(B3939),$Z$13:$AB$35,3,FALSE)-1</f>
        <v>0.14986687823745259</v>
      </c>
      <c r="L3939" s="21">
        <f>MAX(F3939:$F$5741)</f>
        <v>1549.42</v>
      </c>
      <c r="M3939" s="28">
        <f ca="1">IF(OFFSET($O3939,M$12,)&lt;&gt;"",_xlfn.STDEV.S(OFFSET($O3939,,,M$12))*SQRT($J$12/$G$12),"")</f>
        <v>0.1462401676698174</v>
      </c>
      <c r="N3939" s="30">
        <f ca="1">IF(OFFSET($O3939,N$12,)&lt;&gt;"",_xlfn.STDEV.S(OFFSET($O3939,,,N$12))*SQRT($J$12/$G$12),"")</f>
        <v>0.14430929163421599</v>
      </c>
      <c r="O3939" s="4">
        <f t="shared" ca="1" si="61"/>
        <v>9.8238355372320821E-4</v>
      </c>
    </row>
    <row r="3940" spans="2:15" x14ac:dyDescent="0.2">
      <c r="B3940" s="14">
        <v>35894</v>
      </c>
      <c r="C3940" s="25">
        <v>1510.76</v>
      </c>
      <c r="D3940" s="25">
        <v>1511.8</v>
      </c>
      <c r="E3940" s="25">
        <v>1498.75</v>
      </c>
      <c r="F3940" s="16">
        <v>1505.8</v>
      </c>
      <c r="G3940" s="28">
        <f ca="1">IFERROR($F3940/OFFSET($F3940,G$12,)-1,"")</f>
        <v>-4.1334611950663014E-3</v>
      </c>
      <c r="H3940" s="29">
        <f ca="1">IFERROR($F3940/OFFSET($F3940,H$12,)-1,"")</f>
        <v>-1.2616062529507421E-2</v>
      </c>
      <c r="I3940" s="29">
        <f ca="1">IFERROR($F3940/OFFSET($F3940,I$12,)-1,"")</f>
        <v>6.2030539196671119E-2</v>
      </c>
      <c r="J3940" s="29">
        <f ca="1">IFERROR($F3940/OFFSET($F3940,J$12,)-1,"")</f>
        <v>0.27795364468848915</v>
      </c>
      <c r="K3940" s="30">
        <f>F3940/VLOOKUP(YEAR(B3940),$Z$13:$AB$35,3,FALSE)-1</f>
        <v>0.14873782260094748</v>
      </c>
      <c r="L3940" s="21">
        <f>MAX(F3940:$F$5741)</f>
        <v>1549.42</v>
      </c>
      <c r="M3940" s="28">
        <f ca="1">IF(OFFSET($O3940,M$12,)&lt;&gt;"",_xlfn.STDEV.S(OFFSET($O3940,,,M$12))*SQRT($J$12/$G$12),"")</f>
        <v>0.14677545868351868</v>
      </c>
      <c r="N3940" s="30">
        <f ca="1">IF(OFFSET($O3940,N$12,)&lt;&gt;"",_xlfn.STDEV.S(OFFSET($O3940,,,N$12))*SQRT($J$12/$G$12),"")</f>
        <v>0.14460890082086095</v>
      </c>
      <c r="O3940" s="4">
        <f t="shared" ca="1" si="61"/>
        <v>-4.1420275597650238E-3</v>
      </c>
    </row>
    <row r="3941" spans="2:15" x14ac:dyDescent="0.2">
      <c r="B3941" s="14">
        <v>35893</v>
      </c>
      <c r="C3941" s="25">
        <v>1530.74</v>
      </c>
      <c r="D3941" s="25">
        <v>1531.76</v>
      </c>
      <c r="E3941" s="25">
        <v>1506.49</v>
      </c>
      <c r="F3941" s="16">
        <v>1512.05</v>
      </c>
      <c r="G3941" s="28">
        <f ca="1">IFERROR($F3941/OFFSET($F3941,G$12,)-1,"")</f>
        <v>-1.3067288048196235E-2</v>
      </c>
      <c r="H3941" s="29">
        <f ca="1">IFERROR($F3941/OFFSET($F3941,H$12,)-1,"")</f>
        <v>5.1853082931694328E-3</v>
      </c>
      <c r="I3941" s="29">
        <f ca="1">IFERROR($F3941/OFFSET($F3941,I$12,)-1,"")</f>
        <v>7.363226470692652E-2</v>
      </c>
      <c r="J3941" s="29">
        <f ca="1">IFERROR($F3941/OFFSET($F3941,J$12,)-1,"")</f>
        <v>0.29478506593594789</v>
      </c>
      <c r="K3941" s="30">
        <f>F3941/VLOOKUP(YEAR(B3941),$Z$13:$AB$35,3,FALSE)-1</f>
        <v>0.15350579403889131</v>
      </c>
      <c r="L3941" s="21">
        <f>MAX(F3941:$F$5741)</f>
        <v>1549.42</v>
      </c>
      <c r="M3941" s="28">
        <f ca="1">IF(OFFSET($O3941,M$12,)&lt;&gt;"",_xlfn.STDEV.S(OFFSET($O3941,,,M$12))*SQRT($J$12/$G$12),"")</f>
        <v>0.14936356039140294</v>
      </c>
      <c r="N3941" s="30">
        <f ca="1">IF(OFFSET($O3941,N$12,)&lt;&gt;"",_xlfn.STDEV.S(OFFSET($O3941,,,N$12))*SQRT($J$12/$G$12),"")</f>
        <v>0.14441100145145078</v>
      </c>
      <c r="O3941" s="4">
        <f t="shared" ca="1" si="61"/>
        <v>-1.3153416186911557E-2</v>
      </c>
    </row>
    <row r="3942" spans="2:15" x14ac:dyDescent="0.2">
      <c r="B3942" s="14">
        <v>35892</v>
      </c>
      <c r="C3942" s="25">
        <v>1549.42</v>
      </c>
      <c r="D3942" s="25">
        <v>1552.84</v>
      </c>
      <c r="E3942" s="25">
        <v>1525.8</v>
      </c>
      <c r="F3942" s="16">
        <v>1532.07</v>
      </c>
      <c r="G3942" s="28">
        <f ca="1">IFERROR($F3942/OFFSET($F3942,G$12,)-1,"")</f>
        <v>-1.1197738508603283E-2</v>
      </c>
      <c r="H3942" s="29">
        <f ca="1">IFERROR($F3942/OFFSET($F3942,H$12,)-1,"")</f>
        <v>2.3974067638016239E-2</v>
      </c>
      <c r="I3942" s="29">
        <f ca="1">IFERROR($F3942/OFFSET($F3942,I$12,)-1,"")</f>
        <v>8.7067888970880469E-2</v>
      </c>
      <c r="J3942" s="29">
        <f ca="1">IFERROR($F3942/OFFSET($F3942,J$12,)-1,"")</f>
        <v>0.31070502784693144</v>
      </c>
      <c r="K3942" s="30">
        <f>F3942/VLOOKUP(YEAR(B3942),$Z$13:$AB$35,3,FALSE)-1</f>
        <v>0.16877856014891335</v>
      </c>
      <c r="L3942" s="21">
        <f>MAX(F3942:$F$5741)</f>
        <v>1549.42</v>
      </c>
      <c r="M3942" s="28">
        <f ca="1">IF(OFFSET($O3942,M$12,)&lt;&gt;"",_xlfn.STDEV.S(OFFSET($O3942,,,M$12))*SQRT($J$12/$G$12),"")</f>
        <v>0.14267183504547218</v>
      </c>
      <c r="N3942" s="30">
        <f ca="1">IF(OFFSET($O3942,N$12,)&lt;&gt;"",_xlfn.STDEV.S(OFFSET($O3942,,,N$12))*SQRT($J$12/$G$12),"")</f>
        <v>0.14069751644337194</v>
      </c>
      <c r="O3942" s="4">
        <f t="shared" ca="1" si="61"/>
        <v>-1.1260905174331091E-2</v>
      </c>
    </row>
    <row r="3943" spans="2:15" x14ac:dyDescent="0.2">
      <c r="B3943" s="14">
        <v>35891</v>
      </c>
      <c r="C3943" s="25">
        <v>1531.64</v>
      </c>
      <c r="D3943" s="25">
        <v>1550.32</v>
      </c>
      <c r="E3943" s="25">
        <v>1522.42</v>
      </c>
      <c r="F3943" s="16">
        <v>1549.42</v>
      </c>
      <c r="G3943" s="28">
        <f ca="1">IFERROR($F3943/OFFSET($F3943,G$12,)-1,"")</f>
        <v>1.003239832337055E-2</v>
      </c>
      <c r="H3943" s="29">
        <f ca="1">IFERROR($F3943/OFFSET($F3943,H$12,)-1,"")</f>
        <v>2.8612778161346997E-2</v>
      </c>
      <c r="I3943" s="29">
        <f ca="1">IFERROR($F3943/OFFSET($F3943,I$12,)-1,"")</f>
        <v>0.10317477269652775</v>
      </c>
      <c r="J3943" s="29">
        <f ca="1">IFERROR($F3943/OFFSET($F3943,J$12,)-1,"")</f>
        <v>0.31690691507445456</v>
      </c>
      <c r="K3943" s="30">
        <f>F3943/VLOOKUP(YEAR(B3943),$Z$13:$AB$35,3,FALSE)-1</f>
        <v>0.18201444886064566</v>
      </c>
      <c r="L3943" s="21">
        <f>MAX(F3943:$F$5741)</f>
        <v>1549.42</v>
      </c>
      <c r="M3943" s="28">
        <f ca="1">IF(OFFSET($O3943,M$12,)&lt;&gt;"",_xlfn.STDEV.S(OFFSET($O3943,,,M$12))*SQRT($J$12/$G$12),"")</f>
        <v>0.13571734880104941</v>
      </c>
      <c r="N3943" s="30">
        <f ca="1">IF(OFFSET($O3943,N$12,)&lt;&gt;"",_xlfn.STDEV.S(OFFSET($O3943,,,N$12))*SQRT($J$12/$G$12),"")</f>
        <v>0.13759778717599161</v>
      </c>
      <c r="O3943" s="4">
        <f t="shared" ca="1" si="61"/>
        <v>9.9824078865861799E-3</v>
      </c>
    </row>
    <row r="3944" spans="2:15" x14ac:dyDescent="0.2">
      <c r="B3944" s="14">
        <v>35888</v>
      </c>
      <c r="C3944" s="25">
        <v>1525.04</v>
      </c>
      <c r="D3944" s="25">
        <v>1537.38</v>
      </c>
      <c r="E3944" s="25">
        <v>1520.64</v>
      </c>
      <c r="F3944" s="16">
        <v>1534.03</v>
      </c>
      <c r="G3944" s="28">
        <f ca="1">IFERROR($F3944/OFFSET($F3944,G$12,)-1,"")</f>
        <v>5.8949273461679219E-3</v>
      </c>
      <c r="H3944" s="29">
        <f ca="1">IFERROR($F3944/OFFSET($F3944,H$12,)-1,"")</f>
        <v>1.6035024042601043E-2</v>
      </c>
      <c r="I3944" s="29">
        <f ca="1">IFERROR($F3944/OFFSET($F3944,I$12,)-1,"")</f>
        <v>0.10288873551318534</v>
      </c>
      <c r="J3944" s="29">
        <f ca="1">IFERROR($F3944/OFFSET($F3944,J$12,)-1,"")</f>
        <v>0.29619177179359357</v>
      </c>
      <c r="K3944" s="30">
        <f>F3944/VLOOKUP(YEAR(B3944),$Z$13:$AB$35,3,FALSE)-1</f>
        <v>0.17027379599185255</v>
      </c>
      <c r="L3944" s="21">
        <f>MAX(F3944:$F$5741)</f>
        <v>1534.03</v>
      </c>
      <c r="M3944" s="28">
        <f ca="1">IF(OFFSET($O3944,M$12,)&lt;&gt;"",_xlfn.STDEV.S(OFFSET($O3944,,,M$12))*SQRT($J$12/$G$12),"")</f>
        <v>0.13794799586340892</v>
      </c>
      <c r="N3944" s="30">
        <f ca="1">IF(OFFSET($O3944,N$12,)&lt;&gt;"",_xlfn.STDEV.S(OFFSET($O3944,,,N$12))*SQRT($J$12/$G$12),"")</f>
        <v>0.1651373723760608</v>
      </c>
      <c r="O3944" s="4">
        <f t="shared" ca="1" si="61"/>
        <v>5.8776202447221862E-3</v>
      </c>
    </row>
    <row r="3945" spans="2:15" x14ac:dyDescent="0.2">
      <c r="B3945" s="14">
        <v>35887</v>
      </c>
      <c r="C3945" s="25">
        <v>1504.51</v>
      </c>
      <c r="D3945" s="25">
        <v>1526</v>
      </c>
      <c r="E3945" s="25">
        <v>1502.74</v>
      </c>
      <c r="F3945" s="16">
        <v>1525.04</v>
      </c>
      <c r="G3945" s="28">
        <f ca="1">IFERROR($F3945/OFFSET($F3945,G$12,)-1,"")</f>
        <v>1.3820840950639735E-2</v>
      </c>
      <c r="H3945" s="29">
        <f ca="1">IFERROR($F3945/OFFSET($F3945,H$12,)-1,"")</f>
        <v>3.0822473368301351E-2</v>
      </c>
      <c r="I3945" s="29">
        <f ca="1">IFERROR($F3945/OFFSET($F3945,I$12,)-1,"")</f>
        <v>8.0439249025858972E-2</v>
      </c>
      <c r="J3945" s="29">
        <f ca="1">IFERROR($F3945/OFFSET($F3945,J$12,)-1,"")</f>
        <v>0.25492906750929856</v>
      </c>
      <c r="K3945" s="30">
        <f>F3945/VLOOKUP(YEAR(B3945),$Z$13:$AB$35,3,FALSE)-1</f>
        <v>0.16341554587551399</v>
      </c>
      <c r="L3945" s="21">
        <f>MAX(F3945:$F$5741)</f>
        <v>1525.04</v>
      </c>
      <c r="M3945" s="28">
        <f ca="1">IF(OFFSET($O3945,M$12,)&lt;&gt;"",_xlfn.STDEV.S(OFFSET($O3945,,,M$12))*SQRT($J$12/$G$12),"")</f>
        <v>0.14539085725762727</v>
      </c>
      <c r="N3945" s="30">
        <f ca="1">IF(OFFSET($O3945,N$12,)&lt;&gt;"",_xlfn.STDEV.S(OFFSET($O3945,,,N$12))*SQRT($J$12/$G$12),"")</f>
        <v>0.16791995324873552</v>
      </c>
      <c r="O3945" s="4">
        <f t="shared" ca="1" si="61"/>
        <v>1.3726204105259935E-2</v>
      </c>
    </row>
    <row r="3946" spans="2:15" x14ac:dyDescent="0.2">
      <c r="B3946" s="14">
        <v>35886</v>
      </c>
      <c r="C3946" s="25">
        <v>1492.8</v>
      </c>
      <c r="D3946" s="25">
        <v>1504.25</v>
      </c>
      <c r="E3946" s="25">
        <v>1475.16</v>
      </c>
      <c r="F3946" s="16">
        <v>1504.25</v>
      </c>
      <c r="G3946" s="28">
        <f ca="1">IFERROR($F3946/OFFSET($F3946,G$12,)-1,"")</f>
        <v>5.3802967517710965E-3</v>
      </c>
      <c r="H3946" s="29">
        <f ca="1">IFERROR($F3946/OFFSET($F3946,H$12,)-1,"")</f>
        <v>9.9975828543805711E-3</v>
      </c>
      <c r="I3946" s="29">
        <f ca="1">IFERROR($F3946/OFFSET($F3946,I$12,)-1,"")</f>
        <v>5.5036541401899397E-2</v>
      </c>
      <c r="J3946" s="29">
        <f ca="1">IFERROR($F3946/OFFSET($F3946,J$12,)-1,"")</f>
        <v>0.22948474842253241</v>
      </c>
      <c r="K3946" s="30">
        <f>F3946/VLOOKUP(YEAR(B3946),$Z$13:$AB$35,3,FALSE)-1</f>
        <v>0.14755536568433736</v>
      </c>
      <c r="L3946" s="21">
        <f>MAX(F3946:$F$5741)</f>
        <v>1509.82</v>
      </c>
      <c r="M3946" s="28">
        <f ca="1">IF(OFFSET($O3946,M$12,)&lt;&gt;"",_xlfn.STDEV.S(OFFSET($O3946,,,M$12))*SQRT($J$12/$G$12),"")</f>
        <v>0.14247247796673113</v>
      </c>
      <c r="N3946" s="30">
        <f ca="1">IF(OFFSET($O3946,N$12,)&lt;&gt;"",_xlfn.STDEV.S(OFFSET($O3946,,,N$12))*SQRT($J$12/$G$12),"")</f>
        <v>0.16729715860935115</v>
      </c>
      <c r="O3946" s="4">
        <f t="shared" ca="1" si="61"/>
        <v>5.3658746621565332E-3</v>
      </c>
    </row>
    <row r="3947" spans="2:15" x14ac:dyDescent="0.2">
      <c r="B3947" s="14">
        <v>35885</v>
      </c>
      <c r="C3947" s="25">
        <v>1506.6</v>
      </c>
      <c r="D3947" s="25">
        <v>1506.6</v>
      </c>
      <c r="E3947" s="25">
        <v>1491.85</v>
      </c>
      <c r="F3947" s="16">
        <v>1496.2</v>
      </c>
      <c r="G3947" s="28">
        <f ca="1">IFERROR($F3947/OFFSET($F3947,G$12,)-1,"")</f>
        <v>-6.718359976631727E-3</v>
      </c>
      <c r="H3947" s="29">
        <f ca="1">IFERROR($F3947/OFFSET($F3947,H$12,)-1,"")</f>
        <v>2.0036678233718241E-2</v>
      </c>
      <c r="I3947" s="29">
        <f ca="1">IFERROR($F3947/OFFSET($F3947,I$12,)-1,"")</f>
        <v>5.6735434750365688E-2</v>
      </c>
      <c r="J3947" s="29">
        <f ca="1">IFERROR($F3947/OFFSET($F3947,J$12,)-1,"")</f>
        <v>0.23095402639286533</v>
      </c>
      <c r="K3947" s="30">
        <f>F3947/VLOOKUP(YEAR(B3947),$Z$13:$AB$35,3,FALSE)-1</f>
        <v>0.14141421847226576</v>
      </c>
      <c r="L3947" s="21">
        <f>MAX(F3947:$F$5741)</f>
        <v>1509.82</v>
      </c>
      <c r="M3947" s="28">
        <f ca="1">IF(OFFSET($O3947,M$12,)&lt;&gt;"",_xlfn.STDEV.S(OFFSET($O3947,,,M$12))*SQRT($J$12/$G$12),"")</f>
        <v>0.14255732730728013</v>
      </c>
      <c r="N3947" s="30">
        <f ca="1">IF(OFFSET($O3947,N$12,)&lt;&gt;"",_xlfn.STDEV.S(OFFSET($O3947,,,N$12))*SQRT($J$12/$G$12),"")</f>
        <v>0.16847463356425993</v>
      </c>
      <c r="O3947" s="4">
        <f t="shared" ca="1" si="61"/>
        <v>-6.7410297498684043E-3</v>
      </c>
    </row>
    <row r="3948" spans="2:15" x14ac:dyDescent="0.2">
      <c r="B3948" s="14">
        <v>35884</v>
      </c>
      <c r="C3948" s="25">
        <v>1508.46</v>
      </c>
      <c r="D3948" s="25">
        <v>1515.74</v>
      </c>
      <c r="E3948" s="25">
        <v>1495.63</v>
      </c>
      <c r="F3948" s="16">
        <v>1506.32</v>
      </c>
      <c r="G3948" s="28">
        <f ca="1">IFERROR($F3948/OFFSET($F3948,G$12,)-1,"")</f>
        <v>-2.3181571313136695E-3</v>
      </c>
      <c r="H3948" s="29">
        <f ca="1">IFERROR($F3948/OFFSET($F3948,H$12,)-1,"")</f>
        <v>4.1880797083906796E-2</v>
      </c>
      <c r="I3948" s="29">
        <f ca="1">IFERROR($F3948/OFFSET($F3948,I$12,)-1,"")</f>
        <v>7.3703418584095903E-2</v>
      </c>
      <c r="J3948" s="29">
        <f ca="1">IFERROR($F3948/OFFSET($F3948,J$12,)-1,"")</f>
        <v>0.23906588028197961</v>
      </c>
      <c r="K3948" s="30">
        <f>F3948/VLOOKUP(YEAR(B3948),$Z$13:$AB$35,3,FALSE)-1</f>
        <v>0.14913451782458442</v>
      </c>
      <c r="L3948" s="21">
        <f>MAX(F3948:$F$5741)</f>
        <v>1509.82</v>
      </c>
      <c r="M3948" s="28">
        <f ca="1">IF(OFFSET($O3948,M$12,)&lt;&gt;"",_xlfn.STDEV.S(OFFSET($O3948,,,M$12))*SQRT($J$12/$G$12),"")</f>
        <v>0.13956228730150921</v>
      </c>
      <c r="N3948" s="30">
        <f ca="1">IF(OFFSET($O3948,N$12,)&lt;&gt;"",_xlfn.STDEV.S(OFFSET($O3948,,,N$12))*SQRT($J$12/$G$12),"")</f>
        <v>0.17088520676554261</v>
      </c>
      <c r="O3948" s="4">
        <f t="shared" ca="1" si="61"/>
        <v>-2.3208482172675411E-3</v>
      </c>
    </row>
    <row r="3949" spans="2:15" x14ac:dyDescent="0.2">
      <c r="B3949" s="14">
        <v>35881</v>
      </c>
      <c r="C3949" s="25">
        <v>1478.9</v>
      </c>
      <c r="D3949" s="25">
        <v>1511.68</v>
      </c>
      <c r="E3949" s="25">
        <v>1475.4</v>
      </c>
      <c r="F3949" s="16">
        <v>1509.82</v>
      </c>
      <c r="G3949" s="28">
        <f ca="1">IFERROR($F3949/OFFSET($F3949,G$12,)-1,"")</f>
        <v>2.0534796950197221E-2</v>
      </c>
      <c r="H3949" s="29">
        <f ca="1">IFERROR($F3949/OFFSET($F3949,H$12,)-1,"")</f>
        <v>4.6175806205740022E-2</v>
      </c>
      <c r="I3949" s="29">
        <f ca="1">IFERROR($F3949/OFFSET($F3949,I$12,)-1,"")</f>
        <v>8.3776586199223457E-2</v>
      </c>
      <c r="J3949" s="29">
        <f ca="1">IFERROR($F3949/OFFSET($F3949,J$12,)-1,"")</f>
        <v>0.24101594607923715</v>
      </c>
      <c r="K3949" s="30">
        <f>F3949/VLOOKUP(YEAR(B3949),$Z$13:$AB$35,3,FALSE)-1</f>
        <v>0.15180458182983303</v>
      </c>
      <c r="L3949" s="21">
        <f>MAX(F3949:$F$5741)</f>
        <v>1509.82</v>
      </c>
      <c r="M3949" s="28">
        <f ca="1">IF(OFFSET($O3949,M$12,)&lt;&gt;"",_xlfn.STDEV.S(OFFSET($O3949,,,M$12))*SQRT($J$12/$G$12),"")</f>
        <v>0.13837109269923964</v>
      </c>
      <c r="N3949" s="30">
        <f ca="1">IF(OFFSET($O3949,N$12,)&lt;&gt;"",_xlfn.STDEV.S(OFFSET($O3949,,,N$12))*SQRT($J$12/$G$12),"")</f>
        <v>0.1717827144046272</v>
      </c>
      <c r="O3949" s="4">
        <f t="shared" ca="1" si="61"/>
        <v>2.032680062881927E-2</v>
      </c>
    </row>
    <row r="3950" spans="2:15" x14ac:dyDescent="0.2">
      <c r="B3950" s="14">
        <v>35880</v>
      </c>
      <c r="C3950" s="25">
        <v>1488.07</v>
      </c>
      <c r="D3950" s="25">
        <v>1496.34</v>
      </c>
      <c r="E3950" s="25">
        <v>1471.29</v>
      </c>
      <c r="F3950" s="16">
        <v>1479.44</v>
      </c>
      <c r="G3950" s="28">
        <f ca="1">IFERROR($F3950/OFFSET($F3950,G$12,)-1,"")</f>
        <v>-6.6605790406616405E-3</v>
      </c>
      <c r="H3950" s="29">
        <f ca="1">IFERROR($F3950/OFFSET($F3950,H$12,)-1,"")</f>
        <v>3.3872128695919601E-2</v>
      </c>
      <c r="I3950" s="29">
        <f ca="1">IFERROR($F3950/OFFSET($F3950,I$12,)-1,"")</f>
        <v>7.7672802499981763E-2</v>
      </c>
      <c r="J3950" s="29">
        <f ca="1">IFERROR($F3950/OFFSET($F3950,J$12,)-1,"")</f>
        <v>0.22318313352625063</v>
      </c>
      <c r="K3950" s="30">
        <f>F3950/VLOOKUP(YEAR(B3950),$Z$13:$AB$35,3,FALSE)-1</f>
        <v>0.1286284262642754</v>
      </c>
      <c r="L3950" s="21">
        <f>MAX(F3950:$F$5741)</f>
        <v>1489.36</v>
      </c>
      <c r="M3950" s="28">
        <f ca="1">IF(OFFSET($O3950,M$12,)&lt;&gt;"",_xlfn.STDEV.S(OFFSET($O3950,,,M$12))*SQRT($J$12/$G$12),"")</f>
        <v>0.1296047738992086</v>
      </c>
      <c r="N3950" s="30">
        <f ca="1">IF(OFFSET($O3950,N$12,)&lt;&gt;"",_xlfn.STDEV.S(OFFSET($O3950,,,N$12))*SQRT($J$12/$G$12),"")</f>
        <v>0.16818661998059845</v>
      </c>
      <c r="O3950" s="4">
        <f t="shared" ca="1" si="61"/>
        <v>-6.6828596870202863E-3</v>
      </c>
    </row>
    <row r="3951" spans="2:15" x14ac:dyDescent="0.2">
      <c r="B3951" s="14">
        <v>35879</v>
      </c>
      <c r="C3951" s="25">
        <v>1466.13</v>
      </c>
      <c r="D3951" s="25">
        <v>1490.38</v>
      </c>
      <c r="E3951" s="25">
        <v>1462.73</v>
      </c>
      <c r="F3951" s="16">
        <v>1489.36</v>
      </c>
      <c r="G3951" s="28">
        <f ca="1">IFERROR($F3951/OFFSET($F3951,G$12,)-1,"")</f>
        <v>1.5373497590008167E-2</v>
      </c>
      <c r="H3951" s="29">
        <f ca="1">IFERROR($F3951/OFFSET($F3951,H$12,)-1,"")</f>
        <v>5.6635899909899035E-2</v>
      </c>
      <c r="I3951" s="29">
        <f ca="1">IFERROR($F3951/OFFSET($F3951,I$12,)-1,"")</f>
        <v>9.69243459816167E-2</v>
      </c>
      <c r="J3951" s="29">
        <f ca="1">IFERROR($F3951/OFFSET($F3951,J$12,)-1,"")</f>
        <v>0.22713378210251367</v>
      </c>
      <c r="K3951" s="30">
        <f>F3951/VLOOKUP(YEAR(B3951),$Z$13:$AB$35,3,FALSE)-1</f>
        <v>0.13619615053057976</v>
      </c>
      <c r="L3951" s="21">
        <f>MAX(F3951:$F$5741)</f>
        <v>1489.36</v>
      </c>
      <c r="M3951" s="28">
        <f ca="1">IF(OFFSET($O3951,M$12,)&lt;&gt;"",_xlfn.STDEV.S(OFFSET($O3951,,,M$12))*SQRT($J$12/$G$12),"")</f>
        <v>0.13329352659018209</v>
      </c>
      <c r="N3951" s="30">
        <f ca="1">IF(OFFSET($O3951,N$12,)&lt;&gt;"",_xlfn.STDEV.S(OFFSET($O3951,,,N$12))*SQRT($J$12/$G$12),"")</f>
        <v>0.16995279209556383</v>
      </c>
      <c r="O3951" s="4">
        <f t="shared" ca="1" si="61"/>
        <v>1.5256522727670164E-2</v>
      </c>
    </row>
    <row r="3952" spans="2:15" x14ac:dyDescent="0.2">
      <c r="B3952" s="14">
        <v>35878</v>
      </c>
      <c r="C3952" s="25">
        <v>1445.49</v>
      </c>
      <c r="D3952" s="25">
        <v>1467.28</v>
      </c>
      <c r="E3952" s="25">
        <v>1443.39</v>
      </c>
      <c r="F3952" s="16">
        <v>1466.81</v>
      </c>
      <c r="G3952" s="28">
        <f ca="1">IFERROR($F3952/OFFSET($F3952,G$12,)-1,"")</f>
        <v>1.4552798854589488E-2</v>
      </c>
      <c r="H3952" s="29">
        <f ca="1">IFERROR($F3952/OFFSET($F3952,H$12,)-1,"")</f>
        <v>3.6776035850096811E-2</v>
      </c>
      <c r="I3952" s="29">
        <f ca="1">IFERROR($F3952/OFFSET($F3952,I$12,)-1,"")</f>
        <v>8.0682236793634399E-2</v>
      </c>
      <c r="J3952" s="29">
        <f ca="1">IFERROR($F3952/OFFSET($F3952,J$12,)-1,"")</f>
        <v>0.20844455429230524</v>
      </c>
      <c r="K3952" s="30">
        <f>F3952/VLOOKUP(YEAR(B3952),$Z$13:$AB$35,3,FALSE)-1</f>
        <v>0.11899330958247822</v>
      </c>
      <c r="L3952" s="21">
        <f>MAX(F3952:$F$5741)</f>
        <v>1480.49</v>
      </c>
      <c r="M3952" s="28">
        <f ca="1">IF(OFFSET($O3952,M$12,)&lt;&gt;"",_xlfn.STDEV.S(OFFSET($O3952,,,M$12))*SQRT($J$12/$G$12),"")</f>
        <v>0.1288839263954995</v>
      </c>
      <c r="N3952" s="30">
        <f ca="1">IF(OFFSET($O3952,N$12,)&lt;&gt;"",_xlfn.STDEV.S(OFFSET($O3952,,,N$12))*SQRT($J$12/$G$12),"")</f>
        <v>0.16891854312402321</v>
      </c>
      <c r="O3952" s="4">
        <f t="shared" ca="1" si="61"/>
        <v>1.4447923142973117E-2</v>
      </c>
    </row>
    <row r="3953" spans="2:15" x14ac:dyDescent="0.2">
      <c r="B3953" s="14">
        <v>35877</v>
      </c>
      <c r="C3953" s="25">
        <v>1442.56</v>
      </c>
      <c r="D3953" s="25">
        <v>1453.36</v>
      </c>
      <c r="E3953" s="25">
        <v>1441.05</v>
      </c>
      <c r="F3953" s="16">
        <v>1445.77</v>
      </c>
      <c r="G3953" s="28">
        <f ca="1">IFERROR($F3953/OFFSET($F3953,G$12,)-1,"")</f>
        <v>1.7946479302650697E-3</v>
      </c>
      <c r="H3953" s="29">
        <f ca="1">IFERROR($F3953/OFFSET($F3953,H$12,)-1,"")</f>
        <v>2.8571225304316439E-2</v>
      </c>
      <c r="I3953" s="29">
        <f ca="1">IFERROR($F3953/OFFSET($F3953,I$12,)-1,"")</f>
        <v>8.0779840174626694E-2</v>
      </c>
      <c r="J3953" s="29">
        <f ca="1">IFERROR($F3953/OFFSET($F3953,J$12,)-1,"")</f>
        <v>0.18142594484167507</v>
      </c>
      <c r="K3953" s="30">
        <f>F3953/VLOOKUP(YEAR(B3953),$Z$13:$AB$35,3,FALSE)-1</f>
        <v>0.10294241053378395</v>
      </c>
      <c r="L3953" s="21">
        <f>MAX(F3953:$F$5741)</f>
        <v>1480.49</v>
      </c>
      <c r="M3953" s="28">
        <f ca="1">IF(OFFSET($O3953,M$12,)&lt;&gt;"",_xlfn.STDEV.S(OFFSET($O3953,,,M$12))*SQRT($J$12/$G$12),"")</f>
        <v>0.12852938283861021</v>
      </c>
      <c r="N3953" s="30">
        <f ca="1">IF(OFFSET($O3953,N$12,)&lt;&gt;"",_xlfn.STDEV.S(OFFSET($O3953,,,N$12))*SQRT($J$12/$G$12),"")</f>
        <v>0.16735649526538898</v>
      </c>
      <c r="O3953" s="4">
        <f t="shared" ca="1" si="61"/>
        <v>1.7930394737894627E-3</v>
      </c>
    </row>
    <row r="3954" spans="2:15" x14ac:dyDescent="0.2">
      <c r="B3954" s="14">
        <v>35874</v>
      </c>
      <c r="C3954" s="25">
        <v>1430.76</v>
      </c>
      <c r="D3954" s="25">
        <v>1448.37</v>
      </c>
      <c r="E3954" s="25">
        <v>1430.14</v>
      </c>
      <c r="F3954" s="16">
        <v>1443.18</v>
      </c>
      <c r="G3954" s="28">
        <f ca="1">IFERROR($F3954/OFFSET($F3954,G$12,)-1,"")</f>
        <v>8.5326736409567783E-3</v>
      </c>
      <c r="H3954" s="29">
        <f ca="1">IFERROR($F3954/OFFSET($F3954,H$12,)-1,"")</f>
        <v>2.2683305342375393E-2</v>
      </c>
      <c r="I3954" s="29">
        <f ca="1">IFERROR($F3954/OFFSET($F3954,I$12,)-1,"")</f>
        <v>6.6565172085048641E-2</v>
      </c>
      <c r="J3954" s="29">
        <f ca="1">IFERROR($F3954/OFFSET($F3954,J$12,)-1,"")</f>
        <v>0.16572564034216208</v>
      </c>
      <c r="K3954" s="30">
        <f>F3954/VLOOKUP(YEAR(B3954),$Z$13:$AB$35,3,FALSE)-1</f>
        <v>0.10096656316990016</v>
      </c>
      <c r="L3954" s="21">
        <f>MAX(F3954:$F$5741)</f>
        <v>1480.49</v>
      </c>
      <c r="M3954" s="28">
        <f ca="1">IF(OFFSET($O3954,M$12,)&lt;&gt;"",_xlfn.STDEV.S(OFFSET($O3954,,,M$12))*SQRT($J$12/$G$12),"")</f>
        <v>0.12904392986861132</v>
      </c>
      <c r="N3954" s="30">
        <f ca="1">IF(OFFSET($O3954,N$12,)&lt;&gt;"",_xlfn.STDEV.S(OFFSET($O3954,,,N$12))*SQRT($J$12/$G$12),"")</f>
        <v>0.17024252312346791</v>
      </c>
      <c r="O3954" s="4">
        <f t="shared" ca="1" si="61"/>
        <v>8.4964761430998837E-3</v>
      </c>
    </row>
    <row r="3955" spans="2:15" x14ac:dyDescent="0.2">
      <c r="B3955" s="14">
        <v>35873</v>
      </c>
      <c r="C3955" s="25">
        <v>1409.3</v>
      </c>
      <c r="D3955" s="25">
        <v>1432.9</v>
      </c>
      <c r="E3955" s="25">
        <v>1409.3</v>
      </c>
      <c r="F3955" s="16">
        <v>1430.97</v>
      </c>
      <c r="G3955" s="28">
        <f ca="1">IFERROR($F3955/OFFSET($F3955,G$12,)-1,"")</f>
        <v>1.5210744006867616E-2</v>
      </c>
      <c r="H3955" s="29">
        <f ca="1">IFERROR($F3955/OFFSET($F3955,H$12,)-1,"")</f>
        <v>1.6422204070035917E-2</v>
      </c>
      <c r="I3955" s="29">
        <f ca="1">IFERROR($F3955/OFFSET($F3955,I$12,)-1,"")</f>
        <v>6.0527681019788115E-2</v>
      </c>
      <c r="J3955" s="29">
        <f ca="1">IFERROR($F3955/OFFSET($F3955,J$12,)-1,"")</f>
        <v>0.15217758883064803</v>
      </c>
      <c r="K3955" s="30">
        <f>F3955/VLOOKUP(YEAR(B3955),$Z$13:$AB$35,3,FALSE)-1</f>
        <v>9.1651854168732783E-2</v>
      </c>
      <c r="L3955" s="21">
        <f>MAX(F3955:$F$5741)</f>
        <v>1480.49</v>
      </c>
      <c r="M3955" s="28">
        <f ca="1">IF(OFFSET($O3955,M$12,)&lt;&gt;"",_xlfn.STDEV.S(OFFSET($O3955,,,M$12))*SQRT($J$12/$G$12),"")</f>
        <v>0.13111354327420219</v>
      </c>
      <c r="N3955" s="30">
        <f ca="1">IF(OFFSET($O3955,N$12,)&lt;&gt;"",_xlfn.STDEV.S(OFFSET($O3955,,,N$12))*SQRT($J$12/$G$12),"")</f>
        <v>0.16975747395762508</v>
      </c>
      <c r="O3955" s="4">
        <f t="shared" ca="1" si="61"/>
        <v>1.5096220505132398E-2</v>
      </c>
    </row>
    <row r="3956" spans="2:15" x14ac:dyDescent="0.2">
      <c r="B3956" s="14">
        <v>35872</v>
      </c>
      <c r="C3956" s="25">
        <v>1414.68</v>
      </c>
      <c r="D3956" s="25">
        <v>1414.78</v>
      </c>
      <c r="E3956" s="25">
        <v>1405.93</v>
      </c>
      <c r="F3956" s="16">
        <v>1409.53</v>
      </c>
      <c r="G3956" s="28">
        <f ca="1">IFERROR($F3956/OFFSET($F3956,G$12,)-1,"")</f>
        <v>-3.7108242977706984E-3</v>
      </c>
      <c r="H3956" s="29">
        <f ca="1">IFERROR($F3956/OFFSET($F3956,H$12,)-1,"")</f>
        <v>-5.8680396374792831E-3</v>
      </c>
      <c r="I3956" s="29">
        <f ca="1">IFERROR($F3956/OFFSET($F3956,I$12,)-1,"")</f>
        <v>5.0970421348524031E-2</v>
      </c>
      <c r="J3956" s="29">
        <f ca="1">IFERROR($F3956/OFFSET($F3956,J$12,)-1,"")</f>
        <v>0.1276961725550434</v>
      </c>
      <c r="K3956" s="30">
        <f>F3956/VLOOKUP(YEAR(B3956),$Z$13:$AB$35,3,FALSE)-1</f>
        <v>7.5295804948010137E-2</v>
      </c>
      <c r="L3956" s="21">
        <f>MAX(F3956:$F$5741)</f>
        <v>1480.49</v>
      </c>
      <c r="M3956" s="28">
        <f ca="1">IF(OFFSET($O3956,M$12,)&lt;&gt;"",_xlfn.STDEV.S(OFFSET($O3956,,,M$12))*SQRT($J$12/$G$12),"")</f>
        <v>0.12500731950959745</v>
      </c>
      <c r="N3956" s="30">
        <f ca="1">IF(OFFSET($O3956,N$12,)&lt;&gt;"",_xlfn.STDEV.S(OFFSET($O3956,,,N$12))*SQRT($J$12/$G$12),"")</f>
        <v>0.16764258033359444</v>
      </c>
      <c r="O3956" s="4">
        <f t="shared" ca="1" si="61"/>
        <v>-3.7177264867529498E-3</v>
      </c>
    </row>
    <row r="3957" spans="2:15" x14ac:dyDescent="0.2">
      <c r="B3957" s="14">
        <v>35871</v>
      </c>
      <c r="C3957" s="25">
        <v>1405.32</v>
      </c>
      <c r="D3957" s="25">
        <v>1418.68</v>
      </c>
      <c r="E3957" s="25">
        <v>1405.32</v>
      </c>
      <c r="F3957" s="16">
        <v>1414.78</v>
      </c>
      <c r="G3957" s="28">
        <f ca="1">IFERROR($F3957/OFFSET($F3957,G$12,)-1,"")</f>
        <v>6.5238579691380139E-3</v>
      </c>
      <c r="H3957" s="29">
        <f ca="1">IFERROR($F3957/OFFSET($F3957,H$12,)-1,"")</f>
        <v>4.5656264422906379E-3</v>
      </c>
      <c r="I3957" s="29">
        <f ca="1">IFERROR($F3957/OFFSET($F3957,I$12,)-1,"")</f>
        <v>5.5152405599516729E-2</v>
      </c>
      <c r="J3957" s="29">
        <f ca="1">IFERROR($F3957/OFFSET($F3957,J$12,)-1,"")</f>
        <v>0.12603169297135519</v>
      </c>
      <c r="K3957" s="30">
        <f>F3957/VLOOKUP(YEAR(B3957),$Z$13:$AB$35,3,FALSE)-1</f>
        <v>7.9300900955882936E-2</v>
      </c>
      <c r="L3957" s="21">
        <f>MAX(F3957:$F$5741)</f>
        <v>1480.49</v>
      </c>
      <c r="M3957" s="28">
        <f ca="1">IF(OFFSET($O3957,M$12,)&lt;&gt;"",_xlfn.STDEV.S(OFFSET($O3957,,,M$12))*SQRT($J$12/$G$12),"")</f>
        <v>0.12789159783889426</v>
      </c>
      <c r="N3957" s="30">
        <f ca="1">IF(OFFSET($O3957,N$12,)&lt;&gt;"",_xlfn.STDEV.S(OFFSET($O3957,,,N$12))*SQRT($J$12/$G$12),"")</f>
        <v>0.17041441611349889</v>
      </c>
      <c r="O3957" s="4">
        <f t="shared" ca="1" si="61"/>
        <v>6.5026697106044017E-3</v>
      </c>
    </row>
    <row r="3958" spans="2:15" x14ac:dyDescent="0.2">
      <c r="B3958" s="14">
        <v>35870</v>
      </c>
      <c r="C3958" s="25">
        <v>1410.05</v>
      </c>
      <c r="D3958" s="25">
        <v>1410.2</v>
      </c>
      <c r="E3958" s="25">
        <v>1396.69</v>
      </c>
      <c r="F3958" s="16">
        <v>1405.61</v>
      </c>
      <c r="G3958" s="28">
        <f ca="1">IFERROR($F3958/OFFSET($F3958,G$12,)-1,"")</f>
        <v>-3.939993055408042E-3</v>
      </c>
      <c r="H3958" s="29">
        <f ca="1">IFERROR($F3958/OFFSET($F3958,H$12,)-1,"")</f>
        <v>-2.6607821990123348E-3</v>
      </c>
      <c r="I3958" s="29">
        <f ca="1">IFERROR($F3958/OFFSET($F3958,I$12,)-1,"")</f>
        <v>5.1363561565964E-2</v>
      </c>
      <c r="J3958" s="29">
        <f ca="1">IFERROR($F3958/OFFSET($F3958,J$12,)-1,"")</f>
        <v>0.128134129506565</v>
      </c>
      <c r="K3958" s="30">
        <f>F3958/VLOOKUP(YEAR(B3958),$Z$13:$AB$35,3,FALSE)-1</f>
        <v>7.230533326213151E-2</v>
      </c>
      <c r="L3958" s="21">
        <f>MAX(F3958:$F$5741)</f>
        <v>1480.49</v>
      </c>
      <c r="M3958" s="28">
        <f ca="1">IF(OFFSET($O3958,M$12,)&lt;&gt;"",_xlfn.STDEV.S(OFFSET($O3958,,,M$12))*SQRT($J$12/$G$12),"")</f>
        <v>0.13053528076397433</v>
      </c>
      <c r="N3958" s="30">
        <f ca="1">IF(OFFSET($O3958,N$12,)&lt;&gt;"",_xlfn.STDEV.S(OFFSET($O3958,,,N$12))*SQRT($J$12/$G$12),"")</f>
        <v>0.17027334938647221</v>
      </c>
      <c r="O3958" s="4">
        <f t="shared" ca="1" si="61"/>
        <v>-3.9477752760355344E-3</v>
      </c>
    </row>
    <row r="3959" spans="2:15" x14ac:dyDescent="0.2">
      <c r="B3959" s="14">
        <v>35867</v>
      </c>
      <c r="C3959" s="25">
        <v>1407.14</v>
      </c>
      <c r="D3959" s="25">
        <v>1419.82</v>
      </c>
      <c r="E3959" s="25">
        <v>1400.02</v>
      </c>
      <c r="F3959" s="16">
        <v>1411.17</v>
      </c>
      <c r="G3959" s="28">
        <f ca="1">IFERROR($F3959/OFFSET($F3959,G$12,)-1,"")</f>
        <v>2.3582057747630891E-3</v>
      </c>
      <c r="H3959" s="29">
        <f ca="1">IFERROR($F3959/OFFSET($F3959,H$12,)-1,"")</f>
        <v>4.7418672704360176E-3</v>
      </c>
      <c r="I3959" s="29">
        <f ca="1">IFERROR($F3959/OFFSET($F3959,I$12,)-1,"")</f>
        <v>5.7919949621788591E-2</v>
      </c>
      <c r="J3959" s="29">
        <f ca="1">IFERROR($F3959/OFFSET($F3959,J$12,)-1,"")</f>
        <v>0.13437191019364803</v>
      </c>
      <c r="K3959" s="30">
        <f>F3959/VLOOKUP(YEAR(B3959),$Z$13:$AB$35,3,FALSE)-1</f>
        <v>7.6546920653326689E-2</v>
      </c>
      <c r="L3959" s="21">
        <f>MAX(F3959:$F$5741)</f>
        <v>1480.49</v>
      </c>
      <c r="M3959" s="28">
        <f ca="1">IF(OFFSET($O3959,M$12,)&lt;&gt;"",_xlfn.STDEV.S(OFFSET($O3959,,,M$12))*SQRT($J$12/$G$12),"")</f>
        <v>0.12988980404219252</v>
      </c>
      <c r="N3959" s="30">
        <f ca="1">IF(OFFSET($O3959,N$12,)&lt;&gt;"",_xlfn.STDEV.S(OFFSET($O3959,,,N$12))*SQRT($J$12/$G$12),"")</f>
        <v>0.1795346047127947</v>
      </c>
      <c r="O3959" s="4">
        <f t="shared" ca="1" si="61"/>
        <v>2.3554295712411746E-3</v>
      </c>
    </row>
    <row r="3960" spans="2:15" x14ac:dyDescent="0.2">
      <c r="B3960" s="14">
        <v>35866</v>
      </c>
      <c r="C3960" s="25">
        <v>1417.85</v>
      </c>
      <c r="D3960" s="25">
        <v>1420.61</v>
      </c>
      <c r="E3960" s="25">
        <v>1404.38</v>
      </c>
      <c r="F3960" s="16">
        <v>1407.85</v>
      </c>
      <c r="G3960" s="28">
        <f ca="1">IFERROR($F3960/OFFSET($F3960,G$12,)-1,"")</f>
        <v>-7.0529322565856534E-3</v>
      </c>
      <c r="H3960" s="29">
        <f ca="1">IFERROR($F3960/OFFSET($F3960,H$12,)-1,"")</f>
        <v>1.2171799959738827E-2</v>
      </c>
      <c r="I3960" s="29">
        <f ca="1">IFERROR($F3960/OFFSET($F3960,I$12,)-1,"")</f>
        <v>4.363264368156905E-2</v>
      </c>
      <c r="J3960" s="29">
        <f ca="1">IFERROR($F3960/OFFSET($F3960,J$12,)-1,"")</f>
        <v>0.1259557247512717</v>
      </c>
      <c r="K3960" s="30">
        <f>F3960/VLOOKUP(YEAR(B3960),$Z$13:$AB$35,3,FALSE)-1</f>
        <v>7.4014174225490725E-2</v>
      </c>
      <c r="L3960" s="21">
        <f>MAX(F3960:$F$5741)</f>
        <v>1480.49</v>
      </c>
      <c r="M3960" s="28">
        <f ca="1">IF(OFFSET($O3960,M$12,)&lt;&gt;"",_xlfn.STDEV.S(OFFSET($O3960,,,M$12))*SQRT($J$12/$G$12),"")</f>
        <v>0.1313825587872558</v>
      </c>
      <c r="N3960" s="30">
        <f ca="1">IF(OFFSET($O3960,N$12,)&lt;&gt;"",_xlfn.STDEV.S(OFFSET($O3960,,,N$12))*SQRT($J$12/$G$12),"")</f>
        <v>0.18209110375886725</v>
      </c>
      <c r="O3960" s="4">
        <f t="shared" ca="1" si="61"/>
        <v>-7.0779217520935593E-3</v>
      </c>
    </row>
    <row r="3961" spans="2:15" x14ac:dyDescent="0.2">
      <c r="B3961" s="14">
        <v>35865</v>
      </c>
      <c r="C3961" s="25">
        <v>1408.1</v>
      </c>
      <c r="D3961" s="25">
        <v>1418.97</v>
      </c>
      <c r="E3961" s="25">
        <v>1404.64</v>
      </c>
      <c r="F3961" s="16">
        <v>1417.85</v>
      </c>
      <c r="G3961" s="28">
        <f ca="1">IFERROR($F3961/OFFSET($F3961,G$12,)-1,"")</f>
        <v>6.7454823019845733E-3</v>
      </c>
      <c r="H3961" s="29">
        <f ca="1">IFERROR($F3961/OFFSET($F3961,H$12,)-1,"")</f>
        <v>4.4987601842010339E-3</v>
      </c>
      <c r="I3961" s="29">
        <f ca="1">IFERROR($F3961/OFFSET($F3961,I$12,)-1,"")</f>
        <v>5.8073326716566065E-2</v>
      </c>
      <c r="J3961" s="29">
        <f ca="1">IFERROR($F3961/OFFSET($F3961,J$12,)-1,"")</f>
        <v>0.13643468015357096</v>
      </c>
      <c r="K3961" s="30">
        <f>F3961/VLOOKUP(YEAR(B3961),$Z$13:$AB$35,3,FALSE)-1</f>
        <v>8.1642928526201031E-2</v>
      </c>
      <c r="L3961" s="21">
        <f>MAX(F3961:$F$5741)</f>
        <v>1480.49</v>
      </c>
      <c r="M3961" s="28">
        <f ca="1">IF(OFFSET($O3961,M$12,)&lt;&gt;"",_xlfn.STDEV.S(OFFSET($O3961,,,M$12))*SQRT($J$12/$G$12),"")</f>
        <v>0.12865805634889807</v>
      </c>
      <c r="N3961" s="30">
        <f ca="1">IF(OFFSET($O3961,N$12,)&lt;&gt;"",_xlfn.STDEV.S(OFFSET($O3961,,,N$12))*SQRT($J$12/$G$12),"")</f>
        <v>0.18370387374983091</v>
      </c>
      <c r="O3961" s="4">
        <f t="shared" ca="1" si="61"/>
        <v>6.7228333313467002E-3</v>
      </c>
    </row>
    <row r="3962" spans="2:15" x14ac:dyDescent="0.2">
      <c r="B3962" s="14">
        <v>35864</v>
      </c>
      <c r="C3962" s="25">
        <v>1409.36</v>
      </c>
      <c r="D3962" s="25">
        <v>1410.51</v>
      </c>
      <c r="E3962" s="25">
        <v>1396.51</v>
      </c>
      <c r="F3962" s="16">
        <v>1408.35</v>
      </c>
      <c r="G3962" s="28">
        <f ca="1">IFERROR($F3962/OFFSET($F3962,G$12,)-1,"")</f>
        <v>-7.1663733893401194E-4</v>
      </c>
      <c r="H3962" s="29">
        <f ca="1">IFERROR($F3962/OFFSET($F3962,H$12,)-1,"")</f>
        <v>-1.2224887430038356E-2</v>
      </c>
      <c r="I3962" s="29">
        <f ca="1">IFERROR($F3962/OFFSET($F3962,I$12,)-1,"")</f>
        <v>4.1840818470324503E-2</v>
      </c>
      <c r="J3962" s="29">
        <f ca="1">IFERROR($F3962/OFFSET($F3962,J$12,)-1,"")</f>
        <v>0.13499725992069878</v>
      </c>
      <c r="K3962" s="30">
        <f>F3962/VLOOKUP(YEAR(B3962),$Z$13:$AB$35,3,FALSE)-1</f>
        <v>7.4395611940526241E-2</v>
      </c>
      <c r="L3962" s="21">
        <f>MAX(F3962:$F$5741)</f>
        <v>1480.49</v>
      </c>
      <c r="M3962" s="28">
        <f ca="1">IF(OFFSET($O3962,M$12,)&lt;&gt;"",_xlfn.STDEV.S(OFFSET($O3962,,,M$12))*SQRT($J$12/$G$12),"")</f>
        <v>0.1305591921746509</v>
      </c>
      <c r="N3962" s="30">
        <f ca="1">IF(OFFSET($O3962,N$12,)&lt;&gt;"",_xlfn.STDEV.S(OFFSET($O3962,,,N$12))*SQRT($J$12/$G$12),"")</f>
        <v>0.1834452066877898</v>
      </c>
      <c r="O3962" s="4">
        <f t="shared" ca="1" si="61"/>
        <v>-7.1689424621869044E-4</v>
      </c>
    </row>
    <row r="3963" spans="2:15" x14ac:dyDescent="0.2">
      <c r="B3963" s="14">
        <v>35863</v>
      </c>
      <c r="C3963" s="25">
        <v>1404.51</v>
      </c>
      <c r="D3963" s="25">
        <v>1422.33</v>
      </c>
      <c r="E3963" s="25">
        <v>1401.57</v>
      </c>
      <c r="F3963" s="16">
        <v>1409.36</v>
      </c>
      <c r="G3963" s="28">
        <f ca="1">IFERROR($F3963/OFFSET($F3963,G$12,)-1,"")</f>
        <v>3.4531616008428578E-3</v>
      </c>
      <c r="H3963" s="29">
        <f ca="1">IFERROR($F3963/OFFSET($F3963,H$12,)-1,"")</f>
        <v>-4.5978797488469558E-3</v>
      </c>
      <c r="I3963" s="29">
        <f ca="1">IFERROR($F3963/OFFSET($F3963,I$12,)-1,"")</f>
        <v>4.9146158083582803E-2</v>
      </c>
      <c r="J3963" s="29">
        <f ca="1">IFERROR($F3963/OFFSET($F3963,J$12,)-1,"")</f>
        <v>0.1393278954899313</v>
      </c>
      <c r="K3963" s="30">
        <f>F3963/VLOOKUP(YEAR(B3963),$Z$13:$AB$35,3,FALSE)-1</f>
        <v>7.5166116124897986E-2</v>
      </c>
      <c r="L3963" s="21">
        <f>MAX(F3963:$F$5741)</f>
        <v>1480.49</v>
      </c>
      <c r="M3963" s="28">
        <f ca="1">IF(OFFSET($O3963,M$12,)&lt;&gt;"",_xlfn.STDEV.S(OFFSET($O3963,,,M$12))*SQRT($J$12/$G$12),"")</f>
        <v>0.13050100729162276</v>
      </c>
      <c r="N3963" s="30">
        <f ca="1">IF(OFFSET($O3963,N$12,)&lt;&gt;"",_xlfn.STDEV.S(OFFSET($O3963,,,N$12))*SQRT($J$12/$G$12),"")</f>
        <v>0.18561680449019388</v>
      </c>
      <c r="O3963" s="4">
        <f t="shared" ca="1" si="61"/>
        <v>3.4472131284130768E-3</v>
      </c>
    </row>
    <row r="3964" spans="2:15" x14ac:dyDescent="0.2">
      <c r="B3964" s="14">
        <v>35860</v>
      </c>
      <c r="C3964" s="25">
        <v>1390.55</v>
      </c>
      <c r="D3964" s="25">
        <v>1405.65</v>
      </c>
      <c r="E3964" s="25">
        <v>1384.18</v>
      </c>
      <c r="F3964" s="16">
        <v>1404.51</v>
      </c>
      <c r="G3964" s="28">
        <f ca="1">IFERROR($F3964/OFFSET($F3964,G$12,)-1,"")</f>
        <v>9.7705116038304674E-3</v>
      </c>
      <c r="H3964" s="29">
        <f ca="1">IFERROR($F3964/OFFSET($F3964,H$12,)-1,"")</f>
        <v>1.1333504405097727E-3</v>
      </c>
      <c r="I3964" s="29">
        <f ca="1">IFERROR($F3964/OFFSET($F3964,I$12,)-1,"")</f>
        <v>3.7158744341635908E-2</v>
      </c>
      <c r="J3964" s="29">
        <f ca="1">IFERROR($F3964/OFFSET($F3964,J$12,)-1,"")</f>
        <v>0.14750361528468825</v>
      </c>
      <c r="K3964" s="30">
        <f>F3964/VLOOKUP(YEAR(B3964),$Z$13:$AB$35,3,FALSE)-1</f>
        <v>7.1466170289053554E-2</v>
      </c>
      <c r="L3964" s="21">
        <f>MAX(F3964:$F$5741)</f>
        <v>1480.49</v>
      </c>
      <c r="M3964" s="28">
        <f ca="1">IF(OFFSET($O3964,M$12,)&lt;&gt;"",_xlfn.STDEV.S(OFFSET($O3964,,,M$12))*SQRT($J$12/$G$12),"")</f>
        <v>0.13107145277082266</v>
      </c>
      <c r="N3964" s="30">
        <f ca="1">IF(OFFSET($O3964,N$12,)&lt;&gt;"",_xlfn.STDEV.S(OFFSET($O3964,,,N$12))*SQRT($J$12/$G$12),"")</f>
        <v>0.18590876700699524</v>
      </c>
      <c r="O3964" s="4">
        <f t="shared" ca="1" si="61"/>
        <v>9.7230888018175563E-3</v>
      </c>
    </row>
    <row r="3965" spans="2:15" x14ac:dyDescent="0.2">
      <c r="B3965" s="14">
        <v>35859</v>
      </c>
      <c r="C3965" s="25">
        <v>1409.7</v>
      </c>
      <c r="D3965" s="25">
        <v>1409.7</v>
      </c>
      <c r="E3965" s="25">
        <v>1379.53</v>
      </c>
      <c r="F3965" s="16">
        <v>1390.92</v>
      </c>
      <c r="G3965" s="28">
        <f ca="1">IFERROR($F3965/OFFSET($F3965,G$12,)-1,"")</f>
        <v>-1.4580233793836328E-2</v>
      </c>
      <c r="H3965" s="29">
        <f ca="1">IFERROR($F3965/OFFSET($F3965,H$12,)-1,"")</f>
        <v>-1.5720223097959174E-3</v>
      </c>
      <c r="I3965" s="29">
        <f ca="1">IFERROR($F3965/OFFSET($F3965,I$12,)-1,"")</f>
        <v>2.7867071629680495E-2</v>
      </c>
      <c r="J3965" s="29">
        <f ca="1">IFERROR($F3965/OFFSET($F3965,J$12,)-1,"")</f>
        <v>0.12553103682664535</v>
      </c>
      <c r="K3965" s="30">
        <f>F3965/VLOOKUP(YEAR(B3965),$Z$13:$AB$35,3,FALSE)-1</f>
        <v>6.1098693194388431E-2</v>
      </c>
      <c r="L3965" s="21">
        <f>MAX(F3965:$F$5741)</f>
        <v>1480.49</v>
      </c>
      <c r="M3965" s="28">
        <f ca="1">IF(OFFSET($O3965,M$12,)&lt;&gt;"",_xlfn.STDEV.S(OFFSET($O3965,,,M$12))*SQRT($J$12/$G$12),"")</f>
        <v>0.12933930739701713</v>
      </c>
      <c r="N3965" s="30">
        <f ca="1">IF(OFFSET($O3965,N$12,)&lt;&gt;"",_xlfn.STDEV.S(OFFSET($O3965,,,N$12))*SQRT($J$12/$G$12),"")</f>
        <v>0.18614143165589458</v>
      </c>
      <c r="O3965" s="4">
        <f t="shared" ca="1" si="61"/>
        <v>-1.4687570004890051E-2</v>
      </c>
    </row>
    <row r="3966" spans="2:15" x14ac:dyDescent="0.2">
      <c r="B3966" s="14">
        <v>35858</v>
      </c>
      <c r="C3966" s="25">
        <v>1425.65</v>
      </c>
      <c r="D3966" s="25">
        <v>1428.64</v>
      </c>
      <c r="E3966" s="25">
        <v>1403.73</v>
      </c>
      <c r="F3966" s="16">
        <v>1411.5</v>
      </c>
      <c r="G3966" s="28">
        <f ca="1">IFERROR($F3966/OFFSET($F3966,G$12,)-1,"")</f>
        <v>-1.0015570424609654E-2</v>
      </c>
      <c r="H3966" s="29">
        <f ca="1">IFERROR($F3966/OFFSET($F3966,H$12,)-1,"")</f>
        <v>2.8183069762020896E-2</v>
      </c>
      <c r="I3966" s="29">
        <f ca="1">IFERROR($F3966/OFFSET($F3966,I$12,)-1,"")</f>
        <v>3.3528347892304966E-2</v>
      </c>
      <c r="J3966" s="29">
        <f ca="1">IFERROR($F3966/OFFSET($F3966,J$12,)-1,"")</f>
        <v>0.14218435171024213</v>
      </c>
      <c r="K3966" s="30">
        <f>F3966/VLOOKUP(YEAR(B3966),$Z$13:$AB$35,3,FALSE)-1</f>
        <v>7.6798669545250053E-2</v>
      </c>
      <c r="L3966" s="21">
        <f>MAX(F3966:$F$5741)</f>
        <v>1480.49</v>
      </c>
      <c r="M3966" s="28">
        <f ca="1">IF(OFFSET($O3966,M$12,)&lt;&gt;"",_xlfn.STDEV.S(OFFSET($O3966,,,M$12))*SQRT($J$12/$G$12),"")</f>
        <v>0.12373150996438852</v>
      </c>
      <c r="N3966" s="30">
        <f ca="1">IF(OFFSET($O3966,N$12,)&lt;&gt;"",_xlfn.STDEV.S(OFFSET($O3966,,,N$12))*SQRT($J$12/$G$12),"")</f>
        <v>0.18691259120454692</v>
      </c>
      <c r="O3966" s="4">
        <f t="shared" ca="1" si="61"/>
        <v>-1.006606367880895E-2</v>
      </c>
    </row>
    <row r="3967" spans="2:15" x14ac:dyDescent="0.2">
      <c r="B3967" s="14">
        <v>35857</v>
      </c>
      <c r="C3967" s="25">
        <v>1416.44</v>
      </c>
      <c r="D3967" s="25">
        <v>1427.45</v>
      </c>
      <c r="E3967" s="25">
        <v>1411.89</v>
      </c>
      <c r="F3967" s="16">
        <v>1425.78</v>
      </c>
      <c r="G3967" s="28">
        <f ca="1">IFERROR($F3967/OFFSET($F3967,G$12,)-1,"")</f>
        <v>6.9992301553110092E-3</v>
      </c>
      <c r="H3967" s="29">
        <f ca="1">IFERROR($F3967/OFFSET($F3967,H$12,)-1,"")</f>
        <v>5.0097218948856881E-2</v>
      </c>
      <c r="I3967" s="29">
        <f ca="1">IFERROR($F3967/OFFSET($F3967,I$12,)-1,"")</f>
        <v>5.61568034845219E-2</v>
      </c>
      <c r="J3967" s="29">
        <f ca="1">IFERROR($F3967/OFFSET($F3967,J$12,)-1,"")</f>
        <v>0.16537659896195178</v>
      </c>
      <c r="K3967" s="30">
        <f>F3967/VLOOKUP(YEAR(B3967),$Z$13:$AB$35,3,FALSE)-1</f>
        <v>8.7692530686664272E-2</v>
      </c>
      <c r="L3967" s="21">
        <f>MAX(F3967:$F$5741)</f>
        <v>1480.49</v>
      </c>
      <c r="M3967" s="28">
        <f ca="1">IF(OFFSET($O3967,M$12,)&lt;&gt;"",_xlfn.STDEV.S(OFFSET($O3967,,,M$12))*SQRT($J$12/$G$12),"")</f>
        <v>0.12320986542164591</v>
      </c>
      <c r="N3967" s="30">
        <f ca="1">IF(OFFSET($O3967,N$12,)&lt;&gt;"",_xlfn.STDEV.S(OFFSET($O3967,,,N$12))*SQRT($J$12/$G$12),"")</f>
        <v>0.18829020406667907</v>
      </c>
      <c r="O3967" s="4">
        <f t="shared" ca="1" si="61"/>
        <v>6.9748492428966802E-3</v>
      </c>
    </row>
    <row r="3968" spans="2:15" x14ac:dyDescent="0.2">
      <c r="B3968" s="14">
        <v>35856</v>
      </c>
      <c r="C3968" s="25">
        <v>1403.75</v>
      </c>
      <c r="D3968" s="25">
        <v>1418.3</v>
      </c>
      <c r="E3968" s="25">
        <v>1403.75</v>
      </c>
      <c r="F3968" s="16">
        <v>1415.87</v>
      </c>
      <c r="G3968" s="28">
        <f ca="1">IFERROR($F3968/OFFSET($F3968,G$12,)-1,"")</f>
        <v>9.2307472984916039E-3</v>
      </c>
      <c r="H3968" s="29">
        <f ca="1">IFERROR($F3968/OFFSET($F3968,H$12,)-1,"")</f>
        <v>4.3151845575775338E-2</v>
      </c>
      <c r="I3968" s="29">
        <f ca="1">IFERROR($F3968/OFFSET($F3968,I$12,)-1,"")</f>
        <v>5.3717747397092896E-2</v>
      </c>
      <c r="J3968" s="29">
        <f ca="1">IFERROR($F3968/OFFSET($F3968,J$12,)-1,"")</f>
        <v>0.16840237662980684</v>
      </c>
      <c r="K3968" s="30">
        <f>F3968/VLOOKUP(YEAR(B3968),$Z$13:$AB$35,3,FALSE)-1</f>
        <v>8.0132435174660399E-2</v>
      </c>
      <c r="L3968" s="21">
        <f>MAX(F3968:$F$5741)</f>
        <v>1480.49</v>
      </c>
      <c r="M3968" s="28">
        <f ca="1">IF(OFFSET($O3968,M$12,)&lt;&gt;"",_xlfn.STDEV.S(OFFSET($O3968,,,M$12))*SQRT($J$12/$G$12),"")</f>
        <v>0.13796794099071594</v>
      </c>
      <c r="N3968" s="30">
        <f ca="1">IF(OFFSET($O3968,N$12,)&lt;&gt;"",_xlfn.STDEV.S(OFFSET($O3968,,,N$12))*SQRT($J$12/$G$12),"")</f>
        <v>0.18813831555230368</v>
      </c>
      <c r="O3968" s="4">
        <f t="shared" ca="1" si="61"/>
        <v>9.1884043227284835E-3</v>
      </c>
    </row>
    <row r="3969" spans="2:15" x14ac:dyDescent="0.2">
      <c r="B3969" s="14">
        <v>35853</v>
      </c>
      <c r="C3969" s="25">
        <v>1393.68</v>
      </c>
      <c r="D3969" s="25">
        <v>1416.95</v>
      </c>
      <c r="E3969" s="25">
        <v>1392.91</v>
      </c>
      <c r="F3969" s="16">
        <v>1402.92</v>
      </c>
      <c r="G3969" s="28">
        <f ca="1">IFERROR($F3969/OFFSET($F3969,G$12,)-1,"")</f>
        <v>7.0417985657988957E-3</v>
      </c>
      <c r="H3969" s="29">
        <f ca="1">IFERROR($F3969/OFFSET($F3969,H$12,)-1,"")</f>
        <v>4.8747486375970928E-2</v>
      </c>
      <c r="I3969" s="29">
        <f ca="1">IFERROR($F3969/OFFSET($F3969,I$12,)-1,"")</f>
        <v>5.2982369232847937E-2</v>
      </c>
      <c r="J3969" s="29">
        <f ca="1">IFERROR($F3969/OFFSET($F3969,J$12,)-1,"")</f>
        <v>0.15988855175150696</v>
      </c>
      <c r="K3969" s="30">
        <f>F3969/VLOOKUP(YEAR(B3969),$Z$13:$AB$35,3,FALSE)-1</f>
        <v>7.0253198355240798E-2</v>
      </c>
      <c r="L3969" s="21">
        <f>MAX(F3969:$F$5741)</f>
        <v>1480.49</v>
      </c>
      <c r="M3969" s="28">
        <f ca="1">IF(OFFSET($O3969,M$12,)&lt;&gt;"",_xlfn.STDEV.S(OFFSET($O3969,,,M$12))*SQRT($J$12/$G$12),"")</f>
        <v>0.14433517380776525</v>
      </c>
      <c r="N3969" s="30">
        <f ca="1">IF(OFFSET($O3969,N$12,)&lt;&gt;"",_xlfn.STDEV.S(OFFSET($O3969,,,N$12))*SQRT($J$12/$G$12),"")</f>
        <v>0.18784470377127288</v>
      </c>
      <c r="O3969" s="4">
        <f t="shared" ca="1" si="61"/>
        <v>7.0171208847224237E-3</v>
      </c>
    </row>
    <row r="3970" spans="2:15" x14ac:dyDescent="0.2">
      <c r="B3970" s="14">
        <v>35852</v>
      </c>
      <c r="C3970" s="25">
        <v>1373.38</v>
      </c>
      <c r="D3970" s="25">
        <v>1402.57</v>
      </c>
      <c r="E3970" s="25">
        <v>1371.57</v>
      </c>
      <c r="F3970" s="16">
        <v>1393.11</v>
      </c>
      <c r="G3970" s="28">
        <f ca="1">IFERROR($F3970/OFFSET($F3970,G$12,)-1,"")</f>
        <v>1.47871883217634E-2</v>
      </c>
      <c r="H3970" s="29">
        <f ca="1">IFERROR($F3970/OFFSET($F3970,H$12,)-1,"")</f>
        <v>2.9561528626645295E-2</v>
      </c>
      <c r="I3970" s="29">
        <f ca="1">IFERROR($F3970/OFFSET($F3970,I$12,)-1,"")</f>
        <v>4.8097323161648387E-2</v>
      </c>
      <c r="J3970" s="29">
        <f ca="1">IFERROR($F3970/OFFSET($F3970,J$12,)-1,"")</f>
        <v>0.1483884263457258</v>
      </c>
      <c r="K3970" s="30">
        <f>F3970/VLOOKUP(YEAR(B3970),$Z$13:$AB$35,3,FALSE)-1</f>
        <v>6.2769390386243851E-2</v>
      </c>
      <c r="L3970" s="21">
        <f>MAX(F3970:$F$5741)</f>
        <v>1480.49</v>
      </c>
      <c r="M3970" s="28">
        <f ca="1">IF(OFFSET($O3970,M$12,)&lt;&gt;"",_xlfn.STDEV.S(OFFSET($O3970,,,M$12))*SQRT($J$12/$G$12),"")</f>
        <v>0.14477211163428036</v>
      </c>
      <c r="N3970" s="30">
        <f ca="1">IF(OFFSET($O3970,N$12,)&lt;&gt;"",_xlfn.STDEV.S(OFFSET($O3970,,,N$12))*SQRT($J$12/$G$12),"")</f>
        <v>0.18755099731567612</v>
      </c>
      <c r="O3970" s="4">
        <f t="shared" ca="1" si="61"/>
        <v>1.4678923832554288E-2</v>
      </c>
    </row>
    <row r="3971" spans="2:15" x14ac:dyDescent="0.2">
      <c r="B3971" s="14">
        <v>35851</v>
      </c>
      <c r="C3971" s="25">
        <v>1358.04</v>
      </c>
      <c r="D3971" s="25">
        <v>1373.88</v>
      </c>
      <c r="E3971" s="25">
        <v>1357.95</v>
      </c>
      <c r="F3971" s="16">
        <v>1372.81</v>
      </c>
      <c r="G3971" s="28">
        <f ca="1">IFERROR($F3971/OFFSET($F3971,G$12,)-1,"")</f>
        <v>1.1084433184067821E-2</v>
      </c>
      <c r="H3971" s="29">
        <f ca="1">IFERROR($F3971/OFFSET($F3971,H$12,)-1,"")</f>
        <v>1.7423849403394254E-2</v>
      </c>
      <c r="I3971" s="29">
        <f ca="1">IFERROR($F3971/OFFSET($F3971,I$12,)-1,"")</f>
        <v>4.4271685138558281E-2</v>
      </c>
      <c r="J3971" s="29">
        <f ca="1">IFERROR($F3971/OFFSET($F3971,J$12,)-1,"")</f>
        <v>0.13104840370751791</v>
      </c>
      <c r="K3971" s="30">
        <f>F3971/VLOOKUP(YEAR(B3971),$Z$13:$AB$35,3,FALSE)-1</f>
        <v>4.728301915580202E-2</v>
      </c>
      <c r="L3971" s="21">
        <f>MAX(F3971:$F$5741)</f>
        <v>1480.49</v>
      </c>
      <c r="M3971" s="28">
        <f ca="1">IF(OFFSET($O3971,M$12,)&lt;&gt;"",_xlfn.STDEV.S(OFFSET($O3971,,,M$12))*SQRT($J$12/$G$12),"")</f>
        <v>0.14181433570660959</v>
      </c>
      <c r="N3971" s="30">
        <f ca="1">IF(OFFSET($O3971,N$12,)&lt;&gt;"",_xlfn.STDEV.S(OFFSET($O3971,,,N$12))*SQRT($J$12/$G$12),"")</f>
        <v>0.19300156509824803</v>
      </c>
      <c r="O3971" s="4">
        <f t="shared" ca="1" si="61"/>
        <v>1.1023451075491145E-2</v>
      </c>
    </row>
    <row r="3972" spans="2:15" x14ac:dyDescent="0.2">
      <c r="B3972" s="14">
        <v>35850</v>
      </c>
      <c r="C3972" s="25">
        <v>1357.3</v>
      </c>
      <c r="D3972" s="25">
        <v>1363.13</v>
      </c>
      <c r="E3972" s="25">
        <v>1348.31</v>
      </c>
      <c r="F3972" s="16">
        <v>1357.76</v>
      </c>
      <c r="G3972" s="28">
        <f ca="1">IFERROR($F3972/OFFSET($F3972,G$12,)-1,"")</f>
        <v>3.3890812642756174E-4</v>
      </c>
      <c r="H3972" s="29">
        <f ca="1">IFERROR($F3972/OFFSET($F3972,H$12,)-1,"")</f>
        <v>1.2369796520948162E-2</v>
      </c>
      <c r="I3972" s="29">
        <f ca="1">IFERROR($F3972/OFFSET($F3972,I$12,)-1,"")</f>
        <v>3.8217437183624137E-2</v>
      </c>
      <c r="J3972" s="29">
        <f ca="1">IFERROR($F3972/OFFSET($F3972,J$12,)-1,"")</f>
        <v>0.12128169130398869</v>
      </c>
      <c r="K3972" s="30">
        <f>F3972/VLOOKUP(YEAR(B3972),$Z$13:$AB$35,3,FALSE)-1</f>
        <v>3.580174393323321E-2</v>
      </c>
      <c r="L3972" s="21">
        <f>MAX(F3972:$F$5741)</f>
        <v>1480.49</v>
      </c>
      <c r="M3972" s="28">
        <f ca="1">IF(OFFSET($O3972,M$12,)&lt;&gt;"",_xlfn.STDEV.S(OFFSET($O3972,,,M$12))*SQRT($J$12/$G$12),"")</f>
        <v>0.140522494703613</v>
      </c>
      <c r="N3972" s="30">
        <f ca="1">IF(OFFSET($O3972,N$12,)&lt;&gt;"",_xlfn.STDEV.S(OFFSET($O3972,,,N$12))*SQRT($J$12/$G$12),"")</f>
        <v>0.19313544668080349</v>
      </c>
      <c r="O3972" s="4">
        <f t="shared" ca="1" si="61"/>
        <v>3.3885071004070285E-4</v>
      </c>
    </row>
    <row r="3973" spans="2:15" x14ac:dyDescent="0.2">
      <c r="B3973" s="14">
        <v>35849</v>
      </c>
      <c r="C3973" s="25">
        <v>1338</v>
      </c>
      <c r="D3973" s="25">
        <v>1363.64</v>
      </c>
      <c r="E3973" s="25">
        <v>1337.62</v>
      </c>
      <c r="F3973" s="16">
        <v>1357.3</v>
      </c>
      <c r="G3973" s="28">
        <f ca="1">IFERROR($F3973/OFFSET($F3973,G$12,)-1,"")</f>
        <v>1.4644429659642189E-2</v>
      </c>
      <c r="H3973" s="29">
        <f ca="1">IFERROR($F3973/OFFSET($F3973,H$12,)-1,"")</f>
        <v>1.2283436378959234E-2</v>
      </c>
      <c r="I3973" s="29">
        <f ca="1">IFERROR($F3973/OFFSET($F3973,I$12,)-1,"")</f>
        <v>4.4953076040680218E-2</v>
      </c>
      <c r="J3973" s="29">
        <f ca="1">IFERROR($F3973/OFFSET($F3973,J$12,)-1,"")</f>
        <v>0.11969971951823122</v>
      </c>
      <c r="K3973" s="30">
        <f>F3973/VLOOKUP(YEAR(B3973),$Z$13:$AB$35,3,FALSE)-1</f>
        <v>3.5450821235400554E-2</v>
      </c>
      <c r="L3973" s="21">
        <f>MAX(F3973:$F$5741)</f>
        <v>1480.49</v>
      </c>
      <c r="M3973" s="28">
        <f ca="1">IF(OFFSET($O3973,M$12,)&lt;&gt;"",_xlfn.STDEV.S(OFFSET($O3973,,,M$12))*SQRT($J$12/$G$12),"")</f>
        <v>0.14065208300302467</v>
      </c>
      <c r="N3973" s="30">
        <f ca="1">IF(OFFSET($O3973,N$12,)&lt;&gt;"",_xlfn.STDEV.S(OFFSET($O3973,,,N$12))*SQRT($J$12/$G$12),"")</f>
        <v>0.19365723733234355</v>
      </c>
      <c r="O3973" s="4">
        <f t="shared" ca="1" si="61"/>
        <v>1.4538235512640676E-2</v>
      </c>
    </row>
    <row r="3974" spans="2:15" x14ac:dyDescent="0.2">
      <c r="B3974" s="14">
        <v>35846</v>
      </c>
      <c r="C3974" s="25">
        <v>1352.02</v>
      </c>
      <c r="D3974" s="25">
        <v>1352.44</v>
      </c>
      <c r="E3974" s="25">
        <v>1329.74</v>
      </c>
      <c r="F3974" s="16">
        <v>1337.71</v>
      </c>
      <c r="G3974" s="28">
        <f ca="1">IFERROR($F3974/OFFSET($F3974,G$12,)-1,"")</f>
        <v>-1.1381188521258356E-2</v>
      </c>
      <c r="H3974" s="29">
        <f ca="1">IFERROR($F3974/OFFSET($F3974,H$12,)-1,"")</f>
        <v>5.7594207668265618E-4</v>
      </c>
      <c r="I3974" s="29">
        <f ca="1">IFERROR($F3974/OFFSET($F3974,I$12,)-1,"")</f>
        <v>3.2000493739537061E-2</v>
      </c>
      <c r="J3974" s="29">
        <f ca="1">IFERROR($F3974/OFFSET($F3974,J$12,)-1,"")</f>
        <v>0.10248401134041019</v>
      </c>
      <c r="K3974" s="30">
        <f>F3974/VLOOKUP(YEAR(B3974),$Z$13:$AB$35,3,FALSE)-1</f>
        <v>2.0506091560309248E-2</v>
      </c>
      <c r="L3974" s="21">
        <f>MAX(F3974:$F$5741)</f>
        <v>1480.49</v>
      </c>
      <c r="M3974" s="28">
        <f ca="1">IF(OFFSET($O3974,M$12,)&lt;&gt;"",_xlfn.STDEV.S(OFFSET($O3974,,,M$12))*SQRT($J$12/$G$12),"")</f>
        <v>0.18650395192611266</v>
      </c>
      <c r="N3974" s="30">
        <f ca="1">IF(OFFSET($O3974,N$12,)&lt;&gt;"",_xlfn.STDEV.S(OFFSET($O3974,,,N$12))*SQRT($J$12/$G$12),"")</f>
        <v>0.1920723944717361</v>
      </c>
      <c r="O3974" s="4">
        <f t="shared" ca="1" si="61"/>
        <v>-1.1446449887785395E-2</v>
      </c>
    </row>
    <row r="3975" spans="2:15" x14ac:dyDescent="0.2">
      <c r="B3975" s="14">
        <v>35845</v>
      </c>
      <c r="C3975" s="25">
        <v>1348.89</v>
      </c>
      <c r="D3975" s="25">
        <v>1360.16</v>
      </c>
      <c r="E3975" s="25">
        <v>1343.14</v>
      </c>
      <c r="F3975" s="16">
        <v>1353.11</v>
      </c>
      <c r="G3975" s="28">
        <f ca="1">IFERROR($F3975/OFFSET($F3975,G$12,)-1,"")</f>
        <v>2.8236863558881442E-3</v>
      </c>
      <c r="H3975" s="29">
        <f ca="1">IFERROR($F3975/OFFSET($F3975,H$12,)-1,"")</f>
        <v>1.4393774692445405E-2</v>
      </c>
      <c r="I3975" s="29">
        <f ca="1">IFERROR($F3975/OFFSET($F3975,I$12,)-1,"")</f>
        <v>3.4622236835062603E-2</v>
      </c>
      <c r="J3975" s="29">
        <f ca="1">IFERROR($F3975/OFFSET($F3975,J$12,)-1,"")</f>
        <v>0.11639975908187083</v>
      </c>
      <c r="K3975" s="30">
        <f>F3975/VLOOKUP(YEAR(B3975),$Z$13:$AB$35,3,FALSE)-1</f>
        <v>3.2254373183402851E-2</v>
      </c>
      <c r="L3975" s="21">
        <f>MAX(F3975:$F$5741)</f>
        <v>1480.49</v>
      </c>
      <c r="M3975" s="28">
        <f ca="1">IF(OFFSET($O3975,M$12,)&lt;&gt;"",_xlfn.STDEV.S(OFFSET($O3975,,,M$12))*SQRT($J$12/$G$12),"")</f>
        <v>0.18715038660568786</v>
      </c>
      <c r="N3975" s="30">
        <f ca="1">IF(OFFSET($O3975,N$12,)&lt;&gt;"",_xlfn.STDEV.S(OFFSET($O3975,,,N$12))*SQRT($J$12/$G$12),"")</f>
        <v>0.19093853305555819</v>
      </c>
      <c r="O3975" s="4">
        <f t="shared" ca="1" si="61"/>
        <v>2.8197072423224636E-3</v>
      </c>
    </row>
    <row r="3976" spans="2:15" x14ac:dyDescent="0.2">
      <c r="B3976" s="14">
        <v>35844</v>
      </c>
      <c r="C3976" s="25">
        <v>1340.65</v>
      </c>
      <c r="D3976" s="25">
        <v>1350.85</v>
      </c>
      <c r="E3976" s="25">
        <v>1338.12</v>
      </c>
      <c r="F3976" s="16">
        <v>1349.3</v>
      </c>
      <c r="G3976" s="28">
        <f ca="1">IFERROR($F3976/OFFSET($F3976,G$12,)-1,"")</f>
        <v>6.0618713511335631E-3</v>
      </c>
      <c r="H3976" s="29">
        <f ca="1">IFERROR($F3976/OFFSET($F3976,H$12,)-1,"")</f>
        <v>2.2980155523755208E-4</v>
      </c>
      <c r="I3976" s="29">
        <f ca="1">IFERROR($F3976/OFFSET($F3976,I$12,)-1,"")</f>
        <v>2.1995667520033901E-2</v>
      </c>
      <c r="J3976" s="29">
        <f ca="1">IFERROR($F3976/OFFSET($F3976,J$12,)-1,"")</f>
        <v>0.1165173067216112</v>
      </c>
      <c r="K3976" s="30">
        <f>F3976/VLOOKUP(YEAR(B3976),$Z$13:$AB$35,3,FALSE)-1</f>
        <v>2.9347817794832309E-2</v>
      </c>
      <c r="L3976" s="21">
        <f>MAX(F3976:$F$5741)</f>
        <v>1480.49</v>
      </c>
      <c r="M3976" s="28">
        <f ca="1">IF(OFFSET($O3976,M$12,)&lt;&gt;"",_xlfn.STDEV.S(OFFSET($O3976,,,M$12))*SQRT($J$12/$G$12),"")</f>
        <v>0.18835048640605559</v>
      </c>
      <c r="N3976" s="30">
        <f ca="1">IF(OFFSET($O3976,N$12,)&lt;&gt;"",_xlfn.STDEV.S(OFFSET($O3976,,,N$12))*SQRT($J$12/$G$12),"")</f>
        <v>0.19150119504582033</v>
      </c>
      <c r="O3976" s="4">
        <f t="shared" ca="1" si="61"/>
        <v>6.0435721234671676E-3</v>
      </c>
    </row>
    <row r="3977" spans="2:15" x14ac:dyDescent="0.2">
      <c r="B3977" s="14">
        <v>35843</v>
      </c>
      <c r="C3977" s="25">
        <v>1340.83</v>
      </c>
      <c r="D3977" s="25">
        <v>1347.38</v>
      </c>
      <c r="E3977" s="25">
        <v>1335.38</v>
      </c>
      <c r="F3977" s="16">
        <v>1341.17</v>
      </c>
      <c r="G3977" s="28">
        <f ca="1">IFERROR($F3977/OFFSET($F3977,G$12,)-1,"")</f>
        <v>2.535742786184958E-4</v>
      </c>
      <c r="H3977" s="29">
        <f ca="1">IFERROR($F3977/OFFSET($F3977,H$12,)-1,"")</f>
        <v>8.5072722252488298E-4</v>
      </c>
      <c r="I3977" s="29">
        <f ca="1">IFERROR($F3977/OFFSET($F3977,I$12,)-1,"")</f>
        <v>4.0925460246499679E-2</v>
      </c>
      <c r="J3977" s="29">
        <f ca="1">IFERROR($F3977/OFFSET($F3977,J$12,)-1,"")</f>
        <v>0.11742749306382949</v>
      </c>
      <c r="K3977" s="30">
        <f>F3977/VLOOKUP(YEAR(B3977),$Z$13:$AB$35,3,FALSE)-1</f>
        <v>2.3145640548354995E-2</v>
      </c>
      <c r="L3977" s="21">
        <f>MAX(F3977:$F$5741)</f>
        <v>1480.49</v>
      </c>
      <c r="M3977" s="28">
        <f ca="1">IF(OFFSET($O3977,M$12,)&lt;&gt;"",_xlfn.STDEV.S(OFFSET($O3977,,,M$12))*SQRT($J$12/$G$12),"")</f>
        <v>0.18930670518404183</v>
      </c>
      <c r="N3977" s="30">
        <f ca="1">IF(OFFSET($O3977,N$12,)&lt;&gt;"",_xlfn.STDEV.S(OFFSET($O3977,,,N$12))*SQRT($J$12/$G$12),"")</f>
        <v>0.1934565103924627</v>
      </c>
      <c r="O3977" s="4">
        <f t="shared" ca="1" si="61"/>
        <v>2.535421340950088E-4</v>
      </c>
    </row>
    <row r="3978" spans="2:15" x14ac:dyDescent="0.2">
      <c r="B3978" s="14">
        <v>35842</v>
      </c>
      <c r="C3978" s="25">
        <v>1335.73</v>
      </c>
      <c r="D3978" s="25">
        <v>1341.37</v>
      </c>
      <c r="E3978" s="25">
        <v>1330.96</v>
      </c>
      <c r="F3978" s="16">
        <v>1340.83</v>
      </c>
      <c r="G3978" s="28">
        <f ca="1">IFERROR($F3978/OFFSET($F3978,G$12,)-1,"")</f>
        <v>2.9096294523314192E-3</v>
      </c>
      <c r="H3978" s="29">
        <f ca="1">IFERROR($F3978/OFFSET($F3978,H$12,)-1,"")</f>
        <v>-8.1077682184362843E-3</v>
      </c>
      <c r="I3978" s="29">
        <f ca="1">IFERROR($F3978/OFFSET($F3978,I$12,)-1,"")</f>
        <v>6.051474310301197E-2</v>
      </c>
      <c r="J3978" s="29">
        <f ca="1">IFERROR($F3978/OFFSET($F3978,J$12,)-1,"")</f>
        <v>0.11553629072514893</v>
      </c>
      <c r="K3978" s="30">
        <f>F3978/VLOOKUP(YEAR(B3978),$Z$13:$AB$35,3,FALSE)-1</f>
        <v>2.2886262902130694E-2</v>
      </c>
      <c r="L3978" s="21">
        <f>MAX(F3978:$F$5741)</f>
        <v>1480.49</v>
      </c>
      <c r="M3978" s="28">
        <f ca="1">IF(OFFSET($O3978,M$12,)&lt;&gt;"",_xlfn.STDEV.S(OFFSET($O3978,,,M$12))*SQRT($J$12/$G$12),"")</f>
        <v>0.19664681552288335</v>
      </c>
      <c r="N3978" s="30">
        <f ca="1">IF(OFFSET($O3978,N$12,)&lt;&gt;"",_xlfn.STDEV.S(OFFSET($O3978,,,N$12))*SQRT($J$12/$G$12),"")</f>
        <v>0.19353007319404561</v>
      </c>
      <c r="O3978" s="4">
        <f t="shared" ca="1" si="61"/>
        <v>2.9054046735996039E-3</v>
      </c>
    </row>
    <row r="3979" spans="2:15" x14ac:dyDescent="0.2">
      <c r="B3979" s="14">
        <v>35839</v>
      </c>
      <c r="C3979" s="25">
        <v>1334.48</v>
      </c>
      <c r="D3979" s="25">
        <v>1337.02</v>
      </c>
      <c r="E3979" s="25">
        <v>1325.74</v>
      </c>
      <c r="F3979" s="16">
        <v>1336.94</v>
      </c>
      <c r="G3979" s="28">
        <f ca="1">IFERROR($F3979/OFFSET($F3979,G$12,)-1,"")</f>
        <v>2.2715175686516265E-3</v>
      </c>
      <c r="H3979" s="29">
        <f ca="1">IFERROR($F3979/OFFSET($F3979,H$12,)-1,"")</f>
        <v>-4.764244346181834E-3</v>
      </c>
      <c r="I3979" s="29">
        <f ca="1">IFERROR($F3979/OFFSET($F3979,I$12,)-1,"")</f>
        <v>5.5317872535244783E-2</v>
      </c>
      <c r="J3979" s="29">
        <f ca="1">IFERROR($F3979/OFFSET($F3979,J$12,)-1,"")</f>
        <v>0.11694626386846685</v>
      </c>
      <c r="K3979" s="30">
        <f>F3979/VLOOKUP(YEAR(B3979),$Z$13:$AB$35,3,FALSE)-1</f>
        <v>1.9918677479154434E-2</v>
      </c>
      <c r="L3979" s="21">
        <f>MAX(F3979:$F$5741)</f>
        <v>1480.49</v>
      </c>
      <c r="M3979" s="28">
        <f ca="1">IF(OFFSET($O3979,M$12,)&lt;&gt;"",_xlfn.STDEV.S(OFFSET($O3979,,,M$12))*SQRT($J$12/$G$12),"")</f>
        <v>0.19933355880539583</v>
      </c>
      <c r="N3979" s="30">
        <f ca="1">IF(OFFSET($O3979,N$12,)&lt;&gt;"",_xlfn.STDEV.S(OFFSET($O3979,,,N$12))*SQRT($J$12/$G$12),"")</f>
        <v>0.19825257946213767</v>
      </c>
      <c r="O3979" s="4">
        <f t="shared" ca="1" si="61"/>
        <v>2.268941572828264E-3</v>
      </c>
    </row>
    <row r="3980" spans="2:15" x14ac:dyDescent="0.2">
      <c r="B3980" s="14">
        <v>35838</v>
      </c>
      <c r="C3980" s="25">
        <v>1348.68</v>
      </c>
      <c r="D3980" s="25">
        <v>1350.05</v>
      </c>
      <c r="E3980" s="25">
        <v>1331.73</v>
      </c>
      <c r="F3980" s="16">
        <v>1333.91</v>
      </c>
      <c r="G3980" s="28">
        <f ca="1">IFERROR($F3980/OFFSET($F3980,G$12,)-1,"")</f>
        <v>-1.1178733719301004E-2</v>
      </c>
      <c r="H3980" s="29">
        <f ca="1">IFERROR($F3980/OFFSET($F3980,H$12,)-1,"")</f>
        <v>-1.4975741956446242E-2</v>
      </c>
      <c r="I3980" s="29">
        <f ca="1">IFERROR($F3980/OFFSET($F3980,I$12,)-1,"")</f>
        <v>6.2554764294476595E-2</v>
      </c>
      <c r="J3980" s="29">
        <f ca="1">IFERROR($F3980/OFFSET($F3980,J$12,)-1,"")</f>
        <v>0.12289548117718363</v>
      </c>
      <c r="K3980" s="30">
        <f>F3980/VLOOKUP(YEAR(B3980),$Z$13:$AB$35,3,FALSE)-1</f>
        <v>1.760716492603942E-2</v>
      </c>
      <c r="L3980" s="21">
        <f>MAX(F3980:$F$5741)</f>
        <v>1480.49</v>
      </c>
      <c r="M3980" s="28">
        <f ca="1">IF(OFFSET($O3980,M$12,)&lt;&gt;"",_xlfn.STDEV.S(OFFSET($O3980,,,M$12))*SQRT($J$12/$G$12),"")</f>
        <v>0.20031902280276442</v>
      </c>
      <c r="N3980" s="30">
        <f ca="1">IF(OFFSET($O3980,N$12,)&lt;&gt;"",_xlfn.STDEV.S(OFFSET($O3980,,,N$12))*SQRT($J$12/$G$12),"")</f>
        <v>0.19995190393569368</v>
      </c>
      <c r="O3980" s="4">
        <f t="shared" ca="1" si="61"/>
        <v>-1.1241685349085307E-2</v>
      </c>
    </row>
    <row r="3981" spans="2:15" x14ac:dyDescent="0.2">
      <c r="B3981" s="14">
        <v>35837</v>
      </c>
      <c r="C3981" s="25">
        <v>1340.08</v>
      </c>
      <c r="D3981" s="25">
        <v>1349.29</v>
      </c>
      <c r="E3981" s="25">
        <v>1338.98</v>
      </c>
      <c r="F3981" s="16">
        <v>1348.99</v>
      </c>
      <c r="G3981" s="28">
        <f ca="1">IFERROR($F3981/OFFSET($F3981,G$12,)-1,"")</f>
        <v>6.686417468265704E-3</v>
      </c>
      <c r="H3981" s="29">
        <f ca="1">IFERROR($F3981/OFFSET($F3981,H$12,)-1,"")</f>
        <v>-3.1185108002453887E-3</v>
      </c>
      <c r="I3981" s="29">
        <f ca="1">IFERROR($F3981/OFFSET($F3981,I$12,)-1,"")</f>
        <v>8.2925928601819132E-2</v>
      </c>
      <c r="J3981" s="29">
        <f ca="1">IFERROR($F3981/OFFSET($F3981,J$12,)-1,"")</f>
        <v>0.13646051844550589</v>
      </c>
      <c r="K3981" s="30">
        <f>F3981/VLOOKUP(YEAR(B3981),$Z$13:$AB$35,3,FALSE)-1</f>
        <v>2.9111326411510374E-2</v>
      </c>
      <c r="L3981" s="21">
        <f>MAX(F3981:$F$5741)</f>
        <v>1480.49</v>
      </c>
      <c r="M3981" s="28">
        <f ca="1">IF(OFFSET($O3981,M$12,)&lt;&gt;"",_xlfn.STDEV.S(OFFSET($O3981,,,M$12))*SQRT($J$12/$G$12),"")</f>
        <v>0.20210162486640049</v>
      </c>
      <c r="N3981" s="30">
        <f ca="1">IF(OFFSET($O3981,N$12,)&lt;&gt;"",_xlfn.STDEV.S(OFFSET($O3981,,,N$12))*SQRT($J$12/$G$12),"")</f>
        <v>0.19839118729330299</v>
      </c>
      <c r="O3981" s="4">
        <f t="shared" ca="1" si="61"/>
        <v>6.6641625277873125E-3</v>
      </c>
    </row>
    <row r="3982" spans="2:15" x14ac:dyDescent="0.2">
      <c r="B3982" s="14">
        <v>35836</v>
      </c>
      <c r="C3982" s="25">
        <v>1351.79</v>
      </c>
      <c r="D3982" s="25">
        <v>1354.14</v>
      </c>
      <c r="E3982" s="25">
        <v>1332.28</v>
      </c>
      <c r="F3982" s="16">
        <v>1340.03</v>
      </c>
      <c r="G3982" s="28">
        <f ca="1">IFERROR($F3982/OFFSET($F3982,G$12,)-1,"")</f>
        <v>-8.6995761175922004E-3</v>
      </c>
      <c r="H3982" s="29">
        <f ca="1">IFERROR($F3982/OFFSET($F3982,H$12,)-1,"")</f>
        <v>-1.8803406286839852E-2</v>
      </c>
      <c r="I3982" s="29">
        <f ca="1">IFERROR($F3982/OFFSET($F3982,I$12,)-1,"")</f>
        <v>7.5310147811712413E-2</v>
      </c>
      <c r="J3982" s="29">
        <f ca="1">IFERROR($F3982/OFFSET($F3982,J$12,)-1,"")</f>
        <v>0.13467628579654178</v>
      </c>
      <c r="K3982" s="30">
        <f>F3982/VLOOKUP(YEAR(B3982),$Z$13:$AB$35,3,FALSE)-1</f>
        <v>2.2275962558073958E-2</v>
      </c>
      <c r="L3982" s="21">
        <f>MAX(F3982:$F$5741)</f>
        <v>1480.49</v>
      </c>
      <c r="M3982" s="28">
        <f ca="1">IF(OFFSET($O3982,M$12,)&lt;&gt;"",_xlfn.STDEV.S(OFFSET($O3982,,,M$12))*SQRT($J$12/$G$12),"")</f>
        <v>0.20343731213197541</v>
      </c>
      <c r="N3982" s="30">
        <f ca="1">IF(OFFSET($O3982,N$12,)&lt;&gt;"",_xlfn.STDEV.S(OFFSET($O3982,,,N$12))*SQRT($J$12/$G$12),"")</f>
        <v>0.2069004966159971</v>
      </c>
      <c r="O3982" s="4">
        <f t="shared" ca="1" si="61"/>
        <v>-8.7376383408266957E-3</v>
      </c>
    </row>
    <row r="3983" spans="2:15" x14ac:dyDescent="0.2">
      <c r="B3983" s="14">
        <v>35835</v>
      </c>
      <c r="C3983" s="25">
        <v>1343.68</v>
      </c>
      <c r="D3983" s="25">
        <v>1356.77</v>
      </c>
      <c r="E3983" s="25">
        <v>1343.12</v>
      </c>
      <c r="F3983" s="16">
        <v>1351.79</v>
      </c>
      <c r="G3983" s="28">
        <f ca="1">IFERROR($F3983/OFFSET($F3983,G$12,)-1,"")</f>
        <v>6.2902913633182678E-3</v>
      </c>
      <c r="H3983" s="29">
        <f ca="1">IFERROR($F3983/OFFSET($F3983,H$12,)-1,"")</f>
        <v>1.348178107661635E-3</v>
      </c>
      <c r="I3983" s="29">
        <f ca="1">IFERROR($F3983/OFFSET($F3983,I$12,)-1,"")</f>
        <v>4.0470747608161828E-2</v>
      </c>
      <c r="J3983" s="29">
        <f ca="1">IFERROR($F3983/OFFSET($F3983,J$12,)-1,"")</f>
        <v>0.14349157474453533</v>
      </c>
      <c r="K3983" s="30">
        <f>F3983/VLOOKUP(YEAR(B3983),$Z$13:$AB$35,3,FALSE)-1</f>
        <v>3.1247377615709171E-2</v>
      </c>
      <c r="L3983" s="21">
        <f>MAX(F3983:$F$5741)</f>
        <v>1480.49</v>
      </c>
      <c r="M3983" s="28">
        <f ca="1">IF(OFFSET($O3983,M$12,)&lt;&gt;"",_xlfn.STDEV.S(OFFSET($O3983,,,M$12))*SQRT($J$12/$G$12),"")</f>
        <v>0.2011086658064094</v>
      </c>
      <c r="N3983" s="30">
        <f ca="1">IF(OFFSET($O3983,N$12,)&lt;&gt;"",_xlfn.STDEV.S(OFFSET($O3983,,,N$12))*SQRT($J$12/$G$12),"")</f>
        <v>0.20649978346721543</v>
      </c>
      <c r="O3983" s="4">
        <f t="shared" ref="O3983:O4046" ca="1" si="62">IFERROR(LN(1+G3983),"")</f>
        <v>6.2705900554156195E-3</v>
      </c>
    </row>
    <row r="3984" spans="2:15" x14ac:dyDescent="0.2">
      <c r="B3984" s="14">
        <v>35832</v>
      </c>
      <c r="C3984" s="25">
        <v>1354.19</v>
      </c>
      <c r="D3984" s="25">
        <v>1355.62</v>
      </c>
      <c r="E3984" s="25">
        <v>1340.26</v>
      </c>
      <c r="F3984" s="16">
        <v>1343.34</v>
      </c>
      <c r="G3984" s="28">
        <f ca="1">IFERROR($F3984/OFFSET($F3984,G$12,)-1,"")</f>
        <v>-8.0121696364617856E-3</v>
      </c>
      <c r="H3984" s="29">
        <f ca="1">IFERROR($F3984/OFFSET($F3984,H$12,)-1,"")</f>
        <v>-2.6047674686879851E-4</v>
      </c>
      <c r="I3984" s="29">
        <f ca="1">IFERROR($F3984/OFFSET($F3984,I$12,)-1,"")</f>
        <v>2.1093197728775603E-2</v>
      </c>
      <c r="J3984" s="29">
        <f ca="1">IFERROR($F3984/OFFSET($F3984,J$12,)-1,"")</f>
        <v>0.14363794248352657</v>
      </c>
      <c r="K3984" s="30">
        <f>F3984/VLOOKUP(YEAR(B3984),$Z$13:$AB$35,3,FALSE)-1</f>
        <v>2.4801080231608985E-2</v>
      </c>
      <c r="L3984" s="21">
        <f>MAX(F3984:$F$5741)</f>
        <v>1480.49</v>
      </c>
      <c r="M3984" s="28">
        <f ca="1">IF(OFFSET($O3984,M$12,)&lt;&gt;"",_xlfn.STDEV.S(OFFSET($O3984,,,M$12))*SQRT($J$12/$G$12),"")</f>
        <v>0.20564429105492463</v>
      </c>
      <c r="N3984" s="30">
        <f ca="1">IF(OFFSET($O3984,N$12,)&lt;&gt;"",_xlfn.STDEV.S(OFFSET($O3984,,,N$12))*SQRT($J$12/$G$12),"")</f>
        <v>0.2064629879000616</v>
      </c>
      <c r="O3984" s="4">
        <f t="shared" ca="1" si="62"/>
        <v>-8.0444395512053873E-3</v>
      </c>
    </row>
    <row r="3985" spans="2:15" x14ac:dyDescent="0.2">
      <c r="B3985" s="14">
        <v>35831</v>
      </c>
      <c r="C3985" s="25">
        <v>1353.21</v>
      </c>
      <c r="D3985" s="25">
        <v>1361.93</v>
      </c>
      <c r="E3985" s="25">
        <v>1351.54</v>
      </c>
      <c r="F3985" s="16">
        <v>1354.19</v>
      </c>
      <c r="G3985" s="28">
        <f ca="1">IFERROR($F3985/OFFSET($F3985,G$12,)-1,"")</f>
        <v>7.2420392991490168E-4</v>
      </c>
      <c r="H3985" s="29">
        <f ca="1">IFERROR($F3985/OFFSET($F3985,H$12,)-1,"")</f>
        <v>1.640734652826259E-2</v>
      </c>
      <c r="I3985" s="29">
        <f ca="1">IFERROR($F3985/OFFSET($F3985,I$12,)-1,"")</f>
        <v>2.2431444793428401E-2</v>
      </c>
      <c r="J3985" s="29">
        <f ca="1">IFERROR($F3985/OFFSET($F3985,J$12,)-1,"")</f>
        <v>0.1572690914063033</v>
      </c>
      <c r="K3985" s="30">
        <f>F3985/VLOOKUP(YEAR(B3985),$Z$13:$AB$35,3,FALSE)-1</f>
        <v>3.30782786478796E-2</v>
      </c>
      <c r="L3985" s="21">
        <f>MAX(F3985:$F$5741)</f>
        <v>1480.49</v>
      </c>
      <c r="M3985" s="28">
        <f ca="1">IF(OFFSET($O3985,M$12,)&lt;&gt;"",_xlfn.STDEV.S(OFFSET($O3985,,,M$12))*SQRT($J$12/$G$12),"")</f>
        <v>0.20350536145630477</v>
      </c>
      <c r="N3985" s="30">
        <f ca="1">IF(OFFSET($O3985,N$12,)&lt;&gt;"",_xlfn.STDEV.S(OFFSET($O3985,,,N$12))*SQRT($J$12/$G$12),"")</f>
        <v>0.21244101765775239</v>
      </c>
      <c r="O3985" s="4">
        <f t="shared" ca="1" si="62"/>
        <v>7.2394182078818847E-4</v>
      </c>
    </row>
    <row r="3986" spans="2:15" x14ac:dyDescent="0.2">
      <c r="B3986" s="14">
        <v>35830</v>
      </c>
      <c r="C3986" s="25">
        <v>1366</v>
      </c>
      <c r="D3986" s="25">
        <v>1370.58</v>
      </c>
      <c r="E3986" s="25">
        <v>1351.4</v>
      </c>
      <c r="F3986" s="16">
        <v>1353.21</v>
      </c>
      <c r="G3986" s="28">
        <f ca="1">IFERROR($F3986/OFFSET($F3986,G$12,)-1,"")</f>
        <v>-9.1527483872857474E-3</v>
      </c>
      <c r="H3986" s="29">
        <f ca="1">IFERROR($F3986/OFFSET($F3986,H$12,)-1,"")</f>
        <v>1.807881551031465E-2</v>
      </c>
      <c r="I3986" s="29">
        <f ca="1">IFERROR($F3986/OFFSET($F3986,I$12,)-1,"")</f>
        <v>1.3329239709152896E-2</v>
      </c>
      <c r="J3986" s="29">
        <f ca="1">IFERROR($F3986/OFFSET($F3986,J$12,)-1,"")</f>
        <v>0.1537595811982575</v>
      </c>
      <c r="K3986" s="30">
        <f>F3986/VLOOKUP(YEAR(B3986),$Z$13:$AB$35,3,FALSE)-1</f>
        <v>3.2330660726409999E-2</v>
      </c>
      <c r="L3986" s="21">
        <f>MAX(F3986:$F$5741)</f>
        <v>1480.49</v>
      </c>
      <c r="M3986" s="28">
        <f ca="1">IF(OFFSET($O3986,M$12,)&lt;&gt;"",_xlfn.STDEV.S(OFFSET($O3986,,,M$12))*SQRT($J$12/$G$12),"")</f>
        <v>0.20351099275390044</v>
      </c>
      <c r="N3986" s="30">
        <f ca="1">IF(OFFSET($O3986,N$12,)&lt;&gt;"",_xlfn.STDEV.S(OFFSET($O3986,,,N$12))*SQRT($J$12/$G$12),"")</f>
        <v>0.21947290697980021</v>
      </c>
      <c r="O3986" s="4">
        <f t="shared" ca="1" si="62"/>
        <v>-9.1948921400181807E-3</v>
      </c>
    </row>
    <row r="3987" spans="2:15" x14ac:dyDescent="0.2">
      <c r="B3987" s="14">
        <v>35829</v>
      </c>
      <c r="C3987" s="25">
        <v>1349.61</v>
      </c>
      <c r="D3987" s="25">
        <v>1366.67</v>
      </c>
      <c r="E3987" s="25">
        <v>1349.13</v>
      </c>
      <c r="F3987" s="16">
        <v>1365.71</v>
      </c>
      <c r="G3987" s="28">
        <f ca="1">IFERROR($F3987/OFFSET($F3987,G$12,)-1,"")</f>
        <v>1.1659518359667276E-2</v>
      </c>
      <c r="H3987" s="29">
        <f ca="1">IFERROR($F3987/OFFSET($F3987,H$12,)-1,"")</f>
        <v>3.8870843824404311E-2</v>
      </c>
      <c r="I3987" s="29">
        <f ca="1">IFERROR($F3987/OFFSET($F3987,I$12,)-1,"")</f>
        <v>4.186660360229788E-2</v>
      </c>
      <c r="J3987" s="29">
        <f ca="1">IFERROR($F3987/OFFSET($F3987,J$12,)-1,"")</f>
        <v>0.16434770747011784</v>
      </c>
      <c r="K3987" s="30">
        <f>F3987/VLOOKUP(YEAR(B3987),$Z$13:$AB$35,3,FALSE)-1</f>
        <v>4.186660360229788E-2</v>
      </c>
      <c r="L3987" s="21">
        <f>MAX(F3987:$F$5741)</f>
        <v>1480.49</v>
      </c>
      <c r="M3987" s="28">
        <f ca="1">IF(OFFSET($O3987,M$12,)&lt;&gt;"",_xlfn.STDEV.S(OFFSET($O3987,,,M$12))*SQRT($J$12/$G$12),"")</f>
        <v>0.20636954098235769</v>
      </c>
      <c r="N3987" s="30">
        <f ca="1">IF(OFFSET($O3987,N$12,)&lt;&gt;"",_xlfn.STDEV.S(OFFSET($O3987,,,N$12))*SQRT($J$12/$G$12),"")</f>
        <v>0.22666983205799809</v>
      </c>
      <c r="O3987" s="4">
        <f t="shared" ca="1" si="62"/>
        <v>1.1592069946560439E-2</v>
      </c>
    </row>
    <row r="3988" spans="2:15" x14ac:dyDescent="0.2">
      <c r="B3988" s="14">
        <v>35828</v>
      </c>
      <c r="C3988" s="25">
        <v>1344.06</v>
      </c>
      <c r="D3988" s="25">
        <v>1359.79</v>
      </c>
      <c r="E3988" s="25">
        <v>1343.67</v>
      </c>
      <c r="F3988" s="16">
        <v>1349.97</v>
      </c>
      <c r="G3988" s="28">
        <f ca="1">IFERROR($F3988/OFFSET($F3988,G$12,)-1,"")</f>
        <v>4.6736970581011672E-3</v>
      </c>
      <c r="H3988" s="29">
        <f ca="1">IFERROR($F3988/OFFSET($F3988,H$12,)-1,"")</f>
        <v>3.2260777806664809E-2</v>
      </c>
      <c r="I3988" s="29">
        <f ca="1">IFERROR($F3988/OFFSET($F3988,I$12,)-1,"")</f>
        <v>4.249617742906997E-2</v>
      </c>
      <c r="J3988" s="29">
        <f ca="1">IFERROR($F3988/OFFSET($F3988,J$12,)-1,"")</f>
        <v>0.14870533776941985</v>
      </c>
      <c r="K3988" s="30">
        <f>F3988/VLOOKUP(YEAR(B3988),$Z$13:$AB$35,3,FALSE)-1</f>
        <v>2.9858944332979975E-2</v>
      </c>
      <c r="L3988" s="21">
        <f>MAX(F3988:$F$5741)</f>
        <v>1480.49</v>
      </c>
      <c r="M3988" s="28">
        <f ca="1">IF(OFFSET($O3988,M$12,)&lt;&gt;"",_xlfn.STDEV.S(OFFSET($O3988,,,M$12))*SQRT($J$12/$G$12),"")</f>
        <v>0.20467400992604118</v>
      </c>
      <c r="N3988" s="30">
        <f ca="1">IF(OFFSET($O3988,N$12,)&lt;&gt;"",_xlfn.STDEV.S(OFFSET($O3988,,,N$12))*SQRT($J$12/$G$12),"")</f>
        <v>0.23338324752992479</v>
      </c>
      <c r="O3988" s="4">
        <f t="shared" ca="1" si="62"/>
        <v>4.6628092470462545E-3</v>
      </c>
    </row>
    <row r="3989" spans="2:15" x14ac:dyDescent="0.2">
      <c r="B3989" s="14">
        <v>35825</v>
      </c>
      <c r="C3989" s="25">
        <v>1331.92</v>
      </c>
      <c r="D3989" s="25">
        <v>1345.06</v>
      </c>
      <c r="E3989" s="25">
        <v>1330.93</v>
      </c>
      <c r="F3989" s="16">
        <v>1343.69</v>
      </c>
      <c r="G3989" s="28">
        <f ca="1">IFERROR($F3989/OFFSET($F3989,G$12,)-1,"")</f>
        <v>8.526416128136427E-3</v>
      </c>
      <c r="H3989" s="29">
        <f ca="1">IFERROR($F3989/OFFSET($F3989,H$12,)-1,"")</f>
        <v>3.4475059857880908E-2</v>
      </c>
      <c r="I3989" s="29">
        <f ca="1">IFERROR($F3989/OFFSET($F3989,I$12,)-1,"")</f>
        <v>4.5990611936696846E-2</v>
      </c>
      <c r="J3989" s="29">
        <f ca="1">IFERROR($F3989/OFFSET($F3989,J$12,)-1,"")</f>
        <v>0.1397248422338333</v>
      </c>
      <c r="K3989" s="30">
        <f>F3989/VLOOKUP(YEAR(B3989),$Z$13:$AB$35,3,FALSE)-1</f>
        <v>2.5068086632134001E-2</v>
      </c>
      <c r="L3989" s="21">
        <f>MAX(F3989:$F$5741)</f>
        <v>1480.49</v>
      </c>
      <c r="M3989" s="28">
        <f ca="1">IF(OFFSET($O3989,M$12,)&lt;&gt;"",_xlfn.STDEV.S(OFFSET($O3989,,,M$12))*SQRT($J$12/$G$12),"")</f>
        <v>0.2205572717912769</v>
      </c>
      <c r="N3989" s="30">
        <f ca="1">IF(OFFSET($O3989,N$12,)&lt;&gt;"",_xlfn.STDEV.S(OFFSET($O3989,,,N$12))*SQRT($J$12/$G$12),"")</f>
        <v>0.25634658744266392</v>
      </c>
      <c r="O3989" s="4">
        <f t="shared" ca="1" si="62"/>
        <v>8.490271552612564E-3</v>
      </c>
    </row>
    <row r="3990" spans="2:15" x14ac:dyDescent="0.2">
      <c r="B3990" s="14">
        <v>35824</v>
      </c>
      <c r="C3990" s="25">
        <v>1329.18</v>
      </c>
      <c r="D3990" s="25">
        <v>1339.76</v>
      </c>
      <c r="E3990" s="25">
        <v>1321.89</v>
      </c>
      <c r="F3990" s="16">
        <v>1332.33</v>
      </c>
      <c r="G3990" s="28">
        <f ca="1">IFERROR($F3990/OFFSET($F3990,G$12,)-1,"")</f>
        <v>2.3698821830000494E-3</v>
      </c>
      <c r="H3990" s="29">
        <f ca="1">IFERROR($F3990/OFFSET($F3990,H$12,)-1,"")</f>
        <v>2.7849995756925816E-2</v>
      </c>
      <c r="I3990" s="29">
        <f ca="1">IFERROR($F3990/OFFSET($F3990,I$12,)-1,"")</f>
        <v>5.5561717635873809E-2</v>
      </c>
      <c r="J3990" s="29">
        <f ca="1">IFERROR($F3990/OFFSET($F3990,J$12,)-1,"")</f>
        <v>0.1225671098528891</v>
      </c>
      <c r="K3990" s="30">
        <f>F3990/VLOOKUP(YEAR(B3990),$Z$13:$AB$35,3,FALSE)-1</f>
        <v>1.6401821746526934E-2</v>
      </c>
      <c r="L3990" s="21">
        <f>MAX(F3990:$F$5741)</f>
        <v>1480.49</v>
      </c>
      <c r="M3990" s="28">
        <f ca="1">IF(OFFSET($O3990,M$12,)&lt;&gt;"",_xlfn.STDEV.S(OFFSET($O3990,,,M$12))*SQRT($J$12/$G$12),"")</f>
        <v>0.22328321179192911</v>
      </c>
      <c r="N3990" s="30">
        <f ca="1">IF(OFFSET($O3990,N$12,)&lt;&gt;"",_xlfn.STDEV.S(OFFSET($O3990,,,N$12))*SQRT($J$12/$G$12),"")</f>
        <v>0.31295914793977025</v>
      </c>
      <c r="O3990" s="4">
        <f t="shared" ca="1" si="62"/>
        <v>2.3670784410377635E-3</v>
      </c>
    </row>
    <row r="3991" spans="2:15" x14ac:dyDescent="0.2">
      <c r="B3991" s="14">
        <v>35823</v>
      </c>
      <c r="C3991" s="25">
        <v>1315.38</v>
      </c>
      <c r="D3991" s="25">
        <v>1333.65</v>
      </c>
      <c r="E3991" s="25">
        <v>1315.04</v>
      </c>
      <c r="F3991" s="16">
        <v>1329.18</v>
      </c>
      <c r="G3991" s="28">
        <f ca="1">IFERROR($F3991/OFFSET($F3991,G$12,)-1,"")</f>
        <v>1.10831349221443E-2</v>
      </c>
      <c r="H3991" s="29">
        <f ca="1">IFERROR($F3991/OFFSET($F3991,H$12,)-1,"")</f>
        <v>1.6324751687910588E-2</v>
      </c>
      <c r="I3991" s="29">
        <f ca="1">IFERROR($F3991/OFFSET($F3991,I$12,)-1,"")</f>
        <v>6.5082214173531217E-2</v>
      </c>
      <c r="J3991" s="29">
        <f ca="1">IFERROR($F3991/OFFSET($F3991,J$12,)-1,"")</f>
        <v>0.12613742268914696</v>
      </c>
      <c r="K3991" s="30">
        <f>F3991/VLOOKUP(YEAR(B3991),$Z$13:$AB$35,3,FALSE)-1</f>
        <v>1.3998764141803344E-2</v>
      </c>
      <c r="L3991" s="21">
        <f>MAX(F3991:$F$5741)</f>
        <v>1480.49</v>
      </c>
      <c r="M3991" s="28">
        <f ca="1">IF(OFFSET($O3991,M$12,)&lt;&gt;"",_xlfn.STDEV.S(OFFSET($O3991,,,M$12))*SQRT($J$12/$G$12),"")</f>
        <v>0.22763028816053701</v>
      </c>
      <c r="N3991" s="30">
        <f ca="1">IF(OFFSET($O3991,N$12,)&lt;&gt;"",_xlfn.STDEV.S(OFFSET($O3991,,,N$12))*SQRT($J$12/$G$12),"")</f>
        <v>0.31757087306253035</v>
      </c>
      <c r="O3991" s="4">
        <f t="shared" ca="1" si="62"/>
        <v>1.1022167045478995E-2</v>
      </c>
    </row>
    <row r="3992" spans="2:15" x14ac:dyDescent="0.2">
      <c r="B3992" s="14">
        <v>35822</v>
      </c>
      <c r="C3992" s="25">
        <v>1308.29</v>
      </c>
      <c r="D3992" s="25">
        <v>1320.98</v>
      </c>
      <c r="E3992" s="25">
        <v>1305.3599999999999</v>
      </c>
      <c r="F3992" s="16">
        <v>1314.61</v>
      </c>
      <c r="G3992" s="28">
        <f ca="1">IFERROR($F3992/OFFSET($F3992,G$12,)-1,"")</f>
        <v>5.2225909556653516E-3</v>
      </c>
      <c r="H3992" s="29">
        <f ca="1">IFERROR($F3992/OFFSET($F3992,H$12,)-1,"")</f>
        <v>-4.2794601063427251E-3</v>
      </c>
      <c r="I3992" s="29">
        <f ca="1">IFERROR($F3992/OFFSET($F3992,I$12,)-1,"")</f>
        <v>5.1713241117786746E-2</v>
      </c>
      <c r="J3992" s="29">
        <f ca="1">IFERROR($F3992/OFFSET($F3992,J$12,)-1,"")</f>
        <v>0.11882654320462294</v>
      </c>
      <c r="K3992" s="30">
        <f>F3992/VLOOKUP(YEAR(B3992),$Z$13:$AB$35,3,FALSE)-1</f>
        <v>2.8836691256683977E-3</v>
      </c>
      <c r="L3992" s="21">
        <f>MAX(F3992:$F$5741)</f>
        <v>1480.49</v>
      </c>
      <c r="M3992" s="28">
        <f ca="1">IF(OFFSET($O3992,M$12,)&lt;&gt;"",_xlfn.STDEV.S(OFFSET($O3992,,,M$12))*SQRT($J$12/$G$12),"")</f>
        <v>0.22555871621732876</v>
      </c>
      <c r="N3992" s="30">
        <f ca="1">IF(OFFSET($O3992,N$12,)&lt;&gt;"",_xlfn.STDEV.S(OFFSET($O3992,,,N$12))*SQRT($J$12/$G$12),"")</f>
        <v>0.31728655702677161</v>
      </c>
      <c r="O3992" s="4">
        <f t="shared" ca="1" si="62"/>
        <v>5.2090005251567715E-3</v>
      </c>
    </row>
    <row r="3993" spans="2:15" x14ac:dyDescent="0.2">
      <c r="B3993" s="14">
        <v>35821</v>
      </c>
      <c r="C3993" s="25">
        <v>1298.3</v>
      </c>
      <c r="D3993" s="25">
        <v>1316.04</v>
      </c>
      <c r="E3993" s="25">
        <v>1295.07</v>
      </c>
      <c r="F3993" s="16">
        <v>1307.78</v>
      </c>
      <c r="G3993" s="28">
        <f ca="1">IFERROR($F3993/OFFSET($F3993,G$12,)-1,"")</f>
        <v>6.8288026114202705E-3</v>
      </c>
      <c r="H3993" s="29">
        <f ca="1">IFERROR($F3993/OFFSET($F3993,H$12,)-1,"")</f>
        <v>1.5010400173853577E-2</v>
      </c>
      <c r="I3993" s="29">
        <f ca="1">IFERROR($F3993/OFFSET($F3993,I$12,)-1,"")</f>
        <v>3.2871043154103718E-2</v>
      </c>
      <c r="J3993" s="29">
        <f ca="1">IFERROR($F3993/OFFSET($F3993,J$12,)-1,"")</f>
        <v>0.11199163315108795</v>
      </c>
      <c r="K3993" s="30">
        <f>F3993/VLOOKUP(YEAR(B3993),$Z$13:$AB$35,3,FALSE)-1</f>
        <v>-2.3267700617165543E-3</v>
      </c>
      <c r="L3993" s="21">
        <f>MAX(F3993:$F$5741)</f>
        <v>1480.49</v>
      </c>
      <c r="M3993" s="28">
        <f ca="1">IF(OFFSET($O3993,M$12,)&lt;&gt;"",_xlfn.STDEV.S(OFFSET($O3993,,,M$12))*SQRT($J$12/$G$12),"")</f>
        <v>0.22933351013259212</v>
      </c>
      <c r="N3993" s="30">
        <f ca="1">IF(OFFSET($O3993,N$12,)&lt;&gt;"",_xlfn.STDEV.S(OFFSET($O3993,,,N$12))*SQRT($J$12/$G$12),"")</f>
        <v>0.32315310066540842</v>
      </c>
      <c r="O3993" s="4">
        <f t="shared" ca="1" si="62"/>
        <v>6.8055919463206049E-3</v>
      </c>
    </row>
    <row r="3994" spans="2:15" x14ac:dyDescent="0.2">
      <c r="B3994" s="14">
        <v>35818</v>
      </c>
      <c r="C3994" s="25">
        <v>1295.97</v>
      </c>
      <c r="D3994" s="25">
        <v>1299.5899999999999</v>
      </c>
      <c r="E3994" s="25">
        <v>1291.44</v>
      </c>
      <c r="F3994" s="16">
        <v>1298.9100000000001</v>
      </c>
      <c r="G3994" s="28">
        <f ca="1">IFERROR($F3994/OFFSET($F3994,G$12,)-1,"")</f>
        <v>2.0675343110405642E-3</v>
      </c>
      <c r="H3994" s="29">
        <f ca="1">IFERROR($F3994/OFFSET($F3994,H$12,)-1,"")</f>
        <v>2.7358580106302322E-2</v>
      </c>
      <c r="I3994" s="29">
        <f ca="1">IFERROR($F3994/OFFSET($F3994,I$12,)-1,"")</f>
        <v>2.6668352869574807E-2</v>
      </c>
      <c r="J3994" s="29">
        <f ca="1">IFERROR($F3994/OFFSET($F3994,J$12,)-1,"")</f>
        <v>0.11382560004116038</v>
      </c>
      <c r="K3994" s="30">
        <f>F3994/VLOOKUP(YEAR(B3994),$Z$13:$AB$35,3,FALSE)-1</f>
        <v>-9.0934751264465374E-3</v>
      </c>
      <c r="L3994" s="21">
        <f>MAX(F3994:$F$5741)</f>
        <v>1480.49</v>
      </c>
      <c r="M3994" s="28">
        <f ca="1">IF(OFFSET($O3994,M$12,)&lt;&gt;"",_xlfn.STDEV.S(OFFSET($O3994,,,M$12))*SQRT($J$12/$G$12),"")</f>
        <v>0.22937141731913488</v>
      </c>
      <c r="N3994" s="30">
        <f ca="1">IF(OFFSET($O3994,N$12,)&lt;&gt;"",_xlfn.STDEV.S(OFFSET($O3994,,,N$12))*SQRT($J$12/$G$12),"")</f>
        <v>0.32279370280692893</v>
      </c>
      <c r="O3994" s="4">
        <f t="shared" ca="1" si="62"/>
        <v>2.0653999034445304E-3</v>
      </c>
    </row>
    <row r="3995" spans="2:15" x14ac:dyDescent="0.2">
      <c r="B3995" s="14">
        <v>35817</v>
      </c>
      <c r="C3995" s="25">
        <v>1306.1600000000001</v>
      </c>
      <c r="D3995" s="25">
        <v>1306.1600000000001</v>
      </c>
      <c r="E3995" s="25">
        <v>1287.68</v>
      </c>
      <c r="F3995" s="16">
        <v>1296.23</v>
      </c>
      <c r="G3995" s="28">
        <f ca="1">IFERROR($F3995/OFFSET($F3995,G$12,)-1,"")</f>
        <v>-8.8696543128693461E-3</v>
      </c>
      <c r="H3995" s="29">
        <f ca="1">IFERROR($F3995/OFFSET($F3995,H$12,)-1,"")</f>
        <v>2.3183303601029381E-2</v>
      </c>
      <c r="I3995" s="29">
        <f ca="1">IFERROR($F3995/OFFSET($F3995,I$12,)-1,"")</f>
        <v>2.8656001015776367E-2</v>
      </c>
      <c r="J3995" s="29">
        <f ca="1">IFERROR($F3995/OFFSET($F3995,J$12,)-1,"")</f>
        <v>0.10984297138551624</v>
      </c>
      <c r="K3995" s="30">
        <f>F3995/VLOOKUP(YEAR(B3995),$Z$13:$AB$35,3,FALSE)-1</f>
        <v>-1.1137981279036868E-2</v>
      </c>
      <c r="L3995" s="21">
        <f>MAX(F3995:$F$5741)</f>
        <v>1480.49</v>
      </c>
      <c r="M3995" s="28">
        <f ca="1">IF(OFFSET($O3995,M$12,)&lt;&gt;"",_xlfn.STDEV.S(OFFSET($O3995,,,M$12))*SQRT($J$12/$G$12),"")</f>
        <v>0.23126991126392124</v>
      </c>
      <c r="N3995" s="30">
        <f ca="1">IF(OFFSET($O3995,N$12,)&lt;&gt;"",_xlfn.STDEV.S(OFFSET($O3995,,,N$12))*SQRT($J$12/$G$12),"")</f>
        <v>0.32382278670768372</v>
      </c>
      <c r="O3995" s="4">
        <f t="shared" ca="1" si="62"/>
        <v>-8.9092238491885901E-3</v>
      </c>
    </row>
    <row r="3996" spans="2:15" x14ac:dyDescent="0.2">
      <c r="B3996" s="14">
        <v>35816</v>
      </c>
      <c r="C3996" s="25">
        <v>1320.31</v>
      </c>
      <c r="D3996" s="25">
        <v>1331.65</v>
      </c>
      <c r="E3996" s="25">
        <v>1297.92</v>
      </c>
      <c r="F3996" s="16">
        <v>1307.83</v>
      </c>
      <c r="G3996" s="28">
        <f ca="1">IFERROR($F3996/OFFSET($F3996,G$12,)-1,"")</f>
        <v>-9.4148122339540175E-3</v>
      </c>
      <c r="H3996" s="29">
        <f ca="1">IFERROR($F3996/OFFSET($F3996,H$12,)-1,"")</f>
        <v>4.1780178113399735E-2</v>
      </c>
      <c r="I3996" s="29">
        <f ca="1">IFERROR($F3996/OFFSET($F3996,I$12,)-1,"")</f>
        <v>2.3357173038701662E-2</v>
      </c>
      <c r="J3996" s="29">
        <f ca="1">IFERROR($F3996/OFFSET($F3996,J$12,)-1,"")</f>
        <v>0.11841520147773155</v>
      </c>
      <c r="K3996" s="30">
        <f>F3996/VLOOKUP(YEAR(B3996),$Z$13:$AB$35,3,FALSE)-1</f>
        <v>-2.2886262902130916E-3</v>
      </c>
      <c r="L3996" s="21">
        <f>MAX(F3996:$F$5741)</f>
        <v>1480.49</v>
      </c>
      <c r="M3996" s="28">
        <f ca="1">IF(OFFSET($O3996,M$12,)&lt;&gt;"",_xlfn.STDEV.S(OFFSET($O3996,,,M$12))*SQRT($J$12/$G$12),"")</f>
        <v>0.23602572114007261</v>
      </c>
      <c r="N3996" s="30">
        <f ca="1">IF(OFFSET($O3996,N$12,)&lt;&gt;"",_xlfn.STDEV.S(OFFSET($O3996,,,N$12))*SQRT($J$12/$G$12),"")</f>
        <v>0.32349819982481659</v>
      </c>
      <c r="O3996" s="4">
        <f t="shared" ca="1" si="62"/>
        <v>-9.459411729975534E-3</v>
      </c>
    </row>
    <row r="3997" spans="2:15" x14ac:dyDescent="0.2">
      <c r="B3997" s="14">
        <v>35815</v>
      </c>
      <c r="C3997" s="25">
        <v>1289.42</v>
      </c>
      <c r="D3997" s="25">
        <v>1320.26</v>
      </c>
      <c r="E3997" s="25">
        <v>1289.42</v>
      </c>
      <c r="F3997" s="16">
        <v>1320.26</v>
      </c>
      <c r="G3997" s="28">
        <f ca="1">IFERROR($F3997/OFFSET($F3997,G$12,)-1,"")</f>
        <v>2.4696532240538804E-2</v>
      </c>
      <c r="H3997" s="29">
        <f ca="1">IFERROR($F3997/OFFSET($F3997,H$12,)-1,"")</f>
        <v>5.9862405574420574E-2</v>
      </c>
      <c r="I3997" s="29">
        <f ca="1">IFERROR($F3997/OFFSET($F3997,I$12,)-1,"")</f>
        <v>3.8397407663751215E-2</v>
      </c>
      <c r="J3997" s="29">
        <f ca="1">IFERROR($F3997/OFFSET($F3997,J$12,)-1,"")</f>
        <v>0.1344096646417432</v>
      </c>
      <c r="K3997" s="30">
        <f>F3997/VLOOKUP(YEAR(B3997),$Z$13:$AB$35,3,FALSE)-1</f>
        <v>7.1939153055697869E-3</v>
      </c>
      <c r="L3997" s="21">
        <f>MAX(F3997:$F$5741)</f>
        <v>1480.49</v>
      </c>
      <c r="M3997" s="28">
        <f ca="1">IF(OFFSET($O3997,M$12,)&lt;&gt;"",_xlfn.STDEV.S(OFFSET($O3997,,,M$12))*SQRT($J$12/$G$12),"")</f>
        <v>0.23843714393903348</v>
      </c>
      <c r="N3997" s="30">
        <f ca="1">IF(OFFSET($O3997,N$12,)&lt;&gt;"",_xlfn.STDEV.S(OFFSET($O3997,,,N$12))*SQRT($J$12/$G$12),"")</f>
        <v>0.32379028828245143</v>
      </c>
      <c r="O3997" s="4">
        <f t="shared" ca="1" si="62"/>
        <v>2.4396502647357803E-2</v>
      </c>
    </row>
    <row r="3998" spans="2:15" x14ac:dyDescent="0.2">
      <c r="B3998" s="14">
        <v>35814</v>
      </c>
      <c r="C3998" s="25">
        <v>1264.32</v>
      </c>
      <c r="D3998" s="25">
        <v>1288.44</v>
      </c>
      <c r="E3998" s="25">
        <v>1263.6400000000001</v>
      </c>
      <c r="F3998" s="16">
        <v>1288.44</v>
      </c>
      <c r="G3998" s="28">
        <f ca="1">IFERROR($F3998/OFFSET($F3998,G$12,)-1,"")</f>
        <v>1.9077448747152781E-2</v>
      </c>
      <c r="H3998" s="29">
        <f ca="1">IFERROR($F3998/OFFSET($F3998,H$12,)-1,"")</f>
        <v>3.3911633953361386E-2</v>
      </c>
      <c r="I3998" s="29">
        <f ca="1">IFERROR($F3998/OFFSET($F3998,I$12,)-1,"")</f>
        <v>-1.332475647858844E-2</v>
      </c>
      <c r="J3998" s="29">
        <f ca="1">IFERROR($F3998/OFFSET($F3998,J$12,)-1,"")</f>
        <v>0.10365503713284729</v>
      </c>
      <c r="K3998" s="30">
        <f>F3998/VLOOKUP(YEAR(B3998),$Z$13:$AB$35,3,FALSE)-1</f>
        <v>-1.7080780879290103E-2</v>
      </c>
      <c r="L3998" s="21">
        <f>MAX(F3998:$F$5741)</f>
        <v>1480.49</v>
      </c>
      <c r="M3998" s="28">
        <f ca="1">IF(OFFSET($O3998,M$12,)&lt;&gt;"",_xlfn.STDEV.S(OFFSET($O3998,,,M$12))*SQRT($J$12/$G$12),"")</f>
        <v>0.22868357971759626</v>
      </c>
      <c r="N3998" s="30">
        <f ca="1">IF(OFFSET($O3998,N$12,)&lt;&gt;"",_xlfn.STDEV.S(OFFSET($O3998,,,N$12))*SQRT($J$12/$G$12),"")</f>
        <v>0.31958404423120917</v>
      </c>
      <c r="O3998" s="4">
        <f t="shared" ca="1" si="62"/>
        <v>1.8897756011018684E-2</v>
      </c>
    </row>
    <row r="3999" spans="2:15" x14ac:dyDescent="0.2">
      <c r="B3999" s="14">
        <v>35811</v>
      </c>
      <c r="C3999" s="25">
        <v>1266.42</v>
      </c>
      <c r="D3999" s="25">
        <v>1274.0899999999999</v>
      </c>
      <c r="E3999" s="25">
        <v>1260.49</v>
      </c>
      <c r="F3999" s="16">
        <v>1264.32</v>
      </c>
      <c r="G3999" s="28">
        <f ca="1">IFERROR($F3999/OFFSET($F3999,G$12,)-1,"")</f>
        <v>-2.0049571381209885E-3</v>
      </c>
      <c r="H3999" s="29">
        <f ca="1">IFERROR($F3999/OFFSET($F3999,H$12,)-1,"")</f>
        <v>-2.6854780982289328E-2</v>
      </c>
      <c r="I3999" s="29">
        <f ca="1">IFERROR($F3999/OFFSET($F3999,I$12,)-1,"")</f>
        <v>-4.4931258498262627E-2</v>
      </c>
      <c r="J3999" s="29">
        <f ca="1">IFERROR($F3999/OFFSET($F3999,J$12,)-1,"")</f>
        <v>0.10777965671027157</v>
      </c>
      <c r="K3999" s="30">
        <f>F3999/VLOOKUP(YEAR(B3999),$Z$13:$AB$35,3,FALSE)-1</f>
        <v>-3.5481336252603302E-2</v>
      </c>
      <c r="L3999" s="21">
        <f>MAX(F3999:$F$5741)</f>
        <v>1480.49</v>
      </c>
      <c r="M3999" s="28">
        <f ca="1">IF(OFFSET($O3999,M$12,)&lt;&gt;"",_xlfn.STDEV.S(OFFSET($O3999,,,M$12))*SQRT($J$12/$G$12),"")</f>
        <v>0.22247656646679215</v>
      </c>
      <c r="N3999" s="30">
        <f ca="1">IF(OFFSET($O3999,N$12,)&lt;&gt;"",_xlfn.STDEV.S(OFFSET($O3999,,,N$12))*SQRT($J$12/$G$12),"")</f>
        <v>0.31677476929793197</v>
      </c>
      <c r="O3999" s="4">
        <f t="shared" ca="1" si="62"/>
        <v>-2.0069697552745412E-3</v>
      </c>
    </row>
    <row r="4000" spans="2:15" x14ac:dyDescent="0.2">
      <c r="B4000" s="14">
        <v>35810</v>
      </c>
      <c r="C4000" s="25">
        <v>1255.44</v>
      </c>
      <c r="D4000" s="25">
        <v>1266.8599999999999</v>
      </c>
      <c r="E4000" s="25">
        <v>1249.08</v>
      </c>
      <c r="F4000" s="16">
        <v>1266.8599999999999</v>
      </c>
      <c r="G4000" s="28">
        <f ca="1">IFERROR($F4000/OFFSET($F4000,G$12,)-1,"")</f>
        <v>9.1446414631424222E-3</v>
      </c>
      <c r="H4000" s="29">
        <f ca="1">IFERROR($F4000/OFFSET($F4000,H$12,)-1,"")</f>
        <v>-3.7040415326963561E-2</v>
      </c>
      <c r="I4000" s="29">
        <f ca="1">IFERROR($F4000/OFFSET($F4000,I$12,)-1,"")</f>
        <v>-2.7929960253518127E-2</v>
      </c>
      <c r="J4000" s="29">
        <f ca="1">IFERROR($F4000/OFFSET($F4000,J$12,)-1,"")</f>
        <v>0.12089681654899032</v>
      </c>
      <c r="K4000" s="30">
        <f>F4000/VLOOKUP(YEAR(B4000),$Z$13:$AB$35,3,FALSE)-1</f>
        <v>-3.3543632660222977E-2</v>
      </c>
      <c r="L4000" s="21">
        <f>MAX(F4000:$F$5741)</f>
        <v>1480.49</v>
      </c>
      <c r="M4000" s="28">
        <f ca="1">IF(OFFSET($O4000,M$12,)&lt;&gt;"",_xlfn.STDEV.S(OFFSET($O4000,,,M$12))*SQRT($J$12/$G$12),"")</f>
        <v>0.22238745064351989</v>
      </c>
      <c r="N4000" s="30">
        <f ca="1">IF(OFFSET($O4000,N$12,)&lt;&gt;"",_xlfn.STDEV.S(OFFSET($O4000,,,N$12))*SQRT($J$12/$G$12),"")</f>
        <v>0.31830598061412468</v>
      </c>
      <c r="O4000" s="4">
        <f t="shared" ca="1" si="62"/>
        <v>9.1030823990854819E-3</v>
      </c>
    </row>
    <row r="4001" spans="2:15" x14ac:dyDescent="0.2">
      <c r="B4001" s="14">
        <v>35809</v>
      </c>
      <c r="C4001" s="25">
        <v>1245.8</v>
      </c>
      <c r="D4001" s="25">
        <v>1261.69</v>
      </c>
      <c r="E4001" s="25">
        <v>1245.5</v>
      </c>
      <c r="F4001" s="16">
        <v>1255.3800000000001</v>
      </c>
      <c r="G4001" s="28">
        <f ca="1">IFERROR($F4001/OFFSET($F4001,G$12,)-1,"")</f>
        <v>7.7788213761047498E-3</v>
      </c>
      <c r="H4001" s="29">
        <f ca="1">IFERROR($F4001/OFFSET($F4001,H$12,)-1,"")</f>
        <v>-5.2171418216960586E-2</v>
      </c>
      <c r="I4001" s="29">
        <f ca="1">IFERROR($F4001/OFFSET($F4001,I$12,)-1,"")</f>
        <v>-3.7919776834296259E-2</v>
      </c>
      <c r="J4001" s="29">
        <f ca="1">IFERROR($F4001/OFFSET($F4001,J$12,)-1,"")</f>
        <v>0.10384425998874525</v>
      </c>
      <c r="K4001" s="30">
        <f>F4001/VLOOKUP(YEAR(B4001),$Z$13:$AB$35,3,FALSE)-1</f>
        <v>-4.2301442597438177E-2</v>
      </c>
      <c r="L4001" s="21">
        <f>MAX(F4001:$F$5741)</f>
        <v>1480.49</v>
      </c>
      <c r="M4001" s="28">
        <f ca="1">IF(OFFSET($O4001,M$12,)&lt;&gt;"",_xlfn.STDEV.S(OFFSET($O4001,,,M$12))*SQRT($J$12/$G$12),"")</f>
        <v>0.23171439325732909</v>
      </c>
      <c r="N4001" s="30">
        <f ca="1">IF(OFFSET($O4001,N$12,)&lt;&gt;"",_xlfn.STDEV.S(OFFSET($O4001,,,N$12))*SQRT($J$12/$G$12),"")</f>
        <v>0.31776460689453312</v>
      </c>
      <c r="O4001" s="4">
        <f t="shared" ca="1" si="62"/>
        <v>7.7487223343847981E-3</v>
      </c>
    </row>
    <row r="4002" spans="2:15" x14ac:dyDescent="0.2">
      <c r="B4002" s="14">
        <v>35808</v>
      </c>
      <c r="C4002" s="25">
        <v>1246.18</v>
      </c>
      <c r="D4002" s="25">
        <v>1267.3900000000001</v>
      </c>
      <c r="E4002" s="25">
        <v>1226.17</v>
      </c>
      <c r="F4002" s="16">
        <v>1245.69</v>
      </c>
      <c r="G4002" s="28">
        <f ca="1">IFERROR($F4002/OFFSET($F4002,G$12,)-1,"")</f>
        <v>-3.9320162416345283E-4</v>
      </c>
      <c r="H4002" s="29">
        <f ca="1">IFERROR($F4002/OFFSET($F4002,H$12,)-1,"")</f>
        <v>-6.7185358803663275E-2</v>
      </c>
      <c r="I4002" s="29">
        <f ca="1">IFERROR($F4002/OFFSET($F4002,I$12,)-1,"")</f>
        <v>-3.0606527524863369E-2</v>
      </c>
      <c r="J4002" s="29">
        <f ca="1">IFERROR($F4002/OFFSET($F4002,J$12,)-1,"")</f>
        <v>9.5506951956309649E-2</v>
      </c>
      <c r="K4002" s="30">
        <f>F4002/VLOOKUP(YEAR(B4002),$Z$13:$AB$35,3,FALSE)-1</f>
        <v>-4.9693705514826436E-2</v>
      </c>
      <c r="L4002" s="21">
        <f>MAX(F4002:$F$5741)</f>
        <v>1480.49</v>
      </c>
      <c r="M4002" s="28">
        <f ca="1">IF(OFFSET($O4002,M$12,)&lt;&gt;"",_xlfn.STDEV.S(OFFSET($O4002,,,M$12))*SQRT($J$12/$G$12),"")</f>
        <v>0.23322761551780277</v>
      </c>
      <c r="N4002" s="30">
        <f ca="1">IF(OFFSET($O4002,N$12,)&lt;&gt;"",_xlfn.STDEV.S(OFFSET($O4002,,,N$12))*SQRT($J$12/$G$12),"")</f>
        <v>0.31714560902551081</v>
      </c>
      <c r="O4002" s="4">
        <f t="shared" ca="1" si="62"/>
        <v>-3.9327894819202858E-4</v>
      </c>
    </row>
    <row r="4003" spans="2:15" x14ac:dyDescent="0.2">
      <c r="B4003" s="14">
        <v>35807</v>
      </c>
      <c r="C4003" s="25">
        <v>1296.81</v>
      </c>
      <c r="D4003" s="25">
        <v>1296.81</v>
      </c>
      <c r="E4003" s="25">
        <v>1239.25</v>
      </c>
      <c r="F4003" s="16">
        <v>1246.18</v>
      </c>
      <c r="G4003" s="28">
        <f ca="1">IFERROR($F4003/OFFSET($F4003,G$12,)-1,"")</f>
        <v>-4.0817111937254125E-2</v>
      </c>
      <c r="H4003" s="29">
        <f ca="1">IFERROR($F4003/OFFSET($F4003,H$12,)-1,"")</f>
        <v>-4.9319896554091636E-2</v>
      </c>
      <c r="I4003" s="29">
        <f ca="1">IFERROR($F4003/OFFSET($F4003,I$12,)-1,"")</f>
        <v>-2.3446438366899081E-2</v>
      </c>
      <c r="J4003" s="29">
        <f ca="1">IFERROR($F4003/OFFSET($F4003,J$12,)-1,"")</f>
        <v>9.3504852494691315E-2</v>
      </c>
      <c r="K4003" s="30">
        <f>F4003/VLOOKUP(YEAR(B4003),$Z$13:$AB$35,3,FALSE)-1</f>
        <v>-4.9319896554091636E-2</v>
      </c>
      <c r="L4003" s="21">
        <f>MAX(F4003:$F$5741)</f>
        <v>1480.49</v>
      </c>
      <c r="M4003" s="28">
        <f ca="1">IF(OFFSET($O4003,M$12,)&lt;&gt;"",_xlfn.STDEV.S(OFFSET($O4003,,,M$12))*SQRT($J$12/$G$12),"")</f>
        <v>0.23462242519595913</v>
      </c>
      <c r="N4003" s="30">
        <f ca="1">IF(OFFSET($O4003,N$12,)&lt;&gt;"",_xlfn.STDEV.S(OFFSET($O4003,,,N$12))*SQRT($J$12/$G$12),"")</f>
        <v>0.31845551195418798</v>
      </c>
      <c r="O4003" s="4">
        <f t="shared" ca="1" si="62"/>
        <v>-4.1673515229104369E-2</v>
      </c>
    </row>
    <row r="4004" spans="2:15" x14ac:dyDescent="0.2">
      <c r="B4004" s="14">
        <v>35804</v>
      </c>
      <c r="C4004" s="25">
        <v>1312.24</v>
      </c>
      <c r="D4004" s="25">
        <v>1318.73</v>
      </c>
      <c r="E4004" s="25">
        <v>1286.0999999999999</v>
      </c>
      <c r="F4004" s="16">
        <v>1299.21</v>
      </c>
      <c r="G4004" s="28">
        <f ca="1">IFERROR($F4004/OFFSET($F4004,G$12,)-1,"")</f>
        <v>-1.2450687524228621E-2</v>
      </c>
      <c r="H4004" s="29">
        <f ca="1">IFERROR($F4004/OFFSET($F4004,H$12,)-1,"")</f>
        <v>3.2974500749070046E-3</v>
      </c>
      <c r="I4004" s="29">
        <f ca="1">IFERROR($F4004/OFFSET($F4004,I$12,)-1,"")</f>
        <v>2.9264737338287494E-2</v>
      </c>
      <c r="J4004" s="29">
        <f ca="1">IFERROR($F4004/OFFSET($F4004,J$12,)-1,"")</f>
        <v>0.14480953765629567</v>
      </c>
      <c r="K4004" s="30">
        <f>F4004/VLOOKUP(YEAR(B4004),$Z$13:$AB$35,3,FALSE)-1</f>
        <v>-8.8646124974252061E-3</v>
      </c>
      <c r="L4004" s="21">
        <f>MAX(F4004:$F$5741)</f>
        <v>1480.49</v>
      </c>
      <c r="M4004" s="28">
        <f ca="1">IF(OFFSET($O4004,M$12,)&lt;&gt;"",_xlfn.STDEV.S(OFFSET($O4004,,,M$12))*SQRT($J$12/$G$12),"")</f>
        <v>0.20065316295333613</v>
      </c>
      <c r="N4004" s="30">
        <f ca="1">IF(OFFSET($O4004,N$12,)&lt;&gt;"",_xlfn.STDEV.S(OFFSET($O4004,,,N$12))*SQRT($J$12/$G$12),"")</f>
        <v>0.30785376787189578</v>
      </c>
      <c r="O4004" s="4">
        <f t="shared" ca="1" si="62"/>
        <v>-1.2528846769329385E-2</v>
      </c>
    </row>
    <row r="4005" spans="2:15" x14ac:dyDescent="0.2">
      <c r="B4005" s="14">
        <v>35803</v>
      </c>
      <c r="C4005" s="25">
        <v>1323.1</v>
      </c>
      <c r="D4005" s="25">
        <v>1340.4</v>
      </c>
      <c r="E4005" s="25">
        <v>1310.92</v>
      </c>
      <c r="F4005" s="16">
        <v>1315.59</v>
      </c>
      <c r="G4005" s="28">
        <f ca="1">IFERROR($F4005/OFFSET($F4005,G$12,)-1,"")</f>
        <v>-6.7120681323992182E-3</v>
      </c>
      <c r="H4005" s="29">
        <f ca="1">IFERROR($F4005/OFFSET($F4005,H$12,)-1,"")</f>
        <v>2.4116268750827174E-2</v>
      </c>
      <c r="I4005" s="29">
        <f ca="1">IFERROR($F4005/OFFSET($F4005,I$12,)-1,"")</f>
        <v>6.3764928480751548E-2</v>
      </c>
      <c r="J4005" s="29">
        <f ca="1">IFERROR($F4005/OFFSET($F4005,J$12,)-1,"")</f>
        <v>0.15383401012111997</v>
      </c>
      <c r="K4005" s="30">
        <f>F4005/VLOOKUP(YEAR(B4005),$Z$13:$AB$35,3,FALSE)-1</f>
        <v>3.6312870471379988E-3</v>
      </c>
      <c r="L4005" s="21">
        <f>MAX(F4005:$F$5741)</f>
        <v>1480.49</v>
      </c>
      <c r="M4005" s="28">
        <f ca="1">IF(OFFSET($O4005,M$12,)&lt;&gt;"",_xlfn.STDEV.S(OFFSET($O4005,,,M$12))*SQRT($J$12/$G$12),"")</f>
        <v>0.19779098808738374</v>
      </c>
      <c r="N4005" s="30">
        <f ca="1">IF(OFFSET($O4005,N$12,)&lt;&gt;"",_xlfn.STDEV.S(OFFSET($O4005,,,N$12))*SQRT($J$12/$G$12),"")</f>
        <v>0.30775655517379963</v>
      </c>
      <c r="O4005" s="4">
        <f t="shared" ca="1" si="62"/>
        <v>-6.7346953689118479E-3</v>
      </c>
    </row>
    <row r="4006" spans="2:15" x14ac:dyDescent="0.2">
      <c r="B4006" s="14">
        <v>35802</v>
      </c>
      <c r="C4006" s="25">
        <v>1335.15</v>
      </c>
      <c r="D4006" s="25">
        <v>1341.67</v>
      </c>
      <c r="E4006" s="25">
        <v>1321.11</v>
      </c>
      <c r="F4006" s="16">
        <v>1324.48</v>
      </c>
      <c r="G4006" s="28">
        <f ca="1">IFERROR($F4006/OFFSET($F4006,G$12,)-1,"")</f>
        <v>-8.1847522483732282E-3</v>
      </c>
      <c r="H4006" s="29">
        <f ca="1">IFERROR($F4006/OFFSET($F4006,H$12,)-1,"")</f>
        <v>4.9342418000316801E-2</v>
      </c>
      <c r="I4006" s="29">
        <f ca="1">IFERROR($F4006/OFFSET($F4006,I$12,)-1,"")</f>
        <v>5.5732687157250327E-2</v>
      </c>
      <c r="J4006" s="29">
        <f ca="1">IFERROR($F4006/OFFSET($F4006,J$12,)-1,"")</f>
        <v>0.15892724329527064</v>
      </c>
      <c r="K4006" s="30">
        <f>F4006/VLOOKUP(YEAR(B4006),$Z$13:$AB$35,3,FALSE)-1</f>
        <v>1.0413249620469633E-2</v>
      </c>
      <c r="L4006" s="21">
        <f>MAX(F4006:$F$5741)</f>
        <v>1480.49</v>
      </c>
      <c r="M4006" s="28">
        <f ca="1">IF(OFFSET($O4006,M$12,)&lt;&gt;"",_xlfn.STDEV.S(OFFSET($O4006,,,M$12))*SQRT($J$12/$G$12),"")</f>
        <v>0.19729365607527619</v>
      </c>
      <c r="N4006" s="30">
        <f ca="1">IF(OFFSET($O4006,N$12,)&lt;&gt;"",_xlfn.STDEV.S(OFFSET($O4006,,,N$12))*SQRT($J$12/$G$12),"")</f>
        <v>0.30765118982459877</v>
      </c>
      <c r="O4006" s="4">
        <f t="shared" ca="1" si="62"/>
        <v>-8.218431228353907E-3</v>
      </c>
    </row>
    <row r="4007" spans="2:15" x14ac:dyDescent="0.2">
      <c r="B4007" s="14">
        <v>35800</v>
      </c>
      <c r="C4007" s="25">
        <v>1310.72</v>
      </c>
      <c r="D4007" s="25">
        <v>1342.74</v>
      </c>
      <c r="E4007" s="25">
        <v>1308.6500000000001</v>
      </c>
      <c r="F4007" s="16">
        <v>1335.41</v>
      </c>
      <c r="G4007" s="28">
        <f ca="1">IFERROR($F4007/OFFSET($F4007,G$12,)-1,"")</f>
        <v>1.8751478071145966E-2</v>
      </c>
      <c r="H4007" s="29">
        <f ca="1">IFERROR($F4007/OFFSET($F4007,H$12,)-1,"")</f>
        <v>7.0074361357735926E-2</v>
      </c>
      <c r="I4007" s="29">
        <f ca="1">IFERROR($F4007/OFFSET($F4007,I$12,)-1,"")</f>
        <v>6.3173733738834281E-2</v>
      </c>
      <c r="J4007" s="29">
        <f ca="1">IFERROR($F4007/OFFSET($F4007,J$12,)-1,"")</f>
        <v>0.18836207663694449</v>
      </c>
      <c r="K4007" s="30">
        <f>F4007/VLOOKUP(YEAR(B4007),$Z$13:$AB$35,3,FALSE)-1</f>
        <v>1.8751478071145966E-2</v>
      </c>
      <c r="L4007" s="21">
        <f>MAX(F4007:$F$5741)</f>
        <v>1480.49</v>
      </c>
      <c r="M4007" s="28">
        <f ca="1">IF(OFFSET($O4007,M$12,)&lt;&gt;"",_xlfn.STDEV.S(OFFSET($O4007,,,M$12))*SQRT($J$12/$G$12),"")</f>
        <v>0.1986753764951808</v>
      </c>
      <c r="N4007" s="30">
        <f ca="1">IF(OFFSET($O4007,N$12,)&lt;&gt;"",_xlfn.STDEV.S(OFFSET($O4007,,,N$12))*SQRT($J$12/$G$12),"")</f>
        <v>0.30757716393870688</v>
      </c>
      <c r="O4007" s="4">
        <f t="shared" ca="1" si="62"/>
        <v>1.8577836439265447E-2</v>
      </c>
    </row>
    <row r="4008" spans="2:15" x14ac:dyDescent="0.2">
      <c r="B4008" s="14">
        <v>35797</v>
      </c>
      <c r="C4008" s="25">
        <v>1290.3800000000001</v>
      </c>
      <c r="D4008" s="25">
        <v>1319.24</v>
      </c>
      <c r="E4008" s="25">
        <v>1287.75</v>
      </c>
      <c r="F4008" s="16">
        <v>1310.83</v>
      </c>
      <c r="G4008" s="28">
        <f ca="1">IFERROR($F4008/OFFSET($F4008,G$12,)-1,"")</f>
        <v>1.2270838803342121E-2</v>
      </c>
      <c r="H4008" s="29">
        <f ca="1">IFERROR($F4008/OFFSET($F4008,H$12,)-1,"")</f>
        <v>4.8689168540044792E-2</v>
      </c>
      <c r="I4008" s="29">
        <f ca="1">IFERROR($F4008/OFFSET($F4008,I$12,)-1,"")</f>
        <v>4.0143147337015073E-2</v>
      </c>
      <c r="J4008" s="29">
        <f ca="1">IFERROR($F4008/OFFSET($F4008,J$12,)-1,"")</f>
        <v>0.16265022839150278</v>
      </c>
      <c r="K4008" s="30">
        <f>F4008/VLOOKUP(YEAR(B4008),$Z$13:$AB$35,3,FALSE)-1</f>
        <v>0</v>
      </c>
      <c r="L4008" s="21">
        <f>MAX(F4008:$F$5741)</f>
        <v>1480.49</v>
      </c>
      <c r="M4008" s="28">
        <f ca="1">IF(OFFSET($O4008,M$12,)&lt;&gt;"",_xlfn.STDEV.S(OFFSET($O4008,,,M$12))*SQRT($J$12/$G$12),"")</f>
        <v>0.19319485604418479</v>
      </c>
      <c r="N4008" s="30">
        <f ca="1">IF(OFFSET($O4008,N$12,)&lt;&gt;"",_xlfn.STDEV.S(OFFSET($O4008,,,N$12))*SQRT($J$12/$G$12),"")</f>
        <v>0.30631196900071633</v>
      </c>
      <c r="O4008" s="4">
        <f t="shared" ca="1" si="62"/>
        <v>1.219616233551239E-2</v>
      </c>
    </row>
    <row r="4009" spans="2:15" x14ac:dyDescent="0.2">
      <c r="B4009" s="14">
        <v>35794</v>
      </c>
      <c r="C4009" s="25">
        <v>1283.99</v>
      </c>
      <c r="D4009" s="25">
        <v>1303.8599999999999</v>
      </c>
      <c r="E4009" s="25">
        <v>1280.26</v>
      </c>
      <c r="F4009" s="16">
        <v>1294.94</v>
      </c>
      <c r="G4009" s="28">
        <f ca="1">IFERROR($F4009/OFFSET($F4009,G$12,)-1,"")</f>
        <v>8.0413510715315883E-3</v>
      </c>
      <c r="H4009" s="29">
        <f ca="1">IFERROR($F4009/OFFSET($F4009,H$12,)-1,"")</f>
        <v>2.2730144689454779E-2</v>
      </c>
      <c r="I4009" s="29">
        <f ca="1">IFERROR($F4009/OFFSET($F4009,I$12,)-1,"")</f>
        <v>2.7893316399428603E-2</v>
      </c>
      <c r="J4009" s="29">
        <f ca="1">IFERROR($F4009/OFFSET($F4009,J$12,)-1,"")</f>
        <v>0.15596936316080767</v>
      </c>
      <c r="K4009" s="30">
        <f>F4009/VLOOKUP(YEAR(B4009),$Z$13:$AB$35,3,FALSE)-1</f>
        <v>0.14104699216650385</v>
      </c>
      <c r="L4009" s="21">
        <f>MAX(F4009:$F$5741)</f>
        <v>1480.49</v>
      </c>
      <c r="M4009" s="28">
        <f ca="1">IF(OFFSET($O4009,M$12,)&lt;&gt;"",_xlfn.STDEV.S(OFFSET($O4009,,,M$12))*SQRT($J$12/$G$12),"")</f>
        <v>0.20056888497744393</v>
      </c>
      <c r="N4009" s="30">
        <f ca="1">IF(OFFSET($O4009,N$12,)&lt;&gt;"",_xlfn.STDEV.S(OFFSET($O4009,,,N$12))*SQRT($J$12/$G$12),"")</f>
        <v>0.30608941295477932</v>
      </c>
      <c r="O4009" s="4">
        <f t="shared" ca="1" si="62"/>
        <v>8.0091916961853929E-3</v>
      </c>
    </row>
    <row r="4010" spans="2:15" x14ac:dyDescent="0.2">
      <c r="B4010" s="14">
        <v>35793</v>
      </c>
      <c r="C4010" s="25">
        <v>1261.58</v>
      </c>
      <c r="D4010" s="25">
        <v>1284.6099999999999</v>
      </c>
      <c r="E4010" s="25">
        <v>1260.8900000000001</v>
      </c>
      <c r="F4010" s="16">
        <v>1284.6099999999999</v>
      </c>
      <c r="G4010" s="28">
        <f ca="1">IFERROR($F4010/OFFSET($F4010,G$12,)-1,"")</f>
        <v>1.7754713991443349E-2</v>
      </c>
      <c r="H4010" s="29">
        <f ca="1">IFERROR($F4010/OFFSET($F4010,H$12,)-1,"")</f>
        <v>1.5365524000727104E-2</v>
      </c>
      <c r="I4010" s="29">
        <f ca="1">IFERROR($F4010/OFFSET($F4010,I$12,)-1,"")</f>
        <v>-4.965066381620753E-3</v>
      </c>
      <c r="J4010" s="29">
        <f ca="1">IFERROR($F4010/OFFSET($F4010,J$12,)-1,"")</f>
        <v>0.14110467595224541</v>
      </c>
      <c r="K4010" s="30">
        <f>F4010/VLOOKUP(YEAR(B4010),$Z$13:$AB$35,3,FALSE)-1</f>
        <v>0.13194462801906837</v>
      </c>
      <c r="L4010" s="21">
        <f>MAX(F4010:$F$5741)</f>
        <v>1480.49</v>
      </c>
      <c r="M4010" s="28">
        <f ca="1">IF(OFFSET($O4010,M$12,)&lt;&gt;"",_xlfn.STDEV.S(OFFSET($O4010,,,M$12))*SQRT($J$12/$G$12),"")</f>
        <v>0.20270964351032633</v>
      </c>
      <c r="N4010" s="30">
        <f ca="1">IF(OFFSET($O4010,N$12,)&lt;&gt;"",_xlfn.STDEV.S(OFFSET($O4010,,,N$12))*SQRT($J$12/$G$12),"")</f>
        <v>0.3059630506963833</v>
      </c>
      <c r="O4010" s="4">
        <f t="shared" ca="1" si="62"/>
        <v>1.759894016761911E-2</v>
      </c>
    </row>
    <row r="4011" spans="2:15" x14ac:dyDescent="0.2">
      <c r="B4011" s="14">
        <v>35787</v>
      </c>
      <c r="C4011" s="25">
        <v>1247.82</v>
      </c>
      <c r="D4011" s="25">
        <v>1264.01</v>
      </c>
      <c r="E4011" s="25">
        <v>1247.82</v>
      </c>
      <c r="F4011" s="16">
        <v>1262.2</v>
      </c>
      <c r="G4011" s="28">
        <f ca="1">IFERROR($F4011/OFFSET($F4011,G$12,)-1,"")</f>
        <v>1.1410622135324955E-2</v>
      </c>
      <c r="H4011" s="29">
        <f ca="1">IFERROR($F4011/OFFSET($F4011,H$12,)-1,"")</f>
        <v>1.650636447322551E-3</v>
      </c>
      <c r="I4011" s="29">
        <f ca="1">IFERROR($F4011/OFFSET($F4011,I$12,)-1,"")</f>
        <v>-1.0900314236233388E-2</v>
      </c>
      <c r="J4011" s="29">
        <f ca="1">IFERROR($F4011/OFFSET($F4011,J$12,)-1,"")</f>
        <v>0.12083969736795375</v>
      </c>
      <c r="K4011" s="30">
        <f>F4011/VLOOKUP(YEAR(B4011),$Z$13:$AB$35,3,FALSE)-1</f>
        <v>0.11219787288411909</v>
      </c>
      <c r="L4011" s="21">
        <f>MAX(F4011:$F$5741)</f>
        <v>1480.49</v>
      </c>
      <c r="M4011" s="28">
        <f ca="1">IF(OFFSET($O4011,M$12,)&lt;&gt;"",_xlfn.STDEV.S(OFFSET($O4011,,,M$12))*SQRT($J$12/$G$12),"")</f>
        <v>0.19605182539549623</v>
      </c>
      <c r="N4011" s="30">
        <f ca="1">IF(OFFSET($O4011,N$12,)&lt;&gt;"",_xlfn.STDEV.S(OFFSET($O4011,,,N$12))*SQRT($J$12/$G$12),"")</f>
        <v>0.30339260079881941</v>
      </c>
      <c r="O4011" s="4">
        <f t="shared" ca="1" si="62"/>
        <v>1.1346012016470881E-2</v>
      </c>
    </row>
    <row r="4012" spans="2:15" x14ac:dyDescent="0.2">
      <c r="B4012" s="14">
        <v>35786</v>
      </c>
      <c r="C4012" s="25">
        <v>1249.4100000000001</v>
      </c>
      <c r="D4012" s="25">
        <v>1250.1300000000001</v>
      </c>
      <c r="E4012" s="25">
        <v>1237.27</v>
      </c>
      <c r="F4012" s="16">
        <v>1247.96</v>
      </c>
      <c r="G4012" s="28">
        <f ca="1">IFERROR($F4012/OFFSET($F4012,G$12,)-1,"")</f>
        <v>-1.608038592926242E-3</v>
      </c>
      <c r="H4012" s="29">
        <f ca="1">IFERROR($F4012/OFFSET($F4012,H$12,)-1,"")</f>
        <v>-2.3490195464717756E-2</v>
      </c>
      <c r="I4012" s="29">
        <f ca="1">IFERROR($F4012/OFFSET($F4012,I$12,)-1,"")</f>
        <v>-1.4163947894366813E-2</v>
      </c>
      <c r="J4012" s="29">
        <f ca="1">IFERROR($F4012/OFFSET($F4012,J$12,)-1,"")</f>
        <v>0.1097120702840173</v>
      </c>
      <c r="K4012" s="30">
        <f>F4012/VLOOKUP(YEAR(B4012),$Z$13:$AB$35,3,FALSE)-1</f>
        <v>9.9650180196850791E-2</v>
      </c>
      <c r="L4012" s="21">
        <f>MAX(F4012:$F$5741)</f>
        <v>1480.49</v>
      </c>
      <c r="M4012" s="28">
        <f ca="1">IF(OFFSET($O4012,M$12,)&lt;&gt;"",_xlfn.STDEV.S(OFFSET($O4012,,,M$12))*SQRT($J$12/$G$12),"")</f>
        <v>0.20898868458841277</v>
      </c>
      <c r="N4012" s="30">
        <f ca="1">IF(OFFSET($O4012,N$12,)&lt;&gt;"",_xlfn.STDEV.S(OFFSET($O4012,,,N$12))*SQRT($J$12/$G$12),"")</f>
        <v>0.30217485363379259</v>
      </c>
      <c r="O4012" s="4">
        <f t="shared" ca="1" si="62"/>
        <v>-1.6093328746738351E-3</v>
      </c>
    </row>
    <row r="4013" spans="2:15" x14ac:dyDescent="0.2">
      <c r="B4013" s="14">
        <v>35783</v>
      </c>
      <c r="C4013" s="25">
        <v>1265.6199999999999</v>
      </c>
      <c r="D4013" s="25">
        <v>1266.08</v>
      </c>
      <c r="E4013" s="25">
        <v>1240.5899999999999</v>
      </c>
      <c r="F4013" s="16">
        <v>1249.97</v>
      </c>
      <c r="G4013" s="28">
        <f ca="1">IFERROR($F4013/OFFSET($F4013,G$12,)-1,"")</f>
        <v>-1.2786693624818435E-2</v>
      </c>
      <c r="H4013" s="29">
        <f ca="1">IFERROR($F4013/OFFSET($F4013,H$12,)-1,"")</f>
        <v>-1.6886365066381415E-2</v>
      </c>
      <c r="I4013" s="29">
        <f ca="1">IFERROR($F4013/OFFSET($F4013,I$12,)-1,"")</f>
        <v>-1.7751618784182965E-2</v>
      </c>
      <c r="J4013" s="29">
        <f ca="1">IFERROR($F4013/OFFSET($F4013,J$12,)-1,"")</f>
        <v>0.12748051666907201</v>
      </c>
      <c r="K4013" s="30">
        <f>F4013/VLOOKUP(YEAR(B4013),$Z$13:$AB$35,3,FALSE)-1</f>
        <v>0.10142130816745554</v>
      </c>
      <c r="L4013" s="21">
        <f>MAX(F4013:$F$5741)</f>
        <v>1480.49</v>
      </c>
      <c r="M4013" s="28">
        <f ca="1">IF(OFFSET($O4013,M$12,)&lt;&gt;"",_xlfn.STDEV.S(OFFSET($O4013,,,M$12))*SQRT($J$12/$G$12),"")</f>
        <v>0.20942503316487074</v>
      </c>
      <c r="N4013" s="30">
        <f ca="1">IF(OFFSET($O4013,N$12,)&lt;&gt;"",_xlfn.STDEV.S(OFFSET($O4013,,,N$12))*SQRT($J$12/$G$12),"")</f>
        <v>0.30218671106374934</v>
      </c>
      <c r="O4013" s="4">
        <f t="shared" ca="1" si="62"/>
        <v>-1.2869147016685598E-2</v>
      </c>
    </row>
    <row r="4014" spans="2:15" x14ac:dyDescent="0.2">
      <c r="B4014" s="14">
        <v>35782</v>
      </c>
      <c r="C4014" s="25">
        <v>1265.02</v>
      </c>
      <c r="D4014" s="25">
        <v>1272.25</v>
      </c>
      <c r="E4014" s="25">
        <v>1262.97</v>
      </c>
      <c r="F4014" s="16">
        <v>1266.1600000000001</v>
      </c>
      <c r="G4014" s="28">
        <f ca="1">IFERROR($F4014/OFFSET($F4014,G$12,)-1,"")</f>
        <v>7.8250353707409737E-4</v>
      </c>
      <c r="H4014" s="29">
        <f ca="1">IFERROR($F4014/OFFSET($F4014,H$12,)-1,"")</f>
        <v>-3.0386571095999404E-2</v>
      </c>
      <c r="I4014" s="29">
        <f ca="1">IFERROR($F4014/OFFSET($F4014,I$12,)-1,"")</f>
        <v>3.1930149826087106E-3</v>
      </c>
      <c r="J4014" s="29">
        <f ca="1">IFERROR($F4014/OFFSET($F4014,J$12,)-1,"")</f>
        <v>0.12858543542205192</v>
      </c>
      <c r="K4014" s="30">
        <f>F4014/VLOOKUP(YEAR(B4014),$Z$13:$AB$35,3,FALSE)-1</f>
        <v>0.11568725933366841</v>
      </c>
      <c r="L4014" s="21">
        <f>MAX(F4014:$F$5741)</f>
        <v>1480.49</v>
      </c>
      <c r="M4014" s="28">
        <f ca="1">IF(OFFSET($O4014,M$12,)&lt;&gt;"",_xlfn.STDEV.S(OFFSET($O4014,,,M$12))*SQRT($J$12/$G$12),"")</f>
        <v>0.20784820963215236</v>
      </c>
      <c r="N4014" s="30">
        <f ca="1">IF(OFFSET($O4014,N$12,)&lt;&gt;"",_xlfn.STDEV.S(OFFSET($O4014,,,N$12))*SQRT($J$12/$G$12),"")</f>
        <v>0.30151863949234436</v>
      </c>
      <c r="O4014" s="4">
        <f t="shared" ca="1" si="62"/>
        <v>7.8219754079970384E-4</v>
      </c>
    </row>
    <row r="4015" spans="2:15" x14ac:dyDescent="0.2">
      <c r="B4015" s="14">
        <v>35781</v>
      </c>
      <c r="C4015" s="25">
        <v>1259.97</v>
      </c>
      <c r="D4015" s="25">
        <v>1275.18</v>
      </c>
      <c r="E4015" s="25">
        <v>1258.26</v>
      </c>
      <c r="F4015" s="16">
        <v>1265.17</v>
      </c>
      <c r="G4015" s="28">
        <f ca="1">IFERROR($F4015/OFFSET($F4015,G$12,)-1,"")</f>
        <v>4.0075548360474222E-3</v>
      </c>
      <c r="H4015" s="29">
        <f ca="1">IFERROR($F4015/OFFSET($F4015,H$12,)-1,"")</f>
        <v>-4.4289167547967856E-2</v>
      </c>
      <c r="I4015" s="29">
        <f ca="1">IFERROR($F4015/OFFSET($F4015,I$12,)-1,"")</f>
        <v>1.0979439521187739E-2</v>
      </c>
      <c r="J4015" s="29">
        <f ca="1">IFERROR($F4015/OFFSET($F4015,J$12,)-1,"")</f>
        <v>0.1277231076407459</v>
      </c>
      <c r="K4015" s="30">
        <f>F4015/VLOOKUP(YEAR(B4015),$Z$13:$AB$35,3,FALSE)-1</f>
        <v>0.11481491272128097</v>
      </c>
      <c r="L4015" s="21">
        <f>MAX(F4015:$F$5741)</f>
        <v>1480.49</v>
      </c>
      <c r="M4015" s="28">
        <f ca="1">IF(OFFSET($O4015,M$12,)&lt;&gt;"",_xlfn.STDEV.S(OFFSET($O4015,,,M$12))*SQRT($J$12/$G$12),"")</f>
        <v>0.21923078633117865</v>
      </c>
      <c r="N4015" s="30">
        <f ca="1">IF(OFFSET($O4015,N$12,)&lt;&gt;"",_xlfn.STDEV.S(OFFSET($O4015,,,N$12))*SQRT($J$12/$G$12),"")</f>
        <v>0.30185387109726047</v>
      </c>
      <c r="O4015" s="4">
        <f t="shared" ca="1" si="62"/>
        <v>3.9995459783257869E-3</v>
      </c>
    </row>
    <row r="4016" spans="2:15" x14ac:dyDescent="0.2">
      <c r="B4016" s="14">
        <v>35780</v>
      </c>
      <c r="C4016" s="25">
        <v>1266.6300000000001</v>
      </c>
      <c r="D4016" s="25">
        <v>1274.44</v>
      </c>
      <c r="E4016" s="25">
        <v>1256.4100000000001</v>
      </c>
      <c r="F4016" s="16">
        <v>1260.1199999999999</v>
      </c>
      <c r="G4016" s="28">
        <f ca="1">IFERROR($F4016/OFFSET($F4016,G$12,)-1,"")</f>
        <v>-1.3975179580275277E-2</v>
      </c>
      <c r="H4016" s="29">
        <f ca="1">IFERROR($F4016/OFFSET($F4016,H$12,)-1,"")</f>
        <v>-3.3101606740021272E-2</v>
      </c>
      <c r="I4016" s="29">
        <f ca="1">IFERROR($F4016/OFFSET($F4016,I$12,)-1,"")</f>
        <v>2.2642060670984065E-2</v>
      </c>
      <c r="J4016" s="29">
        <f ca="1">IFERROR($F4016/OFFSET($F4016,J$12,)-1,"")</f>
        <v>0.1171573712066809</v>
      </c>
      <c r="K4016" s="30">
        <f>F4016/VLOOKUP(YEAR(B4016),$Z$13:$AB$35,3,FALSE)-1</f>
        <v>0.11036506383991118</v>
      </c>
      <c r="L4016" s="21">
        <f>MAX(F4016:$F$5741)</f>
        <v>1480.49</v>
      </c>
      <c r="M4016" s="28">
        <f ca="1">IF(OFFSET($O4016,M$12,)&lt;&gt;"",_xlfn.STDEV.S(OFFSET($O4016,,,M$12))*SQRT($J$12/$G$12),"")</f>
        <v>0.23433060023964469</v>
      </c>
      <c r="N4016" s="30">
        <f ca="1">IF(OFFSET($O4016,N$12,)&lt;&gt;"",_xlfn.STDEV.S(OFFSET($O4016,,,N$12))*SQRT($J$12/$G$12),"")</f>
        <v>0.30341137291771386</v>
      </c>
      <c r="O4016" s="4">
        <f t="shared" ca="1" si="62"/>
        <v>-1.4073751856854834E-2</v>
      </c>
    </row>
    <row r="4017" spans="2:15" x14ac:dyDescent="0.2">
      <c r="B4017" s="14">
        <v>35776</v>
      </c>
      <c r="C4017" s="25">
        <v>1271.06</v>
      </c>
      <c r="D4017" s="25">
        <v>1282.74</v>
      </c>
      <c r="E4017" s="25">
        <v>1270.8599999999999</v>
      </c>
      <c r="F4017" s="16">
        <v>1277.98</v>
      </c>
      <c r="G4017" s="28">
        <f ca="1">IFERROR($F4017/OFFSET($F4017,G$12,)-1,"")</f>
        <v>5.1437739885484834E-3</v>
      </c>
      <c r="H4017" s="29">
        <f ca="1">IFERROR($F4017/OFFSET($F4017,H$12,)-1,"")</f>
        <v>-2.0599911101573998E-2</v>
      </c>
      <c r="I4017" s="29">
        <f ca="1">IFERROR($F4017/OFFSET($F4017,I$12,)-1,"")</f>
        <v>3.5648587103623175E-2</v>
      </c>
      <c r="J4017" s="29">
        <f ca="1">IFERROR($F4017/OFFSET($F4017,J$12,)-1,"")</f>
        <v>0.13860354059568247</v>
      </c>
      <c r="K4017" s="30">
        <f>F4017/VLOOKUP(YEAR(B4017),$Z$13:$AB$35,3,FALSE)-1</f>
        <v>0.12610254919065622</v>
      </c>
      <c r="L4017" s="21">
        <f>MAX(F4017:$F$5741)</f>
        <v>1480.49</v>
      </c>
      <c r="M4017" s="28">
        <f ca="1">IF(OFFSET($O4017,M$12,)&lt;&gt;"",_xlfn.STDEV.S(OFFSET($O4017,,,M$12))*SQRT($J$12/$G$12),"")</f>
        <v>0.24788666458586023</v>
      </c>
      <c r="N4017" s="30">
        <f ca="1">IF(OFFSET($O4017,N$12,)&lt;&gt;"",_xlfn.STDEV.S(OFFSET($O4017,,,N$12))*SQRT($J$12/$G$12),"")</f>
        <v>0.3029197805954808</v>
      </c>
      <c r="O4017" s="4">
        <f t="shared" ca="1" si="62"/>
        <v>5.1305899741929048E-3</v>
      </c>
    </row>
    <row r="4018" spans="2:15" x14ac:dyDescent="0.2">
      <c r="B4018" s="14">
        <v>35775</v>
      </c>
      <c r="C4018" s="25">
        <v>1305.24</v>
      </c>
      <c r="D4018" s="25">
        <v>1306.25</v>
      </c>
      <c r="E4018" s="25">
        <v>1268.02</v>
      </c>
      <c r="F4018" s="16">
        <v>1271.44</v>
      </c>
      <c r="G4018" s="28">
        <f ca="1">IFERROR($F4018/OFFSET($F4018,G$12,)-1,"")</f>
        <v>-2.6343196716289818E-2</v>
      </c>
      <c r="H4018" s="29">
        <f ca="1">IFERROR($F4018/OFFSET($F4018,H$12,)-1,"")</f>
        <v>-1.0567928903830182E-2</v>
      </c>
      <c r="I4018" s="29">
        <f ca="1">IFERROR($F4018/OFFSET($F4018,I$12,)-1,"")</f>
        <v>1.0177732931838435E-2</v>
      </c>
      <c r="J4018" s="29">
        <f ca="1">IFERROR($F4018/OFFSET($F4018,J$12,)-1,"")</f>
        <v>0.14709491158426546</v>
      </c>
      <c r="K4018" s="30">
        <f>F4018/VLOOKUP(YEAR(B4018),$Z$13:$AB$35,3,FALSE)-1</f>
        <v>0.12033977459973411</v>
      </c>
      <c r="L4018" s="21">
        <f>MAX(F4018:$F$5741)</f>
        <v>1480.49</v>
      </c>
      <c r="M4018" s="28">
        <f ca="1">IF(OFFSET($O4018,M$12,)&lt;&gt;"",_xlfn.STDEV.S(OFFSET($O4018,,,M$12))*SQRT($J$12/$G$12),"")</f>
        <v>0.26052551286160208</v>
      </c>
      <c r="N4018" s="30">
        <f ca="1">IF(OFFSET($O4018,N$12,)&lt;&gt;"",_xlfn.STDEV.S(OFFSET($O4018,,,N$12))*SQRT($J$12/$G$12),"")</f>
        <v>0.30306246803866194</v>
      </c>
      <c r="O4018" s="4">
        <f t="shared" ca="1" si="62"/>
        <v>-2.6696395457215364E-2</v>
      </c>
    </row>
    <row r="4019" spans="2:15" x14ac:dyDescent="0.2">
      <c r="B4019" s="14">
        <v>35774</v>
      </c>
      <c r="C4019" s="25">
        <v>1323.8</v>
      </c>
      <c r="D4019" s="25">
        <v>1324.49</v>
      </c>
      <c r="E4019" s="25">
        <v>1304.8599999999999</v>
      </c>
      <c r="F4019" s="16">
        <v>1305.8399999999999</v>
      </c>
      <c r="G4019" s="28">
        <f ca="1">IFERROR($F4019/OFFSET($F4019,G$12,)-1,"")</f>
        <v>-1.3567004079166112E-2</v>
      </c>
      <c r="H4019" s="29">
        <f ca="1">IFERROR($F4019/OFFSET($F4019,H$12,)-1,"")</f>
        <v>2.3305383590627615E-2</v>
      </c>
      <c r="I4019" s="29">
        <f ca="1">IFERROR($F4019/OFFSET($F4019,I$12,)-1,"")</f>
        <v>2.53140703517587E-2</v>
      </c>
      <c r="J4019" s="29">
        <f ca="1">IFERROR($F4019/OFFSET($F4019,J$12,)-1,"")</f>
        <v>0.15462969512626423</v>
      </c>
      <c r="K4019" s="30">
        <f>F4019/VLOOKUP(YEAR(B4019),$Z$13:$AB$35,3,FALSE)-1</f>
        <v>0.1506516164847076</v>
      </c>
      <c r="L4019" s="21">
        <f>MAX(F4019:$F$5741)</f>
        <v>1480.49</v>
      </c>
      <c r="M4019" s="28">
        <f ca="1">IF(OFFSET($O4019,M$12,)&lt;&gt;"",_xlfn.STDEV.S(OFFSET($O4019,,,M$12))*SQRT($J$12/$G$12),"")</f>
        <v>0.291472218471447</v>
      </c>
      <c r="N4019" s="30">
        <f ca="1">IF(OFFSET($O4019,N$12,)&lt;&gt;"",_xlfn.STDEV.S(OFFSET($O4019,,,N$12))*SQRT($J$12/$G$12),"")</f>
        <v>0.29993720582096878</v>
      </c>
      <c r="O4019" s="4">
        <f t="shared" ca="1" si="62"/>
        <v>-1.3659876839042902E-2</v>
      </c>
    </row>
    <row r="4020" spans="2:15" x14ac:dyDescent="0.2">
      <c r="B4020" s="14">
        <v>35773</v>
      </c>
      <c r="C4020" s="25">
        <v>1303.26</v>
      </c>
      <c r="D4020" s="25">
        <v>1326.52</v>
      </c>
      <c r="E4020" s="25">
        <v>1302.8</v>
      </c>
      <c r="F4020" s="16">
        <v>1323.8</v>
      </c>
      <c r="G4020" s="28">
        <f ca="1">IFERROR($F4020/OFFSET($F4020,G$12,)-1,"")</f>
        <v>1.5760477571628018E-2</v>
      </c>
      <c r="H4020" s="29">
        <f ca="1">IFERROR($F4020/OFFSET($F4020,H$12,)-1,"")</f>
        <v>4.8745514034239878E-2</v>
      </c>
      <c r="I4020" s="29">
        <f ca="1">IFERROR($F4020/OFFSET($F4020,I$12,)-1,"")</f>
        <v>4.0616918082271303E-2</v>
      </c>
      <c r="J4020" s="29">
        <f ca="1">IFERROR($F4020/OFFSET($F4020,J$12,)-1,"")</f>
        <v>0.16874288186320796</v>
      </c>
      <c r="K4020" s="30">
        <f>F4020/VLOOKUP(YEAR(B4020),$Z$13:$AB$35,3,FALSE)-1</f>
        <v>0.16647721765488566</v>
      </c>
      <c r="L4020" s="21">
        <f>MAX(F4020:$F$5741)</f>
        <v>1480.49</v>
      </c>
      <c r="M4020" s="28">
        <f ca="1">IF(OFFSET($O4020,M$12,)&lt;&gt;"",_xlfn.STDEV.S(OFFSET($O4020,,,M$12))*SQRT($J$12/$G$12),"")</f>
        <v>0.38640930067057122</v>
      </c>
      <c r="N4020" s="30">
        <f ca="1">IF(OFFSET($O4020,N$12,)&lt;&gt;"",_xlfn.STDEV.S(OFFSET($O4020,,,N$12))*SQRT($J$12/$G$12),"")</f>
        <v>0.29958854105122484</v>
      </c>
      <c r="O4020" s="4">
        <f t="shared" ca="1" si="62"/>
        <v>1.5637570941165229E-2</v>
      </c>
    </row>
    <row r="4021" spans="2:15" x14ac:dyDescent="0.2">
      <c r="B4021" s="14">
        <v>35769</v>
      </c>
      <c r="C4021" s="25">
        <v>1304.56</v>
      </c>
      <c r="D4021" s="25">
        <v>1307.3900000000001</v>
      </c>
      <c r="E4021" s="25">
        <v>1297.6099999999999</v>
      </c>
      <c r="F4021" s="16">
        <v>1303.26</v>
      </c>
      <c r="G4021" s="28">
        <f ca="1">IFERROR($F4021/OFFSET($F4021,G$12,)-1,"")</f>
        <v>-1.2261851846174787E-3</v>
      </c>
      <c r="H4021" s="29">
        <f ca="1">IFERROR($F4021/OFFSET($F4021,H$12,)-1,"")</f>
        <v>5.3795088661227508E-2</v>
      </c>
      <c r="I4021" s="29">
        <f ca="1">IFERROR($F4021/OFFSET($F4021,I$12,)-1,"")</f>
        <v>-4.2785324633649591E-3</v>
      </c>
      <c r="J4021" s="29">
        <f ca="1">IFERROR($F4021/OFFSET($F4021,J$12,)-1,"")</f>
        <v>0.15339888311665306</v>
      </c>
      <c r="K4021" s="30">
        <f>F4021/VLOOKUP(YEAR(B4021),$Z$13:$AB$35,3,FALSE)-1</f>
        <v>0.14837822834333458</v>
      </c>
      <c r="L4021" s="21">
        <f>MAX(F4021:$F$5741)</f>
        <v>1480.49</v>
      </c>
      <c r="M4021" s="28">
        <f ca="1">IF(OFFSET($O4021,M$12,)&lt;&gt;"",_xlfn.STDEV.S(OFFSET($O4021,,,M$12))*SQRT($J$12/$G$12),"")</f>
        <v>0.39039282592084595</v>
      </c>
      <c r="N4021" s="30">
        <f ca="1">IF(OFFSET($O4021,N$12,)&lt;&gt;"",_xlfn.STDEV.S(OFFSET($O4021,,,N$12))*SQRT($J$12/$G$12),"")</f>
        <v>0.29809262332659486</v>
      </c>
      <c r="O4021" s="4">
        <f t="shared" ca="1" si="62"/>
        <v>-1.2269375647721193E-3</v>
      </c>
    </row>
    <row r="4022" spans="2:15" x14ac:dyDescent="0.2">
      <c r="B4022" s="14">
        <v>35768</v>
      </c>
      <c r="C4022" s="25">
        <v>1284.6300000000001</v>
      </c>
      <c r="D4022" s="25">
        <v>1308.6099999999999</v>
      </c>
      <c r="E4022" s="25">
        <v>1284.3699999999999</v>
      </c>
      <c r="F4022" s="16">
        <v>1304.8599999999999</v>
      </c>
      <c r="G4022" s="28">
        <f ca="1">IFERROR($F4022/OFFSET($F4022,G$12,)-1,"")</f>
        <v>1.5439448413254286E-2</v>
      </c>
      <c r="H4022" s="29">
        <f ca="1">IFERROR($F4022/OFFSET($F4022,H$12,)-1,"")</f>
        <v>4.0093738043616822E-2</v>
      </c>
      <c r="I4022" s="29">
        <f ca="1">IFERROR($F4022/OFFSET($F4022,I$12,)-1,"")</f>
        <v>-9.2856220911251564E-3</v>
      </c>
      <c r="J4022" s="29">
        <f ca="1">IFERROR($F4022/OFFSET($F4022,J$12,)-1,"")</f>
        <v>0.15773503211839435</v>
      </c>
      <c r="K4022" s="30">
        <f>F4022/VLOOKUP(YEAR(B4022),$Z$13:$AB$35,3,FALSE)-1</f>
        <v>0.14978808145426359</v>
      </c>
      <c r="L4022" s="21">
        <f>MAX(F4022:$F$5741)</f>
        <v>1480.49</v>
      </c>
      <c r="M4022" s="28">
        <f ca="1">IF(OFFSET($O4022,M$12,)&lt;&gt;"",_xlfn.STDEV.S(OFFSET($O4022,,,M$12))*SQRT($J$12/$G$12),"")</f>
        <v>0.39170609601729822</v>
      </c>
      <c r="N4022" s="30">
        <f ca="1">IF(OFFSET($O4022,N$12,)&lt;&gt;"",_xlfn.STDEV.S(OFFSET($O4022,,,N$12))*SQRT($J$12/$G$12),"")</f>
        <v>0.29829833365771796</v>
      </c>
      <c r="O4022" s="4">
        <f t="shared" ca="1" si="62"/>
        <v>1.5321472897895441E-2</v>
      </c>
    </row>
    <row r="4023" spans="2:15" x14ac:dyDescent="0.2">
      <c r="B4023" s="14">
        <v>35767</v>
      </c>
      <c r="C4023" s="25">
        <v>1276.0999999999999</v>
      </c>
      <c r="D4023" s="25">
        <v>1286.1300000000001</v>
      </c>
      <c r="E4023" s="25">
        <v>1272.6099999999999</v>
      </c>
      <c r="F4023" s="16">
        <v>1285.02</v>
      </c>
      <c r="G4023" s="28">
        <f ca="1">IFERROR($F4023/OFFSET($F4023,G$12,)-1,"")</f>
        <v>6.9900478018964929E-3</v>
      </c>
      <c r="H4023" s="29">
        <f ca="1">IFERROR($F4023/OFFSET($F4023,H$12,)-1,"")</f>
        <v>2.3056223428817191E-2</v>
      </c>
      <c r="I4023" s="29">
        <f ca="1">IFERROR($F4023/OFFSET($F4023,I$12,)-1,"")</f>
        <v>-1.8521771674291809E-2</v>
      </c>
      <c r="J4023" s="29">
        <f ca="1">IFERROR($F4023/OFFSET($F4023,J$12,)-1,"")</f>
        <v>0.14909370556832302</v>
      </c>
      <c r="K4023" s="30">
        <f>F4023/VLOOKUP(YEAR(B4023),$Z$13:$AB$35,3,FALSE)-1</f>
        <v>0.13230590287874389</v>
      </c>
      <c r="L4023" s="21">
        <f>MAX(F4023:$F$5741)</f>
        <v>1480.49</v>
      </c>
      <c r="M4023" s="28">
        <f ca="1">IF(OFFSET($O4023,M$12,)&lt;&gt;"",_xlfn.STDEV.S(OFFSET($O4023,,,M$12))*SQRT($J$12/$G$12),"")</f>
        <v>0.39740175693683849</v>
      </c>
      <c r="N4023" s="30">
        <f ca="1">IF(OFFSET($O4023,N$12,)&lt;&gt;"",_xlfn.STDEV.S(OFFSET($O4023,,,N$12))*SQRT($J$12/$G$12),"")</f>
        <v>0.30065178780617652</v>
      </c>
      <c r="O4023" s="4">
        <f t="shared" ca="1" si="62"/>
        <v>6.9657306706032932E-3</v>
      </c>
    </row>
    <row r="4024" spans="2:15" x14ac:dyDescent="0.2">
      <c r="B4024" s="14">
        <v>35766</v>
      </c>
      <c r="C4024" s="25">
        <v>1261.58</v>
      </c>
      <c r="D4024" s="25">
        <v>1280.0999999999999</v>
      </c>
      <c r="E4024" s="25">
        <v>1260.8399999999999</v>
      </c>
      <c r="F4024" s="16">
        <v>1276.0999999999999</v>
      </c>
      <c r="G4024" s="28">
        <f ca="1">IFERROR($F4024/OFFSET($F4024,G$12,)-1,"")</f>
        <v>1.0956451472347473E-2</v>
      </c>
      <c r="H4024" s="29">
        <f ca="1">IFERROR($F4024/OFFSET($F4024,H$12,)-1,"")</f>
        <v>1.2584904462642044E-2</v>
      </c>
      <c r="I4024" s="29">
        <f ca="1">IFERROR($F4024/OFFSET($F4024,I$12,)-1,"")</f>
        <v>-4.9792623811403147E-2</v>
      </c>
      <c r="J4024" s="29">
        <f ca="1">IFERROR($F4024/OFFSET($F4024,J$12,)-1,"")</f>
        <v>0.15156929629830151</v>
      </c>
      <c r="K4024" s="30">
        <f>F4024/VLOOKUP(YEAR(B4024),$Z$13:$AB$35,3,FALSE)-1</f>
        <v>0.12444597178531458</v>
      </c>
      <c r="L4024" s="21">
        <f>MAX(F4024:$F$5741)</f>
        <v>1480.49</v>
      </c>
      <c r="M4024" s="28">
        <f ca="1">IF(OFFSET($O4024,M$12,)&lt;&gt;"",_xlfn.STDEV.S(OFFSET($O4024,,,M$12))*SQRT($J$12/$G$12),"")</f>
        <v>0.39624400237521379</v>
      </c>
      <c r="N4024" s="30">
        <f ca="1">IF(OFFSET($O4024,N$12,)&lt;&gt;"",_xlfn.STDEV.S(OFFSET($O4024,,,N$12))*SQRT($J$12/$G$12),"")</f>
        <v>0.30182516471116366</v>
      </c>
      <c r="O4024" s="4">
        <f t="shared" ca="1" si="62"/>
        <v>1.0896864404704817E-2</v>
      </c>
    </row>
    <row r="4025" spans="2:15" x14ac:dyDescent="0.2">
      <c r="B4025" s="14">
        <v>35765</v>
      </c>
      <c r="C4025" s="25">
        <v>1236.73</v>
      </c>
      <c r="D4025" s="25">
        <v>1265.8</v>
      </c>
      <c r="E4025" s="25">
        <v>1236.73</v>
      </c>
      <c r="F4025" s="16">
        <v>1262.27</v>
      </c>
      <c r="G4025" s="28">
        <f ca="1">IFERROR($F4025/OFFSET($F4025,G$12,)-1,"")</f>
        <v>2.0651233494780596E-2</v>
      </c>
      <c r="H4025" s="29">
        <f ca="1">IFERROR($F4025/OFFSET($F4025,H$12,)-1,"")</f>
        <v>1.9606286712177123E-3</v>
      </c>
      <c r="I4025" s="29">
        <f ca="1">IFERROR($F4025/OFFSET($F4025,I$12,)-1,"")</f>
        <v>-3.4238190693332893E-2</v>
      </c>
      <c r="J4025" s="29">
        <f ca="1">IFERROR($F4025/OFFSET($F4025,J$12,)-1,"")</f>
        <v>0.14165423054311943</v>
      </c>
      <c r="K4025" s="30">
        <f>F4025/VLOOKUP(YEAR(B4025),$Z$13:$AB$35,3,FALSE)-1</f>
        <v>0.11225955395772202</v>
      </c>
      <c r="L4025" s="21">
        <f>MAX(F4025:$F$5741)</f>
        <v>1480.49</v>
      </c>
      <c r="M4025" s="28">
        <f ca="1">IF(OFFSET($O4025,M$12,)&lt;&gt;"",_xlfn.STDEV.S(OFFSET($O4025,,,M$12))*SQRT($J$12/$G$12),"")</f>
        <v>0.39645630113421132</v>
      </c>
      <c r="N4025" s="30">
        <f ca="1">IF(OFFSET($O4025,N$12,)&lt;&gt;"",_xlfn.STDEV.S(OFFSET($O4025,,,N$12))*SQRT($J$12/$G$12),"")</f>
        <v>0.30082023794560731</v>
      </c>
      <c r="O4025" s="4">
        <f t="shared" ca="1" si="62"/>
        <v>2.0440887775187096E-2</v>
      </c>
    </row>
    <row r="4026" spans="2:15" x14ac:dyDescent="0.2">
      <c r="B4026" s="14">
        <v>35762</v>
      </c>
      <c r="C4026" s="25">
        <v>1254.3399999999999</v>
      </c>
      <c r="D4026" s="25">
        <v>1260.1199999999999</v>
      </c>
      <c r="E4026" s="25">
        <v>1232.75</v>
      </c>
      <c r="F4026" s="16">
        <v>1236.73</v>
      </c>
      <c r="G4026" s="28">
        <f ca="1">IFERROR($F4026/OFFSET($F4026,G$12,)-1,"")</f>
        <v>-1.4212154061981841E-2</v>
      </c>
      <c r="H4026" s="29">
        <f ca="1">IFERROR($F4026/OFFSET($F4026,H$12,)-1,"")</f>
        <v>-4.2052020882712871E-2</v>
      </c>
      <c r="I4026" s="29">
        <f ca="1">IFERROR($F4026/OFFSET($F4026,I$12,)-1,"")</f>
        <v>-2.4737796703729886E-2</v>
      </c>
      <c r="J4026" s="29">
        <f ca="1">IFERROR($F4026/OFFSET($F4026,J$12,)-1,"")</f>
        <v>0.12186249875270994</v>
      </c>
      <c r="K4026" s="30">
        <f>F4026/VLOOKUP(YEAR(B4026),$Z$13:$AB$35,3,FALSE)-1</f>
        <v>8.9754773674517896E-2</v>
      </c>
      <c r="L4026" s="21">
        <f>MAX(F4026:$F$5741)</f>
        <v>1480.49</v>
      </c>
      <c r="M4026" s="28">
        <f ca="1">IF(OFFSET($O4026,M$12,)&lt;&gt;"",_xlfn.STDEV.S(OFFSET($O4026,,,M$12))*SQRT($J$12/$G$12),"")</f>
        <v>0.39026063216364798</v>
      </c>
      <c r="N4026" s="30">
        <f ca="1">IF(OFFSET($O4026,N$12,)&lt;&gt;"",_xlfn.STDEV.S(OFFSET($O4026,,,N$12))*SQRT($J$12/$G$12),"")</f>
        <v>0.29752593840441943</v>
      </c>
      <c r="O4026" s="4">
        <f t="shared" ca="1" si="62"/>
        <v>-1.4314113922572981E-2</v>
      </c>
    </row>
    <row r="4027" spans="2:15" x14ac:dyDescent="0.2">
      <c r="B4027" s="14">
        <v>35761</v>
      </c>
      <c r="C4027" s="25">
        <v>1256.06</v>
      </c>
      <c r="D4027" s="25">
        <v>1260.75</v>
      </c>
      <c r="E4027" s="25">
        <v>1249.5999999999999</v>
      </c>
      <c r="F4027" s="16">
        <v>1254.56</v>
      </c>
      <c r="G4027" s="28">
        <f ca="1">IFERROR($F4027/OFFSET($F4027,G$12,)-1,"")</f>
        <v>-1.1942104676527787E-3</v>
      </c>
      <c r="H4027" s="29">
        <f ca="1">IFERROR($F4027/OFFSET($F4027,H$12,)-1,"")</f>
        <v>-1.6887258935358251E-2</v>
      </c>
      <c r="I4027" s="29">
        <f ca="1">IFERROR($F4027/OFFSET($F4027,I$12,)-1,"")</f>
        <v>-3.8120648940411561E-2</v>
      </c>
      <c r="J4027" s="29">
        <f ca="1">IFERROR($F4027/OFFSET($F4027,J$12,)-1,"")</f>
        <v>0.13962846891038749</v>
      </c>
      <c r="K4027" s="30">
        <f>F4027/VLOOKUP(YEAR(B4027),$Z$13:$AB$35,3,FALSE)-1</f>
        <v>0.10546582427943285</v>
      </c>
      <c r="L4027" s="21">
        <f>MAX(F4027:$F$5741)</f>
        <v>1480.49</v>
      </c>
      <c r="M4027" s="28">
        <f ca="1">IF(OFFSET($O4027,M$12,)&lt;&gt;"",_xlfn.STDEV.S(OFFSET($O4027,,,M$12))*SQRT($J$12/$G$12),"")</f>
        <v>0.3897762926890781</v>
      </c>
      <c r="N4027" s="30">
        <f ca="1">IF(OFFSET($O4027,N$12,)&lt;&gt;"",_xlfn.STDEV.S(OFFSET($O4027,,,N$12))*SQRT($J$12/$G$12),"")</f>
        <v>0.29683799434853936</v>
      </c>
      <c r="O4027" s="4">
        <f t="shared" ca="1" si="62"/>
        <v>-1.1949241051854896E-3</v>
      </c>
    </row>
    <row r="4028" spans="2:15" x14ac:dyDescent="0.2">
      <c r="B4028" s="14">
        <v>35760</v>
      </c>
      <c r="C4028" s="25">
        <v>1260.21</v>
      </c>
      <c r="D4028" s="25">
        <v>1273.07</v>
      </c>
      <c r="E4028" s="25">
        <v>1252.8499999999999</v>
      </c>
      <c r="F4028" s="16">
        <v>1256.06</v>
      </c>
      <c r="G4028" s="28">
        <f ca="1">IFERROR($F4028/OFFSET($F4028,G$12,)-1,"")</f>
        <v>-3.3168285405954512E-3</v>
      </c>
      <c r="H4028" s="29">
        <f ca="1">IFERROR($F4028/OFFSET($F4028,H$12,)-1,"")</f>
        <v>-7.7652876632251511E-3</v>
      </c>
      <c r="I4028" s="29">
        <f ca="1">IFERROR($F4028/OFFSET($F4028,I$12,)-1,"")</f>
        <v>1.5063600071115513E-2</v>
      </c>
      <c r="J4028" s="29">
        <f ca="1">IFERROR($F4028/OFFSET($F4028,J$12,)-1,"")</f>
        <v>0.14428613074848751</v>
      </c>
      <c r="K4028" s="30">
        <f>F4028/VLOOKUP(YEAR(B4028),$Z$13:$AB$35,3,FALSE)-1</f>
        <v>0.10678756157092884</v>
      </c>
      <c r="L4028" s="21">
        <f>MAX(F4028:$F$5741)</f>
        <v>1480.49</v>
      </c>
      <c r="M4028" s="28">
        <f ca="1">IF(OFFSET($O4028,M$12,)&lt;&gt;"",_xlfn.STDEV.S(OFFSET($O4028,,,M$12))*SQRT($J$12/$G$12),"")</f>
        <v>0.38976466536913695</v>
      </c>
      <c r="N4028" s="30">
        <f ca="1">IF(OFFSET($O4028,N$12,)&lt;&gt;"",_xlfn.STDEV.S(OFFSET($O4028,,,N$12))*SQRT($J$12/$G$12),"")</f>
        <v>0.29807113148636433</v>
      </c>
      <c r="O4028" s="4">
        <f t="shared" ca="1" si="62"/>
        <v>-3.3223414099162042E-3</v>
      </c>
    </row>
    <row r="4029" spans="2:15" x14ac:dyDescent="0.2">
      <c r="B4029" s="14">
        <v>35759</v>
      </c>
      <c r="C4029" s="25">
        <v>1259.49</v>
      </c>
      <c r="D4029" s="25">
        <v>1266.58</v>
      </c>
      <c r="E4029" s="25">
        <v>1257.3699999999999</v>
      </c>
      <c r="F4029" s="16">
        <v>1260.24</v>
      </c>
      <c r="G4029" s="28">
        <f ca="1">IFERROR($F4029/OFFSET($F4029,G$12,)-1,"")</f>
        <v>3.4926178758531989E-4</v>
      </c>
      <c r="H4029" s="29">
        <f ca="1">IFERROR($F4029/OFFSET($F4029,H$12,)-1,"")</f>
        <v>-9.681272395800522E-3</v>
      </c>
      <c r="I4029" s="29">
        <f ca="1">IFERROR($F4029/OFFSET($F4029,I$12,)-1,"")</f>
        <v>-6.6412818822274455E-2</v>
      </c>
      <c r="J4029" s="29">
        <f ca="1">IFERROR($F4029/OFFSET($F4029,J$12,)-1,"")</f>
        <v>0.16066642720968138</v>
      </c>
      <c r="K4029" s="30">
        <f>F4029/VLOOKUP(YEAR(B4029),$Z$13:$AB$35,3,FALSE)-1</f>
        <v>0.11047080282323107</v>
      </c>
      <c r="L4029" s="21">
        <f>MAX(F4029:$F$5741)</f>
        <v>1480.49</v>
      </c>
      <c r="M4029" s="28">
        <f ca="1">IF(OFFSET($O4029,M$12,)&lt;&gt;"",_xlfn.STDEV.S(OFFSET($O4029,,,M$12))*SQRT($J$12/$G$12),"")</f>
        <v>0.3901293102700224</v>
      </c>
      <c r="N4029" s="30">
        <f ca="1">IF(OFFSET($O4029,N$12,)&lt;&gt;"",_xlfn.STDEV.S(OFFSET($O4029,,,N$12))*SQRT($J$12/$G$12),"")</f>
        <v>0.2980496574556446</v>
      </c>
      <c r="O4029" s="4">
        <f t="shared" ca="1" si="62"/>
        <v>3.492008098848935E-4</v>
      </c>
    </row>
    <row r="4030" spans="2:15" x14ac:dyDescent="0.2">
      <c r="B4030" s="14">
        <v>35758</v>
      </c>
      <c r="C4030" s="25">
        <v>1291.02</v>
      </c>
      <c r="D4030" s="25">
        <v>1291.02</v>
      </c>
      <c r="E4030" s="25">
        <v>1254.98</v>
      </c>
      <c r="F4030" s="16">
        <v>1259.8</v>
      </c>
      <c r="G4030" s="28">
        <f ca="1">IFERROR($F4030/OFFSET($F4030,G$12,)-1,"")</f>
        <v>-2.4182429396910954E-2</v>
      </c>
      <c r="H4030" s="29">
        <f ca="1">IFERROR($F4030/OFFSET($F4030,H$12,)-1,"")</f>
        <v>-1.8460855854786073E-3</v>
      </c>
      <c r="I4030" s="29">
        <f ca="1">IFERROR($F4030/OFFSET($F4030,I$12,)-1,"")</f>
        <v>-9.1427046596998296E-2</v>
      </c>
      <c r="J4030" s="29">
        <f ca="1">IFERROR($F4030/OFFSET($F4030,J$12,)-1,"")</f>
        <v>0.16636268528205478</v>
      </c>
      <c r="K4030" s="30">
        <f>F4030/VLOOKUP(YEAR(B4030),$Z$13:$AB$35,3,FALSE)-1</f>
        <v>0.11008309321772547</v>
      </c>
      <c r="L4030" s="21">
        <f>MAX(F4030:$F$5741)</f>
        <v>1480.49</v>
      </c>
      <c r="M4030" s="28">
        <f ca="1">IF(OFFSET($O4030,M$12,)&lt;&gt;"",_xlfn.STDEV.S(OFFSET($O4030,,,M$12))*SQRT($J$12/$G$12),"")</f>
        <v>0.39318896663825792</v>
      </c>
      <c r="N4030" s="30">
        <f ca="1">IF(OFFSET($O4030,N$12,)&lt;&gt;"",_xlfn.STDEV.S(OFFSET($O4030,,,N$12))*SQRT($J$12/$G$12),"")</f>
        <v>0.29904982911788031</v>
      </c>
      <c r="O4030" s="4">
        <f t="shared" ca="1" si="62"/>
        <v>-2.4479625405586066E-2</v>
      </c>
    </row>
    <row r="4031" spans="2:15" x14ac:dyDescent="0.2">
      <c r="B4031" s="14">
        <v>35755</v>
      </c>
      <c r="C4031" s="25">
        <v>1276.0899999999999</v>
      </c>
      <c r="D4031" s="25">
        <v>1294.29</v>
      </c>
      <c r="E4031" s="25">
        <v>1275.79</v>
      </c>
      <c r="F4031" s="16">
        <v>1291.02</v>
      </c>
      <c r="G4031" s="28">
        <f ca="1">IFERROR($F4031/OFFSET($F4031,G$12,)-1,"")</f>
        <v>1.1683945741354673E-2</v>
      </c>
      <c r="H4031" s="29">
        <f ca="1">IFERROR($F4031/OFFSET($F4031,H$12,)-1,"")</f>
        <v>3.1635808634921547E-2</v>
      </c>
      <c r="I4031" s="29">
        <f ca="1">IFERROR($F4031/OFFSET($F4031,I$12,)-1,"")</f>
        <v>-6.0454555378468666E-2</v>
      </c>
      <c r="J4031" s="29">
        <f ca="1">IFERROR($F4031/OFFSET($F4031,J$12,)-1,"")</f>
        <v>0.19412842000110975</v>
      </c>
      <c r="K4031" s="30">
        <f>F4031/VLOOKUP(YEAR(B4031),$Z$13:$AB$35,3,FALSE)-1</f>
        <v>0.1375928520447276</v>
      </c>
      <c r="L4031" s="21">
        <f>MAX(F4031:$F$5741)</f>
        <v>1480.49</v>
      </c>
      <c r="M4031" s="28">
        <f ca="1">IF(OFFSET($O4031,M$12,)&lt;&gt;"",_xlfn.STDEV.S(OFFSET($O4031,,,M$12))*SQRT($J$12/$G$12),"")</f>
        <v>0.38892018313143872</v>
      </c>
      <c r="N4031" s="30">
        <f ca="1">IF(OFFSET($O4031,N$12,)&lt;&gt;"",_xlfn.STDEV.S(OFFSET($O4031,,,N$12))*SQRT($J$12/$G$12),"")</f>
        <v>0.298720418894933</v>
      </c>
      <c r="O4031" s="4">
        <f t="shared" ca="1" si="62"/>
        <v>1.1616215507728856E-2</v>
      </c>
    </row>
    <row r="4032" spans="2:15" x14ac:dyDescent="0.2">
      <c r="B4032" s="14">
        <v>35754</v>
      </c>
      <c r="C4032" s="25">
        <v>1265.8900000000001</v>
      </c>
      <c r="D4032" s="25">
        <v>1285.22</v>
      </c>
      <c r="E4032" s="25">
        <v>1265.51</v>
      </c>
      <c r="F4032" s="16">
        <v>1276.1099999999999</v>
      </c>
      <c r="G4032" s="28">
        <f ca="1">IFERROR($F4032/OFFSET($F4032,G$12,)-1,"")</f>
        <v>8.0733713039835564E-3</v>
      </c>
      <c r="H4032" s="29">
        <f ca="1">IFERROR($F4032/OFFSET($F4032,H$12,)-1,"")</f>
        <v>3.5618639528655516E-2</v>
      </c>
      <c r="I4032" s="29">
        <f ca="1">IFERROR($F4032/OFFSET($F4032,I$12,)-1,"")</f>
        <v>-0.10007616253649465</v>
      </c>
      <c r="J4032" s="29">
        <f ca="1">IFERROR($F4032/OFFSET($F4032,J$12,)-1,"")</f>
        <v>0.17673475033427066</v>
      </c>
      <c r="K4032" s="30">
        <f>F4032/VLOOKUP(YEAR(B4032),$Z$13:$AB$35,3,FALSE)-1</f>
        <v>0.12445478336725802</v>
      </c>
      <c r="L4032" s="21">
        <f>MAX(F4032:$F$5741)</f>
        <v>1480.49</v>
      </c>
      <c r="M4032" s="28">
        <f ca="1">IF(OFFSET($O4032,M$12,)&lt;&gt;"",_xlfn.STDEV.S(OFFSET($O4032,,,M$12))*SQRT($J$12/$G$12),"")</f>
        <v>0.38651016172006636</v>
      </c>
      <c r="N4032" s="30">
        <f ca="1">IF(OFFSET($O4032,N$12,)&lt;&gt;"",_xlfn.STDEV.S(OFFSET($O4032,,,N$12))*SQRT($J$12/$G$12),"")</f>
        <v>0.29875543192860904</v>
      </c>
      <c r="O4032" s="4">
        <f t="shared" ca="1" si="62"/>
        <v>8.0409559922339155E-3</v>
      </c>
    </row>
    <row r="4033" spans="2:15" x14ac:dyDescent="0.2">
      <c r="B4033" s="14">
        <v>35753</v>
      </c>
      <c r="C4033" s="25">
        <v>1272.3599999999999</v>
      </c>
      <c r="D4033" s="25">
        <v>1273.33</v>
      </c>
      <c r="E4033" s="25">
        <v>1264.43</v>
      </c>
      <c r="F4033" s="16">
        <v>1265.8900000000001</v>
      </c>
      <c r="G4033" s="28">
        <f ca="1">IFERROR($F4033/OFFSET($F4033,G$12,)-1,"")</f>
        <v>-5.241403155843205E-3</v>
      </c>
      <c r="H4033" s="29">
        <f ca="1">IFERROR($F4033/OFFSET($F4033,H$12,)-1,"")</f>
        <v>2.5851100900331492E-2</v>
      </c>
      <c r="I4033" s="29">
        <f ca="1">IFERROR($F4033/OFFSET($F4033,I$12,)-1,"")</f>
        <v>-0.11182442624906153</v>
      </c>
      <c r="J4033" s="29">
        <f ca="1">IFERROR($F4033/OFFSET($F4033,J$12,)-1,"")</f>
        <v>0.16398326513723527</v>
      </c>
      <c r="K4033" s="30">
        <f>F4033/VLOOKUP(YEAR(B4033),$Z$13:$AB$35,3,FALSE)-1</f>
        <v>0.11544934662119899</v>
      </c>
      <c r="L4033" s="21">
        <f>MAX(F4033:$F$5741)</f>
        <v>1480.49</v>
      </c>
      <c r="M4033" s="28">
        <f ca="1">IF(OFFSET($O4033,M$12,)&lt;&gt;"",_xlfn.STDEV.S(OFFSET($O4033,,,M$12))*SQRT($J$12/$G$12),"")</f>
        <v>0.38672063387787875</v>
      </c>
      <c r="N4033" s="30">
        <f ca="1">IF(OFFSET($O4033,N$12,)&lt;&gt;"",_xlfn.STDEV.S(OFFSET($O4033,,,N$12))*SQRT($J$12/$G$12),"")</f>
        <v>0.29816947285535089</v>
      </c>
      <c r="O4033" s="4">
        <f t="shared" ca="1" si="62"/>
        <v>-5.2551874966530743E-3</v>
      </c>
    </row>
    <row r="4034" spans="2:15" x14ac:dyDescent="0.2">
      <c r="B4034" s="14">
        <v>35752</v>
      </c>
      <c r="C4034" s="25">
        <v>1262.1199999999999</v>
      </c>
      <c r="D4034" s="25">
        <v>1276.54</v>
      </c>
      <c r="E4034" s="25">
        <v>1260.93</v>
      </c>
      <c r="F4034" s="16">
        <v>1272.56</v>
      </c>
      <c r="G4034" s="28">
        <f ca="1">IFERROR($F4034/OFFSET($F4034,G$12,)-1,"")</f>
        <v>8.2638080070989162E-3</v>
      </c>
      <c r="H4034" s="29">
        <f ca="1">IFERROR($F4034/OFFSET($F4034,H$12,)-1,"")</f>
        <v>1.1067589363037422E-2</v>
      </c>
      <c r="I4034" s="29">
        <f ca="1">IFERROR($F4034/OFFSET($F4034,I$12,)-1,"")</f>
        <v>-9.6770530200866012E-2</v>
      </c>
      <c r="J4034" s="29">
        <f ca="1">IFERROR($F4034/OFFSET($F4034,J$12,)-1,"")</f>
        <v>0.17297446769287483</v>
      </c>
      <c r="K4034" s="30">
        <f>F4034/VLOOKUP(YEAR(B4034),$Z$13:$AB$35,3,FALSE)-1</f>
        <v>0.12132667177738421</v>
      </c>
      <c r="L4034" s="21">
        <f>MAX(F4034:$F$5741)</f>
        <v>1480.49</v>
      </c>
      <c r="M4034" s="28">
        <f ca="1">IF(OFFSET($O4034,M$12,)&lt;&gt;"",_xlfn.STDEV.S(OFFSET($O4034,,,M$12))*SQRT($J$12/$G$12),"")</f>
        <v>0.38670722498840754</v>
      </c>
      <c r="N4034" s="30">
        <f ca="1">IF(OFFSET($O4034,N$12,)&lt;&gt;"",_xlfn.STDEV.S(OFFSET($O4034,,,N$12))*SQRT($J$12/$G$12),"")</f>
        <v>0.30041751723792331</v>
      </c>
      <c r="O4034" s="4">
        <f t="shared" ca="1" si="62"/>
        <v>8.2298497007223647E-3</v>
      </c>
    </row>
    <row r="4035" spans="2:15" x14ac:dyDescent="0.2">
      <c r="B4035" s="14">
        <v>35751</v>
      </c>
      <c r="C4035" s="25">
        <v>1251.43</v>
      </c>
      <c r="D4035" s="25">
        <v>1278.04</v>
      </c>
      <c r="E4035" s="25">
        <v>1250.71</v>
      </c>
      <c r="F4035" s="16">
        <v>1262.1300000000001</v>
      </c>
      <c r="G4035" s="28">
        <f ca="1">IFERROR($F4035/OFFSET($F4035,G$12,)-1,"")</f>
        <v>8.5502185499788386E-3</v>
      </c>
      <c r="H4035" s="29">
        <f ca="1">IFERROR($F4035/OFFSET($F4035,H$12,)-1,"")</f>
        <v>-9.0059673366832405E-3</v>
      </c>
      <c r="I4035" s="29">
        <f ca="1">IFERROR($F4035/OFFSET($F4035,I$12,)-1,"")</f>
        <v>-0.10275968948161629</v>
      </c>
      <c r="J4035" s="29">
        <f ca="1">IFERROR($F4035/OFFSET($F4035,J$12,)-1,"")</f>
        <v>0.17332131004285634</v>
      </c>
      <c r="K4035" s="30">
        <f>F4035/VLOOKUP(YEAR(B4035),$Z$13:$AB$35,3,FALSE)-1</f>
        <v>0.11213619181051593</v>
      </c>
      <c r="L4035" s="21">
        <f>MAX(F4035:$F$5741)</f>
        <v>1480.49</v>
      </c>
      <c r="M4035" s="28">
        <f ca="1">IF(OFFSET($O4035,M$12,)&lt;&gt;"",_xlfn.STDEV.S(OFFSET($O4035,,,M$12))*SQRT($J$12/$G$12),"")</f>
        <v>0.38551551210036533</v>
      </c>
      <c r="N4035" s="30">
        <f ca="1">IF(OFFSET($O4035,N$12,)&lt;&gt;"",_xlfn.STDEV.S(OFFSET($O4035,,,N$12))*SQRT($J$12/$G$12),"")</f>
        <v>0.30061764749820774</v>
      </c>
      <c r="O4035" s="4">
        <f t="shared" ca="1" si="62"/>
        <v>8.513872462398835E-3</v>
      </c>
    </row>
    <row r="4036" spans="2:15" x14ac:dyDescent="0.2">
      <c r="B4036" s="14">
        <v>35748</v>
      </c>
      <c r="C4036" s="25">
        <v>1232.22</v>
      </c>
      <c r="D4036" s="25">
        <v>1257.74</v>
      </c>
      <c r="E4036" s="25">
        <v>1231.97</v>
      </c>
      <c r="F4036" s="16">
        <v>1251.43</v>
      </c>
      <c r="G4036" s="28">
        <f ca="1">IFERROR($F4036/OFFSET($F4036,G$12,)-1,"")</f>
        <v>1.5589748583856755E-2</v>
      </c>
      <c r="H4036" s="29">
        <f ca="1">IFERROR($F4036/OFFSET($F4036,H$12,)-1,"")</f>
        <v>-1.6271921894774888E-2</v>
      </c>
      <c r="I4036" s="29">
        <f ca="1">IFERROR($F4036/OFFSET($F4036,I$12,)-1,"")</f>
        <v>-0.12082870832220993</v>
      </c>
      <c r="J4036" s="29">
        <f ca="1">IFERROR($F4036/OFFSET($F4036,J$12,)-1,"")</f>
        <v>0.16639947805014432</v>
      </c>
      <c r="K4036" s="30">
        <f>F4036/VLOOKUP(YEAR(B4036),$Z$13:$AB$35,3,FALSE)-1</f>
        <v>0.10270779913117822</v>
      </c>
      <c r="L4036" s="21">
        <f>MAX(F4036:$F$5741)</f>
        <v>1480.49</v>
      </c>
      <c r="M4036" s="28">
        <f ca="1">IF(OFFSET($O4036,M$12,)&lt;&gt;"",_xlfn.STDEV.S(OFFSET($O4036,,,M$12))*SQRT($J$12/$G$12),"")</f>
        <v>0.38346001186078155</v>
      </c>
      <c r="N4036" s="30">
        <f ca="1">IF(OFFSET($O4036,N$12,)&lt;&gt;"",_xlfn.STDEV.S(OFFSET($O4036,,,N$12))*SQRT($J$12/$G$12),"")</f>
        <v>0.30125774848144499</v>
      </c>
      <c r="O4036" s="4">
        <f t="shared" ca="1" si="62"/>
        <v>1.5469476846926849E-2</v>
      </c>
    </row>
    <row r="4037" spans="2:15" x14ac:dyDescent="0.2">
      <c r="B4037" s="14">
        <v>35747</v>
      </c>
      <c r="C4037" s="25">
        <v>1233.99</v>
      </c>
      <c r="D4037" s="25">
        <v>1246.31</v>
      </c>
      <c r="E4037" s="25">
        <v>1227.67</v>
      </c>
      <c r="F4037" s="16">
        <v>1232.22</v>
      </c>
      <c r="G4037" s="28">
        <f ca="1">IFERROR($F4037/OFFSET($F4037,G$12,)-1,"")</f>
        <v>-1.434371429266057E-3</v>
      </c>
      <c r="H4037" s="29">
        <f ca="1">IFERROR($F4037/OFFSET($F4037,H$12,)-1,"")</f>
        <v>-5.855477285576749E-2</v>
      </c>
      <c r="I4037" s="29">
        <f ca="1">IFERROR($F4037/OFFSET($F4037,I$12,)-1,"")</f>
        <v>-0.14057944733501648</v>
      </c>
      <c r="J4037" s="29">
        <f ca="1">IFERROR($F4037/OFFSET($F4037,J$12,)-1,"")</f>
        <v>0.14829138282902665</v>
      </c>
      <c r="K4037" s="30">
        <f>F4037/VLOOKUP(YEAR(B4037),$Z$13:$AB$35,3,FALSE)-1</f>
        <v>8.5780750218086732E-2</v>
      </c>
      <c r="L4037" s="21">
        <f>MAX(F4037:$F$5741)</f>
        <v>1480.49</v>
      </c>
      <c r="M4037" s="28">
        <f ca="1">IF(OFFSET($O4037,M$12,)&lt;&gt;"",_xlfn.STDEV.S(OFFSET($O4037,,,M$12))*SQRT($J$12/$G$12),"")</f>
        <v>0.37957073391115848</v>
      </c>
      <c r="N4037" s="30">
        <f ca="1">IF(OFFSET($O4037,N$12,)&lt;&gt;"",_xlfn.STDEV.S(OFFSET($O4037,,,N$12))*SQRT($J$12/$G$12),"")</f>
        <v>0.31107961579551074</v>
      </c>
      <c r="O4037" s="4">
        <f t="shared" ca="1" si="62"/>
        <v>-1.4354011247262224E-3</v>
      </c>
    </row>
    <row r="4038" spans="2:15" x14ac:dyDescent="0.2">
      <c r="B4038" s="14">
        <v>35746</v>
      </c>
      <c r="C4038" s="25">
        <v>1258.01</v>
      </c>
      <c r="D4038" s="25">
        <v>1258.01</v>
      </c>
      <c r="E4038" s="25">
        <v>1230.5999999999999</v>
      </c>
      <c r="F4038" s="16">
        <v>1233.99</v>
      </c>
      <c r="G4038" s="28">
        <f ca="1">IFERROR($F4038/OFFSET($F4038,G$12,)-1,"")</f>
        <v>-1.9576841486378171E-2</v>
      </c>
      <c r="H4038" s="29">
        <f ca="1">IFERROR($F4038/OFFSET($F4038,H$12,)-1,"")</f>
        <v>-6.3093638247955663E-2</v>
      </c>
      <c r="I4038" s="29">
        <f ca="1">IFERROR($F4038/OFFSET($F4038,I$12,)-1,"")</f>
        <v>-0.13805242974790977</v>
      </c>
      <c r="J4038" s="29">
        <f ca="1">IFERROR($F4038/OFFSET($F4038,J$12,)-1,"")</f>
        <v>0.15304615959633705</v>
      </c>
      <c r="K4038" s="30">
        <f>F4038/VLOOKUP(YEAR(B4038),$Z$13:$AB$35,3,FALSE)-1</f>
        <v>8.7340400222051917E-2</v>
      </c>
      <c r="L4038" s="21">
        <f>MAX(F4038:$F$5741)</f>
        <v>1480.49</v>
      </c>
      <c r="M4038" s="28">
        <f ca="1">IF(OFFSET($O4038,M$12,)&lt;&gt;"",_xlfn.STDEV.S(OFFSET($O4038,,,M$12))*SQRT($J$12/$G$12),"")</f>
        <v>0.38335157830334321</v>
      </c>
      <c r="N4038" s="30">
        <f ca="1">IF(OFFSET($O4038,N$12,)&lt;&gt;"",_xlfn.STDEV.S(OFFSET($O4038,,,N$12))*SQRT($J$12/$G$12),"")</f>
        <v>0.31189321309404427</v>
      </c>
      <c r="O4038" s="4">
        <f t="shared" ca="1" si="62"/>
        <v>-1.9771006112240353E-2</v>
      </c>
    </row>
    <row r="4039" spans="2:15" x14ac:dyDescent="0.2">
      <c r="B4039" s="14">
        <v>35745</v>
      </c>
      <c r="C4039" s="25">
        <v>1273.06</v>
      </c>
      <c r="D4039" s="25">
        <v>1280.0899999999999</v>
      </c>
      <c r="E4039" s="25">
        <v>1254.26</v>
      </c>
      <c r="F4039" s="16">
        <v>1258.6300000000001</v>
      </c>
      <c r="G4039" s="28">
        <f ca="1">IFERROR($F4039/OFFSET($F4039,G$12,)-1,"")</f>
        <v>-1.1754082914572694E-2</v>
      </c>
      <c r="H4039" s="29">
        <f ca="1">IFERROR($F4039/OFFSET($F4039,H$12,)-1,"")</f>
        <v>-3.8678041962314835E-2</v>
      </c>
      <c r="I4039" s="29">
        <f ca="1">IFERROR($F4039/OFFSET($F4039,I$12,)-1,"")</f>
        <v>-0.10915525356548805</v>
      </c>
      <c r="J4039" s="29">
        <f ca="1">IFERROR($F4039/OFFSET($F4039,J$12,)-1,"")</f>
        <v>0.17770957509520824</v>
      </c>
      <c r="K4039" s="30">
        <f>F4039/VLOOKUP(YEAR(B4039),$Z$13:$AB$35,3,FALSE)-1</f>
        <v>0.10905213813035886</v>
      </c>
      <c r="L4039" s="21">
        <f>MAX(F4039:$F$5741)</f>
        <v>1480.49</v>
      </c>
      <c r="M4039" s="28">
        <f ca="1">IF(OFFSET($O4039,M$12,)&lt;&gt;"",_xlfn.STDEV.S(OFFSET($O4039,,,M$12))*SQRT($J$12/$G$12),"")</f>
        <v>0.38350587409715436</v>
      </c>
      <c r="N4039" s="30">
        <f ca="1">IF(OFFSET($O4039,N$12,)&lt;&gt;"",_xlfn.STDEV.S(OFFSET($O4039,,,N$12))*SQRT($J$12/$G$12),"")</f>
        <v>0.31105420563386393</v>
      </c>
      <c r="O4039" s="4">
        <f t="shared" ca="1" si="62"/>
        <v>-1.1823708273095174E-2</v>
      </c>
    </row>
    <row r="4040" spans="2:15" x14ac:dyDescent="0.2">
      <c r="B4040" s="14">
        <v>35744</v>
      </c>
      <c r="C4040" s="25">
        <v>1271.6600000000001</v>
      </c>
      <c r="D4040" s="25">
        <v>1286.54</v>
      </c>
      <c r="E4040" s="25">
        <v>1269.3900000000001</v>
      </c>
      <c r="F4040" s="16">
        <v>1273.5999999999999</v>
      </c>
      <c r="G4040" s="28">
        <f ca="1">IFERROR($F4040/OFFSET($F4040,G$12,)-1,"")</f>
        <v>1.1555422794837789E-3</v>
      </c>
      <c r="H4040" s="29">
        <f ca="1">IFERROR($F4040/OFFSET($F4040,H$12,)-1,"")</f>
        <v>-5.1654169490011004E-2</v>
      </c>
      <c r="I4040" s="29">
        <f ca="1">IFERROR($F4040/OFFSET($F4040,I$12,)-1,"")</f>
        <v>-9.4605738334233913E-2</v>
      </c>
      <c r="J4040" s="29">
        <f ca="1">IFERROR($F4040/OFFSET($F4040,J$12,)-1,"")</f>
        <v>0.18346714243235196</v>
      </c>
      <c r="K4040" s="30">
        <f>F4040/VLOOKUP(YEAR(B4040),$Z$13:$AB$35,3,FALSE)-1</f>
        <v>0.12224307629948816</v>
      </c>
      <c r="L4040" s="21">
        <f>MAX(F4040:$F$5741)</f>
        <v>1480.49</v>
      </c>
      <c r="M4040" s="28">
        <f ca="1">IF(OFFSET($O4040,M$12,)&lt;&gt;"",_xlfn.STDEV.S(OFFSET($O4040,,,M$12))*SQRT($J$12/$G$12),"")</f>
        <v>0.38409239883352997</v>
      </c>
      <c r="N4040" s="30">
        <f ca="1">IF(OFFSET($O4040,N$12,)&lt;&gt;"",_xlfn.STDEV.S(OFFSET($O4040,,,N$12))*SQRT($J$12/$G$12),"")</f>
        <v>0.31652868843707516</v>
      </c>
      <c r="O4040" s="4">
        <f t="shared" ca="1" si="62"/>
        <v>1.1548751543819906E-3</v>
      </c>
    </row>
    <row r="4041" spans="2:15" x14ac:dyDescent="0.2">
      <c r="B4041" s="14">
        <v>35741</v>
      </c>
      <c r="C4041" s="25">
        <v>1307.76</v>
      </c>
      <c r="D4041" s="25">
        <v>1308.55</v>
      </c>
      <c r="E4041" s="25">
        <v>1266.8599999999999</v>
      </c>
      <c r="F4041" s="16">
        <v>1272.1300000000001</v>
      </c>
      <c r="G4041" s="28">
        <f ca="1">IFERROR($F4041/OFFSET($F4041,G$12,)-1,"")</f>
        <v>-2.806258881774959E-2</v>
      </c>
      <c r="H4041" s="29">
        <f ca="1">IFERROR($F4041/OFFSET($F4041,H$12,)-1,"")</f>
        <v>-2.6694312252299013E-2</v>
      </c>
      <c r="I4041" s="29">
        <f ca="1">IFERROR($F4041/OFFSET($F4041,I$12,)-1,"")</f>
        <v>-9.8751700294717693E-2</v>
      </c>
      <c r="J4041" s="29">
        <f ca="1">IFERROR($F4041/OFFSET($F4041,J$12,)-1,"")</f>
        <v>0.18227695167286262</v>
      </c>
      <c r="K4041" s="30">
        <f>F4041/VLOOKUP(YEAR(B4041),$Z$13:$AB$35,3,FALSE)-1</f>
        <v>0.12094777375382226</v>
      </c>
      <c r="L4041" s="21">
        <f>MAX(F4041:$F$5741)</f>
        <v>1480.49</v>
      </c>
      <c r="M4041" s="28">
        <f ca="1">IF(OFFSET($O4041,M$12,)&lt;&gt;"",_xlfn.STDEV.S(OFFSET($O4041,,,M$12))*SQRT($J$12/$G$12),"")</f>
        <v>0.38401597908465357</v>
      </c>
      <c r="N4041" s="30">
        <f ca="1">IF(OFFSET($O4041,N$12,)&lt;&gt;"",_xlfn.STDEV.S(OFFSET($O4041,,,N$12))*SQRT($J$12/$G$12),"")</f>
        <v>0.31999974817010579</v>
      </c>
      <c r="O4041" s="4">
        <f t="shared" ca="1" si="62"/>
        <v>-2.8463868382746366E-2</v>
      </c>
    </row>
    <row r="4042" spans="2:15" x14ac:dyDescent="0.2">
      <c r="B4042" s="14">
        <v>35740</v>
      </c>
      <c r="C4042" s="25">
        <v>1316.62</v>
      </c>
      <c r="D4042" s="25">
        <v>1318.91</v>
      </c>
      <c r="E4042" s="25">
        <v>1305.26</v>
      </c>
      <c r="F4042" s="16">
        <v>1308.8599999999999</v>
      </c>
      <c r="G4042" s="28">
        <f ca="1">IFERROR($F4042/OFFSET($F4042,G$12,)-1,"")</f>
        <v>-6.2486238601766608E-3</v>
      </c>
      <c r="H4042" s="29">
        <f ca="1">IFERROR($F4042/OFFSET($F4042,H$12,)-1,"")</f>
        <v>3.2142575506663551E-2</v>
      </c>
      <c r="I4042" s="29">
        <f ca="1">IFERROR($F4042/OFFSET($F4042,I$12,)-1,"")</f>
        <v>-8.7768941796360522E-2</v>
      </c>
      <c r="J4042" s="29">
        <f ca="1">IFERROR($F4042/OFFSET($F4042,J$12,)-1,"")</f>
        <v>0.22306218754380214</v>
      </c>
      <c r="K4042" s="30">
        <f>F4042/VLOOKUP(YEAR(B4042),$Z$13:$AB$35,3,FALSE)-1</f>
        <v>0.15331271423158599</v>
      </c>
      <c r="L4042" s="21">
        <f>MAX(F4042:$F$5741)</f>
        <v>1480.49</v>
      </c>
      <c r="M4042" s="28">
        <f ca="1">IF(OFFSET($O4042,M$12,)&lt;&gt;"",_xlfn.STDEV.S(OFFSET($O4042,,,M$12))*SQRT($J$12/$G$12),"")</f>
        <v>0.37673942221329998</v>
      </c>
      <c r="N4042" s="30">
        <f ca="1">IF(OFFSET($O4042,N$12,)&lt;&gt;"",_xlfn.STDEV.S(OFFSET($O4042,,,N$12))*SQRT($J$12/$G$12),"")</f>
        <v>0.31699078965265087</v>
      </c>
      <c r="O4042" s="4">
        <f t="shared" ca="1" si="62"/>
        <v>-6.2682282197634416E-3</v>
      </c>
    </row>
    <row r="4043" spans="2:15" x14ac:dyDescent="0.2">
      <c r="B4043" s="14">
        <v>35739</v>
      </c>
      <c r="C4043" s="25">
        <v>1309.27</v>
      </c>
      <c r="D4043" s="25">
        <v>1328.55</v>
      </c>
      <c r="E4043" s="25">
        <v>1309.27</v>
      </c>
      <c r="F4043" s="16">
        <v>1317.09</v>
      </c>
      <c r="G4043" s="28">
        <f ca="1">IFERROR($F4043/OFFSET($F4043,G$12,)-1,"")</f>
        <v>5.9727939997096247E-3</v>
      </c>
      <c r="H4043" s="29">
        <f ca="1">IFERROR($F4043/OFFSET($F4043,H$12,)-1,"")</f>
        <v>9.8215107185573025E-3</v>
      </c>
      <c r="I4043" s="29">
        <f ca="1">IFERROR($F4043/OFFSET($F4043,I$12,)-1,"")</f>
        <v>-8.5760495335406639E-2</v>
      </c>
      <c r="J4043" s="29">
        <f ca="1">IFERROR($F4043/OFFSET($F4043,J$12,)-1,"")</f>
        <v>0.23430515336388424</v>
      </c>
      <c r="K4043" s="30">
        <f>F4043/VLOOKUP(YEAR(B4043),$Z$13:$AB$35,3,FALSE)-1</f>
        <v>0.16056464617092714</v>
      </c>
      <c r="L4043" s="21">
        <f>MAX(F4043:$F$5741)</f>
        <v>1480.49</v>
      </c>
      <c r="M4043" s="28">
        <f ca="1">IF(OFFSET($O4043,M$12,)&lt;&gt;"",_xlfn.STDEV.S(OFFSET($O4043,,,M$12))*SQRT($J$12/$G$12),"")</f>
        <v>0.37662597735536102</v>
      </c>
      <c r="N4043" s="30">
        <f ca="1">IF(OFFSET($O4043,N$12,)&lt;&gt;"",_xlfn.STDEV.S(OFFSET($O4043,,,N$12))*SQRT($J$12/$G$12),"")</f>
        <v>0.31819349008097497</v>
      </c>
      <c r="O4043" s="4">
        <f t="shared" ca="1" si="62"/>
        <v>5.9550275739957961E-3</v>
      </c>
    </row>
    <row r="4044" spans="2:15" x14ac:dyDescent="0.2">
      <c r="B4044" s="14">
        <v>35738</v>
      </c>
      <c r="C4044" s="25">
        <v>1342.62</v>
      </c>
      <c r="D4044" s="25">
        <v>1343.94</v>
      </c>
      <c r="E4044" s="25">
        <v>1308.23</v>
      </c>
      <c r="F4044" s="16">
        <v>1309.27</v>
      </c>
      <c r="G4044" s="28">
        <f ca="1">IFERROR($F4044/OFFSET($F4044,G$12,)-1,"")</f>
        <v>-2.5093635747634013E-2</v>
      </c>
      <c r="H4044" s="29">
        <f ca="1">IFERROR($F4044/OFFSET($F4044,H$12,)-1,"")</f>
        <v>5.8064359716183622E-2</v>
      </c>
      <c r="I4044" s="29">
        <f ca="1">IFERROR($F4044/OFFSET($F4044,I$12,)-1,"")</f>
        <v>-0.10189872549423107</v>
      </c>
      <c r="J4044" s="29">
        <f ca="1">IFERROR($F4044/OFFSET($F4044,J$12,)-1,"")</f>
        <v>0.23481090257474313</v>
      </c>
      <c r="K4044" s="30">
        <f>F4044/VLOOKUP(YEAR(B4044),$Z$13:$AB$35,3,FALSE)-1</f>
        <v>0.15367398909126173</v>
      </c>
      <c r="L4044" s="21">
        <f>MAX(F4044:$F$5741)</f>
        <v>1480.49</v>
      </c>
      <c r="M4044" s="28">
        <f ca="1">IF(OFFSET($O4044,M$12,)&lt;&gt;"",_xlfn.STDEV.S(OFFSET($O4044,,,M$12))*SQRT($J$12/$G$12),"")</f>
        <v>0.37612417289450484</v>
      </c>
      <c r="N4044" s="30">
        <f ca="1">IF(OFFSET($O4044,N$12,)&lt;&gt;"",_xlfn.STDEV.S(OFFSET($O4044,,,N$12))*SQRT($J$12/$G$12),"")</f>
        <v>0.31798033673780773</v>
      </c>
      <c r="O4044" s="4">
        <f t="shared" ca="1" si="62"/>
        <v>-2.5413849260345598E-2</v>
      </c>
    </row>
    <row r="4045" spans="2:15" x14ac:dyDescent="0.2">
      <c r="B4045" s="14">
        <v>35737</v>
      </c>
      <c r="C4045" s="25">
        <v>1307.02</v>
      </c>
      <c r="D4045" s="25">
        <v>1352.67</v>
      </c>
      <c r="E4045" s="25">
        <v>1304.06</v>
      </c>
      <c r="F4045" s="16">
        <v>1342.97</v>
      </c>
      <c r="G4045" s="28">
        <f ca="1">IFERROR($F4045/OFFSET($F4045,G$12,)-1,"")</f>
        <v>2.7505317439671995E-2</v>
      </c>
      <c r="H4045" s="29">
        <f ca="1">IFERROR($F4045/OFFSET($F4045,H$12,)-1,"")</f>
        <v>-5.1263436279993524E-3</v>
      </c>
      <c r="I4045" s="29">
        <f ca="1">IFERROR($F4045/OFFSET($F4045,I$12,)-1,"")</f>
        <v>-8.3259382636831525E-2</v>
      </c>
      <c r="J4045" s="29">
        <f ca="1">IFERROR($F4045/OFFSET($F4045,J$12,)-1,"")</f>
        <v>0.2642811417382136</v>
      </c>
      <c r="K4045" s="30">
        <f>F4045/VLOOKUP(YEAR(B4045),$Z$13:$AB$35,3,FALSE)-1</f>
        <v>0.18336902024020385</v>
      </c>
      <c r="L4045" s="21">
        <f>MAX(F4045:$F$5741)</f>
        <v>1480.49</v>
      </c>
      <c r="M4045" s="28">
        <f ca="1">IF(OFFSET($O4045,M$12,)&lt;&gt;"",_xlfn.STDEV.S(OFFSET($O4045,,,M$12))*SQRT($J$12/$G$12),"")</f>
        <v>0.37052695090567578</v>
      </c>
      <c r="N4045" s="30">
        <f ca="1">IF(OFFSET($O4045,N$12,)&lt;&gt;"",_xlfn.STDEV.S(OFFSET($O4045,,,N$12))*SQRT($J$12/$G$12),"")</f>
        <v>0.31415789787688791</v>
      </c>
      <c r="O4045" s="4">
        <f t="shared" ca="1" si="62"/>
        <v>2.7133842498630076E-2</v>
      </c>
    </row>
    <row r="4046" spans="2:15" x14ac:dyDescent="0.2">
      <c r="B4046" s="14">
        <v>35734</v>
      </c>
      <c r="C4046" s="25">
        <v>1268.0999999999999</v>
      </c>
      <c r="D4046" s="25">
        <v>1314.35</v>
      </c>
      <c r="E4046" s="25">
        <v>1267.72</v>
      </c>
      <c r="F4046" s="16">
        <v>1307.02</v>
      </c>
      <c r="G4046" s="28">
        <f ca="1">IFERROR($F4046/OFFSET($F4046,G$12,)-1,"")</f>
        <v>3.0691585837079094E-2</v>
      </c>
      <c r="H4046" s="29">
        <f ca="1">IFERROR($F4046/OFFSET($F4046,H$12,)-1,"")</f>
        <v>-5.7371787937139818E-2</v>
      </c>
      <c r="I4046" s="29">
        <f ca="1">IFERROR($F4046/OFFSET($F4046,I$12,)-1,"")</f>
        <v>-0.10404442007129144</v>
      </c>
      <c r="J4046" s="29">
        <f ca="1">IFERROR($F4046/OFFSET($F4046,J$12,)-1,"")</f>
        <v>0.21403691284518711</v>
      </c>
      <c r="K4046" s="30">
        <f>F4046/VLOOKUP(YEAR(B4046),$Z$13:$AB$35,3,FALSE)-1</f>
        <v>0.15169138315401764</v>
      </c>
      <c r="L4046" s="21">
        <f>MAX(F4046:$F$5741)</f>
        <v>1480.49</v>
      </c>
      <c r="M4046" s="28">
        <f ca="1">IF(OFFSET($O4046,M$12,)&lt;&gt;"",_xlfn.STDEV.S(OFFSET($O4046,,,M$12))*SQRT($J$12/$G$12),"")</f>
        <v>0.36372865144305327</v>
      </c>
      <c r="N4046" s="30">
        <f ca="1">IF(OFFSET($O4046,N$12,)&lt;&gt;"",_xlfn.STDEV.S(OFFSET($O4046,,,N$12))*SQRT($J$12/$G$12),"")</f>
        <v>0.31154663600756455</v>
      </c>
      <c r="O4046" s="4">
        <f t="shared" ca="1" si="62"/>
        <v>3.0230019485112003E-2</v>
      </c>
    </row>
    <row r="4047" spans="2:15" x14ac:dyDescent="0.2">
      <c r="B4047" s="14">
        <v>35733</v>
      </c>
      <c r="C4047" s="25">
        <v>1304.28</v>
      </c>
      <c r="D4047" s="25">
        <v>1305.17</v>
      </c>
      <c r="E4047" s="25">
        <v>1266.1199999999999</v>
      </c>
      <c r="F4047" s="16">
        <v>1268.0999999999999</v>
      </c>
      <c r="G4047" s="28">
        <f ca="1">IFERROR($F4047/OFFSET($F4047,G$12,)-1,"")</f>
        <v>-2.7739442451007457E-2</v>
      </c>
      <c r="H4047" s="29">
        <f ca="1">IFERROR($F4047/OFFSET($F4047,H$12,)-1,"")</f>
        <v>-7.7134685500949707E-2</v>
      </c>
      <c r="I4047" s="29">
        <f ca="1">IFERROR($F4047/OFFSET($F4047,I$12,)-1,"")</f>
        <v>-0.11905688165170758</v>
      </c>
      <c r="J4047" s="29">
        <f ca="1">IFERROR($F4047/OFFSET($F4047,J$12,)-1,"")</f>
        <v>0.18631541527120321</v>
      </c>
      <c r="K4047" s="30">
        <f>F4047/VLOOKUP(YEAR(B4047),$Z$13:$AB$35,3,FALSE)-1</f>
        <v>0.11739670623066956</v>
      </c>
      <c r="L4047" s="21">
        <f>MAX(F4047:$F$5741)</f>
        <v>1480.49</v>
      </c>
      <c r="M4047" s="28">
        <f ca="1">IF(OFFSET($O4047,M$12,)&lt;&gt;"",_xlfn.STDEV.S(OFFSET($O4047,,,M$12))*SQRT($J$12/$G$12),"")</f>
        <v>0.35222592068195235</v>
      </c>
      <c r="N4047" s="30">
        <f ca="1">IF(OFFSET($O4047,N$12,)&lt;&gt;"",_xlfn.STDEV.S(OFFSET($O4047,,,N$12))*SQRT($J$12/$G$12),"")</f>
        <v>0.30561866815134076</v>
      </c>
      <c r="O4047" s="4">
        <f t="shared" ref="O4047:O4110" ca="1" si="63">IFERROR(LN(1+G4047),"")</f>
        <v>-2.8131447122241953E-2</v>
      </c>
    </row>
    <row r="4048" spans="2:15" x14ac:dyDescent="0.2">
      <c r="B4048" s="14">
        <v>35732</v>
      </c>
      <c r="C4048" s="25">
        <v>1238.99</v>
      </c>
      <c r="D4048" s="25">
        <v>1321.46</v>
      </c>
      <c r="E4048" s="25">
        <v>1238.99</v>
      </c>
      <c r="F4048" s="16">
        <v>1304.28</v>
      </c>
      <c r="G4048" s="28">
        <f ca="1">IFERROR($F4048/OFFSET($F4048,G$12,)-1,"")</f>
        <v>5.4031775791566261E-2</v>
      </c>
      <c r="H4048" s="29">
        <f ca="1">IFERROR($F4048/OFFSET($F4048,H$12,)-1,"")</f>
        <v>-8.0210434267499742E-2</v>
      </c>
      <c r="I4048" s="29">
        <f ca="1">IFERROR($F4048/OFFSET($F4048,I$12,)-1,"")</f>
        <v>-8.3925072167555181E-2</v>
      </c>
      <c r="J4048" s="29">
        <f ca="1">IFERROR($F4048/OFFSET($F4048,J$12,)-1,"")</f>
        <v>0.21300162752848162</v>
      </c>
      <c r="K4048" s="30">
        <f>F4048/VLOOKUP(YEAR(B4048),$Z$13:$AB$35,3,FALSE)-1</f>
        <v>0.14927700970155189</v>
      </c>
      <c r="L4048" s="21">
        <f>MAX(F4048:$F$5741)</f>
        <v>1480.49</v>
      </c>
      <c r="M4048" s="28">
        <f ca="1">IF(OFFSET($O4048,M$12,)&lt;&gt;"",_xlfn.STDEV.S(OFFSET($O4048,,,M$12))*SQRT($J$12/$G$12),"")</f>
        <v>0.344840563830703</v>
      </c>
      <c r="N4048" s="30">
        <f ca="1">IF(OFFSET($O4048,N$12,)&lt;&gt;"",_xlfn.STDEV.S(OFFSET($O4048,,,N$12))*SQRT($J$12/$G$12),"")</f>
        <v>0.30155402905173562</v>
      </c>
      <c r="O4048" s="4">
        <f t="shared" ca="1" si="63"/>
        <v>5.2622597474569661E-2</v>
      </c>
    </row>
    <row r="4049" spans="2:15" x14ac:dyDescent="0.2">
      <c r="B4049" s="14">
        <v>35731</v>
      </c>
      <c r="C4049" s="25">
        <v>1347.92</v>
      </c>
      <c r="D4049" s="25">
        <v>1347.92</v>
      </c>
      <c r="E4049" s="25">
        <v>1205.43</v>
      </c>
      <c r="F4049" s="16">
        <v>1237.42</v>
      </c>
      <c r="G4049" s="28">
        <f ca="1">IFERROR($F4049/OFFSET($F4049,G$12,)-1,"")</f>
        <v>-8.3317899977035204E-2</v>
      </c>
      <c r="H4049" s="29">
        <f ca="1">IFERROR($F4049/OFFSET($F4049,H$12,)-1,"")</f>
        <v>-0.13179958884983189</v>
      </c>
      <c r="I4049" s="29">
        <f ca="1">IFERROR($F4049/OFFSET($F4049,I$12,)-1,"")</f>
        <v>-0.12477454856665926</v>
      </c>
      <c r="J4049" s="29">
        <f ca="1">IFERROR($F4049/OFFSET($F4049,J$12,)-1,"")</f>
        <v>0.14419129341273074</v>
      </c>
      <c r="K4049" s="30">
        <f>F4049/VLOOKUP(YEAR(B4049),$Z$13:$AB$35,3,FALSE)-1</f>
        <v>9.0362772828606053E-2</v>
      </c>
      <c r="L4049" s="21">
        <f>MAX(F4049:$F$5741)</f>
        <v>1480.49</v>
      </c>
      <c r="M4049" s="28">
        <f ca="1">IF(OFFSET($O4049,M$12,)&lt;&gt;"",_xlfn.STDEV.S(OFFSET($O4049,,,M$12))*SQRT($J$12/$G$12),"")</f>
        <v>0.30860903871976259</v>
      </c>
      <c r="N4049" s="30">
        <f ca="1">IF(OFFSET($O4049,N$12,)&lt;&gt;"",_xlfn.STDEV.S(OFFSET($O4049,,,N$12))*SQRT($J$12/$G$12),"")</f>
        <v>0.2802642297307858</v>
      </c>
      <c r="O4049" s="4">
        <f t="shared" ca="1" si="63"/>
        <v>-8.6994540742671295E-2</v>
      </c>
    </row>
    <row r="4050" spans="2:15" x14ac:dyDescent="0.2">
      <c r="B4050" s="14">
        <v>35730</v>
      </c>
      <c r="C4050" s="25">
        <v>1386.21</v>
      </c>
      <c r="D4050" s="25">
        <v>1386.21</v>
      </c>
      <c r="E4050" s="25">
        <v>1345.94</v>
      </c>
      <c r="F4050" s="16">
        <v>1349.89</v>
      </c>
      <c r="G4050" s="28">
        <f ca="1">IFERROR($F4050/OFFSET($F4050,G$12,)-1,"")</f>
        <v>-2.6453767209733248E-2</v>
      </c>
      <c r="H4050" s="29">
        <f ca="1">IFERROR($F4050/OFFSET($F4050,H$12,)-1,"")</f>
        <v>-4.1883739087231198E-2</v>
      </c>
      <c r="I4050" s="29">
        <f ca="1">IFERROR($F4050/OFFSET($F4050,I$12,)-1,"")</f>
        <v>-4.4886898318156288E-2</v>
      </c>
      <c r="J4050" s="29">
        <f ca="1">IFERROR($F4050/OFFSET($F4050,J$12,)-1,"")</f>
        <v>0.24002388388756213</v>
      </c>
      <c r="K4050" s="30">
        <f>F4050/VLOOKUP(YEAR(B4050),$Z$13:$AB$35,3,FALSE)-1</f>
        <v>0.18946663494497185</v>
      </c>
      <c r="L4050" s="21">
        <f>MAX(F4050:$F$5741)</f>
        <v>1480.49</v>
      </c>
      <c r="M4050" s="28">
        <f ca="1">IF(OFFSET($O4050,M$12,)&lt;&gt;"",_xlfn.STDEV.S(OFFSET($O4050,,,M$12))*SQRT($J$12/$G$12),"")</f>
        <v>0.18207669661640322</v>
      </c>
      <c r="N4050" s="30">
        <f ca="1">IF(OFFSET($O4050,N$12,)&lt;&gt;"",_xlfn.STDEV.S(OFFSET($O4050,,,N$12))*SQRT($J$12/$G$12),"")</f>
        <v>0.22023862784651946</v>
      </c>
      <c r="O4050" s="4">
        <f t="shared" ca="1" si="63"/>
        <v>-2.6809963987577977E-2</v>
      </c>
    </row>
    <row r="4051" spans="2:15" x14ac:dyDescent="0.2">
      <c r="B4051" s="14">
        <v>35727</v>
      </c>
      <c r="C4051" s="25">
        <v>1373.73</v>
      </c>
      <c r="D4051" s="25">
        <v>1397.15</v>
      </c>
      <c r="E4051" s="25">
        <v>1373.42</v>
      </c>
      <c r="F4051" s="16">
        <v>1386.57</v>
      </c>
      <c r="G4051" s="28">
        <f ca="1">IFERROR($F4051/OFFSET($F4051,G$12,)-1,"")</f>
        <v>9.0823745169530401E-3</v>
      </c>
      <c r="H4051" s="29">
        <f ca="1">IFERROR($F4051/OFFSET($F4051,H$12,)-1,"")</f>
        <v>-1.4296073023004618E-2</v>
      </c>
      <c r="I4051" s="29">
        <f ca="1">IFERROR($F4051/OFFSET($F4051,I$12,)-1,"")</f>
        <v>-2.2971173291430946E-2</v>
      </c>
      <c r="J4051" s="29">
        <f ca="1">IFERROR($F4051/OFFSET($F4051,J$12,)-1,"")</f>
        <v>0.26660942167331969</v>
      </c>
      <c r="K4051" s="30">
        <f>F4051/VLOOKUP(YEAR(B4051),$Z$13:$AB$35,3,FALSE)-1</f>
        <v>0.22178751751301928</v>
      </c>
      <c r="L4051" s="21">
        <f>MAX(F4051:$F$5741)</f>
        <v>1480.49</v>
      </c>
      <c r="M4051" s="28">
        <f ca="1">IF(OFFSET($O4051,M$12,)&lt;&gt;"",_xlfn.STDEV.S(OFFSET($O4051,,,M$12))*SQRT($J$12/$G$12),"")</f>
        <v>0.16470148852883934</v>
      </c>
      <c r="N4051" s="30">
        <f ca="1">IF(OFFSET($O4051,N$12,)&lt;&gt;"",_xlfn.STDEV.S(OFFSET($O4051,,,N$12))*SQRT($J$12/$G$12),"")</f>
        <v>0.2141022785628153</v>
      </c>
      <c r="O4051" s="4">
        <f t="shared" ca="1" si="63"/>
        <v>9.0413777982490881E-3</v>
      </c>
    </row>
    <row r="4052" spans="2:15" x14ac:dyDescent="0.2">
      <c r="B4052" s="14">
        <v>35726</v>
      </c>
      <c r="C4052" s="25">
        <v>1416.93</v>
      </c>
      <c r="D4052" s="25">
        <v>1416.96</v>
      </c>
      <c r="E4052" s="25">
        <v>1371.93</v>
      </c>
      <c r="F4052" s="16">
        <v>1374.09</v>
      </c>
      <c r="G4052" s="28">
        <f ca="1">IFERROR($F4052/OFFSET($F4052,G$12,)-1,"")</f>
        <v>-3.0979816927829029E-2</v>
      </c>
      <c r="H4052" s="29">
        <f ca="1">IFERROR($F4052/OFFSET($F4052,H$12,)-1,"")</f>
        <v>-3.4655969425749333E-2</v>
      </c>
      <c r="I4052" s="29">
        <f ca="1">IFERROR($F4052/OFFSET($F4052,I$12,)-1,"")</f>
        <v>-3.2474070736018046E-2</v>
      </c>
      <c r="J4052" s="29">
        <f ca="1">IFERROR($F4052/OFFSET($F4052,J$12,)-1,"")</f>
        <v>0.25717291857273561</v>
      </c>
      <c r="K4052" s="30">
        <f>F4052/VLOOKUP(YEAR(B4052),$Z$13:$AB$35,3,FALSE)-1</f>
        <v>0.21079066324777296</v>
      </c>
      <c r="L4052" s="21">
        <f>MAX(F4052:$F$5741)</f>
        <v>1480.49</v>
      </c>
      <c r="M4052" s="28">
        <f ca="1">IF(OFFSET($O4052,M$12,)&lt;&gt;"",_xlfn.STDEV.S(OFFSET($O4052,,,M$12))*SQRT($J$12/$G$12),"")</f>
        <v>0.16341251413745231</v>
      </c>
      <c r="N4052" s="30">
        <f ca="1">IF(OFFSET($O4052,N$12,)&lt;&gt;"",_xlfn.STDEV.S(OFFSET($O4052,,,N$12))*SQRT($J$12/$G$12),"")</f>
        <v>0.2133783362900159</v>
      </c>
      <c r="O4052" s="4">
        <f t="shared" ca="1" si="63"/>
        <v>-3.1469838544436177E-2</v>
      </c>
    </row>
    <row r="4053" spans="2:15" x14ac:dyDescent="0.2">
      <c r="B4053" s="14">
        <v>35725</v>
      </c>
      <c r="C4053" s="25">
        <v>1425.27</v>
      </c>
      <c r="D4053" s="25">
        <v>1441.04</v>
      </c>
      <c r="E4053" s="25">
        <v>1415.83</v>
      </c>
      <c r="F4053" s="16">
        <v>1418.02</v>
      </c>
      <c r="G4053" s="28">
        <f ca="1">IFERROR($F4053/OFFSET($F4053,G$12,)-1,"")</f>
        <v>-5.08675549194193E-3</v>
      </c>
      <c r="H4053" s="29">
        <f ca="1">IFERROR($F4053/OFFSET($F4053,H$12,)-1,"")</f>
        <v>-1.0991923447111862E-2</v>
      </c>
      <c r="I4053" s="29">
        <f ca="1">IFERROR($F4053/OFFSET($F4053,I$12,)-1,"")</f>
        <v>1.2568491216178312E-3</v>
      </c>
      <c r="J4053" s="29">
        <f ca="1">IFERROR($F4053/OFFSET($F4053,J$12,)-1,"")</f>
        <v>0.30117452743622697</v>
      </c>
      <c r="K4053" s="30">
        <f>F4053/VLOOKUP(YEAR(B4053),$Z$13:$AB$35,3,FALSE)-1</f>
        <v>0.24949994272471754</v>
      </c>
      <c r="L4053" s="21">
        <f>MAX(F4053:$F$5741)</f>
        <v>1480.49</v>
      </c>
      <c r="M4053" s="28">
        <f ca="1">IF(OFFSET($O4053,M$12,)&lt;&gt;"",_xlfn.STDEV.S(OFFSET($O4053,,,M$12))*SQRT($J$12/$G$12),"")</f>
        <v>0.15317792020585713</v>
      </c>
      <c r="N4053" s="30">
        <f ca="1">IF(OFFSET($O4053,N$12,)&lt;&gt;"",_xlfn.STDEV.S(OFFSET($O4053,,,N$12))*SQRT($J$12/$G$12),"")</f>
        <v>0.20512579605783429</v>
      </c>
      <c r="O4053" s="4">
        <f t="shared" ca="1" si="63"/>
        <v>-5.0997370741275245E-3</v>
      </c>
    </row>
    <row r="4054" spans="2:15" x14ac:dyDescent="0.2">
      <c r="B4054" s="14">
        <v>35724</v>
      </c>
      <c r="C4054" s="25">
        <v>1408.83</v>
      </c>
      <c r="D4054" s="25">
        <v>1427.57</v>
      </c>
      <c r="E4054" s="25">
        <v>1408.68</v>
      </c>
      <c r="F4054" s="16">
        <v>1425.27</v>
      </c>
      <c r="G4054" s="28">
        <f ca="1">IFERROR($F4054/OFFSET($F4054,G$12,)-1,"")</f>
        <v>1.1618993541060219E-2</v>
      </c>
      <c r="H4054" s="29">
        <f ca="1">IFERROR($F4054/OFFSET($F4054,H$12,)-1,"")</f>
        <v>-4.4424886318392698E-3</v>
      </c>
      <c r="I4054" s="29">
        <f ca="1">IFERROR($F4054/OFFSET($F4054,I$12,)-1,"")</f>
        <v>1.1985316567143967E-2</v>
      </c>
      <c r="J4054" s="29">
        <f ca="1">IFERROR($F4054/OFFSET($F4054,J$12,)-1,"")</f>
        <v>0.32763567263446181</v>
      </c>
      <c r="K4054" s="30">
        <f>F4054/VLOOKUP(YEAR(B4054),$Z$13:$AB$35,3,FALSE)-1</f>
        <v>0.25588833963361446</v>
      </c>
      <c r="L4054" s="21">
        <f>MAX(F4054:$F$5741)</f>
        <v>1480.49</v>
      </c>
      <c r="M4054" s="28">
        <f ca="1">IF(OFFSET($O4054,M$12,)&lt;&gt;"",_xlfn.STDEV.S(OFFSET($O4054,,,M$12))*SQRT($J$12/$G$12),"")</f>
        <v>0.16062082118419055</v>
      </c>
      <c r="N4054" s="30">
        <f ca="1">IF(OFFSET($O4054,N$12,)&lt;&gt;"",_xlfn.STDEV.S(OFFSET($O4054,,,N$12))*SQRT($J$12/$G$12),"")</f>
        <v>0.20500521620130946</v>
      </c>
      <c r="O4054" s="4">
        <f t="shared" ca="1" si="63"/>
        <v>1.1552011379858809E-2</v>
      </c>
    </row>
    <row r="4055" spans="2:15" x14ac:dyDescent="0.2">
      <c r="B4055" s="14">
        <v>35723</v>
      </c>
      <c r="C4055" s="25">
        <v>1404.95</v>
      </c>
      <c r="D4055" s="25">
        <v>1408.9</v>
      </c>
      <c r="E4055" s="25">
        <v>1389.47</v>
      </c>
      <c r="F4055" s="16">
        <v>1408.9</v>
      </c>
      <c r="G4055" s="28">
        <f ca="1">IFERROR($F4055/OFFSET($F4055,G$12,)-1,"")</f>
        <v>1.578184093041779E-3</v>
      </c>
      <c r="H4055" s="29">
        <f ca="1">IFERROR($F4055/OFFSET($F4055,H$12,)-1,"")</f>
        <v>-2.7957674204620586E-3</v>
      </c>
      <c r="I4055" s="29">
        <f ca="1">IFERROR($F4055/OFFSET($F4055,I$12,)-1,"")</f>
        <v>1.4735962663132707E-2</v>
      </c>
      <c r="J4055" s="29">
        <f ca="1">IFERROR($F4055/OFFSET($F4055,J$12,)-1,"")</f>
        <v>0.29432624113475181</v>
      </c>
      <c r="K4055" s="30">
        <f>F4055/VLOOKUP(YEAR(B4055),$Z$13:$AB$35,3,FALSE)-1</f>
        <v>0.24146377999242219</v>
      </c>
      <c r="L4055" s="21">
        <f>MAX(F4055:$F$5741)</f>
        <v>1480.49</v>
      </c>
      <c r="M4055" s="28">
        <f ca="1">IF(OFFSET($O4055,M$12,)&lt;&gt;"",_xlfn.STDEV.S(OFFSET($O4055,,,M$12))*SQRT($J$12/$G$12),"")</f>
        <v>0.15740409593607324</v>
      </c>
      <c r="N4055" s="30">
        <f ca="1">IF(OFFSET($O4055,N$12,)&lt;&gt;"",_xlfn.STDEV.S(OFFSET($O4055,,,N$12))*SQRT($J$12/$G$12),"")</f>
        <v>0.20776022471945468</v>
      </c>
      <c r="O4055" s="4">
        <f t="shared" ca="1" si="63"/>
        <v>1.576940069219761E-3</v>
      </c>
    </row>
    <row r="4056" spans="2:15" x14ac:dyDescent="0.2">
      <c r="B4056" s="14">
        <v>35720</v>
      </c>
      <c r="C4056" s="25">
        <v>1422.92</v>
      </c>
      <c r="D4056" s="25">
        <v>1422.92</v>
      </c>
      <c r="E4056" s="25">
        <v>1403.81</v>
      </c>
      <c r="F4056" s="16">
        <v>1406.68</v>
      </c>
      <c r="G4056" s="28">
        <f ca="1">IFERROR($F4056/OFFSET($F4056,G$12,)-1,"")</f>
        <v>-1.1760408031361136E-2</v>
      </c>
      <c r="H4056" s="29">
        <f ca="1">IFERROR($F4056/OFFSET($F4056,H$12,)-1,"")</f>
        <v>0</v>
      </c>
      <c r="I4056" s="29">
        <f ca="1">IFERROR($F4056/OFFSET($F4056,I$12,)-1,"")</f>
        <v>2.1301929806728959E-2</v>
      </c>
      <c r="J4056" s="29">
        <f ca="1">IFERROR($F4056/OFFSET($F4056,J$12,)-1,"")</f>
        <v>0.30030227119364783</v>
      </c>
      <c r="K4056" s="30">
        <f>F4056/VLOOKUP(YEAR(B4056),$Z$13:$AB$35,3,FALSE)-1</f>
        <v>0.23950760880100819</v>
      </c>
      <c r="L4056" s="21">
        <f>MAX(F4056:$F$5741)</f>
        <v>1480.49</v>
      </c>
      <c r="M4056" s="28">
        <f ca="1">IF(OFFSET($O4056,M$12,)&lt;&gt;"",_xlfn.STDEV.S(OFFSET($O4056,,,M$12))*SQRT($J$12/$G$12),"")</f>
        <v>0.15900466297921503</v>
      </c>
      <c r="N4056" s="30">
        <f ca="1">IF(OFFSET($O4056,N$12,)&lt;&gt;"",_xlfn.STDEV.S(OFFSET($O4056,,,N$12))*SQRT($J$12/$G$12),"")</f>
        <v>0.20779559874099832</v>
      </c>
      <c r="O4056" s="4">
        <f t="shared" ca="1" si="63"/>
        <v>-1.1830108640575217E-2</v>
      </c>
    </row>
    <row r="4057" spans="2:15" x14ac:dyDescent="0.2">
      <c r="B4057" s="14">
        <v>35719</v>
      </c>
      <c r="C4057" s="25">
        <v>1433.56</v>
      </c>
      <c r="D4057" s="25">
        <v>1435.07</v>
      </c>
      <c r="E4057" s="25">
        <v>1417.06</v>
      </c>
      <c r="F4057" s="16">
        <v>1423.42</v>
      </c>
      <c r="G4057" s="28">
        <f ca="1">IFERROR($F4057/OFFSET($F4057,G$12,)-1,"")</f>
        <v>-7.2256552609186731E-3</v>
      </c>
      <c r="H4057" s="29">
        <f ca="1">IFERROR($F4057/OFFSET($F4057,H$12,)-1,"")</f>
        <v>8.4306279755157476E-3</v>
      </c>
      <c r="I4057" s="29">
        <f ca="1">IFERROR($F4057/OFFSET($F4057,I$12,)-1,"")</f>
        <v>4.0268358278765293E-2</v>
      </c>
      <c r="J4057" s="29">
        <f ca="1">IFERROR($F4057/OFFSET($F4057,J$12,)-1,"")</f>
        <v>0.31636040801605447</v>
      </c>
      <c r="K4057" s="30">
        <f>F4057/VLOOKUP(YEAR(B4057),$Z$13:$AB$35,3,FALSE)-1</f>
        <v>0.2542581969741029</v>
      </c>
      <c r="L4057" s="21">
        <f>MAX(F4057:$F$5741)</f>
        <v>1480.49</v>
      </c>
      <c r="M4057" s="28">
        <f ca="1">IF(OFFSET($O4057,M$12,)&lt;&gt;"",_xlfn.STDEV.S(OFFSET($O4057,,,M$12))*SQRT($J$12/$G$12),"")</f>
        <v>0.15565151964431287</v>
      </c>
      <c r="N4057" s="30">
        <f ca="1">IF(OFFSET($O4057,N$12,)&lt;&gt;"",_xlfn.STDEV.S(OFFSET($O4057,,,N$12))*SQRT($J$12/$G$12),"")</f>
        <v>0.20722869331448066</v>
      </c>
      <c r="O4057" s="4">
        <f t="shared" ca="1" si="63"/>
        <v>-7.2518867440434535E-3</v>
      </c>
    </row>
    <row r="4058" spans="2:15" x14ac:dyDescent="0.2">
      <c r="B4058" s="14">
        <v>35718</v>
      </c>
      <c r="C4058" s="25">
        <v>1431.36</v>
      </c>
      <c r="D4058" s="25">
        <v>1434.88</v>
      </c>
      <c r="E4058" s="25">
        <v>1421.95</v>
      </c>
      <c r="F4058" s="16">
        <v>1433.78</v>
      </c>
      <c r="G4058" s="28">
        <f ca="1">IFERROR($F4058/OFFSET($F4058,G$12,)-1,"")</f>
        <v>1.5017846790021938E-3</v>
      </c>
      <c r="H4058" s="29">
        <f ca="1">IFERROR($F4058/OFFSET($F4058,H$12,)-1,"")</f>
        <v>-7.0393576760363619E-4</v>
      </c>
      <c r="I4058" s="29">
        <f ca="1">IFERROR($F4058/OFFSET($F4058,I$12,)-1,"")</f>
        <v>6.2610242347884038E-2</v>
      </c>
      <c r="J4058" s="29">
        <f ca="1">IFERROR($F4058/OFFSET($F4058,J$12,)-1,"")</f>
        <v>0.3363967675487245</v>
      </c>
      <c r="K4058" s="30">
        <f>F4058/VLOOKUP(YEAR(B4058),$Z$13:$AB$35,3,FALSE)-1</f>
        <v>0.26338699586736825</v>
      </c>
      <c r="L4058" s="21">
        <f>MAX(F4058:$F$5741)</f>
        <v>1480.49</v>
      </c>
      <c r="M4058" s="28">
        <f ca="1">IF(OFFSET($O4058,M$12,)&lt;&gt;"",_xlfn.STDEV.S(OFFSET($O4058,,,M$12))*SQRT($J$12/$G$12),"")</f>
        <v>0.15681447237130577</v>
      </c>
      <c r="N4058" s="30">
        <f ca="1">IF(OFFSET($O4058,N$12,)&lt;&gt;"",_xlfn.STDEV.S(OFFSET($O4058,,,N$12))*SQRT($J$12/$G$12),"")</f>
        <v>0.21633059159879053</v>
      </c>
      <c r="O4058" s="4">
        <f t="shared" ca="1" si="63"/>
        <v>1.500658128141325E-3</v>
      </c>
    </row>
    <row r="4059" spans="2:15" x14ac:dyDescent="0.2">
      <c r="B4059" s="14">
        <v>35717</v>
      </c>
      <c r="C4059" s="25">
        <v>1412.85</v>
      </c>
      <c r="D4059" s="25">
        <v>1433.37</v>
      </c>
      <c r="E4059" s="25">
        <v>1412</v>
      </c>
      <c r="F4059" s="16">
        <v>1431.63</v>
      </c>
      <c r="G4059" s="28">
        <f ca="1">IFERROR($F4059/OFFSET($F4059,G$12,)-1,"")</f>
        <v>1.329228155855211E-2</v>
      </c>
      <c r="H4059" s="29">
        <f ca="1">IFERROR($F4059/OFFSET($F4059,H$12,)-1,"")</f>
        <v>-6.254164815637453E-3</v>
      </c>
      <c r="I4059" s="29">
        <f ca="1">IFERROR($F4059/OFFSET($F4059,I$12,)-1,"")</f>
        <v>7.272754520182545E-2</v>
      </c>
      <c r="J4059" s="29">
        <f ca="1">IFERROR($F4059/OFFSET($F4059,J$12,)-1,"")</f>
        <v>0.3240998510927573</v>
      </c>
      <c r="K4059" s="30">
        <f>F4059/VLOOKUP(YEAR(B4059),$Z$13:$AB$35,3,FALSE)-1</f>
        <v>0.2614925057495574</v>
      </c>
      <c r="L4059" s="21">
        <f>MAX(F4059:$F$5741)</f>
        <v>1480.49</v>
      </c>
      <c r="M4059" s="28">
        <f ca="1">IF(OFFSET($O4059,M$12,)&lt;&gt;"",_xlfn.STDEV.S(OFFSET($O4059,,,M$12))*SQRT($J$12/$G$12),"")</f>
        <v>0.15696506423228482</v>
      </c>
      <c r="N4059" s="30">
        <f ca="1">IF(OFFSET($O4059,N$12,)&lt;&gt;"",_xlfn.STDEV.S(OFFSET($O4059,,,N$12))*SQRT($J$12/$G$12),"")</f>
        <v>0.21661393166610929</v>
      </c>
      <c r="O4059" s="4">
        <f t="shared" ca="1" si="63"/>
        <v>1.3204714309552912E-2</v>
      </c>
    </row>
    <row r="4060" spans="2:15" x14ac:dyDescent="0.2">
      <c r="B4060" s="14">
        <v>35716</v>
      </c>
      <c r="C4060" s="25">
        <v>1406.75</v>
      </c>
      <c r="D4060" s="25">
        <v>1416.91</v>
      </c>
      <c r="E4060" s="25">
        <v>1404.25</v>
      </c>
      <c r="F4060" s="16">
        <v>1412.85</v>
      </c>
      <c r="G4060" s="28">
        <f ca="1">IFERROR($F4060/OFFSET($F4060,G$12,)-1,"")</f>
        <v>4.3862143486790295E-3</v>
      </c>
      <c r="H4060" s="29">
        <f ca="1">IFERROR($F4060/OFFSET($F4060,H$12,)-1,"")</f>
        <v>-3.0847429723834252E-2</v>
      </c>
      <c r="I4060" s="29">
        <f ca="1">IFERROR($F4060/OFFSET($F4060,I$12,)-1,"")</f>
        <v>5.1337192862351833E-2</v>
      </c>
      <c r="J4060" s="29">
        <f ca="1">IFERROR($F4060/OFFSET($F4060,J$12,)-1,"")</f>
        <v>0.31964357434407753</v>
      </c>
      <c r="K4060" s="30">
        <f>F4060/VLOOKUP(YEAR(B4060),$Z$13:$AB$35,3,FALSE)-1</f>
        <v>0.24494435486002808</v>
      </c>
      <c r="L4060" s="21">
        <f>MAX(F4060:$F$5741)</f>
        <v>1480.49</v>
      </c>
      <c r="M4060" s="28">
        <f ca="1">IF(OFFSET($O4060,M$12,)&lt;&gt;"",_xlfn.STDEV.S(OFFSET($O4060,,,M$12))*SQRT($J$12/$G$12),"")</f>
        <v>0.15541542671689201</v>
      </c>
      <c r="N4060" s="30">
        <f ca="1">IF(OFFSET($O4060,N$12,)&lt;&gt;"",_xlfn.STDEV.S(OFFSET($O4060,,,N$12))*SQRT($J$12/$G$12),"")</f>
        <v>0.21933950566216007</v>
      </c>
      <c r="O4060" s="4">
        <f t="shared" ca="1" si="63"/>
        <v>4.3766229469244539E-3</v>
      </c>
    </row>
    <row r="4061" spans="2:15" x14ac:dyDescent="0.2">
      <c r="B4061" s="14">
        <v>35713</v>
      </c>
      <c r="C4061" s="25">
        <v>1411.47</v>
      </c>
      <c r="D4061" s="25">
        <v>1418.88</v>
      </c>
      <c r="E4061" s="25">
        <v>1398.13</v>
      </c>
      <c r="F4061" s="16">
        <v>1406.68</v>
      </c>
      <c r="G4061" s="28">
        <f ca="1">IFERROR($F4061/OFFSET($F4061,G$12,)-1,"")</f>
        <v>-3.4289276807979441E-3</v>
      </c>
      <c r="H4061" s="29">
        <f ca="1">IFERROR($F4061/OFFSET($F4061,H$12,)-1,"")</f>
        <v>-3.9769546875639938E-2</v>
      </c>
      <c r="I4061" s="29">
        <f ca="1">IFERROR($F4061/OFFSET($F4061,I$12,)-1,"")</f>
        <v>5.1967184917625753E-2</v>
      </c>
      <c r="J4061" s="29">
        <f ca="1">IFERROR($F4061/OFFSET($F4061,J$12,)-1,"")</f>
        <v>0.31033133680474712</v>
      </c>
      <c r="K4061" s="30">
        <f>F4061/VLOOKUP(YEAR(B4061),$Z$13:$AB$35,3,FALSE)-1</f>
        <v>0.23950760880100819</v>
      </c>
      <c r="L4061" s="21">
        <f>MAX(F4061:$F$5741)</f>
        <v>1480.49</v>
      </c>
      <c r="M4061" s="28">
        <f ca="1">IF(OFFSET($O4061,M$12,)&lt;&gt;"",_xlfn.STDEV.S(OFFSET($O4061,,,M$12))*SQRT($J$12/$G$12),"")</f>
        <v>0.16604931483581101</v>
      </c>
      <c r="N4061" s="30">
        <f ca="1">IF(OFFSET($O4061,N$12,)&lt;&gt;"",_xlfn.STDEV.S(OFFSET($O4061,,,N$12))*SQRT($J$12/$G$12),"")</f>
        <v>0.21914170378788239</v>
      </c>
      <c r="O4061" s="4">
        <f t="shared" ca="1" si="63"/>
        <v>-3.4348199265636049E-3</v>
      </c>
    </row>
    <row r="4062" spans="2:15" x14ac:dyDescent="0.2">
      <c r="B4062" s="14">
        <v>35712</v>
      </c>
      <c r="C4062" s="25">
        <v>1434.2</v>
      </c>
      <c r="D4062" s="25">
        <v>1434.76</v>
      </c>
      <c r="E4062" s="25">
        <v>1409.76</v>
      </c>
      <c r="F4062" s="16">
        <v>1411.52</v>
      </c>
      <c r="G4062" s="28">
        <f ca="1">IFERROR($F4062/OFFSET($F4062,G$12,)-1,"")</f>
        <v>-1.6218401299144758E-2</v>
      </c>
      <c r="H4062" s="29">
        <f ca="1">IFERROR($F4062/OFFSET($F4062,H$12,)-1,"")</f>
        <v>-3.2410200164518788E-2</v>
      </c>
      <c r="I4062" s="29">
        <f ca="1">IFERROR($F4062/OFFSET($F4062,I$12,)-1,"")</f>
        <v>2.9472471209458062E-2</v>
      </c>
      <c r="J4062" s="29">
        <f ca="1">IFERROR($F4062/OFFSET($F4062,J$12,)-1,"")</f>
        <v>0.31094434950590677</v>
      </c>
      <c r="K4062" s="30">
        <f>F4062/VLOOKUP(YEAR(B4062),$Z$13:$AB$35,3,FALSE)-1</f>
        <v>0.2437724144615685</v>
      </c>
      <c r="L4062" s="21">
        <f>MAX(F4062:$F$5741)</f>
        <v>1480.49</v>
      </c>
      <c r="M4062" s="28">
        <f ca="1">IF(OFFSET($O4062,M$12,)&lt;&gt;"",_xlfn.STDEV.S(OFFSET($O4062,,,M$12))*SQRT($J$12/$G$12),"")</f>
        <v>0.17110792891627513</v>
      </c>
      <c r="N4062" s="30">
        <f ca="1">IF(OFFSET($O4062,N$12,)&lt;&gt;"",_xlfn.STDEV.S(OFFSET($O4062,,,N$12))*SQRT($J$12/$G$12),"")</f>
        <v>0.2215860514164702</v>
      </c>
      <c r="O4062" s="4">
        <f t="shared" ca="1" si="63"/>
        <v>-1.6351359104775129E-2</v>
      </c>
    </row>
    <row r="4063" spans="2:15" x14ac:dyDescent="0.2">
      <c r="B4063" s="14">
        <v>35711</v>
      </c>
      <c r="C4063" s="25">
        <v>1440.21</v>
      </c>
      <c r="D4063" s="25">
        <v>1450.62</v>
      </c>
      <c r="E4063" s="25">
        <v>1429.68</v>
      </c>
      <c r="F4063" s="16">
        <v>1434.79</v>
      </c>
      <c r="G4063" s="28">
        <f ca="1">IFERROR($F4063/OFFSET($F4063,G$12,)-1,"")</f>
        <v>-4.0606952465571666E-3</v>
      </c>
      <c r="H4063" s="29">
        <f ca="1">IFERROR($F4063/OFFSET($F4063,H$12,)-1,"")</f>
        <v>-3.2581209881346052E-3</v>
      </c>
      <c r="I4063" s="29">
        <f ca="1">IFERROR($F4063/OFFSET($F4063,I$12,)-1,"")</f>
        <v>2.9216819936014327E-2</v>
      </c>
      <c r="J4063" s="29">
        <f ca="1">IFERROR($F4063/OFFSET($F4063,J$12,)-1,"")</f>
        <v>0.33552074316085378</v>
      </c>
      <c r="K4063" s="30">
        <f>F4063/VLOOKUP(YEAR(B4063),$Z$13:$AB$35,3,FALSE)-1</f>
        <v>0.26427696564364211</v>
      </c>
      <c r="L4063" s="21">
        <f>MAX(F4063:$F$5741)</f>
        <v>1480.49</v>
      </c>
      <c r="M4063" s="28">
        <f ca="1">IF(OFFSET($O4063,M$12,)&lt;&gt;"",_xlfn.STDEV.S(OFFSET($O4063,,,M$12))*SQRT($J$12/$G$12),"")</f>
        <v>0.16286825328473406</v>
      </c>
      <c r="N4063" s="30">
        <f ca="1">IF(OFFSET($O4063,N$12,)&lt;&gt;"",_xlfn.STDEV.S(OFFSET($O4063,,,N$12))*SQRT($J$12/$G$12),"")</f>
        <v>0.22015141546443046</v>
      </c>
      <c r="O4063" s="4">
        <f t="shared" ca="1" si="63"/>
        <v>-4.0689622569627087E-3</v>
      </c>
    </row>
    <row r="4064" spans="2:15" x14ac:dyDescent="0.2">
      <c r="B4064" s="14">
        <v>35710</v>
      </c>
      <c r="C4064" s="25">
        <v>1457.53</v>
      </c>
      <c r="D4064" s="25">
        <v>1458.51</v>
      </c>
      <c r="E4064" s="25">
        <v>1439.74</v>
      </c>
      <c r="F4064" s="16">
        <v>1440.64</v>
      </c>
      <c r="G4064" s="28">
        <f ca="1">IFERROR($F4064/OFFSET($F4064,G$12,)-1,"")</f>
        <v>-1.1784719649888031E-2</v>
      </c>
      <c r="H4064" s="29">
        <f ca="1">IFERROR($F4064/OFFSET($F4064,H$12,)-1,"")</f>
        <v>1.1848823897118388E-2</v>
      </c>
      <c r="I4064" s="29">
        <f ca="1">IFERROR($F4064/OFFSET($F4064,I$12,)-1,"")</f>
        <v>3.5388817018829899E-2</v>
      </c>
      <c r="J4064" s="29">
        <f ca="1">IFERROR($F4064/OFFSET($F4064,J$12,)-1,"")</f>
        <v>0.34748814456614241</v>
      </c>
      <c r="K4064" s="30">
        <f>F4064/VLOOKUP(YEAR(B4064),$Z$13:$AB$35,3,FALSE)-1</f>
        <v>0.26943174108047629</v>
      </c>
      <c r="L4064" s="21">
        <f>MAX(F4064:$F$5741)</f>
        <v>1480.49</v>
      </c>
      <c r="M4064" s="28">
        <f ca="1">IF(OFFSET($O4064,M$12,)&lt;&gt;"",_xlfn.STDEV.S(OFFSET($O4064,,,M$12))*SQRT($J$12/$G$12),"")</f>
        <v>0.16778077886553247</v>
      </c>
      <c r="N4064" s="30">
        <f ca="1">IF(OFFSET($O4064,N$12,)&lt;&gt;"",_xlfn.STDEV.S(OFFSET($O4064,,,N$12))*SQRT($J$12/$G$12),"")</f>
        <v>0.22004810067952552</v>
      </c>
      <c r="O4064" s="4">
        <f t="shared" ca="1" si="63"/>
        <v>-1.1854709878750314E-2</v>
      </c>
    </row>
    <row r="4065" spans="2:15" x14ac:dyDescent="0.2">
      <c r="B4065" s="14">
        <v>35709</v>
      </c>
      <c r="C4065" s="25">
        <v>1464.28</v>
      </c>
      <c r="D4065" s="25">
        <v>1464.35</v>
      </c>
      <c r="E4065" s="25">
        <v>1444.19</v>
      </c>
      <c r="F4065" s="16">
        <v>1457.82</v>
      </c>
      <c r="G4065" s="28">
        <f ca="1">IFERROR($F4065/OFFSET($F4065,G$12,)-1,"")</f>
        <v>-4.860267314702349E-3</v>
      </c>
      <c r="H4065" s="29">
        <f ca="1">IFERROR($F4065/OFFSET($F4065,H$12,)-1,"")</f>
        <v>3.1114066047544631E-2</v>
      </c>
      <c r="I4065" s="29">
        <f ca="1">IFERROR($F4065/OFFSET($F4065,I$12,)-1,"")</f>
        <v>3.9896140210715414E-2</v>
      </c>
      <c r="J4065" s="29">
        <f ca="1">IFERROR($F4065/OFFSET($F4065,J$12,)-1,"")</f>
        <v>0.38374797110666048</v>
      </c>
      <c r="K4065" s="30">
        <f>F4065/VLOOKUP(YEAR(B4065),$Z$13:$AB$35,3,FALSE)-1</f>
        <v>0.28457003885907639</v>
      </c>
      <c r="L4065" s="21">
        <f>MAX(F4065:$F$5741)</f>
        <v>1480.49</v>
      </c>
      <c r="M4065" s="28">
        <f ca="1">IF(OFFSET($O4065,M$12,)&lt;&gt;"",_xlfn.STDEV.S(OFFSET($O4065,,,M$12))*SQRT($J$12/$G$12),"")</f>
        <v>0.16752065952634279</v>
      </c>
      <c r="N4065" s="30">
        <f ca="1">IF(OFFSET($O4065,N$12,)&lt;&gt;"",_xlfn.STDEV.S(OFFSET($O4065,,,N$12))*SQRT($J$12/$G$12),"")</f>
        <v>0.21871339866276321</v>
      </c>
      <c r="O4065" s="4">
        <f t="shared" ca="1" si="63"/>
        <v>-4.8721168240004288E-3</v>
      </c>
    </row>
    <row r="4066" spans="2:15" x14ac:dyDescent="0.2">
      <c r="B4066" s="14">
        <v>35706</v>
      </c>
      <c r="C4066" s="25">
        <v>1458.39</v>
      </c>
      <c r="D4066" s="25">
        <v>1467.72</v>
      </c>
      <c r="E4066" s="25">
        <v>1453.82</v>
      </c>
      <c r="F4066" s="16">
        <v>1464.94</v>
      </c>
      <c r="G4066" s="28">
        <f ca="1">IFERROR($F4066/OFFSET($F4066,G$12,)-1,"")</f>
        <v>4.2089388538526507E-3</v>
      </c>
      <c r="H4066" s="29">
        <f ca="1">IFERROR($F4066/OFFSET($F4066,H$12,)-1,"")</f>
        <v>3.6516595558008458E-2</v>
      </c>
      <c r="I4066" s="29">
        <f ca="1">IFERROR($F4066/OFFSET($F4066,I$12,)-1,"")</f>
        <v>5.0874449434010982E-2</v>
      </c>
      <c r="J4066" s="29">
        <f ca="1">IFERROR($F4066/OFFSET($F4066,J$12,)-1,"")</f>
        <v>0.38963564442842369</v>
      </c>
      <c r="K4066" s="30">
        <f>F4066/VLOOKUP(YEAR(B4066),$Z$13:$AB$35,3,FALSE)-1</f>
        <v>0.29084388520271065</v>
      </c>
      <c r="L4066" s="21">
        <f>MAX(F4066:$F$5741)</f>
        <v>1480.49</v>
      </c>
      <c r="M4066" s="28">
        <f ca="1">IF(OFFSET($O4066,M$12,)&lt;&gt;"",_xlfn.STDEV.S(OFFSET($O4066,,,M$12))*SQRT($J$12/$G$12),"")</f>
        <v>0.16828571882940219</v>
      </c>
      <c r="N4066" s="30">
        <f ca="1">IF(OFFSET($O4066,N$12,)&lt;&gt;"",_xlfn.STDEV.S(OFFSET($O4066,,,N$12))*SQRT($J$12/$G$12),"")</f>
        <v>0.21839300854792623</v>
      </c>
      <c r="O4066" s="4">
        <f t="shared" ca="1" si="63"/>
        <v>4.2001060465386023E-3</v>
      </c>
    </row>
    <row r="4067" spans="2:15" x14ac:dyDescent="0.2">
      <c r="B4067" s="14">
        <v>35705</v>
      </c>
      <c r="C4067" s="25">
        <v>1439.4</v>
      </c>
      <c r="D4067" s="25">
        <v>1459.41</v>
      </c>
      <c r="E4067" s="25">
        <v>1439.05</v>
      </c>
      <c r="F4067" s="16">
        <v>1458.8</v>
      </c>
      <c r="G4067" s="28">
        <f ca="1">IFERROR($F4067/OFFSET($F4067,G$12,)-1,"")</f>
        <v>1.3421513324255896E-2</v>
      </c>
      <c r="H4067" s="29">
        <f ca="1">IFERROR($F4067/OFFSET($F4067,H$12,)-1,"")</f>
        <v>2.7924772930656649E-2</v>
      </c>
      <c r="I4067" s="29">
        <f ca="1">IFERROR($F4067/OFFSET($F4067,I$12,)-1,"")</f>
        <v>5.8589611482809278E-2</v>
      </c>
      <c r="J4067" s="29">
        <f ca="1">IFERROR($F4067/OFFSET($F4067,J$12,)-1,"")</f>
        <v>0.39090969765734496</v>
      </c>
      <c r="K4067" s="30">
        <f>F4067/VLOOKUP(YEAR(B4067),$Z$13:$AB$35,3,FALSE)-1</f>
        <v>0.2854335738895204</v>
      </c>
      <c r="L4067" s="21">
        <f>MAX(F4067:$F$5741)</f>
        <v>1480.49</v>
      </c>
      <c r="M4067" s="28">
        <f ca="1">IF(OFFSET($O4067,M$12,)&lt;&gt;"",_xlfn.STDEV.S(OFFSET($O4067,,,M$12))*SQRT($J$12/$G$12),"")</f>
        <v>0.21436196056778545</v>
      </c>
      <c r="N4067" s="30">
        <f ca="1">IF(OFFSET($O4067,N$12,)&lt;&gt;"",_xlfn.STDEV.S(OFFSET($O4067,,,N$12))*SQRT($J$12/$G$12),"")</f>
        <v>0.21944001705906885</v>
      </c>
      <c r="O4067" s="4">
        <f t="shared" ca="1" si="63"/>
        <v>1.3332242691907862E-2</v>
      </c>
    </row>
    <row r="4068" spans="2:15" x14ac:dyDescent="0.2">
      <c r="B4068" s="14">
        <v>35704</v>
      </c>
      <c r="C4068" s="25">
        <v>1423.44</v>
      </c>
      <c r="D4068" s="25">
        <v>1441.91</v>
      </c>
      <c r="E4068" s="25">
        <v>1418.44</v>
      </c>
      <c r="F4068" s="16">
        <v>1439.48</v>
      </c>
      <c r="G4068" s="28">
        <f ca="1">IFERROR($F4068/OFFSET($F4068,G$12,)-1,"")</f>
        <v>1.1034085561572482E-2</v>
      </c>
      <c r="H4068" s="29">
        <f ca="1">IFERROR($F4068/OFFSET($F4068,H$12,)-1,"")</f>
        <v>1.3568415938487899E-2</v>
      </c>
      <c r="I4068" s="29">
        <f ca="1">IFERROR($F4068/OFFSET($F4068,I$12,)-1,"")</f>
        <v>4.3449265697261374E-2</v>
      </c>
      <c r="J4068" s="29">
        <f ca="1">IFERROR($F4068/OFFSET($F4068,J$12,)-1,"")</f>
        <v>0.38017392638330927</v>
      </c>
      <c r="K4068" s="30">
        <f>F4068/VLOOKUP(YEAR(B4068),$Z$13:$AB$35,3,FALSE)-1</f>
        <v>0.26840959757505289</v>
      </c>
      <c r="L4068" s="21">
        <f>MAX(F4068:$F$5741)</f>
        <v>1480.49</v>
      </c>
      <c r="M4068" s="28">
        <f ca="1">IF(OFFSET($O4068,M$12,)&lt;&gt;"",_xlfn.STDEV.S(OFFSET($O4068,,,M$12))*SQRT($J$12/$G$12),"")</f>
        <v>0.21549098611233447</v>
      </c>
      <c r="N4068" s="30">
        <f ca="1">IF(OFFSET($O4068,N$12,)&lt;&gt;"",_xlfn.STDEV.S(OFFSET($O4068,,,N$12))*SQRT($J$12/$G$12),"")</f>
        <v>0.21812969533572082</v>
      </c>
      <c r="O4068" s="4">
        <f t="shared" ca="1" si="63"/>
        <v>1.0973654169880514E-2</v>
      </c>
    </row>
    <row r="4069" spans="2:15" x14ac:dyDescent="0.2">
      <c r="B4069" s="14">
        <v>35703</v>
      </c>
      <c r="C4069" s="25">
        <v>1414.21</v>
      </c>
      <c r="D4069" s="25">
        <v>1430.54</v>
      </c>
      <c r="E4069" s="25">
        <v>1414.21</v>
      </c>
      <c r="F4069" s="16">
        <v>1423.77</v>
      </c>
      <c r="G4069" s="28">
        <f ca="1">IFERROR($F4069/OFFSET($F4069,G$12,)-1,"")</f>
        <v>7.030548227155986E-3</v>
      </c>
      <c r="H4069" s="29">
        <f ca="1">IFERROR($F4069/OFFSET($F4069,H$12,)-1,"")</f>
        <v>5.316895441450642E-3</v>
      </c>
      <c r="I4069" s="29">
        <f ca="1">IFERROR($F4069/OFFSET($F4069,I$12,)-1,"")</f>
        <v>4.3039662422528657E-2</v>
      </c>
      <c r="J4069" s="29">
        <f ca="1">IFERROR($F4069/OFFSET($F4069,J$12,)-1,"")</f>
        <v>0.36811507860245207</v>
      </c>
      <c r="K4069" s="30">
        <f>F4069/VLOOKUP(YEAR(B4069),$Z$13:$AB$35,3,FALSE)-1</f>
        <v>0.25456660234211848</v>
      </c>
      <c r="L4069" s="21">
        <f>MAX(F4069:$F$5741)</f>
        <v>1480.49</v>
      </c>
      <c r="M4069" s="28">
        <f ca="1">IF(OFFSET($O4069,M$12,)&lt;&gt;"",_xlfn.STDEV.S(OFFSET($O4069,,,M$12))*SQRT($J$12/$G$12),"")</f>
        <v>0.21595989647656352</v>
      </c>
      <c r="N4069" s="30">
        <f ca="1">IF(OFFSET($O4069,N$12,)&lt;&gt;"",_xlfn.STDEV.S(OFFSET($O4069,,,N$12))*SQRT($J$12/$G$12),"")</f>
        <v>0.21705756866478298</v>
      </c>
      <c r="O4069" s="4">
        <f t="shared" ca="1" si="63"/>
        <v>7.0059491523256799E-3</v>
      </c>
    </row>
    <row r="4070" spans="2:15" x14ac:dyDescent="0.2">
      <c r="B4070" s="14">
        <v>35702</v>
      </c>
      <c r="C4070" s="25">
        <v>1413.03</v>
      </c>
      <c r="D4070" s="25">
        <v>1414.78</v>
      </c>
      <c r="E4070" s="25">
        <v>1407.49</v>
      </c>
      <c r="F4070" s="16">
        <v>1413.83</v>
      </c>
      <c r="G4070" s="28">
        <f ca="1">IFERROR($F4070/OFFSET($F4070,G$12,)-1,"")</f>
        <v>3.5377441927919584E-4</v>
      </c>
      <c r="H4070" s="29">
        <f ca="1">IFERROR($F4070/OFFSET($F4070,H$12,)-1,"")</f>
        <v>3.8625664766149814E-3</v>
      </c>
      <c r="I4070" s="29">
        <f ca="1">IFERROR($F4070/OFFSET($F4070,I$12,)-1,"")</f>
        <v>5.8335204730892931E-2</v>
      </c>
      <c r="J4070" s="29">
        <f ca="1">IFERROR($F4070/OFFSET($F4070,J$12,)-1,"")</f>
        <v>0.37508023886868047</v>
      </c>
      <c r="K4070" s="30">
        <f>F4070/VLOOKUP(YEAR(B4070),$Z$13:$AB$35,3,FALSE)-1</f>
        <v>0.24580788989047209</v>
      </c>
      <c r="L4070" s="21">
        <f>MAX(F4070:$F$5741)</f>
        <v>1480.49</v>
      </c>
      <c r="M4070" s="28">
        <f ca="1">IF(OFFSET($O4070,M$12,)&lt;&gt;"",_xlfn.STDEV.S(OFFSET($O4070,,,M$12))*SQRT($J$12/$G$12),"")</f>
        <v>0.23030563693003125</v>
      </c>
      <c r="N4070" s="30">
        <f ca="1">IF(OFFSET($O4070,N$12,)&lt;&gt;"",_xlfn.STDEV.S(OFFSET($O4070,,,N$12))*SQRT($J$12/$G$12),"")</f>
        <v>0.2166431847548555</v>
      </c>
      <c r="O4070" s="4">
        <f t="shared" ca="1" si="63"/>
        <v>3.5371185586444988E-4</v>
      </c>
    </row>
    <row r="4071" spans="2:15" x14ac:dyDescent="0.2">
      <c r="B4071" s="14">
        <v>35699</v>
      </c>
      <c r="C4071" s="25">
        <v>1418.72</v>
      </c>
      <c r="D4071" s="25">
        <v>1418.72</v>
      </c>
      <c r="E4071" s="25">
        <v>1405.22</v>
      </c>
      <c r="F4071" s="16">
        <v>1413.33</v>
      </c>
      <c r="G4071" s="28">
        <f ca="1">IFERROR($F4071/OFFSET($F4071,G$12,)-1,"")</f>
        <v>-4.1150813503668671E-3</v>
      </c>
      <c r="H4071" s="29">
        <f ca="1">IFERROR($F4071/OFFSET($F4071,H$12,)-1,"")</f>
        <v>1.7926593875140284E-2</v>
      </c>
      <c r="I4071" s="29">
        <f ca="1">IFERROR($F4071/OFFSET($F4071,I$12,)-1,"")</f>
        <v>4.3910834047330427E-2</v>
      </c>
      <c r="J4071" s="29">
        <f ca="1">IFERROR($F4071/OFFSET($F4071,J$12,)-1,"")</f>
        <v>0.36420497871642166</v>
      </c>
      <c r="K4071" s="30">
        <f>F4071/VLOOKUP(YEAR(B4071),$Z$13:$AB$35,3,FALSE)-1</f>
        <v>0.24536731079330676</v>
      </c>
      <c r="L4071" s="21">
        <f>MAX(F4071:$F$5741)</f>
        <v>1480.49</v>
      </c>
      <c r="M4071" s="28">
        <f ca="1">IF(OFFSET($O4071,M$12,)&lt;&gt;"",_xlfn.STDEV.S(OFFSET($O4071,,,M$12))*SQRT($J$12/$G$12),"")</f>
        <v>0.2419510099299057</v>
      </c>
      <c r="N4071" s="30">
        <f ca="1">IF(OFFSET($O4071,N$12,)&lt;&gt;"",_xlfn.STDEV.S(OFFSET($O4071,,,N$12))*SQRT($J$12/$G$12),"")</f>
        <v>0.21684581961271795</v>
      </c>
      <c r="O4071" s="4">
        <f t="shared" ca="1" si="63"/>
        <v>-4.1235715976707926E-3</v>
      </c>
    </row>
    <row r="4072" spans="2:15" x14ac:dyDescent="0.2">
      <c r="B4072" s="14">
        <v>35698</v>
      </c>
      <c r="C4072" s="25">
        <v>1420.03</v>
      </c>
      <c r="D4072" s="25">
        <v>1423.58</v>
      </c>
      <c r="E4072" s="25">
        <v>1409.16</v>
      </c>
      <c r="F4072" s="16">
        <v>1419.17</v>
      </c>
      <c r="G4072" s="28">
        <f ca="1">IFERROR($F4072/OFFSET($F4072,G$12,)-1,"")</f>
        <v>-7.3228607036990301E-4</v>
      </c>
      <c r="H4072" s="29">
        <f ca="1">IFERROR($F4072/OFFSET($F4072,H$12,)-1,"")</f>
        <v>3.0370133736042026E-2</v>
      </c>
      <c r="I4072" s="29">
        <f ca="1">IFERROR($F4072/OFFSET($F4072,I$12,)-1,"")</f>
        <v>4.762853873694306E-2</v>
      </c>
      <c r="J4072" s="29">
        <f ca="1">IFERROR($F4072/OFFSET($F4072,J$12,)-1,"")</f>
        <v>0.36520350543033886</v>
      </c>
      <c r="K4072" s="30">
        <f>F4072/VLOOKUP(YEAR(B4072),$Z$13:$AB$35,3,FALSE)-1</f>
        <v>0.25051327464819773</v>
      </c>
      <c r="L4072" s="21">
        <f>MAX(F4072:$F$5741)</f>
        <v>1480.49</v>
      </c>
      <c r="M4072" s="28">
        <f ca="1">IF(OFFSET($O4072,M$12,)&lt;&gt;"",_xlfn.STDEV.S(OFFSET($O4072,,,M$12))*SQRT($J$12/$G$12),"")</f>
        <v>0.24772522537248254</v>
      </c>
      <c r="N4072" s="30">
        <f ca="1">IF(OFFSET($O4072,N$12,)&lt;&gt;"",_xlfn.STDEV.S(OFFSET($O4072,,,N$12))*SQRT($J$12/$G$12),"")</f>
        <v>0.21794961944721181</v>
      </c>
      <c r="O4072" s="4">
        <f t="shared" ca="1" si="63"/>
        <v>-7.3255432278066239E-4</v>
      </c>
    </row>
    <row r="4073" spans="2:15" x14ac:dyDescent="0.2">
      <c r="B4073" s="14">
        <v>35697</v>
      </c>
      <c r="C4073" s="25">
        <v>1416.05</v>
      </c>
      <c r="D4073" s="25">
        <v>1424.35</v>
      </c>
      <c r="E4073" s="25">
        <v>1409.52</v>
      </c>
      <c r="F4073" s="16">
        <v>1420.21</v>
      </c>
      <c r="G4073" s="28">
        <f ca="1">IFERROR($F4073/OFFSET($F4073,G$12,)-1,"")</f>
        <v>2.8031971982149795E-3</v>
      </c>
      <c r="H4073" s="29">
        <f ca="1">IFERROR($F4073/OFFSET($F4073,H$12,)-1,"")</f>
        <v>3.7922415809167553E-2</v>
      </c>
      <c r="I4073" s="29">
        <f ca="1">IFERROR($F4073/OFFSET($F4073,I$12,)-1,"")</f>
        <v>6.6792359290613001E-2</v>
      </c>
      <c r="J4073" s="29">
        <f ca="1">IFERROR($F4073/OFFSET($F4073,J$12,)-1,"")</f>
        <v>0.35835070872467822</v>
      </c>
      <c r="K4073" s="30">
        <f>F4073/VLOOKUP(YEAR(B4073),$Z$13:$AB$35,3,FALSE)-1</f>
        <v>0.25142967917030168</v>
      </c>
      <c r="L4073" s="21">
        <f>MAX(F4073:$F$5741)</f>
        <v>1480.49</v>
      </c>
      <c r="M4073" s="28">
        <f ca="1">IF(OFFSET($O4073,M$12,)&lt;&gt;"",_xlfn.STDEV.S(OFFSET($O4073,,,M$12))*SQRT($J$12/$G$12),"")</f>
        <v>0.25192874689731642</v>
      </c>
      <c r="N4073" s="30">
        <f ca="1">IF(OFFSET($O4073,N$12,)&lt;&gt;"",_xlfn.STDEV.S(OFFSET($O4073,,,N$12))*SQRT($J$12/$G$12),"")</f>
        <v>0.22091316600757782</v>
      </c>
      <c r="O4073" s="4">
        <f t="shared" ca="1" si="63"/>
        <v>2.7992755679747713E-3</v>
      </c>
    </row>
    <row r="4074" spans="2:15" x14ac:dyDescent="0.2">
      <c r="B4074" s="14">
        <v>35696</v>
      </c>
      <c r="C4074" s="25">
        <v>1408.28</v>
      </c>
      <c r="D4074" s="25">
        <v>1420.28</v>
      </c>
      <c r="E4074" s="25">
        <v>1406.97</v>
      </c>
      <c r="F4074" s="16">
        <v>1416.24</v>
      </c>
      <c r="G4074" s="28">
        <f ca="1">IFERROR($F4074/OFFSET($F4074,G$12,)-1,"")</f>
        <v>5.5737402282036719E-3</v>
      </c>
      <c r="H4074" s="29">
        <f ca="1">IFERROR($F4074/OFFSET($F4074,H$12,)-1,"")</f>
        <v>4.9610909360409128E-2</v>
      </c>
      <c r="I4074" s="29">
        <f ca="1">IFERROR($F4074/OFFSET($F4074,I$12,)-1,"")</f>
        <v>5.1645144762343165E-2</v>
      </c>
      <c r="J4074" s="29">
        <f ca="1">IFERROR($F4074/OFFSET($F4074,J$12,)-1,"")</f>
        <v>0.37401647376131475</v>
      </c>
      <c r="K4074" s="30">
        <f>F4074/VLOOKUP(YEAR(B4074),$Z$13:$AB$35,3,FALSE)-1</f>
        <v>0.24793148113880892</v>
      </c>
      <c r="L4074" s="21">
        <f>MAX(F4074:$F$5741)</f>
        <v>1480.49</v>
      </c>
      <c r="M4074" s="28">
        <f ca="1">IF(OFFSET($O4074,M$12,)&lt;&gt;"",_xlfn.STDEV.S(OFFSET($O4074,,,M$12))*SQRT($J$12/$G$12),"")</f>
        <v>0.25198470736301753</v>
      </c>
      <c r="N4074" s="30">
        <f ca="1">IF(OFFSET($O4074,N$12,)&lt;&gt;"",_xlfn.STDEV.S(OFFSET($O4074,,,N$12))*SQRT($J$12/$G$12),"")</f>
        <v>0.2253325035298509</v>
      </c>
      <c r="O4074" s="4">
        <f t="shared" ca="1" si="63"/>
        <v>5.5582644169415406E-3</v>
      </c>
    </row>
    <row r="4075" spans="2:15" x14ac:dyDescent="0.2">
      <c r="B4075" s="14">
        <v>35695</v>
      </c>
      <c r="C4075" s="25">
        <v>1388.06</v>
      </c>
      <c r="D4075" s="25">
        <v>1415.46</v>
      </c>
      <c r="E4075" s="25">
        <v>1383.22</v>
      </c>
      <c r="F4075" s="16">
        <v>1408.39</v>
      </c>
      <c r="G4075" s="28">
        <f ca="1">IFERROR($F4075/OFFSET($F4075,G$12,)-1,"")</f>
        <v>1.4368643945723347E-2</v>
      </c>
      <c r="H4075" s="29">
        <f ca="1">IFERROR($F4075/OFFSET($F4075,H$12,)-1,"")</f>
        <v>5.531369654645335E-2</v>
      </c>
      <c r="I4075" s="29">
        <f ca="1">IFERROR($F4075/OFFSET($F4075,I$12,)-1,"")</f>
        <v>5.8923925956000822E-2</v>
      </c>
      <c r="J4075" s="29">
        <f ca="1">IFERROR($F4075/OFFSET($F4075,J$12,)-1,"")</f>
        <v>0.36908360956926645</v>
      </c>
      <c r="K4075" s="30">
        <f>F4075/VLOOKUP(YEAR(B4075),$Z$13:$AB$35,3,FALSE)-1</f>
        <v>0.24101438931331365</v>
      </c>
      <c r="L4075" s="21">
        <f>MAX(F4075:$F$5741)</f>
        <v>1480.49</v>
      </c>
      <c r="M4075" s="28">
        <f ca="1">IF(OFFSET($O4075,M$12,)&lt;&gt;"",_xlfn.STDEV.S(OFFSET($O4075,,,M$12))*SQRT($J$12/$G$12),"")</f>
        <v>0.25173404202725147</v>
      </c>
      <c r="N4075" s="30">
        <f ca="1">IF(OFFSET($O4075,N$12,)&lt;&gt;"",_xlfn.STDEV.S(OFFSET($O4075,,,N$12))*SQRT($J$12/$G$12),"")</f>
        <v>0.22608736215944647</v>
      </c>
      <c r="O4075" s="4">
        <f t="shared" ca="1" si="63"/>
        <v>1.4266393286284653E-2</v>
      </c>
    </row>
    <row r="4076" spans="2:15" x14ac:dyDescent="0.2">
      <c r="B4076" s="14">
        <v>35692</v>
      </c>
      <c r="C4076" s="25">
        <v>1377.2</v>
      </c>
      <c r="D4076" s="25">
        <v>1399.72</v>
      </c>
      <c r="E4076" s="25">
        <v>1376.8</v>
      </c>
      <c r="F4076" s="16">
        <v>1388.44</v>
      </c>
      <c r="G4076" s="28">
        <f ca="1">IFERROR($F4076/OFFSET($F4076,G$12,)-1,"")</f>
        <v>8.0590122990693569E-3</v>
      </c>
      <c r="H4076" s="29">
        <f ca="1">IFERROR($F4076/OFFSET($F4076,H$12,)-1,"")</f>
        <v>3.317309838822502E-2</v>
      </c>
      <c r="I4076" s="29">
        <f ca="1">IFERROR($F4076/OFFSET($F4076,I$12,)-1,"")</f>
        <v>1.6568098486535732E-4</v>
      </c>
      <c r="J4076" s="29">
        <f ca="1">IFERROR($F4076/OFFSET($F4076,J$12,)-1,"")</f>
        <v>0.35671988899529028</v>
      </c>
      <c r="K4076" s="30">
        <f>F4076/VLOOKUP(YEAR(B4076),$Z$13:$AB$35,3,FALSE)-1</f>
        <v>0.22343528333641749</v>
      </c>
      <c r="L4076" s="21">
        <f>MAX(F4076:$F$5741)</f>
        <v>1480.49</v>
      </c>
      <c r="M4076" s="28">
        <f ca="1">IF(OFFSET($O4076,M$12,)&lt;&gt;"",_xlfn.STDEV.S(OFFSET($O4076,,,M$12))*SQRT($J$12/$G$12),"")</f>
        <v>0.25527331096921779</v>
      </c>
      <c r="N4076" s="30">
        <f ca="1">IF(OFFSET($O4076,N$12,)&lt;&gt;"",_xlfn.STDEV.S(OFFSET($O4076,,,N$12))*SQRT($J$12/$G$12),"")</f>
        <v>0.22454622816163675</v>
      </c>
      <c r="O4076" s="4">
        <f t="shared" ca="1" si="63"/>
        <v>8.0267118830363027E-3</v>
      </c>
    </row>
    <row r="4077" spans="2:15" x14ac:dyDescent="0.2">
      <c r="B4077" s="14">
        <v>35691</v>
      </c>
      <c r="C4077" s="25">
        <v>1368.05</v>
      </c>
      <c r="D4077" s="25">
        <v>1379.66</v>
      </c>
      <c r="E4077" s="25">
        <v>1363.24</v>
      </c>
      <c r="F4077" s="16">
        <v>1377.34</v>
      </c>
      <c r="G4077" s="28">
        <f ca="1">IFERROR($F4077/OFFSET($F4077,G$12,)-1,"")</f>
        <v>6.5920252572497784E-3</v>
      </c>
      <c r="H4077" s="29">
        <f ca="1">IFERROR($F4077/OFFSET($F4077,H$12,)-1,"")</f>
        <v>3.0025650805046267E-2</v>
      </c>
      <c r="I4077" s="29">
        <f ca="1">IFERROR($F4077/OFFSET($F4077,I$12,)-1,"")</f>
        <v>-2.0683574724657539E-2</v>
      </c>
      <c r="J4077" s="29">
        <f ca="1">IFERROR($F4077/OFFSET($F4077,J$12,)-1,"")</f>
        <v>0.36067177080760682</v>
      </c>
      <c r="K4077" s="30">
        <f>F4077/VLOOKUP(YEAR(B4077),$Z$13:$AB$35,3,FALSE)-1</f>
        <v>0.21365442737934748</v>
      </c>
      <c r="L4077" s="21">
        <f>MAX(F4077:$F$5741)</f>
        <v>1480.49</v>
      </c>
      <c r="M4077" s="28">
        <f ca="1">IF(OFFSET($O4077,M$12,)&lt;&gt;"",_xlfn.STDEV.S(OFFSET($O4077,,,M$12))*SQRT($J$12/$G$12),"")</f>
        <v>0.25654180972311619</v>
      </c>
      <c r="N4077" s="30">
        <f ca="1">IF(OFFSET($O4077,N$12,)&lt;&gt;"",_xlfn.STDEV.S(OFFSET($O4077,,,N$12))*SQRT($J$12/$G$12),"")</f>
        <v>0.22409644827398453</v>
      </c>
      <c r="O4077" s="4">
        <f t="shared" ca="1" si="63"/>
        <v>6.5703928741895675E-3</v>
      </c>
    </row>
    <row r="4078" spans="2:15" x14ac:dyDescent="0.2">
      <c r="B4078" s="14">
        <v>35690</v>
      </c>
      <c r="C4078" s="25">
        <v>1350.13</v>
      </c>
      <c r="D4078" s="25">
        <v>1370.81</v>
      </c>
      <c r="E4078" s="25">
        <v>1349.69</v>
      </c>
      <c r="F4078" s="16">
        <v>1368.32</v>
      </c>
      <c r="G4078" s="28">
        <f ca="1">IFERROR($F4078/OFFSET($F4078,G$12,)-1,"")</f>
        <v>1.4096198028607398E-2</v>
      </c>
      <c r="H4078" s="29">
        <f ca="1">IFERROR($F4078/OFFSET($F4078,H$12,)-1,"")</f>
        <v>-2.0348476781585356E-3</v>
      </c>
      <c r="I4078" s="29">
        <f ca="1">IFERROR($F4078/OFFSET($F4078,I$12,)-1,"")</f>
        <v>-1.528541408791273E-2</v>
      </c>
      <c r="J4078" s="29">
        <f ca="1">IFERROR($F4078/OFFSET($F4078,J$12,)-1,"")</f>
        <v>0.3496409689891895</v>
      </c>
      <c r="K4078" s="30">
        <f>F4078/VLOOKUP(YEAR(B4078),$Z$13:$AB$35,3,FALSE)-1</f>
        <v>0.20570638046648515</v>
      </c>
      <c r="L4078" s="21">
        <f>MAX(F4078:$F$5741)</f>
        <v>1480.49</v>
      </c>
      <c r="M4078" s="28">
        <f ca="1">IF(OFFSET($O4078,M$12,)&lt;&gt;"",_xlfn.STDEV.S(OFFSET($O4078,,,M$12))*SQRT($J$12/$G$12),"")</f>
        <v>0.25708027533251548</v>
      </c>
      <c r="N4078" s="30">
        <f ca="1">IF(OFFSET($O4078,N$12,)&lt;&gt;"",_xlfn.STDEV.S(OFFSET($O4078,,,N$12))*SQRT($J$12/$G$12),"")</f>
        <v>0.22447953129088424</v>
      </c>
      <c r="O4078" s="4">
        <f t="shared" ca="1" si="63"/>
        <v>1.3997770519829365E-2</v>
      </c>
    </row>
    <row r="4079" spans="2:15" x14ac:dyDescent="0.2">
      <c r="B4079" s="14">
        <v>35689</v>
      </c>
      <c r="C4079" s="25">
        <v>1334.57</v>
      </c>
      <c r="D4079" s="25">
        <v>1351.94</v>
      </c>
      <c r="E4079" s="25">
        <v>1331.07</v>
      </c>
      <c r="F4079" s="16">
        <v>1349.3</v>
      </c>
      <c r="G4079" s="28">
        <f ca="1">IFERROR($F4079/OFFSET($F4079,G$12,)-1,"")</f>
        <v>1.1037262938624393E-2</v>
      </c>
      <c r="H4079" s="29">
        <f ca="1">IFERROR($F4079/OFFSET($F4079,H$12,)-1,"")</f>
        <v>-3.2107656772305315E-2</v>
      </c>
      <c r="I4079" s="29">
        <f ca="1">IFERROR($F4079/OFFSET($F4079,I$12,)-1,"")</f>
        <v>-3.5561350738644304E-4</v>
      </c>
      <c r="J4079" s="29">
        <f ca="1">IFERROR($F4079/OFFSET($F4079,J$12,)-1,"")</f>
        <v>0.30534890245436141</v>
      </c>
      <c r="K4079" s="30">
        <f>F4079/VLOOKUP(YEAR(B4079),$Z$13:$AB$35,3,FALSE)-1</f>
        <v>0.18894675161031671</v>
      </c>
      <c r="L4079" s="21">
        <f>MAX(F4079:$F$5741)</f>
        <v>1480.49</v>
      </c>
      <c r="M4079" s="28">
        <f ca="1">IF(OFFSET($O4079,M$12,)&lt;&gt;"",_xlfn.STDEV.S(OFFSET($O4079,,,M$12))*SQRT($J$12/$G$12),"")</f>
        <v>0.2540479048896177</v>
      </c>
      <c r="N4079" s="30">
        <f ca="1">IF(OFFSET($O4079,N$12,)&lt;&gt;"",_xlfn.STDEV.S(OFFSET($O4079,,,N$12))*SQRT($J$12/$G$12),"")</f>
        <v>0.22325344797269039</v>
      </c>
      <c r="O4079" s="4">
        <f t="shared" ca="1" si="63"/>
        <v>1.0976796865170934E-2</v>
      </c>
    </row>
    <row r="4080" spans="2:15" x14ac:dyDescent="0.2">
      <c r="B4080" s="14">
        <v>35688</v>
      </c>
      <c r="C4080" s="25">
        <v>1343.86</v>
      </c>
      <c r="D4080" s="25">
        <v>1352.27</v>
      </c>
      <c r="E4080" s="25">
        <v>1330.8</v>
      </c>
      <c r="F4080" s="16">
        <v>1334.57</v>
      </c>
      <c r="G4080" s="28">
        <f ca="1">IFERROR($F4080/OFFSET($F4080,G$12,)-1,"")</f>
        <v>-6.9129224770436704E-3</v>
      </c>
      <c r="H4080" s="29">
        <f ca="1">IFERROR($F4080/OFFSET($F4080,H$12,)-1,"")</f>
        <v>-4.0843754491878825E-2</v>
      </c>
      <c r="I4080" s="29">
        <f ca="1">IFERROR($F4080/OFFSET($F4080,I$12,)-1,"")</f>
        <v>-3.4843608750678046E-2</v>
      </c>
      <c r="J4080" s="29">
        <f ca="1">IFERROR($F4080/OFFSET($F4080,J$12,)-1,"")</f>
        <v>0.28817011254608982</v>
      </c>
      <c r="K4080" s="30">
        <f>F4080/VLOOKUP(YEAR(B4080),$Z$13:$AB$35,3,FALSE)-1</f>
        <v>0.17596729140782652</v>
      </c>
      <c r="L4080" s="21">
        <f>MAX(F4080:$F$5741)</f>
        <v>1480.49</v>
      </c>
      <c r="M4080" s="28">
        <f ca="1">IF(OFFSET($O4080,M$12,)&lt;&gt;"",_xlfn.STDEV.S(OFFSET($O4080,,,M$12))*SQRT($J$12/$G$12),"")</f>
        <v>0.25262987391037423</v>
      </c>
      <c r="N4080" s="30">
        <f ca="1">IF(OFFSET($O4080,N$12,)&lt;&gt;"",_xlfn.STDEV.S(OFFSET($O4080,,,N$12))*SQRT($J$12/$G$12),"")</f>
        <v>0.22308565750635523</v>
      </c>
      <c r="O4080" s="4">
        <f t="shared" ca="1" si="63"/>
        <v>-6.9369274191334405E-3</v>
      </c>
    </row>
    <row r="4081" spans="2:15" x14ac:dyDescent="0.2">
      <c r="B4081" s="14">
        <v>35685</v>
      </c>
      <c r="C4081" s="25">
        <v>1337.85</v>
      </c>
      <c r="D4081" s="25">
        <v>1352.11</v>
      </c>
      <c r="E4081" s="25">
        <v>1332.72</v>
      </c>
      <c r="F4081" s="16">
        <v>1343.86</v>
      </c>
      <c r="G4081" s="28">
        <f ca="1">IFERROR($F4081/OFFSET($F4081,G$12,)-1,"")</f>
        <v>4.988072001734789E-3</v>
      </c>
      <c r="H4081" s="29">
        <f ca="1">IFERROR($F4081/OFFSET($F4081,H$12,)-1,"")</f>
        <v>-4.1394117940780073E-2</v>
      </c>
      <c r="I4081" s="29">
        <f ca="1">IFERROR($F4081/OFFSET($F4081,I$12,)-1,"")</f>
        <v>-4.5648870140753139E-2</v>
      </c>
      <c r="J4081" s="29">
        <f ca="1">IFERROR($F4081/OFFSET($F4081,J$12,)-1,"")</f>
        <v>0.30408539543910718</v>
      </c>
      <c r="K4081" s="30">
        <f>F4081/VLOOKUP(YEAR(B4081),$Z$13:$AB$35,3,FALSE)-1</f>
        <v>0.18415325103315805</v>
      </c>
      <c r="L4081" s="21">
        <f>MAX(F4081:$F$5741)</f>
        <v>1480.49</v>
      </c>
      <c r="M4081" s="28">
        <f ca="1">IF(OFFSET($O4081,M$12,)&lt;&gt;"",_xlfn.STDEV.S(OFFSET($O4081,,,M$12))*SQRT($J$12/$G$12),"")</f>
        <v>0.25253802421034427</v>
      </c>
      <c r="N4081" s="30">
        <f ca="1">IF(OFFSET($O4081,N$12,)&lt;&gt;"",_xlfn.STDEV.S(OFFSET($O4081,,,N$12))*SQRT($J$12/$G$12),"")</f>
        <v>0.22258264901445032</v>
      </c>
      <c r="O4081" s="4">
        <f t="shared" ca="1" si="63"/>
        <v>4.9756727856157708E-3</v>
      </c>
    </row>
    <row r="4082" spans="2:15" x14ac:dyDescent="0.2">
      <c r="B4082" s="14">
        <v>35684</v>
      </c>
      <c r="C4082" s="25">
        <v>1370.52</v>
      </c>
      <c r="D4082" s="25">
        <v>1370.52</v>
      </c>
      <c r="E4082" s="25">
        <v>1331.25</v>
      </c>
      <c r="F4082" s="16">
        <v>1337.19</v>
      </c>
      <c r="G4082" s="28">
        <f ca="1">IFERROR($F4082/OFFSET($F4082,G$12,)-1,"")</f>
        <v>-2.4739080015461767E-2</v>
      </c>
      <c r="H4082" s="29">
        <f ca="1">IFERROR($F4082/OFFSET($F4082,H$12,)-1,"")</f>
        <v>-4.0766990430553318E-2</v>
      </c>
      <c r="I4082" s="29">
        <f ca="1">IFERROR($F4082/OFFSET($F4082,I$12,)-1,"")</f>
        <v>-6.5098231140320095E-2</v>
      </c>
      <c r="J4082" s="29">
        <f ca="1">IFERROR($F4082/OFFSET($F4082,J$12,)-1,"")</f>
        <v>0.30893019704578162</v>
      </c>
      <c r="K4082" s="30">
        <f>F4082/VLOOKUP(YEAR(B4082),$Z$13:$AB$35,3,FALSE)-1</f>
        <v>0.17827592587697283</v>
      </c>
      <c r="L4082" s="21">
        <f>MAX(F4082:$F$5741)</f>
        <v>1480.49</v>
      </c>
      <c r="M4082" s="28">
        <f ca="1">IF(OFFSET($O4082,M$12,)&lt;&gt;"",_xlfn.STDEV.S(OFFSET($O4082,,,M$12))*SQRT($J$12/$G$12),"")</f>
        <v>0.25237872604215494</v>
      </c>
      <c r="N4082" s="30">
        <f ca="1">IF(OFFSET($O4082,N$12,)&lt;&gt;"",_xlfn.STDEV.S(OFFSET($O4082,,,N$12))*SQRT($J$12/$G$12),"")</f>
        <v>0.22241266675658911</v>
      </c>
      <c r="O4082" s="4">
        <f t="shared" ca="1" si="63"/>
        <v>-2.5050233544971223E-2</v>
      </c>
    </row>
    <row r="4083" spans="2:15" x14ac:dyDescent="0.2">
      <c r="B4083" s="14">
        <v>35683</v>
      </c>
      <c r="C4083" s="25">
        <v>1394.06</v>
      </c>
      <c r="D4083" s="25">
        <v>1394.51</v>
      </c>
      <c r="E4083" s="25">
        <v>1368.29</v>
      </c>
      <c r="F4083" s="16">
        <v>1371.11</v>
      </c>
      <c r="G4083" s="28">
        <f ca="1">IFERROR($F4083/OFFSET($F4083,G$12,)-1,"")</f>
        <v>-1.6462706052824183E-2</v>
      </c>
      <c r="H4083" s="29">
        <f ca="1">IFERROR($F4083/OFFSET($F4083,H$12,)-1,"")</f>
        <v>-5.0433217711856049E-3</v>
      </c>
      <c r="I4083" s="29">
        <f ca="1">IFERROR($F4083/OFFSET($F4083,I$12,)-1,"")</f>
        <v>-3.8215756283363378E-2</v>
      </c>
      <c r="J4083" s="29">
        <f ca="1">IFERROR($F4083/OFFSET($F4083,J$12,)-1,"")</f>
        <v>0.32697481756769831</v>
      </c>
      <c r="K4083" s="30">
        <f>F4083/VLOOKUP(YEAR(B4083),$Z$13:$AB$35,3,FALSE)-1</f>
        <v>0.20816481182866764</v>
      </c>
      <c r="L4083" s="21">
        <f>MAX(F4083:$F$5741)</f>
        <v>1480.49</v>
      </c>
      <c r="M4083" s="28">
        <f ca="1">IF(OFFSET($O4083,M$12,)&lt;&gt;"",_xlfn.STDEV.S(OFFSET($O4083,,,M$12))*SQRT($J$12/$G$12),"")</f>
        <v>0.24662772383379589</v>
      </c>
      <c r="N4083" s="30">
        <f ca="1">IF(OFFSET($O4083,N$12,)&lt;&gt;"",_xlfn.STDEV.S(OFFSET($O4083,,,N$12))*SQRT($J$12/$G$12),"")</f>
        <v>0.2162851693967616</v>
      </c>
      <c r="O4083" s="4">
        <f t="shared" ca="1" si="63"/>
        <v>-1.6599722251032928E-2</v>
      </c>
    </row>
    <row r="4084" spans="2:15" x14ac:dyDescent="0.2">
      <c r="B4084" s="14">
        <v>35682</v>
      </c>
      <c r="C4084" s="25">
        <v>1391.02</v>
      </c>
      <c r="D4084" s="25">
        <v>1399.4</v>
      </c>
      <c r="E4084" s="25">
        <v>1389.7</v>
      </c>
      <c r="F4084" s="16">
        <v>1394.06</v>
      </c>
      <c r="G4084" s="28">
        <f ca="1">IFERROR($F4084/OFFSET($F4084,G$12,)-1,"")</f>
        <v>1.9117435676296868E-3</v>
      </c>
      <c r="H4084" s="29">
        <f ca="1">IFERROR($F4084/OFFSET($F4084,H$12,)-1,"")</f>
        <v>1.0525247546283589E-2</v>
      </c>
      <c r="I4084" s="29">
        <f ca="1">IFERROR($F4084/OFFSET($F4084,I$12,)-1,"")</f>
        <v>-2.6949681364166311E-2</v>
      </c>
      <c r="J4084" s="29">
        <f ca="1">IFERROR($F4084/OFFSET($F4084,J$12,)-1,"")</f>
        <v>0.35315415004416484</v>
      </c>
      <c r="K4084" s="30">
        <f>F4084/VLOOKUP(YEAR(B4084),$Z$13:$AB$35,3,FALSE)-1</f>
        <v>0.22838739238855554</v>
      </c>
      <c r="L4084" s="21">
        <f>MAX(F4084:$F$5741)</f>
        <v>1480.49</v>
      </c>
      <c r="M4084" s="28">
        <f ca="1">IF(OFFSET($O4084,M$12,)&lt;&gt;"",_xlfn.STDEV.S(OFFSET($O4084,,,M$12))*SQRT($J$12/$G$12),"")</f>
        <v>0.24285066580051826</v>
      </c>
      <c r="N4084" s="30">
        <f ca="1">IF(OFFSET($O4084,N$12,)&lt;&gt;"",_xlfn.STDEV.S(OFFSET($O4084,,,N$12))*SQRT($J$12/$G$12),"")</f>
        <v>0.21344333165347712</v>
      </c>
      <c r="O4084" s="4">
        <f t="shared" ca="1" si="63"/>
        <v>1.909918511551459E-3</v>
      </c>
    </row>
    <row r="4085" spans="2:15" x14ac:dyDescent="0.2">
      <c r="B4085" s="14">
        <v>35681</v>
      </c>
      <c r="C4085" s="25">
        <v>1401.39</v>
      </c>
      <c r="D4085" s="25">
        <v>1404.06</v>
      </c>
      <c r="E4085" s="25">
        <v>1386.31</v>
      </c>
      <c r="F4085" s="16">
        <v>1391.4</v>
      </c>
      <c r="G4085" s="28">
        <f ca="1">IFERROR($F4085/OFFSET($F4085,G$12,)-1,"")</f>
        <v>-7.4827554230360027E-3</v>
      </c>
      <c r="H4085" s="29">
        <f ca="1">IFERROR($F4085/OFFSET($F4085,H$12,)-1,"")</f>
        <v>1.9325724165213831E-2</v>
      </c>
      <c r="I4085" s="29">
        <f ca="1">IFERROR($F4085/OFFSET($F4085,I$12,)-1,"")</f>
        <v>-5.0238907849829317E-2</v>
      </c>
      <c r="J4085" s="29">
        <f ca="1">IFERROR($F4085/OFFSET($F4085,J$12,)-1,"")</f>
        <v>0.36095542709586548</v>
      </c>
      <c r="K4085" s="30">
        <f>F4085/VLOOKUP(YEAR(B4085),$Z$13:$AB$35,3,FALSE)-1</f>
        <v>0.22604351159163616</v>
      </c>
      <c r="L4085" s="21">
        <f>MAX(F4085:$F$5741)</f>
        <v>1480.49</v>
      </c>
      <c r="M4085" s="28">
        <f ca="1">IF(OFFSET($O4085,M$12,)&lt;&gt;"",_xlfn.STDEV.S(OFFSET($O4085,,,M$12))*SQRT($J$12/$G$12),"")</f>
        <v>0.25053611126334752</v>
      </c>
      <c r="N4085" s="30">
        <f ca="1">IF(OFFSET($O4085,N$12,)&lt;&gt;"",_xlfn.STDEV.S(OFFSET($O4085,,,N$12))*SQRT($J$12/$G$12),"")</f>
        <v>0.21354261047292891</v>
      </c>
      <c r="O4085" s="4">
        <f t="shared" ca="1" si="63"/>
        <v>-7.5108916831044901E-3</v>
      </c>
    </row>
    <row r="4086" spans="2:15" x14ac:dyDescent="0.2">
      <c r="B4086" s="14">
        <v>35678</v>
      </c>
      <c r="C4086" s="25">
        <v>1393.79</v>
      </c>
      <c r="D4086" s="25">
        <v>1408.17</v>
      </c>
      <c r="E4086" s="25">
        <v>1385.6</v>
      </c>
      <c r="F4086" s="16">
        <v>1401.89</v>
      </c>
      <c r="G4086" s="28">
        <f ca="1">IFERROR($F4086/OFFSET($F4086,G$12,)-1,"")</f>
        <v>5.6455431055508765E-3</v>
      </c>
      <c r="H4086" s="29">
        <f ca="1">IFERROR($F4086/OFFSET($F4086,H$12,)-1,"")</f>
        <v>4.9397409985777463E-2</v>
      </c>
      <c r="I4086" s="29">
        <f ca="1">IFERROR($F4086/OFFSET($F4086,I$12,)-1,"")</f>
        <v>-3.217811529168102E-2</v>
      </c>
      <c r="J4086" s="29">
        <f ca="1">IFERROR($F4086/OFFSET($F4086,J$12,)-1,"")</f>
        <v>0.35660647583657501</v>
      </c>
      <c r="K4086" s="30">
        <f>F4086/VLOOKUP(YEAR(B4086),$Z$13:$AB$35,3,FALSE)-1</f>
        <v>0.23528686105016461</v>
      </c>
      <c r="L4086" s="21">
        <f>MAX(F4086:$F$5741)</f>
        <v>1480.49</v>
      </c>
      <c r="M4086" s="28">
        <f ca="1">IF(OFFSET($O4086,M$12,)&lt;&gt;"",_xlfn.STDEV.S(OFFSET($O4086,,,M$12))*SQRT($J$12/$G$12),"")</f>
        <v>0.24987046395221349</v>
      </c>
      <c r="N4086" s="30">
        <f ca="1">IF(OFFSET($O4086,N$12,)&lt;&gt;"",_xlfn.STDEV.S(OFFSET($O4086,,,N$12))*SQRT($J$12/$G$12),"")</f>
        <v>0.21291465800909162</v>
      </c>
      <c r="O4086" s="4">
        <f t="shared" ca="1" si="63"/>
        <v>5.6296667528009017E-3</v>
      </c>
    </row>
    <row r="4087" spans="2:15" x14ac:dyDescent="0.2">
      <c r="B4087" s="14">
        <v>35677</v>
      </c>
      <c r="C4087" s="25">
        <v>1377.69</v>
      </c>
      <c r="D4087" s="25">
        <v>1394.28</v>
      </c>
      <c r="E4087" s="25">
        <v>1373.98</v>
      </c>
      <c r="F4087" s="16">
        <v>1394.02</v>
      </c>
      <c r="G4087" s="28">
        <f ca="1">IFERROR($F4087/OFFSET($F4087,G$12,)-1,"")</f>
        <v>1.158149862850677E-2</v>
      </c>
      <c r="H4087" s="29">
        <f ca="1">IFERROR($F4087/OFFSET($F4087,H$12,)-1,"")</f>
        <v>2.9648122433302726E-2</v>
      </c>
      <c r="I4087" s="29">
        <f ca="1">IFERROR($F4087/OFFSET($F4087,I$12,)-1,"")</f>
        <v>-2.9558364891958178E-2</v>
      </c>
      <c r="J4087" s="29">
        <f ca="1">IFERROR($F4087/OFFSET($F4087,J$12,)-1,"")</f>
        <v>0.34049407171636537</v>
      </c>
      <c r="K4087" s="30">
        <f>F4087/VLOOKUP(YEAR(B4087),$Z$13:$AB$35,3,FALSE)-1</f>
        <v>0.22835214606078247</v>
      </c>
      <c r="L4087" s="21">
        <f>MAX(F4087:$F$5741)</f>
        <v>1480.49</v>
      </c>
      <c r="M4087" s="28">
        <f ca="1">IF(OFFSET($O4087,M$12,)&lt;&gt;"",_xlfn.STDEV.S(OFFSET($O4087,,,M$12))*SQRT($J$12/$G$12),"")</f>
        <v>0.25017147477137475</v>
      </c>
      <c r="N4087" s="30">
        <f ca="1">IF(OFFSET($O4087,N$12,)&lt;&gt;"",_xlfn.STDEV.S(OFFSET($O4087,,,N$12))*SQRT($J$12/$G$12),"")</f>
        <v>0.21294045384194757</v>
      </c>
      <c r="O4087" s="4">
        <f t="shared" ca="1" si="63"/>
        <v>1.1514946429842379E-2</v>
      </c>
    </row>
    <row r="4088" spans="2:15" x14ac:dyDescent="0.2">
      <c r="B4088" s="14">
        <v>35676</v>
      </c>
      <c r="C4088" s="25">
        <v>1379.47</v>
      </c>
      <c r="D4088" s="25">
        <v>1400.73</v>
      </c>
      <c r="E4088" s="25">
        <v>1372.58</v>
      </c>
      <c r="F4088" s="16">
        <v>1378.06</v>
      </c>
      <c r="G4088" s="28">
        <f ca="1">IFERROR($F4088/OFFSET($F4088,G$12,)-1,"")</f>
        <v>-1.0728213752410065E-3</v>
      </c>
      <c r="H4088" s="29">
        <f ca="1">IFERROR($F4088/OFFSET($F4088,H$12,)-1,"")</f>
        <v>1.728121655040038E-2</v>
      </c>
      <c r="I4088" s="29">
        <f ca="1">IFERROR($F4088/OFFSET($F4088,I$12,)-1,"")</f>
        <v>-5.0994759350186936E-2</v>
      </c>
      <c r="J4088" s="29">
        <f ca="1">IFERROR($F4088/OFFSET($F4088,J$12,)-1,"")</f>
        <v>0.32699714968030191</v>
      </c>
      <c r="K4088" s="30">
        <f>F4088/VLOOKUP(YEAR(B4088),$Z$13:$AB$35,3,FALSE)-1</f>
        <v>0.2142888612792655</v>
      </c>
      <c r="L4088" s="21">
        <f>MAX(F4088:$F$5741)</f>
        <v>1480.49</v>
      </c>
      <c r="M4088" s="28">
        <f ca="1">IF(OFFSET($O4088,M$12,)&lt;&gt;"",_xlfn.STDEV.S(OFFSET($O4088,,,M$12))*SQRT($J$12/$G$12),"")</f>
        <v>0.26472324532607344</v>
      </c>
      <c r="N4088" s="30">
        <f ca="1">IF(OFFSET($O4088,N$12,)&lt;&gt;"",_xlfn.STDEV.S(OFFSET($O4088,,,N$12))*SQRT($J$12/$G$12),"")</f>
        <v>0.21186614646817814</v>
      </c>
      <c r="O4088" s="4">
        <f t="shared" ca="1" si="63"/>
        <v>-1.073397260010431E-3</v>
      </c>
    </row>
    <row r="4089" spans="2:15" x14ac:dyDescent="0.2">
      <c r="B4089" s="14">
        <v>35675</v>
      </c>
      <c r="C4089" s="25">
        <v>1366.05</v>
      </c>
      <c r="D4089" s="25">
        <v>1381.61</v>
      </c>
      <c r="E4089" s="25">
        <v>1366.05</v>
      </c>
      <c r="F4089" s="16">
        <v>1379.54</v>
      </c>
      <c r="G4089" s="28">
        <f ca="1">IFERROR($F4089/OFFSET($F4089,G$12,)-1,"")</f>
        <v>1.0637206780853115E-2</v>
      </c>
      <c r="H4089" s="29">
        <f ca="1">IFERROR($F4089/OFFSET($F4089,H$12,)-1,"")</f>
        <v>3.6243042462573927E-2</v>
      </c>
      <c r="I4089" s="29">
        <f ca="1">IFERROR($F4089/OFFSET($F4089,I$12,)-1,"")</f>
        <v>-6.2468568632514709E-2</v>
      </c>
      <c r="J4089" s="29">
        <f ca="1">IFERROR($F4089/OFFSET($F4089,J$12,)-1,"")</f>
        <v>0.332116647354191</v>
      </c>
      <c r="K4089" s="30">
        <f>F4089/VLOOKUP(YEAR(B4089),$Z$13:$AB$35,3,FALSE)-1</f>
        <v>0.21559297540687483</v>
      </c>
      <c r="L4089" s="21">
        <f>MAX(F4089:$F$5741)</f>
        <v>1480.49</v>
      </c>
      <c r="M4089" s="28">
        <f ca="1">IF(OFFSET($O4089,M$12,)&lt;&gt;"",_xlfn.STDEV.S(OFFSET($O4089,,,M$12))*SQRT($J$12/$G$12),"")</f>
        <v>0.26539645944456791</v>
      </c>
      <c r="N4089" s="30">
        <f ca="1">IF(OFFSET($O4089,N$12,)&lt;&gt;"",_xlfn.STDEV.S(OFFSET($O4089,,,N$12))*SQRT($J$12/$G$12),"")</f>
        <v>0.21184679087622008</v>
      </c>
      <c r="O4089" s="4">
        <f t="shared" ca="1" si="63"/>
        <v>1.0581029723640403E-2</v>
      </c>
    </row>
    <row r="4090" spans="2:15" x14ac:dyDescent="0.2">
      <c r="B4090" s="14">
        <v>35674</v>
      </c>
      <c r="C4090" s="25">
        <v>1335.9</v>
      </c>
      <c r="D4090" s="25">
        <v>1370.13</v>
      </c>
      <c r="E4090" s="25">
        <v>1335.9</v>
      </c>
      <c r="F4090" s="16">
        <v>1365.02</v>
      </c>
      <c r="G4090" s="28">
        <f ca="1">IFERROR($F4090/OFFSET($F4090,G$12,)-1,"")</f>
        <v>2.1798038775357353E-2</v>
      </c>
      <c r="H4090" s="29">
        <f ca="1">IFERROR($F4090/OFFSET($F4090,H$12,)-1,"")</f>
        <v>1.3611150301851227E-2</v>
      </c>
      <c r="I4090" s="29">
        <f ca="1">IFERROR($F4090/OFFSET($F4090,I$12,)-1,"")</f>
        <v>-7.7994447784179632E-2</v>
      </c>
      <c r="J4090" s="29">
        <f ca="1">IFERROR($F4090/OFFSET($F4090,J$12,)-1,"")</f>
        <v>0.31780311441066589</v>
      </c>
      <c r="K4090" s="30">
        <f>F4090/VLOOKUP(YEAR(B4090),$Z$13:$AB$35,3,FALSE)-1</f>
        <v>0.20279855842519412</v>
      </c>
      <c r="L4090" s="21">
        <f>MAX(F4090:$F$5741)</f>
        <v>1480.49</v>
      </c>
      <c r="M4090" s="28">
        <f ca="1">IF(OFFSET($O4090,M$12,)&lt;&gt;"",_xlfn.STDEV.S(OFFSET($O4090,,,M$12))*SQRT($J$12/$G$12),"")</f>
        <v>0.26977675854362526</v>
      </c>
      <c r="N4090" s="30">
        <f ca="1">IF(OFFSET($O4090,N$12,)&lt;&gt;"",_xlfn.STDEV.S(OFFSET($O4090,,,N$12))*SQRT($J$12/$G$12),"")</f>
        <v>0.2112879169464871</v>
      </c>
      <c r="O4090" s="4">
        <f t="shared" ca="1" si="63"/>
        <v>2.1563858530605936E-2</v>
      </c>
    </row>
    <row r="4091" spans="2:15" x14ac:dyDescent="0.2">
      <c r="B4091" s="14">
        <v>35671</v>
      </c>
      <c r="C4091" s="25">
        <v>1352.1</v>
      </c>
      <c r="D4091" s="25">
        <v>1352.1</v>
      </c>
      <c r="E4091" s="25">
        <v>1329.46</v>
      </c>
      <c r="F4091" s="16">
        <v>1335.9</v>
      </c>
      <c r="G4091" s="28">
        <f ca="1">IFERROR($F4091/OFFSET($F4091,G$12,)-1,"")</f>
        <v>-1.3280349809436598E-2</v>
      </c>
      <c r="H4091" s="29">
        <f ca="1">IFERROR($F4091/OFFSET($F4091,H$12,)-1,"")</f>
        <v>4.4209861505843939E-3</v>
      </c>
      <c r="I4091" s="29">
        <f ca="1">IFERROR($F4091/OFFSET($F4091,I$12,)-1,"")</f>
        <v>-9.3696786317596148E-2</v>
      </c>
      <c r="J4091" s="29">
        <f ca="1">IFERROR($F4091/OFFSET($F4091,J$12,)-1,"")</f>
        <v>0.2988060978455318</v>
      </c>
      <c r="K4091" s="30">
        <f>F4091/VLOOKUP(YEAR(B4091),$Z$13:$AB$35,3,FALSE)-1</f>
        <v>0.17713923180628632</v>
      </c>
      <c r="L4091" s="21">
        <f>MAX(F4091:$F$5741)</f>
        <v>1480.49</v>
      </c>
      <c r="M4091" s="28">
        <f ca="1">IF(OFFSET($O4091,M$12,)&lt;&gt;"",_xlfn.STDEV.S(OFFSET($O4091,,,M$12))*SQRT($J$12/$G$12),"")</f>
        <v>0.26093735937809692</v>
      </c>
      <c r="N4091" s="30">
        <f ca="1">IF(OFFSET($O4091,N$12,)&lt;&gt;"",_xlfn.STDEV.S(OFFSET($O4091,,,N$12))*SQRT($J$12/$G$12),"")</f>
        <v>0.20684654208349162</v>
      </c>
      <c r="O4091" s="4">
        <f t="shared" ca="1" si="63"/>
        <v>-1.3369322256445253E-2</v>
      </c>
    </row>
    <row r="4092" spans="2:15" x14ac:dyDescent="0.2">
      <c r="B4092" s="14">
        <v>35670</v>
      </c>
      <c r="C4092" s="25">
        <v>1354.35</v>
      </c>
      <c r="D4092" s="25">
        <v>1368.49</v>
      </c>
      <c r="E4092" s="25">
        <v>1352.77</v>
      </c>
      <c r="F4092" s="16">
        <v>1353.88</v>
      </c>
      <c r="G4092" s="28">
        <f ca="1">IFERROR($F4092/OFFSET($F4092,G$12,)-1,"")</f>
        <v>-5.6841250507511099E-4</v>
      </c>
      <c r="H4092" s="29">
        <f ca="1">IFERROR($F4092/OFFSET($F4092,H$12,)-1,"")</f>
        <v>-2.4729687871431483E-2</v>
      </c>
      <c r="I4092" s="29">
        <f ca="1">IFERROR($F4092/OFFSET($F4092,I$12,)-1,"")</f>
        <v>-7.1966659126584176E-2</v>
      </c>
      <c r="J4092" s="29">
        <f ca="1">IFERROR($F4092/OFFSET($F4092,J$12,)-1,"")</f>
        <v>0.30939969244755661</v>
      </c>
      <c r="K4092" s="30">
        <f>F4092/VLOOKUP(YEAR(B4092),$Z$13:$AB$35,3,FALSE)-1</f>
        <v>0.19298245614035103</v>
      </c>
      <c r="L4092" s="21">
        <f>MAX(F4092:$F$5741)</f>
        <v>1480.49</v>
      </c>
      <c r="M4092" s="28">
        <f ca="1">IF(OFFSET($O4092,M$12,)&lt;&gt;"",_xlfn.STDEV.S(OFFSET($O4092,,,M$12))*SQRT($J$12/$G$12),"")</f>
        <v>0.26401343744230132</v>
      </c>
      <c r="N4092" s="30">
        <f ca="1">IF(OFFSET($O4092,N$12,)&lt;&gt;"",_xlfn.STDEV.S(OFFSET($O4092,,,N$12))*SQRT($J$12/$G$12),"")</f>
        <v>0.20489526917928794</v>
      </c>
      <c r="O4092" s="4">
        <f t="shared" ca="1" si="63"/>
        <v>-5.6857411270584105E-4</v>
      </c>
    </row>
    <row r="4093" spans="2:15" x14ac:dyDescent="0.2">
      <c r="B4093" s="14">
        <v>35669</v>
      </c>
      <c r="C4093" s="25">
        <v>1331.27</v>
      </c>
      <c r="D4093" s="25">
        <v>1359</v>
      </c>
      <c r="E4093" s="25">
        <v>1322.5</v>
      </c>
      <c r="F4093" s="16">
        <v>1354.65</v>
      </c>
      <c r="G4093" s="28">
        <f ca="1">IFERROR($F4093/OFFSET($F4093,G$12,)-1,"")</f>
        <v>1.75468906098597E-2</v>
      </c>
      <c r="H4093" s="29">
        <f ca="1">IFERROR($F4093/OFFSET($F4093,H$12,)-1,"")</f>
        <v>-3.6816620805870115E-2</v>
      </c>
      <c r="I4093" s="29">
        <f ca="1">IFERROR($F4093/OFFSET($F4093,I$12,)-1,"")</f>
        <v>-7.4774780927923112E-2</v>
      </c>
      <c r="J4093" s="29">
        <f ca="1">IFERROR($F4093/OFFSET($F4093,J$12,)-1,"")</f>
        <v>0.32055331344680371</v>
      </c>
      <c r="K4093" s="30">
        <f>F4093/VLOOKUP(YEAR(B4093),$Z$13:$AB$35,3,FALSE)-1</f>
        <v>0.19366094794998556</v>
      </c>
      <c r="L4093" s="21">
        <f>MAX(F4093:$F$5741)</f>
        <v>1480.49</v>
      </c>
      <c r="M4093" s="28">
        <f ca="1">IF(OFFSET($O4093,M$12,)&lt;&gt;"",_xlfn.STDEV.S(OFFSET($O4093,,,M$12))*SQRT($J$12/$G$12),"")</f>
        <v>0.26660952914539254</v>
      </c>
      <c r="N4093" s="30">
        <f ca="1">IF(OFFSET($O4093,N$12,)&lt;&gt;"",_xlfn.STDEV.S(OFFSET($O4093,,,N$12))*SQRT($J$12/$G$12),"")</f>
        <v>0.20500251688111232</v>
      </c>
      <c r="O4093" s="4">
        <f t="shared" ca="1" si="63"/>
        <v>1.7394721410226011E-2</v>
      </c>
    </row>
    <row r="4094" spans="2:15" x14ac:dyDescent="0.2">
      <c r="B4094" s="14">
        <v>35668</v>
      </c>
      <c r="C4094" s="25">
        <v>1347.22</v>
      </c>
      <c r="D4094" s="25">
        <v>1362.94</v>
      </c>
      <c r="E4094" s="25">
        <v>1313.75</v>
      </c>
      <c r="F4094" s="16">
        <v>1331.29</v>
      </c>
      <c r="G4094" s="28">
        <f ca="1">IFERROR($F4094/OFFSET($F4094,G$12,)-1,"")</f>
        <v>-1.1435445425450608E-2</v>
      </c>
      <c r="H4094" s="29">
        <f ca="1">IFERROR($F4094/OFFSET($F4094,H$12,)-1,"")</f>
        <v>-4.1934137424796347E-2</v>
      </c>
      <c r="I4094" s="29">
        <f ca="1">IFERROR($F4094/OFFSET($F4094,I$12,)-1,"")</f>
        <v>-7.2465686616038472E-2</v>
      </c>
      <c r="J4094" s="29">
        <f ca="1">IFERROR($F4094/OFFSET($F4094,J$12,)-1,"")</f>
        <v>0.29754095963976956</v>
      </c>
      <c r="K4094" s="30">
        <f>F4094/VLOOKUP(YEAR(B4094),$Z$13:$AB$35,3,FALSE)-1</f>
        <v>0.17307709253042214</v>
      </c>
      <c r="L4094" s="21">
        <f>MAX(F4094:$F$5741)</f>
        <v>1480.49</v>
      </c>
      <c r="M4094" s="28">
        <f ca="1">IF(OFFSET($O4094,M$12,)&lt;&gt;"",_xlfn.STDEV.S(OFFSET($O4094,,,M$12))*SQRT($J$12/$G$12),"")</f>
        <v>0.26099883735649548</v>
      </c>
      <c r="N4094" s="30">
        <f ca="1">IF(OFFSET($O4094,N$12,)&lt;&gt;"",_xlfn.STDEV.S(OFFSET($O4094,,,N$12))*SQRT($J$12/$G$12),"")</f>
        <v>0.20207880690291458</v>
      </c>
      <c r="O4094" s="4">
        <f t="shared" ca="1" si="63"/>
        <v>-1.150133291496175E-2</v>
      </c>
    </row>
    <row r="4095" spans="2:15" x14ac:dyDescent="0.2">
      <c r="B4095" s="14">
        <v>35667</v>
      </c>
      <c r="C4095" s="25">
        <v>1329.89</v>
      </c>
      <c r="D4095" s="25">
        <v>1354.61</v>
      </c>
      <c r="E4095" s="25">
        <v>1329.89</v>
      </c>
      <c r="F4095" s="16">
        <v>1346.69</v>
      </c>
      <c r="G4095" s="28">
        <f ca="1">IFERROR($F4095/OFFSET($F4095,G$12,)-1,"")</f>
        <v>1.2533646110584939E-2</v>
      </c>
      <c r="H4095" s="29">
        <f ca="1">IFERROR($F4095/OFFSET($F4095,H$12,)-1,"")</f>
        <v>-2.2892619537998593E-3</v>
      </c>
      <c r="I4095" s="29">
        <f ca="1">IFERROR($F4095/OFFSET($F4095,I$12,)-1,"")</f>
        <v>-6.4571249956586696E-2</v>
      </c>
      <c r="J4095" s="29">
        <f ca="1">IFERROR($F4095/OFFSET($F4095,J$12,)-1,"")</f>
        <v>0.30872391910671437</v>
      </c>
      <c r="K4095" s="30">
        <f>F4095/VLOOKUP(YEAR(B4095),$Z$13:$AB$35,3,FALSE)-1</f>
        <v>0.18664692872311384</v>
      </c>
      <c r="L4095" s="21">
        <f>MAX(F4095:$F$5741)</f>
        <v>1480.49</v>
      </c>
      <c r="M4095" s="28">
        <f ca="1">IF(OFFSET($O4095,M$12,)&lt;&gt;"",_xlfn.STDEV.S(OFFSET($O4095,,,M$12))*SQRT($J$12/$G$12),"")</f>
        <v>0.25992397318019039</v>
      </c>
      <c r="N4095" s="30">
        <f ca="1">IF(OFFSET($O4095,N$12,)&lt;&gt;"",_xlfn.STDEV.S(OFFSET($O4095,,,N$12))*SQRT($J$12/$G$12),"")</f>
        <v>0.20293956922908443</v>
      </c>
      <c r="O4095" s="4">
        <f t="shared" ca="1" si="63"/>
        <v>1.2455750172932437E-2</v>
      </c>
    </row>
    <row r="4096" spans="2:15" x14ac:dyDescent="0.2">
      <c r="B4096" s="14">
        <v>35664</v>
      </c>
      <c r="C4096" s="25">
        <v>1387.7</v>
      </c>
      <c r="D4096" s="25">
        <v>1387.7</v>
      </c>
      <c r="E4096" s="25">
        <v>1322.81</v>
      </c>
      <c r="F4096" s="16">
        <v>1330.02</v>
      </c>
      <c r="G4096" s="28">
        <f ca="1">IFERROR($F4096/OFFSET($F4096,G$12,)-1,"")</f>
        <v>-4.1917289170946836E-2</v>
      </c>
      <c r="H4096" s="29">
        <f ca="1">IFERROR($F4096/OFFSET($F4096,H$12,)-1,"")</f>
        <v>-3.8134152956065814E-2</v>
      </c>
      <c r="I4096" s="29">
        <f ca="1">IFERROR($F4096/OFFSET($F4096,I$12,)-1,"")</f>
        <v>-8.4500061950191996E-2</v>
      </c>
      <c r="J4096" s="29">
        <f ca="1">IFERROR($F4096/OFFSET($F4096,J$12,)-1,"")</f>
        <v>0.286958372844619</v>
      </c>
      <c r="K4096" s="30">
        <f>F4096/VLOOKUP(YEAR(B4096),$Z$13:$AB$35,3,FALSE)-1</f>
        <v>0.17195802162362228</v>
      </c>
      <c r="L4096" s="21">
        <f>MAX(F4096:$F$5741)</f>
        <v>1480.49</v>
      </c>
      <c r="M4096" s="28">
        <f ca="1">IF(OFFSET($O4096,M$12,)&lt;&gt;"",_xlfn.STDEV.S(OFFSET($O4096,,,M$12))*SQRT($J$12/$G$12),"")</f>
        <v>0.25691513077220646</v>
      </c>
      <c r="N4096" s="30">
        <f ca="1">IF(OFFSET($O4096,N$12,)&lt;&gt;"",_xlfn.STDEV.S(OFFSET($O4096,,,N$12))*SQRT($J$12/$G$12),"")</f>
        <v>0.20546188730307577</v>
      </c>
      <c r="O4096" s="4">
        <f t="shared" ca="1" si="63"/>
        <v>-4.2821167755789064E-2</v>
      </c>
    </row>
    <row r="4097" spans="2:15" x14ac:dyDescent="0.2">
      <c r="B4097" s="14">
        <v>35663</v>
      </c>
      <c r="C4097" s="25">
        <v>1406.55</v>
      </c>
      <c r="D4097" s="25">
        <v>1408.96</v>
      </c>
      <c r="E4097" s="25">
        <v>1387.47</v>
      </c>
      <c r="F4097" s="16">
        <v>1388.21</v>
      </c>
      <c r="G4097" s="28">
        <f ca="1">IFERROR($F4097/OFFSET($F4097,G$12,)-1,"")</f>
        <v>-1.2954786231806792E-2</v>
      </c>
      <c r="H4097" s="29">
        <f ca="1">IFERROR($F4097/OFFSET($F4097,H$12,)-1,"")</f>
        <v>-1.4153422244947311E-2</v>
      </c>
      <c r="I4097" s="29">
        <f ca="1">IFERROR($F4097/OFFSET($F4097,I$12,)-1,"")</f>
        <v>-1.436340916190959E-2</v>
      </c>
      <c r="J4097" s="29">
        <f ca="1">IFERROR($F4097/OFFSET($F4097,J$12,)-1,"")</f>
        <v>0.33625635299553358</v>
      </c>
      <c r="K4097" s="30">
        <f>F4097/VLOOKUP(YEAR(B4097),$Z$13:$AB$35,3,FALSE)-1</f>
        <v>0.22323261695172159</v>
      </c>
      <c r="L4097" s="21">
        <f>MAX(F4097:$F$5741)</f>
        <v>1480.49</v>
      </c>
      <c r="M4097" s="28">
        <f ca="1">IF(OFFSET($O4097,M$12,)&lt;&gt;"",_xlfn.STDEV.S(OFFSET($O4097,,,M$12))*SQRT($J$12/$G$12),"")</f>
        <v>0.22702450930767853</v>
      </c>
      <c r="N4097" s="30">
        <f ca="1">IF(OFFSET($O4097,N$12,)&lt;&gt;"",_xlfn.STDEV.S(OFFSET($O4097,,,N$12))*SQRT($J$12/$G$12),"")</f>
        <v>0.18528515049587968</v>
      </c>
      <c r="O4097" s="4">
        <f t="shared" ca="1" si="63"/>
        <v>-1.3039431308919351E-2</v>
      </c>
    </row>
    <row r="4098" spans="2:15" x14ac:dyDescent="0.2">
      <c r="B4098" s="14">
        <v>35662</v>
      </c>
      <c r="C4098" s="25">
        <v>1390.36</v>
      </c>
      <c r="D4098" s="25">
        <v>1420.38</v>
      </c>
      <c r="E4098" s="25">
        <v>1389.68</v>
      </c>
      <c r="F4098" s="16">
        <v>1406.43</v>
      </c>
      <c r="G4098" s="28">
        <f ca="1">IFERROR($F4098/OFFSET($F4098,G$12,)-1,"")</f>
        <v>1.214053369411916E-2</v>
      </c>
      <c r="H4098" s="29">
        <f ca="1">IFERROR($F4098/OFFSET($F4098,H$12,)-1,"")</f>
        <v>-1.6688806544081558E-2</v>
      </c>
      <c r="I4098" s="29">
        <f ca="1">IFERROR($F4098/OFFSET($F4098,I$12,)-1,"")</f>
        <v>4.4206707421585723E-3</v>
      </c>
      <c r="J4098" s="29">
        <f ca="1">IFERROR($F4098/OFFSET($F4098,J$12,)-1,"")</f>
        <v>0.36007852390530726</v>
      </c>
      <c r="K4098" s="30">
        <f>F4098/VLOOKUP(YEAR(B4098),$Z$13:$AB$35,3,FALSE)-1</f>
        <v>0.23928731925242563</v>
      </c>
      <c r="L4098" s="21">
        <f>MAX(F4098:$F$5741)</f>
        <v>1480.49</v>
      </c>
      <c r="M4098" s="28">
        <f ca="1">IF(OFFSET($O4098,M$12,)&lt;&gt;"",_xlfn.STDEV.S(OFFSET($O4098,,,M$12))*SQRT($J$12/$G$12),"")</f>
        <v>0.22437264209905991</v>
      </c>
      <c r="N4098" s="30">
        <f ca="1">IF(OFFSET($O4098,N$12,)&lt;&gt;"",_xlfn.STDEV.S(OFFSET($O4098,,,N$12))*SQRT($J$12/$G$12),"")</f>
        <v>0.18299280098999815</v>
      </c>
      <c r="O4098" s="4">
        <f t="shared" ca="1" si="63"/>
        <v>1.206742851078371E-2</v>
      </c>
    </row>
    <row r="4099" spans="2:15" x14ac:dyDescent="0.2">
      <c r="B4099" s="14">
        <v>35661</v>
      </c>
      <c r="C4099" s="25">
        <v>1349.78</v>
      </c>
      <c r="D4099" s="25">
        <v>1391.96</v>
      </c>
      <c r="E4099" s="25">
        <v>1349.78</v>
      </c>
      <c r="F4099" s="16">
        <v>1389.56</v>
      </c>
      <c r="G4099" s="28">
        <f ca="1">IFERROR($F4099/OFFSET($F4099,G$12,)-1,"")</f>
        <v>2.9471469424646957E-2</v>
      </c>
      <c r="H4099" s="29">
        <f ca="1">IFERROR($F4099/OFFSET($F4099,H$12,)-1,"")</f>
        <v>-2.5273746308545952E-2</v>
      </c>
      <c r="I4099" s="29">
        <f ca="1">IFERROR($F4099/OFFSET($F4099,I$12,)-1,"")</f>
        <v>-2.8435985820462473E-2</v>
      </c>
      <c r="J4099" s="29">
        <f ca="1">IFERROR($F4099/OFFSET($F4099,J$12,)-1,"")</f>
        <v>0.33247669824709458</v>
      </c>
      <c r="K4099" s="30">
        <f>F4099/VLOOKUP(YEAR(B4099),$Z$13:$AB$35,3,FALSE)-1</f>
        <v>0.22442218051406781</v>
      </c>
      <c r="L4099" s="21">
        <f>MAX(F4099:$F$5741)</f>
        <v>1480.49</v>
      </c>
      <c r="M4099" s="28">
        <f ca="1">IF(OFFSET($O4099,M$12,)&lt;&gt;"",_xlfn.STDEV.S(OFFSET($O4099,,,M$12))*SQRT($J$12/$G$12),"")</f>
        <v>0.22163872829241107</v>
      </c>
      <c r="N4099" s="30">
        <f ca="1">IF(OFFSET($O4099,N$12,)&lt;&gt;"",_xlfn.STDEV.S(OFFSET($O4099,,,N$12))*SQRT($J$12/$G$12),"")</f>
        <v>0.18357168612965011</v>
      </c>
      <c r="O4099" s="4">
        <f t="shared" ca="1" si="63"/>
        <v>2.9045534061039924E-2</v>
      </c>
    </row>
    <row r="4100" spans="2:15" x14ac:dyDescent="0.2">
      <c r="B4100" s="14">
        <v>35660</v>
      </c>
      <c r="C4100" s="25">
        <v>1381.1</v>
      </c>
      <c r="D4100" s="25">
        <v>1381.1</v>
      </c>
      <c r="E4100" s="25">
        <v>1327.68</v>
      </c>
      <c r="F4100" s="16">
        <v>1349.78</v>
      </c>
      <c r="G4100" s="28">
        <f ca="1">IFERROR($F4100/OFFSET($F4100,G$12,)-1,"")</f>
        <v>-2.3843789549810146E-2</v>
      </c>
      <c r="H4100" s="29">
        <f ca="1">IFERROR($F4100/OFFSET($F4100,H$12,)-1,"")</f>
        <v>-5.7857008243349939E-2</v>
      </c>
      <c r="I4100" s="29">
        <f ca="1">IFERROR($F4100/OFFSET($F4100,I$12,)-1,"")</f>
        <v>-5.5629018603642333E-2</v>
      </c>
      <c r="J4100" s="29">
        <f ca="1">IFERROR($F4100/OFFSET($F4100,J$12,)-1,"")</f>
        <v>0.29429363199631786</v>
      </c>
      <c r="K4100" s="30">
        <f>F4100/VLOOKUP(YEAR(B4100),$Z$13:$AB$35,3,FALSE)-1</f>
        <v>0.18936970754359539</v>
      </c>
      <c r="L4100" s="21">
        <f>MAX(F4100:$F$5741)</f>
        <v>1480.49</v>
      </c>
      <c r="M4100" s="28">
        <f ca="1">IF(OFFSET($O4100,M$12,)&lt;&gt;"",_xlfn.STDEV.S(OFFSET($O4100,,,M$12))*SQRT($J$12/$G$12),"")</f>
        <v>0.20408501934788384</v>
      </c>
      <c r="N4100" s="30">
        <f ca="1">IF(OFFSET($O4100,N$12,)&lt;&gt;"",_xlfn.STDEV.S(OFFSET($O4100,,,N$12))*SQRT($J$12/$G$12),"")</f>
        <v>0.17430055176931791</v>
      </c>
      <c r="O4100" s="4">
        <f t="shared" ca="1" si="63"/>
        <v>-2.4132653685181638E-2</v>
      </c>
    </row>
    <row r="4101" spans="2:15" x14ac:dyDescent="0.2">
      <c r="B4101" s="14">
        <v>35656</v>
      </c>
      <c r="C4101" s="25">
        <v>1407.88</v>
      </c>
      <c r="D4101" s="25">
        <v>1413.51</v>
      </c>
      <c r="E4101" s="25">
        <v>1372.99</v>
      </c>
      <c r="F4101" s="16">
        <v>1382.75</v>
      </c>
      <c r="G4101" s="28">
        <f ca="1">IFERROR($F4101/OFFSET($F4101,G$12,)-1,"")</f>
        <v>-1.8030877611601159E-2</v>
      </c>
      <c r="H4101" s="29">
        <f ca="1">IFERROR($F4101/OFFSET($F4101,H$12,)-1,"")</f>
        <v>-5.6143344709897569E-2</v>
      </c>
      <c r="I4101" s="29">
        <f ca="1">IFERROR($F4101/OFFSET($F4101,I$12,)-1,"")</f>
        <v>-1.6774037572706346E-2</v>
      </c>
      <c r="J4101" s="29">
        <f ca="1">IFERROR($F4101/OFFSET($F4101,J$12,)-1,"")</f>
        <v>0.32938835156805801</v>
      </c>
      <c r="K4101" s="30">
        <f>F4101/VLOOKUP(YEAR(B4101),$Z$13:$AB$35,3,FALSE)-1</f>
        <v>0.21842149321067628</v>
      </c>
      <c r="L4101" s="21">
        <f>MAX(F4101:$F$5741)</f>
        <v>1480.49</v>
      </c>
      <c r="M4101" s="28">
        <f ca="1">IF(OFFSET($O4101,M$12,)&lt;&gt;"",_xlfn.STDEV.S(OFFSET($O4101,,,M$12))*SQRT($J$12/$G$12),"")</f>
        <v>0.19251658216360082</v>
      </c>
      <c r="N4101" s="30">
        <f ca="1">IF(OFFSET($O4101,N$12,)&lt;&gt;"",_xlfn.STDEV.S(OFFSET($O4101,,,N$12))*SQRT($J$12/$G$12),"")</f>
        <v>0.16659620246648549</v>
      </c>
      <c r="O4101" s="4">
        <f t="shared" ca="1" si="63"/>
        <v>-1.8195414718366595E-2</v>
      </c>
    </row>
    <row r="4102" spans="2:15" x14ac:dyDescent="0.2">
      <c r="B4102" s="14">
        <v>35655</v>
      </c>
      <c r="C4102" s="25">
        <v>1429.53</v>
      </c>
      <c r="D4102" s="25">
        <v>1429.95</v>
      </c>
      <c r="E4102" s="25">
        <v>1379.71</v>
      </c>
      <c r="F4102" s="16">
        <v>1408.14</v>
      </c>
      <c r="G4102" s="28">
        <f ca="1">IFERROR($F4102/OFFSET($F4102,G$12,)-1,"")</f>
        <v>-1.5493253163671894E-2</v>
      </c>
      <c r="H4102" s="29">
        <f ca="1">IFERROR($F4102/OFFSET($F4102,H$12,)-1,"")</f>
        <v>-2.7863306869174931E-2</v>
      </c>
      <c r="I4102" s="29">
        <f ca="1">IFERROR($F4102/OFFSET($F4102,I$12,)-1,"")</f>
        <v>1.2948336138806082E-2</v>
      </c>
      <c r="J4102" s="29">
        <f ca="1">IFERROR($F4102/OFFSET($F4102,J$12,)-1,"")</f>
        <v>0.36037715798320979</v>
      </c>
      <c r="K4102" s="30">
        <f>F4102/VLOOKUP(YEAR(B4102),$Z$13:$AB$35,3,FALSE)-1</f>
        <v>0.24079409976473087</v>
      </c>
      <c r="L4102" s="21">
        <f>MAX(F4102:$F$5741)</f>
        <v>1480.49</v>
      </c>
      <c r="M4102" s="28">
        <f ca="1">IF(OFFSET($O4102,M$12,)&lt;&gt;"",_xlfn.STDEV.S(OFFSET($O4102,,,M$12))*SQRT($J$12/$G$12),"")</f>
        <v>0.18760322102135721</v>
      </c>
      <c r="N4102" s="30">
        <f ca="1">IF(OFFSET($O4102,N$12,)&lt;&gt;"",_xlfn.STDEV.S(OFFSET($O4102,,,N$12))*SQRT($J$12/$G$12),"")</f>
        <v>0.16416682105796093</v>
      </c>
      <c r="O4102" s="4">
        <f t="shared" ca="1" si="63"/>
        <v>-1.5614527867700368E-2</v>
      </c>
    </row>
    <row r="4103" spans="2:15" x14ac:dyDescent="0.2">
      <c r="B4103" s="14">
        <v>35654</v>
      </c>
      <c r="C4103" s="25">
        <v>1425.47</v>
      </c>
      <c r="D4103" s="25">
        <v>1440.32</v>
      </c>
      <c r="E4103" s="25">
        <v>1425.07</v>
      </c>
      <c r="F4103" s="16">
        <v>1430.3</v>
      </c>
      <c r="G4103" s="28">
        <f ca="1">IFERROR($F4103/OFFSET($F4103,G$12,)-1,"")</f>
        <v>3.3038952293436008E-3</v>
      </c>
      <c r="H4103" s="29">
        <f ca="1">IFERROR($F4103/OFFSET($F4103,H$12,)-1,"")</f>
        <v>-4.3021831142794342E-3</v>
      </c>
      <c r="I4103" s="29">
        <f ca="1">IFERROR($F4103/OFFSET($F4103,I$12,)-1,"")</f>
        <v>2.6113781476432951E-2</v>
      </c>
      <c r="J4103" s="29">
        <f ca="1">IFERROR($F4103/OFFSET($F4103,J$12,)-1,"")</f>
        <v>0.39177565000778447</v>
      </c>
      <c r="K4103" s="30">
        <f>F4103/VLOOKUP(YEAR(B4103),$Z$13:$AB$35,3,FALSE)-1</f>
        <v>0.2603205653510976</v>
      </c>
      <c r="L4103" s="21">
        <f>MAX(F4103:$F$5741)</f>
        <v>1480.49</v>
      </c>
      <c r="M4103" s="28">
        <f ca="1">IF(OFFSET($O4103,M$12,)&lt;&gt;"",_xlfn.STDEV.S(OFFSET($O4103,,,M$12))*SQRT($J$12/$G$12),"")</f>
        <v>0.1872620319123445</v>
      </c>
      <c r="N4103" s="30">
        <f ca="1">IF(OFFSET($O4103,N$12,)&lt;&gt;"",_xlfn.STDEV.S(OFFSET($O4103,,,N$12))*SQRT($J$12/$G$12),"")</f>
        <v>0.16237419530143746</v>
      </c>
      <c r="O4103" s="4">
        <f t="shared" ca="1" si="63"/>
        <v>3.2984493592597606E-3</v>
      </c>
    </row>
    <row r="4104" spans="2:15" x14ac:dyDescent="0.2">
      <c r="B4104" s="14">
        <v>35653</v>
      </c>
      <c r="C4104" s="25">
        <v>1432.54</v>
      </c>
      <c r="D4104" s="25">
        <v>1432.54</v>
      </c>
      <c r="E4104" s="25">
        <v>1409.65</v>
      </c>
      <c r="F4104" s="16">
        <v>1425.59</v>
      </c>
      <c r="G4104" s="28">
        <f ca="1">IFERROR($F4104/OFFSET($F4104,G$12,)-1,"")</f>
        <v>-4.9418219129319096E-3</v>
      </c>
      <c r="H4104" s="29">
        <f ca="1">IFERROR($F4104/OFFSET($F4104,H$12,)-1,"")</f>
        <v>-1.8263079243308056E-2</v>
      </c>
      <c r="I4104" s="29">
        <f ca="1">IFERROR($F4104/OFFSET($F4104,I$12,)-1,"")</f>
        <v>2.7933806828424057E-2</v>
      </c>
      <c r="J4104" s="29">
        <f ca="1">IFERROR($F4104/OFFSET($F4104,J$12,)-1,"")</f>
        <v>0.38662581460947387</v>
      </c>
      <c r="K4104" s="30">
        <f>F4104/VLOOKUP(YEAR(B4104),$Z$13:$AB$35,3,FALSE)-1</f>
        <v>0.25617031025580017</v>
      </c>
      <c r="L4104" s="21">
        <f>MAX(F4104:$F$5741)</f>
        <v>1480.49</v>
      </c>
      <c r="M4104" s="28">
        <f ca="1">IF(OFFSET($O4104,M$12,)&lt;&gt;"",_xlfn.STDEV.S(OFFSET($O4104,,,M$12))*SQRT($J$12/$G$12),"")</f>
        <v>0.19648051953991633</v>
      </c>
      <c r="N4104" s="30">
        <f ca="1">IF(OFFSET($O4104,N$12,)&lt;&gt;"",_xlfn.STDEV.S(OFFSET($O4104,,,N$12))*SQRT($J$12/$G$12),"")</f>
        <v>0.162363864492234</v>
      </c>
      <c r="O4104" s="4">
        <f t="shared" ca="1" si="63"/>
        <v>-4.9540730936093735E-3</v>
      </c>
    </row>
    <row r="4105" spans="2:15" x14ac:dyDescent="0.2">
      <c r="B4105" s="14">
        <v>35650</v>
      </c>
      <c r="C4105" s="25">
        <v>1465</v>
      </c>
      <c r="D4105" s="25">
        <v>1465</v>
      </c>
      <c r="E4105" s="25">
        <v>1429.67</v>
      </c>
      <c r="F4105" s="16">
        <v>1432.67</v>
      </c>
      <c r="G4105" s="28">
        <f ca="1">IFERROR($F4105/OFFSET($F4105,G$12,)-1,"")</f>
        <v>-2.2068259385665479E-2</v>
      </c>
      <c r="H4105" s="29">
        <f ca="1">IFERROR($F4105/OFFSET($F4105,H$12,)-1,"")</f>
        <v>-2.6361572859608828E-2</v>
      </c>
      <c r="I4105" s="29">
        <f ca="1">IFERROR($F4105/OFFSET($F4105,I$12,)-1,"")</f>
        <v>3.4194759257922591E-2</v>
      </c>
      <c r="J4105" s="29">
        <f ca="1">IFERROR($F4105/OFFSET($F4105,J$12,)-1,"")</f>
        <v>0.38894598053282659</v>
      </c>
      <c r="K4105" s="30">
        <f>F4105/VLOOKUP(YEAR(B4105),$Z$13:$AB$35,3,FALSE)-1</f>
        <v>0.26240891027166136</v>
      </c>
      <c r="L4105" s="21">
        <f>MAX(F4105:$F$5741)</f>
        <v>1480.49</v>
      </c>
      <c r="M4105" s="28">
        <f ca="1">IF(OFFSET($O4105,M$12,)&lt;&gt;"",_xlfn.STDEV.S(OFFSET($O4105,,,M$12))*SQRT($J$12/$G$12),"")</f>
        <v>0.19651948633132105</v>
      </c>
      <c r="N4105" s="30">
        <f ca="1">IF(OFFSET($O4105,N$12,)&lt;&gt;"",_xlfn.STDEV.S(OFFSET($O4105,,,N$12))*SQRT($J$12/$G$12),"")</f>
        <v>0.16351086071916335</v>
      </c>
      <c r="O4105" s="4">
        <f t="shared" ca="1" si="63"/>
        <v>-2.2315406255963781E-2</v>
      </c>
    </row>
    <row r="4106" spans="2:15" x14ac:dyDescent="0.2">
      <c r="B4106" s="14">
        <v>35649</v>
      </c>
      <c r="C4106" s="25">
        <v>1448.5</v>
      </c>
      <c r="D4106" s="25">
        <v>1470.45</v>
      </c>
      <c r="E4106" s="25">
        <v>1448.5</v>
      </c>
      <c r="F4106" s="16">
        <v>1465</v>
      </c>
      <c r="G4106" s="28">
        <f ca="1">IFERROR($F4106/OFFSET($F4106,G$12,)-1,"")</f>
        <v>1.1391094235415844E-2</v>
      </c>
      <c r="H4106" s="29">
        <f ca="1">IFERROR($F4106/OFFSET($F4106,H$12,)-1,"")</f>
        <v>-1.0462752196907732E-2</v>
      </c>
      <c r="I4106" s="29">
        <f ca="1">IFERROR($F4106/OFFSET($F4106,I$12,)-1,"")</f>
        <v>4.6877233099899884E-2</v>
      </c>
      <c r="J4106" s="29">
        <f ca="1">IFERROR($F4106/OFFSET($F4106,J$12,)-1,"")</f>
        <v>0.41785627873215581</v>
      </c>
      <c r="K4106" s="30">
        <f>F4106/VLOOKUP(YEAR(B4106),$Z$13:$AB$35,3,FALSE)-1</f>
        <v>0.29089675469437037</v>
      </c>
      <c r="L4106" s="21">
        <f>MAX(F4106:$F$5741)</f>
        <v>1480.49</v>
      </c>
      <c r="M4106" s="28">
        <f ca="1">IF(OFFSET($O4106,M$12,)&lt;&gt;"",_xlfn.STDEV.S(OFFSET($O4106,,,M$12))*SQRT($J$12/$G$12),"")</f>
        <v>0.18156008463631002</v>
      </c>
      <c r="N4106" s="30">
        <f ca="1">IF(OFFSET($O4106,N$12,)&lt;&gt;"",_xlfn.STDEV.S(OFFSET($O4106,,,N$12))*SQRT($J$12/$G$12),"")</f>
        <v>0.15548104171850316</v>
      </c>
      <c r="O4106" s="4">
        <f t="shared" ca="1" si="63"/>
        <v>1.1326704241762488E-2</v>
      </c>
    </row>
    <row r="4107" spans="2:15" x14ac:dyDescent="0.2">
      <c r="B4107" s="14">
        <v>35648</v>
      </c>
      <c r="C4107" s="25">
        <v>1436.48</v>
      </c>
      <c r="D4107" s="25">
        <v>1453.53</v>
      </c>
      <c r="E4107" s="25">
        <v>1424.38</v>
      </c>
      <c r="F4107" s="16">
        <v>1448.5</v>
      </c>
      <c r="G4107" s="28">
        <f ca="1">IFERROR($F4107/OFFSET($F4107,G$12,)-1,"")</f>
        <v>8.3676765426599076E-3</v>
      </c>
      <c r="H4107" s="29">
        <f ca="1">IFERROR($F4107/OFFSET($F4107,H$12,)-1,"")</f>
        <v>-1.7306531163289285E-2</v>
      </c>
      <c r="I4107" s="29">
        <f ca="1">IFERROR($F4107/OFFSET($F4107,I$12,)-1,"")</f>
        <v>4.103780365099885E-2</v>
      </c>
      <c r="J4107" s="29">
        <f ca="1">IFERROR($F4107/OFFSET($F4107,J$12,)-1,"")</f>
        <v>0.39754549138413431</v>
      </c>
      <c r="K4107" s="30">
        <f>F4107/VLOOKUP(YEAR(B4107),$Z$13:$AB$35,3,FALSE)-1</f>
        <v>0.276357644487915</v>
      </c>
      <c r="L4107" s="21">
        <f>MAX(F4107:$F$5741)</f>
        <v>1480.49</v>
      </c>
      <c r="M4107" s="28">
        <f ca="1">IF(OFFSET($O4107,M$12,)&lt;&gt;"",_xlfn.STDEV.S(OFFSET($O4107,,,M$12))*SQRT($J$12/$G$12),"")</f>
        <v>0.18055516917652481</v>
      </c>
      <c r="N4107" s="30">
        <f ca="1">IF(OFFSET($O4107,N$12,)&lt;&gt;"",_xlfn.STDEV.S(OFFSET($O4107,,,N$12))*SQRT($J$12/$G$12),"")</f>
        <v>0.15475199516525837</v>
      </c>
      <c r="O4107" s="4">
        <f t="shared" ca="1" si="63"/>
        <v>8.3328616158378638E-3</v>
      </c>
    </row>
    <row r="4108" spans="2:15" x14ac:dyDescent="0.2">
      <c r="B4108" s="14">
        <v>35647</v>
      </c>
      <c r="C4108" s="25">
        <v>1452.03</v>
      </c>
      <c r="D4108" s="25">
        <v>1461.27</v>
      </c>
      <c r="E4108" s="25">
        <v>1427.81</v>
      </c>
      <c r="F4108" s="16">
        <v>1436.48</v>
      </c>
      <c r="G4108" s="28">
        <f ca="1">IFERROR($F4108/OFFSET($F4108,G$12,)-1,"")</f>
        <v>-1.0763647382085351E-2</v>
      </c>
      <c r="H4108" s="29">
        <f ca="1">IFERROR($F4108/OFFSET($F4108,H$12,)-1,"")</f>
        <v>-1.5347494978990461E-2</v>
      </c>
      <c r="I4108" s="29">
        <f ca="1">IFERROR($F4108/OFFSET($F4108,I$12,)-1,"")</f>
        <v>3.300780969092032E-2</v>
      </c>
      <c r="J4108" s="29">
        <f ca="1">IFERROR($F4108/OFFSET($F4108,J$12,)-1,"")</f>
        <v>0.39640322737435585</v>
      </c>
      <c r="K4108" s="30">
        <f>F4108/VLOOKUP(YEAR(B4108),$Z$13:$AB$35,3,FALSE)-1</f>
        <v>0.26576612299206093</v>
      </c>
      <c r="L4108" s="21">
        <f>MAX(F4108:$F$5741)</f>
        <v>1480.49</v>
      </c>
      <c r="M4108" s="28">
        <f ca="1">IF(OFFSET($O4108,M$12,)&lt;&gt;"",_xlfn.STDEV.S(OFFSET($O4108,,,M$12))*SQRT($J$12/$G$12),"")</f>
        <v>0.18083695644529282</v>
      </c>
      <c r="N4108" s="30">
        <f ca="1">IF(OFFSET($O4108,N$12,)&lt;&gt;"",_xlfn.STDEV.S(OFFSET($O4108,,,N$12))*SQRT($J$12/$G$12),"")</f>
        <v>0.15634181862691079</v>
      </c>
      <c r="O4108" s="4">
        <f t="shared" ca="1" si="63"/>
        <v>-1.0821994497471427E-2</v>
      </c>
    </row>
    <row r="4109" spans="2:15" x14ac:dyDescent="0.2">
      <c r="B4109" s="14">
        <v>35646</v>
      </c>
      <c r="C4109" s="25">
        <v>1471.22</v>
      </c>
      <c r="D4109" s="25">
        <v>1474.02</v>
      </c>
      <c r="E4109" s="25">
        <v>1446.62</v>
      </c>
      <c r="F4109" s="16">
        <v>1452.11</v>
      </c>
      <c r="G4109" s="28">
        <f ca="1">IFERROR($F4109/OFFSET($F4109,G$12,)-1,"")</f>
        <v>-1.3150204558737721E-2</v>
      </c>
      <c r="H4109" s="29">
        <f ca="1">IFERROR($F4109/OFFSET($F4109,H$12,)-1,"")</f>
        <v>-8.2096535143738603E-3</v>
      </c>
      <c r="I4109" s="29">
        <f ca="1">IFERROR($F4109/OFFSET($F4109,I$12,)-1,"")</f>
        <v>4.6053105505049707E-2</v>
      </c>
      <c r="J4109" s="29">
        <f ca="1">IFERROR($F4109/OFFSET($F4109,J$12,)-1,"")</f>
        <v>0.42447518147930152</v>
      </c>
      <c r="K4109" s="30">
        <f>F4109/VLOOKUP(YEAR(B4109),$Z$13:$AB$35,3,FALSE)-1</f>
        <v>0.27953862556944853</v>
      </c>
      <c r="L4109" s="21">
        <f>MAX(F4109:$F$5741)</f>
        <v>1480.49</v>
      </c>
      <c r="M4109" s="28">
        <f ca="1">IF(OFFSET($O4109,M$12,)&lt;&gt;"",_xlfn.STDEV.S(OFFSET($O4109,,,M$12))*SQRT($J$12/$G$12),"")</f>
        <v>0.17780251515157411</v>
      </c>
      <c r="N4109" s="30">
        <f ca="1">IF(OFFSET($O4109,N$12,)&lt;&gt;"",_xlfn.STDEV.S(OFFSET($O4109,,,N$12))*SQRT($J$12/$G$12),"")</f>
        <v>0.15488497490408165</v>
      </c>
      <c r="O4109" s="4">
        <f t="shared" ca="1" si="63"/>
        <v>-1.3237434066571232E-2</v>
      </c>
    </row>
    <row r="4110" spans="2:15" x14ac:dyDescent="0.2">
      <c r="B4110" s="14">
        <v>35643</v>
      </c>
      <c r="C4110" s="25">
        <v>1480.09</v>
      </c>
      <c r="D4110" s="25">
        <v>1481.51</v>
      </c>
      <c r="E4110" s="25">
        <v>1467.44</v>
      </c>
      <c r="F4110" s="16">
        <v>1471.46</v>
      </c>
      <c r="G4110" s="28">
        <f ca="1">IFERROR($F4110/OFFSET($F4110,G$12,)-1,"")</f>
        <v>-6.0993319779262256E-3</v>
      </c>
      <c r="H4110" s="29">
        <f ca="1">IFERROR($F4110/OFFSET($F4110,H$12,)-1,"")</f>
        <v>2.5193339371559986E-2</v>
      </c>
      <c r="I4110" s="29">
        <f ca="1">IFERROR($F4110/OFFSET($F4110,I$12,)-1,"")</f>
        <v>6.5194729984074051E-2</v>
      </c>
      <c r="J4110" s="29">
        <f ca="1">IFERROR($F4110/OFFSET($F4110,J$12,)-1,"")</f>
        <v>0.43263557589329205</v>
      </c>
      <c r="K4110" s="30">
        <f>F4110/VLOOKUP(YEAR(B4110),$Z$13:$AB$35,3,FALSE)-1</f>
        <v>0.29658903662974634</v>
      </c>
      <c r="L4110" s="21">
        <f>MAX(F4110:$F$5741)</f>
        <v>1480.49</v>
      </c>
      <c r="M4110" s="28">
        <f ca="1">IF(OFFSET($O4110,M$12,)&lt;&gt;"",_xlfn.STDEV.S(OFFSET($O4110,,,M$12))*SQRT($J$12/$G$12),"")</f>
        <v>0.174635287615927</v>
      </c>
      <c r="N4110" s="30">
        <f ca="1">IF(OFFSET($O4110,N$12,)&lt;&gt;"",_xlfn.STDEV.S(OFFSET($O4110,,,N$12))*SQRT($J$12/$G$12),"")</f>
        <v>0.15159200214271831</v>
      </c>
      <c r="O4110" s="4">
        <f t="shared" ca="1" si="63"/>
        <v>-6.1180088863849718E-3</v>
      </c>
    </row>
    <row r="4111" spans="2:15" x14ac:dyDescent="0.2">
      <c r="B4111" s="14">
        <v>35642</v>
      </c>
      <c r="C4111" s="25">
        <v>1473.7</v>
      </c>
      <c r="D4111" s="25">
        <v>1485.69</v>
      </c>
      <c r="E4111" s="25">
        <v>1473.63</v>
      </c>
      <c r="F4111" s="16">
        <v>1480.49</v>
      </c>
      <c r="G4111" s="28">
        <f ca="1">IFERROR($F4111/OFFSET($F4111,G$12,)-1,"")</f>
        <v>4.3961709893420853E-3</v>
      </c>
      <c r="H4111" s="29">
        <f ca="1">IFERROR($F4111/OFFSET($F4111,H$12,)-1,"")</f>
        <v>2.8368006112596822E-2</v>
      </c>
      <c r="I4111" s="29">
        <f ca="1">IFERROR($F4111/OFFSET($F4111,I$12,)-1,"")</f>
        <v>8.4806741161384869E-2</v>
      </c>
      <c r="J4111" s="29">
        <f ca="1">IFERROR($F4111/OFFSET($F4111,J$12,)-1,"")</f>
        <v>0.44706284820643138</v>
      </c>
      <c r="K4111" s="30">
        <f>F4111/VLOOKUP(YEAR(B4111),$Z$13:$AB$35,3,FALSE)-1</f>
        <v>0.30454589512455188</v>
      </c>
      <c r="L4111" s="21">
        <f>MAX(F4111:$F$5741)</f>
        <v>1480.49</v>
      </c>
      <c r="M4111" s="28">
        <f ca="1">IF(OFFSET($O4111,M$12,)&lt;&gt;"",_xlfn.STDEV.S(OFFSET($O4111,,,M$12))*SQRT($J$12/$G$12),"")</f>
        <v>0.17211653371396918</v>
      </c>
      <c r="N4111" s="30">
        <f ca="1">IF(OFFSET($O4111,N$12,)&lt;&gt;"",_xlfn.STDEV.S(OFFSET($O4111,,,N$12))*SQRT($J$12/$G$12),"")</f>
        <v>0.15039430169285192</v>
      </c>
      <c r="O4111" s="4">
        <f t="shared" ref="O4111:O4174" ca="1" si="64">IFERROR(LN(1+G4111),"")</f>
        <v>4.3865360572103761E-3</v>
      </c>
    </row>
    <row r="4112" spans="2:15" x14ac:dyDescent="0.2">
      <c r="B4112" s="14">
        <v>35641</v>
      </c>
      <c r="C4112" s="25">
        <v>1458.68</v>
      </c>
      <c r="D4112" s="25">
        <v>1477.15</v>
      </c>
      <c r="E4112" s="25">
        <v>1453.68</v>
      </c>
      <c r="F4112" s="16">
        <v>1474.01</v>
      </c>
      <c r="G4112" s="28">
        <f ca="1">IFERROR($F4112/OFFSET($F4112,G$12,)-1,"")</f>
        <v>1.0377895220273325E-2</v>
      </c>
      <c r="H4112" s="29">
        <f ca="1">IFERROR($F4112/OFFSET($F4112,H$12,)-1,"")</f>
        <v>1.4613361968088823E-2</v>
      </c>
      <c r="I4112" s="29">
        <f ca="1">IFERROR($F4112/OFFSET($F4112,I$12,)-1,"")</f>
        <v>0.10011419018262968</v>
      </c>
      <c r="J4112" s="29">
        <f ca="1">IFERROR($F4112/OFFSET($F4112,J$12,)-1,"")</f>
        <v>0.45028336416230474</v>
      </c>
      <c r="K4112" s="30">
        <f>F4112/VLOOKUP(YEAR(B4112),$Z$13:$AB$35,3,FALSE)-1</f>
        <v>0.29883599002528927</v>
      </c>
      <c r="L4112" s="21">
        <f>MAX(F4112:$F$5741)</f>
        <v>1474.01</v>
      </c>
      <c r="M4112" s="28">
        <f ca="1">IF(OFFSET($O4112,M$12,)&lt;&gt;"",_xlfn.STDEV.S(OFFSET($O4112,,,M$12))*SQRT($J$12/$G$12),"")</f>
        <v>0.17225766334178144</v>
      </c>
      <c r="N4112" s="30">
        <f ca="1">IF(OFFSET($O4112,N$12,)&lt;&gt;"",_xlfn.STDEV.S(OFFSET($O4112,,,N$12))*SQRT($J$12/$G$12),"")</f>
        <v>0.15041372991478946</v>
      </c>
      <c r="O4112" s="4">
        <f t="shared" ca="1" si="64"/>
        <v>1.0324414558572085E-2</v>
      </c>
    </row>
    <row r="4113" spans="2:15" x14ac:dyDescent="0.2">
      <c r="B4113" s="14">
        <v>35640</v>
      </c>
      <c r="C4113" s="25">
        <v>1463.58</v>
      </c>
      <c r="D4113" s="25">
        <v>1476.62</v>
      </c>
      <c r="E4113" s="25">
        <v>1455.73</v>
      </c>
      <c r="F4113" s="16">
        <v>1458.87</v>
      </c>
      <c r="G4113" s="28">
        <f ca="1">IFERROR($F4113/OFFSET($F4113,G$12,)-1,"")</f>
        <v>-3.5925771618642299E-3</v>
      </c>
      <c r="H4113" s="29">
        <f ca="1">IFERROR($F4113/OFFSET($F4113,H$12,)-1,"")</f>
        <v>3.5805572122348028E-2</v>
      </c>
      <c r="I4113" s="29">
        <f ca="1">IFERROR($F4113/OFFSET($F4113,I$12,)-1,"")</f>
        <v>0.11389631213254936</v>
      </c>
      <c r="J4113" s="29">
        <f ca="1">IFERROR($F4113/OFFSET($F4113,J$12,)-1,"")</f>
        <v>0.44127206804912</v>
      </c>
      <c r="K4113" s="30">
        <f>F4113/VLOOKUP(YEAR(B4113),$Z$13:$AB$35,3,FALSE)-1</f>
        <v>0.28549525496312356</v>
      </c>
      <c r="L4113" s="21">
        <f>MAX(F4113:$F$5741)</f>
        <v>1464.13</v>
      </c>
      <c r="M4113" s="28">
        <f ca="1">IF(OFFSET($O4113,M$12,)&lt;&gt;"",_xlfn.STDEV.S(OFFSET($O4113,,,M$12))*SQRT($J$12/$G$12),"")</f>
        <v>0.17308829812816648</v>
      </c>
      <c r="N4113" s="30">
        <f ca="1">IF(OFFSET($O4113,N$12,)&lt;&gt;"",_xlfn.STDEV.S(OFFSET($O4113,,,N$12))*SQRT($J$12/$G$12),"")</f>
        <v>0.15027276342567636</v>
      </c>
      <c r="O4113" s="4">
        <f t="shared" ca="1" si="64"/>
        <v>-3.5990459649596403E-3</v>
      </c>
    </row>
    <row r="4114" spans="2:15" x14ac:dyDescent="0.2">
      <c r="B4114" s="14">
        <v>35639</v>
      </c>
      <c r="C4114" s="25">
        <v>1435.25</v>
      </c>
      <c r="D4114" s="25">
        <v>1464.43</v>
      </c>
      <c r="E4114" s="25">
        <v>1433.02</v>
      </c>
      <c r="F4114" s="16">
        <v>1464.13</v>
      </c>
      <c r="G4114" s="28">
        <f ca="1">IFERROR($F4114/OFFSET($F4114,G$12,)-1,"")</f>
        <v>2.0086393088553089E-2</v>
      </c>
      <c r="H4114" s="29">
        <f ca="1">IFERROR($F4114/OFFSET($F4114,H$12,)-1,"")</f>
        <v>4.5627892361309597E-2</v>
      </c>
      <c r="I4114" s="29">
        <f ca="1">IFERROR($F4114/OFFSET($F4114,I$12,)-1,"")</f>
        <v>0.1305673956016804</v>
      </c>
      <c r="J4114" s="29">
        <f ca="1">IFERROR($F4114/OFFSET($F4114,J$12,)-1,"")</f>
        <v>0.42953524702206614</v>
      </c>
      <c r="K4114" s="30">
        <f>F4114/VLOOKUP(YEAR(B4114),$Z$13:$AB$35,3,FALSE)-1</f>
        <v>0.29013014706530282</v>
      </c>
      <c r="L4114" s="21">
        <f>MAX(F4114:$F$5741)</f>
        <v>1464.13</v>
      </c>
      <c r="M4114" s="28">
        <f ca="1">IF(OFFSET($O4114,M$12,)&lt;&gt;"",_xlfn.STDEV.S(OFFSET($O4114,,,M$12))*SQRT($J$12/$G$12),"")</f>
        <v>0.17305505162456744</v>
      </c>
      <c r="N4114" s="30">
        <f ca="1">IF(OFFSET($O4114,N$12,)&lt;&gt;"",_xlfn.STDEV.S(OFFSET($O4114,,,N$12))*SQRT($J$12/$G$12),"")</f>
        <v>0.15021434674314565</v>
      </c>
      <c r="O4114" s="4">
        <f t="shared" ca="1" si="64"/>
        <v>1.9887322815837525E-2</v>
      </c>
    </row>
    <row r="4115" spans="2:15" x14ac:dyDescent="0.2">
      <c r="B4115" s="14">
        <v>35636</v>
      </c>
      <c r="C4115" s="25">
        <v>1439.65</v>
      </c>
      <c r="D4115" s="25">
        <v>1445.44</v>
      </c>
      <c r="E4115" s="25">
        <v>1432.43</v>
      </c>
      <c r="F4115" s="16">
        <v>1435.3</v>
      </c>
      <c r="G4115" s="28">
        <f ca="1">IFERROR($F4115/OFFSET($F4115,G$12,)-1,"")</f>
        <v>-3.0215677421596698E-3</v>
      </c>
      <c r="H4115" s="29">
        <f ca="1">IFERROR($F4115/OFFSET($F4115,H$12,)-1,"")</f>
        <v>3.5448843892240678E-3</v>
      </c>
      <c r="I4115" s="29">
        <f ca="1">IFERROR($F4115/OFFSET($F4115,I$12,)-1,"")</f>
        <v>0.10724534822723486</v>
      </c>
      <c r="J4115" s="29">
        <f ca="1">IFERROR($F4115/OFFSET($F4115,J$12,)-1,"")</f>
        <v>0.4146043385273448</v>
      </c>
      <c r="K4115" s="30">
        <f>F4115/VLOOKUP(YEAR(B4115),$Z$13:$AB$35,3,FALSE)-1</f>
        <v>0.26472635632275066</v>
      </c>
      <c r="L4115" s="21">
        <f>MAX(F4115:$F$5741)</f>
        <v>1452.78</v>
      </c>
      <c r="M4115" s="28">
        <f ca="1">IF(OFFSET($O4115,M$12,)&lt;&gt;"",_xlfn.STDEV.S(OFFSET($O4115,,,M$12))*SQRT($J$12/$G$12),"")</f>
        <v>0.16625109400794483</v>
      </c>
      <c r="N4115" s="30">
        <f ca="1">IF(OFFSET($O4115,N$12,)&lt;&gt;"",_xlfn.STDEV.S(OFFSET($O4115,,,N$12))*SQRT($J$12/$G$12),"")</f>
        <v>0.14687790888538643</v>
      </c>
      <c r="O4115" s="4">
        <f t="shared" ca="1" si="64"/>
        <v>-3.0261418943675644E-3</v>
      </c>
    </row>
    <row r="4116" spans="2:15" x14ac:dyDescent="0.2">
      <c r="B4116" s="14">
        <v>35635</v>
      </c>
      <c r="C4116" s="25">
        <v>1452.23</v>
      </c>
      <c r="D4116" s="25">
        <v>1462.26</v>
      </c>
      <c r="E4116" s="25">
        <v>1430.98</v>
      </c>
      <c r="F4116" s="16">
        <v>1439.65</v>
      </c>
      <c r="G4116" s="28">
        <f ca="1">IFERROR($F4116/OFFSET($F4116,G$12,)-1,"")</f>
        <v>-9.0378446839850524E-3</v>
      </c>
      <c r="H4116" s="29">
        <f ca="1">IFERROR($F4116/OFFSET($F4116,H$12,)-1,"")</f>
        <v>7.2483540778989219E-3</v>
      </c>
      <c r="I4116" s="29">
        <f ca="1">IFERROR($F4116/OFFSET($F4116,I$12,)-1,"")</f>
        <v>0.1109181964796937</v>
      </c>
      <c r="J4116" s="29">
        <f ca="1">IFERROR($F4116/OFFSET($F4116,J$12,)-1,"")</f>
        <v>0.40387915902796756</v>
      </c>
      <c r="K4116" s="30">
        <f>F4116/VLOOKUP(YEAR(B4116),$Z$13:$AB$35,3,FALSE)-1</f>
        <v>0.26855939446808907</v>
      </c>
      <c r="L4116" s="21">
        <f>MAX(F4116:$F$5741)</f>
        <v>1452.78</v>
      </c>
      <c r="M4116" s="28">
        <f ca="1">IF(OFFSET($O4116,M$12,)&lt;&gt;"",_xlfn.STDEV.S(OFFSET($O4116,,,M$12))*SQRT($J$12/$G$12),"")</f>
        <v>0.16523815897695612</v>
      </c>
      <c r="N4116" s="30">
        <f ca="1">IF(OFFSET($O4116,N$12,)&lt;&gt;"",_xlfn.STDEV.S(OFFSET($O4116,,,N$12))*SQRT($J$12/$G$12),"")</f>
        <v>0.14687724329470572</v>
      </c>
      <c r="O4116" s="4">
        <f t="shared" ca="1" si="64"/>
        <v>-9.0789337607434361E-3</v>
      </c>
    </row>
    <row r="4117" spans="2:15" x14ac:dyDescent="0.2">
      <c r="B4117" s="14">
        <v>35634</v>
      </c>
      <c r="C4117" s="25">
        <v>1409.68</v>
      </c>
      <c r="D4117" s="25">
        <v>1457.73</v>
      </c>
      <c r="E4117" s="25">
        <v>1409.42</v>
      </c>
      <c r="F4117" s="16">
        <v>1452.78</v>
      </c>
      <c r="G4117" s="28">
        <f ca="1">IFERROR($F4117/OFFSET($F4117,G$12,)-1,"")</f>
        <v>3.1481639260458216E-2</v>
      </c>
      <c r="H4117" s="29">
        <f ca="1">IFERROR($F4117/OFFSET($F4117,H$12,)-1,"")</f>
        <v>3.3021886599257755E-2</v>
      </c>
      <c r="I4117" s="29">
        <f ca="1">IFERROR($F4117/OFFSET($F4117,I$12,)-1,"")</f>
        <v>0.13172183315286401</v>
      </c>
      <c r="J4117" s="29">
        <f ca="1">IFERROR($F4117/OFFSET($F4117,J$12,)-1,"")</f>
        <v>0.41119216684313287</v>
      </c>
      <c r="K4117" s="30">
        <f>F4117/VLOOKUP(YEAR(B4117),$Z$13:$AB$35,3,FALSE)-1</f>
        <v>0.28012900155965004</v>
      </c>
      <c r="L4117" s="21">
        <f>MAX(F4117:$F$5741)</f>
        <v>1452.78</v>
      </c>
      <c r="M4117" s="28">
        <f ca="1">IF(OFFSET($O4117,M$12,)&lt;&gt;"",_xlfn.STDEV.S(OFFSET($O4117,,,M$12))*SQRT($J$12/$G$12),"")</f>
        <v>0.16231695174212118</v>
      </c>
      <c r="N4117" s="30">
        <f ca="1">IF(OFFSET($O4117,N$12,)&lt;&gt;"",_xlfn.STDEV.S(OFFSET($O4117,,,N$12))*SQRT($J$12/$G$12),"")</f>
        <v>0.14635870891000427</v>
      </c>
      <c r="O4117" s="4">
        <f t="shared" ca="1" si="64"/>
        <v>3.0996253332412644E-2</v>
      </c>
    </row>
    <row r="4118" spans="2:15" x14ac:dyDescent="0.2">
      <c r="B4118" s="14">
        <v>35633</v>
      </c>
      <c r="C4118" s="25">
        <v>1400.27</v>
      </c>
      <c r="D4118" s="25">
        <v>1412.57</v>
      </c>
      <c r="E4118" s="25">
        <v>1400.27</v>
      </c>
      <c r="F4118" s="16">
        <v>1408.44</v>
      </c>
      <c r="G4118" s="28">
        <f ca="1">IFERROR($F4118/OFFSET($F4118,G$12,)-1,"")</f>
        <v>5.8561389476090575E-3</v>
      </c>
      <c r="H4118" s="29">
        <f ca="1">IFERROR($F4118/OFFSET($F4118,H$12,)-1,"")</f>
        <v>1.3164141741119462E-2</v>
      </c>
      <c r="I4118" s="29">
        <f ca="1">IFERROR($F4118/OFFSET($F4118,I$12,)-1,"")</f>
        <v>9.1078110111785238E-2</v>
      </c>
      <c r="J4118" s="29">
        <f ca="1">IFERROR($F4118/OFFSET($F4118,J$12,)-1,"")</f>
        <v>0.35884225759768462</v>
      </c>
      <c r="K4118" s="30">
        <f>F4118/VLOOKUP(YEAR(B4118),$Z$13:$AB$35,3,FALSE)-1</f>
        <v>0.24105844722303016</v>
      </c>
      <c r="L4118" s="21">
        <f>MAX(F4118:$F$5741)</f>
        <v>1430.23</v>
      </c>
      <c r="M4118" s="28">
        <f ca="1">IF(OFFSET($O4118,M$12,)&lt;&gt;"",_xlfn.STDEV.S(OFFSET($O4118,,,M$12))*SQRT($J$12/$G$12),"")</f>
        <v>0.1403557208512593</v>
      </c>
      <c r="N4118" s="30">
        <f ca="1">IF(OFFSET($O4118,N$12,)&lt;&gt;"",_xlfn.STDEV.S(OFFSET($O4118,,,N$12))*SQRT($J$12/$G$12),"")</f>
        <v>0.13437102307673265</v>
      </c>
      <c r="O4118" s="4">
        <f t="shared" ca="1" si="64"/>
        <v>5.8390584174528408E-3</v>
      </c>
    </row>
    <row r="4119" spans="2:15" x14ac:dyDescent="0.2">
      <c r="B4119" s="14">
        <v>35632</v>
      </c>
      <c r="C4119" s="25">
        <v>1429.58</v>
      </c>
      <c r="D4119" s="25">
        <v>1433</v>
      </c>
      <c r="E4119" s="25">
        <v>1393.27</v>
      </c>
      <c r="F4119" s="16">
        <v>1400.24</v>
      </c>
      <c r="G4119" s="28">
        <f ca="1">IFERROR($F4119/OFFSET($F4119,G$12,)-1,"")</f>
        <v>-2.096865539109094E-2</v>
      </c>
      <c r="H4119" s="29">
        <f ca="1">IFERROR($F4119/OFFSET($F4119,H$12,)-1,"")</f>
        <v>4.5483894110049938E-3</v>
      </c>
      <c r="I4119" s="29">
        <f ca="1">IFERROR($F4119/OFFSET($F4119,I$12,)-1,"")</f>
        <v>7.5065068677205637E-2</v>
      </c>
      <c r="J4119" s="29">
        <f ca="1">IFERROR($F4119/OFFSET($F4119,J$12,)-1,"")</f>
        <v>0.35813773035887486</v>
      </c>
      <c r="K4119" s="30">
        <f>F4119/VLOOKUP(YEAR(B4119),$Z$13:$AB$35,3,FALSE)-1</f>
        <v>0.23383295002951887</v>
      </c>
      <c r="L4119" s="21">
        <f>MAX(F4119:$F$5741)</f>
        <v>1430.23</v>
      </c>
      <c r="M4119" s="28">
        <f ca="1">IF(OFFSET($O4119,M$12,)&lt;&gt;"",_xlfn.STDEV.S(OFFSET($O4119,,,M$12))*SQRT($J$12/$G$12),"")</f>
        <v>0.14034501186703555</v>
      </c>
      <c r="N4119" s="30">
        <f ca="1">IF(OFFSET($O4119,N$12,)&lt;&gt;"",_xlfn.STDEV.S(OFFSET($O4119,,,N$12))*SQRT($J$12/$G$12),"")</f>
        <v>0.13480518614661058</v>
      </c>
      <c r="O4119" s="4">
        <f t="shared" ca="1" si="64"/>
        <v>-2.1191619998980966E-2</v>
      </c>
    </row>
    <row r="4120" spans="2:15" x14ac:dyDescent="0.2">
      <c r="B4120" s="14">
        <v>35629</v>
      </c>
      <c r="C4120" s="25">
        <v>1428.58</v>
      </c>
      <c r="D4120" s="25">
        <v>1440.25</v>
      </c>
      <c r="E4120" s="25">
        <v>1422.14</v>
      </c>
      <c r="F4120" s="16">
        <v>1430.23</v>
      </c>
      <c r="G4120" s="28">
        <f ca="1">IFERROR($F4120/OFFSET($F4120,G$12,)-1,"")</f>
        <v>6.5766919239629296E-4</v>
      </c>
      <c r="H4120" s="29">
        <f ca="1">IFERROR($F4120/OFFSET($F4120,H$12,)-1,"")</f>
        <v>3.127951833291287E-2</v>
      </c>
      <c r="I4120" s="29">
        <f ca="1">IFERROR($F4120/OFFSET($F4120,I$12,)-1,"")</f>
        <v>0.10021077571617587</v>
      </c>
      <c r="J4120" s="29">
        <f ca="1">IFERROR($F4120/OFFSET($F4120,J$12,)-1,"")</f>
        <v>0.36226652315956898</v>
      </c>
      <c r="K4120" s="30">
        <f>F4120/VLOOKUP(YEAR(B4120),$Z$13:$AB$35,3,FALSE)-1</f>
        <v>0.26025888427749444</v>
      </c>
      <c r="L4120" s="21">
        <f>MAX(F4120:$F$5741)</f>
        <v>1430.23</v>
      </c>
      <c r="M4120" s="28">
        <f ca="1">IF(OFFSET($O4120,M$12,)&lt;&gt;"",_xlfn.STDEV.S(OFFSET($O4120,,,M$12))*SQRT($J$12/$G$12),"")</f>
        <v>0.12372413199064389</v>
      </c>
      <c r="N4120" s="30">
        <f ca="1">IF(OFFSET($O4120,N$12,)&lt;&gt;"",_xlfn.STDEV.S(OFFSET($O4120,,,N$12))*SQRT($J$12/$G$12),"")</f>
        <v>0.12547049255086704</v>
      </c>
      <c r="O4120" s="4">
        <f t="shared" ca="1" si="64"/>
        <v>6.574530227865152E-4</v>
      </c>
    </row>
    <row r="4121" spans="2:15" x14ac:dyDescent="0.2">
      <c r="B4121" s="14">
        <v>35628</v>
      </c>
      <c r="C4121" s="25">
        <v>1406.66</v>
      </c>
      <c r="D4121" s="25">
        <v>1431.28</v>
      </c>
      <c r="E4121" s="25">
        <v>1406.66</v>
      </c>
      <c r="F4121" s="16">
        <v>1429.29</v>
      </c>
      <c r="G4121" s="28">
        <f ca="1">IFERROR($F4121/OFFSET($F4121,G$12,)-1,"")</f>
        <v>1.6318955586842376E-2</v>
      </c>
      <c r="H4121" s="29">
        <f ca="1">IFERROR($F4121/OFFSET($F4121,H$12,)-1,"")</f>
        <v>3.1754854544142175E-2</v>
      </c>
      <c r="I4121" s="29">
        <f ca="1">IFERROR($F4121/OFFSET($F4121,I$12,)-1,"")</f>
        <v>0.10159772480288565</v>
      </c>
      <c r="J4121" s="29">
        <f ca="1">IFERROR($F4121/OFFSET($F4121,J$12,)-1,"")</f>
        <v>0.35240573402091124</v>
      </c>
      <c r="K4121" s="30">
        <f>F4121/VLOOKUP(YEAR(B4121),$Z$13:$AB$35,3,FALSE)-1</f>
        <v>0.25943059557482373</v>
      </c>
      <c r="L4121" s="21">
        <f>MAX(F4121:$F$5741)</f>
        <v>1429.29</v>
      </c>
      <c r="M4121" s="28">
        <f ca="1">IF(OFFSET($O4121,M$12,)&lt;&gt;"",_xlfn.STDEV.S(OFFSET($O4121,,,M$12))*SQRT($J$12/$G$12),"")</f>
        <v>0.12414924080626304</v>
      </c>
      <c r="N4121" s="30">
        <f ca="1">IF(OFFSET($O4121,N$12,)&lt;&gt;"",_xlfn.STDEV.S(OFFSET($O4121,,,N$12))*SQRT($J$12/$G$12),"")</f>
        <v>0.12539937263930243</v>
      </c>
      <c r="O4121" s="4">
        <f t="shared" ca="1" si="64"/>
        <v>1.6187232553956904E-2</v>
      </c>
    </row>
    <row r="4122" spans="2:15" x14ac:dyDescent="0.2">
      <c r="B4122" s="14">
        <v>35627</v>
      </c>
      <c r="C4122" s="25">
        <v>1389.67</v>
      </c>
      <c r="D4122" s="25">
        <v>1410.39</v>
      </c>
      <c r="E4122" s="25">
        <v>1388.76</v>
      </c>
      <c r="F4122" s="16">
        <v>1406.34</v>
      </c>
      <c r="G4122" s="28">
        <f ca="1">IFERROR($F4122/OFFSET($F4122,G$12,)-1,"")</f>
        <v>1.1653502524925363E-2</v>
      </c>
      <c r="H4122" s="29">
        <f ca="1">IFERROR($F4122/OFFSET($F4122,H$12,)-1,"")</f>
        <v>4.9592682578245562E-3</v>
      </c>
      <c r="I4122" s="29">
        <f ca="1">IFERROR($F4122/OFFSET($F4122,I$12,)-1,"")</f>
        <v>7.8986335632466043E-2</v>
      </c>
      <c r="J4122" s="29">
        <f ca="1">IFERROR($F4122/OFFSET($F4122,J$12,)-1,"")</f>
        <v>0.29915935334872978</v>
      </c>
      <c r="K4122" s="30">
        <f>F4122/VLOOKUP(YEAR(B4122),$Z$13:$AB$35,3,FALSE)-1</f>
        <v>0.2392080150149356</v>
      </c>
      <c r="L4122" s="21">
        <f>MAX(F4122:$F$5741)</f>
        <v>1406.34</v>
      </c>
      <c r="M4122" s="28">
        <f ca="1">IF(OFFSET($O4122,M$12,)&lt;&gt;"",_xlfn.STDEV.S(OFFSET($O4122,,,M$12))*SQRT($J$12/$G$12),"")</f>
        <v>0.1177275242922121</v>
      </c>
      <c r="N4122" s="30">
        <f ca="1">IF(OFFSET($O4122,N$12,)&lt;&gt;"",_xlfn.STDEV.S(OFFSET($O4122,,,N$12))*SQRT($J$12/$G$12),"")</f>
        <v>0.12339160524182646</v>
      </c>
      <c r="O4122" s="4">
        <f t="shared" ca="1" si="64"/>
        <v>1.1586123427480263E-2</v>
      </c>
    </row>
    <row r="4123" spans="2:15" x14ac:dyDescent="0.2">
      <c r="B4123" s="14">
        <v>35626</v>
      </c>
      <c r="C4123" s="25">
        <v>1393.54</v>
      </c>
      <c r="D4123" s="25">
        <v>1393.54</v>
      </c>
      <c r="E4123" s="25">
        <v>1383.75</v>
      </c>
      <c r="F4123" s="16">
        <v>1390.14</v>
      </c>
      <c r="G4123" s="28">
        <f ca="1">IFERROR($F4123/OFFSET($F4123,G$12,)-1,"")</f>
        <v>-2.6974675371260748E-3</v>
      </c>
      <c r="H4123" s="29">
        <f ca="1">IFERROR($F4123/OFFSET($F4123,H$12,)-1,"")</f>
        <v>-9.0556274256148317E-4</v>
      </c>
      <c r="I4123" s="29">
        <f ca="1">IFERROR($F4123/OFFSET($F4123,I$12,)-1,"")</f>
        <v>6.2822541801417442E-2</v>
      </c>
      <c r="J4123" s="29">
        <f ca="1">IFERROR($F4123/OFFSET($F4123,J$12,)-1,"")</f>
        <v>0.28072745363588636</v>
      </c>
      <c r="K4123" s="30">
        <f>F4123/VLOOKUP(YEAR(B4123),$Z$13:$AB$35,3,FALSE)-1</f>
        <v>0.22493325226677974</v>
      </c>
      <c r="L4123" s="21">
        <f>MAX(F4123:$F$5741)</f>
        <v>1399.4</v>
      </c>
      <c r="M4123" s="28">
        <f ca="1">IF(OFFSET($O4123,M$12,)&lt;&gt;"",_xlfn.STDEV.S(OFFSET($O4123,,,M$12))*SQRT($J$12/$G$12),"")</f>
        <v>0.11470044762404448</v>
      </c>
      <c r="N4123" s="30">
        <f ca="1">IF(OFFSET($O4123,N$12,)&lt;&gt;"",_xlfn.STDEV.S(OFFSET($O4123,,,N$12))*SQRT($J$12/$G$12),"")</f>
        <v>0.1224178285764571</v>
      </c>
      <c r="O4123" s="4">
        <f t="shared" ca="1" si="64"/>
        <v>-2.7011122585035323E-3</v>
      </c>
    </row>
    <row r="4124" spans="2:15" x14ac:dyDescent="0.2">
      <c r="B4124" s="14">
        <v>35625</v>
      </c>
      <c r="C4124" s="25">
        <v>1386.74</v>
      </c>
      <c r="D4124" s="25">
        <v>1400.51</v>
      </c>
      <c r="E4124" s="25">
        <v>1386.12</v>
      </c>
      <c r="F4124" s="16">
        <v>1393.9</v>
      </c>
      <c r="G4124" s="28">
        <f ca="1">IFERROR($F4124/OFFSET($F4124,G$12,)-1,"")</f>
        <v>5.0834625229838615E-3</v>
      </c>
      <c r="H4124" s="29">
        <f ca="1">IFERROR($F4124/OFFSET($F4124,H$12,)-1,"")</f>
        <v>2.3874929885372431E-3</v>
      </c>
      <c r="I4124" s="29">
        <f ca="1">IFERROR($F4124/OFFSET($F4124,I$12,)-1,"")</f>
        <v>7.0345314791636415E-2</v>
      </c>
      <c r="J4124" s="29">
        <f ca="1">IFERROR($F4124/OFFSET($F4124,J$12,)-1,"")</f>
        <v>0.28719179979684184</v>
      </c>
      <c r="K4124" s="30">
        <f>F4124/VLOOKUP(YEAR(B4124),$Z$13:$AB$35,3,FALSE)-1</f>
        <v>0.2282464070774628</v>
      </c>
      <c r="L4124" s="21">
        <f>MAX(F4124:$F$5741)</f>
        <v>1399.4</v>
      </c>
      <c r="M4124" s="28">
        <f ca="1">IF(OFFSET($O4124,M$12,)&lt;&gt;"",_xlfn.STDEV.S(OFFSET($O4124,,,M$12))*SQRT($J$12/$G$12),"")</f>
        <v>0.11421502239551987</v>
      </c>
      <c r="N4124" s="30">
        <f ca="1">IF(OFFSET($O4124,N$12,)&lt;&gt;"",_xlfn.STDEV.S(OFFSET($O4124,,,N$12))*SQRT($J$12/$G$12),"")</f>
        <v>0.1218789667788536</v>
      </c>
      <c r="O4124" s="4">
        <f t="shared" ca="1" si="64"/>
        <v>5.0705853493551879E-3</v>
      </c>
    </row>
    <row r="4125" spans="2:15" x14ac:dyDescent="0.2">
      <c r="B4125" s="14">
        <v>35622</v>
      </c>
      <c r="C4125" s="25">
        <v>1385.22</v>
      </c>
      <c r="D4125" s="25">
        <v>1402.22</v>
      </c>
      <c r="E4125" s="25">
        <v>1381.57</v>
      </c>
      <c r="F4125" s="16">
        <v>1386.85</v>
      </c>
      <c r="G4125" s="28">
        <f ca="1">IFERROR($F4125/OFFSET($F4125,G$12,)-1,"")</f>
        <v>1.1188912148991648E-3</v>
      </c>
      <c r="H4125" s="29">
        <f ca="1">IFERROR($F4125/OFFSET($F4125,H$12,)-1,"")</f>
        <v>-9.5808900863014745E-4</v>
      </c>
      <c r="I4125" s="29">
        <f ca="1">IFERROR($F4125/OFFSET($F4125,I$12,)-1,"")</f>
        <v>7.0034257144620637E-2</v>
      </c>
      <c r="J4125" s="29">
        <f ca="1">IFERROR($F4125/OFFSET($F4125,J$12,)-1,"")</f>
        <v>0.28803217178096419</v>
      </c>
      <c r="K4125" s="30">
        <f>F4125/VLOOKUP(YEAR(B4125),$Z$13:$AB$35,3,FALSE)-1</f>
        <v>0.2220342418074317</v>
      </c>
      <c r="L4125" s="21">
        <f>MAX(F4125:$F$5741)</f>
        <v>1399.4</v>
      </c>
      <c r="M4125" s="28">
        <f ca="1">IF(OFFSET($O4125,M$12,)&lt;&gt;"",_xlfn.STDEV.S(OFFSET($O4125,,,M$12))*SQRT($J$12/$G$12),"")</f>
        <v>0.12043454994961529</v>
      </c>
      <c r="N4125" s="30">
        <f ca="1">IF(OFFSET($O4125,N$12,)&lt;&gt;"",_xlfn.STDEV.S(OFFSET($O4125,,,N$12))*SQRT($J$12/$G$12),"")</f>
        <v>0.12181423877007025</v>
      </c>
      <c r="O4125" s="4">
        <f t="shared" ca="1" si="64"/>
        <v>1.1182657226521512E-3</v>
      </c>
    </row>
    <row r="4126" spans="2:15" x14ac:dyDescent="0.2">
      <c r="B4126" s="14">
        <v>35621</v>
      </c>
      <c r="C4126" s="25">
        <v>1399.35</v>
      </c>
      <c r="D4126" s="25">
        <v>1399.59</v>
      </c>
      <c r="E4126" s="25">
        <v>1377.26</v>
      </c>
      <c r="F4126" s="16">
        <v>1385.3</v>
      </c>
      <c r="G4126" s="28">
        <f ca="1">IFERROR($F4126/OFFSET($F4126,G$12,)-1,"")</f>
        <v>-1.0075746748606673E-2</v>
      </c>
      <c r="H4126" s="29">
        <f ca="1">IFERROR($F4126/OFFSET($F4126,H$12,)-1,"")</f>
        <v>2.8232228174314145E-3</v>
      </c>
      <c r="I4126" s="29">
        <f ca="1">IFERROR($F4126/OFFSET($F4126,I$12,)-1,"")</f>
        <v>6.515654794857606E-2</v>
      </c>
      <c r="J4126" s="29">
        <f ca="1">IFERROR($F4126/OFFSET($F4126,J$12,)-1,"")</f>
        <v>0.27535191169295059</v>
      </c>
      <c r="K4126" s="30">
        <f>F4126/VLOOKUP(YEAR(B4126),$Z$13:$AB$35,3,FALSE)-1</f>
        <v>0.2206684466062192</v>
      </c>
      <c r="L4126" s="21">
        <f>MAX(F4126:$F$5741)</f>
        <v>1399.4</v>
      </c>
      <c r="M4126" s="28">
        <f ca="1">IF(OFFSET($O4126,M$12,)&lt;&gt;"",_xlfn.STDEV.S(OFFSET($O4126,,,M$12))*SQRT($J$12/$G$12),"")</f>
        <v>0.13572410354248235</v>
      </c>
      <c r="N4126" s="30">
        <f ca="1">IF(OFFSET($O4126,N$12,)&lt;&gt;"",_xlfn.STDEV.S(OFFSET($O4126,,,N$12))*SQRT($J$12/$G$12),"")</f>
        <v>0.12186908563146019</v>
      </c>
      <c r="O4126" s="4">
        <f t="shared" ca="1" si="64"/>
        <v>-1.0126850647963136E-2</v>
      </c>
    </row>
    <row r="4127" spans="2:15" x14ac:dyDescent="0.2">
      <c r="B4127" s="14">
        <v>35620</v>
      </c>
      <c r="C4127" s="25">
        <v>1391.4</v>
      </c>
      <c r="D4127" s="25">
        <v>1409.17</v>
      </c>
      <c r="E4127" s="25">
        <v>1391.4</v>
      </c>
      <c r="F4127" s="16">
        <v>1399.4</v>
      </c>
      <c r="G4127" s="28">
        <f ca="1">IFERROR($F4127/OFFSET($F4127,G$12,)-1,"")</f>
        <v>5.7496047146758933E-3</v>
      </c>
      <c r="H4127" s="29">
        <f ca="1">IFERROR($F4127/OFFSET($F4127,H$12,)-1,"")</f>
        <v>2.5389265433229502E-2</v>
      </c>
      <c r="I4127" s="29">
        <f ca="1">IFERROR($F4127/OFFSET($F4127,I$12,)-1,"")</f>
        <v>7.8344493846948193E-2</v>
      </c>
      <c r="J4127" s="29">
        <f ca="1">IFERROR($F4127/OFFSET($F4127,J$12,)-1,"")</f>
        <v>0.28935366471645119</v>
      </c>
      <c r="K4127" s="30">
        <f>F4127/VLOOKUP(YEAR(B4127),$Z$13:$AB$35,3,FALSE)-1</f>
        <v>0.23309277714628118</v>
      </c>
      <c r="L4127" s="21">
        <f>MAX(F4127:$F$5741)</f>
        <v>1399.4</v>
      </c>
      <c r="M4127" s="28">
        <f ca="1">IF(OFFSET($O4127,M$12,)&lt;&gt;"",_xlfn.STDEV.S(OFFSET($O4127,,,M$12))*SQRT($J$12/$G$12),"")</f>
        <v>0.13239504951256656</v>
      </c>
      <c r="N4127" s="30">
        <f ca="1">IF(OFFSET($O4127,N$12,)&lt;&gt;"",_xlfn.STDEV.S(OFFSET($O4127,,,N$12))*SQRT($J$12/$G$12),"")</f>
        <v>0.12226302096452034</v>
      </c>
      <c r="O4127" s="4">
        <f t="shared" ca="1" si="64"/>
        <v>5.7331388222554135E-3</v>
      </c>
    </row>
    <row r="4128" spans="2:15" x14ac:dyDescent="0.2">
      <c r="B4128" s="14">
        <v>35619</v>
      </c>
      <c r="C4128" s="25">
        <v>1390.54</v>
      </c>
      <c r="D4128" s="25">
        <v>1408.9</v>
      </c>
      <c r="E4128" s="25">
        <v>1385.4</v>
      </c>
      <c r="F4128" s="16">
        <v>1391.4</v>
      </c>
      <c r="G4128" s="28">
        <f ca="1">IFERROR($F4128/OFFSET($F4128,G$12,)-1,"")</f>
        <v>5.896820031929817E-4</v>
      </c>
      <c r="H4128" s="29">
        <f ca="1">IFERROR($F4128/OFFSET($F4128,H$12,)-1,"")</f>
        <v>3.845895497324392E-2</v>
      </c>
      <c r="I4128" s="29">
        <f ca="1">IFERROR($F4128/OFFSET($F4128,I$12,)-1,"")</f>
        <v>7.1601857628058596E-2</v>
      </c>
      <c r="J4128" s="29">
        <f ca="1">IFERROR($F4128/OFFSET($F4128,J$12,)-1,"")</f>
        <v>0.28703438196634901</v>
      </c>
      <c r="K4128" s="30">
        <f>F4128/VLOOKUP(YEAR(B4128),$Z$13:$AB$35,3,FALSE)-1</f>
        <v>0.22604351159163616</v>
      </c>
      <c r="L4128" s="21">
        <f>MAX(F4128:$F$5741)</f>
        <v>1391.4</v>
      </c>
      <c r="M4128" s="28">
        <f ca="1">IF(OFFSET($O4128,M$12,)&lt;&gt;"",_xlfn.STDEV.S(OFFSET($O4128,,,M$12))*SQRT($J$12/$G$12),"")</f>
        <v>0.1319928589208538</v>
      </c>
      <c r="N4128" s="30">
        <f ca="1">IF(OFFSET($O4128,N$12,)&lt;&gt;"",_xlfn.STDEV.S(OFFSET($O4128,,,N$12))*SQRT($J$12/$G$12),"")</f>
        <v>0.1237228900712081</v>
      </c>
      <c r="O4128" s="4">
        <f t="shared" ca="1" si="64"/>
        <v>5.8950820907935461E-4</v>
      </c>
    </row>
    <row r="4129" spans="2:15" x14ac:dyDescent="0.2">
      <c r="B4129" s="14">
        <v>35618</v>
      </c>
      <c r="C4129" s="25">
        <v>1388.1</v>
      </c>
      <c r="D4129" s="25">
        <v>1396.95</v>
      </c>
      <c r="E4129" s="25">
        <v>1379.9</v>
      </c>
      <c r="F4129" s="16">
        <v>1390.58</v>
      </c>
      <c r="G4129" s="28">
        <f ca="1">IFERROR($F4129/OFFSET($F4129,G$12,)-1,"")</f>
        <v>1.7288824215879739E-3</v>
      </c>
      <c r="H4129" s="29">
        <f ca="1">IFERROR($F4129/OFFSET($F4129,H$12,)-1,"")</f>
        <v>6.1754600290142792E-2</v>
      </c>
      <c r="I4129" s="29">
        <f ca="1">IFERROR($F4129/OFFSET($F4129,I$12,)-1,"")</f>
        <v>6.529283333971736E-2</v>
      </c>
      <c r="J4129" s="29">
        <f ca="1">IFERROR($F4129/OFFSET($F4129,J$12,)-1,"")</f>
        <v>0.29403225356175744</v>
      </c>
      <c r="K4129" s="30">
        <f>F4129/VLOOKUP(YEAR(B4129),$Z$13:$AB$35,3,FALSE)-1</f>
        <v>0.2253209618722849</v>
      </c>
      <c r="L4129" s="21">
        <f>MAX(F4129:$F$5741)</f>
        <v>1390.58</v>
      </c>
      <c r="M4129" s="28">
        <f ca="1">IF(OFFSET($O4129,M$12,)&lt;&gt;"",_xlfn.STDEV.S(OFFSET($O4129,,,M$12))*SQRT($J$12/$G$12),"")</f>
        <v>0.13646025966397538</v>
      </c>
      <c r="N4129" s="30">
        <f ca="1">IF(OFFSET($O4129,N$12,)&lt;&gt;"",_xlfn.STDEV.S(OFFSET($O4129,,,N$12))*SQRT($J$12/$G$12),"")</f>
        <v>0.12388157263638849</v>
      </c>
      <c r="O4129" s="4">
        <f t="shared" ca="1" si="64"/>
        <v>1.7273896247066655E-3</v>
      </c>
    </row>
    <row r="4130" spans="2:15" x14ac:dyDescent="0.2">
      <c r="B4130" s="14">
        <v>35615</v>
      </c>
      <c r="C4130" s="25">
        <v>1381.36</v>
      </c>
      <c r="D4130" s="25">
        <v>1401.66</v>
      </c>
      <c r="E4130" s="25">
        <v>1374.31</v>
      </c>
      <c r="F4130" s="16">
        <v>1388.18</v>
      </c>
      <c r="G4130" s="28">
        <f ca="1">IFERROR($F4130/OFFSET($F4130,G$12,)-1,"")</f>
        <v>4.9080642826118126E-3</v>
      </c>
      <c r="H4130" s="29">
        <f ca="1">IFERROR($F4130/OFFSET($F4130,H$12,)-1,"")</f>
        <v>7.1920558438349547E-2</v>
      </c>
      <c r="I4130" s="29">
        <f ca="1">IFERROR($F4130/OFFSET($F4130,I$12,)-1,"")</f>
        <v>6.2176720839837163E-2</v>
      </c>
      <c r="J4130" s="29">
        <f ca="1">IFERROR($F4130/OFFSET($F4130,J$12,)-1,"")</f>
        <v>0.29040594179053159</v>
      </c>
      <c r="K4130" s="30">
        <f>F4130/VLOOKUP(YEAR(B4130),$Z$13:$AB$35,3,FALSE)-1</f>
        <v>0.2232061822058915</v>
      </c>
      <c r="L4130" s="21">
        <f>MAX(F4130:$F$5741)</f>
        <v>1388.18</v>
      </c>
      <c r="M4130" s="28">
        <f ca="1">IF(OFFSET($O4130,M$12,)&lt;&gt;"",_xlfn.STDEV.S(OFFSET($O4130,,,M$12))*SQRT($J$12/$G$12),"")</f>
        <v>0.13644290505403811</v>
      </c>
      <c r="N4130" s="30">
        <f ca="1">IF(OFFSET($O4130,N$12,)&lt;&gt;"",_xlfn.STDEV.S(OFFSET($O4130,,,N$12))*SQRT($J$12/$G$12),"")</f>
        <v>0.12413097131226225</v>
      </c>
      <c r="O4130" s="4">
        <f t="shared" ca="1" si="64"/>
        <v>4.8960590008824516E-3</v>
      </c>
    </row>
    <row r="4131" spans="2:15" x14ac:dyDescent="0.2">
      <c r="B4131" s="14">
        <v>35614</v>
      </c>
      <c r="C4131" s="25">
        <v>1364.59</v>
      </c>
      <c r="D4131" s="25">
        <v>1384.49</v>
      </c>
      <c r="E4131" s="25">
        <v>1354.71</v>
      </c>
      <c r="F4131" s="16">
        <v>1381.4</v>
      </c>
      <c r="G4131" s="28">
        <f ca="1">IFERROR($F4131/OFFSET($F4131,G$12,)-1,"")</f>
        <v>1.2200036636746736E-2</v>
      </c>
      <c r="H4131" s="29">
        <f ca="1">IFERROR($F4131/OFFSET($F4131,H$12,)-1,"")</f>
        <v>6.5664825500663548E-2</v>
      </c>
      <c r="I4131" s="29">
        <f ca="1">IFERROR($F4131/OFFSET($F4131,I$12,)-1,"")</f>
        <v>5.9217740018555842E-2</v>
      </c>
      <c r="J4131" s="29">
        <f ca="1">IFERROR($F4131/OFFSET($F4131,J$12,)-1,"")</f>
        <v>0.2671766929018291</v>
      </c>
      <c r="K4131" s="30">
        <f>F4131/VLOOKUP(YEAR(B4131),$Z$13:$AB$35,3,FALSE)-1</f>
        <v>0.21723192964833005</v>
      </c>
      <c r="L4131" s="21">
        <f>MAX(F4131:$F$5741)</f>
        <v>1381.4</v>
      </c>
      <c r="M4131" s="28">
        <f ca="1">IF(OFFSET($O4131,M$12,)&lt;&gt;"",_xlfn.STDEV.S(OFFSET($O4131,,,M$12))*SQRT($J$12/$G$12),"")</f>
        <v>0.13693223102122842</v>
      </c>
      <c r="N4131" s="30">
        <f ca="1">IF(OFFSET($O4131,N$12,)&lt;&gt;"",_xlfn.STDEV.S(OFFSET($O4131,,,N$12))*SQRT($J$12/$G$12),"")</f>
        <v>0.12470337264363159</v>
      </c>
      <c r="O4131" s="4">
        <f t="shared" ca="1" si="64"/>
        <v>1.2126215993005625E-2</v>
      </c>
    </row>
    <row r="4132" spans="2:15" x14ac:dyDescent="0.2">
      <c r="B4132" s="14">
        <v>35613</v>
      </c>
      <c r="C4132" s="25">
        <v>1340.14</v>
      </c>
      <c r="D4132" s="25">
        <v>1374.99</v>
      </c>
      <c r="E4132" s="25">
        <v>1340.14</v>
      </c>
      <c r="F4132" s="16">
        <v>1364.75</v>
      </c>
      <c r="G4132" s="28">
        <f ca="1">IFERROR($F4132/OFFSET($F4132,G$12,)-1,"")</f>
        <v>1.8568965645920921E-2</v>
      </c>
      <c r="H4132" s="29">
        <f ca="1">IFERROR($F4132/OFFSET($F4132,H$12,)-1,"")</f>
        <v>5.3120972907069186E-2</v>
      </c>
      <c r="I4132" s="29">
        <f ca="1">IFERROR($F4132/OFFSET($F4132,I$12,)-1,"")</f>
        <v>5.0761460402519276E-2</v>
      </c>
      <c r="J4132" s="29">
        <f ca="1">IFERROR($F4132/OFFSET($F4132,J$12,)-1,"")</f>
        <v>0.24911904958034725</v>
      </c>
      <c r="K4132" s="30">
        <f>F4132/VLOOKUP(YEAR(B4132),$Z$13:$AB$35,3,FALSE)-1</f>
        <v>0.20256064571272492</v>
      </c>
      <c r="L4132" s="21">
        <f>MAX(F4132:$F$5741)</f>
        <v>1364.75</v>
      </c>
      <c r="M4132" s="28">
        <f ca="1">IF(OFFSET($O4132,M$12,)&lt;&gt;"",_xlfn.STDEV.S(OFFSET($O4132,,,M$12))*SQRT($J$12/$G$12),"")</f>
        <v>0.13928988121976832</v>
      </c>
      <c r="N4132" s="30">
        <f ca="1">IF(OFFSET($O4132,N$12,)&lt;&gt;"",_xlfn.STDEV.S(OFFSET($O4132,,,N$12))*SQRT($J$12/$G$12),"")</f>
        <v>0.12340719832711282</v>
      </c>
      <c r="O4132" s="4">
        <f t="shared" ca="1" si="64"/>
        <v>1.8398667348535375E-2</v>
      </c>
    </row>
    <row r="4133" spans="2:15" x14ac:dyDescent="0.2">
      <c r="B4133" s="14">
        <v>35612</v>
      </c>
      <c r="C4133" s="25">
        <v>1309.32</v>
      </c>
      <c r="D4133" s="25">
        <v>1343.76</v>
      </c>
      <c r="E4133" s="25">
        <v>1308.82</v>
      </c>
      <c r="F4133" s="16">
        <v>1339.87</v>
      </c>
      <c r="G4133" s="28">
        <f ca="1">IFERROR($F4133/OFFSET($F4133,G$12,)-1,"")</f>
        <v>2.3035809727418366E-2</v>
      </c>
      <c r="H4133" s="29">
        <f ca="1">IFERROR($F4133/OFFSET($F4133,H$12,)-1,"")</f>
        <v>4.376446026688674E-2</v>
      </c>
      <c r="I4133" s="29">
        <f ca="1">IFERROR($F4133/OFFSET($F4133,I$12,)-1,"")</f>
        <v>3.0391817587572589E-2</v>
      </c>
      <c r="J4133" s="29">
        <f ca="1">IFERROR($F4133/OFFSET($F4133,J$12,)-1,"")</f>
        <v>0.21980463024498587</v>
      </c>
      <c r="K4133" s="30">
        <f>F4133/VLOOKUP(YEAR(B4133),$Z$13:$AB$35,3,FALSE)-1</f>
        <v>0.18063742983777886</v>
      </c>
      <c r="L4133" s="21">
        <f>MAX(F4133:$F$5741)</f>
        <v>1339.87</v>
      </c>
      <c r="M4133" s="28">
        <f ca="1">IF(OFFSET($O4133,M$12,)&lt;&gt;"",_xlfn.STDEV.S(OFFSET($O4133,,,M$12))*SQRT($J$12/$G$12),"")</f>
        <v>0.13627742213625182</v>
      </c>
      <c r="N4133" s="30">
        <f ca="1">IF(OFFSET($O4133,N$12,)&lt;&gt;"",_xlfn.STDEV.S(OFFSET($O4133,,,N$12))*SQRT($J$12/$G$12),"")</f>
        <v>0.12032450832431048</v>
      </c>
      <c r="O4133" s="4">
        <f t="shared" ca="1" si="64"/>
        <v>2.27744909779743E-2</v>
      </c>
    </row>
    <row r="4134" spans="2:15" x14ac:dyDescent="0.2">
      <c r="B4134" s="14">
        <v>35611</v>
      </c>
      <c r="C4134" s="25">
        <v>1295.22</v>
      </c>
      <c r="D4134" s="25">
        <v>1309.8399999999999</v>
      </c>
      <c r="E4134" s="25">
        <v>1294.5899999999999</v>
      </c>
      <c r="F4134" s="16">
        <v>1309.7</v>
      </c>
      <c r="G4134" s="28">
        <f ca="1">IFERROR($F4134/OFFSET($F4134,G$12,)-1,"")</f>
        <v>1.1320113664442966E-2</v>
      </c>
      <c r="H4134" s="29">
        <f ca="1">IFERROR($F4134/OFFSET($F4134,H$12,)-1,"")</f>
        <v>1.4587061439184534E-2</v>
      </c>
      <c r="I4134" s="29">
        <f ca="1">IFERROR($F4134/OFFSET($F4134,I$12,)-1,"")</f>
        <v>2.3187137700973581E-2</v>
      </c>
      <c r="J4134" s="29">
        <f ca="1">IFERROR($F4134/OFFSET($F4134,J$12,)-1,"")</f>
        <v>0.19111280875986769</v>
      </c>
      <c r="K4134" s="30">
        <f>F4134/VLOOKUP(YEAR(B4134),$Z$13:$AB$35,3,FALSE)-1</f>
        <v>0.1540528871148239</v>
      </c>
      <c r="L4134" s="21">
        <f>MAX(F4134:$F$5741)</f>
        <v>1310.7</v>
      </c>
      <c r="M4134" s="28">
        <f ca="1">IF(OFFSET($O4134,M$12,)&lt;&gt;"",_xlfn.STDEV.S(OFFSET($O4134,,,M$12))*SQRT($J$12/$G$12),"")</f>
        <v>0.12175745128280449</v>
      </c>
      <c r="N4134" s="30">
        <f ca="1">IF(OFFSET($O4134,N$12,)&lt;&gt;"",_xlfn.STDEV.S(OFFSET($O4134,,,N$12))*SQRT($J$12/$G$12),"")</f>
        <v>0.11355309546751413</v>
      </c>
      <c r="O4134" s="4">
        <f t="shared" ca="1" si="64"/>
        <v>1.1256520647856651E-2</v>
      </c>
    </row>
    <row r="4135" spans="2:15" x14ac:dyDescent="0.2">
      <c r="B4135" s="14">
        <v>35608</v>
      </c>
      <c r="C4135" s="25">
        <v>1296.52</v>
      </c>
      <c r="D4135" s="25">
        <v>1301.5999999999999</v>
      </c>
      <c r="E4135" s="25">
        <v>1292.9100000000001</v>
      </c>
      <c r="F4135" s="16">
        <v>1295.04</v>
      </c>
      <c r="G4135" s="28">
        <f ca="1">IFERROR($F4135/OFFSET($F4135,G$12,)-1,"")</f>
        <v>-9.5658345419202817E-4</v>
      </c>
      <c r="H4135" s="29">
        <f ca="1">IFERROR($F4135/OFFSET($F4135,H$12,)-1,"")</f>
        <v>-5.7045459780263874E-3</v>
      </c>
      <c r="I4135" s="29">
        <f ca="1">IFERROR($F4135/OFFSET($F4135,I$12,)-1,"")</f>
        <v>-7.3203075295686926E-3</v>
      </c>
      <c r="J4135" s="29">
        <f ca="1">IFERROR($F4135/OFFSET($F4135,J$12,)-1,"")</f>
        <v>0.18788123389071831</v>
      </c>
      <c r="K4135" s="30">
        <f>F4135/VLOOKUP(YEAR(B4135),$Z$13:$AB$35,3,FALSE)-1</f>
        <v>0.14113510798593687</v>
      </c>
      <c r="L4135" s="21">
        <f>MAX(F4135:$F$5741)</f>
        <v>1310.7</v>
      </c>
      <c r="M4135" s="28">
        <f ca="1">IF(OFFSET($O4135,M$12,)&lt;&gt;"",_xlfn.STDEV.S(OFFSET($O4135,,,M$12))*SQRT($J$12/$G$12),"")</f>
        <v>0.12235662483682</v>
      </c>
      <c r="N4135" s="30">
        <f ca="1">IF(OFFSET($O4135,N$12,)&lt;&gt;"",_xlfn.STDEV.S(OFFSET($O4135,,,N$12))*SQRT($J$12/$G$12),"")</f>
        <v>0.12556530518154177</v>
      </c>
      <c r="O4135" s="4">
        <f t="shared" ca="1" si="64"/>
        <v>-9.5704127212843941E-4</v>
      </c>
    </row>
    <row r="4136" spans="2:15" x14ac:dyDescent="0.2">
      <c r="B4136" s="14">
        <v>35607</v>
      </c>
      <c r="C4136" s="25">
        <v>1295.6099999999999</v>
      </c>
      <c r="D4136" s="25">
        <v>1306.76</v>
      </c>
      <c r="E4136" s="25">
        <v>1294.95</v>
      </c>
      <c r="F4136" s="16">
        <v>1296.28</v>
      </c>
      <c r="G4136" s="28">
        <f ca="1">IFERROR($F4136/OFFSET($F4136,G$12,)-1,"")</f>
        <v>2.8551365449747124E-4</v>
      </c>
      <c r="H4136" s="29">
        <f ca="1">IFERROR($F4136/OFFSET($F4136,H$12,)-1,"")</f>
        <v>-2.8308563340411208E-3</v>
      </c>
      <c r="I4136" s="29">
        <f ca="1">IFERROR($F4136/OFFSET($F4136,I$12,)-1,"")</f>
        <v>-1.1001754787518192E-2</v>
      </c>
      <c r="J4136" s="29">
        <f ca="1">IFERROR($F4136/OFFSET($F4136,J$12,)-1,"")</f>
        <v>0.19295791498329673</v>
      </c>
      <c r="K4136" s="30">
        <f>F4136/VLOOKUP(YEAR(B4136),$Z$13:$AB$35,3,FALSE)-1</f>
        <v>0.14222774414690686</v>
      </c>
      <c r="L4136" s="21">
        <f>MAX(F4136:$F$5741)</f>
        <v>1310.7</v>
      </c>
      <c r="M4136" s="28">
        <f ca="1">IF(OFFSET($O4136,M$12,)&lt;&gt;"",_xlfn.STDEV.S(OFFSET($O4136,,,M$12))*SQRT($J$12/$G$12),"")</f>
        <v>0.12259850635175161</v>
      </c>
      <c r="N4136" s="30">
        <f ca="1">IF(OFFSET($O4136,N$12,)&lt;&gt;"",_xlfn.STDEV.S(OFFSET($O4136,,,N$12))*SQRT($J$12/$G$12),"")</f>
        <v>0.12651480668545248</v>
      </c>
      <c r="O4136" s="4">
        <f t="shared" ca="1" si="64"/>
        <v>2.8547290323052991E-4</v>
      </c>
    </row>
    <row r="4137" spans="2:15" x14ac:dyDescent="0.2">
      <c r="B4137" s="14">
        <v>35606</v>
      </c>
      <c r="C4137" s="25">
        <v>1283.69</v>
      </c>
      <c r="D4137" s="25">
        <v>1298.94</v>
      </c>
      <c r="E4137" s="25">
        <v>1283.42</v>
      </c>
      <c r="F4137" s="16">
        <v>1295.9100000000001</v>
      </c>
      <c r="G4137" s="28">
        <f ca="1">IFERROR($F4137/OFFSET($F4137,G$12,)-1,"")</f>
        <v>9.5194322616831695E-3</v>
      </c>
      <c r="H4137" s="29">
        <f ca="1">IFERROR($F4137/OFFSET($F4137,H$12,)-1,"")</f>
        <v>-1.2023399384956113E-3</v>
      </c>
      <c r="I4137" s="29">
        <f ca="1">IFERROR($F4137/OFFSET($F4137,I$12,)-1,"")</f>
        <v>-1.0090747983378057E-2</v>
      </c>
      <c r="J4137" s="29">
        <f ca="1">IFERROR($F4137/OFFSET($F4137,J$12,)-1,"")</f>
        <v>0.17664523861407733</v>
      </c>
      <c r="K4137" s="30">
        <f>F4137/VLOOKUP(YEAR(B4137),$Z$13:$AB$35,3,FALSE)-1</f>
        <v>0.14190171561500464</v>
      </c>
      <c r="L4137" s="21">
        <f>MAX(F4137:$F$5741)</f>
        <v>1310.7</v>
      </c>
      <c r="M4137" s="28">
        <f ca="1">IF(OFFSET($O4137,M$12,)&lt;&gt;"",_xlfn.STDEV.S(OFFSET($O4137,,,M$12))*SQRT($J$12/$G$12),"")</f>
        <v>0.12303529303772413</v>
      </c>
      <c r="N4137" s="30">
        <f ca="1">IF(OFFSET($O4137,N$12,)&lt;&gt;"",_xlfn.STDEV.S(OFFSET($O4137,,,N$12))*SQRT($J$12/$G$12),"")</f>
        <v>0.12701969092096543</v>
      </c>
      <c r="O4137" s="4">
        <f t="shared" ca="1" si="64"/>
        <v>9.4744079779428055E-3</v>
      </c>
    </row>
    <row r="4138" spans="2:15" x14ac:dyDescent="0.2">
      <c r="B4138" s="14">
        <v>35605</v>
      </c>
      <c r="C4138" s="25">
        <v>1290.21</v>
      </c>
      <c r="D4138" s="25">
        <v>1290.21</v>
      </c>
      <c r="E4138" s="25">
        <v>1278.07</v>
      </c>
      <c r="F4138" s="16">
        <v>1283.69</v>
      </c>
      <c r="G4138" s="28">
        <f ca="1">IFERROR($F4138/OFFSET($F4138,G$12,)-1,"")</f>
        <v>-5.5621402619937532E-3</v>
      </c>
      <c r="H4138" s="29">
        <f ca="1">IFERROR($F4138/OFFSET($F4138,H$12,)-1,"")</f>
        <v>-1.511443236483323E-2</v>
      </c>
      <c r="I4138" s="29">
        <f ca="1">IFERROR($F4138/OFFSET($F4138,I$12,)-1,"")</f>
        <v>-5.4311613852947582E-3</v>
      </c>
      <c r="J4138" s="29">
        <f ca="1">IFERROR($F4138/OFFSET($F4138,J$12,)-1,"")</f>
        <v>0.15538454615003827</v>
      </c>
      <c r="K4138" s="30">
        <f>F4138/VLOOKUP(YEAR(B4138),$Z$13:$AB$35,3,FALSE)-1</f>
        <v>0.13113396248028431</v>
      </c>
      <c r="L4138" s="21">
        <f>MAX(F4138:$F$5741)</f>
        <v>1310.7</v>
      </c>
      <c r="M4138" s="28">
        <f ca="1">IF(OFFSET($O4138,M$12,)&lt;&gt;"",_xlfn.STDEV.S(OFFSET($O4138,,,M$12))*SQRT($J$12/$G$12),"")</f>
        <v>0.12703229822465339</v>
      </c>
      <c r="N4138" s="30">
        <f ca="1">IF(OFFSET($O4138,N$12,)&lt;&gt;"",_xlfn.STDEV.S(OFFSET($O4138,,,N$12))*SQRT($J$12/$G$12),"")</f>
        <v>0.12583522982361176</v>
      </c>
      <c r="O4138" s="4">
        <f t="shared" ca="1" si="64"/>
        <v>-5.5776665638852434E-3</v>
      </c>
    </row>
    <row r="4139" spans="2:15" x14ac:dyDescent="0.2">
      <c r="B4139" s="14">
        <v>35604</v>
      </c>
      <c r="C4139" s="25">
        <v>1301.58</v>
      </c>
      <c r="D4139" s="25">
        <v>1302.74</v>
      </c>
      <c r="E4139" s="25">
        <v>1289.1199999999999</v>
      </c>
      <c r="F4139" s="16">
        <v>1290.8699999999999</v>
      </c>
      <c r="G4139" s="28">
        <f ca="1">IFERROR($F4139/OFFSET($F4139,G$12,)-1,"")</f>
        <v>-8.9061552281435308E-3</v>
      </c>
      <c r="H4139" s="29">
        <f ca="1">IFERROR($F4139/OFFSET($F4139,H$12,)-1,"")</f>
        <v>-1.3073694350787979E-2</v>
      </c>
      <c r="I4139" s="29">
        <f ca="1">IFERROR($F4139/OFFSET($F4139,I$12,)-1,"")</f>
        <v>2.8589407935113442E-3</v>
      </c>
      <c r="J4139" s="29">
        <f ca="1">IFERROR($F4139/OFFSET($F4139,J$12,)-1,"")</f>
        <v>0.16888514614799521</v>
      </c>
      <c r="K4139" s="30">
        <f>F4139/VLOOKUP(YEAR(B4139),$Z$13:$AB$35,3,FALSE)-1</f>
        <v>0.13746067831557807</v>
      </c>
      <c r="L4139" s="21">
        <f>MAX(F4139:$F$5741)</f>
        <v>1310.7</v>
      </c>
      <c r="M4139" s="28">
        <f ca="1">IF(OFFSET($O4139,M$12,)&lt;&gt;"",_xlfn.STDEV.S(OFFSET($O4139,,,M$12))*SQRT($J$12/$G$12),"")</f>
        <v>0.1286264154159836</v>
      </c>
      <c r="N4139" s="30">
        <f ca="1">IF(OFFSET($O4139,N$12,)&lt;&gt;"",_xlfn.STDEV.S(OFFSET($O4139,,,N$12))*SQRT($J$12/$G$12),"")</f>
        <v>0.12516501594562232</v>
      </c>
      <c r="O4139" s="4">
        <f t="shared" ca="1" si="64"/>
        <v>-8.9460520903673624E-3</v>
      </c>
    </row>
    <row r="4140" spans="2:15" x14ac:dyDescent="0.2">
      <c r="B4140" s="14">
        <v>35601</v>
      </c>
      <c r="C4140" s="25">
        <v>1300.32</v>
      </c>
      <c r="D4140" s="25">
        <v>1304.6199999999999</v>
      </c>
      <c r="E4140" s="25">
        <v>1287.94</v>
      </c>
      <c r="F4140" s="16">
        <v>1302.47</v>
      </c>
      <c r="G4140" s="28">
        <f ca="1">IFERROR($F4140/OFFSET($F4140,G$12,)-1,"")</f>
        <v>1.9308286408812325E-3</v>
      </c>
      <c r="H4140" s="29">
        <f ca="1">IFERROR($F4140/OFFSET($F4140,H$12,)-1,"")</f>
        <v>1.3821806202929388E-4</v>
      </c>
      <c r="I4140" s="29">
        <f ca="1">IFERROR($F4140/OFFSET($F4140,I$12,)-1,"")</f>
        <v>9.5805784002915839E-3</v>
      </c>
      <c r="J4140" s="29">
        <f ca="1">IFERROR($F4140/OFFSET($F4140,J$12,)-1,"")</f>
        <v>0.17973080685482423</v>
      </c>
      <c r="K4140" s="30">
        <f>F4140/VLOOKUP(YEAR(B4140),$Z$13:$AB$35,3,FALSE)-1</f>
        <v>0.14768211336981341</v>
      </c>
      <c r="L4140" s="21">
        <f>MAX(F4140:$F$5741)</f>
        <v>1310.7</v>
      </c>
      <c r="M4140" s="28">
        <f ca="1">IF(OFFSET($O4140,M$12,)&lt;&gt;"",_xlfn.STDEV.S(OFFSET($O4140,,,M$12))*SQRT($J$12/$G$12),"")</f>
        <v>0.12581082944443453</v>
      </c>
      <c r="N4140" s="30">
        <f ca="1">IF(OFFSET($O4140,N$12,)&lt;&gt;"",_xlfn.STDEV.S(OFFSET($O4140,,,N$12))*SQRT($J$12/$G$12),"")</f>
        <v>0.12382647396174064</v>
      </c>
      <c r="O4140" s="4">
        <f t="shared" ca="1" si="64"/>
        <v>1.9289669872319497E-3</v>
      </c>
    </row>
    <row r="4141" spans="2:15" x14ac:dyDescent="0.2">
      <c r="B4141" s="14">
        <v>35600</v>
      </c>
      <c r="C4141" s="25">
        <v>1297.26</v>
      </c>
      <c r="D4141" s="25">
        <v>1299.96</v>
      </c>
      <c r="E4141" s="25">
        <v>1292.32</v>
      </c>
      <c r="F4141" s="16">
        <v>1299.96</v>
      </c>
      <c r="G4141" s="28">
        <f ca="1">IFERROR($F4141/OFFSET($F4141,G$12,)-1,"")</f>
        <v>1.9191195172143516E-3</v>
      </c>
      <c r="H4141" s="29">
        <f ca="1">IFERROR($F4141/OFFSET($F4141,H$12,)-1,"")</f>
        <v>2.9936423677552337E-3</v>
      </c>
      <c r="I4141" s="29">
        <f ca="1">IFERROR($F4141/OFFSET($F4141,I$12,)-1,"")</f>
        <v>2.3300481753203872E-2</v>
      </c>
      <c r="J4141" s="29">
        <f ca="1">IFERROR($F4141/OFFSET($F4141,J$12,)-1,"")</f>
        <v>0.16799942496720521</v>
      </c>
      <c r="K4141" s="30">
        <f>F4141/VLOOKUP(YEAR(B4141),$Z$13:$AB$35,3,FALSE)-1</f>
        <v>0.14547040630204355</v>
      </c>
      <c r="L4141" s="21">
        <f>MAX(F4141:$F$5741)</f>
        <v>1310.7</v>
      </c>
      <c r="M4141" s="28">
        <f ca="1">IF(OFFSET($O4141,M$12,)&lt;&gt;"",_xlfn.STDEV.S(OFFSET($O4141,,,M$12))*SQRT($J$12/$G$12),"")</f>
        <v>0.12601920768455799</v>
      </c>
      <c r="N4141" s="30">
        <f ca="1">IF(OFFSET($O4141,N$12,)&lt;&gt;"",_xlfn.STDEV.S(OFFSET($O4141,,,N$12))*SQRT($J$12/$G$12),"")</f>
        <v>0.12418616961257135</v>
      </c>
      <c r="O4141" s="4">
        <f t="shared" ca="1" si="64"/>
        <v>1.9172803600193912E-3</v>
      </c>
    </row>
    <row r="4142" spans="2:15" x14ac:dyDescent="0.2">
      <c r="B4142" s="14">
        <v>35599</v>
      </c>
      <c r="C4142" s="25">
        <v>1303.3</v>
      </c>
      <c r="D4142" s="25">
        <v>1303.3499999999999</v>
      </c>
      <c r="E4142" s="25">
        <v>1289.8800000000001</v>
      </c>
      <c r="F4142" s="16">
        <v>1297.47</v>
      </c>
      <c r="G4142" s="28">
        <f ca="1">IFERROR($F4142/OFFSET($F4142,G$12,)-1,"")</f>
        <v>-4.542002010142876E-3</v>
      </c>
      <c r="H4142" s="29">
        <f ca="1">IFERROR($F4142/OFFSET($F4142,H$12,)-1,"")</f>
        <v>-2.3758996124745302E-3</v>
      </c>
      <c r="I4142" s="29">
        <f ca="1">IFERROR($F4142/OFFSET($F4142,I$12,)-1,"")</f>
        <v>3.6831338202624186E-2</v>
      </c>
      <c r="J4142" s="29">
        <f ca="1">IFERROR($F4142/OFFSET($F4142,J$12,)-1,"")</f>
        <v>0.15749422354651932</v>
      </c>
      <c r="K4142" s="30">
        <f>F4142/VLOOKUP(YEAR(B4142),$Z$13:$AB$35,3,FALSE)-1</f>
        <v>0.14327632239816035</v>
      </c>
      <c r="L4142" s="21">
        <f>MAX(F4142:$F$5741)</f>
        <v>1310.7</v>
      </c>
      <c r="M4142" s="28">
        <f ca="1">IF(OFFSET($O4142,M$12,)&lt;&gt;"",_xlfn.STDEV.S(OFFSET($O4142,,,M$12))*SQRT($J$12/$G$12),"")</f>
        <v>0.12622835050841305</v>
      </c>
      <c r="N4142" s="30">
        <f ca="1">IF(OFFSET($O4142,N$12,)&lt;&gt;"",_xlfn.STDEV.S(OFFSET($O4142,,,N$12))*SQRT($J$12/$G$12),"")</f>
        <v>0.12420085822876106</v>
      </c>
      <c r="O4142" s="4">
        <f t="shared" ca="1" si="64"/>
        <v>-4.5523482415621638E-3</v>
      </c>
    </row>
    <row r="4143" spans="2:15" x14ac:dyDescent="0.2">
      <c r="B4143" s="14">
        <v>35598</v>
      </c>
      <c r="C4143" s="25">
        <v>1307.6099999999999</v>
      </c>
      <c r="D4143" s="25">
        <v>1311.15</v>
      </c>
      <c r="E4143" s="25">
        <v>1300.57</v>
      </c>
      <c r="F4143" s="16">
        <v>1303.3900000000001</v>
      </c>
      <c r="G4143" s="28">
        <f ca="1">IFERROR($F4143/OFFSET($F4143,G$12,)-1,"")</f>
        <v>-3.5016093641291324E-3</v>
      </c>
      <c r="H4143" s="29">
        <f ca="1">IFERROR($F4143/OFFSET($F4143,H$12,)-1,"")</f>
        <v>4.361461937383071E-3</v>
      </c>
      <c r="I4143" s="29">
        <f ca="1">IFERROR($F4143/OFFSET($F4143,I$12,)-1,"")</f>
        <v>4.3221091892843733E-2</v>
      </c>
      <c r="J4143" s="29">
        <f ca="1">IFERROR($F4143/OFFSET($F4143,J$12,)-1,"")</f>
        <v>0.16011570983533607</v>
      </c>
      <c r="K4143" s="30">
        <f>F4143/VLOOKUP(YEAR(B4143),$Z$13:$AB$35,3,FALSE)-1</f>
        <v>0.14849277890859769</v>
      </c>
      <c r="L4143" s="21">
        <f>MAX(F4143:$F$5741)</f>
        <v>1310.7</v>
      </c>
      <c r="M4143" s="28">
        <f ca="1">IF(OFFSET($O4143,M$12,)&lt;&gt;"",_xlfn.STDEV.S(OFFSET($O4143,,,M$12))*SQRT($J$12/$G$12),"")</f>
        <v>0.12606149159407964</v>
      </c>
      <c r="N4143" s="30">
        <f ca="1">IF(OFFSET($O4143,N$12,)&lt;&gt;"",_xlfn.STDEV.S(OFFSET($O4143,,,N$12))*SQRT($J$12/$G$12),"")</f>
        <v>0.12511411293165084</v>
      </c>
      <c r="O4143" s="4">
        <f t="shared" ca="1" si="64"/>
        <v>-3.5077543472793221E-3</v>
      </c>
    </row>
    <row r="4144" spans="2:15" x14ac:dyDescent="0.2">
      <c r="B4144" s="14">
        <v>35597</v>
      </c>
      <c r="C4144" s="25">
        <v>1302.29</v>
      </c>
      <c r="D4144" s="25">
        <v>1311.26</v>
      </c>
      <c r="E4144" s="25">
        <v>1300.83</v>
      </c>
      <c r="F4144" s="16">
        <v>1307.97</v>
      </c>
      <c r="G4144" s="28">
        <f ca="1">IFERROR($F4144/OFFSET($F4144,G$12,)-1,"")</f>
        <v>4.3615477351435228E-3</v>
      </c>
      <c r="H4144" s="29">
        <f ca="1">IFERROR($F4144/OFFSET($F4144,H$12,)-1,"")</f>
        <v>7.3473348582517861E-3</v>
      </c>
      <c r="I4144" s="29">
        <f ca="1">IFERROR($F4144/OFFSET($F4144,I$12,)-1,"")</f>
        <v>3.6861756522152733E-2</v>
      </c>
      <c r="J4144" s="29">
        <f ca="1">IFERROR($F4144/OFFSET($F4144,J$12,)-1,"")</f>
        <v>0.16985671609752617</v>
      </c>
      <c r="K4144" s="30">
        <f>F4144/VLOOKUP(YEAR(B4144),$Z$13:$AB$35,3,FALSE)-1</f>
        <v>0.15252848343863179</v>
      </c>
      <c r="L4144" s="21">
        <f>MAX(F4144:$F$5741)</f>
        <v>1310.7</v>
      </c>
      <c r="M4144" s="28">
        <f ca="1">IF(OFFSET($O4144,M$12,)&lt;&gt;"",_xlfn.STDEV.S(OFFSET($O4144,,,M$12))*SQRT($J$12/$G$12),"")</f>
        <v>0.1259689754412002</v>
      </c>
      <c r="N4144" s="30">
        <f ca="1">IF(OFFSET($O4144,N$12,)&lt;&gt;"",_xlfn.STDEV.S(OFFSET($O4144,,,N$12))*SQRT($J$12/$G$12),"")</f>
        <v>0.12742628299591127</v>
      </c>
      <c r="O4144" s="4">
        <f t="shared" ca="1" si="64"/>
        <v>4.3520637523831165E-3</v>
      </c>
    </row>
    <row r="4145" spans="2:15" x14ac:dyDescent="0.2">
      <c r="B4145" s="14">
        <v>35594</v>
      </c>
      <c r="C4145" s="25">
        <v>1296.08</v>
      </c>
      <c r="D4145" s="25">
        <v>1305.1199999999999</v>
      </c>
      <c r="E4145" s="25">
        <v>1295.55</v>
      </c>
      <c r="F4145" s="16">
        <v>1302.29</v>
      </c>
      <c r="G4145" s="28">
        <f ca="1">IFERROR($F4145/OFFSET($F4145,G$12,)-1,"")</f>
        <v>4.7913709030307228E-3</v>
      </c>
      <c r="H4145" s="29">
        <f ca="1">IFERROR($F4145/OFFSET($F4145,H$12,)-1,"")</f>
        <v>-2.3441988738651665E-3</v>
      </c>
      <c r="I4145" s="29">
        <f ca="1">IFERROR($F4145/OFFSET($F4145,I$12,)-1,"")</f>
        <v>3.6714775866323768E-2</v>
      </c>
      <c r="J4145" s="29">
        <f ca="1">IFERROR($F4145/OFFSET($F4145,J$12,)-1,"")</f>
        <v>0.15338765388362408</v>
      </c>
      <c r="K4145" s="30">
        <f>F4145/VLOOKUP(YEAR(B4145),$Z$13:$AB$35,3,FALSE)-1</f>
        <v>0.14752350489483379</v>
      </c>
      <c r="L4145" s="21">
        <f>MAX(F4145:$F$5741)</f>
        <v>1310.7</v>
      </c>
      <c r="M4145" s="28">
        <f ca="1">IF(OFFSET($O4145,M$12,)&lt;&gt;"",_xlfn.STDEV.S(OFFSET($O4145,,,M$12))*SQRT($J$12/$G$12),"")</f>
        <v>0.12730388099797529</v>
      </c>
      <c r="N4145" s="30">
        <f ca="1">IF(OFFSET($O4145,N$12,)&lt;&gt;"",_xlfn.STDEV.S(OFFSET($O4145,,,N$12))*SQRT($J$12/$G$12),"")</f>
        <v>0.12749503013341287</v>
      </c>
      <c r="O4145" s="4">
        <f t="shared" ca="1" si="64"/>
        <v>4.7799288197526981E-3</v>
      </c>
    </row>
    <row r="4146" spans="2:15" x14ac:dyDescent="0.2">
      <c r="B4146" s="14">
        <v>35593</v>
      </c>
      <c r="C4146" s="25">
        <v>1300.57</v>
      </c>
      <c r="D4146" s="25">
        <v>1303.74</v>
      </c>
      <c r="E4146" s="25">
        <v>1292.22</v>
      </c>
      <c r="F4146" s="16">
        <v>1296.08</v>
      </c>
      <c r="G4146" s="28">
        <f ca="1">IFERROR($F4146/OFFSET($F4146,G$12,)-1,"")</f>
        <v>-3.4446699883127208E-3</v>
      </c>
      <c r="H4146" s="29">
        <f ca="1">IFERROR($F4146/OFFSET($F4146,H$12,)-1,"")</f>
        <v>-8.2943102867812923E-3</v>
      </c>
      <c r="I4146" s="29">
        <f ca="1">IFERROR($F4146/OFFSET($F4146,I$12,)-1,"")</f>
        <v>2.9092294988248613E-2</v>
      </c>
      <c r="J4146" s="29">
        <f ca="1">IFERROR($F4146/OFFSET($F4146,J$12,)-1,"")</f>
        <v>0.14079498644509392</v>
      </c>
      <c r="K4146" s="30">
        <f>F4146/VLOOKUP(YEAR(B4146),$Z$13:$AB$35,3,FALSE)-1</f>
        <v>0.1420515125080406</v>
      </c>
      <c r="L4146" s="21">
        <f>MAX(F4146:$F$5741)</f>
        <v>1310.7</v>
      </c>
      <c r="M4146" s="28">
        <f ca="1">IF(OFFSET($O4146,M$12,)&lt;&gt;"",_xlfn.STDEV.S(OFFSET($O4146,,,M$12))*SQRT($J$12/$G$12),"")</f>
        <v>0.12817089270621734</v>
      </c>
      <c r="N4146" s="30">
        <f ca="1">IF(OFFSET($O4146,N$12,)&lt;&gt;"",_xlfn.STDEV.S(OFFSET($O4146,,,N$12))*SQRT($J$12/$G$12),"")</f>
        <v>0.12804939921053826</v>
      </c>
      <c r="O4146" s="4">
        <f t="shared" ca="1" si="64"/>
        <v>-3.4506165238057007E-3</v>
      </c>
    </row>
    <row r="4147" spans="2:15" x14ac:dyDescent="0.2">
      <c r="B4147" s="14">
        <v>35592</v>
      </c>
      <c r="C4147" s="25">
        <v>1297.73</v>
      </c>
      <c r="D4147" s="25">
        <v>1306.1300000000001</v>
      </c>
      <c r="E4147" s="25">
        <v>1295.3</v>
      </c>
      <c r="F4147" s="16">
        <v>1300.56</v>
      </c>
      <c r="G4147" s="28">
        <f ca="1">IFERROR($F4147/OFFSET($F4147,G$12,)-1,"")</f>
        <v>2.1807309686914245E-3</v>
      </c>
      <c r="H4147" s="29">
        <f ca="1">IFERROR($F4147/OFFSET($F4147,H$12,)-1,"")</f>
        <v>-2.7680440433379694E-3</v>
      </c>
      <c r="I4147" s="29">
        <f ca="1">IFERROR($F4147/OFFSET($F4147,I$12,)-1,"")</f>
        <v>4.7959775672016924E-2</v>
      </c>
      <c r="J4147" s="29">
        <f ca="1">IFERROR($F4147/OFFSET($F4147,J$12,)-1,"")</f>
        <v>0.14195400784974832</v>
      </c>
      <c r="K4147" s="30">
        <f>F4147/VLOOKUP(YEAR(B4147),$Z$13:$AB$35,3,FALSE)-1</f>
        <v>0.1459991012186419</v>
      </c>
      <c r="L4147" s="21">
        <f>MAX(F4147:$F$5741)</f>
        <v>1310.7</v>
      </c>
      <c r="M4147" s="28">
        <f ca="1">IF(OFFSET($O4147,M$12,)&lt;&gt;"",_xlfn.STDEV.S(OFFSET($O4147,,,M$12))*SQRT($J$12/$G$12),"")</f>
        <v>0.13026789562482038</v>
      </c>
      <c r="N4147" s="30">
        <f ca="1">IF(OFFSET($O4147,N$12,)&lt;&gt;"",_xlfn.STDEV.S(OFFSET($O4147,,,N$12))*SQRT($J$12/$G$12),"")</f>
        <v>0.12833262820681679</v>
      </c>
      <c r="O4147" s="4">
        <f t="shared" ca="1" si="64"/>
        <v>2.1783566261541491E-3</v>
      </c>
    </row>
    <row r="4148" spans="2:15" x14ac:dyDescent="0.2">
      <c r="B4148" s="14">
        <v>35591</v>
      </c>
      <c r="C4148" s="25">
        <v>1297.49</v>
      </c>
      <c r="D4148" s="25">
        <v>1299.1099999999999</v>
      </c>
      <c r="E4148" s="25">
        <v>1288.95</v>
      </c>
      <c r="F4148" s="16">
        <v>1297.73</v>
      </c>
      <c r="G4148" s="28">
        <f ca="1">IFERROR($F4148/OFFSET($F4148,G$12,)-1,"")</f>
        <v>-5.3911262062644738E-4</v>
      </c>
      <c r="H4148" s="29">
        <f ca="1">IFERROR($F4148/OFFSET($F4148,H$12,)-1,"")</f>
        <v>-8.392232949907541E-4</v>
      </c>
      <c r="I4148" s="29">
        <f ca="1">IFERROR($F4148/OFFSET($F4148,I$12,)-1,"")</f>
        <v>5.7463677773160304E-2</v>
      </c>
      <c r="J4148" s="29">
        <f ca="1">IFERROR($F4148/OFFSET($F4148,J$12,)-1,"")</f>
        <v>0.14356588327561459</v>
      </c>
      <c r="K4148" s="30">
        <f>F4148/VLOOKUP(YEAR(B4148),$Z$13:$AB$35,3,FALSE)-1</f>
        <v>0.14350542352868634</v>
      </c>
      <c r="L4148" s="21">
        <f>MAX(F4148:$F$5741)</f>
        <v>1310.7</v>
      </c>
      <c r="M4148" s="28">
        <f ca="1">IF(OFFSET($O4148,M$12,)&lt;&gt;"",_xlfn.STDEV.S(OFFSET($O4148,,,M$12))*SQRT($J$12/$G$12),"")</f>
        <v>0.1304399750783436</v>
      </c>
      <c r="N4148" s="30">
        <f ca="1">IF(OFFSET($O4148,N$12,)&lt;&gt;"",_xlfn.STDEV.S(OFFSET($O4148,,,N$12))*SQRT($J$12/$G$12),"")</f>
        <v>0.12927870717614373</v>
      </c>
      <c r="O4148" s="4">
        <f t="shared" ca="1" si="64"/>
        <v>-5.3925799408609926E-4</v>
      </c>
    </row>
    <row r="4149" spans="2:15" x14ac:dyDescent="0.2">
      <c r="B4149" s="14">
        <v>35590</v>
      </c>
      <c r="C4149" s="25">
        <v>1305.3499999999999</v>
      </c>
      <c r="D4149" s="25">
        <v>1310.45</v>
      </c>
      <c r="E4149" s="25">
        <v>1294.79</v>
      </c>
      <c r="F4149" s="16">
        <v>1298.43</v>
      </c>
      <c r="G4149" s="28">
        <f ca="1">IFERROR($F4149/OFFSET($F4149,G$12,)-1,"")</f>
        <v>-5.3012601984141483E-3</v>
      </c>
      <c r="H4149" s="29">
        <f ca="1">IFERROR($F4149/OFFSET($F4149,H$12,)-1,"")</f>
        <v>-1.4765255508131236E-3</v>
      </c>
      <c r="I4149" s="29">
        <f ca="1">IFERROR($F4149/OFFSET($F4149,I$12,)-1,"")</f>
        <v>6.6498558486040693E-2</v>
      </c>
      <c r="J4149" s="29">
        <f ca="1">IFERROR($F4149/OFFSET($F4149,J$12,)-1,"")</f>
        <v>0.14119601328903664</v>
      </c>
      <c r="K4149" s="30">
        <f>F4149/VLOOKUP(YEAR(B4149),$Z$13:$AB$35,3,FALSE)-1</f>
        <v>0.14412223426471771</v>
      </c>
      <c r="L4149" s="21">
        <f>MAX(F4149:$F$5741)</f>
        <v>1310.7</v>
      </c>
      <c r="M4149" s="28">
        <f ca="1">IF(OFFSET($O4149,M$12,)&lt;&gt;"",_xlfn.STDEV.S(OFFSET($O4149,,,M$12))*SQRT($J$12/$G$12),"")</f>
        <v>0.13142468066350371</v>
      </c>
      <c r="N4149" s="30">
        <f ca="1">IF(OFFSET($O4149,N$12,)&lt;&gt;"",_xlfn.STDEV.S(OFFSET($O4149,,,N$12))*SQRT($J$12/$G$12),"")</f>
        <v>0.12926610927374954</v>
      </c>
      <c r="O4149" s="4">
        <f t="shared" ca="1" si="64"/>
        <v>-5.3153617376246595E-3</v>
      </c>
    </row>
    <row r="4150" spans="2:15" x14ac:dyDescent="0.2">
      <c r="B4150" s="14">
        <v>35587</v>
      </c>
      <c r="C4150" s="25">
        <v>1306.5899999999999</v>
      </c>
      <c r="D4150" s="25">
        <v>1314.35</v>
      </c>
      <c r="E4150" s="25">
        <v>1300.5999999999999</v>
      </c>
      <c r="F4150" s="16">
        <v>1305.3499999999999</v>
      </c>
      <c r="G4150" s="28">
        <f ca="1">IFERROR($F4150/OFFSET($F4150,G$12,)-1,"")</f>
        <v>-1.2012977075874787E-3</v>
      </c>
      <c r="H4150" s="29">
        <f ca="1">IFERROR($F4150/OFFSET($F4150,H$12,)-1,"")</f>
        <v>1.9788753300729711E-2</v>
      </c>
      <c r="I4150" s="29">
        <f ca="1">IFERROR($F4150/OFFSET($F4150,I$12,)-1,"")</f>
        <v>7.7332563033879254E-2</v>
      </c>
      <c r="J4150" s="29">
        <f ca="1">IFERROR($F4150/OFFSET($F4150,J$12,)-1,"")</f>
        <v>0.14619004969882154</v>
      </c>
      <c r="K4150" s="30">
        <f>F4150/VLOOKUP(YEAR(B4150),$Z$13:$AB$35,3,FALSE)-1</f>
        <v>0.15021984896948548</v>
      </c>
      <c r="L4150" s="21">
        <f>MAX(F4150:$F$5741)</f>
        <v>1310.7</v>
      </c>
      <c r="M4150" s="28">
        <f ca="1">IF(OFFSET($O4150,M$12,)&lt;&gt;"",_xlfn.STDEV.S(OFFSET($O4150,,,M$12))*SQRT($J$12/$G$12),"")</f>
        <v>0.12930627255838253</v>
      </c>
      <c r="N4150" s="30">
        <f ca="1">IF(OFFSET($O4150,N$12,)&lt;&gt;"",_xlfn.STDEV.S(OFFSET($O4150,,,N$12))*SQRT($J$12/$G$12),"")</f>
        <v>0.12922266420315009</v>
      </c>
      <c r="O4150" s="4">
        <f t="shared" ca="1" si="64"/>
        <v>-1.2020198440704736E-3</v>
      </c>
    </row>
    <row r="4151" spans="2:15" x14ac:dyDescent="0.2">
      <c r="B4151" s="14">
        <v>35586</v>
      </c>
      <c r="C4151" s="25">
        <v>1303.7</v>
      </c>
      <c r="D4151" s="25">
        <v>1307.1600000000001</v>
      </c>
      <c r="E4151" s="25">
        <v>1299.1400000000001</v>
      </c>
      <c r="F4151" s="16">
        <v>1306.92</v>
      </c>
      <c r="G4151" s="28">
        <f ca="1">IFERROR($F4151/OFFSET($F4151,G$12,)-1,"")</f>
        <v>2.1086208086369407E-3</v>
      </c>
      <c r="H4151" s="29">
        <f ca="1">IFERROR($F4151/OFFSET($F4151,H$12,)-1,"")</f>
        <v>1.7860017323452215E-3</v>
      </c>
      <c r="I4151" s="29">
        <f ca="1">IFERROR($F4151/OFFSET($F4151,I$12,)-1,"")</f>
        <v>8.3942241500858383E-2</v>
      </c>
      <c r="J4151" s="29">
        <f ca="1">IFERROR($F4151/OFFSET($F4151,J$12,)-1,"")</f>
        <v>0.15660731353322244</v>
      </c>
      <c r="K4151" s="30">
        <f>F4151/VLOOKUP(YEAR(B4151),$Z$13:$AB$35,3,FALSE)-1</f>
        <v>0.15160326733458485</v>
      </c>
      <c r="L4151" s="21">
        <f>MAX(F4151:$F$5741)</f>
        <v>1310.7</v>
      </c>
      <c r="M4151" s="28">
        <f ca="1">IF(OFFSET($O4151,M$12,)&lt;&gt;"",_xlfn.STDEV.S(OFFSET($O4151,,,M$12))*SQRT($J$12/$G$12),"")</f>
        <v>0.12875653544753396</v>
      </c>
      <c r="N4151" s="30">
        <f ca="1">IF(OFFSET($O4151,N$12,)&lt;&gt;"",_xlfn.STDEV.S(OFFSET($O4151,,,N$12))*SQRT($J$12/$G$12),"")</f>
        <v>0.12919447934305073</v>
      </c>
      <c r="O4151" s="4">
        <f t="shared" ca="1" si="64"/>
        <v>2.1064007880196478E-3</v>
      </c>
    </row>
    <row r="4152" spans="2:15" x14ac:dyDescent="0.2">
      <c r="B4152" s="14">
        <v>35585</v>
      </c>
      <c r="C4152" s="25">
        <v>1298.82</v>
      </c>
      <c r="D4152" s="25">
        <v>1304.6600000000001</v>
      </c>
      <c r="E4152" s="25">
        <v>1294.6300000000001</v>
      </c>
      <c r="F4152" s="16">
        <v>1304.17</v>
      </c>
      <c r="G4152" s="28">
        <f ca="1">IFERROR($F4152/OFFSET($F4152,G$12,)-1,"")</f>
        <v>4.1191235121111891E-3</v>
      </c>
      <c r="H4152" s="29">
        <f ca="1">IFERROR($F4152/OFFSET($F4152,H$12,)-1,"")</f>
        <v>-4.982070649271364E-3</v>
      </c>
      <c r="I4152" s="29">
        <f ca="1">IFERROR($F4152/OFFSET($F4152,I$12,)-1,"")</f>
        <v>9.2059318556726888E-2</v>
      </c>
      <c r="J4152" s="29">
        <f ca="1">IFERROR($F4152/OFFSET($F4152,J$12,)-1,"")</f>
        <v>0.14464133687915259</v>
      </c>
      <c r="K4152" s="30">
        <f>F4152/VLOOKUP(YEAR(B4152),$Z$13:$AB$35,3,FALSE)-1</f>
        <v>0.14918008230017543</v>
      </c>
      <c r="L4152" s="21">
        <f>MAX(F4152:$F$5741)</f>
        <v>1310.7</v>
      </c>
      <c r="M4152" s="28">
        <f ca="1">IF(OFFSET($O4152,M$12,)&lt;&gt;"",_xlfn.STDEV.S(OFFSET($O4152,,,M$12))*SQRT($J$12/$G$12),"")</f>
        <v>0.13048342905382013</v>
      </c>
      <c r="N4152" s="30">
        <f ca="1">IF(OFFSET($O4152,N$12,)&lt;&gt;"",_xlfn.STDEV.S(OFFSET($O4152,,,N$12))*SQRT($J$12/$G$12),"")</f>
        <v>0.12952157003220111</v>
      </c>
      <c r="O4152" s="4">
        <f t="shared" ca="1" si="64"/>
        <v>4.1106631477568871E-3</v>
      </c>
    </row>
    <row r="4153" spans="2:15" x14ac:dyDescent="0.2">
      <c r="B4153" s="14">
        <v>35584</v>
      </c>
      <c r="C4153" s="25">
        <v>1300.05</v>
      </c>
      <c r="D4153" s="25">
        <v>1312.46</v>
      </c>
      <c r="E4153" s="25">
        <v>1293.55</v>
      </c>
      <c r="F4153" s="16">
        <v>1298.82</v>
      </c>
      <c r="G4153" s="28">
        <f ca="1">IFERROR($F4153/OFFSET($F4153,G$12,)-1,"")</f>
        <v>-1.1766062983042946E-3</v>
      </c>
      <c r="H4153" s="29">
        <f ca="1">IFERROR($F4153/OFFSET($F4153,H$12,)-1,"")</f>
        <v>-7.8678807137618767E-3</v>
      </c>
      <c r="I4153" s="29">
        <f ca="1">IFERROR($F4153/OFFSET($F4153,I$12,)-1,"")</f>
        <v>8.400310473472028E-2</v>
      </c>
      <c r="J4153" s="29">
        <f ca="1">IFERROR($F4153/OFFSET($F4153,J$12,)-1,"")</f>
        <v>0.1368128068900929</v>
      </c>
      <c r="K4153" s="30">
        <f>F4153/VLOOKUP(YEAR(B4153),$Z$13:$AB$35,3,FALSE)-1</f>
        <v>0.14446588596050658</v>
      </c>
      <c r="L4153" s="21">
        <f>MAX(F4153:$F$5741)</f>
        <v>1310.7</v>
      </c>
      <c r="M4153" s="28">
        <f ca="1">IF(OFFSET($O4153,M$12,)&lt;&gt;"",_xlfn.STDEV.S(OFFSET($O4153,,,M$12))*SQRT($J$12/$G$12),"")</f>
        <v>0.13095717074906135</v>
      </c>
      <c r="N4153" s="30">
        <f ca="1">IF(OFFSET($O4153,N$12,)&lt;&gt;"",_xlfn.STDEV.S(OFFSET($O4153,,,N$12))*SQRT($J$12/$G$12),"")</f>
        <v>0.12942884057375936</v>
      </c>
      <c r="O4153" s="4">
        <f t="shared" ca="1" si="64"/>
        <v>-1.1772990429400137E-3</v>
      </c>
    </row>
    <row r="4154" spans="2:15" x14ac:dyDescent="0.2">
      <c r="B4154" s="14">
        <v>35583</v>
      </c>
      <c r="C4154" s="25">
        <v>1279.78</v>
      </c>
      <c r="D4154" s="25">
        <v>1302.68</v>
      </c>
      <c r="E4154" s="25">
        <v>1274.5899999999999</v>
      </c>
      <c r="F4154" s="16">
        <v>1300.3499999999999</v>
      </c>
      <c r="G4154" s="28">
        <f ca="1">IFERROR($F4154/OFFSET($F4154,G$12,)-1,"")</f>
        <v>1.5882564334932292E-2</v>
      </c>
      <c r="H4154" s="29">
        <f ca="1">IFERROR($F4154/OFFSET($F4154,H$12,)-1,"")</f>
        <v>7.4765631052915449E-3</v>
      </c>
      <c r="I4154" s="29">
        <f ca="1">IFERROR($F4154/OFFSET($F4154,I$12,)-1,"")</f>
        <v>8.130919613827059E-2</v>
      </c>
      <c r="J4154" s="29">
        <f ca="1">IFERROR($F4154/OFFSET($F4154,J$12,)-1,"")</f>
        <v>0.14659201128648269</v>
      </c>
      <c r="K4154" s="30">
        <f>F4154/VLOOKUP(YEAR(B4154),$Z$13:$AB$35,3,FALSE)-1</f>
        <v>0.14581405799783242</v>
      </c>
      <c r="L4154" s="21">
        <f>MAX(F4154:$F$5741)</f>
        <v>1310.7</v>
      </c>
      <c r="M4154" s="28">
        <f ca="1">IF(OFFSET($O4154,M$12,)&lt;&gt;"",_xlfn.STDEV.S(OFFSET($O4154,,,M$12))*SQRT($J$12/$G$12),"")</f>
        <v>0.13022463276362875</v>
      </c>
      <c r="N4154" s="30">
        <f ca="1">IF(OFFSET($O4154,N$12,)&lt;&gt;"",_xlfn.STDEV.S(OFFSET($O4154,,,N$12))*SQRT($J$12/$G$12),"")</f>
        <v>0.13088524128332954</v>
      </c>
      <c r="O4154" s="4">
        <f t="shared" ca="1" si="64"/>
        <v>1.5757756191165307E-2</v>
      </c>
    </row>
    <row r="4155" spans="2:15" x14ac:dyDescent="0.2">
      <c r="B4155" s="14">
        <v>35580</v>
      </c>
      <c r="C4155" s="25">
        <v>1303.5899999999999</v>
      </c>
      <c r="D4155" s="25">
        <v>1304.31</v>
      </c>
      <c r="E4155" s="25">
        <v>1277.55</v>
      </c>
      <c r="F4155" s="16">
        <v>1280.02</v>
      </c>
      <c r="G4155" s="28">
        <f ca="1">IFERROR($F4155/OFFSET($F4155,G$12,)-1,"")</f>
        <v>-1.8833503246230565E-2</v>
      </c>
      <c r="H4155" s="29">
        <f ca="1">IFERROR($F4155/OFFSET($F4155,H$12,)-1,"")</f>
        <v>-5.5702732308362535E-3</v>
      </c>
      <c r="I4155" s="29">
        <f ca="1">IFERROR($F4155/OFFSET($F4155,I$12,)-1,"")</f>
        <v>6.119166645940588E-2</v>
      </c>
      <c r="J4155" s="29">
        <f ca="1">IFERROR($F4155/OFFSET($F4155,J$12,)-1,"")</f>
        <v>0.12542092722684806</v>
      </c>
      <c r="K4155" s="30">
        <f>F4155/VLOOKUP(YEAR(B4155),$Z$13:$AB$35,3,FALSE)-1</f>
        <v>0.12790011190709083</v>
      </c>
      <c r="L4155" s="21">
        <f>MAX(F4155:$F$5741)</f>
        <v>1310.7</v>
      </c>
      <c r="M4155" s="28">
        <f ca="1">IF(OFFSET($O4155,M$12,)&lt;&gt;"",_xlfn.STDEV.S(OFFSET($O4155,,,M$12))*SQRT($J$12/$G$12),"")</f>
        <v>0.12511740203321689</v>
      </c>
      <c r="N4155" s="30">
        <f ca="1">IF(OFFSET($O4155,N$12,)&lt;&gt;"",_xlfn.STDEV.S(OFFSET($O4155,,,N$12))*SQRT($J$12/$G$12),"")</f>
        <v>0.12900245883537287</v>
      </c>
      <c r="O4155" s="4">
        <f t="shared" ca="1" si="64"/>
        <v>-1.9013112356293129E-2</v>
      </c>
    </row>
    <row r="4156" spans="2:15" x14ac:dyDescent="0.2">
      <c r="B4156" s="14">
        <v>35578</v>
      </c>
      <c r="C4156" s="25">
        <v>1311.14</v>
      </c>
      <c r="D4156" s="25">
        <v>1313.85</v>
      </c>
      <c r="E4156" s="25">
        <v>1300.83</v>
      </c>
      <c r="F4156" s="16">
        <v>1304.5899999999999</v>
      </c>
      <c r="G4156" s="28">
        <f ca="1">IFERROR($F4156/OFFSET($F4156,G$12,)-1,"")</f>
        <v>-4.6616311894408513E-3</v>
      </c>
      <c r="H4156" s="29">
        <f ca="1">IFERROR($F4156/OFFSET($F4156,H$12,)-1,"")</f>
        <v>1.1223849129144092E-2</v>
      </c>
      <c r="I4156" s="29">
        <f ca="1">IFERROR($F4156/OFFSET($F4156,I$12,)-1,"")</f>
        <v>7.3498070387650438E-2</v>
      </c>
      <c r="J4156" s="29">
        <f ca="1">IFERROR($F4156/OFFSET($F4156,J$12,)-1,"")</f>
        <v>0.14688222521120697</v>
      </c>
      <c r="K4156" s="30">
        <f>F4156/VLOOKUP(YEAR(B4156),$Z$13:$AB$35,3,FALSE)-1</f>
        <v>0.14955016874179416</v>
      </c>
      <c r="L4156" s="21">
        <f>MAX(F4156:$F$5741)</f>
        <v>1310.7</v>
      </c>
      <c r="M4156" s="28">
        <f ca="1">IF(OFFSET($O4156,M$12,)&lt;&gt;"",_xlfn.STDEV.S(OFFSET($O4156,,,M$12))*SQRT($J$12/$G$12),"")</f>
        <v>0.10665667494347093</v>
      </c>
      <c r="N4156" s="30">
        <f ca="1">IF(OFFSET($O4156,N$12,)&lt;&gt;"",_xlfn.STDEV.S(OFFSET($O4156,,,N$12))*SQRT($J$12/$G$12),"")</f>
        <v>0.1224332332312599</v>
      </c>
      <c r="O4156" s="4">
        <f t="shared" ca="1" si="64"/>
        <v>-4.6725304776129893E-3</v>
      </c>
    </row>
    <row r="4157" spans="2:15" x14ac:dyDescent="0.2">
      <c r="B4157" s="14">
        <v>35577</v>
      </c>
      <c r="C4157" s="25">
        <v>1309.05</v>
      </c>
      <c r="D4157" s="25">
        <v>1323.19</v>
      </c>
      <c r="E4157" s="25">
        <v>1303.6500000000001</v>
      </c>
      <c r="F4157" s="16">
        <v>1310.7</v>
      </c>
      <c r="G4157" s="28">
        <f ca="1">IFERROR($F4157/OFFSET($F4157,G$12,)-1,"")</f>
        <v>1.2069176240530055E-3</v>
      </c>
      <c r="H4157" s="29">
        <f ca="1">IFERROR($F4157/OFFSET($F4157,H$12,)-1,"")</f>
        <v>3.1754778173116449E-2</v>
      </c>
      <c r="I4157" s="29">
        <f ca="1">IFERROR($F4157/OFFSET($F4157,I$12,)-1,"")</f>
        <v>8.3482818196096487E-2</v>
      </c>
      <c r="J4157" s="29">
        <f ca="1">IFERROR($F4157/OFFSET($F4157,J$12,)-1,"")</f>
        <v>0.15859910897390583</v>
      </c>
      <c r="K4157" s="30">
        <f>F4157/VLOOKUP(YEAR(B4157),$Z$13:$AB$35,3,FALSE)-1</f>
        <v>0.15493404530915456</v>
      </c>
      <c r="L4157" s="21">
        <f>MAX(F4157:$F$5741)</f>
        <v>1310.7</v>
      </c>
      <c r="M4157" s="28">
        <f ca="1">IF(OFFSET($O4157,M$12,)&lt;&gt;"",_xlfn.STDEV.S(OFFSET($O4157,,,M$12))*SQRT($J$12/$G$12),"")</f>
        <v>0.11236794629747673</v>
      </c>
      <c r="N4157" s="30">
        <f ca="1">IF(OFFSET($O4157,N$12,)&lt;&gt;"",_xlfn.STDEV.S(OFFSET($O4157,,,N$12))*SQRT($J$12/$G$12),"")</f>
        <v>0.12327333929528489</v>
      </c>
      <c r="O4157" s="4">
        <f t="shared" ca="1" si="64"/>
        <v>1.2061898844663481E-3</v>
      </c>
    </row>
    <row r="4158" spans="2:15" x14ac:dyDescent="0.2">
      <c r="B4158" s="14">
        <v>35576</v>
      </c>
      <c r="C4158" s="25">
        <v>1290.73</v>
      </c>
      <c r="D4158" s="25">
        <v>1313.88</v>
      </c>
      <c r="E4158" s="25">
        <v>1286.3800000000001</v>
      </c>
      <c r="F4158" s="16">
        <v>1309.1199999999999</v>
      </c>
      <c r="G4158" s="28">
        <f ca="1">IFERROR($F4158/OFFSET($F4158,G$12,)-1,"")</f>
        <v>1.4271325637251087E-2</v>
      </c>
      <c r="H4158" s="29">
        <f ca="1">IFERROR($F4158/OFFSET($F4158,H$12,)-1,"")</f>
        <v>4.6141060269462297E-2</v>
      </c>
      <c r="I4158" s="29">
        <f ca="1">IFERROR($F4158/OFFSET($F4158,I$12,)-1,"")</f>
        <v>9.1688417822326951E-2</v>
      </c>
      <c r="J4158" s="29">
        <f ca="1">IFERROR($F4158/OFFSET($F4158,J$12,)-1,"")</f>
        <v>0.165879985038206</v>
      </c>
      <c r="K4158" s="30">
        <f>F4158/VLOOKUP(YEAR(B4158),$Z$13:$AB$35,3,FALSE)-1</f>
        <v>0.15354181536211198</v>
      </c>
      <c r="L4158" s="21">
        <f>MAX(F4158:$F$5741)</f>
        <v>1309.1199999999999</v>
      </c>
      <c r="M4158" s="28">
        <f ca="1">IF(OFFSET($O4158,M$12,)&lt;&gt;"",_xlfn.STDEV.S(OFFSET($O4158,,,M$12))*SQRT($J$12/$G$12),"")</f>
        <v>0.11621089817830664</v>
      </c>
      <c r="N4158" s="30">
        <f ca="1">IF(OFFSET($O4158,N$12,)&lt;&gt;"",_xlfn.STDEV.S(OFFSET($O4158,,,N$12))*SQRT($J$12/$G$12),"")</f>
        <v>0.12446588359669486</v>
      </c>
      <c r="O4158" s="4">
        <f t="shared" ca="1" si="64"/>
        <v>1.4170448899891714E-2</v>
      </c>
    </row>
    <row r="4159" spans="2:15" x14ac:dyDescent="0.2">
      <c r="B4159" s="14">
        <v>35573</v>
      </c>
      <c r="C4159" s="25">
        <v>1287.19</v>
      </c>
      <c r="D4159" s="25">
        <v>1294.21</v>
      </c>
      <c r="E4159" s="25">
        <v>1284.0899999999999</v>
      </c>
      <c r="F4159" s="16">
        <v>1290.7</v>
      </c>
      <c r="G4159" s="28">
        <f ca="1">IFERROR($F4159/OFFSET($F4159,G$12,)-1,"")</f>
        <v>2.726870159028616E-3</v>
      </c>
      <c r="H4159" s="29">
        <f ca="1">IFERROR($F4159/OFFSET($F4159,H$12,)-1,"")</f>
        <v>3.3064135298025432E-2</v>
      </c>
      <c r="I4159" s="29">
        <f ca="1">IFERROR($F4159/OFFSET($F4159,I$12,)-1,"")</f>
        <v>8.0861540522886743E-2</v>
      </c>
      <c r="J4159" s="29">
        <f ca="1">IFERROR($F4159/OFFSET($F4159,J$12,)-1,"")</f>
        <v>0.16293946984304331</v>
      </c>
      <c r="K4159" s="30">
        <f>F4159/VLOOKUP(YEAR(B4159),$Z$13:$AB$35,3,FALSE)-1</f>
        <v>0.13731088142254189</v>
      </c>
      <c r="L4159" s="21">
        <f>MAX(F4159:$F$5741)</f>
        <v>1290.7</v>
      </c>
      <c r="M4159" s="28">
        <f ca="1">IF(OFFSET($O4159,M$12,)&lt;&gt;"",_xlfn.STDEV.S(OFFSET($O4159,,,M$12))*SQRT($J$12/$G$12),"")</f>
        <v>0.11219112422720362</v>
      </c>
      <c r="N4159" s="30">
        <f ca="1">IF(OFFSET($O4159,N$12,)&lt;&gt;"",_xlfn.STDEV.S(OFFSET($O4159,,,N$12))*SQRT($J$12/$G$12),"")</f>
        <v>0.12157004180746406</v>
      </c>
      <c r="O4159" s="4">
        <f t="shared" ca="1" si="64"/>
        <v>2.7231589936430847E-3</v>
      </c>
    </row>
    <row r="4160" spans="2:15" x14ac:dyDescent="0.2">
      <c r="B4160" s="14">
        <v>35572</v>
      </c>
      <c r="C4160" s="25">
        <v>1290.1600000000001</v>
      </c>
      <c r="D4160" s="25">
        <v>1291.18</v>
      </c>
      <c r="E4160" s="25">
        <v>1282.48</v>
      </c>
      <c r="F4160" s="16">
        <v>1287.19</v>
      </c>
      <c r="G4160" s="28">
        <f ca="1">IFERROR($F4160/OFFSET($F4160,G$12,)-1,"")</f>
        <v>-2.2633728906835682E-3</v>
      </c>
      <c r="H4160" s="29">
        <f ca="1">IFERROR($F4160/OFFSET($F4160,H$12,)-1,"")</f>
        <v>2.0388911349457306E-2</v>
      </c>
      <c r="I4160" s="29">
        <f ca="1">IFERROR($F4160/OFFSET($F4160,I$12,)-1,"")</f>
        <v>7.9920800718162877E-2</v>
      </c>
      <c r="J4160" s="29">
        <f ca="1">IFERROR($F4160/OFFSET($F4160,J$12,)-1,"")</f>
        <v>0.15680635565421364</v>
      </c>
      <c r="K4160" s="30">
        <f>F4160/VLOOKUP(YEAR(B4160),$Z$13:$AB$35,3,FALSE)-1</f>
        <v>0.13421801616044138</v>
      </c>
      <c r="L4160" s="21">
        <f>MAX(F4160:$F$5741)</f>
        <v>1290.1099999999999</v>
      </c>
      <c r="M4160" s="28">
        <f ca="1">IF(OFFSET($O4160,M$12,)&lt;&gt;"",_xlfn.STDEV.S(OFFSET($O4160,,,M$12))*SQRT($J$12/$G$12),"")</f>
        <v>0.1127292160049292</v>
      </c>
      <c r="N4160" s="30">
        <f ca="1">IF(OFFSET($O4160,N$12,)&lt;&gt;"",_xlfn.STDEV.S(OFFSET($O4160,,,N$12))*SQRT($J$12/$G$12),"")</f>
        <v>0.12179658628041672</v>
      </c>
      <c r="O4160" s="4">
        <f t="shared" ca="1" si="64"/>
        <v>-2.2659381906559601E-3</v>
      </c>
    </row>
    <row r="4161" spans="2:15" x14ac:dyDescent="0.2">
      <c r="B4161" s="14">
        <v>35571</v>
      </c>
      <c r="C4161" s="25">
        <v>1269.95</v>
      </c>
      <c r="D4161" s="25">
        <v>1297.99</v>
      </c>
      <c r="E4161" s="25">
        <v>1269.28</v>
      </c>
      <c r="F4161" s="16">
        <v>1290.1099999999999</v>
      </c>
      <c r="G4161" s="28">
        <f ca="1">IFERROR($F4161/OFFSET($F4161,G$12,)-1,"")</f>
        <v>1.554677414276262E-2</v>
      </c>
      <c r="H4161" s="29">
        <f ca="1">IFERROR($F4161/OFFSET($F4161,H$12,)-1,"")</f>
        <v>2.7018636012641428E-2</v>
      </c>
      <c r="I4161" s="29">
        <f ca="1">IFERROR($F4161/OFFSET($F4161,I$12,)-1,"")</f>
        <v>9.3795570929562144E-2</v>
      </c>
      <c r="J4161" s="29">
        <f ca="1">IFERROR($F4161/OFFSET($F4161,J$12,)-1,"")</f>
        <v>0.16542154852347357</v>
      </c>
      <c r="K4161" s="30">
        <f>F4161/VLOOKUP(YEAR(B4161),$Z$13:$AB$35,3,FALSE)-1</f>
        <v>0.13679099808788675</v>
      </c>
      <c r="L4161" s="21">
        <f>MAX(F4161:$F$5741)</f>
        <v>1290.1099999999999</v>
      </c>
      <c r="M4161" s="28">
        <f ca="1">IF(OFFSET($O4161,M$12,)&lt;&gt;"",_xlfn.STDEV.S(OFFSET($O4161,,,M$12))*SQRT($J$12/$G$12),"")</f>
        <v>0.11290474602374934</v>
      </c>
      <c r="N4161" s="30">
        <f ca="1">IF(OFFSET($O4161,N$12,)&lt;&gt;"",_xlfn.STDEV.S(OFFSET($O4161,,,N$12))*SQRT($J$12/$G$12),"")</f>
        <v>0.12165183401187334</v>
      </c>
      <c r="O4161" s="4">
        <f t="shared" ca="1" si="64"/>
        <v>1.542716118707858E-2</v>
      </c>
    </row>
    <row r="4162" spans="2:15" x14ac:dyDescent="0.2">
      <c r="B4162" s="14">
        <v>35570</v>
      </c>
      <c r="C4162" s="25">
        <v>1251.31</v>
      </c>
      <c r="D4162" s="25">
        <v>1276.02</v>
      </c>
      <c r="E4162" s="25">
        <v>1247.4100000000001</v>
      </c>
      <c r="F4162" s="16">
        <v>1270.3599999999999</v>
      </c>
      <c r="G4162" s="28">
        <f ca="1">IFERROR($F4162/OFFSET($F4162,G$12,)-1,"")</f>
        <v>1.5167255350093223E-2</v>
      </c>
      <c r="H4162" s="29">
        <f ca="1">IFERROR($F4162/OFFSET($F4162,H$12,)-1,"")</f>
        <v>8.6705202312138407E-3</v>
      </c>
      <c r="I4162" s="29">
        <f ca="1">IFERROR($F4162/OFFSET($F4162,I$12,)-1,"")</f>
        <v>8.4896878602843673E-2</v>
      </c>
      <c r="J4162" s="29">
        <f ca="1">IFERROR($F4162/OFFSET($F4162,J$12,)-1,"")</f>
        <v>0.1554084166295282</v>
      </c>
      <c r="K4162" s="30">
        <f>F4162/VLOOKUP(YEAR(B4162),$Z$13:$AB$35,3,FALSE)-1</f>
        <v>0.11938812374985686</v>
      </c>
      <c r="L4162" s="21">
        <f>MAX(F4162:$F$5741)</f>
        <v>1270.3599999999999</v>
      </c>
      <c r="M4162" s="28">
        <f ca="1">IF(OFFSET($O4162,M$12,)&lt;&gt;"",_xlfn.STDEV.S(OFFSET($O4162,,,M$12))*SQRT($J$12/$G$12),"")</f>
        <v>0.10753093636717884</v>
      </c>
      <c r="N4162" s="30">
        <f ca="1">IF(OFFSET($O4162,N$12,)&lt;&gt;"",_xlfn.STDEV.S(OFFSET($O4162,,,N$12))*SQRT($J$12/$G$12),"")</f>
        <v>0.11796073125823117</v>
      </c>
      <c r="O4162" s="4">
        <f t="shared" ca="1" si="64"/>
        <v>1.5053382514576139E-2</v>
      </c>
    </row>
    <row r="4163" spans="2:15" x14ac:dyDescent="0.2">
      <c r="B4163" s="14">
        <v>35566</v>
      </c>
      <c r="C4163" s="25">
        <v>1249.3900000000001</v>
      </c>
      <c r="D4163" s="25">
        <v>1256.8</v>
      </c>
      <c r="E4163" s="25">
        <v>1247.9000000000001</v>
      </c>
      <c r="F4163" s="16">
        <v>1251.3800000000001</v>
      </c>
      <c r="G4163" s="28">
        <f ca="1">IFERROR($F4163/OFFSET($F4163,G$12,)-1,"")</f>
        <v>1.5927772753103753E-3</v>
      </c>
      <c r="H4163" s="29">
        <f ca="1">IFERROR($F4163/OFFSET($F4163,H$12,)-1,"")</f>
        <v>8.3317217817315825E-3</v>
      </c>
      <c r="I4163" s="29">
        <f ca="1">IFERROR($F4163/OFFSET($F4163,I$12,)-1,"")</f>
        <v>7.2516434258680151E-2</v>
      </c>
      <c r="J4163" s="29">
        <f ca="1">IFERROR($F4163/OFFSET($F4163,J$12,)-1,"")</f>
        <v>0.13713231619217248</v>
      </c>
      <c r="K4163" s="30">
        <f>F4163/VLOOKUP(YEAR(B4163),$Z$13:$AB$35,3,FALSE)-1</f>
        <v>0.10266374122146171</v>
      </c>
      <c r="L4163" s="21">
        <f>MAX(F4163:$F$5741)</f>
        <v>1261.47</v>
      </c>
      <c r="M4163" s="28">
        <f ca="1">IF(OFFSET($O4163,M$12,)&lt;&gt;"",_xlfn.STDEV.S(OFFSET($O4163,,,M$12))*SQRT($J$12/$G$12),"")</f>
        <v>0.10429420266579061</v>
      </c>
      <c r="N4163" s="30">
        <f ca="1">IF(OFFSET($O4163,N$12,)&lt;&gt;"",_xlfn.STDEV.S(OFFSET($O4163,,,N$12))*SQRT($J$12/$G$12),"")</f>
        <v>0.11423767194486675</v>
      </c>
      <c r="O4163" s="4">
        <f t="shared" ca="1" si="64"/>
        <v>1.5915101509055357E-3</v>
      </c>
    </row>
    <row r="4164" spans="2:15" x14ac:dyDescent="0.2">
      <c r="B4164" s="14">
        <v>35565</v>
      </c>
      <c r="C4164" s="25">
        <v>1261.29</v>
      </c>
      <c r="D4164" s="25">
        <v>1264.96</v>
      </c>
      <c r="E4164" s="25">
        <v>1244.68</v>
      </c>
      <c r="F4164" s="16">
        <v>1249.3900000000001</v>
      </c>
      <c r="G4164" s="28">
        <f ca="1">IFERROR($F4164/OFFSET($F4164,G$12,)-1,"")</f>
        <v>-9.5761294362924909E-3</v>
      </c>
      <c r="H4164" s="29">
        <f ca="1">IFERROR($F4164/OFFSET($F4164,H$12,)-1,"")</f>
        <v>1.8073516350094909E-2</v>
      </c>
      <c r="I4164" s="29">
        <f ca="1">IFERROR($F4164/OFFSET($F4164,I$12,)-1,"")</f>
        <v>7.2990381312263874E-2</v>
      </c>
      <c r="J4164" s="29">
        <f ca="1">IFERROR($F4164/OFFSET($F4164,J$12,)-1,"")</f>
        <v>0.1295963111975047</v>
      </c>
      <c r="K4164" s="30">
        <f>F4164/VLOOKUP(YEAR(B4164),$Z$13:$AB$35,3,FALSE)-1</f>
        <v>0.10091023641474384</v>
      </c>
      <c r="L4164" s="21">
        <f>MAX(F4164:$F$5741)</f>
        <v>1261.47</v>
      </c>
      <c r="M4164" s="28">
        <f ca="1">IF(OFFSET($O4164,M$12,)&lt;&gt;"",_xlfn.STDEV.S(OFFSET($O4164,,,M$12))*SQRT($J$12/$G$12),"")</f>
        <v>0.10677656156950667</v>
      </c>
      <c r="N4164" s="30">
        <f ca="1">IF(OFFSET($O4164,N$12,)&lt;&gt;"",_xlfn.STDEV.S(OFFSET($O4164,,,N$12))*SQRT($J$12/$G$12),"")</f>
        <v>0.11425576149679267</v>
      </c>
      <c r="O4164" s="4">
        <f t="shared" ca="1" si="64"/>
        <v>-9.6222753998984334E-3</v>
      </c>
    </row>
    <row r="4165" spans="2:15" x14ac:dyDescent="0.2">
      <c r="B4165" s="14">
        <v>35564</v>
      </c>
      <c r="C4165" s="25">
        <v>1255.81</v>
      </c>
      <c r="D4165" s="25">
        <v>1262.75</v>
      </c>
      <c r="E4165" s="25">
        <v>1251.5</v>
      </c>
      <c r="F4165" s="16">
        <v>1261.47</v>
      </c>
      <c r="G4165" s="28">
        <f ca="1">IFERROR($F4165/OFFSET($F4165,G$12,)-1,"")</f>
        <v>4.2191741563641916E-3</v>
      </c>
      <c r="H4165" s="29">
        <f ca="1">IFERROR($F4165/OFFSET($F4165,H$12,)-1,"")</f>
        <v>3.6140520916326579E-2</v>
      </c>
      <c r="I4165" s="29">
        <f ca="1">IFERROR($F4165/OFFSET($F4165,I$12,)-1,"")</f>
        <v>8.3783667683319685E-2</v>
      </c>
      <c r="J4165" s="29">
        <f ca="1">IFERROR($F4165/OFFSET($F4165,J$12,)-1,"")</f>
        <v>0.13544676369724296</v>
      </c>
      <c r="K4165" s="30">
        <f>F4165/VLOOKUP(YEAR(B4165),$Z$13:$AB$35,3,FALSE)-1</f>
        <v>0.11155462740225763</v>
      </c>
      <c r="L4165" s="21">
        <f>MAX(F4165:$F$5741)</f>
        <v>1261.47</v>
      </c>
      <c r="M4165" s="28">
        <f ca="1">IF(OFFSET($O4165,M$12,)&lt;&gt;"",_xlfn.STDEV.S(OFFSET($O4165,,,M$12))*SQRT($J$12/$G$12),"")</f>
        <v>0.13072188556969594</v>
      </c>
      <c r="N4165" s="30">
        <f ca="1">IF(OFFSET($O4165,N$12,)&lt;&gt;"",_xlfn.STDEV.S(OFFSET($O4165,,,N$12))*SQRT($J$12/$G$12),"")</f>
        <v>0.11231534364829535</v>
      </c>
      <c r="O4165" s="4">
        <f t="shared" ca="1" si="64"/>
        <v>4.2102983979056506E-3</v>
      </c>
    </row>
    <row r="4166" spans="2:15" x14ac:dyDescent="0.2">
      <c r="B4166" s="14">
        <v>35563</v>
      </c>
      <c r="C4166" s="25">
        <v>1259.51</v>
      </c>
      <c r="D4166" s="25">
        <v>1270.42</v>
      </c>
      <c r="E4166" s="25">
        <v>1254.24</v>
      </c>
      <c r="F4166" s="16">
        <v>1256.17</v>
      </c>
      <c r="G4166" s="28">
        <f ca="1">IFERROR($F4166/OFFSET($F4166,G$12,)-1,"")</f>
        <v>-2.5963920472590329E-3</v>
      </c>
      <c r="H4166" s="29">
        <f ca="1">IFERROR($F4166/OFFSET($F4166,H$12,)-1,"")</f>
        <v>3.6743283951636174E-2</v>
      </c>
      <c r="I4166" s="29">
        <f ca="1">IFERROR($F4166/OFFSET($F4166,I$12,)-1,"")</f>
        <v>6.7454686052736745E-2</v>
      </c>
      <c r="J4166" s="29">
        <f ca="1">IFERROR($F4166/OFFSET($F4166,J$12,)-1,"")</f>
        <v>0.13158274029366734</v>
      </c>
      <c r="K4166" s="30">
        <f>F4166/VLOOKUP(YEAR(B4166),$Z$13:$AB$35,3,FALSE)-1</f>
        <v>0.10688448897230529</v>
      </c>
      <c r="L4166" s="21">
        <f>MAX(F4166:$F$5741)</f>
        <v>1259.44</v>
      </c>
      <c r="M4166" s="28">
        <f ca="1">IF(OFFSET($O4166,M$12,)&lt;&gt;"",_xlfn.STDEV.S(OFFSET($O4166,,,M$12))*SQRT($J$12/$G$12),"")</f>
        <v>0.13240032717492536</v>
      </c>
      <c r="N4166" s="30">
        <f ca="1">IF(OFFSET($O4166,N$12,)&lt;&gt;"",_xlfn.STDEV.S(OFFSET($O4166,,,N$12))*SQRT($J$12/$G$12),"")</f>
        <v>0.11217405067292992</v>
      </c>
      <c r="O4166" s="4">
        <f t="shared" ca="1" si="64"/>
        <v>-2.5997685187860715E-3</v>
      </c>
    </row>
    <row r="4167" spans="2:15" x14ac:dyDescent="0.2">
      <c r="B4167" s="14">
        <v>35562</v>
      </c>
      <c r="C4167" s="25">
        <v>1240.8</v>
      </c>
      <c r="D4167" s="25">
        <v>1260.3</v>
      </c>
      <c r="E4167" s="25">
        <v>1238.79</v>
      </c>
      <c r="F4167" s="16">
        <v>1259.44</v>
      </c>
      <c r="G4167" s="28">
        <f ca="1">IFERROR($F4167/OFFSET($F4167,G$12,)-1,"")</f>
        <v>1.4826274737317124E-2</v>
      </c>
      <c r="H4167" s="29">
        <f ca="1">IFERROR($F4167/OFFSET($F4167,H$12,)-1,"")</f>
        <v>4.4562954607658467E-2</v>
      </c>
      <c r="I4167" s="29">
        <f ca="1">IFERROR($F4167/OFFSET($F4167,I$12,)-1,"")</f>
        <v>6.28903217094825E-2</v>
      </c>
      <c r="J4167" s="29">
        <f ca="1">IFERROR($F4167/OFFSET($F4167,J$12,)-1,"")</f>
        <v>0.14421731625329337</v>
      </c>
      <c r="K4167" s="30">
        <f>F4167/VLOOKUP(YEAR(B4167),$Z$13:$AB$35,3,FALSE)-1</f>
        <v>0.10976587626776646</v>
      </c>
      <c r="L4167" s="21">
        <f>MAX(F4167:$F$5741)</f>
        <v>1259.44</v>
      </c>
      <c r="M4167" s="28">
        <f ca="1">IF(OFFSET($O4167,M$12,)&lt;&gt;"",_xlfn.STDEV.S(OFFSET($O4167,,,M$12))*SQRT($J$12/$G$12),"")</f>
        <v>0.13296488620953828</v>
      </c>
      <c r="N4167" s="30">
        <f ca="1">IF(OFFSET($O4167,N$12,)&lt;&gt;"",_xlfn.STDEV.S(OFFSET($O4167,,,N$12))*SQRT($J$12/$G$12),"")</f>
        <v>0.11267511545915604</v>
      </c>
      <c r="O4167" s="4">
        <f t="shared" ca="1" si="64"/>
        <v>1.4717439950297853E-2</v>
      </c>
    </row>
    <row r="4168" spans="2:15" x14ac:dyDescent="0.2">
      <c r="B4168" s="14">
        <v>35559</v>
      </c>
      <c r="C4168" s="25">
        <v>1227.21</v>
      </c>
      <c r="D4168" s="25">
        <v>1242.1099999999999</v>
      </c>
      <c r="E4168" s="25">
        <v>1220.31</v>
      </c>
      <c r="F4168" s="16">
        <v>1241.04</v>
      </c>
      <c r="G4168" s="28">
        <f ca="1">IFERROR($F4168/OFFSET($F4168,G$12,)-1,"")</f>
        <v>1.1269464883760572E-2</v>
      </c>
      <c r="H4168" s="29">
        <f ca="1">IFERROR($F4168/OFFSET($F4168,H$12,)-1,"")</f>
        <v>3.9196804635622806E-2</v>
      </c>
      <c r="I4168" s="29">
        <f ca="1">IFERROR($F4168/OFFSET($F4168,I$12,)-1,"")</f>
        <v>4.6293407973830636E-2</v>
      </c>
      <c r="J4168" s="29">
        <f ca="1">IFERROR($F4168/OFFSET($F4168,J$12,)-1,"")</f>
        <v>0.12025419291942741</v>
      </c>
      <c r="K4168" s="30">
        <f>F4168/VLOOKUP(YEAR(B4168),$Z$13:$AB$35,3,FALSE)-1</f>
        <v>9.3552565492082795E-2</v>
      </c>
      <c r="L4168" s="21">
        <f>MAX(F4168:$F$5741)</f>
        <v>1257.96</v>
      </c>
      <c r="M4168" s="28">
        <f ca="1">IF(OFFSET($O4168,M$12,)&lt;&gt;"",_xlfn.STDEV.S(OFFSET($O4168,,,M$12))*SQRT($J$12/$G$12),"")</f>
        <v>0.12670032939488765</v>
      </c>
      <c r="N4168" s="30">
        <f ca="1">IF(OFFSET($O4168,N$12,)&lt;&gt;"",_xlfn.STDEV.S(OFFSET($O4168,,,N$12))*SQRT($J$12/$G$12),"")</f>
        <v>0.10898679370754323</v>
      </c>
      <c r="O4168" s="4">
        <f t="shared" ca="1" si="64"/>
        <v>1.1206437545253764E-2</v>
      </c>
    </row>
    <row r="4169" spans="2:15" x14ac:dyDescent="0.2">
      <c r="B4169" s="14">
        <v>35557</v>
      </c>
      <c r="C4169" s="25">
        <v>1217.31</v>
      </c>
      <c r="D4169" s="25">
        <v>1231.45</v>
      </c>
      <c r="E4169" s="25">
        <v>1213.6400000000001</v>
      </c>
      <c r="F4169" s="16">
        <v>1227.21</v>
      </c>
      <c r="G4169" s="28">
        <f ca="1">IFERROR($F4169/OFFSET($F4169,G$12,)-1,"")</f>
        <v>8.0001971301140173E-3</v>
      </c>
      <c r="H4169" s="29">
        <f ca="1">IFERROR($F4169/OFFSET($F4169,H$12,)-1,"")</f>
        <v>2.4236961366083332E-2</v>
      </c>
      <c r="I4169" s="29">
        <f ca="1">IFERROR($F4169/OFFSET($F4169,I$12,)-1,"")</f>
        <v>4.1517792733537728E-2</v>
      </c>
      <c r="J4169" s="29">
        <f ca="1">IFERROR($F4169/OFFSET($F4169,J$12,)-1,"")</f>
        <v>9.3467936666340012E-2</v>
      </c>
      <c r="K4169" s="30">
        <f>F4169/VLOOKUP(YEAR(B4169),$Z$13:$AB$35,3,FALSE)-1</f>
        <v>8.136614766449024E-2</v>
      </c>
      <c r="L4169" s="21">
        <f>MAX(F4169:$F$5741)</f>
        <v>1257.96</v>
      </c>
      <c r="M4169" s="28">
        <f ca="1">IF(OFFSET($O4169,M$12,)&lt;&gt;"",_xlfn.STDEV.S(OFFSET($O4169,,,M$12))*SQRT($J$12/$G$12),"")</f>
        <v>0.12278396945378924</v>
      </c>
      <c r="N4169" s="30">
        <f ca="1">IF(OFFSET($O4169,N$12,)&lt;&gt;"",_xlfn.STDEV.S(OFFSET($O4169,,,N$12))*SQRT($J$12/$G$12),"")</f>
        <v>0.10699496686365423</v>
      </c>
      <c r="O4169" s="4">
        <f t="shared" ca="1" si="64"/>
        <v>7.9683652147470533E-3</v>
      </c>
    </row>
    <row r="4170" spans="2:15" x14ac:dyDescent="0.2">
      <c r="B4170" s="14">
        <v>35556</v>
      </c>
      <c r="C4170" s="25">
        <v>1211.8900000000001</v>
      </c>
      <c r="D4170" s="25">
        <v>1226.1199999999999</v>
      </c>
      <c r="E4170" s="25">
        <v>1211.8599999999999</v>
      </c>
      <c r="F4170" s="16">
        <v>1217.47</v>
      </c>
      <c r="G4170" s="28">
        <f ca="1">IFERROR($F4170/OFFSET($F4170,G$12,)-1,"")</f>
        <v>4.8033673090412954E-3</v>
      </c>
      <c r="H4170" s="29">
        <f ca="1">IFERROR($F4170/OFFSET($F4170,H$12,)-1,"")</f>
        <v>1.2390131135817439E-2</v>
      </c>
      <c r="I4170" s="29">
        <f ca="1">IFERROR($F4170/OFFSET($F4170,I$12,)-1,"")</f>
        <v>4.2532967973968105E-2</v>
      </c>
      <c r="J4170" s="29">
        <f ca="1">IFERROR($F4170/OFFSET($F4170,J$12,)-1,"")</f>
        <v>8.8406729961200803E-2</v>
      </c>
      <c r="K4170" s="30">
        <f>F4170/VLOOKUP(YEAR(B4170),$Z$13:$AB$35,3,FALSE)-1</f>
        <v>7.2783666851710116E-2</v>
      </c>
      <c r="L4170" s="21">
        <f>MAX(F4170:$F$5741)</f>
        <v>1257.96</v>
      </c>
      <c r="M4170" s="28">
        <f ca="1">IF(OFFSET($O4170,M$12,)&lt;&gt;"",_xlfn.STDEV.S(OFFSET($O4170,,,M$12))*SQRT($J$12/$G$12),"")</f>
        <v>0.12179134487264587</v>
      </c>
      <c r="N4170" s="30">
        <f ca="1">IF(OFFSET($O4170,N$12,)&lt;&gt;"",_xlfn.STDEV.S(OFFSET($O4170,,,N$12))*SQRT($J$12/$G$12),"")</f>
        <v>0.10688200698586336</v>
      </c>
      <c r="O4170" s="4">
        <f t="shared" ca="1" si="64"/>
        <v>4.7918679493519209E-3</v>
      </c>
    </row>
    <row r="4171" spans="2:15" x14ac:dyDescent="0.2">
      <c r="B4171" s="14">
        <v>35555</v>
      </c>
      <c r="C4171" s="25">
        <v>1205.6500000000001</v>
      </c>
      <c r="D4171" s="25">
        <v>1213.5899999999999</v>
      </c>
      <c r="E4171" s="25">
        <v>1203.3399999999999</v>
      </c>
      <c r="F4171" s="16">
        <v>1211.6500000000001</v>
      </c>
      <c r="G4171" s="28">
        <f ca="1">IFERROR($F4171/OFFSET($F4171,G$12,)-1,"")</f>
        <v>4.9265577958215179E-3</v>
      </c>
      <c r="H4171" s="29">
        <f ca="1">IFERROR($F4171/OFFSET($F4171,H$12,)-1,"")</f>
        <v>4.509994113794491E-3</v>
      </c>
      <c r="I4171" s="29">
        <f ca="1">IFERROR($F4171/OFFSET($F4171,I$12,)-1,"")</f>
        <v>3.6581714275937038E-2</v>
      </c>
      <c r="J4171" s="29">
        <f ca="1">IFERROR($F4171/OFFSET($F4171,J$12,)-1,"")</f>
        <v>8.4211750809814578E-2</v>
      </c>
      <c r="K4171" s="30">
        <f>F4171/VLOOKUP(YEAR(B4171),$Z$13:$AB$35,3,FALSE)-1</f>
        <v>6.7655326160705798E-2</v>
      </c>
      <c r="L4171" s="21">
        <f>MAX(F4171:$F$5741)</f>
        <v>1257.96</v>
      </c>
      <c r="M4171" s="28">
        <f ca="1">IF(OFFSET($O4171,M$12,)&lt;&gt;"",_xlfn.STDEV.S(OFFSET($O4171,,,M$12))*SQRT($J$12/$G$12),"")</f>
        <v>0.12144902348781306</v>
      </c>
      <c r="N4171" s="30">
        <f ca="1">IF(OFFSET($O4171,N$12,)&lt;&gt;"",_xlfn.STDEV.S(OFFSET($O4171,,,N$12))*SQRT($J$12/$G$12),"")</f>
        <v>0.10649780000085232</v>
      </c>
      <c r="O4171" s="4">
        <f t="shared" ca="1" si="64"/>
        <v>4.9144620207200763E-3</v>
      </c>
    </row>
    <row r="4172" spans="2:15" x14ac:dyDescent="0.2">
      <c r="B4172" s="14">
        <v>35552</v>
      </c>
      <c r="C4172" s="25">
        <v>1194.6500000000001</v>
      </c>
      <c r="D4172" s="25">
        <v>1205.98</v>
      </c>
      <c r="E4172" s="25">
        <v>1194.28</v>
      </c>
      <c r="F4172" s="16">
        <v>1205.71</v>
      </c>
      <c r="G4172" s="28">
        <f ca="1">IFERROR($F4172/OFFSET($F4172,G$12,)-1,"")</f>
        <v>9.6128886395419055E-3</v>
      </c>
      <c r="H4172" s="29">
        <f ca="1">IFERROR($F4172/OFFSET($F4172,H$12,)-1,"")</f>
        <v>-7.866564631727857E-3</v>
      </c>
      <c r="I4172" s="29">
        <f ca="1">IFERROR($F4172/OFFSET($F4172,I$12,)-1,"")</f>
        <v>2.4775617053103938E-2</v>
      </c>
      <c r="J4172" s="29">
        <f ca="1">IFERROR($F4172/OFFSET($F4172,J$12,)-1,"")</f>
        <v>6.5858682295948601E-2</v>
      </c>
      <c r="K4172" s="30">
        <f>F4172/VLOOKUP(YEAR(B4172),$Z$13:$AB$35,3,FALSE)-1</f>
        <v>6.242124648638181E-2</v>
      </c>
      <c r="L4172" s="21">
        <f>MAX(F4172:$F$5741)</f>
        <v>1257.96</v>
      </c>
      <c r="M4172" s="28">
        <f ca="1">IF(OFFSET($O4172,M$12,)&lt;&gt;"",_xlfn.STDEV.S(OFFSET($O4172,,,M$12))*SQRT($J$12/$G$12),"")</f>
        <v>0.12053917319587375</v>
      </c>
      <c r="N4172" s="30">
        <f ca="1">IF(OFFSET($O4172,N$12,)&lt;&gt;"",_xlfn.STDEV.S(OFFSET($O4172,,,N$12))*SQRT($J$12/$G$12),"")</f>
        <v>0.10653088457697067</v>
      </c>
      <c r="O4172" s="4">
        <f t="shared" ca="1" si="64"/>
        <v>9.5669788084505967E-3</v>
      </c>
    </row>
    <row r="4173" spans="2:15" x14ac:dyDescent="0.2">
      <c r="B4173" s="14">
        <v>35550</v>
      </c>
      <c r="C4173" s="25">
        <v>1198.33</v>
      </c>
      <c r="D4173" s="25">
        <v>1212.23</v>
      </c>
      <c r="E4173" s="25">
        <v>1193.24</v>
      </c>
      <c r="F4173" s="16">
        <v>1194.23</v>
      </c>
      <c r="G4173" s="28">
        <f ca="1">IFERROR($F4173/OFFSET($F4173,G$12,)-1,"")</f>
        <v>-3.2883480641311413E-3</v>
      </c>
      <c r="H4173" s="29">
        <f ca="1">IFERROR($F4173/OFFSET($F4173,H$12,)-1,"")</f>
        <v>-1.2796455348802582E-2</v>
      </c>
      <c r="I4173" s="29">
        <f ca="1">IFERROR($F4173/OFFSET($F4173,I$12,)-1,"")</f>
        <v>9.0748548783681215E-3</v>
      </c>
      <c r="J4173" s="29">
        <f ca="1">IFERROR($F4173/OFFSET($F4173,J$12,)-1,"")</f>
        <v>5.6663038958051359E-2</v>
      </c>
      <c r="K4173" s="30">
        <f>F4173/VLOOKUP(YEAR(B4173),$Z$13:$AB$35,3,FALSE)-1</f>
        <v>5.230555041546614E-2</v>
      </c>
      <c r="L4173" s="21">
        <f>MAX(F4173:$F$5741)</f>
        <v>1257.96</v>
      </c>
      <c r="M4173" s="28">
        <f ca="1">IF(OFFSET($O4173,M$12,)&lt;&gt;"",_xlfn.STDEV.S(OFFSET($O4173,,,M$12))*SQRT($J$12/$G$12),"")</f>
        <v>0.11898215536224438</v>
      </c>
      <c r="N4173" s="30">
        <f ca="1">IF(OFFSET($O4173,N$12,)&lt;&gt;"",_xlfn.STDEV.S(OFFSET($O4173,,,N$12))*SQRT($J$12/$G$12),"")</f>
        <v>0.10482495891396001</v>
      </c>
      <c r="O4173" s="4">
        <f t="shared" ca="1" si="64"/>
        <v>-3.2937665624931151E-3</v>
      </c>
    </row>
    <row r="4174" spans="2:15" x14ac:dyDescent="0.2">
      <c r="B4174" s="14">
        <v>35549</v>
      </c>
      <c r="C4174" s="25">
        <v>1202.3399999999999</v>
      </c>
      <c r="D4174" s="25">
        <v>1205.44</v>
      </c>
      <c r="E4174" s="25">
        <v>1193.1600000000001</v>
      </c>
      <c r="F4174" s="16">
        <v>1198.17</v>
      </c>
      <c r="G4174" s="28">
        <f ca="1">IFERROR($F4174/OFFSET($F4174,G$12,)-1,"")</f>
        <v>-3.658830670979496E-3</v>
      </c>
      <c r="H4174" s="29">
        <f ca="1">IFERROR($F4174/OFFSET($F4174,H$12,)-1,"")</f>
        <v>-8.3391012116718066E-4</v>
      </c>
      <c r="I4174" s="29">
        <f ca="1">IFERROR($F4174/OFFSET($F4174,I$12,)-1,"")</f>
        <v>-1.4046608077416756E-2</v>
      </c>
      <c r="J4174" s="29">
        <f ca="1">IFERROR($F4174/OFFSET($F4174,J$12,)-1,"")</f>
        <v>6.1388822450769487E-2</v>
      </c>
      <c r="K4174" s="30">
        <f>F4174/VLOOKUP(YEAR(B4174),$Z$13:$AB$35,3,FALSE)-1</f>
        <v>5.5777313701129039E-2</v>
      </c>
      <c r="L4174" s="21">
        <f>MAX(F4174:$F$5741)</f>
        <v>1257.96</v>
      </c>
      <c r="M4174" s="28">
        <f ca="1">IF(OFFSET($O4174,M$12,)&lt;&gt;"",_xlfn.STDEV.S(OFFSET($O4174,,,M$12))*SQRT($J$12/$G$12),"")</f>
        <v>0.12281767793474666</v>
      </c>
      <c r="N4174" s="30">
        <f ca="1">IF(OFFSET($O4174,N$12,)&lt;&gt;"",_xlfn.STDEV.S(OFFSET($O4174,,,N$12))*SQRT($J$12/$G$12),"")</f>
        <v>0.10533396281190963</v>
      </c>
      <c r="O4174" s="4">
        <f t="shared" ca="1" si="64"/>
        <v>-3.6655405638268516E-3</v>
      </c>
    </row>
    <row r="4175" spans="2:15" x14ac:dyDescent="0.2">
      <c r="B4175" s="14">
        <v>35548</v>
      </c>
      <c r="C4175" s="25">
        <v>1206.03</v>
      </c>
      <c r="D4175" s="25">
        <v>1211.33</v>
      </c>
      <c r="E4175" s="25">
        <v>1201.1400000000001</v>
      </c>
      <c r="F4175" s="16">
        <v>1202.57</v>
      </c>
      <c r="G4175" s="28">
        <f ca="1">IFERROR($F4175/OFFSET($F4175,G$12,)-1,"")</f>
        <v>-3.0177166496713204E-3</v>
      </c>
      <c r="H4175" s="29">
        <f ca="1">IFERROR($F4175/OFFSET($F4175,H$12,)-1,"")</f>
        <v>7.0594737635452098E-3</v>
      </c>
      <c r="I4175" s="29">
        <f ca="1">IFERROR($F4175/OFFSET($F4175,I$12,)-1,"")</f>
        <v>-1.7090594043220997E-2</v>
      </c>
      <c r="J4175" s="29">
        <f ca="1">IFERROR($F4175/OFFSET($F4175,J$12,)-1,"")</f>
        <v>7.5788343695486926E-2</v>
      </c>
      <c r="K4175" s="30">
        <f>F4175/VLOOKUP(YEAR(B4175),$Z$13:$AB$35,3,FALSE)-1</f>
        <v>5.9654409756183524E-2</v>
      </c>
      <c r="L4175" s="21">
        <f>MAX(F4175:$F$5741)</f>
        <v>1257.96</v>
      </c>
      <c r="M4175" s="28">
        <f ca="1">IF(OFFSET($O4175,M$12,)&lt;&gt;"",_xlfn.STDEV.S(OFFSET($O4175,,,M$12))*SQRT($J$12/$G$12),"")</f>
        <v>0.12273989968796746</v>
      </c>
      <c r="N4175" s="30">
        <f ca="1">IF(OFFSET($O4175,N$12,)&lt;&gt;"",_xlfn.STDEV.S(OFFSET($O4175,,,N$12))*SQRT($J$12/$G$12),"")</f>
        <v>0.10523663128362144</v>
      </c>
      <c r="O4175" s="4">
        <f t="shared" ref="O4175:O4238" ca="1" si="65">IFERROR(LN(1+G4175),"")</f>
        <v>-3.0222791377362938E-3</v>
      </c>
    </row>
    <row r="4176" spans="2:15" x14ac:dyDescent="0.2">
      <c r="B4176" s="14">
        <v>35545</v>
      </c>
      <c r="C4176" s="25">
        <v>1214.8800000000001</v>
      </c>
      <c r="D4176" s="25">
        <v>1215.1199999999999</v>
      </c>
      <c r="E4176" s="25">
        <v>1202.71</v>
      </c>
      <c r="F4176" s="16">
        <v>1206.21</v>
      </c>
      <c r="G4176" s="28">
        <f ca="1">IFERROR($F4176/OFFSET($F4176,G$12,)-1,"")</f>
        <v>-7.4551334271395486E-3</v>
      </c>
      <c r="H4176" s="29">
        <f ca="1">IFERROR($F4176/OFFSET($F4176,H$12,)-1,"")</f>
        <v>1.1980569328735813E-2</v>
      </c>
      <c r="I4176" s="29">
        <f ca="1">IFERROR($F4176/OFFSET($F4176,I$12,)-1,"")</f>
        <v>-7.6266166452759743E-3</v>
      </c>
      <c r="J4176" s="29">
        <f ca="1">IFERROR($F4176/OFFSET($F4176,J$12,)-1,"")</f>
        <v>8.1812392936259526E-2</v>
      </c>
      <c r="K4176" s="30">
        <f>F4176/VLOOKUP(YEAR(B4176),$Z$13:$AB$35,3,FALSE)-1</f>
        <v>6.2861825583547137E-2</v>
      </c>
      <c r="L4176" s="21">
        <f>MAX(F4176:$F$5741)</f>
        <v>1257.96</v>
      </c>
      <c r="M4176" s="28">
        <f ca="1">IF(OFFSET($O4176,M$12,)&lt;&gt;"",_xlfn.STDEV.S(OFFSET($O4176,,,M$12))*SQRT($J$12/$G$12),"")</f>
        <v>0.12357934557783619</v>
      </c>
      <c r="N4176" s="30">
        <f ca="1">IF(OFFSET($O4176,N$12,)&lt;&gt;"",_xlfn.STDEV.S(OFFSET($O4176,,,N$12))*SQRT($J$12/$G$12),"")</f>
        <v>0.10514726374564166</v>
      </c>
      <c r="O4176" s="4">
        <f t="shared" ca="1" si="65"/>
        <v>-7.4830618275618472E-3</v>
      </c>
    </row>
    <row r="4177" spans="2:15" x14ac:dyDescent="0.2">
      <c r="B4177" s="14">
        <v>35544</v>
      </c>
      <c r="C4177" s="25">
        <v>1209.79</v>
      </c>
      <c r="D4177" s="25">
        <v>1218.17</v>
      </c>
      <c r="E4177" s="25">
        <v>1204.9100000000001</v>
      </c>
      <c r="F4177" s="16">
        <v>1215.27</v>
      </c>
      <c r="G4177" s="28">
        <f ca="1">IFERROR($F4177/OFFSET($F4177,G$12,)-1,"")</f>
        <v>4.5961428772185453E-3</v>
      </c>
      <c r="H4177" s="29">
        <f ca="1">IFERROR($F4177/OFFSET($F4177,H$12,)-1,"")</f>
        <v>3.0343880354054331E-2</v>
      </c>
      <c r="I4177" s="29">
        <f ca="1">IFERROR($F4177/OFFSET($F4177,I$12,)-1,"")</f>
        <v>-3.4548281223012456E-4</v>
      </c>
      <c r="J4177" s="29">
        <f ca="1">IFERROR($F4177/OFFSET($F4177,J$12,)-1,"")</f>
        <v>0.10181600587504636</v>
      </c>
      <c r="K4177" s="30">
        <f>F4177/VLOOKUP(YEAR(B4177),$Z$13:$AB$35,3,FALSE)-1</f>
        <v>7.084511882418254E-2</v>
      </c>
      <c r="L4177" s="21">
        <f>MAX(F4177:$F$5741)</f>
        <v>1257.96</v>
      </c>
      <c r="M4177" s="28">
        <f ca="1">IF(OFFSET($O4177,M$12,)&lt;&gt;"",_xlfn.STDEV.S(OFFSET($O4177,,,M$12))*SQRT($J$12/$G$12),"")</f>
        <v>0.12274801499777112</v>
      </c>
      <c r="N4177" s="30">
        <f ca="1">IF(OFFSET($O4177,N$12,)&lt;&gt;"",_xlfn.STDEV.S(OFFSET($O4177,,,N$12))*SQRT($J$12/$G$12),"")</f>
        <v>0.10385282593088929</v>
      </c>
      <c r="O4177" s="4">
        <f t="shared" ca="1" si="65"/>
        <v>4.5856128651768756E-3</v>
      </c>
    </row>
    <row r="4178" spans="2:15" x14ac:dyDescent="0.2">
      <c r="B4178" s="14">
        <v>35543</v>
      </c>
      <c r="C4178" s="25">
        <v>1199.17</v>
      </c>
      <c r="D4178" s="25">
        <v>1215.25</v>
      </c>
      <c r="E4178" s="25">
        <v>1199.17</v>
      </c>
      <c r="F4178" s="16">
        <v>1209.71</v>
      </c>
      <c r="G4178" s="28">
        <f ca="1">IFERROR($F4178/OFFSET($F4178,G$12,)-1,"")</f>
        <v>8.789412677101538E-3</v>
      </c>
      <c r="H4178" s="29">
        <f ca="1">IFERROR($F4178/OFFSET($F4178,H$12,)-1,"")</f>
        <v>3.3101327981553519E-2</v>
      </c>
      <c r="I4178" s="29">
        <f ca="1">IFERROR($F4178/OFFSET($F4178,I$12,)-1,"")</f>
        <v>-5.6633240177542676E-3</v>
      </c>
      <c r="J4178" s="29">
        <f ca="1">IFERROR($F4178/OFFSET($F4178,J$12,)-1,"")</f>
        <v>0.10865600513219986</v>
      </c>
      <c r="K4178" s="30">
        <f>F4178/VLOOKUP(YEAR(B4178),$Z$13:$AB$35,3,FALSE)-1</f>
        <v>6.5945879263704432E-2</v>
      </c>
      <c r="L4178" s="21">
        <f>MAX(F4178:$F$5741)</f>
        <v>1257.96</v>
      </c>
      <c r="M4178" s="28">
        <f ca="1">IF(OFFSET($O4178,M$12,)&lt;&gt;"",_xlfn.STDEV.S(OFFSET($O4178,,,M$12))*SQRT($J$12/$G$12),"")</f>
        <v>0.12473071944363814</v>
      </c>
      <c r="N4178" s="30">
        <f ca="1">IF(OFFSET($O4178,N$12,)&lt;&gt;"",_xlfn.STDEV.S(OFFSET($O4178,,,N$12))*SQRT($J$12/$G$12),"")</f>
        <v>0.10364261098634905</v>
      </c>
      <c r="O4178" s="4">
        <f t="shared" ca="1" si="65"/>
        <v>8.7510106463129823E-3</v>
      </c>
    </row>
    <row r="4179" spans="2:15" x14ac:dyDescent="0.2">
      <c r="B4179" s="14">
        <v>35542</v>
      </c>
      <c r="C4179" s="25">
        <v>1194.55</v>
      </c>
      <c r="D4179" s="25">
        <v>1199.72</v>
      </c>
      <c r="E4179" s="25">
        <v>1190.53</v>
      </c>
      <c r="F4179" s="16">
        <v>1199.17</v>
      </c>
      <c r="G4179" s="28">
        <f ca="1">IFERROR($F4179/OFFSET($F4179,G$12,)-1,"")</f>
        <v>4.2122364211900631E-3</v>
      </c>
      <c r="H4179" s="29">
        <f ca="1">IFERROR($F4179/OFFSET($F4179,H$12,)-1,"")</f>
        <v>2.7768969034171365E-2</v>
      </c>
      <c r="I4179" s="29">
        <f ca="1">IFERROR($F4179/OFFSET($F4179,I$12,)-1,"")</f>
        <v>-8.5407193054980457E-3</v>
      </c>
      <c r="J4179" s="29">
        <f ca="1">IFERROR($F4179/OFFSET($F4179,J$12,)-1,"")</f>
        <v>0.1043809804481366</v>
      </c>
      <c r="K4179" s="30">
        <f>F4179/VLOOKUP(YEAR(B4179),$Z$13:$AB$35,3,FALSE)-1</f>
        <v>5.6658471895459472E-2</v>
      </c>
      <c r="L4179" s="21">
        <f>MAX(F4179:$F$5741)</f>
        <v>1257.96</v>
      </c>
      <c r="M4179" s="28">
        <f ca="1">IF(OFFSET($O4179,M$12,)&lt;&gt;"",_xlfn.STDEV.S(OFFSET($O4179,,,M$12))*SQRT($J$12/$G$12),"")</f>
        <v>0.1215811566380248</v>
      </c>
      <c r="N4179" s="30">
        <f ca="1">IF(OFFSET($O4179,N$12,)&lt;&gt;"",_xlfn.STDEV.S(OFFSET($O4179,,,N$12))*SQRT($J$12/$G$12),"")</f>
        <v>0.10246474846365565</v>
      </c>
      <c r="O4179" s="4">
        <f t="shared" ca="1" si="65"/>
        <v>4.2033897873973531E-3</v>
      </c>
    </row>
    <row r="4180" spans="2:15" x14ac:dyDescent="0.2">
      <c r="B4180" s="14">
        <v>35541</v>
      </c>
      <c r="C4180" s="25">
        <v>1192.23</v>
      </c>
      <c r="D4180" s="25">
        <v>1205.8399999999999</v>
      </c>
      <c r="E4180" s="25">
        <v>1188.96</v>
      </c>
      <c r="F4180" s="16">
        <v>1194.1400000000001</v>
      </c>
      <c r="G4180" s="28">
        <f ca="1">IFERROR($F4180/OFFSET($F4180,G$12,)-1,"")</f>
        <v>1.8541357294472594E-3</v>
      </c>
      <c r="H4180" s="29">
        <f ca="1">IFERROR($F4180/OFFSET($F4180,H$12,)-1,"")</f>
        <v>2.5541051185159702E-2</v>
      </c>
      <c r="I4180" s="29">
        <f ca="1">IFERROR($F4180/OFFSET($F4180,I$12,)-1,"")</f>
        <v>-1.6107902347386904E-2</v>
      </c>
      <c r="J4180" s="29">
        <f ca="1">IFERROR($F4180/OFFSET($F4180,J$12,)-1,"")</f>
        <v>9.9860000736838206E-2</v>
      </c>
      <c r="K4180" s="30">
        <f>F4180/VLOOKUP(YEAR(B4180),$Z$13:$AB$35,3,FALSE)-1</f>
        <v>5.2226246177976554E-2</v>
      </c>
      <c r="L4180" s="21">
        <f>MAX(F4180:$F$5741)</f>
        <v>1257.96</v>
      </c>
      <c r="M4180" s="28">
        <f ca="1">IF(OFFSET($O4180,M$12,)&lt;&gt;"",_xlfn.STDEV.S(OFFSET($O4180,,,M$12))*SQRT($J$12/$G$12),"")</f>
        <v>0.12096367248861807</v>
      </c>
      <c r="N4180" s="30">
        <f ca="1">IF(OFFSET($O4180,N$12,)&lt;&gt;"",_xlfn.STDEV.S(OFFSET($O4180,,,N$12))*SQRT($J$12/$G$12),"")</f>
        <v>0.10310630943560697</v>
      </c>
      <c r="O4180" s="4">
        <f t="shared" ca="1" si="65"/>
        <v>1.8524189415732456E-3</v>
      </c>
    </row>
    <row r="4181" spans="2:15" x14ac:dyDescent="0.2">
      <c r="B4181" s="14">
        <v>35538</v>
      </c>
      <c r="C4181" s="25">
        <v>1179.07</v>
      </c>
      <c r="D4181" s="25">
        <v>1191.93</v>
      </c>
      <c r="E4181" s="25">
        <v>1177.93</v>
      </c>
      <c r="F4181" s="16">
        <v>1191.93</v>
      </c>
      <c r="G4181" s="28">
        <f ca="1">IFERROR($F4181/OFFSET($F4181,G$12,)-1,"")</f>
        <v>1.0555499033472415E-2</v>
      </c>
      <c r="H4181" s="29">
        <f ca="1">IFERROR($F4181/OFFSET($F4181,H$12,)-1,"")</f>
        <v>2.4038833283216654E-2</v>
      </c>
      <c r="I4181" s="29">
        <f ca="1">IFERROR($F4181/OFFSET($F4181,I$12,)-1,"")</f>
        <v>-1.8017795353435395E-2</v>
      </c>
      <c r="J4181" s="29">
        <f ca="1">IFERROR($F4181/OFFSET($F4181,J$12,)-1,"")</f>
        <v>8.8978018162881201E-2</v>
      </c>
      <c r="K4181" s="30">
        <f>F4181/VLOOKUP(YEAR(B4181),$Z$13:$AB$35,3,FALSE)-1</f>
        <v>5.0278886568505765E-2</v>
      </c>
      <c r="L4181" s="21">
        <f>MAX(F4181:$F$5741)</f>
        <v>1257.96</v>
      </c>
      <c r="M4181" s="28">
        <f ca="1">IF(OFFSET($O4181,M$12,)&lt;&gt;"",_xlfn.STDEV.S(OFFSET($O4181,,,M$12))*SQRT($J$12/$G$12),"")</f>
        <v>0.1210479067139283</v>
      </c>
      <c r="N4181" s="30">
        <f ca="1">IF(OFFSET($O4181,N$12,)&lt;&gt;"",_xlfn.STDEV.S(OFFSET($O4181,,,N$12))*SQRT($J$12/$G$12),"")</f>
        <v>0.10364550000940653</v>
      </c>
      <c r="O4181" s="4">
        <f t="shared" ca="1" si="65"/>
        <v>1.0500178702171582E-2</v>
      </c>
    </row>
    <row r="4182" spans="2:15" x14ac:dyDescent="0.2">
      <c r="B4182" s="14">
        <v>35537</v>
      </c>
      <c r="C4182" s="25">
        <v>1171.43</v>
      </c>
      <c r="D4182" s="25">
        <v>1180.75</v>
      </c>
      <c r="E4182" s="25">
        <v>1163.82</v>
      </c>
      <c r="F4182" s="16">
        <v>1179.48</v>
      </c>
      <c r="G4182" s="28">
        <f ca="1">IFERROR($F4182/OFFSET($F4182,G$12,)-1,"")</f>
        <v>7.2846833767452601E-3</v>
      </c>
      <c r="H4182" s="29">
        <f ca="1">IFERROR($F4182/OFFSET($F4182,H$12,)-1,"")</f>
        <v>2.2858793837474689E-3</v>
      </c>
      <c r="I4182" s="29">
        <f ca="1">IFERROR($F4182/OFFSET($F4182,I$12,)-1,"")</f>
        <v>-3.6175689479060247E-2</v>
      </c>
      <c r="J4182" s="29">
        <f ca="1">IFERROR($F4182/OFFSET($F4182,J$12,)-1,"")</f>
        <v>9.1656254338470022E-2</v>
      </c>
      <c r="K4182" s="30">
        <f>F4182/VLOOKUP(YEAR(B4182),$Z$13:$AB$35,3,FALSE)-1</f>
        <v>3.9308467049089524E-2</v>
      </c>
      <c r="L4182" s="21">
        <f>MAX(F4182:$F$5741)</f>
        <v>1257.96</v>
      </c>
      <c r="M4182" s="28">
        <f ca="1">IF(OFFSET($O4182,M$12,)&lt;&gt;"",_xlfn.STDEV.S(OFFSET($O4182,,,M$12))*SQRT($J$12/$G$12),"")</f>
        <v>0.11755503381117206</v>
      </c>
      <c r="N4182" s="30">
        <f ca="1">IF(OFFSET($O4182,N$12,)&lt;&gt;"",_xlfn.STDEV.S(OFFSET($O4182,,,N$12))*SQRT($J$12/$G$12),"")</f>
        <v>0.10181907492669919</v>
      </c>
      <c r="O4182" s="4">
        <f t="shared" ca="1" si="65"/>
        <v>7.2582782286791528E-3</v>
      </c>
    </row>
    <row r="4183" spans="2:15" x14ac:dyDescent="0.2">
      <c r="B4183" s="14">
        <v>35536</v>
      </c>
      <c r="C4183" s="25">
        <v>1166.77</v>
      </c>
      <c r="D4183" s="25">
        <v>1178.47</v>
      </c>
      <c r="E4183" s="25">
        <v>1163.78</v>
      </c>
      <c r="F4183" s="16">
        <v>1170.95</v>
      </c>
      <c r="G4183" s="28">
        <f ca="1">IFERROR($F4183/OFFSET($F4183,G$12,)-1,"")</f>
        <v>3.58253983218626E-3</v>
      </c>
      <c r="H4183" s="29">
        <f ca="1">IFERROR($F4183/OFFSET($F4183,H$12,)-1,"")</f>
        <v>-1.1789825473449755E-2</v>
      </c>
      <c r="I4183" s="29">
        <f ca="1">IFERROR($F4183/OFFSET($F4183,I$12,)-1,"")</f>
        <v>-5.4167575383074373E-2</v>
      </c>
      <c r="J4183" s="29">
        <f ca="1">IFERROR($F4183/OFFSET($F4183,J$12,)-1,"")</f>
        <v>9.3303579765083855E-2</v>
      </c>
      <c r="K4183" s="30">
        <f>F4183/VLOOKUP(YEAR(B4183),$Z$13:$AB$35,3,FALSE)-1</f>
        <v>3.1792187651449311E-2</v>
      </c>
      <c r="L4183" s="21">
        <f>MAX(F4183:$F$5741)</f>
        <v>1257.96</v>
      </c>
      <c r="M4183" s="28">
        <f ca="1">IF(OFFSET($O4183,M$12,)&lt;&gt;"",_xlfn.STDEV.S(OFFSET($O4183,,,M$12))*SQRT($J$12/$G$12),"")</f>
        <v>0.11541651316922706</v>
      </c>
      <c r="N4183" s="30">
        <f ca="1">IF(OFFSET($O4183,N$12,)&lt;&gt;"",_xlfn.STDEV.S(OFFSET($O4183,,,N$12))*SQRT($J$12/$G$12),"")</f>
        <v>0.10073307412756301</v>
      </c>
      <c r="O4183" s="4">
        <f t="shared" ca="1" si="65"/>
        <v>3.5761378221095884E-3</v>
      </c>
    </row>
    <row r="4184" spans="2:15" x14ac:dyDescent="0.2">
      <c r="B4184" s="14">
        <v>35535</v>
      </c>
      <c r="C4184" s="25">
        <v>1163.27</v>
      </c>
      <c r="D4184" s="25">
        <v>1171.54</v>
      </c>
      <c r="E4184" s="25">
        <v>1162.0999999999999</v>
      </c>
      <c r="F4184" s="16">
        <v>1166.77</v>
      </c>
      <c r="G4184" s="28">
        <f ca="1">IFERROR($F4184/OFFSET($F4184,G$12,)-1,"")</f>
        <v>2.0353830298864839E-3</v>
      </c>
      <c r="H4184" s="29">
        <f ca="1">IFERROR($F4184/OFFSET($F4184,H$12,)-1,"")</f>
        <v>-1.632198831494025E-2</v>
      </c>
      <c r="I4184" s="29">
        <f ca="1">IFERROR($F4184/OFFSET($F4184,I$12,)-1,"")</f>
        <v>-6.0548966561189133E-2</v>
      </c>
      <c r="J4184" s="29">
        <f ca="1">IFERROR($F4184/OFFSET($F4184,J$12,)-1,"")</f>
        <v>8.8293178871571065E-2</v>
      </c>
      <c r="K4184" s="30">
        <f>F4184/VLOOKUP(YEAR(B4184),$Z$13:$AB$35,3,FALSE)-1</f>
        <v>2.8108946399147072E-2</v>
      </c>
      <c r="L4184" s="21">
        <f>MAX(F4184:$F$5741)</f>
        <v>1257.96</v>
      </c>
      <c r="M4184" s="28">
        <f ca="1">IF(OFFSET($O4184,M$12,)&lt;&gt;"",_xlfn.STDEV.S(OFFSET($O4184,,,M$12))*SQRT($J$12/$G$12),"")</f>
        <v>0.11994242043914309</v>
      </c>
      <c r="N4184" s="30">
        <f ca="1">IF(OFFSET($O4184,N$12,)&lt;&gt;"",_xlfn.STDEV.S(OFFSET($O4184,,,N$12))*SQRT($J$12/$G$12),"")</f>
        <v>0.10196612970284803</v>
      </c>
      <c r="O4184" s="4">
        <f t="shared" ca="1" si="65"/>
        <v>2.0333144442810885E-3</v>
      </c>
    </row>
    <row r="4185" spans="2:15" x14ac:dyDescent="0.2">
      <c r="B4185" s="14">
        <v>35534</v>
      </c>
      <c r="C4185" s="25">
        <v>1162.8800000000001</v>
      </c>
      <c r="D4185" s="25">
        <v>1167.25</v>
      </c>
      <c r="E4185" s="25">
        <v>1149.1400000000001</v>
      </c>
      <c r="F4185" s="16">
        <v>1164.4000000000001</v>
      </c>
      <c r="G4185" s="28">
        <f ca="1">IFERROR($F4185/OFFSET($F4185,G$12,)-1,"")</f>
        <v>3.8661454529842487E-4</v>
      </c>
      <c r="H4185" s="29">
        <f ca="1">IFERROR($F4185/OFFSET($F4185,H$12,)-1,"")</f>
        <v>-1.1788269441308952E-2</v>
      </c>
      <c r="I4185" s="29">
        <f ca="1">IFERROR($F4185/OFFSET($F4185,I$12,)-1,"")</f>
        <v>-6.8420378904249901E-2</v>
      </c>
      <c r="J4185" s="29">
        <f ca="1">IFERROR($F4185/OFFSET($F4185,J$12,)-1,"")</f>
        <v>9.7103661409162267E-2</v>
      </c>
      <c r="K4185" s="30">
        <f>F4185/VLOOKUP(YEAR(B4185),$Z$13:$AB$35,3,FALSE)-1</f>
        <v>2.6020601478583538E-2</v>
      </c>
      <c r="L4185" s="21">
        <f>MAX(F4185:$F$5741)</f>
        <v>1257.96</v>
      </c>
      <c r="M4185" s="28">
        <f ca="1">IF(OFFSET($O4185,M$12,)&lt;&gt;"",_xlfn.STDEV.S(OFFSET($O4185,,,M$12))*SQRT($J$12/$G$12),"")</f>
        <v>0.12160413635548289</v>
      </c>
      <c r="N4185" s="30">
        <f ca="1">IF(OFFSET($O4185,N$12,)&lt;&gt;"",_xlfn.STDEV.S(OFFSET($O4185,,,N$12))*SQRT($J$12/$G$12),"")</f>
        <v>0.10192491158222218</v>
      </c>
      <c r="O4185" s="4">
        <f t="shared" ca="1" si="65"/>
        <v>3.8653982915205239E-4</v>
      </c>
    </row>
    <row r="4186" spans="2:15" x14ac:dyDescent="0.2">
      <c r="B4186" s="14">
        <v>35531</v>
      </c>
      <c r="C4186" s="25">
        <v>1176.67</v>
      </c>
      <c r="D4186" s="25">
        <v>1176.94</v>
      </c>
      <c r="E4186" s="25">
        <v>1161.23</v>
      </c>
      <c r="F4186" s="16">
        <v>1163.95</v>
      </c>
      <c r="G4186" s="28">
        <f ca="1">IFERROR($F4186/OFFSET($F4186,G$12,)-1,"")</f>
        <v>-1.0911037653277056E-2</v>
      </c>
      <c r="H4186" s="29">
        <f ca="1">IFERROR($F4186/OFFSET($F4186,H$12,)-1,"")</f>
        <v>-3.2967973968144326E-3</v>
      </c>
      <c r="I4186" s="29">
        <f ca="1">IFERROR($F4186/OFFSET($F4186,I$12,)-1,"")</f>
        <v>-7.3605373956368458E-2</v>
      </c>
      <c r="J4186" s="29">
        <f ca="1">IFERROR($F4186/OFFSET($F4186,J$12,)-1,"")</f>
        <v>9.0136834908355334E-2</v>
      </c>
      <c r="K4186" s="30">
        <f>F4186/VLOOKUP(YEAR(B4186),$Z$13:$AB$35,3,FALSE)-1</f>
        <v>2.5624080291134721E-2</v>
      </c>
      <c r="L4186" s="21">
        <f>MAX(F4186:$F$5741)</f>
        <v>1257.96</v>
      </c>
      <c r="M4186" s="28">
        <f ca="1">IF(OFFSET($O4186,M$12,)&lt;&gt;"",_xlfn.STDEV.S(OFFSET($O4186,,,M$12))*SQRT($J$12/$G$12),"")</f>
        <v>0.12154429692070436</v>
      </c>
      <c r="N4186" s="30">
        <f ca="1">IF(OFFSET($O4186,N$12,)&lt;&gt;"",_xlfn.STDEV.S(OFFSET($O4186,,,N$12))*SQRT($J$12/$G$12),"")</f>
        <v>0.1019482350288503</v>
      </c>
      <c r="O4186" s="4">
        <f t="shared" ca="1" si="65"/>
        <v>-1.097099958814029E-2</v>
      </c>
    </row>
    <row r="4187" spans="2:15" x14ac:dyDescent="0.2">
      <c r="B4187" s="14">
        <v>35530</v>
      </c>
      <c r="C4187" s="25">
        <v>1184.21</v>
      </c>
      <c r="D4187" s="25">
        <v>1184.5999999999999</v>
      </c>
      <c r="E4187" s="25">
        <v>1174.75</v>
      </c>
      <c r="F4187" s="16">
        <v>1176.79</v>
      </c>
      <c r="G4187" s="28">
        <f ca="1">IFERROR($F4187/OFFSET($F4187,G$12,)-1,"")</f>
        <v>-6.8612226985789171E-3</v>
      </c>
      <c r="H4187" s="29">
        <f ca="1">IFERROR($F4187/OFFSET($F4187,H$12,)-1,"")</f>
        <v>6.7585487086037066E-3</v>
      </c>
      <c r="I4187" s="29">
        <f ca="1">IFERROR($F4187/OFFSET($F4187,I$12,)-1,"")</f>
        <v>-5.5515425856367817E-2</v>
      </c>
      <c r="J4187" s="29">
        <f ca="1">IFERROR($F4187/OFFSET($F4187,J$12,)-1,"")</f>
        <v>0.10990700394242925</v>
      </c>
      <c r="K4187" s="30">
        <f>F4187/VLOOKUP(YEAR(B4187),$Z$13:$AB$35,3,FALSE)-1</f>
        <v>3.6938151506340056E-2</v>
      </c>
      <c r="L4187" s="21">
        <f>MAX(F4187:$F$5741)</f>
        <v>1257.96</v>
      </c>
      <c r="M4187" s="28">
        <f ca="1">IF(OFFSET($O4187,M$12,)&lt;&gt;"",_xlfn.STDEV.S(OFFSET($O4187,,,M$12))*SQRT($J$12/$G$12),"")</f>
        <v>0.12328783470721563</v>
      </c>
      <c r="N4187" s="30">
        <f ca="1">IF(OFFSET($O4187,N$12,)&lt;&gt;"",_xlfn.STDEV.S(OFFSET($O4187,,,N$12))*SQRT($J$12/$G$12),"")</f>
        <v>9.9857409712008419E-2</v>
      </c>
      <c r="O4187" s="4">
        <f t="shared" ca="1" si="65"/>
        <v>-6.8848691113122485E-3</v>
      </c>
    </row>
    <row r="4188" spans="2:15" x14ac:dyDescent="0.2">
      <c r="B4188" s="14">
        <v>35529</v>
      </c>
      <c r="C4188" s="25">
        <v>1185.27</v>
      </c>
      <c r="D4188" s="25">
        <v>1190.17</v>
      </c>
      <c r="E4188" s="25">
        <v>1184.42</v>
      </c>
      <c r="F4188" s="16">
        <v>1184.92</v>
      </c>
      <c r="G4188" s="28">
        <f ca="1">IFERROR($F4188/OFFSET($F4188,G$12,)-1,"")</f>
        <v>-1.0201242696837864E-3</v>
      </c>
      <c r="H4188" s="29">
        <f ca="1">IFERROR($F4188/OFFSET($F4188,H$12,)-1,"")</f>
        <v>7.1054599850413069E-3</v>
      </c>
      <c r="I4188" s="29">
        <f ca="1">IFERROR($F4188/OFFSET($F4188,I$12,)-1,"")</f>
        <v>-4.7499618170271929E-2</v>
      </c>
      <c r="J4188" s="29">
        <f ca="1">IFERROR($F4188/OFFSET($F4188,J$12,)-1,"")</f>
        <v>0.11475718290778403</v>
      </c>
      <c r="K4188" s="30">
        <f>F4188/VLOOKUP(YEAR(B4188),$Z$13:$AB$35,3,FALSE)-1</f>
        <v>4.4101967626248184E-2</v>
      </c>
      <c r="L4188" s="21">
        <f>MAX(F4188:$F$5741)</f>
        <v>1257.96</v>
      </c>
      <c r="M4188" s="28">
        <f ca="1">IF(OFFSET($O4188,M$12,)&lt;&gt;"",_xlfn.STDEV.S(OFFSET($O4188,,,M$12))*SQRT($J$12/$G$12),"")</f>
        <v>0.12597746588243017</v>
      </c>
      <c r="N4188" s="30">
        <f ca="1">IF(OFFSET($O4188,N$12,)&lt;&gt;"",_xlfn.STDEV.S(OFFSET($O4188,,,N$12))*SQRT($J$12/$G$12),"")</f>
        <v>9.9015708824567991E-2</v>
      </c>
      <c r="O4188" s="4">
        <f t="shared" ca="1" si="65"/>
        <v>-1.0206449505828525E-3</v>
      </c>
    </row>
    <row r="4189" spans="2:15" x14ac:dyDescent="0.2">
      <c r="B4189" s="14">
        <v>35528</v>
      </c>
      <c r="C4189" s="25">
        <v>1178.29</v>
      </c>
      <c r="D4189" s="25">
        <v>1187.5999999999999</v>
      </c>
      <c r="E4189" s="25">
        <v>1178.23</v>
      </c>
      <c r="F4189" s="16">
        <v>1186.1300000000001</v>
      </c>
      <c r="G4189" s="28">
        <f ca="1">IFERROR($F4189/OFFSET($F4189,G$12,)-1,"")</f>
        <v>6.6537100374273184E-3</v>
      </c>
      <c r="H4189" s="29">
        <f ca="1">IFERROR($F4189/OFFSET($F4189,H$12,)-1,"")</f>
        <v>2.2306905846269931E-3</v>
      </c>
      <c r="I4189" s="29">
        <f ca="1">IFERROR($F4189/OFFSET($F4189,I$12,)-1,"")</f>
        <v>-5.1369205668767237E-2</v>
      </c>
      <c r="J4189" s="29">
        <f ca="1">IFERROR($F4189/OFFSET($F4189,J$12,)-1,"")</f>
        <v>0.12134963177250269</v>
      </c>
      <c r="K4189" s="30">
        <f>F4189/VLOOKUP(YEAR(B4189),$Z$13:$AB$35,3,FALSE)-1</f>
        <v>4.5168169041388095E-2</v>
      </c>
      <c r="L4189" s="21">
        <f>MAX(F4189:$F$5741)</f>
        <v>1257.96</v>
      </c>
      <c r="M4189" s="28">
        <f ca="1">IF(OFFSET($O4189,M$12,)&lt;&gt;"",_xlfn.STDEV.S(OFFSET($O4189,,,M$12))*SQRT($J$12/$G$12),"")</f>
        <v>0.12620051221133799</v>
      </c>
      <c r="N4189" s="30">
        <f ca="1">IF(OFFSET($O4189,N$12,)&lt;&gt;"",_xlfn.STDEV.S(OFFSET($O4189,,,N$12))*SQRT($J$12/$G$12),"")</f>
        <v>0.10899604828142653</v>
      </c>
      <c r="O4189" s="4">
        <f t="shared" ca="1" si="65"/>
        <v>6.6316718120911188E-3</v>
      </c>
    </row>
    <row r="4190" spans="2:15" x14ac:dyDescent="0.2">
      <c r="B4190" s="14">
        <v>35527</v>
      </c>
      <c r="C4190" s="25">
        <v>1167.83</v>
      </c>
      <c r="D4190" s="25">
        <v>1181.68</v>
      </c>
      <c r="E4190" s="25">
        <v>1167.78</v>
      </c>
      <c r="F4190" s="16">
        <v>1178.29</v>
      </c>
      <c r="G4190" s="28">
        <f ca="1">IFERROR($F4190/OFFSET($F4190,G$12,)-1,"")</f>
        <v>8.9827025175543973E-3</v>
      </c>
      <c r="H4190" s="29">
        <f ca="1">IFERROR($F4190/OFFSET($F4190,H$12,)-1,"")</f>
        <v>-3.0405516605773397E-2</v>
      </c>
      <c r="I4190" s="29">
        <f ca="1">IFERROR($F4190/OFFSET($F4190,I$12,)-1,"")</f>
        <v>-5.5577374702435955E-2</v>
      </c>
      <c r="J4190" s="29">
        <f ca="1">IFERROR($F4190/OFFSET($F4190,J$12,)-1,"")</f>
        <v>0.1213159372293755</v>
      </c>
      <c r="K4190" s="30">
        <f>F4190/VLOOKUP(YEAR(B4190),$Z$13:$AB$35,3,FALSE)-1</f>
        <v>3.8259888797836039E-2</v>
      </c>
      <c r="L4190" s="21">
        <f>MAX(F4190:$F$5741)</f>
        <v>1257.96</v>
      </c>
      <c r="M4190" s="28">
        <f ca="1">IF(OFFSET($O4190,M$12,)&lt;&gt;"",_xlfn.STDEV.S(OFFSET($O4190,,,M$12))*SQRT($J$12/$G$12),"")</f>
        <v>0.12445242203010586</v>
      </c>
      <c r="N4190" s="30">
        <f ca="1">IF(OFFSET($O4190,N$12,)&lt;&gt;"",_xlfn.STDEV.S(OFFSET($O4190,,,N$12))*SQRT($J$12/$G$12),"")</f>
        <v>0.10990927724444899</v>
      </c>
      <c r="O4190" s="4">
        <f t="shared" ca="1" si="65"/>
        <v>8.9425980308233972E-3</v>
      </c>
    </row>
    <row r="4191" spans="2:15" x14ac:dyDescent="0.2">
      <c r="B4191" s="14">
        <v>35524</v>
      </c>
      <c r="C4191" s="25">
        <v>1168.8900000000001</v>
      </c>
      <c r="D4191" s="25">
        <v>1170.67</v>
      </c>
      <c r="E4191" s="25">
        <v>1163.1099999999999</v>
      </c>
      <c r="F4191" s="16">
        <v>1167.8</v>
      </c>
      <c r="G4191" s="28">
        <f ca="1">IFERROR($F4191/OFFSET($F4191,G$12,)-1,"")</f>
        <v>-9.3250861928850792E-4</v>
      </c>
      <c r="H4191" s="29">
        <f ca="1">IFERROR($F4191/OFFSET($F4191,H$12,)-1,"")</f>
        <v>-4.5509530192565539E-2</v>
      </c>
      <c r="I4191" s="29">
        <f ca="1">IFERROR($F4191/OFFSET($F4191,I$12,)-1,"")</f>
        <v>-5.8863350633441835E-2</v>
      </c>
      <c r="J4191" s="29">
        <f ca="1">IFERROR($F4191/OFFSET($F4191,J$12,)-1,"")</f>
        <v>0.10224923782646034</v>
      </c>
      <c r="K4191" s="30">
        <f>F4191/VLOOKUP(YEAR(B4191),$Z$13:$AB$35,3,FALSE)-1</f>
        <v>2.901653933930759E-2</v>
      </c>
      <c r="L4191" s="21">
        <f>MAX(F4191:$F$5741)</f>
        <v>1257.96</v>
      </c>
      <c r="M4191" s="28">
        <f ca="1">IF(OFFSET($O4191,M$12,)&lt;&gt;"",_xlfn.STDEV.S(OFFSET($O4191,,,M$12))*SQRT($J$12/$G$12),"")</f>
        <v>0.12090107455243601</v>
      </c>
      <c r="N4191" s="30">
        <f ca="1">IF(OFFSET($O4191,N$12,)&lt;&gt;"",_xlfn.STDEV.S(OFFSET($O4191,,,N$12))*SQRT($J$12/$G$12),"")</f>
        <v>0.10944631730132574</v>
      </c>
      <c r="O4191" s="4">
        <f t="shared" ca="1" si="65"/>
        <v>-9.329436759347745E-4</v>
      </c>
    </row>
    <row r="4192" spans="2:15" x14ac:dyDescent="0.2">
      <c r="B4192" s="14">
        <v>35523</v>
      </c>
      <c r="C4192" s="25">
        <v>1176.1400000000001</v>
      </c>
      <c r="D4192" s="25">
        <v>1176.1400000000001</v>
      </c>
      <c r="E4192" s="25">
        <v>1157.8900000000001</v>
      </c>
      <c r="F4192" s="16">
        <v>1168.8900000000001</v>
      </c>
      <c r="G4192" s="28">
        <f ca="1">IFERROR($F4192/OFFSET($F4192,G$12,)-1,"")</f>
        <v>-6.5190045556536846E-3</v>
      </c>
      <c r="H4192" s="29">
        <f ca="1">IFERROR($F4192/OFFSET($F4192,H$12,)-1,"")</f>
        <v>-3.8330536084509759E-2</v>
      </c>
      <c r="I4192" s="29">
        <f ca="1">IFERROR($F4192/OFFSET($F4192,I$12,)-1,"")</f>
        <v>-5.506826945618859E-2</v>
      </c>
      <c r="J4192" s="29">
        <f ca="1">IFERROR($F4192/OFFSET($F4192,J$12,)-1,"")</f>
        <v>9.5050729321829008E-2</v>
      </c>
      <c r="K4192" s="30">
        <f>F4192/VLOOKUP(YEAR(B4192),$Z$13:$AB$35,3,FALSE)-1</f>
        <v>2.9977001771128053E-2</v>
      </c>
      <c r="L4192" s="21">
        <f>MAX(F4192:$F$5741)</f>
        <v>1257.96</v>
      </c>
      <c r="M4192" s="28">
        <f ca="1">IF(OFFSET($O4192,M$12,)&lt;&gt;"",_xlfn.STDEV.S(OFFSET($O4192,,,M$12))*SQRT($J$12/$G$12),"")</f>
        <v>0.12135462410175614</v>
      </c>
      <c r="N4192" s="30">
        <f ca="1">IF(OFFSET($O4192,N$12,)&lt;&gt;"",_xlfn.STDEV.S(OFFSET($O4192,,,N$12))*SQRT($J$12/$G$12),"")</f>
        <v>0.1094108156605145</v>
      </c>
      <c r="O4192" s="4">
        <f t="shared" ca="1" si="65"/>
        <v>-6.5403460666863108E-3</v>
      </c>
    </row>
    <row r="4193" spans="2:15" x14ac:dyDescent="0.2">
      <c r="B4193" s="14">
        <v>35522</v>
      </c>
      <c r="C4193" s="25">
        <v>1183.49</v>
      </c>
      <c r="D4193" s="25">
        <v>1189.03</v>
      </c>
      <c r="E4193" s="25">
        <v>1172.45</v>
      </c>
      <c r="F4193" s="16">
        <v>1176.56</v>
      </c>
      <c r="G4193" s="28">
        <f ca="1">IFERROR($F4193/OFFSET($F4193,G$12,)-1,"")</f>
        <v>-5.8555627846454961E-3</v>
      </c>
      <c r="H4193" s="29">
        <f ca="1">IFERROR($F4193/OFFSET($F4193,H$12,)-1,"")</f>
        <v>-3.2187482006103663E-2</v>
      </c>
      <c r="I4193" s="29">
        <f ca="1">IFERROR($F4193/OFFSET($F4193,I$12,)-1,"")</f>
        <v>-3.8734609508403017E-2</v>
      </c>
      <c r="J4193" s="29">
        <f ca="1">IFERROR($F4193/OFFSET($F4193,J$12,)-1,"")</f>
        <v>0.10121487804421481</v>
      </c>
      <c r="K4193" s="30">
        <f>F4193/VLOOKUP(YEAR(B4193),$Z$13:$AB$35,3,FALSE)-1</f>
        <v>3.6735485121643929E-2</v>
      </c>
      <c r="L4193" s="21">
        <f>MAX(F4193:$F$5741)</f>
        <v>1257.96</v>
      </c>
      <c r="M4193" s="28">
        <f ca="1">IF(OFFSET($O4193,M$12,)&lt;&gt;"",_xlfn.STDEV.S(OFFSET($O4193,,,M$12))*SQRT($J$12/$G$12),"")</f>
        <v>0.12029325812527618</v>
      </c>
      <c r="N4193" s="30">
        <f ca="1">IF(OFFSET($O4193,N$12,)&lt;&gt;"",_xlfn.STDEV.S(OFFSET($O4193,,,N$12))*SQRT($J$12/$G$12),"")</f>
        <v>0.10859219115301733</v>
      </c>
      <c r="O4193" s="4">
        <f t="shared" ca="1" si="65"/>
        <v>-5.8727738121301439E-3</v>
      </c>
    </row>
    <row r="4194" spans="2:15" x14ac:dyDescent="0.2">
      <c r="B4194" s="14">
        <v>35521</v>
      </c>
      <c r="C4194" s="25">
        <v>1214.76</v>
      </c>
      <c r="D4194" s="25">
        <v>1214.76</v>
      </c>
      <c r="E4194" s="25">
        <v>1180.32</v>
      </c>
      <c r="F4194" s="16">
        <v>1183.49</v>
      </c>
      <c r="G4194" s="28">
        <f ca="1">IFERROR($F4194/OFFSET($F4194,G$12,)-1,"")</f>
        <v>-2.6126526447450726E-2</v>
      </c>
      <c r="H4194" s="29">
        <f ca="1">IFERROR($F4194/OFFSET($F4194,H$12,)-1,"")</f>
        <v>-2.7215189873417645E-2</v>
      </c>
      <c r="I4194" s="29">
        <f ca="1">IFERROR($F4194/OFFSET($F4194,I$12,)-1,"")</f>
        <v>-4.2321106336837166E-2</v>
      </c>
      <c r="J4194" s="29">
        <f ca="1">IFERROR($F4194/OFFSET($F4194,J$12,)-1,"")</f>
        <v>0.10782551717682298</v>
      </c>
      <c r="K4194" s="30">
        <f>F4194/VLOOKUP(YEAR(B4194),$Z$13:$AB$35,3,FALSE)-1</f>
        <v>4.284191140835536E-2</v>
      </c>
      <c r="L4194" s="21">
        <f>MAX(F4194:$F$5741)</f>
        <v>1257.96</v>
      </c>
      <c r="M4194" s="28">
        <f ca="1">IF(OFFSET($O4194,M$12,)&lt;&gt;"",_xlfn.STDEV.S(OFFSET($O4194,,,M$12))*SQRT($J$12/$G$12),"")</f>
        <v>0.11940855648799292</v>
      </c>
      <c r="N4194" s="30">
        <f ca="1">IF(OFFSET($O4194,N$12,)&lt;&gt;"",_xlfn.STDEV.S(OFFSET($O4194,,,N$12))*SQRT($J$12/$G$12),"")</f>
        <v>0.108016809658282</v>
      </c>
      <c r="O4194" s="4">
        <f t="shared" ca="1" si="65"/>
        <v>-2.6473887728005616E-2</v>
      </c>
    </row>
    <row r="4195" spans="2:15" x14ac:dyDescent="0.2">
      <c r="B4195" s="14">
        <v>35516</v>
      </c>
      <c r="C4195" s="25">
        <v>1223.48</v>
      </c>
      <c r="D4195" s="25">
        <v>1226.8599999999999</v>
      </c>
      <c r="E4195" s="25">
        <v>1211.99</v>
      </c>
      <c r="F4195" s="16">
        <v>1215.24</v>
      </c>
      <c r="G4195" s="28">
        <f ca="1">IFERROR($F4195/OFFSET($F4195,G$12,)-1,"")</f>
        <v>-6.73488737045147E-3</v>
      </c>
      <c r="H4195" s="29">
        <f ca="1">IFERROR($F4195/OFFSET($F4195,H$12,)-1,"")</f>
        <v>4.745762711864332E-3</v>
      </c>
      <c r="I4195" s="29">
        <f ca="1">IFERROR($F4195/OFFSET($F4195,I$12,)-1,"")</f>
        <v>-1.6629038914378613E-2</v>
      </c>
      <c r="J4195" s="29">
        <f ca="1">IFERROR($F4195/OFFSET($F4195,J$12,)-1,"")</f>
        <v>0.14913052111996827</v>
      </c>
      <c r="K4195" s="30">
        <f>F4195/VLOOKUP(YEAR(B4195),$Z$13:$AB$35,3,FALSE)-1</f>
        <v>7.0818684078352678E-2</v>
      </c>
      <c r="L4195" s="21">
        <f>MAX(F4195:$F$5741)</f>
        <v>1257.96</v>
      </c>
      <c r="M4195" s="28">
        <f ca="1">IF(OFFSET($O4195,M$12,)&lt;&gt;"",_xlfn.STDEV.S(OFFSET($O4195,,,M$12))*SQRT($J$12/$G$12),"")</f>
        <v>9.1669727657987268E-2</v>
      </c>
      <c r="N4195" s="30">
        <f ca="1">IF(OFFSET($O4195,N$12,)&lt;&gt;"",_xlfn.STDEV.S(OFFSET($O4195,,,N$12))*SQRT($J$12/$G$12),"")</f>
        <v>9.2886136964165131E-2</v>
      </c>
      <c r="O4195" s="4">
        <f t="shared" ca="1" si="65"/>
        <v>-6.7576690701341398E-3</v>
      </c>
    </row>
    <row r="4196" spans="2:15" x14ac:dyDescent="0.2">
      <c r="B4196" s="14">
        <v>35515</v>
      </c>
      <c r="C4196" s="25">
        <v>1215.45</v>
      </c>
      <c r="D4196" s="25">
        <v>1224.7</v>
      </c>
      <c r="E4196" s="25">
        <v>1212.99</v>
      </c>
      <c r="F4196" s="16">
        <v>1223.48</v>
      </c>
      <c r="G4196" s="28">
        <f ca="1">IFERROR($F4196/OFFSET($F4196,G$12,)-1,"")</f>
        <v>6.5817619376706826E-3</v>
      </c>
      <c r="H4196" s="29">
        <f ca="1">IFERROR($F4196/OFFSET($F4196,H$12,)-1,"")</f>
        <v>8.0663101780520385E-3</v>
      </c>
      <c r="I4196" s="29">
        <f ca="1">IFERROR($F4196/OFFSET($F4196,I$12,)-1,"")</f>
        <v>2.4520822264895159E-5</v>
      </c>
      <c r="J4196" s="29">
        <f ca="1">IFERROR($F4196/OFFSET($F4196,J$12,)-1,"")</f>
        <v>0.15351906849573371</v>
      </c>
      <c r="K4196" s="30">
        <f>F4196/VLOOKUP(YEAR(B4196),$Z$13:$AB$35,3,FALSE)-1</f>
        <v>7.8079427599637041E-2</v>
      </c>
      <c r="L4196" s="21">
        <f>MAX(F4196:$F$5741)</f>
        <v>1257.96</v>
      </c>
      <c r="M4196" s="28">
        <f ca="1">IF(OFFSET($O4196,M$12,)&lt;&gt;"",_xlfn.STDEV.S(OFFSET($O4196,,,M$12))*SQRT($J$12/$G$12),"")</f>
        <v>8.9675869443874998E-2</v>
      </c>
      <c r="N4196" s="30">
        <f ca="1">IF(OFFSET($O4196,N$12,)&lt;&gt;"",_xlfn.STDEV.S(OFFSET($O4196,,,N$12))*SQRT($J$12/$G$12),"")</f>
        <v>9.1739273837097721E-2</v>
      </c>
      <c r="O4196" s="4">
        <f t="shared" ca="1" si="65"/>
        <v>6.5601967156219704E-3</v>
      </c>
    </row>
    <row r="4197" spans="2:15" x14ac:dyDescent="0.2">
      <c r="B4197" s="14">
        <v>35514</v>
      </c>
      <c r="C4197" s="25">
        <v>1215.8699999999999</v>
      </c>
      <c r="D4197" s="25">
        <v>1218.71</v>
      </c>
      <c r="E4197" s="25">
        <v>1214.46</v>
      </c>
      <c r="F4197" s="16">
        <v>1215.48</v>
      </c>
      <c r="G4197" s="28">
        <f ca="1">IFERROR($F4197/OFFSET($F4197,G$12,)-1,"")</f>
        <v>-1.7274140611511779E-4</v>
      </c>
      <c r="H4197" s="29">
        <f ca="1">IFERROR($F4197/OFFSET($F4197,H$12,)-1,"")</f>
        <v>1.3840830449827202E-3</v>
      </c>
      <c r="I4197" s="29">
        <f ca="1">IFERROR($F4197/OFFSET($F4197,I$12,)-1,"")</f>
        <v>3.0368047532596254E-3</v>
      </c>
      <c r="J4197" s="29">
        <f ca="1">IFERROR($F4197/OFFSET($F4197,J$12,)-1,"")</f>
        <v>0.14598732840549089</v>
      </c>
      <c r="K4197" s="30">
        <f>F4197/VLOOKUP(YEAR(B4197),$Z$13:$AB$35,3,FALSE)-1</f>
        <v>7.1030162044992018E-2</v>
      </c>
      <c r="L4197" s="21">
        <f>MAX(F4197:$F$5741)</f>
        <v>1257.96</v>
      </c>
      <c r="M4197" s="28">
        <f ca="1">IF(OFFSET($O4197,M$12,)&lt;&gt;"",_xlfn.STDEV.S(OFFSET($O4197,,,M$12))*SQRT($J$12/$G$12),"")</f>
        <v>8.9856125553832988E-2</v>
      </c>
      <c r="N4197" s="30">
        <f ca="1">IF(OFFSET($O4197,N$12,)&lt;&gt;"",_xlfn.STDEV.S(OFFSET($O4197,,,N$12))*SQRT($J$12/$G$12),"")</f>
        <v>9.6601853166828303E-2</v>
      </c>
      <c r="O4197" s="4">
        <f t="shared" ca="1" si="65"/>
        <v>-1.7275632763021152E-4</v>
      </c>
    </row>
    <row r="4198" spans="2:15" x14ac:dyDescent="0.2">
      <c r="B4198" s="14">
        <v>35513</v>
      </c>
      <c r="C4198" s="25">
        <v>1216.5999999999999</v>
      </c>
      <c r="D4198" s="25">
        <v>1220.3499999999999</v>
      </c>
      <c r="E4198" s="25">
        <v>1211.2</v>
      </c>
      <c r="F4198" s="16">
        <v>1215.69</v>
      </c>
      <c r="G4198" s="28">
        <f ca="1">IFERROR($F4198/OFFSET($F4198,G$12,)-1,"")</f>
        <v>-7.4798619102400821E-4</v>
      </c>
      <c r="H4198" s="29">
        <f ca="1">IFERROR($F4198/OFFSET($F4198,H$12,)-1,"")</f>
        <v>-6.5863125638405684E-3</v>
      </c>
      <c r="I4198" s="29">
        <f ca="1">IFERROR($F4198/OFFSET($F4198,I$12,)-1,"")</f>
        <v>5.0928873198681224E-3</v>
      </c>
      <c r="J4198" s="29">
        <f ca="1">IFERROR($F4198/OFFSET($F4198,J$12,)-1,"")</f>
        <v>0.15030657431588512</v>
      </c>
      <c r="K4198" s="30">
        <f>F4198/VLOOKUP(YEAR(B4198),$Z$13:$AB$35,3,FALSE)-1</f>
        <v>7.1215205265801496E-2</v>
      </c>
      <c r="L4198" s="21">
        <f>MAX(F4198:$F$5741)</f>
        <v>1257.96</v>
      </c>
      <c r="M4198" s="28">
        <f ca="1">IF(OFFSET($O4198,M$12,)&lt;&gt;"",_xlfn.STDEV.S(OFFSET($O4198,,,M$12))*SQRT($J$12/$G$12),"")</f>
        <v>9.0002704911280401E-2</v>
      </c>
      <c r="N4198" s="30">
        <f ca="1">IF(OFFSET($O4198,N$12,)&lt;&gt;"",_xlfn.STDEV.S(OFFSET($O4198,,,N$12))*SQRT($J$12/$G$12),"")</f>
        <v>9.7014201490334559E-2</v>
      </c>
      <c r="O4198" s="4">
        <f t="shared" ca="1" si="65"/>
        <v>-7.4826607226856302E-4</v>
      </c>
    </row>
    <row r="4199" spans="2:15" x14ac:dyDescent="0.2">
      <c r="B4199" s="14">
        <v>35510</v>
      </c>
      <c r="C4199" s="25">
        <v>1209.99</v>
      </c>
      <c r="D4199" s="25">
        <v>1216.72</v>
      </c>
      <c r="E4199" s="25">
        <v>1209.28</v>
      </c>
      <c r="F4199" s="16">
        <v>1216.5999999999999</v>
      </c>
      <c r="G4199" s="28">
        <f ca="1">IFERROR($F4199/OFFSET($F4199,G$12,)-1,"")</f>
        <v>5.8701942951631114E-3</v>
      </c>
      <c r="H4199" s="29">
        <f ca="1">IFERROR($F4199/OFFSET($F4199,H$12,)-1,"")</f>
        <v>-1.7293882925016879E-2</v>
      </c>
      <c r="I4199" s="29">
        <f ca="1">IFERROR($F4199/OFFSET($F4199,I$12,)-1,"")</f>
        <v>2.8851702250431988E-3</v>
      </c>
      <c r="J4199" s="29">
        <f ca="1">IFERROR($F4199/OFFSET($F4199,J$12,)-1,"")</f>
        <v>0.16652124303644533</v>
      </c>
      <c r="K4199" s="30">
        <f>F4199/VLOOKUP(YEAR(B4199),$Z$13:$AB$35,3,FALSE)-1</f>
        <v>7.2017059222642343E-2</v>
      </c>
      <c r="L4199" s="21">
        <f>MAX(F4199:$F$5741)</f>
        <v>1257.96</v>
      </c>
      <c r="M4199" s="28">
        <f ca="1">IF(OFFSET($O4199,M$12,)&lt;&gt;"",_xlfn.STDEV.S(OFFSET($O4199,,,M$12))*SQRT($J$12/$G$12),"")</f>
        <v>9.0589279726761354E-2</v>
      </c>
      <c r="N4199" s="30">
        <f ca="1">IF(OFFSET($O4199,N$12,)&lt;&gt;"",_xlfn.STDEV.S(OFFSET($O4199,,,N$12))*SQRT($J$12/$G$12),"")</f>
        <v>9.7491940602318972E-2</v>
      </c>
      <c r="O4199" s="4">
        <f t="shared" ca="1" si="65"/>
        <v>5.8530318365228456E-3</v>
      </c>
    </row>
    <row r="4200" spans="2:15" x14ac:dyDescent="0.2">
      <c r="B4200" s="14">
        <v>35509</v>
      </c>
      <c r="C4200" s="25">
        <v>1213.01</v>
      </c>
      <c r="D4200" s="25">
        <v>1213.24</v>
      </c>
      <c r="E4200" s="25">
        <v>1205.71</v>
      </c>
      <c r="F4200" s="16">
        <v>1209.5</v>
      </c>
      <c r="G4200" s="28">
        <f ca="1">IFERROR($F4200/OFFSET($F4200,G$12,)-1,"")</f>
        <v>-3.4522818841714598E-3</v>
      </c>
      <c r="H4200" s="29">
        <f ca="1">IFERROR($F4200/OFFSET($F4200,H$12,)-1,"")</f>
        <v>-2.6143948726619848E-2</v>
      </c>
      <c r="I4200" s="29">
        <f ca="1">IFERROR($F4200/OFFSET($F4200,I$12,)-1,"")</f>
        <v>-3.5015447991760817E-3</v>
      </c>
      <c r="J4200" s="29">
        <f ca="1">IFERROR($F4200/OFFSET($F4200,J$12,)-1,"")</f>
        <v>0.16752739031806541</v>
      </c>
      <c r="K4200" s="30">
        <f>F4200/VLOOKUP(YEAR(B4200),$Z$13:$AB$35,3,FALSE)-1</f>
        <v>6.5760836042894955E-2</v>
      </c>
      <c r="L4200" s="21">
        <f>MAX(F4200:$F$5741)</f>
        <v>1257.96</v>
      </c>
      <c r="M4200" s="28">
        <f ca="1">IF(OFFSET($O4200,M$12,)&lt;&gt;"",_xlfn.STDEV.S(OFFSET($O4200,,,M$12))*SQRT($J$12/$G$12),"")</f>
        <v>9.1594376640706063E-2</v>
      </c>
      <c r="N4200" s="30">
        <f ca="1">IF(OFFSET($O4200,N$12,)&lt;&gt;"",_xlfn.STDEV.S(OFFSET($O4200,,,N$12))*SQRT($J$12/$G$12),"")</f>
        <v>9.7878321062371806E-2</v>
      </c>
      <c r="O4200" s="4">
        <f t="shared" ca="1" si="65"/>
        <v>-3.4582547599379741E-3</v>
      </c>
    </row>
    <row r="4201" spans="2:15" x14ac:dyDescent="0.2">
      <c r="B4201" s="14">
        <v>35508</v>
      </c>
      <c r="C4201" s="25">
        <v>1213.8</v>
      </c>
      <c r="D4201" s="25">
        <v>1216.42</v>
      </c>
      <c r="E4201" s="25">
        <v>1209.1600000000001</v>
      </c>
      <c r="F4201" s="16">
        <v>1213.69</v>
      </c>
      <c r="G4201" s="28">
        <f ca="1">IFERROR($F4201/OFFSET($F4201,G$12,)-1,"")</f>
        <v>-9.0624485088119933E-5</v>
      </c>
      <c r="H4201" s="29">
        <f ca="1">IFERROR($F4201/OFFSET($F4201,H$12,)-1,"")</f>
        <v>-2.8985855094726065E-2</v>
      </c>
      <c r="I4201" s="29">
        <f ca="1">IFERROR($F4201/OFFSET($F4201,I$12,)-1,"")</f>
        <v>2.3040713518869271E-3</v>
      </c>
      <c r="J4201" s="29">
        <f ca="1">IFERROR($F4201/OFFSET($F4201,J$12,)-1,"")</f>
        <v>0.1680766084404024</v>
      </c>
      <c r="K4201" s="30">
        <f>F4201/VLOOKUP(YEAR(B4201),$Z$13:$AB$35,3,FALSE)-1</f>
        <v>6.9452888877140184E-2</v>
      </c>
      <c r="L4201" s="21">
        <f>MAX(F4201:$F$5741)</f>
        <v>1257.96</v>
      </c>
      <c r="M4201" s="28">
        <f ca="1">IF(OFFSET($O4201,M$12,)&lt;&gt;"",_xlfn.STDEV.S(OFFSET($O4201,,,M$12))*SQRT($J$12/$G$12),"")</f>
        <v>9.0789064811594142E-2</v>
      </c>
      <c r="N4201" s="30">
        <f ca="1">IF(OFFSET($O4201,N$12,)&lt;&gt;"",_xlfn.STDEV.S(OFFSET($O4201,,,N$12))*SQRT($J$12/$G$12),"")</f>
        <v>9.7454715327989092E-2</v>
      </c>
      <c r="O4201" s="4">
        <f t="shared" ca="1" si="65"/>
        <v>-9.0628591734879046E-5</v>
      </c>
    </row>
    <row r="4202" spans="2:15" x14ac:dyDescent="0.2">
      <c r="B4202" s="14">
        <v>35507</v>
      </c>
      <c r="C4202" s="25">
        <v>1223.5899999999999</v>
      </c>
      <c r="D4202" s="25">
        <v>1224.03</v>
      </c>
      <c r="E4202" s="25">
        <v>1210.93</v>
      </c>
      <c r="F4202" s="16">
        <v>1213.8</v>
      </c>
      <c r="G4202" s="28">
        <f ca="1">IFERROR($F4202/OFFSET($F4202,G$12,)-1,"")</f>
        <v>-8.1307456588355365E-3</v>
      </c>
      <c r="H4202" s="29">
        <f ca="1">IFERROR($F4202/OFFSET($F4202,H$12,)-1,"")</f>
        <v>-3.3929466822664289E-2</v>
      </c>
      <c r="I4202" s="29">
        <f ca="1">IFERROR($F4202/OFFSET($F4202,I$12,)-1,"")</f>
        <v>1.3199142055766444E-3</v>
      </c>
      <c r="J4202" s="29">
        <f ca="1">IFERROR($F4202/OFFSET($F4202,J$12,)-1,"")</f>
        <v>0.16370260294329131</v>
      </c>
      <c r="K4202" s="30">
        <f>F4202/VLOOKUP(YEAR(B4202),$Z$13:$AB$35,3,FALSE)-1</f>
        <v>6.9549816278516641E-2</v>
      </c>
      <c r="L4202" s="21">
        <f>MAX(F4202:$F$5741)</f>
        <v>1257.96</v>
      </c>
      <c r="M4202" s="28">
        <f ca="1">IF(OFFSET($O4202,M$12,)&lt;&gt;"",_xlfn.STDEV.S(OFFSET($O4202,,,M$12))*SQRT($J$12/$G$12),"")</f>
        <v>9.160921416251494E-2</v>
      </c>
      <c r="N4202" s="30">
        <f ca="1">IF(OFFSET($O4202,N$12,)&lt;&gt;"",_xlfn.STDEV.S(OFFSET($O4202,,,N$12))*SQRT($J$12/$G$12),"")</f>
        <v>9.7415287734640865E-2</v>
      </c>
      <c r="O4202" s="4">
        <f t="shared" ca="1" si="65"/>
        <v>-8.1639804429653462E-3</v>
      </c>
    </row>
    <row r="4203" spans="2:15" x14ac:dyDescent="0.2">
      <c r="B4203" s="14">
        <v>35506</v>
      </c>
      <c r="C4203" s="25">
        <v>1238.3699999999999</v>
      </c>
      <c r="D4203" s="25">
        <v>1238.8399999999999</v>
      </c>
      <c r="E4203" s="25">
        <v>1222.5</v>
      </c>
      <c r="F4203" s="16">
        <v>1223.75</v>
      </c>
      <c r="G4203" s="28">
        <f ca="1">IFERROR($F4203/OFFSET($F4203,G$12,)-1,"")</f>
        <v>-1.151848531110411E-2</v>
      </c>
      <c r="H4203" s="29">
        <f ca="1">IFERROR($F4203/OFFSET($F4203,H$12,)-1,"")</f>
        <v>-1.7825612379209654E-2</v>
      </c>
      <c r="I4203" s="29">
        <f ca="1">IFERROR($F4203/OFFSET($F4203,I$12,)-1,"")</f>
        <v>8.5629986154152071E-3</v>
      </c>
      <c r="J4203" s="29">
        <f ca="1">IFERROR($F4203/OFFSET($F4203,J$12,)-1,"")</f>
        <v>0.17884769143330548</v>
      </c>
      <c r="K4203" s="30">
        <f>F4203/VLOOKUP(YEAR(B4203),$Z$13:$AB$35,3,FALSE)-1</f>
        <v>7.8317340312106243E-2</v>
      </c>
      <c r="L4203" s="21">
        <f>MAX(F4203:$F$5741)</f>
        <v>1257.96</v>
      </c>
      <c r="M4203" s="28">
        <f ca="1">IF(OFFSET($O4203,M$12,)&lt;&gt;"",_xlfn.STDEV.S(OFFSET($O4203,,,M$12))*SQRT($J$12/$G$12),"")</f>
        <v>8.7741888152364361E-2</v>
      </c>
      <c r="N4203" s="30">
        <f ca="1">IF(OFFSET($O4203,N$12,)&lt;&gt;"",_xlfn.STDEV.S(OFFSET($O4203,,,N$12))*SQRT($J$12/$G$12),"")</f>
        <v>9.8961172898542241E-2</v>
      </c>
      <c r="O4203" s="4">
        <f t="shared" ca="1" si="65"/>
        <v>-1.1585336911624581E-2</v>
      </c>
    </row>
    <row r="4204" spans="2:15" x14ac:dyDescent="0.2">
      <c r="B4204" s="14">
        <v>35503</v>
      </c>
      <c r="C4204" s="25">
        <v>1241.43</v>
      </c>
      <c r="D4204" s="25">
        <v>1241.73</v>
      </c>
      <c r="E4204" s="25">
        <v>1230.4100000000001</v>
      </c>
      <c r="F4204" s="16">
        <v>1238.01</v>
      </c>
      <c r="G4204" s="28">
        <f ca="1">IFERROR($F4204/OFFSET($F4204,G$12,)-1,"")</f>
        <v>-3.1884828135945176E-3</v>
      </c>
      <c r="H4204" s="29">
        <f ca="1">IFERROR($F4204/OFFSET($F4204,H$12,)-1,"")</f>
        <v>-4.8231123544022481E-3</v>
      </c>
      <c r="I4204" s="29">
        <f ca="1">IFERROR($F4204/OFFSET($F4204,I$12,)-1,"")</f>
        <v>2.1435112992252758E-2</v>
      </c>
      <c r="J4204" s="29">
        <f ca="1">IFERROR($F4204/OFFSET($F4204,J$12,)-1,"")</f>
        <v>0.18857707927303458</v>
      </c>
      <c r="K4204" s="30">
        <f>F4204/VLOOKUP(YEAR(B4204),$Z$13:$AB$35,3,FALSE)-1</f>
        <v>9.0882656163261188E-2</v>
      </c>
      <c r="L4204" s="21">
        <f>MAX(F4204:$F$5741)</f>
        <v>1257.96</v>
      </c>
      <c r="M4204" s="28">
        <f ca="1">IF(OFFSET($O4204,M$12,)&lt;&gt;"",_xlfn.STDEV.S(OFFSET($O4204,,,M$12))*SQRT($J$12/$G$12),"")</f>
        <v>8.0275835358378636E-2</v>
      </c>
      <c r="N4204" s="30">
        <f ca="1">IF(OFFSET($O4204,N$12,)&lt;&gt;"",_xlfn.STDEV.S(OFFSET($O4204,,,N$12))*SQRT($J$12/$G$12),"")</f>
        <v>9.9135371683681819E-2</v>
      </c>
      <c r="O4204" s="4">
        <f t="shared" ca="1" si="65"/>
        <v>-3.1935768559805686E-3</v>
      </c>
    </row>
    <row r="4205" spans="2:15" x14ac:dyDescent="0.2">
      <c r="B4205" s="14">
        <v>35502</v>
      </c>
      <c r="C4205" s="25">
        <v>1249.8</v>
      </c>
      <c r="D4205" s="25">
        <v>1249.8</v>
      </c>
      <c r="E4205" s="25">
        <v>1235.42</v>
      </c>
      <c r="F4205" s="16">
        <v>1241.97</v>
      </c>
      <c r="G4205" s="28">
        <f ca="1">IFERROR($F4205/OFFSET($F4205,G$12,)-1,"")</f>
        <v>-6.3604070660522316E-3</v>
      </c>
      <c r="H4205" s="29">
        <f ca="1">IFERROR($F4205/OFFSET($F4205,H$12,)-1,"")</f>
        <v>-6.710067500559691E-3</v>
      </c>
      <c r="I4205" s="29">
        <f ca="1">IFERROR($F4205/OFFSET($F4205,I$12,)-1,"")</f>
        <v>2.7703994240746654E-2</v>
      </c>
      <c r="J4205" s="29">
        <f ca="1">IFERROR($F4205/OFFSET($F4205,J$12,)-1,"")</f>
        <v>0.16894594670908347</v>
      </c>
      <c r="K4205" s="30">
        <f>F4205/VLOOKUP(YEAR(B4205),$Z$13:$AB$35,3,FALSE)-1</f>
        <v>9.4372042612810514E-2</v>
      </c>
      <c r="L4205" s="21">
        <f>MAX(F4205:$F$5741)</f>
        <v>1257.96</v>
      </c>
      <c r="M4205" s="28">
        <f ca="1">IF(OFFSET($O4205,M$12,)&lt;&gt;"",_xlfn.STDEV.S(OFFSET($O4205,,,M$12))*SQRT($J$12/$G$12),"")</f>
        <v>7.9092294671233201E-2</v>
      </c>
      <c r="N4205" s="30">
        <f ca="1">IF(OFFSET($O4205,N$12,)&lt;&gt;"",_xlfn.STDEV.S(OFFSET($O4205,,,N$12))*SQRT($J$12/$G$12),"")</f>
        <v>9.8687431048068194E-2</v>
      </c>
      <c r="O4205" s="4">
        <f t="shared" ca="1" si="65"/>
        <v>-6.3807206359341243E-3</v>
      </c>
    </row>
    <row r="4206" spans="2:15" x14ac:dyDescent="0.2">
      <c r="B4206" s="14">
        <v>35501</v>
      </c>
      <c r="C4206" s="25">
        <v>1256.3699999999999</v>
      </c>
      <c r="D4206" s="25">
        <v>1256.5999999999999</v>
      </c>
      <c r="E4206" s="25">
        <v>1248.92</v>
      </c>
      <c r="F4206" s="16">
        <v>1249.92</v>
      </c>
      <c r="G4206" s="28">
        <f ca="1">IFERROR($F4206/OFFSET($F4206,G$12,)-1,"")</f>
        <v>-5.1813471502590858E-3</v>
      </c>
      <c r="H4206" s="29">
        <f ca="1">IFERROR($F4206/OFFSET($F4206,H$12,)-1,"")</f>
        <v>1.8354800702131691E-3</v>
      </c>
      <c r="I4206" s="29">
        <f ca="1">IFERROR($F4206/OFFSET($F4206,I$12,)-1,"")</f>
        <v>4.1400398257000814E-2</v>
      </c>
      <c r="J4206" s="29">
        <f ca="1">IFERROR($F4206/OFFSET($F4206,J$12,)-1,"")</f>
        <v>0.17678294026267483</v>
      </c>
      <c r="K4206" s="30">
        <f>F4206/VLOOKUP(YEAR(B4206),$Z$13:$AB$35,3,FALSE)-1</f>
        <v>0.10137725025773903</v>
      </c>
      <c r="L4206" s="21">
        <f>MAX(F4206:$F$5741)</f>
        <v>1257.96</v>
      </c>
      <c r="M4206" s="28">
        <f ca="1">IF(OFFSET($O4206,M$12,)&lt;&gt;"",_xlfn.STDEV.S(OFFSET($O4206,,,M$12))*SQRT($J$12/$G$12),"")</f>
        <v>7.6202116327709929E-2</v>
      </c>
      <c r="N4206" s="30">
        <f ca="1">IF(OFFSET($O4206,N$12,)&lt;&gt;"",_xlfn.STDEV.S(OFFSET($O4206,,,N$12))*SQRT($J$12/$G$12),"")</f>
        <v>9.8371365593299273E-2</v>
      </c>
      <c r="O4206" s="4">
        <f t="shared" ca="1" si="65"/>
        <v>-5.1948168771040228E-3</v>
      </c>
    </row>
    <row r="4207" spans="2:15" x14ac:dyDescent="0.2">
      <c r="B4207" s="14">
        <v>35500</v>
      </c>
      <c r="C4207" s="25">
        <v>1245.96</v>
      </c>
      <c r="D4207" s="25">
        <v>1261.1600000000001</v>
      </c>
      <c r="E4207" s="25">
        <v>1245.6600000000001</v>
      </c>
      <c r="F4207" s="16">
        <v>1256.43</v>
      </c>
      <c r="G4207" s="28">
        <f ca="1">IFERROR($F4207/OFFSET($F4207,G$12,)-1,"")</f>
        <v>8.4031590099200582E-3</v>
      </c>
      <c r="H4207" s="29">
        <f ca="1">IFERROR($F4207/OFFSET($F4207,H$12,)-1,"")</f>
        <v>1.2564069501305619E-2</v>
      </c>
      <c r="I4207" s="29">
        <f ca="1">IFERROR($F4207/OFFSET($F4207,I$12,)-1,"")</f>
        <v>4.5317647841858211E-2</v>
      </c>
      <c r="J4207" s="29">
        <f ca="1">IFERROR($F4207/OFFSET($F4207,J$12,)-1,"")</f>
        <v>0.19746673782928603</v>
      </c>
      <c r="K4207" s="30">
        <f>F4207/VLOOKUP(YEAR(B4207),$Z$13:$AB$35,3,FALSE)-1</f>
        <v>0.10711359010283128</v>
      </c>
      <c r="L4207" s="21">
        <f>MAX(F4207:$F$5741)</f>
        <v>1257.96</v>
      </c>
      <c r="M4207" s="28">
        <f ca="1">IF(OFFSET($O4207,M$12,)&lt;&gt;"",_xlfn.STDEV.S(OFFSET($O4207,,,M$12))*SQRT($J$12/$G$12),"")</f>
        <v>7.3340319885572103E-2</v>
      </c>
      <c r="N4207" s="30">
        <f ca="1">IF(OFFSET($O4207,N$12,)&lt;&gt;"",_xlfn.STDEV.S(OFFSET($O4207,,,N$12))*SQRT($J$12/$G$12),"")</f>
        <v>9.7528509929993484E-2</v>
      </c>
      <c r="O4207" s="4">
        <f t="shared" ca="1" si="65"/>
        <v>8.3680490220005375E-3</v>
      </c>
    </row>
    <row r="4208" spans="2:15" x14ac:dyDescent="0.2">
      <c r="B4208" s="14">
        <v>35499</v>
      </c>
      <c r="C4208" s="25">
        <v>1244.22</v>
      </c>
      <c r="D4208" s="25">
        <v>1246.21</v>
      </c>
      <c r="E4208" s="25">
        <v>1238.79</v>
      </c>
      <c r="F4208" s="16">
        <v>1245.96</v>
      </c>
      <c r="G4208" s="28">
        <f ca="1">IFERROR($F4208/OFFSET($F4208,G$12,)-1,"")</f>
        <v>1.5675115151807528E-3</v>
      </c>
      <c r="H4208" s="29">
        <f ca="1">IFERROR($F4208/OFFSET($F4208,H$12,)-1,"")</f>
        <v>7.2351880744698782E-3</v>
      </c>
      <c r="I4208" s="29">
        <f ca="1">IFERROR($F4208/OFFSET($F4208,I$12,)-1,"")</f>
        <v>4.0937040502606603E-2</v>
      </c>
      <c r="J4208" s="29">
        <f ca="1">IFERROR($F4208/OFFSET($F4208,J$12,)-1,"")</f>
        <v>0.17681060863651821</v>
      </c>
      <c r="K4208" s="30">
        <f>F4208/VLOOKUP(YEAR(B4208),$Z$13:$AB$35,3,FALSE)-1</f>
        <v>9.7887863808189701E-2</v>
      </c>
      <c r="L4208" s="21">
        <f>MAX(F4208:$F$5741)</f>
        <v>1257.96</v>
      </c>
      <c r="M4208" s="28">
        <f ca="1">IF(OFFSET($O4208,M$12,)&lt;&gt;"",_xlfn.STDEV.S(OFFSET($O4208,,,M$12))*SQRT($J$12/$G$12),"")</f>
        <v>7.1999780928323195E-2</v>
      </c>
      <c r="N4208" s="30">
        <f ca="1">IF(OFFSET($O4208,N$12,)&lt;&gt;"",_xlfn.STDEV.S(OFFSET($O4208,,,N$12))*SQRT($J$12/$G$12),"")</f>
        <v>9.9073585105667883E-2</v>
      </c>
      <c r="O4208" s="4">
        <f t="shared" ca="1" si="65"/>
        <v>1.5662842513383896E-3</v>
      </c>
    </row>
    <row r="4209" spans="2:15" x14ac:dyDescent="0.2">
      <c r="B4209" s="14">
        <v>35496</v>
      </c>
      <c r="C4209" s="25">
        <v>1250.42</v>
      </c>
      <c r="D4209" s="25">
        <v>1250.6400000000001</v>
      </c>
      <c r="E4209" s="25">
        <v>1240.43</v>
      </c>
      <c r="F4209" s="16">
        <v>1244.01</v>
      </c>
      <c r="G4209" s="28">
        <f ca="1">IFERROR($F4209/OFFSET($F4209,G$12,)-1,"")</f>
        <v>-5.0785373812340939E-3</v>
      </c>
      <c r="H4209" s="29">
        <f ca="1">IFERROR($F4209/OFFSET($F4209,H$12,)-1,"")</f>
        <v>1.6372950317409707E-2</v>
      </c>
      <c r="I4209" s="29">
        <f ca="1">IFERROR($F4209/OFFSET($F4209,I$12,)-1,"")</f>
        <v>4.7216984308707577E-2</v>
      </c>
      <c r="J4209" s="29">
        <f ca="1">IFERROR($F4209/OFFSET($F4209,J$12,)-1,"")</f>
        <v>0.1626478999607468</v>
      </c>
      <c r="K4209" s="30">
        <f>F4209/VLOOKUP(YEAR(B4209),$Z$13:$AB$35,3,FALSE)-1</f>
        <v>9.61696053292449E-2</v>
      </c>
      <c r="L4209" s="21">
        <f>MAX(F4209:$F$5741)</f>
        <v>1257.96</v>
      </c>
      <c r="M4209" s="28">
        <f ca="1">IF(OFFSET($O4209,M$12,)&lt;&gt;"",_xlfn.STDEV.S(OFFSET($O4209,,,M$12))*SQRT($J$12/$G$12),"")</f>
        <v>7.3508405889387313E-2</v>
      </c>
      <c r="N4209" s="30">
        <f ca="1">IF(OFFSET($O4209,N$12,)&lt;&gt;"",_xlfn.STDEV.S(OFFSET($O4209,,,N$12))*SQRT($J$12/$G$12),"")</f>
        <v>0.10886237288131317</v>
      </c>
      <c r="O4209" s="4">
        <f t="shared" ca="1" si="65"/>
        <v>-5.0914769802830979E-3</v>
      </c>
    </row>
    <row r="4210" spans="2:15" x14ac:dyDescent="0.2">
      <c r="B4210" s="14">
        <v>35495</v>
      </c>
      <c r="C4210" s="25">
        <v>1247.6400000000001</v>
      </c>
      <c r="D4210" s="25">
        <v>1258.29</v>
      </c>
      <c r="E4210" s="25">
        <v>1247.6400000000001</v>
      </c>
      <c r="F4210" s="16">
        <v>1250.3599999999999</v>
      </c>
      <c r="G4210" s="28">
        <f ca="1">IFERROR($F4210/OFFSET($F4210,G$12,)-1,"")</f>
        <v>2.1881487299919566E-3</v>
      </c>
      <c r="H4210" s="29">
        <f ca="1">IFERROR($F4210/OFFSET($F4210,H$12,)-1,"")</f>
        <v>1.1790029050243067E-2</v>
      </c>
      <c r="I4210" s="29">
        <f ca="1">IFERROR($F4210/OFFSET($F4210,I$12,)-1,"")</f>
        <v>5.3369390316846399E-2</v>
      </c>
      <c r="J4210" s="29">
        <f ca="1">IFERROR($F4210/OFFSET($F4210,J$12,)-1,"")</f>
        <v>0.16418688665015546</v>
      </c>
      <c r="K4210" s="30">
        <f>F4210/VLOOKUP(YEAR(B4210),$Z$13:$AB$35,3,FALSE)-1</f>
        <v>0.10176495986324419</v>
      </c>
      <c r="L4210" s="21">
        <f>MAX(F4210:$F$5741)</f>
        <v>1257.96</v>
      </c>
      <c r="M4210" s="28">
        <f ca="1">IF(OFFSET($O4210,M$12,)&lt;&gt;"",_xlfn.STDEV.S(OFFSET($O4210,,,M$12))*SQRT($J$12/$G$12),"")</f>
        <v>7.4918428913301388E-2</v>
      </c>
      <c r="N4210" s="30">
        <f ca="1">IF(OFFSET($O4210,N$12,)&lt;&gt;"",_xlfn.STDEV.S(OFFSET($O4210,,,N$12))*SQRT($J$12/$G$12),"")</f>
        <v>0.1081746548612873</v>
      </c>
      <c r="O4210" s="4">
        <f t="shared" ca="1" si="65"/>
        <v>2.1857582191200917E-3</v>
      </c>
    </row>
    <row r="4211" spans="2:15" x14ac:dyDescent="0.2">
      <c r="B4211" s="14">
        <v>35494</v>
      </c>
      <c r="C4211" s="25">
        <v>1240.24</v>
      </c>
      <c r="D4211" s="25">
        <v>1247.6300000000001</v>
      </c>
      <c r="E4211" s="25">
        <v>1234.55</v>
      </c>
      <c r="F4211" s="16">
        <v>1247.6300000000001</v>
      </c>
      <c r="G4211" s="28">
        <f ca="1">IFERROR($F4211/OFFSET($F4211,G$12,)-1,"")</f>
        <v>5.4720995454693444E-3</v>
      </c>
      <c r="H4211" s="29">
        <f ca="1">IFERROR($F4211/OFFSET($F4211,H$12,)-1,"")</f>
        <v>9.5809158513988635E-3</v>
      </c>
      <c r="I4211" s="29">
        <f ca="1">IFERROR($F4211/OFFSET($F4211,I$12,)-1,"")</f>
        <v>5.6436180121594015E-2</v>
      </c>
      <c r="J4211" s="29">
        <f ca="1">IFERROR($F4211/OFFSET($F4211,J$12,)-1,"")</f>
        <v>0.1692986813372197</v>
      </c>
      <c r="K4211" s="30">
        <f>F4211/VLOOKUP(YEAR(B4211),$Z$13:$AB$35,3,FALSE)-1</f>
        <v>9.9359397992721865E-2</v>
      </c>
      <c r="L4211" s="21">
        <f>MAX(F4211:$F$5741)</f>
        <v>1257.96</v>
      </c>
      <c r="M4211" s="28">
        <f ca="1">IF(OFFSET($O4211,M$12,)&lt;&gt;"",_xlfn.STDEV.S(OFFSET($O4211,,,M$12))*SQRT($J$12/$G$12),"")</f>
        <v>7.5714079304330259E-2</v>
      </c>
      <c r="N4211" s="30">
        <f ca="1">IF(OFFSET($O4211,N$12,)&lt;&gt;"",_xlfn.STDEV.S(OFFSET($O4211,,,N$12))*SQRT($J$12/$G$12),"")</f>
        <v>0.10818070967743071</v>
      </c>
      <c r="O4211" s="4">
        <f t="shared" ca="1" si="65"/>
        <v>5.4571820041882727E-3</v>
      </c>
    </row>
    <row r="4212" spans="2:15" x14ac:dyDescent="0.2">
      <c r="B4212" s="14">
        <v>35493</v>
      </c>
      <c r="C4212" s="25">
        <v>1237.25</v>
      </c>
      <c r="D4212" s="25">
        <v>1244.52</v>
      </c>
      <c r="E4212" s="25">
        <v>1235.76</v>
      </c>
      <c r="F4212" s="16">
        <v>1240.8399999999999</v>
      </c>
      <c r="G4212" s="28">
        <f ca="1">IFERROR($F4212/OFFSET($F4212,G$12,)-1,"")</f>
        <v>3.0961754553318066E-3</v>
      </c>
      <c r="H4212" s="29">
        <f ca="1">IFERROR($F4212/OFFSET($F4212,H$12,)-1,"")</f>
        <v>1.4213903306224074E-2</v>
      </c>
      <c r="I4212" s="29">
        <f ca="1">IFERROR($F4212/OFFSET($F4212,I$12,)-1,"")</f>
        <v>4.9637950869594549E-2</v>
      </c>
      <c r="J4212" s="29">
        <f ca="1">IFERROR($F4212/OFFSET($F4212,J$12,)-1,"")</f>
        <v>0.15124974485535625</v>
      </c>
      <c r="K4212" s="30">
        <f>F4212/VLOOKUP(YEAR(B4212),$Z$13:$AB$35,3,FALSE)-1</f>
        <v>9.3376333853216753E-2</v>
      </c>
      <c r="L4212" s="21">
        <f>MAX(F4212:$F$5741)</f>
        <v>1257.96</v>
      </c>
      <c r="M4212" s="28">
        <f ca="1">IF(OFFSET($O4212,M$12,)&lt;&gt;"",_xlfn.STDEV.S(OFFSET($O4212,,,M$12))*SQRT($J$12/$G$12),"")</f>
        <v>7.5373281885197416E-2</v>
      </c>
      <c r="N4212" s="30">
        <f ca="1">IF(OFFSET($O4212,N$12,)&lt;&gt;"",_xlfn.STDEV.S(OFFSET($O4212,,,N$12))*SQRT($J$12/$G$12),"")</f>
        <v>0.10790887796130302</v>
      </c>
      <c r="O4212" s="4">
        <f t="shared" ca="1" si="65"/>
        <v>3.0913921748139525E-3</v>
      </c>
    </row>
    <row r="4213" spans="2:15" x14ac:dyDescent="0.2">
      <c r="B4213" s="14">
        <v>35492</v>
      </c>
      <c r="C4213" s="25">
        <v>1223.73</v>
      </c>
      <c r="D4213" s="25">
        <v>1237.05</v>
      </c>
      <c r="E4213" s="25">
        <v>1217.1500000000001</v>
      </c>
      <c r="F4213" s="16">
        <v>1237.01</v>
      </c>
      <c r="G4213" s="28">
        <f ca="1">IFERROR($F4213/OFFSET($F4213,G$12,)-1,"")</f>
        <v>1.0653855895160769E-2</v>
      </c>
      <c r="H4213" s="29">
        <f ca="1">IFERROR($F4213/OFFSET($F4213,H$12,)-1,"")</f>
        <v>2.080376299719422E-2</v>
      </c>
      <c r="I4213" s="29">
        <f ca="1">IFERROR($F4213/OFFSET($F4213,I$12,)-1,"")</f>
        <v>5.3115049973608608E-2</v>
      </c>
      <c r="J4213" s="29">
        <f ca="1">IFERROR($F4213/OFFSET($F4213,J$12,)-1,"")</f>
        <v>0.15110317039353061</v>
      </c>
      <c r="K4213" s="30">
        <f>F4213/VLOOKUP(YEAR(B4213),$Z$13:$AB$35,3,FALSE)-1</f>
        <v>9.0001497968930533E-2</v>
      </c>
      <c r="L4213" s="21">
        <f>MAX(F4213:$F$5741)</f>
        <v>1257.96</v>
      </c>
      <c r="M4213" s="28">
        <f ca="1">IF(OFFSET($O4213,M$12,)&lt;&gt;"",_xlfn.STDEV.S(OFFSET($O4213,,,M$12))*SQRT($J$12/$G$12),"")</f>
        <v>7.5677426871559345E-2</v>
      </c>
      <c r="N4213" s="30">
        <f ca="1">IF(OFFSET($O4213,N$12,)&lt;&gt;"",_xlfn.STDEV.S(OFFSET($O4213,,,N$12))*SQRT($J$12/$G$12),"")</f>
        <v>0.10861695996016255</v>
      </c>
      <c r="O4213" s="4">
        <f t="shared" ca="1" si="65"/>
        <v>1.05975034662057E-2</v>
      </c>
    </row>
    <row r="4214" spans="2:15" x14ac:dyDescent="0.2">
      <c r="B4214" s="14">
        <v>35489</v>
      </c>
      <c r="C4214" s="25">
        <v>1234.69</v>
      </c>
      <c r="D4214" s="25">
        <v>1235.51</v>
      </c>
      <c r="E4214" s="25">
        <v>1221.3399999999999</v>
      </c>
      <c r="F4214" s="16">
        <v>1223.97</v>
      </c>
      <c r="G4214" s="28">
        <f ca="1">IFERROR($F4214/OFFSET($F4214,G$12,)-1,"")</f>
        <v>-9.5647318719199736E-3</v>
      </c>
      <c r="H4214" s="29">
        <f ca="1">IFERROR($F4214/OFFSET($F4214,H$12,)-1,"")</f>
        <v>1.193852157449582E-2</v>
      </c>
      <c r="I4214" s="29">
        <f ca="1">IFERROR($F4214/OFFSET($F4214,I$12,)-1,"")</f>
        <v>4.5985164421959324E-2</v>
      </c>
      <c r="J4214" s="29">
        <f ca="1">IFERROR($F4214/OFFSET($F4214,J$12,)-1,"")</f>
        <v>0.14064582265504866</v>
      </c>
      <c r="K4214" s="30">
        <f>F4214/VLOOKUP(YEAR(B4214),$Z$13:$AB$35,3,FALSE)-1</f>
        <v>7.8511195114859156E-2</v>
      </c>
      <c r="L4214" s="21">
        <f>MAX(F4214:$F$5741)</f>
        <v>1257.96</v>
      </c>
      <c r="M4214" s="28">
        <f ca="1">IF(OFFSET($O4214,M$12,)&lt;&gt;"",_xlfn.STDEV.S(OFFSET($O4214,,,M$12))*SQRT($J$12/$G$12),"")</f>
        <v>7.372845126393697E-2</v>
      </c>
      <c r="N4214" s="30">
        <f ca="1">IF(OFFSET($O4214,N$12,)&lt;&gt;"",_xlfn.STDEV.S(OFFSET($O4214,,,N$12))*SQRT($J$12/$G$12),"")</f>
        <v>0.10814325144659499</v>
      </c>
      <c r="O4214" s="4">
        <f t="shared" ca="1" si="65"/>
        <v>-9.6107677019001084E-3</v>
      </c>
    </row>
    <row r="4215" spans="2:15" x14ac:dyDescent="0.2">
      <c r="B4215" s="14">
        <v>35488</v>
      </c>
      <c r="C4215" s="25">
        <v>1235.26</v>
      </c>
      <c r="D4215" s="25">
        <v>1239.03</v>
      </c>
      <c r="E4215" s="25">
        <v>1233</v>
      </c>
      <c r="F4215" s="16">
        <v>1235.79</v>
      </c>
      <c r="G4215" s="28">
        <f ca="1">IFERROR($F4215/OFFSET($F4215,G$12,)-1,"")</f>
        <v>0</v>
      </c>
      <c r="H4215" s="29">
        <f ca="1">IFERROR($F4215/OFFSET($F4215,H$12,)-1,"")</f>
        <v>1.870414640178053E-2</v>
      </c>
      <c r="I4215" s="29">
        <f ca="1">IFERROR($F4215/OFFSET($F4215,I$12,)-1,"")</f>
        <v>5.3646184146580733E-2</v>
      </c>
      <c r="J4215" s="29">
        <f ca="1">IFERROR($F4215/OFFSET($F4215,J$12,)-1,"")</f>
        <v>0.15092107959096235</v>
      </c>
      <c r="K4215" s="30">
        <f>F4215/VLOOKUP(YEAR(B4215),$Z$13:$AB$35,3,FALSE)-1</f>
        <v>8.8926484971846964E-2</v>
      </c>
      <c r="L4215" s="21">
        <f>MAX(F4215:$F$5741)</f>
        <v>1257.96</v>
      </c>
      <c r="M4215" s="28">
        <f ca="1">IF(OFFSET($O4215,M$12,)&lt;&gt;"",_xlfn.STDEV.S(OFFSET($O4215,,,M$12))*SQRT($J$12/$G$12),"")</f>
        <v>6.6449919639735788E-2</v>
      </c>
      <c r="N4215" s="30">
        <f ca="1">IF(OFFSET($O4215,N$12,)&lt;&gt;"",_xlfn.STDEV.S(OFFSET($O4215,,,N$12))*SQRT($J$12/$G$12),"")</f>
        <v>0.10558666978588331</v>
      </c>
      <c r="O4215" s="4">
        <f t="shared" ca="1" si="65"/>
        <v>0</v>
      </c>
    </row>
    <row r="4216" spans="2:15" x14ac:dyDescent="0.2">
      <c r="B4216" s="14">
        <v>35487</v>
      </c>
      <c r="C4216" s="25">
        <v>1223.45</v>
      </c>
      <c r="D4216" s="25">
        <v>1236.49</v>
      </c>
      <c r="E4216" s="25">
        <v>1219.42</v>
      </c>
      <c r="F4216" s="16">
        <v>1235.79</v>
      </c>
      <c r="G4216" s="28">
        <f ca="1">IFERROR($F4216/OFFSET($F4216,G$12,)-1,"")</f>
        <v>1.0086231558298131E-2</v>
      </c>
      <c r="H4216" s="29">
        <f ca="1">IFERROR($F4216/OFFSET($F4216,H$12,)-1,"")</f>
        <v>1.8158599382080309E-2</v>
      </c>
      <c r="I4216" s="29">
        <f ca="1">IFERROR($F4216/OFFSET($F4216,I$12,)-1,"")</f>
        <v>5.3583303493784706E-2</v>
      </c>
      <c r="J4216" s="29">
        <f ca="1">IFERROR($F4216/OFFSET($F4216,J$12,)-1,"")</f>
        <v>0.17056605918235879</v>
      </c>
      <c r="K4216" s="30">
        <f>F4216/VLOOKUP(YEAR(B4216),$Z$13:$AB$35,3,FALSE)-1</f>
        <v>8.8926484971846964E-2</v>
      </c>
      <c r="L4216" s="21">
        <f>MAX(F4216:$F$5741)</f>
        <v>1257.96</v>
      </c>
      <c r="M4216" s="28">
        <f ca="1">IF(OFFSET($O4216,M$12,)&lt;&gt;"",_xlfn.STDEV.S(OFFSET($O4216,,,M$12))*SQRT($J$12/$G$12),"")</f>
        <v>6.6838077940837917E-2</v>
      </c>
      <c r="N4216" s="30">
        <f ca="1">IF(OFFSET($O4216,N$12,)&lt;&gt;"",_xlfn.STDEV.S(OFFSET($O4216,,,N$12))*SQRT($J$12/$G$12),"")</f>
        <v>0.10553892692148062</v>
      </c>
      <c r="O4216" s="4">
        <f t="shared" ca="1" si="65"/>
        <v>1.0035704989186017E-2</v>
      </c>
    </row>
    <row r="4217" spans="2:15" x14ac:dyDescent="0.2">
      <c r="B4217" s="14">
        <v>35486</v>
      </c>
      <c r="C4217" s="25">
        <v>1211.7</v>
      </c>
      <c r="D4217" s="25">
        <v>1224.07</v>
      </c>
      <c r="E4217" s="25">
        <v>1211.56</v>
      </c>
      <c r="F4217" s="16">
        <v>1223.45</v>
      </c>
      <c r="G4217" s="28">
        <f ca="1">IFERROR($F4217/OFFSET($F4217,G$12,)-1,"")</f>
        <v>9.6137976563790417E-3</v>
      </c>
      <c r="H4217" s="29">
        <f ca="1">IFERROR($F4217/OFFSET($F4217,H$12,)-1,"")</f>
        <v>1.0364191923362798E-2</v>
      </c>
      <c r="I4217" s="29">
        <f ca="1">IFERROR($F4217/OFFSET($F4217,I$12,)-1,"")</f>
        <v>4.1047982913692049E-2</v>
      </c>
      <c r="J4217" s="29">
        <f ca="1">IFERROR($F4217/OFFSET($F4217,J$12,)-1,"")</f>
        <v>0.16967981873285076</v>
      </c>
      <c r="K4217" s="30">
        <f>F4217/VLOOKUP(YEAR(B4217),$Z$13:$AB$35,3,FALSE)-1</f>
        <v>7.8052992853807179E-2</v>
      </c>
      <c r="L4217" s="21">
        <f>MAX(F4217:$F$5741)</f>
        <v>1257.96</v>
      </c>
      <c r="M4217" s="28">
        <f ca="1">IF(OFFSET($O4217,M$12,)&lt;&gt;"",_xlfn.STDEV.S(OFFSET($O4217,,,M$12))*SQRT($J$12/$G$12),"")</f>
        <v>6.2872105097790343E-2</v>
      </c>
      <c r="N4217" s="30">
        <f ca="1">IF(OFFSET($O4217,N$12,)&lt;&gt;"",_xlfn.STDEV.S(OFFSET($O4217,,,N$12))*SQRT($J$12/$G$12),"")</f>
        <v>0.1041829145482238</v>
      </c>
      <c r="O4217" s="4">
        <f t="shared" ca="1" si="65"/>
        <v>9.5678791698050741E-3</v>
      </c>
    </row>
    <row r="4218" spans="2:15" x14ac:dyDescent="0.2">
      <c r="B4218" s="14">
        <v>35485</v>
      </c>
      <c r="C4218" s="25">
        <v>1208.99</v>
      </c>
      <c r="D4218" s="25">
        <v>1212.2</v>
      </c>
      <c r="E4218" s="25">
        <v>1204.0999999999999</v>
      </c>
      <c r="F4218" s="16">
        <v>1211.8</v>
      </c>
      <c r="G4218" s="28">
        <f ca="1">IFERROR($F4218/OFFSET($F4218,G$12,)-1,"")</f>
        <v>1.8767620480681924E-3</v>
      </c>
      <c r="H4218" s="29">
        <f ca="1">IFERROR($F4218/OFFSET($F4218,H$12,)-1,"")</f>
        <v>-3.2997855139427212E-4</v>
      </c>
      <c r="I4218" s="29">
        <f ca="1">IFERROR($F4218/OFFSET($F4218,I$12,)-1,"")</f>
        <v>2.7855058695799517E-2</v>
      </c>
      <c r="J4218" s="29">
        <f ca="1">IFERROR($F4218/OFFSET($F4218,J$12,)-1,"")</f>
        <v>0.16781990247287148</v>
      </c>
      <c r="K4218" s="30">
        <f>F4218/VLOOKUP(YEAR(B4218),$Z$13:$AB$35,3,FALSE)-1</f>
        <v>6.7787499889855329E-2</v>
      </c>
      <c r="L4218" s="21">
        <f>MAX(F4218:$F$5741)</f>
        <v>1257.96</v>
      </c>
      <c r="M4218" s="28">
        <f ca="1">IF(OFFSET($O4218,M$12,)&lt;&gt;"",_xlfn.STDEV.S(OFFSET($O4218,,,M$12))*SQRT($J$12/$G$12),"")</f>
        <v>5.9693482380047562E-2</v>
      </c>
      <c r="N4218" s="30">
        <f ca="1">IF(OFFSET($O4218,N$12,)&lt;&gt;"",_xlfn.STDEV.S(OFFSET($O4218,,,N$12))*SQRT($J$12/$G$12),"")</f>
        <v>0.10294634637437965</v>
      </c>
      <c r="O4218" s="4">
        <f t="shared" ca="1" si="65"/>
        <v>1.8750031305449196E-3</v>
      </c>
    </row>
    <row r="4219" spans="2:15" x14ac:dyDescent="0.2">
      <c r="B4219" s="14">
        <v>35482</v>
      </c>
      <c r="C4219" s="25">
        <v>1211.97</v>
      </c>
      <c r="D4219" s="25">
        <v>1216.21</v>
      </c>
      <c r="E4219" s="25">
        <v>1207.08</v>
      </c>
      <c r="F4219" s="16">
        <v>1209.53</v>
      </c>
      <c r="G4219" s="28">
        <f ca="1">IFERROR($F4219/OFFSET($F4219,G$12,)-1,"")</f>
        <v>-2.9428736295440405E-3</v>
      </c>
      <c r="H4219" s="29">
        <f ca="1">IFERROR($F4219/OFFSET($F4219,H$12,)-1,"")</f>
        <v>-3.1565240324388233E-3</v>
      </c>
      <c r="I4219" s="29">
        <f ca="1">IFERROR($F4219/OFFSET($F4219,I$12,)-1,"")</f>
        <v>1.9100820652815154E-2</v>
      </c>
      <c r="J4219" s="29">
        <f ca="1">IFERROR($F4219/OFFSET($F4219,J$12,)-1,"")</f>
        <v>0.16066596295940894</v>
      </c>
      <c r="K4219" s="30">
        <f>F4219/VLOOKUP(YEAR(B4219),$Z$13:$AB$35,3,FALSE)-1</f>
        <v>6.5787270788724816E-2</v>
      </c>
      <c r="L4219" s="21">
        <f>MAX(F4219:$F$5741)</f>
        <v>1257.96</v>
      </c>
      <c r="M4219" s="28">
        <f ca="1">IF(OFFSET($O4219,M$12,)&lt;&gt;"",_xlfn.STDEV.S(OFFSET($O4219,,,M$12))*SQRT($J$12/$G$12),"")</f>
        <v>8.5897446509433664E-2</v>
      </c>
      <c r="N4219" s="30">
        <f ca="1">IF(OFFSET($O4219,N$12,)&lt;&gt;"",_xlfn.STDEV.S(OFFSET($O4219,,,N$12))*SQRT($J$12/$G$12),"")</f>
        <v>0.10466117817718382</v>
      </c>
      <c r="O4219" s="4">
        <f t="shared" ca="1" si="65"/>
        <v>-2.9472123965299051E-3</v>
      </c>
    </row>
    <row r="4220" spans="2:15" x14ac:dyDescent="0.2">
      <c r="B4220" s="14">
        <v>35481</v>
      </c>
      <c r="C4220" s="25">
        <v>1213.4000000000001</v>
      </c>
      <c r="D4220" s="25">
        <v>1214.1400000000001</v>
      </c>
      <c r="E4220" s="25">
        <v>1206.74</v>
      </c>
      <c r="F4220" s="16">
        <v>1213.0999999999999</v>
      </c>
      <c r="G4220" s="28">
        <f ca="1">IFERROR($F4220/OFFSET($F4220,G$12,)-1,"")</f>
        <v>-5.3553038105058626E-4</v>
      </c>
      <c r="H4220" s="29">
        <f ca="1">IFERROR($F4220/OFFSET($F4220,H$12,)-1,"")</f>
        <v>8.8281643193655057E-4</v>
      </c>
      <c r="I4220" s="29">
        <f ca="1">IFERROR($F4220/OFFSET($F4220,I$12,)-1,"")</f>
        <v>2.7789545030924234E-2</v>
      </c>
      <c r="J4220" s="29">
        <f ca="1">IFERROR($F4220/OFFSET($F4220,J$12,)-1,"")</f>
        <v>0.14460673309178751</v>
      </c>
      <c r="K4220" s="30">
        <f>F4220/VLOOKUP(YEAR(B4220),$Z$13:$AB$35,3,FALSE)-1</f>
        <v>6.8933005542485049E-2</v>
      </c>
      <c r="L4220" s="21">
        <f>MAX(F4220:$F$5741)</f>
        <v>1257.96</v>
      </c>
      <c r="M4220" s="28">
        <f ca="1">IF(OFFSET($O4220,M$12,)&lt;&gt;"",_xlfn.STDEV.S(OFFSET($O4220,,,M$12))*SQRT($J$12/$G$12),"")</f>
        <v>8.7492087357520967E-2</v>
      </c>
      <c r="N4220" s="30">
        <f ca="1">IF(OFFSET($O4220,N$12,)&lt;&gt;"",_xlfn.STDEV.S(OFFSET($O4220,,,N$12))*SQRT($J$12/$G$12),"")</f>
        <v>0.10442272559111156</v>
      </c>
      <c r="O4220" s="4">
        <f t="shared" ca="1" si="65"/>
        <v>-5.3567382866108893E-4</v>
      </c>
    </row>
    <row r="4221" spans="2:15" x14ac:dyDescent="0.2">
      <c r="B4221" s="14">
        <v>35480</v>
      </c>
      <c r="C4221" s="25">
        <v>1211.02</v>
      </c>
      <c r="D4221" s="25">
        <v>1215.46</v>
      </c>
      <c r="E4221" s="25">
        <v>1208.74</v>
      </c>
      <c r="F4221" s="16">
        <v>1213.75</v>
      </c>
      <c r="G4221" s="28">
        <f ca="1">IFERROR($F4221/OFFSET($F4221,G$12,)-1,"")</f>
        <v>2.3536212734329709E-3</v>
      </c>
      <c r="H4221" s="29">
        <f ca="1">IFERROR($F4221/OFFSET($F4221,H$12,)-1,"")</f>
        <v>4.3525391190659679E-3</v>
      </c>
      <c r="I4221" s="29">
        <f ca="1">IFERROR($F4221/OFFSET($F4221,I$12,)-1,"")</f>
        <v>3.2987514787359951E-2</v>
      </c>
      <c r="J4221" s="29">
        <f ca="1">IFERROR($F4221/OFFSET($F4221,J$12,)-1,"")</f>
        <v>0.14531729181410702</v>
      </c>
      <c r="K4221" s="30">
        <f>F4221/VLOOKUP(YEAR(B4221),$Z$13:$AB$35,3,FALSE)-1</f>
        <v>6.950575836880013E-2</v>
      </c>
      <c r="L4221" s="21">
        <f>MAX(F4221:$F$5741)</f>
        <v>1257.96</v>
      </c>
      <c r="M4221" s="28">
        <f ca="1">IF(OFFSET($O4221,M$12,)&lt;&gt;"",_xlfn.STDEV.S(OFFSET($O4221,,,M$12))*SQRT($J$12/$G$12),"")</f>
        <v>9.0602680286490878E-2</v>
      </c>
      <c r="N4221" s="30">
        <f ca="1">IF(OFFSET($O4221,N$12,)&lt;&gt;"",_xlfn.STDEV.S(OFFSET($O4221,,,N$12))*SQRT($J$12/$G$12),"")</f>
        <v>0.10446805205622565</v>
      </c>
      <c r="O4221" s="4">
        <f t="shared" ca="1" si="65"/>
        <v>2.3508558452140513E-3</v>
      </c>
    </row>
    <row r="4222" spans="2:15" x14ac:dyDescent="0.2">
      <c r="B4222" s="14">
        <v>35479</v>
      </c>
      <c r="C4222" s="25">
        <v>1211.42</v>
      </c>
      <c r="D4222" s="25">
        <v>1216.8800000000001</v>
      </c>
      <c r="E4222" s="25">
        <v>1210.3</v>
      </c>
      <c r="F4222" s="16">
        <v>1210.9000000000001</v>
      </c>
      <c r="G4222" s="28">
        <f ca="1">IFERROR($F4222/OFFSET($F4222,G$12,)-1,"")</f>
        <v>-1.0724302920309681E-3</v>
      </c>
      <c r="H4222" s="29">
        <f ca="1">IFERROR($F4222/OFFSET($F4222,H$12,)-1,"")</f>
        <v>8.889962757138381E-3</v>
      </c>
      <c r="I4222" s="29">
        <f ca="1">IFERROR($F4222/OFFSET($F4222,I$12,)-1,"")</f>
        <v>2.9615584106388315E-2</v>
      </c>
      <c r="J4222" s="29">
        <f ca="1">IFERROR($F4222/OFFSET($F4222,J$12,)-1,"")</f>
        <v>0.14763109758987047</v>
      </c>
      <c r="K4222" s="30">
        <f>F4222/VLOOKUP(YEAR(B4222),$Z$13:$AB$35,3,FALSE)-1</f>
        <v>6.6994457514957917E-2</v>
      </c>
      <c r="L4222" s="21">
        <f>MAX(F4222:$F$5741)</f>
        <v>1257.96</v>
      </c>
      <c r="M4222" s="28">
        <f ca="1">IF(OFFSET($O4222,M$12,)&lt;&gt;"",_xlfn.STDEV.S(OFFSET($O4222,,,M$12))*SQRT($J$12/$G$12),"")</f>
        <v>9.0784061792969273E-2</v>
      </c>
      <c r="N4222" s="30">
        <f ca="1">IF(OFFSET($O4222,N$12,)&lt;&gt;"",_xlfn.STDEV.S(OFFSET($O4222,,,N$12))*SQRT($J$12/$G$12),"")</f>
        <v>0.10495741457827076</v>
      </c>
      <c r="O4222" s="4">
        <f t="shared" ca="1" si="65"/>
        <v>-1.0730057568640037E-3</v>
      </c>
    </row>
    <row r="4223" spans="2:15" x14ac:dyDescent="0.2">
      <c r="B4223" s="14">
        <v>35478</v>
      </c>
      <c r="C4223" s="25">
        <v>1213</v>
      </c>
      <c r="D4223" s="25">
        <v>1214.42</v>
      </c>
      <c r="E4223" s="25">
        <v>1210.1600000000001</v>
      </c>
      <c r="F4223" s="16">
        <v>1212.2</v>
      </c>
      <c r="G4223" s="28">
        <f ca="1">IFERROR($F4223/OFFSET($F4223,G$12,)-1,"")</f>
        <v>-9.560229445505497E-4</v>
      </c>
      <c r="H4223" s="29">
        <f ca="1">IFERROR($F4223/OFFSET($F4223,H$12,)-1,"")</f>
        <v>8.5194182834702481E-3</v>
      </c>
      <c r="I4223" s="29">
        <f ca="1">IFERROR($F4223/OFFSET($F4223,I$12,)-1,"")</f>
        <v>3.947108912079722E-2</v>
      </c>
      <c r="J4223" s="29">
        <f ca="1">IFERROR($F4223/OFFSET($F4223,J$12,)-1,"")</f>
        <v>0.13902879049838379</v>
      </c>
      <c r="K4223" s="30">
        <f>F4223/VLOOKUP(YEAR(B4223),$Z$13:$AB$35,3,FALSE)-1</f>
        <v>6.8139963167587636E-2</v>
      </c>
      <c r="L4223" s="21">
        <f>MAX(F4223:$F$5741)</f>
        <v>1257.96</v>
      </c>
      <c r="M4223" s="28">
        <f ca="1">IF(OFFSET($O4223,M$12,)&lt;&gt;"",_xlfn.STDEV.S(OFFSET($O4223,,,M$12))*SQRT($J$12/$G$12),"")</f>
        <v>9.1189753727029838E-2</v>
      </c>
      <c r="N4223" s="30">
        <f ca="1">IF(OFFSET($O4223,N$12,)&lt;&gt;"",_xlfn.STDEV.S(OFFSET($O4223,,,N$12))*SQRT($J$12/$G$12),"")</f>
        <v>0.10522943818940986</v>
      </c>
      <c r="O4223" s="4">
        <f t="shared" ca="1" si="65"/>
        <v>-9.564802259567119E-4</v>
      </c>
    </row>
    <row r="4224" spans="2:15" x14ac:dyDescent="0.2">
      <c r="B4224" s="14">
        <v>35475</v>
      </c>
      <c r="C4224" s="25">
        <v>1211.9000000000001</v>
      </c>
      <c r="D4224" s="25">
        <v>1214.0999999999999</v>
      </c>
      <c r="E4224" s="25">
        <v>1208.04</v>
      </c>
      <c r="F4224" s="16">
        <v>1213.3599999999999</v>
      </c>
      <c r="G4224" s="28">
        <f ca="1">IFERROR($F4224/OFFSET($F4224,G$12,)-1,"")</f>
        <v>1.0973325742762441E-3</v>
      </c>
      <c r="H4224" s="29">
        <f ca="1">IFERROR($F4224/OFFSET($F4224,H$12,)-1,"")</f>
        <v>1.3701376821280364E-2</v>
      </c>
      <c r="I4224" s="29">
        <f ca="1">IFERROR($F4224/OFFSET($F4224,I$12,)-1,"")</f>
        <v>3.8888984023151663E-2</v>
      </c>
      <c r="J4224" s="29">
        <f ca="1">IFERROR($F4224/OFFSET($F4224,J$12,)-1,"")</f>
        <v>0.14158834100125128</v>
      </c>
      <c r="K4224" s="30">
        <f>F4224/VLOOKUP(YEAR(B4224),$Z$13:$AB$35,3,FALSE)-1</f>
        <v>6.9162106673011037E-2</v>
      </c>
      <c r="L4224" s="21">
        <f>MAX(F4224:$F$5741)</f>
        <v>1257.96</v>
      </c>
      <c r="M4224" s="28">
        <f ca="1">IF(OFFSET($O4224,M$12,)&lt;&gt;"",_xlfn.STDEV.S(OFFSET($O4224,,,M$12))*SQRT($J$12/$G$12),"")</f>
        <v>9.0930501463903204E-2</v>
      </c>
      <c r="N4224" s="30">
        <f ca="1">IF(OFFSET($O4224,N$12,)&lt;&gt;"",_xlfn.STDEV.S(OFFSET($O4224,,,N$12))*SQRT($J$12/$G$12),"")</f>
        <v>0.10507955910414968</v>
      </c>
      <c r="O4224" s="4">
        <f t="shared" ca="1" si="65"/>
        <v>1.0967309449716924E-3</v>
      </c>
    </row>
    <row r="4225" spans="2:15" x14ac:dyDescent="0.2">
      <c r="B4225" s="14">
        <v>35474</v>
      </c>
      <c r="C4225" s="25">
        <v>1208.68</v>
      </c>
      <c r="D4225" s="25">
        <v>1216.4100000000001</v>
      </c>
      <c r="E4225" s="25">
        <v>1207.01</v>
      </c>
      <c r="F4225" s="16">
        <v>1212.03</v>
      </c>
      <c r="G4225" s="28">
        <f ca="1">IFERROR($F4225/OFFSET($F4225,G$12,)-1,"")</f>
        <v>2.929275376709839E-3</v>
      </c>
      <c r="H4225" s="29">
        <f ca="1">IFERROR($F4225/OFFSET($F4225,H$12,)-1,"")</f>
        <v>2.0295979527240826E-2</v>
      </c>
      <c r="I4225" s="29">
        <f ca="1">IFERROR($F4225/OFFSET($F4225,I$12,)-1,"")</f>
        <v>3.6490045837039187E-2</v>
      </c>
      <c r="J4225" s="29">
        <f ca="1">IFERROR($F4225/OFFSET($F4225,J$12,)-1,"")</f>
        <v>0.12528200985990035</v>
      </c>
      <c r="K4225" s="30">
        <f>F4225/VLOOKUP(YEAR(B4225),$Z$13:$AB$35,3,FALSE)-1</f>
        <v>6.7990166274551456E-2</v>
      </c>
      <c r="L4225" s="21">
        <f>MAX(F4225:$F$5741)</f>
        <v>1257.96</v>
      </c>
      <c r="M4225" s="28">
        <f ca="1">IF(OFFSET($O4225,M$12,)&lt;&gt;"",_xlfn.STDEV.S(OFFSET($O4225,,,M$12))*SQRT($J$12/$G$12),"")</f>
        <v>9.3053023564550988E-2</v>
      </c>
      <c r="N4225" s="30">
        <f ca="1">IF(OFFSET($O4225,N$12,)&lt;&gt;"",_xlfn.STDEV.S(OFFSET($O4225,,,N$12))*SQRT($J$12/$G$12),"")</f>
        <v>0.10594000786775193</v>
      </c>
      <c r="O4225" s="4">
        <f t="shared" ca="1" si="65"/>
        <v>2.9249934095960496E-3</v>
      </c>
    </row>
    <row r="4226" spans="2:15" x14ac:dyDescent="0.2">
      <c r="B4226" s="14">
        <v>35473</v>
      </c>
      <c r="C4226" s="25">
        <v>1199.99</v>
      </c>
      <c r="D4226" s="25">
        <v>1209.2</v>
      </c>
      <c r="E4226" s="25">
        <v>1199.8699999999999</v>
      </c>
      <c r="F4226" s="16">
        <v>1208.49</v>
      </c>
      <c r="G4226" s="28">
        <f ca="1">IFERROR($F4226/OFFSET($F4226,G$12,)-1,"")</f>
        <v>6.8820142805963158E-3</v>
      </c>
      <c r="H4226" s="29">
        <f ca="1">IFERROR($F4226/OFFSET($F4226,H$12,)-1,"")</f>
        <v>1.8095887987464421E-2</v>
      </c>
      <c r="I4226" s="29">
        <f ca="1">IFERROR($F4226/OFFSET($F4226,I$12,)-1,"")</f>
        <v>3.8373301942723703E-2</v>
      </c>
      <c r="J4226" s="29">
        <f ca="1">IFERROR($F4226/OFFSET($F4226,J$12,)-1,"")</f>
        <v>0.11825777975182516</v>
      </c>
      <c r="K4226" s="30">
        <f>F4226/VLOOKUP(YEAR(B4226),$Z$13:$AB$35,3,FALSE)-1</f>
        <v>6.4870866266620864E-2</v>
      </c>
      <c r="L4226" s="21">
        <f>MAX(F4226:$F$5741)</f>
        <v>1257.96</v>
      </c>
      <c r="M4226" s="28">
        <f ca="1">IF(OFFSET($O4226,M$12,)&lt;&gt;"",_xlfn.STDEV.S(OFFSET($O4226,,,M$12))*SQRT($J$12/$G$12),"")</f>
        <v>9.3853748484852506E-2</v>
      </c>
      <c r="N4226" s="30">
        <f ca="1">IF(OFFSET($O4226,N$12,)&lt;&gt;"",_xlfn.STDEV.S(OFFSET($O4226,,,N$12))*SQRT($J$12/$G$12),"")</f>
        <v>0.10592984394720677</v>
      </c>
      <c r="O4226" s="4">
        <f t="shared" ca="1" si="65"/>
        <v>6.858441311524451E-3</v>
      </c>
    </row>
    <row r="4227" spans="2:15" x14ac:dyDescent="0.2">
      <c r="B4227" s="14">
        <v>35472</v>
      </c>
      <c r="C4227" s="25">
        <v>1202.04</v>
      </c>
      <c r="D4227" s="25">
        <v>1203.94</v>
      </c>
      <c r="E4227" s="25">
        <v>1198.71</v>
      </c>
      <c r="F4227" s="16">
        <v>1200.23</v>
      </c>
      <c r="G4227" s="28">
        <f ca="1">IFERROR($F4227/OFFSET($F4227,G$12,)-1,"")</f>
        <v>-1.4393157842190751E-3</v>
      </c>
      <c r="H4227" s="29">
        <f ca="1">IFERROR($F4227/OFFSET($F4227,H$12,)-1,"")</f>
        <v>1.6300022015614202E-2</v>
      </c>
      <c r="I4227" s="29">
        <f ca="1">IFERROR($F4227/OFFSET($F4227,I$12,)-1,"")</f>
        <v>2.8095902966344788E-2</v>
      </c>
      <c r="J4227" s="29">
        <f ca="1">IFERROR($F4227/OFFSET($F4227,J$12,)-1,"")</f>
        <v>9.6120477086339529E-2</v>
      </c>
      <c r="K4227" s="30">
        <f>F4227/VLOOKUP(YEAR(B4227),$Z$13:$AB$35,3,FALSE)-1</f>
        <v>5.7592499581450074E-2</v>
      </c>
      <c r="L4227" s="21">
        <f>MAX(F4227:$F$5741)</f>
        <v>1257.96</v>
      </c>
      <c r="M4227" s="28">
        <f ca="1">IF(OFFSET($O4227,M$12,)&lt;&gt;"",_xlfn.STDEV.S(OFFSET($O4227,,,M$12))*SQRT($J$12/$G$12),"")</f>
        <v>0.10249135567404354</v>
      </c>
      <c r="N4227" s="30">
        <f ca="1">IF(OFFSET($O4227,N$12,)&lt;&gt;"",_xlfn.STDEV.S(OFFSET($O4227,,,N$12))*SQRT($J$12/$G$12),"")</f>
        <v>0.10553062693692231</v>
      </c>
      <c r="O4227" s="4">
        <f t="shared" ca="1" si="65"/>
        <v>-1.44035259416646E-3</v>
      </c>
    </row>
    <row r="4228" spans="2:15" x14ac:dyDescent="0.2">
      <c r="B4228" s="14">
        <v>35471</v>
      </c>
      <c r="C4228" s="25">
        <v>1196.57</v>
      </c>
      <c r="D4228" s="25">
        <v>1204.97</v>
      </c>
      <c r="E4228" s="25">
        <v>1196.3599999999999</v>
      </c>
      <c r="F4228" s="16">
        <v>1201.96</v>
      </c>
      <c r="G4228" s="28">
        <f ca="1">IFERROR($F4228/OFFSET($F4228,G$12,)-1,"")</f>
        <v>4.1772490308782384E-3</v>
      </c>
      <c r="H4228" s="29">
        <f ca="1">IFERROR($F4228/OFFSET($F4228,H$12,)-1,"")</f>
        <v>1.6749001827163879E-2</v>
      </c>
      <c r="I4228" s="29">
        <f ca="1">IFERROR($F4228/OFFSET($F4228,I$12,)-1,"")</f>
        <v>5.3140689208015512E-2</v>
      </c>
      <c r="J4228" s="29">
        <f ca="1">IFERROR($F4228/OFFSET($F4228,J$12,)-1,"")</f>
        <v>0.10363698133303956</v>
      </c>
      <c r="K4228" s="30">
        <f>F4228/VLOOKUP(YEAR(B4228),$Z$13:$AB$35,3,FALSE)-1</f>
        <v>5.9116903257641962E-2</v>
      </c>
      <c r="L4228" s="21">
        <f>MAX(F4228:$F$5741)</f>
        <v>1257.96</v>
      </c>
      <c r="M4228" s="28">
        <f ca="1">IF(OFFSET($O4228,M$12,)&lt;&gt;"",_xlfn.STDEV.S(OFFSET($O4228,,,M$12))*SQRT($J$12/$G$12),"")</f>
        <v>0.1031963505219361</v>
      </c>
      <c r="N4228" s="30">
        <f ca="1">IF(OFFSET($O4228,N$12,)&lt;&gt;"",_xlfn.STDEV.S(OFFSET($O4228,,,N$12))*SQRT($J$12/$G$12),"")</f>
        <v>0.10531904315060232</v>
      </c>
      <c r="O4228" s="4">
        <f t="shared" ca="1" si="65"/>
        <v>4.1685485471212036E-3</v>
      </c>
    </row>
    <row r="4229" spans="2:15" x14ac:dyDescent="0.2">
      <c r="B4229" s="14">
        <v>35468</v>
      </c>
      <c r="C4229" s="25">
        <v>1187.69</v>
      </c>
      <c r="D4229" s="25">
        <v>1199.9100000000001</v>
      </c>
      <c r="E4229" s="25">
        <v>1186.53</v>
      </c>
      <c r="F4229" s="16">
        <v>1196.96</v>
      </c>
      <c r="G4229" s="28">
        <f ca="1">IFERROR($F4229/OFFSET($F4229,G$12,)-1,"")</f>
        <v>7.6099400633038439E-3</v>
      </c>
      <c r="H4229" s="29">
        <f ca="1">IFERROR($F4229/OFFSET($F4229,H$12,)-1,"")</f>
        <v>1.9018916756057491E-2</v>
      </c>
      <c r="I4229" s="29">
        <f ca="1">IFERROR($F4229/OFFSET($F4229,I$12,)-1,"")</f>
        <v>5.9050450354798167E-2</v>
      </c>
      <c r="J4229" s="29">
        <f ca="1">IFERROR($F4229/OFFSET($F4229,J$12,)-1,"")</f>
        <v>0.11298526198335579</v>
      </c>
      <c r="K4229" s="30">
        <f>F4229/VLOOKUP(YEAR(B4229),$Z$13:$AB$35,3,FALSE)-1</f>
        <v>5.4711112285988905E-2</v>
      </c>
      <c r="L4229" s="21">
        <f>MAX(F4229:$F$5741)</f>
        <v>1257.96</v>
      </c>
      <c r="M4229" s="28">
        <f ca="1">IF(OFFSET($O4229,M$12,)&lt;&gt;"",_xlfn.STDEV.S(OFFSET($O4229,,,M$12))*SQRT($J$12/$G$12),"")</f>
        <v>0.10378684534511841</v>
      </c>
      <c r="N4229" s="30">
        <f ca="1">IF(OFFSET($O4229,N$12,)&lt;&gt;"",_xlfn.STDEV.S(OFFSET($O4229,,,N$12))*SQRT($J$12/$G$12),"")</f>
        <v>0.10522197966166387</v>
      </c>
      <c r="O4229" s="4">
        <f t="shared" ca="1" si="65"/>
        <v>7.5811305362886621E-3</v>
      </c>
    </row>
    <row r="4230" spans="2:15" x14ac:dyDescent="0.2">
      <c r="B4230" s="14">
        <v>35467</v>
      </c>
      <c r="C4230" s="25">
        <v>1186.6300000000001</v>
      </c>
      <c r="D4230" s="25">
        <v>1190.8900000000001</v>
      </c>
      <c r="E4230" s="25">
        <v>1180.6400000000001</v>
      </c>
      <c r="F4230" s="16">
        <v>1187.92</v>
      </c>
      <c r="G4230" s="28">
        <f ca="1">IFERROR($F4230/OFFSET($F4230,G$12,)-1,"")</f>
        <v>7.6663212609839881E-4</v>
      </c>
      <c r="H4230" s="29">
        <f ca="1">IFERROR($F4230/OFFSET($F4230,H$12,)-1,"")</f>
        <v>1.5177411636015492E-2</v>
      </c>
      <c r="I4230" s="29">
        <f ca="1">IFERROR($F4230/OFFSET($F4230,I$12,)-1,"")</f>
        <v>4.4527293190770978E-2</v>
      </c>
      <c r="J4230" s="29">
        <f ca="1">IFERROR($F4230/OFFSET($F4230,J$12,)-1,"")</f>
        <v>9.5351817871665689E-2</v>
      </c>
      <c r="K4230" s="30">
        <f>F4230/VLOOKUP(YEAR(B4230),$Z$13:$AB$35,3,FALSE)-1</f>
        <v>4.6745442209239929E-2</v>
      </c>
      <c r="L4230" s="21">
        <f>MAX(F4230:$F$5741)</f>
        <v>1257.96</v>
      </c>
      <c r="M4230" s="28">
        <f ca="1">IF(OFFSET($O4230,M$12,)&lt;&gt;"",_xlfn.STDEV.S(OFFSET($O4230,,,M$12))*SQRT($J$12/$G$12),"")</f>
        <v>0.10448732535800641</v>
      </c>
      <c r="N4230" s="30">
        <f ca="1">IF(OFFSET($O4230,N$12,)&lt;&gt;"",_xlfn.STDEV.S(OFFSET($O4230,,,N$12))*SQRT($J$12/$G$12),"")</f>
        <v>0.10606728262839471</v>
      </c>
      <c r="O4230" s="4">
        <f t="shared" ca="1" si="65"/>
        <v>7.6633841379328878E-4</v>
      </c>
    </row>
    <row r="4231" spans="2:15" x14ac:dyDescent="0.2">
      <c r="B4231" s="14">
        <v>35466</v>
      </c>
      <c r="C4231" s="25">
        <v>1180.1500000000001</v>
      </c>
      <c r="D4231" s="25">
        <v>1188.97</v>
      </c>
      <c r="E4231" s="25">
        <v>1180.07</v>
      </c>
      <c r="F4231" s="16">
        <v>1187.01</v>
      </c>
      <c r="G4231" s="28">
        <f ca="1">IFERROR($F4231/OFFSET($F4231,G$12,)-1,"")</f>
        <v>5.1059289742416691E-3</v>
      </c>
      <c r="H4231" s="29">
        <f ca="1">IFERROR($F4231/OFFSET($F4231,H$12,)-1,"")</f>
        <v>1.2055897072992039E-2</v>
      </c>
      <c r="I4231" s="29">
        <f ca="1">IFERROR($F4231/OFFSET($F4231,I$12,)-1,"")</f>
        <v>4.3901538136823071E-2</v>
      </c>
      <c r="J4231" s="29">
        <f ca="1">IFERROR($F4231/OFFSET($F4231,J$12,)-1,"")</f>
        <v>9.6676737160120929E-2</v>
      </c>
      <c r="K4231" s="30">
        <f>F4231/VLOOKUP(YEAR(B4231),$Z$13:$AB$35,3,FALSE)-1</f>
        <v>4.5943588252399081E-2</v>
      </c>
      <c r="L4231" s="21">
        <f>MAX(F4231:$F$5741)</f>
        <v>1257.96</v>
      </c>
      <c r="M4231" s="28">
        <f ca="1">IF(OFFSET($O4231,M$12,)&lt;&gt;"",_xlfn.STDEV.S(OFFSET($O4231,,,M$12))*SQRT($J$12/$G$12),"")</f>
        <v>0.10462613248426875</v>
      </c>
      <c r="N4231" s="30">
        <f ca="1">IF(OFFSET($O4231,N$12,)&lt;&gt;"",_xlfn.STDEV.S(OFFSET($O4231,,,N$12))*SQRT($J$12/$G$12),"")</f>
        <v>0.10609649538823869</v>
      </c>
      <c r="O4231" s="4">
        <f t="shared" ca="1" si="65"/>
        <v>5.0929379210618861E-3</v>
      </c>
    </row>
    <row r="4232" spans="2:15" x14ac:dyDescent="0.2">
      <c r="B4232" s="14">
        <v>35465</v>
      </c>
      <c r="C4232" s="25">
        <v>1181.99</v>
      </c>
      <c r="D4232" s="25">
        <v>1182.8599999999999</v>
      </c>
      <c r="E4232" s="25">
        <v>1173.22</v>
      </c>
      <c r="F4232" s="16">
        <v>1180.98</v>
      </c>
      <c r="G4232" s="28">
        <f ca="1">IFERROR($F4232/OFFSET($F4232,G$12,)-1,"")</f>
        <v>-9.9817283616432384E-4</v>
      </c>
      <c r="H4232" s="29">
        <f ca="1">IFERROR($F4232/OFFSET($F4232,H$12,)-1,"")</f>
        <v>6.854570566269258E-3</v>
      </c>
      <c r="I4232" s="29">
        <f ca="1">IFERROR($F4232/OFFSET($F4232,I$12,)-1,"")</f>
        <v>3.6292799354170846E-2</v>
      </c>
      <c r="J4232" s="29">
        <f ca="1">IFERROR($F4232/OFFSET($F4232,J$12,)-1,"")</f>
        <v>8.6888097407438192E-2</v>
      </c>
      <c r="K4232" s="30">
        <f>F4232/VLOOKUP(YEAR(B4232),$Z$13:$AB$35,3,FALSE)-1</f>
        <v>4.0630204340585285E-2</v>
      </c>
      <c r="L4232" s="21">
        <f>MAX(F4232:$F$5741)</f>
        <v>1257.96</v>
      </c>
      <c r="M4232" s="28">
        <f ca="1">IF(OFFSET($O4232,M$12,)&lt;&gt;"",_xlfn.STDEV.S(OFFSET($O4232,,,M$12))*SQRT($J$12/$G$12),"")</f>
        <v>0.10415324986544602</v>
      </c>
      <c r="N4232" s="30">
        <f ca="1">IF(OFFSET($O4232,N$12,)&lt;&gt;"",_xlfn.STDEV.S(OFFSET($O4232,,,N$12))*SQRT($J$12/$G$12),"")</f>
        <v>0.10614852574486314</v>
      </c>
      <c r="O4232" s="4">
        <f t="shared" ca="1" si="65"/>
        <v>-9.9867134242763423E-4</v>
      </c>
    </row>
    <row r="4233" spans="2:15" x14ac:dyDescent="0.2">
      <c r="B4233" s="14">
        <v>35464</v>
      </c>
      <c r="C4233" s="25">
        <v>1174.68</v>
      </c>
      <c r="D4233" s="25">
        <v>1183.21</v>
      </c>
      <c r="E4233" s="25">
        <v>1173.94</v>
      </c>
      <c r="F4233" s="16">
        <v>1182.1600000000001</v>
      </c>
      <c r="G4233" s="28">
        <f ca="1">IFERROR($F4233/OFFSET($F4233,G$12,)-1,"")</f>
        <v>6.4190972399587043E-3</v>
      </c>
      <c r="H4233" s="29">
        <f ca="1">IFERROR($F4233/OFFSET($F4233,H$12,)-1,"")</f>
        <v>5.9138366759983185E-3</v>
      </c>
      <c r="I4233" s="29">
        <f ca="1">IFERROR($F4233/OFFSET($F4233,I$12,)-1,"")</f>
        <v>4.1669971009895557E-2</v>
      </c>
      <c r="J4233" s="29">
        <f ca="1">IFERROR($F4233/OFFSET($F4233,J$12,)-1,"")</f>
        <v>0.10014424642873765</v>
      </c>
      <c r="K4233" s="30">
        <f>F4233/VLOOKUP(YEAR(B4233),$Z$13:$AB$35,3,FALSE)-1</f>
        <v>4.1669971009895557E-2</v>
      </c>
      <c r="L4233" s="21">
        <f>MAX(F4233:$F$5741)</f>
        <v>1257.96</v>
      </c>
      <c r="M4233" s="28">
        <f ca="1">IF(OFFSET($O4233,M$12,)&lt;&gt;"",_xlfn.STDEV.S(OFFSET($O4233,,,M$12))*SQRT($J$12/$G$12),"")</f>
        <v>0.10999784806221506</v>
      </c>
      <c r="N4233" s="30">
        <f ca="1">IF(OFFSET($O4233,N$12,)&lt;&gt;"",_xlfn.STDEV.S(OFFSET($O4233,,,N$12))*SQRT($J$12/$G$12),"")</f>
        <v>0.10603491116051533</v>
      </c>
      <c r="O4233" s="4">
        <f t="shared" ca="1" si="65"/>
        <v>6.3985825788724351E-3</v>
      </c>
    </row>
    <row r="4234" spans="2:15" x14ac:dyDescent="0.2">
      <c r="B4234" s="14">
        <v>35461</v>
      </c>
      <c r="C4234" s="25">
        <v>1169.77</v>
      </c>
      <c r="D4234" s="25">
        <v>1174.6600000000001</v>
      </c>
      <c r="E4234" s="25">
        <v>1167.72</v>
      </c>
      <c r="F4234" s="16">
        <v>1174.6199999999999</v>
      </c>
      <c r="G4234" s="28">
        <f ca="1">IFERROR($F4234/OFFSET($F4234,G$12,)-1,"")</f>
        <v>3.8114445887740267E-3</v>
      </c>
      <c r="H4234" s="29">
        <f ca="1">IFERROR($F4234/OFFSET($F4234,H$12,)-1,"")</f>
        <v>-3.681210558458381E-3</v>
      </c>
      <c r="I4234" s="29">
        <f ca="1">IFERROR($F4234/OFFSET($F4234,I$12,)-1,"")</f>
        <v>3.0196721599031529E-2</v>
      </c>
      <c r="J4234" s="29">
        <f ca="1">IFERROR($F4234/OFFSET($F4234,J$12,)-1,"")</f>
        <v>9.8802619270345948E-2</v>
      </c>
      <c r="K4234" s="30">
        <f>F4234/VLOOKUP(YEAR(B4234),$Z$13:$AB$35,3,FALSE)-1</f>
        <v>3.5026038224642564E-2</v>
      </c>
      <c r="L4234" s="21">
        <f>MAX(F4234:$F$5741)</f>
        <v>1257.96</v>
      </c>
      <c r="M4234" s="28">
        <f ca="1">IF(OFFSET($O4234,M$12,)&lt;&gt;"",_xlfn.STDEV.S(OFFSET($O4234,,,M$12))*SQRT($J$12/$G$12),"")</f>
        <v>0.11637865207712939</v>
      </c>
      <c r="N4234" s="30">
        <f ca="1">IF(OFFSET($O4234,N$12,)&lt;&gt;"",_xlfn.STDEV.S(OFFSET($O4234,,,N$12))*SQRT($J$12/$G$12),"")</f>
        <v>0.10602857903450806</v>
      </c>
      <c r="O4234" s="4">
        <f t="shared" ca="1" si="65"/>
        <v>3.8041994376732577E-3</v>
      </c>
    </row>
    <row r="4235" spans="2:15" x14ac:dyDescent="0.2">
      <c r="B4235" s="14">
        <v>35460</v>
      </c>
      <c r="C4235" s="25">
        <v>1172.46</v>
      </c>
      <c r="D4235" s="25">
        <v>1176.55</v>
      </c>
      <c r="E4235" s="25">
        <v>1166.23</v>
      </c>
      <c r="F4235" s="16">
        <v>1170.1600000000001</v>
      </c>
      <c r="G4235" s="28">
        <f ca="1">IFERROR($F4235/OFFSET($F4235,G$12,)-1,"")</f>
        <v>-2.3105715040880881E-3</v>
      </c>
      <c r="H4235" s="29">
        <f ca="1">IFERROR($F4235/OFFSET($F4235,H$12,)-1,"")</f>
        <v>-1.407074128372332E-2</v>
      </c>
      <c r="I4235" s="29">
        <f ca="1">IFERROR($F4235/OFFSET($F4235,I$12,)-1,"")</f>
        <v>2.38963993524961E-2</v>
      </c>
      <c r="J4235" s="29">
        <f ca="1">IFERROR($F4235/OFFSET($F4235,J$12,)-1,"")</f>
        <v>0.10065371772562659</v>
      </c>
      <c r="K4235" s="30">
        <f>F4235/VLOOKUP(YEAR(B4235),$Z$13:$AB$35,3,FALSE)-1</f>
        <v>3.1096072677928133E-2</v>
      </c>
      <c r="L4235" s="21">
        <f>MAX(F4235:$F$5741)</f>
        <v>1257.96</v>
      </c>
      <c r="M4235" s="28">
        <f ca="1">IF(OFFSET($O4235,M$12,)&lt;&gt;"",_xlfn.STDEV.S(OFFSET($O4235,,,M$12))*SQRT($J$12/$G$12),"")</f>
        <v>0.11625421823183538</v>
      </c>
      <c r="N4235" s="30">
        <f ca="1">IF(OFFSET($O4235,N$12,)&lt;&gt;"",_xlfn.STDEV.S(OFFSET($O4235,,,N$12))*SQRT($J$12/$G$12),"")</f>
        <v>0.10617961739923709</v>
      </c>
      <c r="O4235" s="4">
        <f t="shared" ca="1" si="65"/>
        <v>-2.313244993411932E-3</v>
      </c>
    </row>
    <row r="4236" spans="2:15" x14ac:dyDescent="0.2">
      <c r="B4236" s="14">
        <v>35459</v>
      </c>
      <c r="C4236" s="25">
        <v>1172.71</v>
      </c>
      <c r="D4236" s="25">
        <v>1183.1400000000001</v>
      </c>
      <c r="E4236" s="25">
        <v>1171.5899999999999</v>
      </c>
      <c r="F4236" s="16">
        <v>1172.8699999999999</v>
      </c>
      <c r="G4236" s="28">
        <f ca="1">IFERROR($F4236/OFFSET($F4236,G$12,)-1,"")</f>
        <v>-5.9679096970133294E-5</v>
      </c>
      <c r="H4236" s="29">
        <f ca="1">IFERROR($F4236/OFFSET($F4236,H$12,)-1,"")</f>
        <v>-6.2950097432856733E-3</v>
      </c>
      <c r="I4236" s="29">
        <f ca="1">IFERROR($F4236/OFFSET($F4236,I$12,)-1,"")</f>
        <v>4.3720077598020879E-2</v>
      </c>
      <c r="J4236" s="29">
        <f ca="1">IFERROR($F4236/OFFSET($F4236,J$12,)-1,"")</f>
        <v>9.6857757411390466E-2</v>
      </c>
      <c r="K4236" s="30">
        <f>F4236/VLOOKUP(YEAR(B4236),$Z$13:$AB$35,3,FALSE)-1</f>
        <v>3.3484011384563805E-2</v>
      </c>
      <c r="L4236" s="21">
        <f>MAX(F4236:$F$5741)</f>
        <v>1257.96</v>
      </c>
      <c r="M4236" s="28">
        <f ca="1">IF(OFFSET($O4236,M$12,)&lt;&gt;"",_xlfn.STDEV.S(OFFSET($O4236,,,M$12))*SQRT($J$12/$G$12),"")</f>
        <v>0.11744737780299992</v>
      </c>
      <c r="N4236" s="30">
        <f ca="1">IF(OFFSET($O4236,N$12,)&lt;&gt;"",_xlfn.STDEV.S(OFFSET($O4236,,,N$12))*SQRT($J$12/$G$12),"")</f>
        <v>0.11026097125699423</v>
      </c>
      <c r="O4236" s="4">
        <f t="shared" ca="1" si="65"/>
        <v>-5.9680877838294966E-5</v>
      </c>
    </row>
    <row r="4237" spans="2:15" x14ac:dyDescent="0.2">
      <c r="B4237" s="14">
        <v>35458</v>
      </c>
      <c r="C4237" s="25">
        <v>1174.68</v>
      </c>
      <c r="D4237" s="25">
        <v>1176.6500000000001</v>
      </c>
      <c r="E4237" s="25">
        <v>1169.8699999999999</v>
      </c>
      <c r="F4237" s="16">
        <v>1172.94</v>
      </c>
      <c r="G4237" s="28">
        <f ca="1">IFERROR($F4237/OFFSET($F4237,G$12,)-1,"")</f>
        <v>-1.9315696769087731E-3</v>
      </c>
      <c r="H4237" s="29">
        <f ca="1">IFERROR($F4237/OFFSET($F4237,H$12,)-1,"")</f>
        <v>-1.7446956995378349E-3</v>
      </c>
      <c r="I4237" s="29">
        <f ca="1">IFERROR($F4237/OFFSET($F4237,I$12,)-1,"")</f>
        <v>4.03476872588584E-2</v>
      </c>
      <c r="J4237" s="29">
        <f ca="1">IFERROR($F4237/OFFSET($F4237,J$12,)-1,"")</f>
        <v>0.10785360094451013</v>
      </c>
      <c r="K4237" s="30">
        <f>F4237/VLOOKUP(YEAR(B4237),$Z$13:$AB$35,3,FALSE)-1</f>
        <v>3.3545692458167187E-2</v>
      </c>
      <c r="L4237" s="21">
        <f>MAX(F4237:$F$5741)</f>
        <v>1257.96</v>
      </c>
      <c r="M4237" s="28">
        <f ca="1">IF(OFFSET($O4237,M$12,)&lt;&gt;"",_xlfn.STDEV.S(OFFSET($O4237,,,M$12))*SQRT($J$12/$G$12),"")</f>
        <v>0.11783451271633251</v>
      </c>
      <c r="N4237" s="30">
        <f ca="1">IF(OFFSET($O4237,N$12,)&lt;&gt;"",_xlfn.STDEV.S(OFFSET($O4237,,,N$12))*SQRT($J$12/$G$12),"")</f>
        <v>0.1108255315134518</v>
      </c>
      <c r="O4237" s="4">
        <f t="shared" ca="1" si="65"/>
        <v>-1.9334375633065337E-3</v>
      </c>
    </row>
    <row r="4238" spans="2:15" x14ac:dyDescent="0.2">
      <c r="B4238" s="14">
        <v>35457</v>
      </c>
      <c r="C4238" s="25">
        <v>1178.97</v>
      </c>
      <c r="D4238" s="25">
        <v>1179.21</v>
      </c>
      <c r="E4238" s="25">
        <v>1171.06</v>
      </c>
      <c r="F4238" s="16">
        <v>1175.21</v>
      </c>
      <c r="G4238" s="28">
        <f ca="1">IFERROR($F4238/OFFSET($F4238,G$12,)-1,"")</f>
        <v>-3.1807694917554974E-3</v>
      </c>
      <c r="H4238" s="29">
        <f ca="1">IFERROR($F4238/OFFSET($F4238,H$12,)-1,"")</f>
        <v>-7.3124899028109702E-4</v>
      </c>
      <c r="I4238" s="29">
        <f ca="1">IFERROR($F4238/OFFSET($F4238,I$12,)-1,"")</f>
        <v>4.9088571887665022E-2</v>
      </c>
      <c r="J4238" s="29">
        <f ca="1">IFERROR($F4238/OFFSET($F4238,J$12,)-1,"")</f>
        <v>0.12379631843174765</v>
      </c>
      <c r="K4238" s="30">
        <f>F4238/VLOOKUP(YEAR(B4238),$Z$13:$AB$35,3,FALSE)-1</f>
        <v>3.55459215592977E-2</v>
      </c>
      <c r="L4238" s="21">
        <f>MAX(F4238:$F$5741)</f>
        <v>1257.96</v>
      </c>
      <c r="M4238" s="28">
        <f ca="1">IF(OFFSET($O4238,M$12,)&lt;&gt;"",_xlfn.STDEV.S(OFFSET($O4238,,,M$12))*SQRT($J$12/$G$12),"")</f>
        <v>0.1215962560652061</v>
      </c>
      <c r="N4238" s="30">
        <f ca="1">IF(OFFSET($O4238,N$12,)&lt;&gt;"",_xlfn.STDEV.S(OFFSET($O4238,,,N$12))*SQRT($J$12/$G$12),"")</f>
        <v>0.11164215178585156</v>
      </c>
      <c r="O4238" s="4">
        <f t="shared" ca="1" si="65"/>
        <v>-3.1858388916178319E-3</v>
      </c>
    </row>
    <row r="4239" spans="2:15" x14ac:dyDescent="0.2">
      <c r="B4239" s="14">
        <v>35454</v>
      </c>
      <c r="C4239" s="25">
        <v>1186.2</v>
      </c>
      <c r="D4239" s="25">
        <v>1187.82</v>
      </c>
      <c r="E4239" s="25">
        <v>1178.43</v>
      </c>
      <c r="F4239" s="16">
        <v>1178.96</v>
      </c>
      <c r="G4239" s="28">
        <f ca="1">IFERROR($F4239/OFFSET($F4239,G$12,)-1,"")</f>
        <v>-6.6562189306235142E-3</v>
      </c>
      <c r="H4239" s="29">
        <f ca="1">IFERROR($F4239/OFFSET($F4239,H$12,)-1,"")</f>
        <v>1.0967526175428954E-2</v>
      </c>
      <c r="I4239" s="29">
        <f ca="1">IFERROR($F4239/OFFSET($F4239,I$12,)-1,"")</f>
        <v>4.725696418419556E-2</v>
      </c>
      <c r="J4239" s="29">
        <f ca="1">IFERROR($F4239/OFFSET($F4239,J$12,)-1,"")</f>
        <v>0.1223380455995049</v>
      </c>
      <c r="K4239" s="30">
        <f>F4239/VLOOKUP(YEAR(B4239),$Z$13:$AB$35,3,FALSE)-1</f>
        <v>3.8850264788037547E-2</v>
      </c>
      <c r="L4239" s="21">
        <f>MAX(F4239:$F$5741)</f>
        <v>1257.96</v>
      </c>
      <c r="M4239" s="28">
        <f ca="1">IF(OFFSET($O4239,M$12,)&lt;&gt;"",_xlfn.STDEV.S(OFFSET($O4239,,,M$12))*SQRT($J$12/$G$12),"")</f>
        <v>0.13669682542033293</v>
      </c>
      <c r="N4239" s="30">
        <f ca="1">IF(OFFSET($O4239,N$12,)&lt;&gt;"",_xlfn.STDEV.S(OFFSET($O4239,,,N$12))*SQRT($J$12/$G$12),"")</f>
        <v>0.11222501549968251</v>
      </c>
      <c r="O4239" s="4">
        <f t="shared" ref="O4239:O4302" ca="1" si="66">IFERROR(LN(1+G4239),"")</f>
        <v>-6.6784703510318595E-3</v>
      </c>
    </row>
    <row r="4240" spans="2:15" x14ac:dyDescent="0.2">
      <c r="B4240" s="14">
        <v>35453</v>
      </c>
      <c r="C4240" s="25">
        <v>1180.0999999999999</v>
      </c>
      <c r="D4240" s="25">
        <v>1192.45</v>
      </c>
      <c r="E4240" s="25">
        <v>1175.21</v>
      </c>
      <c r="F4240" s="16">
        <v>1186.8599999999999</v>
      </c>
      <c r="G4240" s="28">
        <f ca="1">IFERROR($F4240/OFFSET($F4240,G$12,)-1,"")</f>
        <v>5.5579090061848024E-3</v>
      </c>
      <c r="H4240" s="29">
        <f ca="1">IFERROR($F4240/OFFSET($F4240,H$12,)-1,"")</f>
        <v>1.619946230114544E-2</v>
      </c>
      <c r="I4240" s="29">
        <f ca="1">IFERROR($F4240/OFFSET($F4240,I$12,)-1,"")</f>
        <v>5.3937413419528957E-2</v>
      </c>
      <c r="J4240" s="29">
        <f ca="1">IFERROR($F4240/OFFSET($F4240,J$12,)-1,"")</f>
        <v>0.12806523970649741</v>
      </c>
      <c r="K4240" s="30">
        <f>F4240/VLOOKUP(YEAR(B4240),$Z$13:$AB$35,3,FALSE)-1</f>
        <v>4.5811414523249328E-2</v>
      </c>
      <c r="L4240" s="21">
        <f>MAX(F4240:$F$5741)</f>
        <v>1257.96</v>
      </c>
      <c r="M4240" s="28">
        <f ca="1">IF(OFFSET($O4240,M$12,)&lt;&gt;"",_xlfn.STDEV.S(OFFSET($O4240,,,M$12))*SQRT($J$12/$G$12),"")</f>
        <v>0.13487060634343137</v>
      </c>
      <c r="N4240" s="30">
        <f ca="1">IF(OFFSET($O4240,N$12,)&lt;&gt;"",_xlfn.STDEV.S(OFFSET($O4240,,,N$12))*SQRT($J$12/$G$12),"")</f>
        <v>0.1121895653432102</v>
      </c>
      <c r="O4240" s="4">
        <f t="shared" ca="1" si="66"/>
        <v>5.5425208210161088E-3</v>
      </c>
    </row>
    <row r="4241" spans="2:15" x14ac:dyDescent="0.2">
      <c r="B4241" s="14">
        <v>35452</v>
      </c>
      <c r="C4241" s="25">
        <v>1174.97</v>
      </c>
      <c r="D4241" s="25">
        <v>1185.3699999999999</v>
      </c>
      <c r="E4241" s="25">
        <v>1174.96</v>
      </c>
      <c r="F4241" s="16">
        <v>1180.3</v>
      </c>
      <c r="G4241" s="28">
        <f ca="1">IFERROR($F4241/OFFSET($F4241,G$12,)-1,"")</f>
        <v>4.5191873973395857E-3</v>
      </c>
      <c r="H4241" s="29">
        <f ca="1">IFERROR($F4241/OFFSET($F4241,H$12,)-1,"")</f>
        <v>9.3555449134570257E-3</v>
      </c>
      <c r="I4241" s="29">
        <f ca="1">IFERROR($F4241/OFFSET($F4241,I$12,)-1,"")</f>
        <v>4.9547386579878783E-2</v>
      </c>
      <c r="J4241" s="29">
        <f ca="1">IFERROR($F4241/OFFSET($F4241,J$12,)-1,"")</f>
        <v>0.15396648481648767</v>
      </c>
      <c r="K4241" s="30">
        <f>F4241/VLOOKUP(YEAR(B4241),$Z$13:$AB$35,3,FALSE)-1</f>
        <v>4.0031016768440564E-2</v>
      </c>
      <c r="L4241" s="21">
        <f>MAX(F4241:$F$5741)</f>
        <v>1257.96</v>
      </c>
      <c r="M4241" s="28">
        <f ca="1">IF(OFFSET($O4241,M$12,)&lt;&gt;"",_xlfn.STDEV.S(OFFSET($O4241,,,M$12))*SQRT($J$12/$G$12),"")</f>
        <v>0.13437574272181571</v>
      </c>
      <c r="N4241" s="30">
        <f ca="1">IF(OFFSET($O4241,N$12,)&lt;&gt;"",_xlfn.STDEV.S(OFFSET($O4241,,,N$12))*SQRT($J$12/$G$12),"")</f>
        <v>0.11276647229094487</v>
      </c>
      <c r="O4241" s="4">
        <f t="shared" ca="1" si="66"/>
        <v>4.5090065312775891E-3</v>
      </c>
    </row>
    <row r="4242" spans="2:15" x14ac:dyDescent="0.2">
      <c r="B4242" s="14">
        <v>35451</v>
      </c>
      <c r="C4242" s="25">
        <v>1175.71</v>
      </c>
      <c r="D4242" s="25">
        <v>1175.71</v>
      </c>
      <c r="E4242" s="25">
        <v>1163.97</v>
      </c>
      <c r="F4242" s="16">
        <v>1174.99</v>
      </c>
      <c r="G4242" s="28">
        <f ca="1">IFERROR($F4242/OFFSET($F4242,G$12,)-1,"")</f>
        <v>-9.1831268546938016E-4</v>
      </c>
      <c r="H4242" s="29">
        <f ca="1">IFERROR($F4242/OFFSET($F4242,H$12,)-1,"")</f>
        <v>9.5890293255889159E-3</v>
      </c>
      <c r="I4242" s="29">
        <f ca="1">IFERROR($F4242/OFFSET($F4242,I$12,)-1,"")</f>
        <v>5.9848102179246521E-2</v>
      </c>
      <c r="J4242" s="29">
        <f ca="1">IFERROR($F4242/OFFSET($F4242,J$12,)-1,"")</f>
        <v>0.1403241459627329</v>
      </c>
      <c r="K4242" s="30">
        <f>F4242/VLOOKUP(YEAR(B4242),$Z$13:$AB$35,3,FALSE)-1</f>
        <v>3.5352066756545009E-2</v>
      </c>
      <c r="L4242" s="21">
        <f>MAX(F4242:$F$5741)</f>
        <v>1257.96</v>
      </c>
      <c r="M4242" s="28">
        <f ca="1">IF(OFFSET($O4242,M$12,)&lt;&gt;"",_xlfn.STDEV.S(OFFSET($O4242,,,M$12))*SQRT($J$12/$G$12),"")</f>
        <v>0.13410869123946734</v>
      </c>
      <c r="N4242" s="30">
        <f ca="1">IF(OFFSET($O4242,N$12,)&lt;&gt;"",_xlfn.STDEV.S(OFFSET($O4242,,,N$12))*SQRT($J$12/$G$12),"")</f>
        <v>0.11256638804120665</v>
      </c>
      <c r="O4242" s="4">
        <f t="shared" ca="1" si="66"/>
        <v>-9.1873459287858709E-4</v>
      </c>
    </row>
    <row r="4243" spans="2:15" x14ac:dyDescent="0.2">
      <c r="B4243" s="14">
        <v>35450</v>
      </c>
      <c r="C4243" s="25">
        <v>1166.5899999999999</v>
      </c>
      <c r="D4243" s="25">
        <v>1176.6400000000001</v>
      </c>
      <c r="E4243" s="25">
        <v>1162.69</v>
      </c>
      <c r="F4243" s="16">
        <v>1176.07</v>
      </c>
      <c r="G4243" s="28">
        <f ca="1">IFERROR($F4243/OFFSET($F4243,G$12,)-1,"")</f>
        <v>8.4893283140536901E-3</v>
      </c>
      <c r="H4243" s="29">
        <f ca="1">IFERROR($F4243/OFFSET($F4243,H$12,)-1,"")</f>
        <v>7.4008720008906792E-3</v>
      </c>
      <c r="I4243" s="29">
        <f ca="1">IFERROR($F4243/OFFSET($F4243,I$12,)-1,"")</f>
        <v>4.8284160798645059E-2</v>
      </c>
      <c r="J4243" s="29">
        <f ca="1">IFERROR($F4243/OFFSET($F4243,J$12,)-1,"")</f>
        <v>0.13840033298163767</v>
      </c>
      <c r="K4243" s="30">
        <f>F4243/VLOOKUP(YEAR(B4243),$Z$13:$AB$35,3,FALSE)-1</f>
        <v>3.6303717606421815E-2</v>
      </c>
      <c r="L4243" s="21">
        <f>MAX(F4243:$F$5741)</f>
        <v>1257.96</v>
      </c>
      <c r="M4243" s="28">
        <f ca="1">IF(OFFSET($O4243,M$12,)&lt;&gt;"",_xlfn.STDEV.S(OFFSET($O4243,,,M$12))*SQRT($J$12/$G$12),"")</f>
        <v>0.13518516002454278</v>
      </c>
      <c r="N4243" s="30">
        <f ca="1">IF(OFFSET($O4243,N$12,)&lt;&gt;"",_xlfn.STDEV.S(OFFSET($O4243,,,N$12))*SQRT($J$12/$G$12),"")</f>
        <v>0.11253289824314619</v>
      </c>
      <c r="O4243" s="4">
        <f t="shared" ca="1" si="66"/>
        <v>8.4534966149958299E-3</v>
      </c>
    </row>
    <row r="4244" spans="2:15" x14ac:dyDescent="0.2">
      <c r="B4244" s="14">
        <v>35447</v>
      </c>
      <c r="C4244" s="25">
        <v>1167.8900000000001</v>
      </c>
      <c r="D4244" s="25">
        <v>1180.26</v>
      </c>
      <c r="E4244" s="25">
        <v>1159.7</v>
      </c>
      <c r="F4244" s="16">
        <v>1166.17</v>
      </c>
      <c r="G4244" s="28">
        <f ca="1">IFERROR($F4244/OFFSET($F4244,G$12,)-1,"")</f>
        <v>-1.515488809356591E-3</v>
      </c>
      <c r="H4244" s="29">
        <f ca="1">IFERROR($F4244/OFFSET($F4244,H$12,)-1,"")</f>
        <v>2.1781987365395938E-2</v>
      </c>
      <c r="I4244" s="29">
        <f ca="1">IFERROR($F4244/OFFSET($F4244,I$12,)-1,"")</f>
        <v>3.9478375583841263E-2</v>
      </c>
      <c r="J4244" s="29">
        <f ca="1">IFERROR($F4244/OFFSET($F4244,J$12,)-1,"")</f>
        <v>0.13878228602119047</v>
      </c>
      <c r="K4244" s="30">
        <f>F4244/VLOOKUP(YEAR(B4244),$Z$13:$AB$35,3,FALSE)-1</f>
        <v>2.7580251482548723E-2</v>
      </c>
      <c r="L4244" s="21">
        <f>MAX(F4244:$F$5741)</f>
        <v>1257.96</v>
      </c>
      <c r="M4244" s="28">
        <f ca="1">IF(OFFSET($O4244,M$12,)&lt;&gt;"",_xlfn.STDEV.S(OFFSET($O4244,,,M$12))*SQRT($J$12/$G$12),"")</f>
        <v>0.13548540012183719</v>
      </c>
      <c r="N4244" s="30">
        <f ca="1">IF(OFFSET($O4244,N$12,)&lt;&gt;"",_xlfn.STDEV.S(OFFSET($O4244,,,N$12))*SQRT($J$12/$G$12),"")</f>
        <v>0.11508490950539346</v>
      </c>
      <c r="O4244" s="4">
        <f t="shared" ca="1" si="66"/>
        <v>-1.5166383240534638E-3</v>
      </c>
    </row>
    <row r="4245" spans="2:15" x14ac:dyDescent="0.2">
      <c r="B4245" s="14">
        <v>35446</v>
      </c>
      <c r="C4245" s="25">
        <v>1169</v>
      </c>
      <c r="D4245" s="25">
        <v>1169.8599999999999</v>
      </c>
      <c r="E4245" s="25">
        <v>1160.4100000000001</v>
      </c>
      <c r="F4245" s="16">
        <v>1167.94</v>
      </c>
      <c r="G4245" s="28">
        <f ca="1">IFERROR($F4245/OFFSET($F4245,G$12,)-1,"")</f>
        <v>-1.2143394677428532E-3</v>
      </c>
      <c r="H4245" s="29">
        <f ca="1">IFERROR($F4245/OFFSET($F4245,H$12,)-1,"")</f>
        <v>3.3374033374033329E-2</v>
      </c>
      <c r="I4245" s="29">
        <f ca="1">IFERROR($F4245/OFFSET($F4245,I$12,)-1,"")</f>
        <v>3.5435339592365001E-2</v>
      </c>
      <c r="J4245" s="29">
        <f ca="1">IFERROR($F4245/OFFSET($F4245,J$12,)-1,"")</f>
        <v>0.13275658060636641</v>
      </c>
      <c r="K4245" s="30">
        <f>F4245/VLOOKUP(YEAR(B4245),$Z$13:$AB$35,3,FALSE)-1</f>
        <v>2.913990148651413E-2</v>
      </c>
      <c r="L4245" s="21">
        <f>MAX(F4245:$F$5741)</f>
        <v>1257.96</v>
      </c>
      <c r="M4245" s="28">
        <f ca="1">IF(OFFSET($O4245,M$12,)&lt;&gt;"",_xlfn.STDEV.S(OFFSET($O4245,,,M$12))*SQRT($J$12/$G$12),"")</f>
        <v>0.13515004301201888</v>
      </c>
      <c r="N4245" s="30">
        <f ca="1">IF(OFFSET($O4245,N$12,)&lt;&gt;"",_xlfn.STDEV.S(OFFSET($O4245,,,N$12))*SQRT($J$12/$G$12),"")</f>
        <v>0.11908806706487648</v>
      </c>
      <c r="O4245" s="4">
        <f t="shared" ca="1" si="66"/>
        <v>-1.2150773753550278E-3</v>
      </c>
    </row>
    <row r="4246" spans="2:15" x14ac:dyDescent="0.2">
      <c r="B4246" s="14">
        <v>35445</v>
      </c>
      <c r="C4246" s="25">
        <v>1163.77</v>
      </c>
      <c r="D4246" s="25">
        <v>1176.05</v>
      </c>
      <c r="E4246" s="25">
        <v>1163.56</v>
      </c>
      <c r="F4246" s="16">
        <v>1169.3599999999999</v>
      </c>
      <c r="G4246" s="28">
        <f ca="1">IFERROR($F4246/OFFSET($F4246,G$12,)-1,"")</f>
        <v>4.7515530618733592E-3</v>
      </c>
      <c r="H4246" s="29">
        <f ca="1">IFERROR($F4246/OFFSET($F4246,H$12,)-1,"")</f>
        <v>2.8207653348339745E-2</v>
      </c>
      <c r="I4246" s="29">
        <f ca="1">IFERROR($F4246/OFFSET($F4246,I$12,)-1,"")</f>
        <v>4.1829634447305253E-2</v>
      </c>
      <c r="J4246" s="29">
        <f ca="1">IFERROR($F4246/OFFSET($F4246,J$12,)-1,"")</f>
        <v>0.14332645658359144</v>
      </c>
      <c r="K4246" s="30">
        <f>F4246/VLOOKUP(YEAR(B4246),$Z$13:$AB$35,3,FALSE)-1</f>
        <v>3.0391146122463297E-2</v>
      </c>
      <c r="L4246" s="21">
        <f>MAX(F4246:$F$5741)</f>
        <v>1257.96</v>
      </c>
      <c r="M4246" s="28">
        <f ca="1">IF(OFFSET($O4246,M$12,)&lt;&gt;"",_xlfn.STDEV.S(OFFSET($O4246,,,M$12))*SQRT($J$12/$G$12),"")</f>
        <v>0.13487659513427905</v>
      </c>
      <c r="N4246" s="30">
        <f ca="1">IF(OFFSET($O4246,N$12,)&lt;&gt;"",_xlfn.STDEV.S(OFFSET($O4246,,,N$12))*SQRT($J$12/$G$12),"")</f>
        <v>0.11941635792391807</v>
      </c>
      <c r="O4246" s="4">
        <f t="shared" ca="1" si="66"/>
        <v>4.7403000656835769E-3</v>
      </c>
    </row>
    <row r="4247" spans="2:15" x14ac:dyDescent="0.2">
      <c r="B4247" s="14">
        <v>35444</v>
      </c>
      <c r="C4247" s="25">
        <v>1167.67</v>
      </c>
      <c r="D4247" s="25">
        <v>1168.3699999999999</v>
      </c>
      <c r="E4247" s="25">
        <v>1160.94</v>
      </c>
      <c r="F4247" s="16">
        <v>1163.83</v>
      </c>
      <c r="G4247" s="28">
        <f ca="1">IFERROR($F4247/OFFSET($F4247,G$12,)-1,"")</f>
        <v>-3.083696667038005E-3</v>
      </c>
      <c r="H4247" s="29">
        <f ca="1">IFERROR($F4247/OFFSET($F4247,H$12,)-1,"")</f>
        <v>2.351616846511706E-2</v>
      </c>
      <c r="I4247" s="29">
        <f ca="1">IFERROR($F4247/OFFSET($F4247,I$12,)-1,"")</f>
        <v>5.0009022013713267E-2</v>
      </c>
      <c r="J4247" s="29">
        <f ca="1">IFERROR($F4247/OFFSET($F4247,J$12,)-1,"")</f>
        <v>0.14149102072442288</v>
      </c>
      <c r="K4247" s="30">
        <f>F4247/VLOOKUP(YEAR(B4247),$Z$13:$AB$35,3,FALSE)-1</f>
        <v>2.5518341307815051E-2</v>
      </c>
      <c r="L4247" s="21">
        <f>MAX(F4247:$F$5741)</f>
        <v>1257.96</v>
      </c>
      <c r="M4247" s="28">
        <f ca="1">IF(OFFSET($O4247,M$12,)&lt;&gt;"",_xlfn.STDEV.S(OFFSET($O4247,,,M$12))*SQRT($J$12/$G$12),"")</f>
        <v>0.13462878127856218</v>
      </c>
      <c r="N4247" s="30">
        <f ca="1">IF(OFFSET($O4247,N$12,)&lt;&gt;"",_xlfn.STDEV.S(OFFSET($O4247,,,N$12))*SQRT($J$12/$G$12),"")</f>
        <v>0.11921329377091798</v>
      </c>
      <c r="O4247" s="4">
        <f t="shared" ca="1" si="66"/>
        <v>-3.0884610567480531E-3</v>
      </c>
    </row>
    <row r="4248" spans="2:15" x14ac:dyDescent="0.2">
      <c r="B4248" s="14">
        <v>35443</v>
      </c>
      <c r="C4248" s="25">
        <v>1141.01</v>
      </c>
      <c r="D4248" s="25">
        <v>1172.4100000000001</v>
      </c>
      <c r="E4248" s="25">
        <v>1141.01</v>
      </c>
      <c r="F4248" s="16">
        <v>1167.43</v>
      </c>
      <c r="G4248" s="28">
        <f ca="1">IFERROR($F4248/OFFSET($F4248,G$12,)-1,"")</f>
        <v>2.2885981897994512E-2</v>
      </c>
      <c r="H4248" s="29">
        <f ca="1">IFERROR($F4248/OFFSET($F4248,H$12,)-1,"")</f>
        <v>2.4402871132482851E-2</v>
      </c>
      <c r="I4248" s="29">
        <f ca="1">IFERROR($F4248/OFFSET($F4248,I$12,)-1,"")</f>
        <v>3.2246940652189249E-2</v>
      </c>
      <c r="J4248" s="29">
        <f ca="1">IFERROR($F4248/OFFSET($F4248,J$12,)-1,"")</f>
        <v>0.1332731473391966</v>
      </c>
      <c r="K4248" s="30">
        <f>F4248/VLOOKUP(YEAR(B4248),$Z$13:$AB$35,3,FALSE)-1</f>
        <v>2.8690510807405367E-2</v>
      </c>
      <c r="L4248" s="21">
        <f>MAX(F4248:$F$5741)</f>
        <v>1257.96</v>
      </c>
      <c r="M4248" s="28">
        <f ca="1">IF(OFFSET($O4248,M$12,)&lt;&gt;"",_xlfn.STDEV.S(OFFSET($O4248,,,M$12))*SQRT($J$12/$G$12),"")</f>
        <v>0.13384008458802299</v>
      </c>
      <c r="N4248" s="30">
        <f ca="1">IF(OFFSET($O4248,N$12,)&lt;&gt;"",_xlfn.STDEV.S(OFFSET($O4248,,,N$12))*SQRT($J$12/$G$12),"")</f>
        <v>0.11962735452036614</v>
      </c>
      <c r="O4248" s="4">
        <f t="shared" ca="1" si="66"/>
        <v>2.2628026112792271E-2</v>
      </c>
    </row>
    <row r="4249" spans="2:15" x14ac:dyDescent="0.2">
      <c r="B4249" s="14">
        <v>35440</v>
      </c>
      <c r="C4249" s="25">
        <v>1130.04</v>
      </c>
      <c r="D4249" s="25">
        <v>1143.46</v>
      </c>
      <c r="E4249" s="25">
        <v>1129.43</v>
      </c>
      <c r="F4249" s="16">
        <v>1141.31</v>
      </c>
      <c r="G4249" s="28">
        <f ca="1">IFERROR($F4249/OFFSET($F4249,G$12,)-1,"")</f>
        <v>9.8122489426837323E-3</v>
      </c>
      <c r="H4249" s="29">
        <f ca="1">IFERROR($F4249/OFFSET($F4249,H$12,)-1,"")</f>
        <v>5.674658771489316E-3</v>
      </c>
      <c r="I4249" s="29">
        <f ca="1">IFERROR($F4249/OFFSET($F4249,I$12,)-1,"")</f>
        <v>7.6279940318009221E-3</v>
      </c>
      <c r="J4249" s="29">
        <f ca="1">IFERROR($F4249/OFFSET($F4249,J$12,)-1,"")</f>
        <v>0.12185699962647689</v>
      </c>
      <c r="K4249" s="30">
        <f>F4249/VLOOKUP(YEAR(B4249),$Z$13:$AB$35,3,FALSE)-1</f>
        <v>5.674658771489316E-3</v>
      </c>
      <c r="L4249" s="21">
        <f>MAX(F4249:$F$5741)</f>
        <v>1257.96</v>
      </c>
      <c r="M4249" s="28">
        <f ca="1">IF(OFFSET($O4249,M$12,)&lt;&gt;"",_xlfn.STDEV.S(OFFSET($O4249,,,M$12))*SQRT($J$12/$G$12),"")</f>
        <v>0.12205591930977541</v>
      </c>
      <c r="N4249" s="30">
        <f ca="1">IF(OFFSET($O4249,N$12,)&lt;&gt;"",_xlfn.STDEV.S(OFFSET($O4249,,,N$12))*SQRT($J$12/$G$12),"")</f>
        <v>0.11266042728934798</v>
      </c>
      <c r="O4249" s="4">
        <f t="shared" ca="1" si="66"/>
        <v>9.7644214371267555E-3</v>
      </c>
    </row>
    <row r="4250" spans="2:15" x14ac:dyDescent="0.2">
      <c r="B4250" s="14">
        <v>35439</v>
      </c>
      <c r="C4250" s="25">
        <v>1136.0899999999999</v>
      </c>
      <c r="D4250" s="25">
        <v>1136.26</v>
      </c>
      <c r="E4250" s="25">
        <v>1121.95</v>
      </c>
      <c r="F4250" s="16">
        <v>1130.22</v>
      </c>
      <c r="G4250" s="28">
        <f ca="1">IFERROR($F4250/OFFSET($F4250,G$12,)-1,"")</f>
        <v>-6.2077940348902461E-3</v>
      </c>
      <c r="H4250" s="29">
        <f ca="1">IFERROR($F4250/OFFSET($F4250,H$12,)-1,"")</f>
        <v>-8.7441566756417677E-3</v>
      </c>
      <c r="I4250" s="29">
        <f ca="1">IFERROR($F4250/OFFSET($F4250,I$12,)-1,"")</f>
        <v>2.5665306700406454E-4</v>
      </c>
      <c r="J4250" s="29">
        <f ca="1">IFERROR($F4250/OFFSET($F4250,J$12,)-1,"")</f>
        <v>0.10913533723908508</v>
      </c>
      <c r="K4250" s="30">
        <f>F4250/VLOOKUP(YEAR(B4250),$Z$13:$AB$35,3,FALSE)-1</f>
        <v>-4.0973856036372602E-3</v>
      </c>
      <c r="L4250" s="21">
        <f>MAX(F4250:$F$5741)</f>
        <v>1257.96</v>
      </c>
      <c r="M4250" s="28">
        <f ca="1">IF(OFFSET($O4250,M$12,)&lt;&gt;"",_xlfn.STDEV.S(OFFSET($O4250,,,M$12))*SQRT($J$12/$G$12),"")</f>
        <v>0.12015210142349207</v>
      </c>
      <c r="N4250" s="30">
        <f ca="1">IF(OFFSET($O4250,N$12,)&lt;&gt;"",_xlfn.STDEV.S(OFFSET($O4250,,,N$12))*SQRT($J$12/$G$12),"")</f>
        <v>0.1126835479683055</v>
      </c>
      <c r="O4250" s="4">
        <f t="shared" ca="1" si="66"/>
        <v>-6.2271425040490557E-3</v>
      </c>
    </row>
    <row r="4251" spans="2:15" x14ac:dyDescent="0.2">
      <c r="B4251" s="14">
        <v>35438</v>
      </c>
      <c r="C4251" s="25">
        <v>1137.0899999999999</v>
      </c>
      <c r="D4251" s="25">
        <v>1142.54</v>
      </c>
      <c r="E4251" s="25">
        <v>1134.8</v>
      </c>
      <c r="F4251" s="16">
        <v>1137.28</v>
      </c>
      <c r="G4251" s="28">
        <f ca="1">IFERROR($F4251/OFFSET($F4251,G$12,)-1,"")</f>
        <v>1.6709319403052092E-4</v>
      </c>
      <c r="H4251" s="29">
        <f ca="1">IFERROR($F4251/OFFSET($F4251,H$12,)-1,"")</f>
        <v>-4.8737804611278523E-3</v>
      </c>
      <c r="I4251" s="29">
        <f ca="1">IFERROR($F4251/OFFSET($F4251,I$12,)-1,"")</f>
        <v>9.0499343436136748E-3</v>
      </c>
      <c r="J4251" s="29">
        <f ca="1">IFERROR($F4251/OFFSET($F4251,J$12,)-1,"")</f>
        <v>0.13131795438041527</v>
      </c>
      <c r="K4251" s="30">
        <f>F4251/VLOOKUP(YEAR(B4251),$Z$13:$AB$35,3,FALSE)-1</f>
        <v>2.1235912483368313E-3</v>
      </c>
      <c r="L4251" s="21">
        <f>MAX(F4251:$F$5741)</f>
        <v>1257.96</v>
      </c>
      <c r="M4251" s="28">
        <f ca="1">IF(OFFSET($O4251,M$12,)&lt;&gt;"",_xlfn.STDEV.S(OFFSET($O4251,,,M$12))*SQRT($J$12/$G$12),"")</f>
        <v>0.11817201048891403</v>
      </c>
      <c r="N4251" s="30">
        <f ca="1">IF(OFFSET($O4251,N$12,)&lt;&gt;"",_xlfn.STDEV.S(OFFSET($O4251,,,N$12))*SQRT($J$12/$G$12),"")</f>
        <v>0.11196630945898928</v>
      </c>
      <c r="O4251" s="4">
        <f t="shared" ca="1" si="66"/>
        <v>1.6707923551766862E-4</v>
      </c>
    </row>
    <row r="4252" spans="2:15" x14ac:dyDescent="0.2">
      <c r="B4252" s="14">
        <v>35437</v>
      </c>
      <c r="C4252" s="25">
        <v>1139.43</v>
      </c>
      <c r="D4252" s="25">
        <v>1142.8</v>
      </c>
      <c r="E4252" s="25">
        <v>1133.6199999999999</v>
      </c>
      <c r="F4252" s="16">
        <v>1137.0899999999999</v>
      </c>
      <c r="G4252" s="28">
        <f ca="1">IFERROR($F4252/OFFSET($F4252,G$12,)-1,"")</f>
        <v>-2.2200382583668077E-3</v>
      </c>
      <c r="H4252" s="29">
        <f ca="1">IFERROR($F4252/OFFSET($F4252,H$12,)-1,"")</f>
        <v>1.1879972235570468E-2</v>
      </c>
      <c r="I4252" s="29">
        <f ca="1">IFERROR($F4252/OFFSET($F4252,I$12,)-1,"")</f>
        <v>1.6811381663074831E-2</v>
      </c>
      <c r="J4252" s="29">
        <f ca="1">IFERROR($F4252/OFFSET($F4252,J$12,)-1,"")</f>
        <v>0.15101730944427572</v>
      </c>
      <c r="K4252" s="30">
        <f>F4252/VLOOKUP(YEAR(B4252),$Z$13:$AB$35,3,FALSE)-1</f>
        <v>1.9561711914140023E-3</v>
      </c>
      <c r="L4252" s="21">
        <f>MAX(F4252:$F$5741)</f>
        <v>1257.96</v>
      </c>
      <c r="M4252" s="28">
        <f ca="1">IF(OFFSET($O4252,M$12,)&lt;&gt;"",_xlfn.STDEV.S(OFFSET($O4252,,,M$12))*SQRT($J$12/$G$12),"")</f>
        <v>0.11889387070006065</v>
      </c>
      <c r="N4252" s="30">
        <f ca="1">IF(OFFSET($O4252,N$12,)&lt;&gt;"",_xlfn.STDEV.S(OFFSET($O4252,,,N$12))*SQRT($J$12/$G$12),"")</f>
        <v>0.11224296480069404</v>
      </c>
      <c r="O4252" s="4">
        <f t="shared" ca="1" si="66"/>
        <v>-2.222506196589175E-3</v>
      </c>
    </row>
    <row r="4253" spans="2:15" x14ac:dyDescent="0.2">
      <c r="B4253" s="14">
        <v>35433</v>
      </c>
      <c r="C4253" s="25">
        <v>1133.69</v>
      </c>
      <c r="D4253" s="25">
        <v>1140.23</v>
      </c>
      <c r="E4253" s="25">
        <v>1130.82</v>
      </c>
      <c r="F4253" s="16">
        <v>1139.6199999999999</v>
      </c>
      <c r="G4253" s="28">
        <f ca="1">IFERROR($F4253/OFFSET($F4253,G$12,)-1,"")</f>
        <v>4.1855014230705034E-3</v>
      </c>
      <c r="H4253" s="29">
        <f ca="1">IFERROR($F4253/OFFSET($F4253,H$12,)-1,"")</f>
        <v>1.0794270255886973E-2</v>
      </c>
      <c r="I4253" s="29">
        <f ca="1">IFERROR($F4253/OFFSET($F4253,I$12,)-1,"")</f>
        <v>2.840796289277514E-2</v>
      </c>
      <c r="J4253" s="29">
        <f ca="1">IFERROR($F4253/OFFSET($F4253,J$12,)-1,"")</f>
        <v>0.16851743619715553</v>
      </c>
      <c r="K4253" s="30">
        <f>F4253/VLOOKUP(YEAR(B4253),$Z$13:$AB$35,3,FALSE)-1</f>
        <v>4.1855014230705034E-3</v>
      </c>
      <c r="L4253" s="21">
        <f>MAX(F4253:$F$5741)</f>
        <v>1257.96</v>
      </c>
      <c r="M4253" s="28">
        <f ca="1">IF(OFFSET($O4253,M$12,)&lt;&gt;"",_xlfn.STDEV.S(OFFSET($O4253,,,M$12))*SQRT($J$12/$G$12),"")</f>
        <v>0.11908197011083303</v>
      </c>
      <c r="N4253" s="30">
        <f ca="1">IF(OFFSET($O4253,N$12,)&lt;&gt;"",_xlfn.STDEV.S(OFFSET($O4253,,,N$12))*SQRT($J$12/$G$12),"")</f>
        <v>0.1120840509122777</v>
      </c>
      <c r="O4253" s="4">
        <f t="shared" ca="1" si="66"/>
        <v>4.1767665766484349E-3</v>
      </c>
    </row>
    <row r="4254" spans="2:15" x14ac:dyDescent="0.2">
      <c r="B4254" s="14">
        <v>35432</v>
      </c>
      <c r="C4254" s="25">
        <v>1138.47</v>
      </c>
      <c r="D4254" s="25">
        <v>1139.1199999999999</v>
      </c>
      <c r="E4254" s="25">
        <v>1125.06</v>
      </c>
      <c r="F4254" s="16">
        <v>1134.8699999999999</v>
      </c>
      <c r="G4254" s="28">
        <f ca="1">IFERROR($F4254/OFFSET($F4254,G$12,)-1,"")</f>
        <v>-4.6658890184970714E-3</v>
      </c>
      <c r="H4254" s="29">
        <f ca="1">IFERROR($F4254/OFFSET($F4254,H$12,)-1,"")</f>
        <v>1.3077788291585568E-2</v>
      </c>
      <c r="I4254" s="29">
        <f ca="1">IFERROR($F4254/OFFSET($F4254,I$12,)-1,"")</f>
        <v>2.6427893094559618E-2</v>
      </c>
      <c r="J4254" s="29">
        <f ca="1">IFERROR($F4254/OFFSET($F4254,J$12,)-1,"")</f>
        <v>0.18241490326008813</v>
      </c>
      <c r="K4254" s="30">
        <f>F4254/VLOOKUP(YEAR(B4254),$Z$13:$AB$35,3,FALSE)-1</f>
        <v>0</v>
      </c>
      <c r="L4254" s="21">
        <f>MAX(F4254:$F$5741)</f>
        <v>1257.96</v>
      </c>
      <c r="M4254" s="28">
        <f ca="1">IF(OFFSET($O4254,M$12,)&lt;&gt;"",_xlfn.STDEV.S(OFFSET($O4254,,,M$12))*SQRT($J$12/$G$12),"")</f>
        <v>0.11885813604611951</v>
      </c>
      <c r="N4254" s="30">
        <f ca="1">IF(OFFSET($O4254,N$12,)&lt;&gt;"",_xlfn.STDEV.S(OFFSET($O4254,,,N$12))*SQRT($J$12/$G$12),"")</f>
        <v>0.11217400570421872</v>
      </c>
      <c r="O4254" s="4">
        <f t="shared" ca="1" si="66"/>
        <v>-4.6768082572070206E-3</v>
      </c>
    </row>
    <row r="4255" spans="2:15" x14ac:dyDescent="0.2">
      <c r="B4255" s="14">
        <v>35429</v>
      </c>
      <c r="C4255" s="25">
        <v>1142.8499999999999</v>
      </c>
      <c r="D4255" s="25">
        <v>1155.1500000000001</v>
      </c>
      <c r="E4255" s="25">
        <v>1139.75</v>
      </c>
      <c r="F4255" s="16">
        <v>1140.19</v>
      </c>
      <c r="G4255" s="28">
        <f ca="1">IFERROR($F4255/OFFSET($F4255,G$12,)-1,"")</f>
        <v>-2.327514546965781E-3</v>
      </c>
      <c r="H4255" s="29">
        <f ca="1">IFERROR($F4255/OFFSET($F4255,H$12,)-1,"")</f>
        <v>1.2818007390562824E-2</v>
      </c>
      <c r="I4255" s="29">
        <f ca="1">IFERROR($F4255/OFFSET($F4255,I$12,)-1,"")</f>
        <v>3.4289135423942518E-2</v>
      </c>
      <c r="J4255" s="29">
        <f ca="1">IFERROR($F4255/OFFSET($F4255,J$12,)-1,"")</f>
        <v>0.19530553837444575</v>
      </c>
      <c r="K4255" s="30">
        <f>F4255/VLOOKUP(YEAR(B4255),$Z$13:$AB$35,3,FALSE)-1</f>
        <v>0.16910188973309959</v>
      </c>
      <c r="L4255" s="21">
        <f>MAX(F4255:$F$5741)</f>
        <v>1257.96</v>
      </c>
      <c r="M4255" s="28">
        <f ca="1">IF(OFFSET($O4255,M$12,)&lt;&gt;"",_xlfn.STDEV.S(OFFSET($O4255,,,M$12))*SQRT($J$12/$G$12),"")</f>
        <v>0.1190526456434932</v>
      </c>
      <c r="N4255" s="30">
        <f ca="1">IF(OFFSET($O4255,N$12,)&lt;&gt;"",_xlfn.STDEV.S(OFFSET($O4255,,,N$12))*SQRT($J$12/$G$12),"")</f>
        <v>0.11496084839648571</v>
      </c>
      <c r="O4255" s="4">
        <f t="shared" ca="1" si="66"/>
        <v>-2.3302274192662665E-3</v>
      </c>
    </row>
    <row r="4256" spans="2:15" x14ac:dyDescent="0.2">
      <c r="B4256" s="14">
        <v>35426</v>
      </c>
      <c r="C4256" s="25">
        <v>1123.8</v>
      </c>
      <c r="D4256" s="25">
        <v>1143.0999999999999</v>
      </c>
      <c r="E4256" s="25">
        <v>1121.93</v>
      </c>
      <c r="F4256" s="16">
        <v>1142.8499999999999</v>
      </c>
      <c r="G4256" s="28">
        <f ca="1">IFERROR($F4256/OFFSET($F4256,G$12,)-1,"")</f>
        <v>1.7005713065299632E-2</v>
      </c>
      <c r="H4256" s="29">
        <f ca="1">IFERROR($F4256/OFFSET($F4256,H$12,)-1,"")</f>
        <v>1.4856320818385171E-2</v>
      </c>
      <c r="I4256" s="29">
        <f ca="1">IFERROR($F4256/OFFSET($F4256,I$12,)-1,"")</f>
        <v>3.8152336830630906E-2</v>
      </c>
      <c r="J4256" s="29">
        <f ca="1">IFERROR($F4256/OFFSET($F4256,J$12,)-1,"")</f>
        <v>0.20338001474149725</v>
      </c>
      <c r="K4256" s="30">
        <f>F4256/VLOOKUP(YEAR(B4256),$Z$13:$AB$35,3,FALSE)-1</f>
        <v>0.17182933956750435</v>
      </c>
      <c r="L4256" s="21">
        <f>MAX(F4256:$F$5741)</f>
        <v>1257.96</v>
      </c>
      <c r="M4256" s="28">
        <f ca="1">IF(OFFSET($O4256,M$12,)&lt;&gt;"",_xlfn.STDEV.S(OFFSET($O4256,,,M$12))*SQRT($J$12/$G$12),"")</f>
        <v>0.11837646919591902</v>
      </c>
      <c r="N4256" s="30">
        <f ca="1">IF(OFFSET($O4256,N$12,)&lt;&gt;"",_xlfn.STDEV.S(OFFSET($O4256,,,N$12))*SQRT($J$12/$G$12),"")</f>
        <v>0.11478423441144694</v>
      </c>
      <c r="O4256" s="4">
        <f t="shared" ca="1" si="66"/>
        <v>1.6862734617310735E-2</v>
      </c>
    </row>
    <row r="4257" spans="2:15" x14ac:dyDescent="0.2">
      <c r="B4257" s="14">
        <v>35422</v>
      </c>
      <c r="C4257" s="25">
        <v>1127.45</v>
      </c>
      <c r="D4257" s="25">
        <v>1128.99</v>
      </c>
      <c r="E4257" s="25">
        <v>1122.82</v>
      </c>
      <c r="F4257" s="16">
        <v>1123.74</v>
      </c>
      <c r="G4257" s="28">
        <f ca="1">IFERROR($F4257/OFFSET($F4257,G$12,)-1,"")</f>
        <v>-3.2906115570535688E-3</v>
      </c>
      <c r="H4257" s="29">
        <f ca="1">IFERROR($F4257/OFFSET($F4257,H$12,)-1,"")</f>
        <v>-7.4694552632981193E-4</v>
      </c>
      <c r="I4257" s="29">
        <f ca="1">IFERROR($F4257/OFFSET($F4257,I$12,)-1,"")</f>
        <v>2.3740980978062876E-2</v>
      </c>
      <c r="J4257" s="29">
        <f ca="1">IFERROR($F4257/OFFSET($F4257,J$12,)-1,"")</f>
        <v>0.18551730686050072</v>
      </c>
      <c r="K4257" s="30">
        <f>F4257/VLOOKUP(YEAR(B4257),$Z$13:$AB$35,3,FALSE)-1</f>
        <v>0.15223476575717498</v>
      </c>
      <c r="L4257" s="21">
        <f>MAX(F4257:$F$5741)</f>
        <v>1257.96</v>
      </c>
      <c r="M4257" s="28">
        <f ca="1">IF(OFFSET($O4257,M$12,)&lt;&gt;"",_xlfn.STDEV.S(OFFSET($O4257,,,M$12))*SQRT($J$12/$G$12),"")</f>
        <v>0.1099865397105862</v>
      </c>
      <c r="N4257" s="30">
        <f ca="1">IF(OFFSET($O4257,N$12,)&lt;&gt;"",_xlfn.STDEV.S(OFFSET($O4257,,,N$12))*SQRT($J$12/$G$12),"")</f>
        <v>0.11047939474090313</v>
      </c>
      <c r="O4257" s="4">
        <f t="shared" ca="1" si="66"/>
        <v>-3.2960375257031736E-3</v>
      </c>
    </row>
    <row r="4258" spans="2:15" x14ac:dyDescent="0.2">
      <c r="B4258" s="14">
        <v>35419</v>
      </c>
      <c r="C4258" s="25">
        <v>1120.03</v>
      </c>
      <c r="D4258" s="25">
        <v>1129.55</v>
      </c>
      <c r="E4258" s="25">
        <v>1120.03</v>
      </c>
      <c r="F4258" s="16">
        <v>1127.45</v>
      </c>
      <c r="G4258" s="28">
        <f ca="1">IFERROR($F4258/OFFSET($F4258,G$12,)-1,"")</f>
        <v>6.4540893753013417E-3</v>
      </c>
      <c r="H4258" s="29">
        <f ca="1">IFERROR($F4258/OFFSET($F4258,H$12,)-1,"")</f>
        <v>1.6966734016452545E-2</v>
      </c>
      <c r="I4258" s="29">
        <f ca="1">IFERROR($F4258/OFFSET($F4258,I$12,)-1,"")</f>
        <v>3.8368376942134352E-2</v>
      </c>
      <c r="J4258" s="29">
        <f ca="1">IFERROR($F4258/OFFSET($F4258,J$12,)-1,"")</f>
        <v>0.19901947230168782</v>
      </c>
      <c r="K4258" s="30">
        <f>F4258/VLOOKUP(YEAR(B4258),$Z$13:$AB$35,3,FALSE)-1</f>
        <v>0.15603884052621342</v>
      </c>
      <c r="L4258" s="21">
        <f>MAX(F4258:$F$5741)</f>
        <v>1257.96</v>
      </c>
      <c r="M4258" s="28">
        <f ca="1">IF(OFFSET($O4258,M$12,)&lt;&gt;"",_xlfn.STDEV.S(OFFSET($O4258,,,M$12))*SQRT($J$12/$G$12),"")</f>
        <v>0.10907298330529677</v>
      </c>
      <c r="N4258" s="30">
        <f ca="1">IF(OFFSET($O4258,N$12,)&lt;&gt;"",_xlfn.STDEV.S(OFFSET($O4258,,,N$12))*SQRT($J$12/$G$12),"")</f>
        <v>0.11045206614076489</v>
      </c>
      <c r="O4258" s="4">
        <f t="shared" ca="1" si="66"/>
        <v>6.4333509245176994E-3</v>
      </c>
    </row>
    <row r="4259" spans="2:15" x14ac:dyDescent="0.2">
      <c r="B4259" s="14">
        <v>35418</v>
      </c>
      <c r="C4259" s="25">
        <v>1125.6099999999999</v>
      </c>
      <c r="D4259" s="25">
        <v>1126.67</v>
      </c>
      <c r="E4259" s="25">
        <v>1114.45</v>
      </c>
      <c r="F4259" s="16">
        <v>1120.22</v>
      </c>
      <c r="G4259" s="28">
        <f ca="1">IFERROR($F4259/OFFSET($F4259,G$12,)-1,"")</f>
        <v>-4.9211199545196038E-3</v>
      </c>
      <c r="H4259" s="29">
        <f ca="1">IFERROR($F4259/OFFSET($F4259,H$12,)-1,"")</f>
        <v>-1.4974596666370577E-3</v>
      </c>
      <c r="I4259" s="29">
        <f ca="1">IFERROR($F4259/OFFSET($F4259,I$12,)-1,"")</f>
        <v>3.7135106609512025E-2</v>
      </c>
      <c r="J4259" s="29">
        <f ca="1">IFERROR($F4259/OFFSET($F4259,J$12,)-1,"")</f>
        <v>0.21502868856904245</v>
      </c>
      <c r="K4259" s="30">
        <f>F4259/VLOOKUP(YEAR(B4259),$Z$13:$AB$35,3,FALSE)-1</f>
        <v>0.14862550883345138</v>
      </c>
      <c r="L4259" s="21">
        <f>MAX(F4259:$F$5741)</f>
        <v>1257.96</v>
      </c>
      <c r="M4259" s="28">
        <f ca="1">IF(OFFSET($O4259,M$12,)&lt;&gt;"",_xlfn.STDEV.S(OFFSET($O4259,,,M$12))*SQRT($J$12/$G$12),"")</f>
        <v>0.10816888526206682</v>
      </c>
      <c r="N4259" s="30">
        <f ca="1">IF(OFFSET($O4259,N$12,)&lt;&gt;"",_xlfn.STDEV.S(OFFSET($O4259,,,N$12))*SQRT($J$12/$G$12),"")</f>
        <v>0.10995491537890199</v>
      </c>
      <c r="O4259" s="4">
        <f t="shared" ca="1" si="66"/>
        <v>-4.9332685381357141E-3</v>
      </c>
    </row>
    <row r="4260" spans="2:15" x14ac:dyDescent="0.2">
      <c r="B4260" s="14">
        <v>35417</v>
      </c>
      <c r="C4260" s="25">
        <v>1126.3599999999999</v>
      </c>
      <c r="D4260" s="25">
        <v>1131.4100000000001</v>
      </c>
      <c r="E4260" s="25">
        <v>1123.8399999999999</v>
      </c>
      <c r="F4260" s="16">
        <v>1125.76</v>
      </c>
      <c r="G4260" s="28">
        <f ca="1">IFERROR($F4260/OFFSET($F4260,G$12,)-1,"")</f>
        <v>-3.196817390686002E-4</v>
      </c>
      <c r="H4260" s="29">
        <f ca="1">IFERROR($F4260/OFFSET($F4260,H$12,)-1,"")</f>
        <v>3.4584804078867659E-3</v>
      </c>
      <c r="I4260" s="29">
        <f ca="1">IFERROR($F4260/OFFSET($F4260,I$12,)-1,"")</f>
        <v>4.1271250716835794E-2</v>
      </c>
      <c r="J4260" s="29">
        <f ca="1">IFERROR($F4260/OFFSET($F4260,J$12,)-1,"")</f>
        <v>0.19904567143830953</v>
      </c>
      <c r="K4260" s="30">
        <f>F4260/VLOOKUP(YEAR(B4260),$Z$13:$AB$35,3,FALSE)-1</f>
        <v>0.15430598705999365</v>
      </c>
      <c r="L4260" s="21">
        <f>MAX(F4260:$F$5741)</f>
        <v>1257.96</v>
      </c>
      <c r="M4260" s="28">
        <f ca="1">IF(OFFSET($O4260,M$12,)&lt;&gt;"",_xlfn.STDEV.S(OFFSET($O4260,,,M$12))*SQRT($J$12/$G$12),"")</f>
        <v>0.10936194602003482</v>
      </c>
      <c r="N4260" s="30">
        <f ca="1">IF(OFFSET($O4260,N$12,)&lt;&gt;"",_xlfn.STDEV.S(OFFSET($O4260,,,N$12))*SQRT($J$12/$G$12),"")</f>
        <v>0.11139225567690475</v>
      </c>
      <c r="O4260" s="4">
        <f t="shared" ca="1" si="66"/>
        <v>-3.19732848168468E-4</v>
      </c>
    </row>
    <row r="4261" spans="2:15" x14ac:dyDescent="0.2">
      <c r="B4261" s="14">
        <v>35416</v>
      </c>
      <c r="C4261" s="25">
        <v>1122.92</v>
      </c>
      <c r="D4261" s="25">
        <v>1126.1199999999999</v>
      </c>
      <c r="E4261" s="25">
        <v>1121.1600000000001</v>
      </c>
      <c r="F4261" s="16">
        <v>1126.1199999999999</v>
      </c>
      <c r="G4261" s="28">
        <f ca="1">IFERROR($F4261/OFFSET($F4261,G$12,)-1,"")</f>
        <v>1.3694001316046922E-3</v>
      </c>
      <c r="H4261" s="29">
        <f ca="1">IFERROR($F4261/OFFSET($F4261,H$12,)-1,"")</f>
        <v>-1.6401145420535945E-3</v>
      </c>
      <c r="I4261" s="29">
        <f ca="1">IFERROR($F4261/OFFSET($F4261,I$12,)-1,"")</f>
        <v>3.8425008068606159E-2</v>
      </c>
      <c r="J4261" s="29">
        <f ca="1">IFERROR($F4261/OFFSET($F4261,J$12,)-1,"")</f>
        <v>0.18113737911938066</v>
      </c>
      <c r="K4261" s="30">
        <f>F4261/VLOOKUP(YEAR(B4261),$Z$13:$AB$35,3,FALSE)-1</f>
        <v>0.1546751156090107</v>
      </c>
      <c r="L4261" s="21">
        <f>MAX(F4261:$F$5741)</f>
        <v>1257.96</v>
      </c>
      <c r="M4261" s="28">
        <f ca="1">IF(OFFSET($O4261,M$12,)&lt;&gt;"",_xlfn.STDEV.S(OFFSET($O4261,,,M$12))*SQRT($J$12/$G$12),"")</f>
        <v>0.10930302474804934</v>
      </c>
      <c r="N4261" s="30">
        <f ca="1">IF(OFFSET($O4261,N$12,)&lt;&gt;"",_xlfn.STDEV.S(OFFSET($O4261,,,N$12))*SQRT($J$12/$G$12),"")</f>
        <v>0.11287609472596723</v>
      </c>
      <c r="O4261" s="4">
        <f t="shared" ca="1" si="66"/>
        <v>1.3684633583585543E-3</v>
      </c>
    </row>
    <row r="4262" spans="2:15" x14ac:dyDescent="0.2">
      <c r="B4262" s="14">
        <v>35415</v>
      </c>
      <c r="C4262" s="25">
        <v>1108.6400000000001</v>
      </c>
      <c r="D4262" s="25">
        <v>1124.73</v>
      </c>
      <c r="E4262" s="25">
        <v>1108.6400000000001</v>
      </c>
      <c r="F4262" s="16">
        <v>1124.58</v>
      </c>
      <c r="G4262" s="28">
        <f ca="1">IFERROR($F4262/OFFSET($F4262,G$12,)-1,"")</f>
        <v>1.437797662000273E-2</v>
      </c>
      <c r="H4262" s="29">
        <f ca="1">IFERROR($F4262/OFFSET($F4262,H$12,)-1,"")</f>
        <v>1.9333398668934798E-3</v>
      </c>
      <c r="I4262" s="29">
        <f ca="1">IFERROR($F4262/OFFSET($F4262,I$12,)-1,"")</f>
        <v>3.4049009240954442E-2</v>
      </c>
      <c r="J4262" s="29">
        <f ca="1">IFERROR($F4262/OFFSET($F4262,J$12,)-1,"")</f>
        <v>0.17228007630484399</v>
      </c>
      <c r="K4262" s="30">
        <f>F4262/VLOOKUP(YEAR(B4262),$Z$13:$AB$35,3,FALSE)-1</f>
        <v>0.15309606570488166</v>
      </c>
      <c r="L4262" s="21">
        <f>MAX(F4262:$F$5741)</f>
        <v>1257.96</v>
      </c>
      <c r="M4262" s="28">
        <f ca="1">IF(OFFSET($O4262,M$12,)&lt;&gt;"",_xlfn.STDEV.S(OFFSET($O4262,,,M$12))*SQRT($J$12/$G$12),"")</f>
        <v>0.10988898381162408</v>
      </c>
      <c r="N4262" s="30">
        <f ca="1">IF(OFFSET($O4262,N$12,)&lt;&gt;"",_xlfn.STDEV.S(OFFSET($O4262,,,N$12))*SQRT($J$12/$G$12),"")</f>
        <v>0.11329741044601291</v>
      </c>
      <c r="O4262" s="4">
        <f t="shared" ca="1" si="66"/>
        <v>1.4275593719877336E-2</v>
      </c>
    </row>
    <row r="4263" spans="2:15" x14ac:dyDescent="0.2">
      <c r="B4263" s="14">
        <v>35412</v>
      </c>
      <c r="C4263" s="25">
        <v>1121.82</v>
      </c>
      <c r="D4263" s="25">
        <v>1121.92</v>
      </c>
      <c r="E4263" s="25">
        <v>1104.67</v>
      </c>
      <c r="F4263" s="16">
        <v>1108.6400000000001</v>
      </c>
      <c r="G4263" s="28">
        <f ca="1">IFERROR($F4263/OFFSET($F4263,G$12,)-1,"")</f>
        <v>-1.181923522595596E-2</v>
      </c>
      <c r="H4263" s="29">
        <f ca="1">IFERROR($F4263/OFFSET($F4263,H$12,)-1,"")</f>
        <v>2.1652832912311126E-4</v>
      </c>
      <c r="I4263" s="29">
        <f ca="1">IFERROR($F4263/OFFSET($F4263,I$12,)-1,"")</f>
        <v>2.1882201124527656E-2</v>
      </c>
      <c r="J4263" s="29">
        <f ca="1">IFERROR($F4263/OFFSET($F4263,J$12,)-1,"")</f>
        <v>0.15770347319396016</v>
      </c>
      <c r="K4263" s="30">
        <f>F4263/VLOOKUP(YEAR(B4263),$Z$13:$AB$35,3,FALSE)-1</f>
        <v>0.13675187384006482</v>
      </c>
      <c r="L4263" s="21">
        <f>MAX(F4263:$F$5741)</f>
        <v>1257.96</v>
      </c>
      <c r="M4263" s="28">
        <f ca="1">IF(OFFSET($O4263,M$12,)&lt;&gt;"",_xlfn.STDEV.S(OFFSET($O4263,,,M$12))*SQRT($J$12/$G$12),"")</f>
        <v>0.10333400582670899</v>
      </c>
      <c r="N4263" s="30">
        <f ca="1">IF(OFFSET($O4263,N$12,)&lt;&gt;"",_xlfn.STDEV.S(OFFSET($O4263,,,N$12))*SQRT($J$12/$G$12),"")</f>
        <v>0.1109406545094328</v>
      </c>
      <c r="O4263" s="4">
        <f t="shared" ca="1" si="66"/>
        <v>-1.1889637671847844E-2</v>
      </c>
    </row>
    <row r="4264" spans="2:15" x14ac:dyDescent="0.2">
      <c r="B4264" s="14">
        <v>35411</v>
      </c>
      <c r="C4264" s="25">
        <v>1121.8</v>
      </c>
      <c r="D4264" s="25">
        <v>1122.9100000000001</v>
      </c>
      <c r="E4264" s="25">
        <v>1113.9000000000001</v>
      </c>
      <c r="F4264" s="16">
        <v>1121.9000000000001</v>
      </c>
      <c r="G4264" s="28">
        <f ca="1">IFERROR($F4264/OFFSET($F4264,G$12,)-1,"")</f>
        <v>1.7827218597332717E-5</v>
      </c>
      <c r="H4264" s="29">
        <f ca="1">IFERROR($F4264/OFFSET($F4264,H$12,)-1,"")</f>
        <v>-8.0108934002970367E-3</v>
      </c>
      <c r="I4264" s="29">
        <f ca="1">IFERROR($F4264/OFFSET($F4264,I$12,)-1,"")</f>
        <v>4.2958473166060829E-2</v>
      </c>
      <c r="J4264" s="29">
        <f ca="1">IFERROR($F4264/OFFSET($F4264,J$12,)-1,"")</f>
        <v>0.16801315953858342</v>
      </c>
      <c r="K4264" s="30">
        <f>F4264/VLOOKUP(YEAR(B4264),$Z$13:$AB$35,3,FALSE)-1</f>
        <v>0.15034810872886495</v>
      </c>
      <c r="L4264" s="21">
        <f>MAX(F4264:$F$5741)</f>
        <v>1257.96</v>
      </c>
      <c r="M4264" s="28">
        <f ca="1">IF(OFFSET($O4264,M$12,)&lt;&gt;"",_xlfn.STDEV.S(OFFSET($O4264,,,M$12))*SQRT($J$12/$G$12),"")</f>
        <v>9.649762496006245E-2</v>
      </c>
      <c r="N4264" s="30">
        <f ca="1">IF(OFFSET($O4264,N$12,)&lt;&gt;"",_xlfn.STDEV.S(OFFSET($O4264,,,N$12))*SQRT($J$12/$G$12),"")</f>
        <v>0.11093430541738412</v>
      </c>
      <c r="O4264" s="4">
        <f t="shared" ca="1" si="66"/>
        <v>1.7827059694359787E-5</v>
      </c>
    </row>
    <row r="4265" spans="2:15" x14ac:dyDescent="0.2">
      <c r="B4265" s="14">
        <v>35410</v>
      </c>
      <c r="C4265" s="25">
        <v>1127.67</v>
      </c>
      <c r="D4265" s="25">
        <v>1128.27</v>
      </c>
      <c r="E4265" s="25">
        <v>1119.22</v>
      </c>
      <c r="F4265" s="16">
        <v>1121.8800000000001</v>
      </c>
      <c r="G4265" s="28">
        <f ca="1">IFERROR($F4265/OFFSET($F4265,G$12,)-1,"")</f>
        <v>-5.399079762759551E-3</v>
      </c>
      <c r="H4265" s="29">
        <f ca="1">IFERROR($F4265/OFFSET($F4265,H$12,)-1,"")</f>
        <v>-9.5261638429551265E-3</v>
      </c>
      <c r="I4265" s="29">
        <f ca="1">IFERROR($F4265/OFFSET($F4265,I$12,)-1,"")</f>
        <v>4.5651971292757887E-2</v>
      </c>
      <c r="J4265" s="29">
        <f ca="1">IFERROR($F4265/OFFSET($F4265,J$12,)-1,"")</f>
        <v>0.16431944372373009</v>
      </c>
      <c r="K4265" s="30">
        <f>F4265/VLOOKUP(YEAR(B4265),$Z$13:$AB$35,3,FALSE)-1</f>
        <v>0.150327601587253</v>
      </c>
      <c r="L4265" s="21">
        <f>MAX(F4265:$F$5741)</f>
        <v>1257.96</v>
      </c>
      <c r="M4265" s="28">
        <f ca="1">IF(OFFSET($O4265,M$12,)&lt;&gt;"",_xlfn.STDEV.S(OFFSET($O4265,,,M$12))*SQRT($J$12/$G$12),"")</f>
        <v>9.6951136911514857E-2</v>
      </c>
      <c r="N4265" s="30">
        <f ca="1">IF(OFFSET($O4265,N$12,)&lt;&gt;"",_xlfn.STDEV.S(OFFSET($O4265,,,N$12))*SQRT($J$12/$G$12),"")</f>
        <v>0.11090170223149665</v>
      </c>
      <c r="O4265" s="4">
        <f t="shared" ca="1" si="66"/>
        <v>-5.4137074684255538E-3</v>
      </c>
    </row>
    <row r="4266" spans="2:15" x14ac:dyDescent="0.2">
      <c r="B4266" s="14">
        <v>35409</v>
      </c>
      <c r="C4266" s="25">
        <v>1122.29</v>
      </c>
      <c r="D4266" s="25">
        <v>1130.81</v>
      </c>
      <c r="E4266" s="25">
        <v>1121.99</v>
      </c>
      <c r="F4266" s="16">
        <v>1127.97</v>
      </c>
      <c r="G4266" s="28">
        <f ca="1">IFERROR($F4266/OFFSET($F4266,G$12,)-1,"")</f>
        <v>4.9536265713954197E-3</v>
      </c>
      <c r="H4266" s="29">
        <f ca="1">IFERROR($F4266/OFFSET($F4266,H$12,)-1,"")</f>
        <v>-1.7346207287177728E-3</v>
      </c>
      <c r="I4266" s="29">
        <f ca="1">IFERROR($F4266/OFFSET($F4266,I$12,)-1,"")</f>
        <v>5.1142029093552477E-2</v>
      </c>
      <c r="J4266" s="29">
        <f ca="1">IFERROR($F4266/OFFSET($F4266,J$12,)-1,"")</f>
        <v>0.16838441698345785</v>
      </c>
      <c r="K4266" s="30">
        <f>F4266/VLOOKUP(YEAR(B4266),$Z$13:$AB$35,3,FALSE)-1</f>
        <v>0.15657202620812694</v>
      </c>
      <c r="L4266" s="21">
        <f>MAX(F4266:$F$5741)</f>
        <v>1257.96</v>
      </c>
      <c r="M4266" s="28">
        <f ca="1">IF(OFFSET($O4266,M$12,)&lt;&gt;"",_xlfn.STDEV.S(OFFSET($O4266,,,M$12))*SQRT($J$12/$G$12),"")</f>
        <v>0.1045563513493611</v>
      </c>
      <c r="N4266" s="30">
        <f ca="1">IF(OFFSET($O4266,N$12,)&lt;&gt;"",_xlfn.STDEV.S(OFFSET($O4266,,,N$12))*SQRT($J$12/$G$12),"")</f>
        <v>0.11023378521361051</v>
      </c>
      <c r="O4266" s="4">
        <f t="shared" ca="1" si="66"/>
        <v>4.941397731401816E-3</v>
      </c>
    </row>
    <row r="4267" spans="2:15" x14ac:dyDescent="0.2">
      <c r="B4267" s="14">
        <v>35408</v>
      </c>
      <c r="C4267" s="25">
        <v>1109.5899999999999</v>
      </c>
      <c r="D4267" s="25">
        <v>1124</v>
      </c>
      <c r="E4267" s="25">
        <v>1100.1400000000001</v>
      </c>
      <c r="F4267" s="16">
        <v>1122.4100000000001</v>
      </c>
      <c r="G4267" s="28">
        <f ca="1">IFERROR($F4267/OFFSET($F4267,G$12,)-1,"")</f>
        <v>1.2639841212558567E-2</v>
      </c>
      <c r="H4267" s="29">
        <f ca="1">IFERROR($F4267/OFFSET($F4267,H$12,)-1,"")</f>
        <v>-4.1434503318308336E-3</v>
      </c>
      <c r="I4267" s="29">
        <f ca="1">IFERROR($F4267/OFFSET($F4267,I$12,)-1,"")</f>
        <v>4.8785273780601823E-2</v>
      </c>
      <c r="J4267" s="29">
        <f ca="1">IFERROR($F4267/OFFSET($F4267,J$12,)-1,"")</f>
        <v>0.18370209445065488</v>
      </c>
      <c r="K4267" s="30">
        <f>F4267/VLOOKUP(YEAR(B4267),$Z$13:$AB$35,3,FALSE)-1</f>
        <v>0.15087104083997271</v>
      </c>
      <c r="L4267" s="21">
        <f>MAX(F4267:$F$5741)</f>
        <v>1257.96</v>
      </c>
      <c r="M4267" s="28">
        <f ca="1">IF(OFFSET($O4267,M$12,)&lt;&gt;"",_xlfn.STDEV.S(OFFSET($O4267,,,M$12))*SQRT($J$12/$G$12),"")</f>
        <v>0.10535594676115669</v>
      </c>
      <c r="N4267" s="30">
        <f ca="1">IF(OFFSET($O4267,N$12,)&lt;&gt;"",_xlfn.STDEV.S(OFFSET($O4267,,,N$12))*SQRT($J$12/$G$12),"")</f>
        <v>0.11166827456212128</v>
      </c>
      <c r="O4267" s="4">
        <f t="shared" ca="1" si="66"/>
        <v>1.2560625239424967E-2</v>
      </c>
    </row>
    <row r="4268" spans="2:15" x14ac:dyDescent="0.2">
      <c r="B4268" s="14">
        <v>35405</v>
      </c>
      <c r="C4268" s="25">
        <v>1129.24</v>
      </c>
      <c r="D4268" s="25">
        <v>1129.24</v>
      </c>
      <c r="E4268" s="25">
        <v>1102.3399999999999</v>
      </c>
      <c r="F4268" s="16">
        <v>1108.4000000000001</v>
      </c>
      <c r="G4268" s="28">
        <f ca="1">IFERROR($F4268/OFFSET($F4268,G$12,)-1,"")</f>
        <v>-1.9947655089481486E-2</v>
      </c>
      <c r="H4268" s="29">
        <f ca="1">IFERROR($F4268/OFFSET($F4268,H$12,)-1,"")</f>
        <v>-8.8438598216918907E-3</v>
      </c>
      <c r="I4268" s="29">
        <f ca="1">IFERROR($F4268/OFFSET($F4268,I$12,)-1,"")</f>
        <v>3.7138232074182875E-2</v>
      </c>
      <c r="J4268" s="29">
        <f ca="1">IFERROR($F4268/OFFSET($F4268,J$12,)-1,"")</f>
        <v>0.15793652451891949</v>
      </c>
      <c r="K4268" s="30">
        <f>F4268/VLOOKUP(YEAR(B4268),$Z$13:$AB$35,3,FALSE)-1</f>
        <v>0.13650578814072012</v>
      </c>
      <c r="L4268" s="21">
        <f>MAX(F4268:$F$5741)</f>
        <v>1257.96</v>
      </c>
      <c r="M4268" s="28">
        <f ca="1">IF(OFFSET($O4268,M$12,)&lt;&gt;"",_xlfn.STDEV.S(OFFSET($O4268,,,M$12))*SQRT($J$12/$G$12),"")</f>
        <v>0.10226488977573593</v>
      </c>
      <c r="N4268" s="30">
        <f ca="1">IF(OFFSET($O4268,N$12,)&lt;&gt;"",_xlfn.STDEV.S(OFFSET($O4268,,,N$12))*SQRT($J$12/$G$12),"")</f>
        <v>0.10956184098896683</v>
      </c>
      <c r="O4268" s="4">
        <f t="shared" ca="1" si="66"/>
        <v>-2.0149295569953748E-2</v>
      </c>
    </row>
    <row r="4269" spans="2:15" x14ac:dyDescent="0.2">
      <c r="B4269" s="14">
        <v>35404</v>
      </c>
      <c r="C4269" s="25">
        <v>1132.55</v>
      </c>
      <c r="D4269" s="25">
        <v>1142.06</v>
      </c>
      <c r="E4269" s="25">
        <v>1129.92</v>
      </c>
      <c r="F4269" s="16">
        <v>1130.96</v>
      </c>
      <c r="G4269" s="28">
        <f ca="1">IFERROR($F4269/OFFSET($F4269,G$12,)-1,"")</f>
        <v>-1.509707152127282E-3</v>
      </c>
      <c r="H4269" s="29">
        <f ca="1">IFERROR($F4269/OFFSET($F4269,H$12,)-1,"")</f>
        <v>2.0593065858104609E-2</v>
      </c>
      <c r="I4269" s="29">
        <f ca="1">IFERROR($F4269/OFFSET($F4269,I$12,)-1,"")</f>
        <v>5.0921796015462428E-2</v>
      </c>
      <c r="J4269" s="29">
        <f ca="1">IFERROR($F4269/OFFSET($F4269,J$12,)-1,"")</f>
        <v>0.19541687806527985</v>
      </c>
      <c r="K4269" s="30">
        <f>F4269/VLOOKUP(YEAR(B4269),$Z$13:$AB$35,3,FALSE)-1</f>
        <v>0.15963784387913105</v>
      </c>
      <c r="L4269" s="21">
        <f>MAX(F4269:$F$5741)</f>
        <v>1257.96</v>
      </c>
      <c r="M4269" s="28">
        <f ca="1">IF(OFFSET($O4269,M$12,)&lt;&gt;"",_xlfn.STDEV.S(OFFSET($O4269,,,M$12))*SQRT($J$12/$G$12),"")</f>
        <v>8.3281050624477188E-2</v>
      </c>
      <c r="N4269" s="30">
        <f ca="1">IF(OFFSET($O4269,N$12,)&lt;&gt;"",_xlfn.STDEV.S(OFFSET($O4269,,,N$12))*SQRT($J$12/$G$12),"")</f>
        <v>0.10891981522151442</v>
      </c>
      <c r="O4269" s="4">
        <f t="shared" ca="1" si="66"/>
        <v>-1.5108479082528911E-3</v>
      </c>
    </row>
    <row r="4270" spans="2:15" x14ac:dyDescent="0.2">
      <c r="B4270" s="14">
        <v>35403</v>
      </c>
      <c r="C4270" s="25">
        <v>1129.69</v>
      </c>
      <c r="D4270" s="25">
        <v>1134.4100000000001</v>
      </c>
      <c r="E4270" s="25">
        <v>1122.97</v>
      </c>
      <c r="F4270" s="16">
        <v>1132.67</v>
      </c>
      <c r="G4270" s="28">
        <f ca="1">IFERROR($F4270/OFFSET($F4270,G$12,)-1,"")</f>
        <v>2.4249289779012528E-3</v>
      </c>
      <c r="H4270" s="29">
        <f ca="1">IFERROR($F4270/OFFSET($F4270,H$12,)-1,"")</f>
        <v>2.4438113327002187E-2</v>
      </c>
      <c r="I4270" s="29">
        <f ca="1">IFERROR($F4270/OFFSET($F4270,I$12,)-1,"")</f>
        <v>5.2667286245353218E-2</v>
      </c>
      <c r="J4270" s="29">
        <f ca="1">IFERROR($F4270/OFFSET($F4270,J$12,)-1,"")</f>
        <v>0.17050057870370394</v>
      </c>
      <c r="K4270" s="30">
        <f>F4270/VLOOKUP(YEAR(B4270),$Z$13:$AB$35,3,FALSE)-1</f>
        <v>0.16139120448696276</v>
      </c>
      <c r="L4270" s="21">
        <f>MAX(F4270:$F$5741)</f>
        <v>1257.96</v>
      </c>
      <c r="M4270" s="28">
        <f ca="1">IF(OFFSET($O4270,M$12,)&lt;&gt;"",_xlfn.STDEV.S(OFFSET($O4270,,,M$12))*SQRT($J$12/$G$12),"")</f>
        <v>8.6080173142252678E-2</v>
      </c>
      <c r="N4270" s="30">
        <f ca="1">IF(OFFSET($O4270,N$12,)&lt;&gt;"",_xlfn.STDEV.S(OFFSET($O4270,,,N$12))*SQRT($J$12/$G$12),"")</f>
        <v>0.10901981592994706</v>
      </c>
      <c r="O4270" s="4">
        <f t="shared" ca="1" si="66"/>
        <v>2.4219935820871973E-3</v>
      </c>
    </row>
    <row r="4271" spans="2:15" x14ac:dyDescent="0.2">
      <c r="B4271" s="14">
        <v>35402</v>
      </c>
      <c r="C4271" s="25">
        <v>1126.8800000000001</v>
      </c>
      <c r="D4271" s="25">
        <v>1131.7</v>
      </c>
      <c r="E4271" s="25">
        <v>1125.1300000000001</v>
      </c>
      <c r="F4271" s="16">
        <v>1129.93</v>
      </c>
      <c r="G4271" s="28">
        <f ca="1">IFERROR($F4271/OFFSET($F4271,G$12,)-1,"")</f>
        <v>2.528658125421579E-3</v>
      </c>
      <c r="H4271" s="29">
        <f ca="1">IFERROR($F4271/OFFSET($F4271,H$12,)-1,"")</f>
        <v>2.4982084380301028E-2</v>
      </c>
      <c r="I4271" s="29">
        <f ca="1">IFERROR($F4271/OFFSET($F4271,I$12,)-1,"")</f>
        <v>5.5861327851235876E-2</v>
      </c>
      <c r="J4271" s="29">
        <f ca="1">IFERROR($F4271/OFFSET($F4271,J$12,)-1,"")</f>
        <v>0.2018358381994747</v>
      </c>
      <c r="K4271" s="30">
        <f>F4271/VLOOKUP(YEAR(B4271),$Z$13:$AB$35,3,FALSE)-1</f>
        <v>0.15858172608610954</v>
      </c>
      <c r="L4271" s="21">
        <f>MAX(F4271:$F$5741)</f>
        <v>1257.96</v>
      </c>
      <c r="M4271" s="28">
        <f ca="1">IF(OFFSET($O4271,M$12,)&lt;&gt;"",_xlfn.STDEV.S(OFFSET($O4271,,,M$12))*SQRT($J$12/$G$12),"")</f>
        <v>8.828193555213637E-2</v>
      </c>
      <c r="N4271" s="30">
        <f ca="1">IF(OFFSET($O4271,N$12,)&lt;&gt;"",_xlfn.STDEV.S(OFFSET($O4271,,,N$12))*SQRT($J$12/$G$12),"")</f>
        <v>0.10928863936720579</v>
      </c>
      <c r="O4271" s="4">
        <f t="shared" ca="1" si="66"/>
        <v>2.5254664487710981E-3</v>
      </c>
    </row>
    <row r="4272" spans="2:15" x14ac:dyDescent="0.2">
      <c r="B4272" s="14">
        <v>35401</v>
      </c>
      <c r="C4272" s="25">
        <v>1117.3499999999999</v>
      </c>
      <c r="D4272" s="25">
        <v>1128.05</v>
      </c>
      <c r="E4272" s="25">
        <v>1116.8900000000001</v>
      </c>
      <c r="F4272" s="16">
        <v>1127.08</v>
      </c>
      <c r="G4272" s="28">
        <f ca="1">IFERROR($F4272/OFFSET($F4272,G$12,)-1,"")</f>
        <v>7.8602151499163053E-3</v>
      </c>
      <c r="H4272" s="29">
        <f ca="1">IFERROR($F4272/OFFSET($F4272,H$12,)-1,"")</f>
        <v>2.3827042739701154E-2</v>
      </c>
      <c r="I4272" s="29">
        <f ca="1">IFERROR($F4272/OFFSET($F4272,I$12,)-1,"")</f>
        <v>5.6238109964669603E-2</v>
      </c>
      <c r="J4272" s="29">
        <f ca="1">IFERROR($F4272/OFFSET($F4272,J$12,)-1,"")</f>
        <v>0.21131483352320335</v>
      </c>
      <c r="K4272" s="30">
        <f>F4272/VLOOKUP(YEAR(B4272),$Z$13:$AB$35,3,FALSE)-1</f>
        <v>0.15565945840638995</v>
      </c>
      <c r="L4272" s="21">
        <f>MAX(F4272:$F$5741)</f>
        <v>1257.96</v>
      </c>
      <c r="M4272" s="28">
        <f ca="1">IF(OFFSET($O4272,M$12,)&lt;&gt;"",_xlfn.STDEV.S(OFFSET($O4272,,,M$12))*SQRT($J$12/$G$12),"")</f>
        <v>8.8187470340593543E-2</v>
      </c>
      <c r="N4272" s="30">
        <f ca="1">IF(OFFSET($O4272,N$12,)&lt;&gt;"",_xlfn.STDEV.S(OFFSET($O4272,,,N$12))*SQRT($J$12/$G$12),"")</f>
        <v>0.1102438865377061</v>
      </c>
      <c r="O4272" s="4">
        <f t="shared" ca="1" si="66"/>
        <v>7.8294845863364961E-3</v>
      </c>
    </row>
    <row r="4273" spans="2:15" x14ac:dyDescent="0.2">
      <c r="B4273" s="14">
        <v>35398</v>
      </c>
      <c r="C4273" s="25">
        <v>1107.43</v>
      </c>
      <c r="D4273" s="25">
        <v>1118.29</v>
      </c>
      <c r="E4273" s="25">
        <v>1100.07</v>
      </c>
      <c r="F4273" s="16">
        <v>1118.29</v>
      </c>
      <c r="G4273" s="28">
        <f ca="1">IFERROR($F4273/OFFSET($F4273,G$12,)-1,"")</f>
        <v>9.1594924828990454E-3</v>
      </c>
      <c r="H4273" s="29">
        <f ca="1">IFERROR($F4273/OFFSET($F4273,H$12,)-1,"")</f>
        <v>1.8775963851031197E-2</v>
      </c>
      <c r="I4273" s="29">
        <f ca="1">IFERROR($F4273/OFFSET($F4273,I$12,)-1,"")</f>
        <v>5.4692068282561568E-2</v>
      </c>
      <c r="J4273" s="29">
        <f ca="1">IFERROR($F4273/OFFSET($F4273,J$12,)-1,"")</f>
        <v>0.20401593453919031</v>
      </c>
      <c r="K4273" s="30">
        <f>F4273/VLOOKUP(YEAR(B4273),$Z$13:$AB$35,3,FALSE)-1</f>
        <v>0.14664656966788692</v>
      </c>
      <c r="L4273" s="21">
        <f>MAX(F4273:$F$5741)</f>
        <v>1257.96</v>
      </c>
      <c r="M4273" s="28">
        <f ca="1">IF(OFFSET($O4273,M$12,)&lt;&gt;"",_xlfn.STDEV.S(OFFSET($O4273,,,M$12))*SQRT($J$12/$G$12),"")</f>
        <v>8.6036111510975954E-2</v>
      </c>
      <c r="N4273" s="30">
        <f ca="1">IF(OFFSET($O4273,N$12,)&lt;&gt;"",_xlfn.STDEV.S(OFFSET($O4273,,,N$12))*SQRT($J$12/$G$12),"")</f>
        <v>0.11260985903468754</v>
      </c>
      <c r="O4273" s="4">
        <f t="shared" ca="1" si="66"/>
        <v>9.1177987339600038E-3</v>
      </c>
    </row>
    <row r="4274" spans="2:15" x14ac:dyDescent="0.2">
      <c r="B4274" s="14">
        <v>35397</v>
      </c>
      <c r="C4274" s="25">
        <v>1104.7</v>
      </c>
      <c r="D4274" s="25">
        <v>1108.8399999999999</v>
      </c>
      <c r="E4274" s="25">
        <v>1101.21</v>
      </c>
      <c r="F4274" s="16">
        <v>1108.1400000000001</v>
      </c>
      <c r="G4274" s="28">
        <f ca="1">IFERROR($F4274/OFFSET($F4274,G$12,)-1,"")</f>
        <v>2.2520689187355281E-3</v>
      </c>
      <c r="H4274" s="29">
        <f ca="1">IFERROR($F4274/OFFSET($F4274,H$12,)-1,"")</f>
        <v>2.0584090846296421E-2</v>
      </c>
      <c r="I4274" s="29">
        <f ca="1">IFERROR($F4274/OFFSET($F4274,I$12,)-1,"")</f>
        <v>4.3210573881608871E-2</v>
      </c>
      <c r="J4274" s="29">
        <f ca="1">IFERROR($F4274/OFFSET($F4274,J$12,)-1,"")</f>
        <v>0.18243221614008154</v>
      </c>
      <c r="K4274" s="30">
        <f>F4274/VLOOKUP(YEAR(B4274),$Z$13:$AB$35,3,FALSE)-1</f>
        <v>0.13623919529976325</v>
      </c>
      <c r="L4274" s="21">
        <f>MAX(F4274:$F$5741)</f>
        <v>1257.96</v>
      </c>
      <c r="M4274" s="28">
        <f ca="1">IF(OFFSET($O4274,M$12,)&lt;&gt;"",_xlfn.STDEV.S(OFFSET($O4274,,,M$12))*SQRT($J$12/$G$12),"")</f>
        <v>9.2389687086586098E-2</v>
      </c>
      <c r="N4274" s="30">
        <f ca="1">IF(OFFSET($O4274,N$12,)&lt;&gt;"",_xlfn.STDEV.S(OFFSET($O4274,,,N$12))*SQRT($J$12/$G$12),"")</f>
        <v>0.11149710358123342</v>
      </c>
      <c r="O4274" s="4">
        <f t="shared" ca="1" si="66"/>
        <v>2.2495368124674348E-3</v>
      </c>
    </row>
    <row r="4275" spans="2:15" x14ac:dyDescent="0.2">
      <c r="B4275" s="14">
        <v>35396</v>
      </c>
      <c r="C4275" s="25">
        <v>1101.8599999999999</v>
      </c>
      <c r="D4275" s="25">
        <v>1107.68</v>
      </c>
      <c r="E4275" s="25">
        <v>1098.32</v>
      </c>
      <c r="F4275" s="16">
        <v>1105.6500000000001</v>
      </c>
      <c r="G4275" s="28">
        <f ca="1">IFERROR($F4275/OFFSET($F4275,G$12,)-1,"")</f>
        <v>2.9572111503188836E-3</v>
      </c>
      <c r="H4275" s="29">
        <f ca="1">IFERROR($F4275/OFFSET($F4275,H$12,)-1,"")</f>
        <v>2.3645739785762787E-2</v>
      </c>
      <c r="I4275" s="29">
        <f ca="1">IFERROR($F4275/OFFSET($F4275,I$12,)-1,"")</f>
        <v>2.6992634150419637E-2</v>
      </c>
      <c r="J4275" s="29">
        <f ca="1">IFERROR($F4275/OFFSET($F4275,J$12,)-1,"")</f>
        <v>0.19652616200422068</v>
      </c>
      <c r="K4275" s="30">
        <f>F4275/VLOOKUP(YEAR(B4275),$Z$13:$AB$35,3,FALSE)-1</f>
        <v>0.13368605616906093</v>
      </c>
      <c r="L4275" s="21">
        <f>MAX(F4275:$F$5741)</f>
        <v>1257.96</v>
      </c>
      <c r="M4275" s="28">
        <f ca="1">IF(OFFSET($O4275,M$12,)&lt;&gt;"",_xlfn.STDEV.S(OFFSET($O4275,,,M$12))*SQRT($J$12/$G$12),"")</f>
        <v>0.10181711101748492</v>
      </c>
      <c r="N4275" s="30">
        <f ca="1">IF(OFFSET($O4275,N$12,)&lt;&gt;"",_xlfn.STDEV.S(OFFSET($O4275,,,N$12))*SQRT($J$12/$G$12),"")</f>
        <v>0.11225388729402137</v>
      </c>
      <c r="O4275" s="4">
        <f t="shared" ca="1" si="66"/>
        <v>2.9528472027179312E-3</v>
      </c>
    </row>
    <row r="4276" spans="2:15" x14ac:dyDescent="0.2">
      <c r="B4276" s="14">
        <v>35395</v>
      </c>
      <c r="C4276" s="25">
        <v>1101.21</v>
      </c>
      <c r="D4276" s="25">
        <v>1107.67</v>
      </c>
      <c r="E4276" s="25">
        <v>1099.5999999999999</v>
      </c>
      <c r="F4276" s="16">
        <v>1102.3900000000001</v>
      </c>
      <c r="G4276" s="28">
        <f ca="1">IFERROR($F4276/OFFSET($F4276,G$12,)-1,"")</f>
        <v>1.3989190171233012E-3</v>
      </c>
      <c r="H4276" s="29">
        <f ca="1">IFERROR($F4276/OFFSET($F4276,H$12,)-1,"")</f>
        <v>1.965517879275569E-2</v>
      </c>
      <c r="I4276" s="29">
        <f ca="1">IFERROR($F4276/OFFSET($F4276,I$12,)-1,"")</f>
        <v>3.1292682470484889E-2</v>
      </c>
      <c r="J4276" s="29">
        <f ca="1">IFERROR($F4276/OFFSET($F4276,J$12,)-1,"")</f>
        <v>0.19365701539727587</v>
      </c>
      <c r="K4276" s="30">
        <f>F4276/VLOOKUP(YEAR(B4276),$Z$13:$AB$35,3,FALSE)-1</f>
        <v>0.1303433920862942</v>
      </c>
      <c r="L4276" s="21">
        <f>MAX(F4276:$F$5741)</f>
        <v>1257.96</v>
      </c>
      <c r="M4276" s="28">
        <f ca="1">IF(OFFSET($O4276,M$12,)&lt;&gt;"",_xlfn.STDEV.S(OFFSET($O4276,,,M$12))*SQRT($J$12/$G$12),"")</f>
        <v>0.10290372487600426</v>
      </c>
      <c r="N4276" s="30">
        <f ca="1">IF(OFFSET($O4276,N$12,)&lt;&gt;"",_xlfn.STDEV.S(OFFSET($O4276,,,N$12))*SQRT($J$12/$G$12),"")</f>
        <v>0.11483951053747724</v>
      </c>
      <c r="O4276" s="4">
        <f t="shared" ca="1" si="66"/>
        <v>1.3979414415082755E-3</v>
      </c>
    </row>
    <row r="4277" spans="2:15" x14ac:dyDescent="0.2">
      <c r="B4277" s="14">
        <v>35394</v>
      </c>
      <c r="C4277" s="25">
        <v>1097.8900000000001</v>
      </c>
      <c r="D4277" s="25">
        <v>1103.76</v>
      </c>
      <c r="E4277" s="25">
        <v>1096.8</v>
      </c>
      <c r="F4277" s="16">
        <v>1100.8499999999999</v>
      </c>
      <c r="G4277" s="28">
        <f ca="1">IFERROR($F4277/OFFSET($F4277,G$12,)-1,"")</f>
        <v>2.8879090445301792E-3</v>
      </c>
      <c r="H4277" s="29">
        <f ca="1">IFERROR($F4277/OFFSET($F4277,H$12,)-1,"")</f>
        <v>1.512287334593565E-2</v>
      </c>
      <c r="I4277" s="29">
        <f ca="1">IFERROR($F4277/OFFSET($F4277,I$12,)-1,"")</f>
        <v>2.3808416647291164E-2</v>
      </c>
      <c r="J4277" s="29">
        <f ca="1">IFERROR($F4277/OFFSET($F4277,J$12,)-1,"")</f>
        <v>0.18388789710278952</v>
      </c>
      <c r="K4277" s="30">
        <f>F4277/VLOOKUP(YEAR(B4277),$Z$13:$AB$35,3,FALSE)-1</f>
        <v>0.12876434218216493</v>
      </c>
      <c r="L4277" s="21">
        <f>MAX(F4277:$F$5741)</f>
        <v>1257.96</v>
      </c>
      <c r="M4277" s="28">
        <f ca="1">IF(OFFSET($O4277,M$12,)&lt;&gt;"",_xlfn.STDEV.S(OFFSET($O4277,,,M$12))*SQRT($J$12/$G$12),"")</f>
        <v>0.10287905419215508</v>
      </c>
      <c r="N4277" s="30">
        <f ca="1">IF(OFFSET($O4277,N$12,)&lt;&gt;"",_xlfn.STDEV.S(OFFSET($O4277,,,N$12))*SQRT($J$12/$G$12),"")</f>
        <v>0.11582420473939169</v>
      </c>
      <c r="O4277" s="4">
        <f t="shared" ca="1" si="66"/>
        <v>2.8837470462616359E-3</v>
      </c>
    </row>
    <row r="4278" spans="2:15" x14ac:dyDescent="0.2">
      <c r="B4278" s="14">
        <v>35391</v>
      </c>
      <c r="C4278" s="25">
        <v>1085.79</v>
      </c>
      <c r="D4278" s="25">
        <v>1098.99</v>
      </c>
      <c r="E4278" s="25">
        <v>1082.53</v>
      </c>
      <c r="F4278" s="16">
        <v>1097.68</v>
      </c>
      <c r="G4278" s="28">
        <f ca="1">IFERROR($F4278/OFFSET($F4278,G$12,)-1,"")</f>
        <v>1.0950552132548808E-2</v>
      </c>
      <c r="H4278" s="29">
        <f ca="1">IFERROR($F4278/OFFSET($F4278,H$12,)-1,"")</f>
        <v>9.3145142752057986E-3</v>
      </c>
      <c r="I4278" s="29">
        <f ca="1">IFERROR($F4278/OFFSET($F4278,I$12,)-1,"")</f>
        <v>1.4979472574619956E-2</v>
      </c>
      <c r="J4278" s="29">
        <f ca="1">IFERROR($F4278/OFFSET($F4278,J$12,)-1,"")</f>
        <v>0.18755409382032195</v>
      </c>
      <c r="K4278" s="30">
        <f>F4278/VLOOKUP(YEAR(B4278),$Z$13:$AB$35,3,FALSE)-1</f>
        <v>0.1255139602366524</v>
      </c>
      <c r="L4278" s="21">
        <f>MAX(F4278:$F$5741)</f>
        <v>1257.96</v>
      </c>
      <c r="M4278" s="28">
        <f ca="1">IF(OFFSET($O4278,M$12,)&lt;&gt;"",_xlfn.STDEV.S(OFFSET($O4278,,,M$12))*SQRT($J$12/$G$12),"")</f>
        <v>0.10481428151896814</v>
      </c>
      <c r="N4278" s="30">
        <f ca="1">IF(OFFSET($O4278,N$12,)&lt;&gt;"",_xlfn.STDEV.S(OFFSET($O4278,,,N$12))*SQRT($J$12/$G$12),"")</f>
        <v>0.11575867332829332</v>
      </c>
      <c r="O4278" s="4">
        <f t="shared" ca="1" si="66"/>
        <v>1.089102898320604E-2</v>
      </c>
    </row>
    <row r="4279" spans="2:15" x14ac:dyDescent="0.2">
      <c r="B4279" s="14">
        <v>35390</v>
      </c>
      <c r="C4279" s="25">
        <v>1079.6400000000001</v>
      </c>
      <c r="D4279" s="25">
        <v>1087.6600000000001</v>
      </c>
      <c r="E4279" s="25">
        <v>1075.1099999999999</v>
      </c>
      <c r="F4279" s="16">
        <v>1085.79</v>
      </c>
      <c r="G4279" s="28">
        <f ca="1">IFERROR($F4279/OFFSET($F4279,G$12,)-1,"")</f>
        <v>5.2587236485173161E-3</v>
      </c>
      <c r="H4279" s="29">
        <f ca="1">IFERROR($F4279/OFFSET($F4279,H$12,)-1,"")</f>
        <v>8.2035210618469634E-4</v>
      </c>
      <c r="I4279" s="29">
        <f ca="1">IFERROR($F4279/OFFSET($F4279,I$12,)-1,"")</f>
        <v>-2.5812970788168244E-3</v>
      </c>
      <c r="J4279" s="29">
        <f ca="1">IFERROR($F4279/OFFSET($F4279,J$12,)-1,"")</f>
        <v>0.18675949809819437</v>
      </c>
      <c r="K4279" s="30">
        <f>F4279/VLOOKUP(YEAR(B4279),$Z$13:$AB$35,3,FALSE)-1</f>
        <v>0.11332246454827888</v>
      </c>
      <c r="L4279" s="21">
        <f>MAX(F4279:$F$5741)</f>
        <v>1257.96</v>
      </c>
      <c r="M4279" s="28">
        <f ca="1">IF(OFFSET($O4279,M$12,)&lt;&gt;"",_xlfn.STDEV.S(OFFSET($O4279,,,M$12))*SQRT($J$12/$G$12),"")</f>
        <v>0.1030798580285434</v>
      </c>
      <c r="N4279" s="30">
        <f ca="1">IF(OFFSET($O4279,N$12,)&lt;&gt;"",_xlfn.STDEV.S(OFFSET($O4279,,,N$12))*SQRT($J$12/$G$12),"")</f>
        <v>0.11396944330334187</v>
      </c>
      <c r="O4279" s="4">
        <f t="shared" ca="1" si="66"/>
        <v>5.2449448461443738E-3</v>
      </c>
    </row>
    <row r="4280" spans="2:15" x14ac:dyDescent="0.2">
      <c r="B4280" s="14">
        <v>35389</v>
      </c>
      <c r="C4280" s="25">
        <v>1080.96</v>
      </c>
      <c r="D4280" s="25">
        <v>1083.77</v>
      </c>
      <c r="E4280" s="25">
        <v>1077.3399999999999</v>
      </c>
      <c r="F4280" s="16">
        <v>1080.1099999999999</v>
      </c>
      <c r="G4280" s="28">
        <f ca="1">IFERROR($F4280/OFFSET($F4280,G$12,)-1,"")</f>
        <v>-9.5269807795494987E-4</v>
      </c>
      <c r="H4280" s="29">
        <f ca="1">IFERROR($F4280/OFFSET($F4280,H$12,)-1,"")</f>
        <v>4.1089905084177314E-3</v>
      </c>
      <c r="I4280" s="29">
        <f ca="1">IFERROR($F4280/OFFSET($F4280,I$12,)-1,"")</f>
        <v>-1.3336865471220816E-2</v>
      </c>
      <c r="J4280" s="29">
        <f ca="1">IFERROR($F4280/OFFSET($F4280,J$12,)-1,"")</f>
        <v>0.19819180209662202</v>
      </c>
      <c r="K4280" s="30">
        <f>F4280/VLOOKUP(YEAR(B4280),$Z$13:$AB$35,3,FALSE)-1</f>
        <v>0.10749843633045209</v>
      </c>
      <c r="L4280" s="21">
        <f>MAX(F4280:$F$5741)</f>
        <v>1257.96</v>
      </c>
      <c r="M4280" s="28">
        <f ca="1">IF(OFFSET($O4280,M$12,)&lt;&gt;"",_xlfn.STDEV.S(OFFSET($O4280,,,M$12))*SQRT($J$12/$G$12),"")</f>
        <v>0.10585232334124363</v>
      </c>
      <c r="N4280" s="30">
        <f ca="1">IF(OFFSET($O4280,N$12,)&lt;&gt;"",_xlfn.STDEV.S(OFFSET($O4280,,,N$12))*SQRT($J$12/$G$12),"")</f>
        <v>0.11360946916329377</v>
      </c>
      <c r="O4280" s="4">
        <f t="shared" ca="1" si="66"/>
        <v>-9.5315218320853046E-4</v>
      </c>
    </row>
    <row r="4281" spans="2:15" x14ac:dyDescent="0.2">
      <c r="B4281" s="14">
        <v>35388</v>
      </c>
      <c r="C4281" s="25">
        <v>1084.1600000000001</v>
      </c>
      <c r="D4281" s="25">
        <v>1086.3</v>
      </c>
      <c r="E4281" s="25">
        <v>1079.73</v>
      </c>
      <c r="F4281" s="16">
        <v>1081.1400000000001</v>
      </c>
      <c r="G4281" s="28">
        <f ca="1">IFERROR($F4281/OFFSET($F4281,G$12,)-1,"")</f>
        <v>-3.0522384618930642E-3</v>
      </c>
      <c r="H4281" s="29">
        <f ca="1">IFERROR($F4281/OFFSET($F4281,H$12,)-1,"")</f>
        <v>7.6801193028241954E-3</v>
      </c>
      <c r="I4281" s="29">
        <f ca="1">IFERROR($F4281/OFFSET($F4281,I$12,)-1,"")</f>
        <v>-1.0850869167429056E-2</v>
      </c>
      <c r="J4281" s="29">
        <f ca="1">IFERROR($F4281/OFFSET($F4281,J$12,)-1,"")</f>
        <v>0.1994541581610012</v>
      </c>
      <c r="K4281" s="30">
        <f>F4281/VLOOKUP(YEAR(B4281),$Z$13:$AB$35,3,FALSE)-1</f>
        <v>0.10855455412347359</v>
      </c>
      <c r="L4281" s="21">
        <f>MAX(F4281:$F$5741)</f>
        <v>1257.96</v>
      </c>
      <c r="M4281" s="28">
        <f ca="1">IF(OFFSET($O4281,M$12,)&lt;&gt;"",_xlfn.STDEV.S(OFFSET($O4281,,,M$12))*SQRT($J$12/$G$12),"")</f>
        <v>0.10615062522306394</v>
      </c>
      <c r="N4281" s="30">
        <f ca="1">IF(OFFSET($O4281,N$12,)&lt;&gt;"",_xlfn.STDEV.S(OFFSET($O4281,,,N$12))*SQRT($J$12/$G$12),"")</f>
        <v>0.11428766374442129</v>
      </c>
      <c r="O4281" s="4">
        <f t="shared" ca="1" si="66"/>
        <v>-3.0569060418382627E-3</v>
      </c>
    </row>
    <row r="4282" spans="2:15" x14ac:dyDescent="0.2">
      <c r="B4282" s="14">
        <v>35387</v>
      </c>
      <c r="C4282" s="25">
        <v>1087.21</v>
      </c>
      <c r="D4282" s="25">
        <v>1088.99</v>
      </c>
      <c r="E4282" s="25">
        <v>1077.49</v>
      </c>
      <c r="F4282" s="16">
        <v>1084.45</v>
      </c>
      <c r="G4282" s="28">
        <f ca="1">IFERROR($F4282/OFFSET($F4282,G$12,)-1,"")</f>
        <v>-2.850443657762769E-3</v>
      </c>
      <c r="H4282" s="29">
        <f ca="1">IFERROR($F4282/OFFSET($F4282,H$12,)-1,"")</f>
        <v>1.0586250920239904E-2</v>
      </c>
      <c r="I4282" s="29">
        <f ca="1">IFERROR($F4282/OFFSET($F4282,I$12,)-1,"")</f>
        <v>-4.9091576436042228E-3</v>
      </c>
      <c r="J4282" s="29">
        <f ca="1">IFERROR($F4282/OFFSET($F4282,J$12,)-1,"")</f>
        <v>0.20203285375423974</v>
      </c>
      <c r="K4282" s="30">
        <f>F4282/VLOOKUP(YEAR(B4282),$Z$13:$AB$35,3,FALSE)-1</f>
        <v>0.11194848606027064</v>
      </c>
      <c r="L4282" s="21">
        <f>MAX(F4282:$F$5741)</f>
        <v>1257.96</v>
      </c>
      <c r="M4282" s="28">
        <f ca="1">IF(OFFSET($O4282,M$12,)&lt;&gt;"",_xlfn.STDEV.S(OFFSET($O4282,,,M$12))*SQRT($J$12/$G$12),"")</f>
        <v>0.10612692664551646</v>
      </c>
      <c r="N4282" s="30">
        <f ca="1">IF(OFFSET($O4282,N$12,)&lt;&gt;"",_xlfn.STDEV.S(OFFSET($O4282,,,N$12))*SQRT($J$12/$G$12),"")</f>
        <v>0.11468985574243602</v>
      </c>
      <c r="O4282" s="4">
        <f t="shared" ca="1" si="66"/>
        <v>-2.854513908806729E-3</v>
      </c>
    </row>
    <row r="4283" spans="2:15" x14ac:dyDescent="0.2">
      <c r="B4283" s="14">
        <v>35384</v>
      </c>
      <c r="C4283" s="25">
        <v>1085.08</v>
      </c>
      <c r="D4283" s="25">
        <v>1093.48</v>
      </c>
      <c r="E4283" s="25">
        <v>1084.49</v>
      </c>
      <c r="F4283" s="16">
        <v>1087.55</v>
      </c>
      <c r="G4283" s="28">
        <f ca="1">IFERROR($F4283/OFFSET($F4283,G$12,)-1,"")</f>
        <v>2.4426214397639257E-3</v>
      </c>
      <c r="H4283" s="29">
        <f ca="1">IFERROR($F4283/OFFSET($F4283,H$12,)-1,"")</f>
        <v>1.6211923005045703E-2</v>
      </c>
      <c r="I4283" s="29">
        <f ca="1">IFERROR($F4283/OFFSET($F4283,I$12,)-1,"")</f>
        <v>1.3050282243791456E-2</v>
      </c>
      <c r="J4283" s="29">
        <f ca="1">IFERROR($F4283/OFFSET($F4283,J$12,)-1,"")</f>
        <v>0.19869279604973111</v>
      </c>
      <c r="K4283" s="30">
        <f>F4283/VLOOKUP(YEAR(B4283),$Z$13:$AB$35,3,FALSE)-1</f>
        <v>0.11512709301014068</v>
      </c>
      <c r="L4283" s="21">
        <f>MAX(F4283:$F$5741)</f>
        <v>1257.96</v>
      </c>
      <c r="M4283" s="28">
        <f ca="1">IF(OFFSET($O4283,M$12,)&lt;&gt;"",_xlfn.STDEV.S(OFFSET($O4283,,,M$12))*SQRT($J$12/$G$12),"")</f>
        <v>0.10586299138206864</v>
      </c>
      <c r="N4283" s="30">
        <f ca="1">IF(OFFSET($O4283,N$12,)&lt;&gt;"",_xlfn.STDEV.S(OFFSET($O4283,,,N$12))*SQRT($J$12/$G$12),"")</f>
        <v>0.11534254460138645</v>
      </c>
      <c r="O4283" s="4">
        <f t="shared" ca="1" si="66"/>
        <v>2.4396430890179133E-3</v>
      </c>
    </row>
    <row r="4284" spans="2:15" x14ac:dyDescent="0.2">
      <c r="B4284" s="14">
        <v>35383</v>
      </c>
      <c r="C4284" s="25">
        <v>1075.75</v>
      </c>
      <c r="D4284" s="25">
        <v>1085.81</v>
      </c>
      <c r="E4284" s="25">
        <v>1075.3499999999999</v>
      </c>
      <c r="F4284" s="16">
        <v>1084.9000000000001</v>
      </c>
      <c r="G4284" s="28">
        <f ca="1">IFERROR($F4284/OFFSET($F4284,G$12,)-1,"")</f>
        <v>8.5619462856398876E-3</v>
      </c>
      <c r="H4284" s="29">
        <f ca="1">IFERROR($F4284/OFFSET($F4284,H$12,)-1,"")</f>
        <v>1.5149104995742624E-2</v>
      </c>
      <c r="I4284" s="29">
        <f ca="1">IFERROR($F4284/OFFSET($F4284,I$12,)-1,"")</f>
        <v>-3.3256164333221871E-3</v>
      </c>
      <c r="J4284" s="29">
        <f ca="1">IFERROR($F4284/OFFSET($F4284,J$12,)-1,"")</f>
        <v>0.18889241997523376</v>
      </c>
      <c r="K4284" s="30">
        <f>F4284/VLOOKUP(YEAR(B4284),$Z$13:$AB$35,3,FALSE)-1</f>
        <v>0.11240989674654212</v>
      </c>
      <c r="L4284" s="21">
        <f>MAX(F4284:$F$5741)</f>
        <v>1257.96</v>
      </c>
      <c r="M4284" s="28">
        <f ca="1">IF(OFFSET($O4284,M$12,)&lt;&gt;"",_xlfn.STDEV.S(OFFSET($O4284,,,M$12))*SQRT($J$12/$G$12),"")</f>
        <v>0.10648934771498171</v>
      </c>
      <c r="N4284" s="30">
        <f ca="1">IF(OFFSET($O4284,N$12,)&lt;&gt;"",_xlfn.STDEV.S(OFFSET($O4284,,,N$12))*SQRT($J$12/$G$12),"")</f>
        <v>0.11532565158774648</v>
      </c>
      <c r="O4284" s="4">
        <f t="shared" ca="1" si="66"/>
        <v>8.5255007058506679E-3</v>
      </c>
    </row>
    <row r="4285" spans="2:15" x14ac:dyDescent="0.2">
      <c r="B4285" s="14">
        <v>35382</v>
      </c>
      <c r="C4285" s="25">
        <v>1072.96</v>
      </c>
      <c r="D4285" s="25">
        <v>1078.81</v>
      </c>
      <c r="E4285" s="25">
        <v>1071.8499999999999</v>
      </c>
      <c r="F4285" s="16">
        <v>1075.69</v>
      </c>
      <c r="G4285" s="28">
        <f ca="1">IFERROR($F4285/OFFSET($F4285,G$12,)-1,"")</f>
        <v>2.6004287445242635E-3</v>
      </c>
      <c r="H4285" s="29">
        <f ca="1">IFERROR($F4285/OFFSET($F4285,H$12,)-1,"")</f>
        <v>-4.3673803151955681E-4</v>
      </c>
      <c r="I4285" s="29">
        <f ca="1">IFERROR($F4285/OFFSET($F4285,I$12,)-1,"")</f>
        <v>-5.6571856425804423E-3</v>
      </c>
      <c r="J4285" s="29">
        <f ca="1">IFERROR($F4285/OFFSET($F4285,J$12,)-1,"")</f>
        <v>0.18067568160864034</v>
      </c>
      <c r="K4285" s="30">
        <f>F4285/VLOOKUP(YEAR(B4285),$Z$13:$AB$35,3,FALSE)-1</f>
        <v>0.10296635803418552</v>
      </c>
      <c r="L4285" s="21">
        <f>MAX(F4285:$F$5741)</f>
        <v>1257.96</v>
      </c>
      <c r="M4285" s="28">
        <f ca="1">IF(OFFSET($O4285,M$12,)&lt;&gt;"",_xlfn.STDEV.S(OFFSET($O4285,,,M$12))*SQRT($J$12/$G$12),"")</f>
        <v>0.11186167347287175</v>
      </c>
      <c r="N4285" s="30">
        <f ca="1">IF(OFFSET($O4285,N$12,)&lt;&gt;"",_xlfn.STDEV.S(OFFSET($O4285,,,N$12))*SQRT($J$12/$G$12),"")</f>
        <v>0.11449503262535636</v>
      </c>
      <c r="O4285" s="4">
        <f t="shared" ca="1" si="66"/>
        <v>2.5970534798538405E-3</v>
      </c>
    </row>
    <row r="4286" spans="2:15" x14ac:dyDescent="0.2">
      <c r="B4286" s="14">
        <v>35381</v>
      </c>
      <c r="C4286" s="25">
        <v>1072.5</v>
      </c>
      <c r="D4286" s="25">
        <v>1075.6400000000001</v>
      </c>
      <c r="E4286" s="25">
        <v>1066.98</v>
      </c>
      <c r="F4286" s="16">
        <v>1072.9000000000001</v>
      </c>
      <c r="G4286" s="28">
        <f ca="1">IFERROR($F4286/OFFSET($F4286,G$12,)-1,"")</f>
        <v>-1.7705877419393889E-4</v>
      </c>
      <c r="H4286" s="29">
        <f ca="1">IFERROR($F4286/OFFSET($F4286,H$12,)-1,"")</f>
        <v>-2.8810408921932096E-3</v>
      </c>
      <c r="I4286" s="29">
        <f ca="1">IFERROR($F4286/OFFSET($F4286,I$12,)-1,"")</f>
        <v>-7.7959549813654272E-3</v>
      </c>
      <c r="J4286" s="29">
        <f ca="1">IFERROR($F4286/OFFSET($F4286,J$12,)-1,"")</f>
        <v>0.16044388682183985</v>
      </c>
      <c r="K4286" s="30">
        <f>F4286/VLOOKUP(YEAR(B4286),$Z$13:$AB$35,3,FALSE)-1</f>
        <v>0.10010561177930222</v>
      </c>
      <c r="L4286" s="21">
        <f>MAX(F4286:$F$5741)</f>
        <v>1257.96</v>
      </c>
      <c r="M4286" s="28">
        <f ca="1">IF(OFFSET($O4286,M$12,)&lt;&gt;"",_xlfn.STDEV.S(OFFSET($O4286,,,M$12))*SQRT($J$12/$G$12),"")</f>
        <v>0.11177587759273354</v>
      </c>
      <c r="N4286" s="30">
        <f ca="1">IF(OFFSET($O4286,N$12,)&lt;&gt;"",_xlfn.STDEV.S(OFFSET($O4286,,,N$12))*SQRT($J$12/$G$12),"")</f>
        <v>0.11488853852474187</v>
      </c>
      <c r="O4286" s="4">
        <f t="shared" ca="1" si="66"/>
        <v>-1.7707445094919711E-4</v>
      </c>
    </row>
    <row r="4287" spans="2:15" x14ac:dyDescent="0.2">
      <c r="B4287" s="14">
        <v>35380</v>
      </c>
      <c r="C4287" s="25">
        <v>1070</v>
      </c>
      <c r="D4287" s="25">
        <v>1073.8399999999999</v>
      </c>
      <c r="E4287" s="25">
        <v>1066.94</v>
      </c>
      <c r="F4287" s="16">
        <v>1073.0899999999999</v>
      </c>
      <c r="G4287" s="28">
        <f ca="1">IFERROR($F4287/OFFSET($F4287,G$12,)-1,"")</f>
        <v>2.7004298262005566E-3</v>
      </c>
      <c r="H4287" s="29">
        <f ca="1">IFERROR($F4287/OFFSET($F4287,H$12,)-1,"")</f>
        <v>2.7472784189130905E-3</v>
      </c>
      <c r="I4287" s="29">
        <f ca="1">IFERROR($F4287/OFFSET($F4287,I$12,)-1,"")</f>
        <v>2.0505746269350311E-4</v>
      </c>
      <c r="J4287" s="29">
        <f ca="1">IFERROR($F4287/OFFSET($F4287,J$12,)-1,"")</f>
        <v>0.16402351716058483</v>
      </c>
      <c r="K4287" s="30">
        <f>F4287/VLOOKUP(YEAR(B4287),$Z$13:$AB$35,3,FALSE)-1</f>
        <v>0.1003004296246166</v>
      </c>
      <c r="L4287" s="21">
        <f>MAX(F4287:$F$5741)</f>
        <v>1257.96</v>
      </c>
      <c r="M4287" s="28">
        <f ca="1">IF(OFFSET($O4287,M$12,)&lt;&gt;"",_xlfn.STDEV.S(OFFSET($O4287,,,M$12))*SQRT($J$12/$G$12),"")</f>
        <v>0.11250635917277133</v>
      </c>
      <c r="N4287" s="30">
        <f ca="1">IF(OFFSET($O4287,N$12,)&lt;&gt;"",_xlfn.STDEV.S(OFFSET($O4287,,,N$12))*SQRT($J$12/$G$12),"")</f>
        <v>0.11549940244659788</v>
      </c>
      <c r="O4287" s="4">
        <f t="shared" ca="1" si="66"/>
        <v>2.6967902164455404E-3</v>
      </c>
    </row>
    <row r="4288" spans="2:15" x14ac:dyDescent="0.2">
      <c r="B4288" s="14">
        <v>35377</v>
      </c>
      <c r="C4288" s="25">
        <v>1068.71</v>
      </c>
      <c r="D4288" s="25">
        <v>1074.3800000000001</v>
      </c>
      <c r="E4288" s="25">
        <v>1065.67</v>
      </c>
      <c r="F4288" s="16">
        <v>1070.2</v>
      </c>
      <c r="G4288" s="28">
        <f ca="1">IFERROR($F4288/OFFSET($F4288,G$12,)-1,"")</f>
        <v>1.3942042275265631E-3</v>
      </c>
      <c r="H4288" s="29">
        <f ca="1">IFERROR($F4288/OFFSET($F4288,H$12,)-1,"")</f>
        <v>2.9332658588472338E-3</v>
      </c>
      <c r="I4288" s="29">
        <f ca="1">IFERROR($F4288/OFFSET($F4288,I$12,)-1,"")</f>
        <v>-1.0183035672995944E-2</v>
      </c>
      <c r="J4288" s="29">
        <f ca="1">IFERROR($F4288/OFFSET($F4288,J$12,)-1,"")</f>
        <v>0.16715561711362925</v>
      </c>
      <c r="K4288" s="30">
        <f>F4288/VLOOKUP(YEAR(B4288),$Z$13:$AB$35,3,FALSE)-1</f>
        <v>9.733714766167334E-2</v>
      </c>
      <c r="L4288" s="21">
        <f>MAX(F4288:$F$5741)</f>
        <v>1257.96</v>
      </c>
      <c r="M4288" s="28">
        <f ca="1">IF(OFFSET($O4288,M$12,)&lt;&gt;"",_xlfn.STDEV.S(OFFSET($O4288,,,M$12))*SQRT($J$12/$G$12),"")</f>
        <v>0.11324044571322742</v>
      </c>
      <c r="N4288" s="30">
        <f ca="1">IF(OFFSET($O4288,N$12,)&lt;&gt;"",_xlfn.STDEV.S(OFFSET($O4288,,,N$12))*SQRT($J$12/$G$12),"")</f>
        <v>0.11571973027667044</v>
      </c>
      <c r="O4288" s="4">
        <f t="shared" ca="1" si="66"/>
        <v>1.3932332272229091E-3</v>
      </c>
    </row>
    <row r="4289" spans="2:15" x14ac:dyDescent="0.2">
      <c r="B4289" s="14">
        <v>35376</v>
      </c>
      <c r="C4289" s="25">
        <v>1076.04</v>
      </c>
      <c r="D4289" s="25">
        <v>1076.46</v>
      </c>
      <c r="E4289" s="25">
        <v>1064.8900000000001</v>
      </c>
      <c r="F4289" s="16">
        <v>1068.71</v>
      </c>
      <c r="G4289" s="28">
        <f ca="1">IFERROR($F4289/OFFSET($F4289,G$12,)-1,"")</f>
        <v>-6.9227624145108413E-3</v>
      </c>
      <c r="H4289" s="29">
        <f ca="1">IFERROR($F4289/OFFSET($F4289,H$12,)-1,"")</f>
        <v>7.9317174384609945E-3</v>
      </c>
      <c r="I4289" s="29">
        <f ca="1">IFERROR($F4289/OFFSET($F4289,I$12,)-1,"")</f>
        <v>-1.7933366335709522E-3</v>
      </c>
      <c r="J4289" s="29">
        <f ca="1">IFERROR($F4289/OFFSET($F4289,J$12,)-1,"")</f>
        <v>0.17310457623955844</v>
      </c>
      <c r="K4289" s="30">
        <f>F4289/VLOOKUP(YEAR(B4289),$Z$13:$AB$35,3,FALSE)-1</f>
        <v>9.5809365611574382E-2</v>
      </c>
      <c r="L4289" s="21">
        <f>MAX(F4289:$F$5741)</f>
        <v>1257.96</v>
      </c>
      <c r="M4289" s="28">
        <f ca="1">IF(OFFSET($O4289,M$12,)&lt;&gt;"",_xlfn.STDEV.S(OFFSET($O4289,,,M$12))*SQRT($J$12/$G$12),"")</f>
        <v>0.11329699169212622</v>
      </c>
      <c r="N4289" s="30">
        <f ca="1">IF(OFFSET($O4289,N$12,)&lt;&gt;"",_xlfn.STDEV.S(OFFSET($O4289,,,N$12))*SQRT($J$12/$G$12),"")</f>
        <v>0.11715458164141995</v>
      </c>
      <c r="O4289" s="4">
        <f t="shared" ca="1" si="66"/>
        <v>-6.9468359019235109E-3</v>
      </c>
    </row>
    <row r="4290" spans="2:15" x14ac:dyDescent="0.2">
      <c r="B4290" s="14">
        <v>35375</v>
      </c>
      <c r="C4290" s="25">
        <v>1076.0999999999999</v>
      </c>
      <c r="D4290" s="25">
        <v>1083.93</v>
      </c>
      <c r="E4290" s="25">
        <v>1074.92</v>
      </c>
      <c r="F4290" s="16">
        <v>1076.1600000000001</v>
      </c>
      <c r="G4290" s="28">
        <f ca="1">IFERROR($F4290/OFFSET($F4290,G$12,)-1,"")</f>
        <v>1.4869888475854687E-4</v>
      </c>
      <c r="H4290" s="29">
        <f ca="1">IFERROR($F4290/OFFSET($F4290,H$12,)-1,"")</f>
        <v>1.3104383190239544E-2</v>
      </c>
      <c r="I4290" s="29">
        <f ca="1">IFERROR($F4290/OFFSET($F4290,I$12,)-1,"")</f>
        <v>2.4498616713086729E-3</v>
      </c>
      <c r="J4290" s="29">
        <f ca="1">IFERROR($F4290/OFFSET($F4290,J$12,)-1,"")</f>
        <v>0.16548258534049576</v>
      </c>
      <c r="K4290" s="30">
        <f>F4290/VLOOKUP(YEAR(B4290),$Z$13:$AB$35,3,FALSE)-1</f>
        <v>0.10344827586206917</v>
      </c>
      <c r="L4290" s="21">
        <f>MAX(F4290:$F$5741)</f>
        <v>1257.96</v>
      </c>
      <c r="M4290" s="28">
        <f ca="1">IF(OFFSET($O4290,M$12,)&lt;&gt;"",_xlfn.STDEV.S(OFFSET($O4290,,,M$12))*SQRT($J$12/$G$12),"")</f>
        <v>0.11525736748065189</v>
      </c>
      <c r="N4290" s="30">
        <f ca="1">IF(OFFSET($O4290,N$12,)&lt;&gt;"",_xlfn.STDEV.S(OFFSET($O4290,,,N$12))*SQRT($J$12/$G$12),"")</f>
        <v>0.11616105285132469</v>
      </c>
      <c r="O4290" s="4">
        <f t="shared" ca="1" si="66"/>
        <v>1.4868783017523855E-4</v>
      </c>
    </row>
    <row r="4291" spans="2:15" x14ac:dyDescent="0.2">
      <c r="B4291" s="14">
        <v>35374</v>
      </c>
      <c r="C4291" s="25">
        <v>1069.98</v>
      </c>
      <c r="D4291" s="25">
        <v>1076.6600000000001</v>
      </c>
      <c r="E4291" s="25">
        <v>1069.58</v>
      </c>
      <c r="F4291" s="16">
        <v>1076</v>
      </c>
      <c r="G4291" s="28">
        <f ca="1">IFERROR($F4291/OFFSET($F4291,G$12,)-1,"")</f>
        <v>5.4665233845720973E-3</v>
      </c>
      <c r="H4291" s="29">
        <f ca="1">IFERROR($F4291/OFFSET($F4291,H$12,)-1,"")</f>
        <v>-5.4802663966779797E-4</v>
      </c>
      <c r="I4291" s="29">
        <f ca="1">IFERROR($F4291/OFFSET($F4291,I$12,)-1,"")</f>
        <v>-6.6869752581921738E-4</v>
      </c>
      <c r="J4291" s="29">
        <f ca="1">IFERROR($F4291/OFFSET($F4291,J$12,)-1,"")</f>
        <v>0.16452737072231005</v>
      </c>
      <c r="K4291" s="30">
        <f>F4291/VLOOKUP(YEAR(B4291),$Z$13:$AB$35,3,FALSE)-1</f>
        <v>0.10328421872917248</v>
      </c>
      <c r="L4291" s="21">
        <f>MAX(F4291:$F$5741)</f>
        <v>1257.96</v>
      </c>
      <c r="M4291" s="28">
        <f ca="1">IF(OFFSET($O4291,M$12,)&lt;&gt;"",_xlfn.STDEV.S(OFFSET($O4291,,,M$12))*SQRT($J$12/$G$12),"")</f>
        <v>0.1181769962292155</v>
      </c>
      <c r="N4291" s="30">
        <f ca="1">IF(OFFSET($O4291,N$12,)&lt;&gt;"",_xlfn.STDEV.S(OFFSET($O4291,,,N$12))*SQRT($J$12/$G$12),"")</f>
        <v>0.11623684641353821</v>
      </c>
      <c r="O4291" s="4">
        <f t="shared" ca="1" si="66"/>
        <v>5.4516361751573133E-3</v>
      </c>
    </row>
    <row r="4292" spans="2:15" x14ac:dyDescent="0.2">
      <c r="B4292" s="14">
        <v>35373</v>
      </c>
      <c r="C4292" s="25">
        <v>1066.3499999999999</v>
      </c>
      <c r="D4292" s="25">
        <v>1072.29</v>
      </c>
      <c r="E4292" s="25">
        <v>1052.3499999999999</v>
      </c>
      <c r="F4292" s="16">
        <v>1070.1500000000001</v>
      </c>
      <c r="G4292" s="28">
        <f ca="1">IFERROR($F4292/OFFSET($F4292,G$12,)-1,"")</f>
        <v>2.886408576757038E-3</v>
      </c>
      <c r="H4292" s="29">
        <f ca="1">IFERROR($F4292/OFFSET($F4292,H$12,)-1,"")</f>
        <v>1.1319625049115434E-3</v>
      </c>
      <c r="I4292" s="29">
        <f ca="1">IFERROR($F4292/OFFSET($F4292,I$12,)-1,"")</f>
        <v>-3.8907970549084681E-3</v>
      </c>
      <c r="J4292" s="29">
        <f ca="1">IFERROR($F4292/OFFSET($F4292,J$12,)-1,"")</f>
        <v>0.15694393392289574</v>
      </c>
      <c r="K4292" s="30">
        <f>F4292/VLOOKUP(YEAR(B4292),$Z$13:$AB$35,3,FALSE)-1</f>
        <v>9.7285879807643028E-2</v>
      </c>
      <c r="L4292" s="21">
        <f>MAX(F4292:$F$5741)</f>
        <v>1257.96</v>
      </c>
      <c r="M4292" s="28">
        <f ca="1">IF(OFFSET($O4292,M$12,)&lt;&gt;"",_xlfn.STDEV.S(OFFSET($O4292,,,M$12))*SQRT($J$12/$G$12),"")</f>
        <v>0.11823194119952289</v>
      </c>
      <c r="N4292" s="30">
        <f ca="1">IF(OFFSET($O4292,N$12,)&lt;&gt;"",_xlfn.STDEV.S(OFFSET($O4292,,,N$12))*SQRT($J$12/$G$12),"")</f>
        <v>0.11613574174971986</v>
      </c>
      <c r="O4292" s="4">
        <f t="shared" ca="1" si="66"/>
        <v>2.8822508981058248E-3</v>
      </c>
    </row>
    <row r="4293" spans="2:15" x14ac:dyDescent="0.2">
      <c r="B4293" s="14">
        <v>35369</v>
      </c>
      <c r="C4293" s="25">
        <v>1060.1199999999999</v>
      </c>
      <c r="D4293" s="25">
        <v>1067.8699999999999</v>
      </c>
      <c r="E4293" s="25">
        <v>1055.25</v>
      </c>
      <c r="F4293" s="16">
        <v>1067.07</v>
      </c>
      <c r="G4293" s="28">
        <f ca="1">IFERROR($F4293/OFFSET($F4293,G$12,)-1,"")</f>
        <v>6.3849853814956781E-3</v>
      </c>
      <c r="H4293" s="29">
        <f ca="1">IFERROR($F4293/OFFSET($F4293,H$12,)-1,"")</f>
        <v>-7.6075331318298245E-3</v>
      </c>
      <c r="I4293" s="29">
        <f ca="1">IFERROR($F4293/OFFSET($F4293,I$12,)-1,"")</f>
        <v>-1.9268002955675767E-3</v>
      </c>
      <c r="J4293" s="29">
        <f ca="1">IFERROR($F4293/OFFSET($F4293,J$12,)-1,"")</f>
        <v>0.18766556107116616</v>
      </c>
      <c r="K4293" s="30">
        <f>F4293/VLOOKUP(YEAR(B4293),$Z$13:$AB$35,3,FALSE)-1</f>
        <v>9.4127779999384709E-2</v>
      </c>
      <c r="L4293" s="21">
        <f>MAX(F4293:$F$5741)</f>
        <v>1257.96</v>
      </c>
      <c r="M4293" s="28">
        <f ca="1">IF(OFFSET($O4293,M$12,)&lt;&gt;"",_xlfn.STDEV.S(OFFSET($O4293,,,M$12))*SQRT($J$12/$G$12),"")</f>
        <v>0.11965136742029353</v>
      </c>
      <c r="N4293" s="30">
        <f ca="1">IF(OFFSET($O4293,N$12,)&lt;&gt;"",_xlfn.STDEV.S(OFFSET($O4293,,,N$12))*SQRT($J$12/$G$12),"")</f>
        <v>0.11683564108882263</v>
      </c>
      <c r="O4293" s="4">
        <f t="shared" ca="1" si="66"/>
        <v>6.3646877167139035E-3</v>
      </c>
    </row>
    <row r="4294" spans="2:15" x14ac:dyDescent="0.2">
      <c r="B4294" s="14">
        <v>35368</v>
      </c>
      <c r="C4294" s="25">
        <v>1062.1500000000001</v>
      </c>
      <c r="D4294" s="25">
        <v>1064.42</v>
      </c>
      <c r="E4294" s="25">
        <v>1056.9100000000001</v>
      </c>
      <c r="F4294" s="16">
        <v>1060.3</v>
      </c>
      <c r="G4294" s="28">
        <f ca="1">IFERROR($F4294/OFFSET($F4294,G$12,)-1,"")</f>
        <v>-1.8263292664558728E-3</v>
      </c>
      <c r="H4294" s="29">
        <f ca="1">IFERROR($F4294/OFFSET($F4294,H$12,)-1,"")</f>
        <v>-1.9584273403114305E-2</v>
      </c>
      <c r="I4294" s="29">
        <f ca="1">IFERROR($F4294/OFFSET($F4294,I$12,)-1,"")</f>
        <v>6.426015395859519E-3</v>
      </c>
      <c r="J4294" s="29">
        <f ca="1">IFERROR($F4294/OFFSET($F4294,J$12,)-1,"")</f>
        <v>0.18989103233118976</v>
      </c>
      <c r="K4294" s="30">
        <f>F4294/VLOOKUP(YEAR(B4294),$Z$13:$AB$35,3,FALSE)-1</f>
        <v>8.7186112563700346E-2</v>
      </c>
      <c r="L4294" s="21">
        <f>MAX(F4294:$F$5741)</f>
        <v>1257.96</v>
      </c>
      <c r="M4294" s="28">
        <f ca="1">IF(OFFSET($O4294,M$12,)&lt;&gt;"",_xlfn.STDEV.S(OFFSET($O4294,,,M$12))*SQRT($J$12/$G$12),"")</f>
        <v>0.12494500020084984</v>
      </c>
      <c r="N4294" s="30">
        <f ca="1">IF(OFFSET($O4294,N$12,)&lt;&gt;"",_xlfn.STDEV.S(OFFSET($O4294,,,N$12))*SQRT($J$12/$G$12),"")</f>
        <v>0.11624271382957341</v>
      </c>
      <c r="O4294" s="4">
        <f t="shared" ca="1" si="66"/>
        <v>-1.8279990390967756E-3</v>
      </c>
    </row>
    <row r="4295" spans="2:15" x14ac:dyDescent="0.2">
      <c r="B4295" s="14">
        <v>35367</v>
      </c>
      <c r="C4295" s="25">
        <v>1076.6500000000001</v>
      </c>
      <c r="D4295" s="25">
        <v>1076.67</v>
      </c>
      <c r="E4295" s="25">
        <v>1061.17</v>
      </c>
      <c r="F4295" s="16">
        <v>1062.24</v>
      </c>
      <c r="G4295" s="28">
        <f ca="1">IFERROR($F4295/OFFSET($F4295,G$12,)-1,"")</f>
        <v>-1.3329122507175328E-2</v>
      </c>
      <c r="H4295" s="29">
        <f ca="1">IFERROR($F4295/OFFSET($F4295,H$12,)-1,"")</f>
        <v>-2.4214587543633925E-2</v>
      </c>
      <c r="I4295" s="29">
        <f ca="1">IFERROR($F4295/OFFSET($F4295,I$12,)-1,"")</f>
        <v>7.6361946138741033E-3</v>
      </c>
      <c r="J4295" s="29">
        <f ca="1">IFERROR($F4295/OFFSET($F4295,J$12,)-1,"")</f>
        <v>0.17556440903054438</v>
      </c>
      <c r="K4295" s="30">
        <f>F4295/VLOOKUP(YEAR(B4295),$Z$13:$AB$35,3,FALSE)-1</f>
        <v>8.9175305300070784E-2</v>
      </c>
      <c r="L4295" s="21">
        <f>MAX(F4295:$F$5741)</f>
        <v>1257.96</v>
      </c>
      <c r="M4295" s="28">
        <f ca="1">IF(OFFSET($O4295,M$12,)&lt;&gt;"",_xlfn.STDEV.S(OFFSET($O4295,,,M$12))*SQRT($J$12/$G$12),"")</f>
        <v>0.12469920036816681</v>
      </c>
      <c r="N4295" s="30">
        <f ca="1">IF(OFFSET($O4295,N$12,)&lt;&gt;"",_xlfn.STDEV.S(OFFSET($O4295,,,N$12))*SQRT($J$12/$G$12),"")</f>
        <v>0.11640465047993452</v>
      </c>
      <c r="O4295" s="4">
        <f t="shared" ca="1" si="66"/>
        <v>-1.3418752612033224E-2</v>
      </c>
    </row>
    <row r="4296" spans="2:15" x14ac:dyDescent="0.2">
      <c r="B4296" s="14">
        <v>35366</v>
      </c>
      <c r="C4296" s="25">
        <v>1068.6400000000001</v>
      </c>
      <c r="D4296" s="25">
        <v>1080.49</v>
      </c>
      <c r="E4296" s="25">
        <v>1067.82</v>
      </c>
      <c r="F4296" s="16">
        <v>1076.5899999999999</v>
      </c>
      <c r="G4296" s="28">
        <f ca="1">IFERROR($F4296/OFFSET($F4296,G$12,)-1,"")</f>
        <v>7.1566224484067575E-3</v>
      </c>
      <c r="H4296" s="29">
        <f ca="1">IFERROR($F4296/OFFSET($F4296,H$12,)-1,"")</f>
        <v>-1.6552328927295967E-2</v>
      </c>
      <c r="I4296" s="29">
        <f ca="1">IFERROR($F4296/OFFSET($F4296,I$12,)-1,"")</f>
        <v>2.6487161640335266E-2</v>
      </c>
      <c r="J4296" s="29">
        <f ca="1">IFERROR($F4296/OFFSET($F4296,J$12,)-1,"")</f>
        <v>0.20734551979365246</v>
      </c>
      <c r="K4296" s="30">
        <f>F4296/VLOOKUP(YEAR(B4296),$Z$13:$AB$35,3,FALSE)-1</f>
        <v>0.10388917940672826</v>
      </c>
      <c r="L4296" s="21">
        <f>MAX(F4296:$F$5741)</f>
        <v>1257.96</v>
      </c>
      <c r="M4296" s="28">
        <f ca="1">IF(OFFSET($O4296,M$12,)&lt;&gt;"",_xlfn.STDEV.S(OFFSET($O4296,,,M$12))*SQRT($J$12/$G$12),"")</f>
        <v>0.11742054623354979</v>
      </c>
      <c r="N4296" s="30">
        <f ca="1">IF(OFFSET($O4296,N$12,)&lt;&gt;"",_xlfn.STDEV.S(OFFSET($O4296,,,N$12))*SQRT($J$12/$G$12),"")</f>
        <v>0.11287722337507133</v>
      </c>
      <c r="O4296" s="4">
        <f t="shared" ca="1" si="66"/>
        <v>7.1311353547312238E-3</v>
      </c>
    </row>
    <row r="4297" spans="2:15" x14ac:dyDescent="0.2">
      <c r="B4297" s="14">
        <v>35363</v>
      </c>
      <c r="C4297" s="25">
        <v>1075.24</v>
      </c>
      <c r="D4297" s="25">
        <v>1075.24</v>
      </c>
      <c r="E4297" s="25">
        <v>1066.6600000000001</v>
      </c>
      <c r="F4297" s="16">
        <v>1068.94</v>
      </c>
      <c r="G4297" s="28">
        <f ca="1">IFERROR($F4297/OFFSET($F4297,G$12,)-1,"")</f>
        <v>-5.868402697047137E-3</v>
      </c>
      <c r="H4297" s="29">
        <f ca="1">IFERROR($F4297/OFFSET($F4297,H$12,)-1,"")</f>
        <v>-2.2012808783165583E-2</v>
      </c>
      <c r="I4297" s="29">
        <f ca="1">IFERROR($F4297/OFFSET($F4297,I$12,)-1,"")</f>
        <v>2.4900045063616538E-2</v>
      </c>
      <c r="J4297" s="29">
        <f ca="1">IFERROR($F4297/OFFSET($F4297,J$12,)-1,"")</f>
        <v>0.21174403446125956</v>
      </c>
      <c r="K4297" s="30">
        <f>F4297/VLOOKUP(YEAR(B4297),$Z$13:$AB$35,3,FALSE)-1</f>
        <v>9.6045197740113109E-2</v>
      </c>
      <c r="L4297" s="21">
        <f>MAX(F4297:$F$5741)</f>
        <v>1257.96</v>
      </c>
      <c r="M4297" s="28">
        <f ca="1">IF(OFFSET($O4297,M$12,)&lt;&gt;"",_xlfn.STDEV.S(OFFSET($O4297,,,M$12))*SQRT($J$12/$G$12),"")</f>
        <v>0.1194365409642914</v>
      </c>
      <c r="N4297" s="30">
        <f ca="1">IF(OFFSET($O4297,N$12,)&lt;&gt;"",_xlfn.STDEV.S(OFFSET($O4297,,,N$12))*SQRT($J$12/$G$12),"")</f>
        <v>0.11233232610370046</v>
      </c>
      <c r="O4297" s="4">
        <f t="shared" ca="1" si="66"/>
        <v>-5.8856894356943837E-3</v>
      </c>
    </row>
    <row r="4298" spans="2:15" x14ac:dyDescent="0.2">
      <c r="B4298" s="14">
        <v>35362</v>
      </c>
      <c r="C4298" s="25">
        <v>1081.18</v>
      </c>
      <c r="D4298" s="25">
        <v>1081.83</v>
      </c>
      <c r="E4298" s="25">
        <v>1074.8499999999999</v>
      </c>
      <c r="F4298" s="16">
        <v>1075.25</v>
      </c>
      <c r="G4298" s="28">
        <f ca="1">IFERROR($F4298/OFFSET($F4298,G$12,)-1,"")</f>
        <v>-5.7606243296224324E-3</v>
      </c>
      <c r="H4298" s="29">
        <f ca="1">IFERROR($F4298/OFFSET($F4298,H$12,)-1,"")</f>
        <v>-1.3351073591484686E-2</v>
      </c>
      <c r="I4298" s="29">
        <f ca="1">IFERROR($F4298/OFFSET($F4298,I$12,)-1,"")</f>
        <v>3.321866471922208E-2</v>
      </c>
      <c r="J4298" s="29">
        <f ca="1">IFERROR($F4298/OFFSET($F4298,J$12,)-1,"")</f>
        <v>0.20044434024405211</v>
      </c>
      <c r="K4298" s="30">
        <f>F4298/VLOOKUP(YEAR(B4298),$Z$13:$AB$35,3,FALSE)-1</f>
        <v>0.10251520091872002</v>
      </c>
      <c r="L4298" s="21">
        <f>MAX(F4298:$F$5741)</f>
        <v>1257.96</v>
      </c>
      <c r="M4298" s="28">
        <f ca="1">IF(OFFSET($O4298,M$12,)&lt;&gt;"",_xlfn.STDEV.S(OFFSET($O4298,,,M$12))*SQRT($J$12/$G$12),"")</f>
        <v>0.11767399027099508</v>
      </c>
      <c r="N4298" s="30">
        <f ca="1">IF(OFFSET($O4298,N$12,)&lt;&gt;"",_xlfn.STDEV.S(OFFSET($O4298,,,N$12))*SQRT($J$12/$G$12),"")</f>
        <v>0.11242772451988521</v>
      </c>
      <c r="O4298" s="4">
        <f t="shared" ca="1" si="66"/>
        <v>-5.7772807242464468E-3</v>
      </c>
    </row>
    <row r="4299" spans="2:15" x14ac:dyDescent="0.2">
      <c r="B4299" s="14">
        <v>35361</v>
      </c>
      <c r="C4299" s="25">
        <v>1088.9000000000001</v>
      </c>
      <c r="D4299" s="25">
        <v>1088.9000000000001</v>
      </c>
      <c r="E4299" s="25">
        <v>1079.46</v>
      </c>
      <c r="F4299" s="16">
        <v>1081.48</v>
      </c>
      <c r="G4299" s="28">
        <f ca="1">IFERROR($F4299/OFFSET($F4299,G$12,)-1,"")</f>
        <v>-6.5405107477493063E-3</v>
      </c>
      <c r="H4299" s="29">
        <f ca="1">IFERROR($F4299/OFFSET($F4299,H$12,)-1,"")</f>
        <v>7.3960914358104368E-3</v>
      </c>
      <c r="I4299" s="29">
        <f ca="1">IFERROR($F4299/OFFSET($F4299,I$12,)-1,"")</f>
        <v>5.1839172129393596E-2</v>
      </c>
      <c r="J4299" s="29">
        <f ca="1">IFERROR($F4299/OFFSET($F4299,J$12,)-1,"")</f>
        <v>0.18055191686315597</v>
      </c>
      <c r="K4299" s="30">
        <f>F4299/VLOOKUP(YEAR(B4299),$Z$13:$AB$35,3,FALSE)-1</f>
        <v>0.10890317553087869</v>
      </c>
      <c r="L4299" s="21">
        <f>MAX(F4299:$F$5741)</f>
        <v>1257.96</v>
      </c>
      <c r="M4299" s="28">
        <f ca="1">IF(OFFSET($O4299,M$12,)&lt;&gt;"",_xlfn.STDEV.S(OFFSET($O4299,,,M$12))*SQRT($J$12/$G$12),"")</f>
        <v>0.13115019294188171</v>
      </c>
      <c r="N4299" s="30">
        <f ca="1">IF(OFFSET($O4299,N$12,)&lt;&gt;"",_xlfn.STDEV.S(OFFSET($O4299,,,N$12))*SQRT($J$12/$G$12),"")</f>
        <v>0.11286968366001315</v>
      </c>
      <c r="O4299" s="4">
        <f t="shared" ca="1" si="66"/>
        <v>-6.5619936120074746E-3</v>
      </c>
    </row>
    <row r="4300" spans="2:15" x14ac:dyDescent="0.2">
      <c r="B4300" s="14">
        <v>35360</v>
      </c>
      <c r="C4300" s="25">
        <v>1094.3900000000001</v>
      </c>
      <c r="D4300" s="25">
        <v>1094.45</v>
      </c>
      <c r="E4300" s="25">
        <v>1086.98</v>
      </c>
      <c r="F4300" s="16">
        <v>1088.5999999999999</v>
      </c>
      <c r="G4300" s="28">
        <f ca="1">IFERROR($F4300/OFFSET($F4300,G$12,)-1,"")</f>
        <v>-5.5813868513123754E-3</v>
      </c>
      <c r="H4300" s="29">
        <f ca="1">IFERROR($F4300/OFFSET($F4300,H$12,)-1,"")</f>
        <v>7.3494285819153404E-5</v>
      </c>
      <c r="I4300" s="29">
        <f ca="1">IFERROR($F4300/OFFSET($F4300,I$12,)-1,"")</f>
        <v>5.0762058281290656E-2</v>
      </c>
      <c r="J4300" s="29">
        <f ca="1">IFERROR($F4300/OFFSET($F4300,J$12,)-1,"")</f>
        <v>0.19192826094097293</v>
      </c>
      <c r="K4300" s="30">
        <f>F4300/VLOOKUP(YEAR(B4300),$Z$13:$AB$35,3,FALSE)-1</f>
        <v>0.11620371794477413</v>
      </c>
      <c r="L4300" s="21">
        <f>MAX(F4300:$F$5741)</f>
        <v>1257.96</v>
      </c>
      <c r="M4300" s="28">
        <f ca="1">IF(OFFSET($O4300,M$12,)&lt;&gt;"",_xlfn.STDEV.S(OFFSET($O4300,,,M$12))*SQRT($J$12/$G$12),"")</f>
        <v>0.12944815735556792</v>
      </c>
      <c r="N4300" s="30">
        <f ca="1">IF(OFFSET($O4300,N$12,)&lt;&gt;"",_xlfn.STDEV.S(OFFSET($O4300,,,N$12))*SQRT($J$12/$G$12),"")</f>
        <v>0.11315930794460746</v>
      </c>
      <c r="O4300" s="4">
        <f t="shared" ca="1" si="66"/>
        <v>-5.5970209914989041E-3</v>
      </c>
    </row>
    <row r="4301" spans="2:15" x14ac:dyDescent="0.2">
      <c r="B4301" s="14">
        <v>35359</v>
      </c>
      <c r="C4301" s="25">
        <v>1092.8800000000001</v>
      </c>
      <c r="D4301" s="25">
        <v>1101.82</v>
      </c>
      <c r="E4301" s="25">
        <v>1092.1500000000001</v>
      </c>
      <c r="F4301" s="16">
        <v>1094.71</v>
      </c>
      <c r="G4301" s="28">
        <f ca="1">IFERROR($F4301/OFFSET($F4301,G$12,)-1,"")</f>
        <v>1.5645013723697421E-3</v>
      </c>
      <c r="H4301" s="29">
        <f ca="1">IFERROR($F4301/OFFSET($F4301,H$12,)-1,"")</f>
        <v>1.1924459932890263E-2</v>
      </c>
      <c r="I4301" s="29">
        <f ca="1">IFERROR($F4301/OFFSET($F4301,I$12,)-1,"")</f>
        <v>5.3081681144363291E-2</v>
      </c>
      <c r="J4301" s="29">
        <f ca="1">IFERROR($F4301/OFFSET($F4301,J$12,)-1,"")</f>
        <v>0.21403777267635937</v>
      </c>
      <c r="K4301" s="30">
        <f>F4301/VLOOKUP(YEAR(B4301),$Z$13:$AB$35,3,FALSE)-1</f>
        <v>0.12246864970726068</v>
      </c>
      <c r="L4301" s="21">
        <f>MAX(F4301:$F$5741)</f>
        <v>1257.96</v>
      </c>
      <c r="M4301" s="28">
        <f ca="1">IF(OFFSET($O4301,M$12,)&lt;&gt;"",_xlfn.STDEV.S(OFFSET($O4301,,,M$12))*SQRT($J$12/$G$12),"")</f>
        <v>0.12801240349349566</v>
      </c>
      <c r="N4301" s="30">
        <f ca="1">IF(OFFSET($O4301,N$12,)&lt;&gt;"",_xlfn.STDEV.S(OFFSET($O4301,,,N$12))*SQRT($J$12/$G$12),"")</f>
        <v>0.11248293693238748</v>
      </c>
      <c r="O4301" s="4">
        <f t="shared" ca="1" si="66"/>
        <v>1.5632788150599548E-3</v>
      </c>
    </row>
    <row r="4302" spans="2:15" x14ac:dyDescent="0.2">
      <c r="B4302" s="14">
        <v>35356</v>
      </c>
      <c r="C4302" s="25">
        <v>1089.92</v>
      </c>
      <c r="D4302" s="25">
        <v>1099.8599999999999</v>
      </c>
      <c r="E4302" s="25">
        <v>1089.33</v>
      </c>
      <c r="F4302" s="16">
        <v>1093</v>
      </c>
      <c r="G4302" s="28">
        <f ca="1">IFERROR($F4302/OFFSET($F4302,G$12,)-1,"")</f>
        <v>2.9363185905670885E-3</v>
      </c>
      <c r="H4302" s="29">
        <f ca="1">IFERROR($F4302/OFFSET($F4302,H$12,)-1,"")</f>
        <v>1.0792265080965091E-2</v>
      </c>
      <c r="I4302" s="29">
        <f ca="1">IFERROR($F4302/OFFSET($F4302,I$12,)-1,"")</f>
        <v>4.5392811370201125E-2</v>
      </c>
      <c r="J4302" s="29">
        <f ca="1">IFERROR($F4302/OFFSET($F4302,J$12,)-1,"")</f>
        <v>0.17752257008036887</v>
      </c>
      <c r="K4302" s="30">
        <f>F4302/VLOOKUP(YEAR(B4302),$Z$13:$AB$35,3,FALSE)-1</f>
        <v>0.12071528909942897</v>
      </c>
      <c r="L4302" s="21">
        <f>MAX(F4302:$F$5741)</f>
        <v>1257.96</v>
      </c>
      <c r="M4302" s="28">
        <f ca="1">IF(OFFSET($O4302,M$12,)&lt;&gt;"",_xlfn.STDEV.S(OFFSET($O4302,,,M$12))*SQRT($J$12/$G$12),"")</f>
        <v>0.12943825633515801</v>
      </c>
      <c r="N4302" s="30">
        <f ca="1">IF(OFFSET($O4302,N$12,)&lt;&gt;"",_xlfn.STDEV.S(OFFSET($O4302,,,N$12))*SQRT($J$12/$G$12),"")</f>
        <v>0.11303606587745585</v>
      </c>
      <c r="O4302" s="4">
        <f t="shared" ca="1" si="66"/>
        <v>2.932016027540603E-3</v>
      </c>
    </row>
    <row r="4303" spans="2:15" x14ac:dyDescent="0.2">
      <c r="B4303" s="14">
        <v>35355</v>
      </c>
      <c r="C4303" s="25">
        <v>1073.52</v>
      </c>
      <c r="D4303" s="25">
        <v>1089.8</v>
      </c>
      <c r="E4303" s="25">
        <v>1073.2</v>
      </c>
      <c r="F4303" s="16">
        <v>1089.8</v>
      </c>
      <c r="G4303" s="28">
        <f ca="1">IFERROR($F4303/OFFSET($F4303,G$12,)-1,"")</f>
        <v>1.5146151983158607E-2</v>
      </c>
      <c r="H4303" s="29">
        <f ca="1">IFERROR($F4303/OFFSET($F4303,H$12,)-1,"")</f>
        <v>1.5780103833642478E-2</v>
      </c>
      <c r="I4303" s="29">
        <f ca="1">IFERROR($F4303/OFFSET($F4303,I$12,)-1,"")</f>
        <v>5.730889757744495E-2</v>
      </c>
      <c r="J4303" s="29">
        <f ca="1">IFERROR($F4303/OFFSET($F4303,J$12,)-1,"")</f>
        <v>0.15272738811732478</v>
      </c>
      <c r="K4303" s="30">
        <f>F4303/VLOOKUP(YEAR(B4303),$Z$13:$AB$35,3,FALSE)-1</f>
        <v>0.1174341464414983</v>
      </c>
      <c r="L4303" s="21">
        <f>MAX(F4303:$F$5741)</f>
        <v>1257.96</v>
      </c>
      <c r="M4303" s="28">
        <f ca="1">IF(OFFSET($O4303,M$12,)&lt;&gt;"",_xlfn.STDEV.S(OFFSET($O4303,,,M$12))*SQRT($J$12/$G$12),"")</f>
        <v>0.13523539921106897</v>
      </c>
      <c r="N4303" s="30">
        <f ca="1">IF(OFFSET($O4303,N$12,)&lt;&gt;"",_xlfn.STDEV.S(OFFSET($O4303,,,N$12))*SQRT($J$12/$G$12),"")</f>
        <v>0.11313558188330779</v>
      </c>
      <c r="O4303" s="4">
        <f t="shared" ref="O4303:O4366" ca="1" si="67">IFERROR(LN(1+G4303),"")</f>
        <v>1.5032594229517139E-2</v>
      </c>
    </row>
    <row r="4304" spans="2:15" x14ac:dyDescent="0.2">
      <c r="B4304" s="14">
        <v>35354</v>
      </c>
      <c r="C4304" s="25">
        <v>1088.93</v>
      </c>
      <c r="D4304" s="25">
        <v>1090.42</v>
      </c>
      <c r="E4304" s="25">
        <v>1073.54</v>
      </c>
      <c r="F4304" s="16">
        <v>1073.54</v>
      </c>
      <c r="G4304" s="28">
        <f ca="1">IFERROR($F4304/OFFSET($F4304,G$12,)-1,"")</f>
        <v>-1.3761805019659734E-2</v>
      </c>
      <c r="H4304" s="29">
        <f ca="1">IFERROR($F4304/OFFSET($F4304,H$12,)-1,"")</f>
        <v>-7.0939040519418795E-3</v>
      </c>
      <c r="I4304" s="29">
        <f ca="1">IFERROR($F4304/OFFSET($F4304,I$12,)-1,"")</f>
        <v>4.3578851182549005E-2</v>
      </c>
      <c r="J4304" s="29">
        <f ca="1">IFERROR($F4304/OFFSET($F4304,J$12,)-1,"")</f>
        <v>0.14680966980376242</v>
      </c>
      <c r="K4304" s="30">
        <f>F4304/VLOOKUP(YEAR(B4304),$Z$13:$AB$35,3,FALSE)-1</f>
        <v>0.10076184031088831</v>
      </c>
      <c r="L4304" s="21">
        <f>MAX(F4304:$F$5741)</f>
        <v>1257.96</v>
      </c>
      <c r="M4304" s="28">
        <f ca="1">IF(OFFSET($O4304,M$12,)&lt;&gt;"",_xlfn.STDEV.S(OFFSET($O4304,,,M$12))*SQRT($J$12/$G$12),"")</f>
        <v>0.12939542836360451</v>
      </c>
      <c r="N4304" s="30">
        <f ca="1">IF(OFFSET($O4304,N$12,)&lt;&gt;"",_xlfn.STDEV.S(OFFSET($O4304,,,N$12))*SQRT($J$12/$G$12),"")</f>
        <v>0.11251048460198498</v>
      </c>
      <c r="O4304" s="4">
        <f t="shared" ca="1" si="67"/>
        <v>-1.3857376495372182E-2</v>
      </c>
    </row>
    <row r="4305" spans="2:15" x14ac:dyDescent="0.2">
      <c r="B4305" s="14">
        <v>35353</v>
      </c>
      <c r="C4305" s="25">
        <v>1082.05</v>
      </c>
      <c r="D4305" s="25">
        <v>1090.1099999999999</v>
      </c>
      <c r="E4305" s="25">
        <v>1076.98</v>
      </c>
      <c r="F4305" s="16">
        <v>1088.52</v>
      </c>
      <c r="G4305" s="28">
        <f ca="1">IFERROR($F4305/OFFSET($F4305,G$12,)-1,"")</f>
        <v>6.2025679185808702E-3</v>
      </c>
      <c r="H4305" s="29">
        <f ca="1">IFERROR($F4305/OFFSET($F4305,H$12,)-1,"")</f>
        <v>1.6709787695095235E-2</v>
      </c>
      <c r="I4305" s="29">
        <f ca="1">IFERROR($F4305/OFFSET($F4305,I$12,)-1,"")</f>
        <v>6.3651820438155982E-2</v>
      </c>
      <c r="J4305" s="29">
        <f ca="1">IFERROR($F4305/OFFSET($F4305,J$12,)-1,"")</f>
        <v>0.13054225564222133</v>
      </c>
      <c r="K4305" s="30">
        <f>F4305/VLOOKUP(YEAR(B4305),$Z$13:$AB$35,3,FALSE)-1</f>
        <v>0.1161216893783259</v>
      </c>
      <c r="L4305" s="21">
        <f>MAX(F4305:$F$5741)</f>
        <v>1257.96</v>
      </c>
      <c r="M4305" s="28">
        <f ca="1">IF(OFFSET($O4305,M$12,)&lt;&gt;"",_xlfn.STDEV.S(OFFSET($O4305,,,M$12))*SQRT($J$12/$G$12),"")</f>
        <v>0.12227501840329197</v>
      </c>
      <c r="N4305" s="30">
        <f ca="1">IF(OFFSET($O4305,N$12,)&lt;&gt;"",_xlfn.STDEV.S(OFFSET($O4305,,,N$12))*SQRT($J$12/$G$12),"")</f>
        <v>0.10966192485258194</v>
      </c>
      <c r="O4305" s="4">
        <f t="shared" ca="1" si="67"/>
        <v>6.1834111674127484E-3</v>
      </c>
    </row>
    <row r="4306" spans="2:15" x14ac:dyDescent="0.2">
      <c r="B4306" s="14">
        <v>35352</v>
      </c>
      <c r="C4306" s="25">
        <v>1082.0999999999999</v>
      </c>
      <c r="D4306" s="25">
        <v>1085.43</v>
      </c>
      <c r="E4306" s="25">
        <v>1080.56</v>
      </c>
      <c r="F4306" s="16">
        <v>1081.81</v>
      </c>
      <c r="G4306" s="28">
        <f ca="1">IFERROR($F4306/OFFSET($F4306,G$12,)-1,"")</f>
        <v>4.4389779253317663E-4</v>
      </c>
      <c r="H4306" s="29">
        <f ca="1">IFERROR($F4306/OFFSET($F4306,H$12,)-1,"")</f>
        <v>7.7128724860973108E-3</v>
      </c>
      <c r="I4306" s="29">
        <f ca="1">IFERROR($F4306/OFFSET($F4306,I$12,)-1,"")</f>
        <v>6.8718202025191299E-2</v>
      </c>
      <c r="J4306" s="29">
        <f ca="1">IFERROR($F4306/OFFSET($F4306,J$12,)-1,"")</f>
        <v>0.11136109142088113</v>
      </c>
      <c r="K4306" s="30">
        <f>F4306/VLOOKUP(YEAR(B4306),$Z$13:$AB$35,3,FALSE)-1</f>
        <v>0.1092415433674776</v>
      </c>
      <c r="L4306" s="21">
        <f>MAX(F4306:$F$5741)</f>
        <v>1257.96</v>
      </c>
      <c r="M4306" s="28">
        <f ca="1">IF(OFFSET($O4306,M$12,)&lt;&gt;"",_xlfn.STDEV.S(OFFSET($O4306,,,M$12))*SQRT($J$12/$G$12),"")</f>
        <v>0.12703312618192431</v>
      </c>
      <c r="N4306" s="30">
        <f ca="1">IF(OFFSET($O4306,N$12,)&lt;&gt;"",_xlfn.STDEV.S(OFFSET($O4306,,,N$12))*SQRT($J$12/$G$12),"")</f>
        <v>0.11175938592289986</v>
      </c>
      <c r="O4306" s="4">
        <f t="shared" ca="1" si="67"/>
        <v>4.437992990543493E-4</v>
      </c>
    </row>
    <row r="4307" spans="2:15" x14ac:dyDescent="0.2">
      <c r="B4307" s="14">
        <v>35349</v>
      </c>
      <c r="C4307" s="25">
        <v>1073.27</v>
      </c>
      <c r="D4307" s="25">
        <v>1084.24</v>
      </c>
      <c r="E4307" s="25">
        <v>1071.93</v>
      </c>
      <c r="F4307" s="16">
        <v>1081.33</v>
      </c>
      <c r="G4307" s="28">
        <f ca="1">IFERROR($F4307/OFFSET($F4307,G$12,)-1,"")</f>
        <v>7.8853915199419422E-3</v>
      </c>
      <c r="H4307" s="29">
        <f ca="1">IFERROR($F4307/OFFSET($F4307,H$12,)-1,"")</f>
        <v>4.2815216583698135E-3</v>
      </c>
      <c r="I4307" s="29">
        <f ca="1">IFERROR($F4307/OFFSET($F4307,I$12,)-1,"")</f>
        <v>6.6568689339540743E-2</v>
      </c>
      <c r="J4307" s="29">
        <f ca="1">IFERROR($F4307/OFFSET($F4307,J$12,)-1,"")</f>
        <v>0.10317282187308696</v>
      </c>
      <c r="K4307" s="30">
        <f>F4307/VLOOKUP(YEAR(B4307),$Z$13:$AB$35,3,FALSE)-1</f>
        <v>0.10874937196878798</v>
      </c>
      <c r="L4307" s="21">
        <f>MAX(F4307:$F$5741)</f>
        <v>1257.96</v>
      </c>
      <c r="M4307" s="28">
        <f ca="1">IF(OFFSET($O4307,M$12,)&lt;&gt;"",_xlfn.STDEV.S(OFFSET($O4307,,,M$12))*SQRT($J$12/$G$12),"")</f>
        <v>0.12901446557772095</v>
      </c>
      <c r="N4307" s="30">
        <f ca="1">IF(OFFSET($O4307,N$12,)&lt;&gt;"",_xlfn.STDEV.S(OFFSET($O4307,,,N$12))*SQRT($J$12/$G$12),"")</f>
        <v>0.11218103490125897</v>
      </c>
      <c r="O4307" s="4">
        <f t="shared" ca="1" si="67"/>
        <v>7.8544642960217265E-3</v>
      </c>
    </row>
    <row r="4308" spans="2:15" x14ac:dyDescent="0.2">
      <c r="B4308" s="14">
        <v>35348</v>
      </c>
      <c r="C4308" s="25">
        <v>1081.75</v>
      </c>
      <c r="D4308" s="25">
        <v>1082.1400000000001</v>
      </c>
      <c r="E4308" s="25">
        <v>1072.48</v>
      </c>
      <c r="F4308" s="16">
        <v>1072.8699999999999</v>
      </c>
      <c r="G4308" s="28">
        <f ca="1">IFERROR($F4308/OFFSET($F4308,G$12,)-1,"")</f>
        <v>-7.7135801555665573E-3</v>
      </c>
      <c r="H4308" s="29">
        <f ca="1">IFERROR($F4308/OFFSET($F4308,H$12,)-1,"")</f>
        <v>-1.3589865311404159E-3</v>
      </c>
      <c r="I4308" s="29">
        <f ca="1">IFERROR($F4308/OFFSET($F4308,I$12,)-1,"")</f>
        <v>3.7923128271111439E-2</v>
      </c>
      <c r="J4308" s="29">
        <f ca="1">IFERROR($F4308/OFFSET($F4308,J$12,)-1,"")</f>
        <v>9.4162400310033201E-2</v>
      </c>
      <c r="K4308" s="30">
        <f>F4308/VLOOKUP(YEAR(B4308),$Z$13:$AB$35,3,FALSE)-1</f>
        <v>0.10007485106688385</v>
      </c>
      <c r="L4308" s="21">
        <f>MAX(F4308:$F$5741)</f>
        <v>1257.96</v>
      </c>
      <c r="M4308" s="28">
        <f ca="1">IF(OFFSET($O4308,M$12,)&lt;&gt;"",_xlfn.STDEV.S(OFFSET($O4308,,,M$12))*SQRT($J$12/$G$12),"")</f>
        <v>0.12752494191564662</v>
      </c>
      <c r="N4308" s="30">
        <f ca="1">IF(OFFSET($O4308,N$12,)&lt;&gt;"",_xlfn.STDEV.S(OFFSET($O4308,,,N$12))*SQRT($J$12/$G$12),"")</f>
        <v>0.11227651475982255</v>
      </c>
      <c r="O4308" s="4">
        <f t="shared" ca="1" si="67"/>
        <v>-7.7434836897687463E-3</v>
      </c>
    </row>
    <row r="4309" spans="2:15" x14ac:dyDescent="0.2">
      <c r="B4309" s="14">
        <v>35347</v>
      </c>
      <c r="C4309" s="25">
        <v>1070.69</v>
      </c>
      <c r="D4309" s="25">
        <v>1084.46</v>
      </c>
      <c r="E4309" s="25">
        <v>1070.29</v>
      </c>
      <c r="F4309" s="16">
        <v>1081.21</v>
      </c>
      <c r="G4309" s="28">
        <f ca="1">IFERROR($F4309/OFFSET($F4309,G$12,)-1,"")</f>
        <v>9.882032074572944E-3</v>
      </c>
      <c r="H4309" s="29">
        <f ca="1">IFERROR($F4309/OFFSET($F4309,H$12,)-1,"")</f>
        <v>1.1298906587599244E-2</v>
      </c>
      <c r="I4309" s="29">
        <f ca="1">IFERROR($F4309/OFFSET($F4309,I$12,)-1,"")</f>
        <v>4.3618849056968001E-2</v>
      </c>
      <c r="J4309" s="29">
        <f ca="1">IFERROR($F4309/OFFSET($F4309,J$12,)-1,"")</f>
        <v>0.10606324102585085</v>
      </c>
      <c r="K4309" s="30">
        <f>F4309/VLOOKUP(YEAR(B4309),$Z$13:$AB$35,3,FALSE)-1</f>
        <v>0.10862632911911585</v>
      </c>
      <c r="L4309" s="21">
        <f>MAX(F4309:$F$5741)</f>
        <v>1257.96</v>
      </c>
      <c r="M4309" s="28">
        <f ca="1">IF(OFFSET($O4309,M$12,)&lt;&gt;"",_xlfn.STDEV.S(OFFSET($O4309,,,M$12))*SQRT($J$12/$G$12),"")</f>
        <v>0.12483347981760702</v>
      </c>
      <c r="N4309" s="30">
        <f ca="1">IF(OFFSET($O4309,N$12,)&lt;&gt;"",_xlfn.STDEV.S(OFFSET($O4309,,,N$12))*SQRT($J$12/$G$12),"")</f>
        <v>0.11133821518505067</v>
      </c>
      <c r="O4309" s="4">
        <f t="shared" ca="1" si="67"/>
        <v>9.8335241053601214E-3</v>
      </c>
    </row>
    <row r="4310" spans="2:15" x14ac:dyDescent="0.2">
      <c r="B4310" s="14">
        <v>35346</v>
      </c>
      <c r="C4310" s="25">
        <v>1073.53</v>
      </c>
      <c r="D4310" s="25">
        <v>1073.76</v>
      </c>
      <c r="E4310" s="25">
        <v>1065.78</v>
      </c>
      <c r="F4310" s="16">
        <v>1070.6300000000001</v>
      </c>
      <c r="G4310" s="28">
        <f ca="1">IFERROR($F4310/OFFSET($F4310,G$12,)-1,"")</f>
        <v>-2.7013683828117641E-3</v>
      </c>
      <c r="H4310" s="29">
        <f ca="1">IFERROR($F4310/OFFSET($F4310,H$12,)-1,"")</f>
        <v>1.6231146716277678E-2</v>
      </c>
      <c r="I4310" s="29">
        <f ca="1">IFERROR($F4310/OFFSET($F4310,I$12,)-1,"")</f>
        <v>3.8942261038330983E-2</v>
      </c>
      <c r="J4310" s="29">
        <f ca="1">IFERROR($F4310/OFFSET($F4310,J$12,)-1,"")</f>
        <v>0.10059931946914502</v>
      </c>
      <c r="K4310" s="30">
        <f>F4310/VLOOKUP(YEAR(B4310),$Z$13:$AB$35,3,FALSE)-1</f>
        <v>9.777805120633265E-2</v>
      </c>
      <c r="L4310" s="21">
        <f>MAX(F4310:$F$5741)</f>
        <v>1257.96</v>
      </c>
      <c r="M4310" s="28">
        <f ca="1">IF(OFFSET($O4310,M$12,)&lt;&gt;"",_xlfn.STDEV.S(OFFSET($O4310,,,M$12))*SQRT($J$12/$G$12),"")</f>
        <v>0.12235292711759836</v>
      </c>
      <c r="N4310" s="30">
        <f ca="1">IF(OFFSET($O4310,N$12,)&lt;&gt;"",_xlfn.STDEV.S(OFFSET($O4310,,,N$12))*SQRT($J$12/$G$12),"")</f>
        <v>0.11625804093505838</v>
      </c>
      <c r="O4310" s="4">
        <f t="shared" ca="1" si="67"/>
        <v>-2.7050236627039737E-3</v>
      </c>
    </row>
    <row r="4311" spans="2:15" x14ac:dyDescent="0.2">
      <c r="B4311" s="14">
        <v>35345</v>
      </c>
      <c r="C4311" s="25">
        <v>1076.72</v>
      </c>
      <c r="D4311" s="25">
        <v>1078.6099999999999</v>
      </c>
      <c r="E4311" s="25">
        <v>1072.24</v>
      </c>
      <c r="F4311" s="16">
        <v>1073.53</v>
      </c>
      <c r="G4311" s="28">
        <f ca="1">IFERROR($F4311/OFFSET($F4311,G$12,)-1,"")</f>
        <v>-2.9627015380043753E-3</v>
      </c>
      <c r="H4311" s="29">
        <f ca="1">IFERROR($F4311/OFFSET($F4311,H$12,)-1,"")</f>
        <v>1.8345838985382112E-2</v>
      </c>
      <c r="I4311" s="29">
        <f ca="1">IFERROR($F4311/OFFSET($F4311,I$12,)-1,"")</f>
        <v>5.0842314431425395E-2</v>
      </c>
      <c r="J4311" s="29">
        <f ca="1">IFERROR($F4311/OFFSET($F4311,J$12,)-1,"")</f>
        <v>0.10763405247572755</v>
      </c>
      <c r="K4311" s="30">
        <f>F4311/VLOOKUP(YEAR(B4311),$Z$13:$AB$35,3,FALSE)-1</f>
        <v>0.10075158674008233</v>
      </c>
      <c r="L4311" s="21">
        <f>MAX(F4311:$F$5741)</f>
        <v>1257.96</v>
      </c>
      <c r="M4311" s="28">
        <f ca="1">IF(OFFSET($O4311,M$12,)&lt;&gt;"",_xlfn.STDEV.S(OFFSET($O4311,,,M$12))*SQRT($J$12/$G$12),"")</f>
        <v>0.12297306937931562</v>
      </c>
      <c r="N4311" s="30">
        <f ca="1">IF(OFFSET($O4311,N$12,)&lt;&gt;"",_xlfn.STDEV.S(OFFSET($O4311,,,N$12))*SQRT($J$12/$G$12),"")</f>
        <v>0.11695992331820527</v>
      </c>
      <c r="O4311" s="4">
        <f t="shared" ca="1" si="67"/>
        <v>-2.9670990259834267E-3</v>
      </c>
    </row>
    <row r="4312" spans="2:15" x14ac:dyDescent="0.2">
      <c r="B4312" s="14">
        <v>35342</v>
      </c>
      <c r="C4312" s="25">
        <v>1073.8599999999999</v>
      </c>
      <c r="D4312" s="25">
        <v>1076.72</v>
      </c>
      <c r="E4312" s="25">
        <v>1069.57</v>
      </c>
      <c r="F4312" s="16">
        <v>1076.72</v>
      </c>
      <c r="G4312" s="28">
        <f ca="1">IFERROR($F4312/OFFSET($F4312,G$12,)-1,"")</f>
        <v>2.2246423352230149E-3</v>
      </c>
      <c r="H4312" s="29">
        <f ca="1">IFERROR($F4312/OFFSET($F4312,H$12,)-1,"")</f>
        <v>2.6611111640812091E-2</v>
      </c>
      <c r="I4312" s="29">
        <f ca="1">IFERROR($F4312/OFFSET($F4312,I$12,)-1,"")</f>
        <v>4.2061049493835156E-2</v>
      </c>
      <c r="J4312" s="29">
        <f ca="1">IFERROR($F4312/OFFSET($F4312,J$12,)-1,"")</f>
        <v>0.10269960263815481</v>
      </c>
      <c r="K4312" s="30">
        <f>F4312/VLOOKUP(YEAR(B4312),$Z$13:$AB$35,3,FALSE)-1</f>
        <v>0.10402247582720681</v>
      </c>
      <c r="L4312" s="21">
        <f>MAX(F4312:$F$5741)</f>
        <v>1257.96</v>
      </c>
      <c r="M4312" s="28">
        <f ca="1">IF(OFFSET($O4312,M$12,)&lt;&gt;"",_xlfn.STDEV.S(OFFSET($O4312,,,M$12))*SQRT($J$12/$G$12),"")</f>
        <v>0.12384781391516077</v>
      </c>
      <c r="N4312" s="30">
        <f ca="1">IF(OFFSET($O4312,N$12,)&lt;&gt;"",_xlfn.STDEV.S(OFFSET($O4312,,,N$12))*SQRT($J$12/$G$12),"")</f>
        <v>0.12686333461329327</v>
      </c>
      <c r="O4312" s="4">
        <f t="shared" ca="1" si="67"/>
        <v>2.2221714822939879E-3</v>
      </c>
    </row>
    <row r="4313" spans="2:15" x14ac:dyDescent="0.2">
      <c r="B4313" s="14">
        <v>35341</v>
      </c>
      <c r="C4313" s="25">
        <v>1068.04</v>
      </c>
      <c r="D4313" s="25">
        <v>1077.3399999999999</v>
      </c>
      <c r="E4313" s="25">
        <v>1068.04</v>
      </c>
      <c r="F4313" s="16">
        <v>1074.33</v>
      </c>
      <c r="G4313" s="28">
        <f ca="1">IFERROR($F4313/OFFSET($F4313,G$12,)-1,"")</f>
        <v>4.8637677363836396E-3</v>
      </c>
      <c r="H4313" s="29">
        <f ca="1">IFERROR($F4313/OFFSET($F4313,H$12,)-1,"")</f>
        <v>3.0067978944744223E-2</v>
      </c>
      <c r="I4313" s="29">
        <f ca="1">IFERROR($F4313/OFFSET($F4313,I$12,)-1,"")</f>
        <v>4.2805975364724302E-2</v>
      </c>
      <c r="J4313" s="29">
        <f ca="1">IFERROR($F4313/OFFSET($F4313,J$12,)-1,"")</f>
        <v>9.89576407287307E-2</v>
      </c>
      <c r="K4313" s="30">
        <f>F4313/VLOOKUP(YEAR(B4313),$Z$13:$AB$35,3,FALSE)-1</f>
        <v>0.10157187240456489</v>
      </c>
      <c r="L4313" s="21">
        <f>MAX(F4313:$F$5741)</f>
        <v>1257.96</v>
      </c>
      <c r="M4313" s="28">
        <f ca="1">IF(OFFSET($O4313,M$12,)&lt;&gt;"",_xlfn.STDEV.S(OFFSET($O4313,,,M$12))*SQRT($J$12/$G$12),"")</f>
        <v>0.12527466997116785</v>
      </c>
      <c r="N4313" s="30">
        <f ca="1">IF(OFFSET($O4313,N$12,)&lt;&gt;"",_xlfn.STDEV.S(OFFSET($O4313,,,N$12))*SQRT($J$12/$G$12),"")</f>
        <v>0.12688145531460954</v>
      </c>
      <c r="O4313" s="4">
        <f t="shared" ca="1" si="67"/>
        <v>4.8519778315381226E-3</v>
      </c>
    </row>
    <row r="4314" spans="2:15" x14ac:dyDescent="0.2">
      <c r="B4314" s="14">
        <v>35340</v>
      </c>
      <c r="C4314" s="25">
        <v>1054.02</v>
      </c>
      <c r="D4314" s="25">
        <v>1073.1099999999999</v>
      </c>
      <c r="E4314" s="25">
        <v>1052.94</v>
      </c>
      <c r="F4314" s="16">
        <v>1069.1300000000001</v>
      </c>
      <c r="G4314" s="28">
        <f ca="1">IFERROR($F4314/OFFSET($F4314,G$12,)-1,"")</f>
        <v>1.4807361916604256E-2</v>
      </c>
      <c r="H4314" s="29">
        <f ca="1">IFERROR($F4314/OFFSET($F4314,H$12,)-1,"")</f>
        <v>2.7337894453626443E-2</v>
      </c>
      <c r="I4314" s="29">
        <f ca="1">IFERROR($F4314/OFFSET($F4314,I$12,)-1,"")</f>
        <v>4.5736866300850165E-2</v>
      </c>
      <c r="J4314" s="29">
        <f ca="1">IFERROR($F4314/OFFSET($F4314,J$12,)-1,"")</f>
        <v>9.7872296728348296E-2</v>
      </c>
      <c r="K4314" s="30">
        <f>F4314/VLOOKUP(YEAR(B4314),$Z$13:$AB$35,3,FALSE)-1</f>
        <v>9.6240015585427718E-2</v>
      </c>
      <c r="L4314" s="21">
        <f>MAX(F4314:$F$5741)</f>
        <v>1257.96</v>
      </c>
      <c r="M4314" s="28">
        <f ca="1">IF(OFFSET($O4314,M$12,)&lt;&gt;"",_xlfn.STDEV.S(OFFSET($O4314,,,M$12))*SQRT($J$12/$G$12),"")</f>
        <v>0.1249702440408236</v>
      </c>
      <c r="N4314" s="30">
        <f ca="1">IF(OFFSET($O4314,N$12,)&lt;&gt;"",_xlfn.STDEV.S(OFFSET($O4314,,,N$12))*SQRT($J$12/$G$12),"")</f>
        <v>0.12656271741153075</v>
      </c>
      <c r="O4314" s="4">
        <f t="shared" ca="1" si="67"/>
        <v>1.4698803265950628E-2</v>
      </c>
    </row>
    <row r="4315" spans="2:15" x14ac:dyDescent="0.2">
      <c r="B4315" s="14">
        <v>35339</v>
      </c>
      <c r="C4315" s="25">
        <v>1054.08</v>
      </c>
      <c r="D4315" s="25">
        <v>1060.8</v>
      </c>
      <c r="E4315" s="25">
        <v>1052.07</v>
      </c>
      <c r="F4315" s="16">
        <v>1053.53</v>
      </c>
      <c r="G4315" s="28">
        <f ca="1">IFERROR($F4315/OFFSET($F4315,G$12,)-1,"")</f>
        <v>-6.2607309877737993E-4</v>
      </c>
      <c r="H4315" s="29">
        <f ca="1">IFERROR($F4315/OFFSET($F4315,H$12,)-1,"")</f>
        <v>2.4655216012760217E-2</v>
      </c>
      <c r="I4315" s="29">
        <f ca="1">IFERROR($F4315/OFFSET($F4315,I$12,)-1,"")</f>
        <v>1.9499119394607911E-2</v>
      </c>
      <c r="J4315" s="29">
        <f ca="1">IFERROR($F4315/OFFSET($F4315,J$12,)-1,"")</f>
        <v>8.3377037379813723E-2</v>
      </c>
      <c r="K4315" s="30">
        <f>F4315/VLOOKUP(YEAR(B4315),$Z$13:$AB$35,3,FALSE)-1</f>
        <v>8.0244445128015762E-2</v>
      </c>
      <c r="L4315" s="21">
        <f>MAX(F4315:$F$5741)</f>
        <v>1257.96</v>
      </c>
      <c r="M4315" s="28">
        <f ca="1">IF(OFFSET($O4315,M$12,)&lt;&gt;"",_xlfn.STDEV.S(OFFSET($O4315,,,M$12))*SQRT($J$12/$G$12),"")</f>
        <v>0.1189796448874402</v>
      </c>
      <c r="N4315" s="30">
        <f ca="1">IF(OFFSET($O4315,N$12,)&lt;&gt;"",_xlfn.STDEV.S(OFFSET($O4315,,,N$12))*SQRT($J$12/$G$12),"")</f>
        <v>0.12336740467492525</v>
      </c>
      <c r="O4315" s="4">
        <f t="shared" ca="1" si="67"/>
        <v>-6.2626916437842281E-4</v>
      </c>
    </row>
    <row r="4316" spans="2:15" x14ac:dyDescent="0.2">
      <c r="B4316" s="14">
        <v>35338</v>
      </c>
      <c r="C4316" s="25">
        <v>1048.72</v>
      </c>
      <c r="D4316" s="25">
        <v>1054.5</v>
      </c>
      <c r="E4316" s="25">
        <v>1044.72</v>
      </c>
      <c r="F4316" s="16">
        <v>1054.19</v>
      </c>
      <c r="G4316" s="28">
        <f ca="1">IFERROR($F4316/OFFSET($F4316,G$12,)-1,"")</f>
        <v>5.1296230966524359E-3</v>
      </c>
      <c r="H4316" s="29">
        <f ca="1">IFERROR($F4316/OFFSET($F4316,H$12,)-1,"")</f>
        <v>1.7548093165123957E-2</v>
      </c>
      <c r="I4316" s="29">
        <f ca="1">IFERROR($F4316/OFFSET($F4316,I$12,)-1,"")</f>
        <v>1.3712461415672283E-2</v>
      </c>
      <c r="J4316" s="29">
        <f ca="1">IFERROR($F4316/OFFSET($F4316,J$12,)-1,"")</f>
        <v>7.4552775087916023E-2</v>
      </c>
      <c r="K4316" s="30">
        <f>F4316/VLOOKUP(YEAR(B4316),$Z$13:$AB$35,3,FALSE)-1</f>
        <v>8.0921180801214021E-2</v>
      </c>
      <c r="L4316" s="21">
        <f>MAX(F4316:$F$5741)</f>
        <v>1257.96</v>
      </c>
      <c r="M4316" s="28">
        <f ca="1">IF(OFFSET($O4316,M$12,)&lt;&gt;"",_xlfn.STDEV.S(OFFSET($O4316,,,M$12))*SQRT($J$12/$G$12),"")</f>
        <v>0.11983037084734877</v>
      </c>
      <c r="N4316" s="30">
        <f ca="1">IF(OFFSET($O4316,N$12,)&lt;&gt;"",_xlfn.STDEV.S(OFFSET($O4316,,,N$12))*SQRT($J$12/$G$12),"")</f>
        <v>0.12455678541190456</v>
      </c>
      <c r="O4316" s="4">
        <f t="shared" ca="1" si="67"/>
        <v>5.1165113996897559E-3</v>
      </c>
    </row>
    <row r="4317" spans="2:15" x14ac:dyDescent="0.2">
      <c r="B4317" s="14">
        <v>35335</v>
      </c>
      <c r="C4317" s="25">
        <v>1042.79</v>
      </c>
      <c r="D4317" s="25">
        <v>1049.55</v>
      </c>
      <c r="E4317" s="25">
        <v>1039.82</v>
      </c>
      <c r="F4317" s="16">
        <v>1048.81</v>
      </c>
      <c r="G4317" s="28">
        <f ca="1">IFERROR($F4317/OFFSET($F4317,G$12,)-1,"")</f>
        <v>5.5993940381793283E-3</v>
      </c>
      <c r="H4317" s="29">
        <f ca="1">IFERROR($F4317/OFFSET($F4317,H$12,)-1,"")</f>
        <v>8.9271112906794681E-3</v>
      </c>
      <c r="I4317" s="29">
        <f ca="1">IFERROR($F4317/OFFSET($F4317,I$12,)-1,"")</f>
        <v>9.9472305677528183E-3</v>
      </c>
      <c r="J4317" s="29">
        <f ca="1">IFERROR($F4317/OFFSET($F4317,J$12,)-1,"")</f>
        <v>7.5713597062533999E-2</v>
      </c>
      <c r="K4317" s="30">
        <f>F4317/VLOOKUP(YEAR(B4317),$Z$13:$AB$35,3,FALSE)-1</f>
        <v>7.5404759707568214E-2</v>
      </c>
      <c r="L4317" s="21">
        <f>MAX(F4317:$F$5741)</f>
        <v>1257.96</v>
      </c>
      <c r="M4317" s="28">
        <f ca="1">IF(OFFSET($O4317,M$12,)&lt;&gt;"",_xlfn.STDEV.S(OFFSET($O4317,,,M$12))*SQRT($J$12/$G$12),"")</f>
        <v>0.1202366470428012</v>
      </c>
      <c r="N4317" s="30">
        <f ca="1">IF(OFFSET($O4317,N$12,)&lt;&gt;"",_xlfn.STDEV.S(OFFSET($O4317,,,N$12))*SQRT($J$12/$G$12),"")</f>
        <v>0.12404244235010556</v>
      </c>
      <c r="O4317" s="4">
        <f t="shared" ca="1" si="67"/>
        <v>5.5837757063874442E-3</v>
      </c>
    </row>
    <row r="4318" spans="2:15" x14ac:dyDescent="0.2">
      <c r="B4318" s="14">
        <v>35334</v>
      </c>
      <c r="C4318" s="25">
        <v>1040.6199999999999</v>
      </c>
      <c r="D4318" s="25">
        <v>1045.53</v>
      </c>
      <c r="E4318" s="25">
        <v>1040.6199999999999</v>
      </c>
      <c r="F4318" s="16">
        <v>1042.97</v>
      </c>
      <c r="G4318" s="28">
        <f ca="1">IFERROR($F4318/OFFSET($F4318,G$12,)-1,"")</f>
        <v>2.2004842987277673E-3</v>
      </c>
      <c r="H4318" s="29">
        <f ca="1">IFERROR($F4318/OFFSET($F4318,H$12,)-1,"")</f>
        <v>-2.4580599498823519E-3</v>
      </c>
      <c r="I4318" s="29">
        <f ca="1">IFERROR($F4318/OFFSET($F4318,I$12,)-1,"")</f>
        <v>7.1166473541908193E-3</v>
      </c>
      <c r="J4318" s="29">
        <f ca="1">IFERROR($F4318/OFFSET($F4318,J$12,)-1,"")</f>
        <v>6.6824188862976142E-2</v>
      </c>
      <c r="K4318" s="30">
        <f>F4318/VLOOKUP(YEAR(B4318),$Z$13:$AB$35,3,FALSE)-1</f>
        <v>6.9416674356844732E-2</v>
      </c>
      <c r="L4318" s="21">
        <f>MAX(F4318:$F$5741)</f>
        <v>1257.96</v>
      </c>
      <c r="M4318" s="28">
        <f ca="1">IF(OFFSET($O4318,M$12,)&lt;&gt;"",_xlfn.STDEV.S(OFFSET($O4318,,,M$12))*SQRT($J$12/$G$12),"")</f>
        <v>0.11990790049731019</v>
      </c>
      <c r="N4318" s="30">
        <f ca="1">IF(OFFSET($O4318,N$12,)&lt;&gt;"",_xlfn.STDEV.S(OFFSET($O4318,,,N$12))*SQRT($J$12/$G$12),"")</f>
        <v>0.12374074315884108</v>
      </c>
      <c r="O4318" s="4">
        <f t="shared" ca="1" si="67"/>
        <v>2.19806677897989E-3</v>
      </c>
    </row>
    <row r="4319" spans="2:15" x14ac:dyDescent="0.2">
      <c r="B4319" s="14">
        <v>35333</v>
      </c>
      <c r="C4319" s="25">
        <v>1028.31</v>
      </c>
      <c r="D4319" s="25">
        <v>1042.82</v>
      </c>
      <c r="E4319" s="25">
        <v>1025.8</v>
      </c>
      <c r="F4319" s="16">
        <v>1040.68</v>
      </c>
      <c r="G4319" s="28">
        <f ca="1">IFERROR($F4319/OFFSET($F4319,G$12,)-1,"")</f>
        <v>1.2157404345542577E-2</v>
      </c>
      <c r="H4319" s="29">
        <f ca="1">IFERROR($F4319/OFFSET($F4319,H$12,)-1,"")</f>
        <v>9.6533524783406488E-3</v>
      </c>
      <c r="I4319" s="29">
        <f ca="1">IFERROR($F4319/OFFSET($F4319,I$12,)-1,"")</f>
        <v>4.6822355019646711E-3</v>
      </c>
      <c r="J4319" s="29">
        <f ca="1">IFERROR($F4319/OFFSET($F4319,J$12,)-1,"")</f>
        <v>4.5226736302917736E-2</v>
      </c>
      <c r="K4319" s="30">
        <f>F4319/VLOOKUP(YEAR(B4319),$Z$13:$AB$35,3,FALSE)-1</f>
        <v>6.7068606642263218E-2</v>
      </c>
      <c r="L4319" s="21">
        <f>MAX(F4319:$F$5741)</f>
        <v>1257.96</v>
      </c>
      <c r="M4319" s="28">
        <f ca="1">IF(OFFSET($O4319,M$12,)&lt;&gt;"",_xlfn.STDEV.S(OFFSET($O4319,,,M$12))*SQRT($J$12/$G$12),"")</f>
        <v>0.12234999239887009</v>
      </c>
      <c r="N4319" s="30">
        <f ca="1">IF(OFFSET($O4319,N$12,)&lt;&gt;"",_xlfn.STDEV.S(OFFSET($O4319,,,N$12))*SQRT($J$12/$G$12),"")</f>
        <v>0.12434935384132473</v>
      </c>
      <c r="O4319" s="4">
        <f t="shared" ca="1" si="67"/>
        <v>1.2084096661362519E-2</v>
      </c>
    </row>
    <row r="4320" spans="2:15" x14ac:dyDescent="0.2">
      <c r="B4320" s="14">
        <v>35332</v>
      </c>
      <c r="C4320" s="25">
        <v>1035.8</v>
      </c>
      <c r="D4320" s="25">
        <v>1036.22</v>
      </c>
      <c r="E4320" s="25">
        <v>1027.3800000000001</v>
      </c>
      <c r="F4320" s="16">
        <v>1028.18</v>
      </c>
      <c r="G4320" s="28">
        <f ca="1">IFERROR($F4320/OFFSET($F4320,G$12,)-1,"")</f>
        <v>-7.5578421057711509E-3</v>
      </c>
      <c r="H4320" s="29">
        <f ca="1">IFERROR($F4320/OFFSET($F4320,H$12,)-1,"")</f>
        <v>-5.1520836776153267E-4</v>
      </c>
      <c r="I4320" s="29">
        <f ca="1">IFERROR($F4320/OFFSET($F4320,I$12,)-1,"")</f>
        <v>-3.6944854942821959E-4</v>
      </c>
      <c r="J4320" s="29">
        <f ca="1">IFERROR($F4320/OFFSET($F4320,J$12,)-1,"")</f>
        <v>3.3222123964949057E-2</v>
      </c>
      <c r="K4320" s="30">
        <f>F4320/VLOOKUP(YEAR(B4320),$Z$13:$AB$35,3,FALSE)-1</f>
        <v>5.425164313472175E-2</v>
      </c>
      <c r="L4320" s="21">
        <f>MAX(F4320:$F$5741)</f>
        <v>1257.96</v>
      </c>
      <c r="M4320" s="28">
        <f ca="1">IF(OFFSET($O4320,M$12,)&lt;&gt;"",_xlfn.STDEV.S(OFFSET($O4320,,,M$12))*SQRT($J$12/$G$12),"")</f>
        <v>0.11685072931136543</v>
      </c>
      <c r="N4320" s="30">
        <f ca="1">IF(OFFSET($O4320,N$12,)&lt;&gt;"",_xlfn.STDEV.S(OFFSET($O4320,,,N$12))*SQRT($J$12/$G$12),"")</f>
        <v>0.12156091996879195</v>
      </c>
      <c r="O4320" s="4">
        <f t="shared" ca="1" si="67"/>
        <v>-7.586547318859542E-3</v>
      </c>
    </row>
    <row r="4321" spans="2:15" x14ac:dyDescent="0.2">
      <c r="B4321" s="14">
        <v>35331</v>
      </c>
      <c r="C4321" s="25">
        <v>1039.3499999999999</v>
      </c>
      <c r="D4321" s="25">
        <v>1040.54</v>
      </c>
      <c r="E4321" s="25">
        <v>1033.94</v>
      </c>
      <c r="F4321" s="16">
        <v>1036.01</v>
      </c>
      <c r="G4321" s="28">
        <f ca="1">IFERROR($F4321/OFFSET($F4321,G$12,)-1,"")</f>
        <v>-3.3861456619818098E-3</v>
      </c>
      <c r="H4321" s="29">
        <f ca="1">IFERROR($F4321/OFFSET($F4321,H$12,)-1,"")</f>
        <v>1.2341456741386425E-2</v>
      </c>
      <c r="I4321" s="29">
        <f ca="1">IFERROR($F4321/OFFSET($F4321,I$12,)-1,"")</f>
        <v>1.9729779393986568E-3</v>
      </c>
      <c r="J4321" s="29">
        <f ca="1">IFERROR($F4321/OFFSET($F4321,J$12,)-1,"")</f>
        <v>4.7077610341307752E-2</v>
      </c>
      <c r="K4321" s="30">
        <f>F4321/VLOOKUP(YEAR(B4321),$Z$13:$AB$35,3,FALSE)-1</f>
        <v>6.228018907584576E-2</v>
      </c>
      <c r="L4321" s="21">
        <f>MAX(F4321:$F$5741)</f>
        <v>1257.96</v>
      </c>
      <c r="M4321" s="28">
        <f ca="1">IF(OFFSET($O4321,M$12,)&lt;&gt;"",_xlfn.STDEV.S(OFFSET($O4321,,,M$12))*SQRT($J$12/$G$12),"")</f>
        <v>0.11519737719124984</v>
      </c>
      <c r="N4321" s="30">
        <f ca="1">IF(OFFSET($O4321,N$12,)&lt;&gt;"",_xlfn.STDEV.S(OFFSET($O4321,,,N$12))*SQRT($J$12/$G$12),"")</f>
        <v>0.12345311809136275</v>
      </c>
      <c r="O4321" s="4">
        <f t="shared" ca="1" si="67"/>
        <v>-3.3918916279892684E-3</v>
      </c>
    </row>
    <row r="4322" spans="2:15" x14ac:dyDescent="0.2">
      <c r="B4322" s="14">
        <v>35328</v>
      </c>
      <c r="C4322" s="25">
        <v>1045.24</v>
      </c>
      <c r="D4322" s="25">
        <v>1045.57</v>
      </c>
      <c r="E4322" s="25">
        <v>1038.32</v>
      </c>
      <c r="F4322" s="16">
        <v>1039.53</v>
      </c>
      <c r="G4322" s="28">
        <f ca="1">IFERROR($F4322/OFFSET($F4322,G$12,)-1,"")</f>
        <v>-5.748225797195694E-3</v>
      </c>
      <c r="H4322" s="29">
        <f ca="1">IFERROR($F4322/OFFSET($F4322,H$12,)-1,"")</f>
        <v>2.6949864163991144E-2</v>
      </c>
      <c r="I4322" s="29">
        <f ca="1">IFERROR($F4322/OFFSET($F4322,I$12,)-1,"")</f>
        <v>1.3364917821840017E-2</v>
      </c>
      <c r="J4322" s="29">
        <f ca="1">IFERROR($F4322/OFFSET($F4322,J$12,)-1,"")</f>
        <v>3.7082485334610338E-2</v>
      </c>
      <c r="K4322" s="30">
        <f>F4322/VLOOKUP(YEAR(B4322),$Z$13:$AB$35,3,FALSE)-1</f>
        <v>6.5889445999569363E-2</v>
      </c>
      <c r="L4322" s="21">
        <f>MAX(F4322:$F$5741)</f>
        <v>1257.96</v>
      </c>
      <c r="M4322" s="28">
        <f ca="1">IF(OFFSET($O4322,M$12,)&lt;&gt;"",_xlfn.STDEV.S(OFFSET($O4322,,,M$12))*SQRT($J$12/$G$12),"")</f>
        <v>0.11564241247876512</v>
      </c>
      <c r="N4322" s="30">
        <f ca="1">IF(OFFSET($O4322,N$12,)&lt;&gt;"",_xlfn.STDEV.S(OFFSET($O4322,,,N$12))*SQRT($J$12/$G$12),"")</f>
        <v>0.12337429426574083</v>
      </c>
      <c r="O4322" s="4">
        <f t="shared" ca="1" si="67"/>
        <v>-5.7648104324599441E-3</v>
      </c>
    </row>
    <row r="4323" spans="2:15" x14ac:dyDescent="0.2">
      <c r="B4323" s="14">
        <v>35327</v>
      </c>
      <c r="C4323" s="25">
        <v>1030.6199999999999</v>
      </c>
      <c r="D4323" s="25">
        <v>1046.17</v>
      </c>
      <c r="E4323" s="25">
        <v>1028.82</v>
      </c>
      <c r="F4323" s="16">
        <v>1045.54</v>
      </c>
      <c r="G4323" s="28">
        <f ca="1">IFERROR($F4323/OFFSET($F4323,G$12,)-1,"")</f>
        <v>1.4368457306957128E-2</v>
      </c>
      <c r="H4323" s="29">
        <f ca="1">IFERROR($F4323/OFFSET($F4323,H$12,)-1,"")</f>
        <v>3.1267261106288968E-2</v>
      </c>
      <c r="I4323" s="29">
        <f ca="1">IFERROR($F4323/OFFSET($F4323,I$12,)-1,"")</f>
        <v>1.9034902193935777E-2</v>
      </c>
      <c r="J4323" s="29">
        <f ca="1">IFERROR($F4323/OFFSET($F4323,J$12,)-1,"")</f>
        <v>3.1358816276202184E-2</v>
      </c>
      <c r="K4323" s="30">
        <f>F4323/VLOOKUP(YEAR(B4323),$Z$13:$AB$35,3,FALSE)-1</f>
        <v>7.2051842053995285E-2</v>
      </c>
      <c r="L4323" s="21">
        <f>MAX(F4323:$F$5741)</f>
        <v>1257.96</v>
      </c>
      <c r="M4323" s="28">
        <f ca="1">IF(OFFSET($O4323,M$12,)&lt;&gt;"",_xlfn.STDEV.S(OFFSET($O4323,,,M$12))*SQRT($J$12/$G$12),"")</f>
        <v>0.11599122726529741</v>
      </c>
      <c r="N4323" s="30">
        <f ca="1">IF(OFFSET($O4323,N$12,)&lt;&gt;"",_xlfn.STDEV.S(OFFSET($O4323,,,N$12))*SQRT($J$12/$G$12),"")</f>
        <v>0.12330673895798266</v>
      </c>
      <c r="O4323" s="4">
        <f t="shared" ca="1" si="67"/>
        <v>1.4266209291260256E-2</v>
      </c>
    </row>
    <row r="4324" spans="2:15" x14ac:dyDescent="0.2">
      <c r="B4324" s="14">
        <v>35326</v>
      </c>
      <c r="C4324" s="25">
        <v>1028.71</v>
      </c>
      <c r="D4324" s="25">
        <v>1031.71</v>
      </c>
      <c r="E4324" s="25">
        <v>1024.46</v>
      </c>
      <c r="F4324" s="16">
        <v>1030.73</v>
      </c>
      <c r="G4324" s="28">
        <f ca="1">IFERROR($F4324/OFFSET($F4324,G$12,)-1,"")</f>
        <v>1.963624345053594E-3</v>
      </c>
      <c r="H4324" s="29">
        <f ca="1">IFERROR($F4324/OFFSET($F4324,H$12,)-1,"")</f>
        <v>-2.8442346203334523E-3</v>
      </c>
      <c r="I4324" s="29">
        <f ca="1">IFERROR($F4324/OFFSET($F4324,I$12,)-1,"")</f>
        <v>1.6715095091399679E-3</v>
      </c>
      <c r="J4324" s="29">
        <f ca="1">IFERROR($F4324/OFFSET($F4324,J$12,)-1,"")</f>
        <v>1.6629350902975792E-2</v>
      </c>
      <c r="K4324" s="30">
        <f>F4324/VLOOKUP(YEAR(B4324),$Z$13:$AB$35,3,FALSE)-1</f>
        <v>5.6866303690260134E-2</v>
      </c>
      <c r="L4324" s="21">
        <f>MAX(F4324:$F$5741)</f>
        <v>1257.96</v>
      </c>
      <c r="M4324" s="28">
        <f ca="1">IF(OFFSET($O4324,M$12,)&lt;&gt;"",_xlfn.STDEV.S(OFFSET($O4324,,,M$12))*SQRT($J$12/$G$12),"")</f>
        <v>0.10855556135922834</v>
      </c>
      <c r="N4324" s="30">
        <f ca="1">IF(OFFSET($O4324,N$12,)&lt;&gt;"",_xlfn.STDEV.S(OFFSET($O4324,,,N$12))*SQRT($J$12/$G$12),"")</f>
        <v>0.11926237947082216</v>
      </c>
      <c r="O4324" s="4">
        <f t="shared" ca="1" si="67"/>
        <v>1.9616989548527212E-3</v>
      </c>
    </row>
    <row r="4325" spans="2:15" x14ac:dyDescent="0.2">
      <c r="B4325" s="14">
        <v>35325</v>
      </c>
      <c r="C4325" s="25">
        <v>1023.5</v>
      </c>
      <c r="D4325" s="25">
        <v>1029.27</v>
      </c>
      <c r="E4325" s="25">
        <v>1022.83</v>
      </c>
      <c r="F4325" s="16">
        <v>1028.71</v>
      </c>
      <c r="G4325" s="28">
        <f ca="1">IFERROR($F4325/OFFSET($F4325,G$12,)-1,"")</f>
        <v>5.2082315464441198E-3</v>
      </c>
      <c r="H4325" s="29">
        <f ca="1">IFERROR($F4325/OFFSET($F4325,H$12,)-1,"")</f>
        <v>-7.0558483426960139E-3</v>
      </c>
      <c r="I4325" s="29">
        <f ca="1">IFERROR($F4325/OFFSET($F4325,I$12,)-1,"")</f>
        <v>-4.5962107870648472E-3</v>
      </c>
      <c r="J4325" s="29">
        <f ca="1">IFERROR($F4325/OFFSET($F4325,J$12,)-1,"")</f>
        <v>1.0461073021236666E-2</v>
      </c>
      <c r="K4325" s="30">
        <f>F4325/VLOOKUP(YEAR(B4325),$Z$13:$AB$35,3,FALSE)-1</f>
        <v>5.4795082387441463E-2</v>
      </c>
      <c r="L4325" s="21">
        <f>MAX(F4325:$F$5741)</f>
        <v>1257.96</v>
      </c>
      <c r="M4325" s="28">
        <f ca="1">IF(OFFSET($O4325,M$12,)&lt;&gt;"",_xlfn.STDEV.S(OFFSET($O4325,,,M$12))*SQRT($J$12/$G$12),"")</f>
        <v>0.10882924098315154</v>
      </c>
      <c r="N4325" s="30">
        <f ca="1">IF(OFFSET($O4325,N$12,)&lt;&gt;"",_xlfn.STDEV.S(OFFSET($O4325,,,N$12))*SQRT($J$12/$G$12),"")</f>
        <v>0.12071962558423667</v>
      </c>
      <c r="O4325" s="4">
        <f t="shared" ca="1" si="67"/>
        <v>5.1947156176028724E-3</v>
      </c>
    </row>
    <row r="4326" spans="2:15" x14ac:dyDescent="0.2">
      <c r="B4326" s="14">
        <v>35324</v>
      </c>
      <c r="C4326" s="25">
        <v>1012.53</v>
      </c>
      <c r="D4326" s="25">
        <v>1024.18</v>
      </c>
      <c r="E4326" s="25">
        <v>1012.07</v>
      </c>
      <c r="F4326" s="16">
        <v>1023.38</v>
      </c>
      <c r="G4326" s="28">
        <f ca="1">IFERROR($F4326/OFFSET($F4326,G$12,)-1,"")</f>
        <v>1.0995307483329109E-2</v>
      </c>
      <c r="H4326" s="29">
        <f ca="1">IFERROR($F4326/OFFSET($F4326,H$12,)-1,"")</f>
        <v>-6.9092673459485443E-3</v>
      </c>
      <c r="I4326" s="29">
        <f ca="1">IFERROR($F4326/OFFSET($F4326,I$12,)-1,"")</f>
        <v>-1.491991375327284E-2</v>
      </c>
      <c r="J4326" s="29">
        <f ca="1">IFERROR($F4326/OFFSET($F4326,J$12,)-1,"")</f>
        <v>6.1546326883750169E-3</v>
      </c>
      <c r="K4326" s="30">
        <f>F4326/VLOOKUP(YEAR(B4326),$Z$13:$AB$35,3,FALSE)-1</f>
        <v>4.9329929147825746E-2</v>
      </c>
      <c r="L4326" s="21">
        <f>MAX(F4326:$F$5741)</f>
        <v>1257.96</v>
      </c>
      <c r="M4326" s="28">
        <f ca="1">IF(OFFSET($O4326,M$12,)&lt;&gt;"",_xlfn.STDEV.S(OFFSET($O4326,,,M$12))*SQRT($J$12/$G$12),"")</f>
        <v>0.10775954349638348</v>
      </c>
      <c r="N4326" s="30">
        <f ca="1">IF(OFFSET($O4326,N$12,)&lt;&gt;"",_xlfn.STDEV.S(OFFSET($O4326,,,N$12))*SQRT($J$12/$G$12),"")</f>
        <v>0.12037239066692532</v>
      </c>
      <c r="O4326" s="4">
        <f t="shared" ca="1" si="67"/>
        <v>1.0935298566958507E-2</v>
      </c>
    </row>
    <row r="4327" spans="2:15" x14ac:dyDescent="0.2">
      <c r="B4327" s="14">
        <v>35321</v>
      </c>
      <c r="C4327" s="25">
        <v>1013.39</v>
      </c>
      <c r="D4327" s="25">
        <v>1018</v>
      </c>
      <c r="E4327" s="25">
        <v>1006.64</v>
      </c>
      <c r="F4327" s="16">
        <v>1012.25</v>
      </c>
      <c r="G4327" s="28">
        <f ca="1">IFERROR($F4327/OFFSET($F4327,G$12,)-1,"")</f>
        <v>-1.5682947999684504E-3</v>
      </c>
      <c r="H4327" s="29">
        <f ca="1">IFERROR($F4327/OFFSET($F4327,H$12,)-1,"")</f>
        <v>-9.1426110279074768E-3</v>
      </c>
      <c r="I4327" s="29">
        <f ca="1">IFERROR($F4327/OFFSET($F4327,I$12,)-1,"")</f>
        <v>-2.1110552375057989E-2</v>
      </c>
      <c r="J4327" s="29">
        <f ca="1">IFERROR($F4327/OFFSET($F4327,J$12,)-1,"")</f>
        <v>-2.4931512248960175E-3</v>
      </c>
      <c r="K4327" s="30">
        <f>F4327/VLOOKUP(YEAR(B4327),$Z$13:$AB$35,3,FALSE)-1</f>
        <v>3.7917704840710886E-2</v>
      </c>
      <c r="L4327" s="21">
        <f>MAX(F4327:$F$5741)</f>
        <v>1257.96</v>
      </c>
      <c r="M4327" s="28">
        <f ca="1">IF(OFFSET($O4327,M$12,)&lt;&gt;"",_xlfn.STDEV.S(OFFSET($O4327,,,M$12))*SQRT($J$12/$G$12),"")</f>
        <v>0.10261648050342147</v>
      </c>
      <c r="N4327" s="30">
        <f ca="1">IF(OFFSET($O4327,N$12,)&lt;&gt;"",_xlfn.STDEV.S(OFFSET($O4327,,,N$12))*SQRT($J$12/$G$12),"")</f>
        <v>0.12043355654389873</v>
      </c>
      <c r="O4327" s="4">
        <f t="shared" ca="1" si="67"/>
        <v>-1.5695258615382485E-3</v>
      </c>
    </row>
    <row r="4328" spans="2:15" x14ac:dyDescent="0.2">
      <c r="B4328" s="14">
        <v>35320</v>
      </c>
      <c r="C4328" s="25">
        <v>1033.67</v>
      </c>
      <c r="D4328" s="25">
        <v>1033.67</v>
      </c>
      <c r="E4328" s="25">
        <v>1013.84</v>
      </c>
      <c r="F4328" s="16">
        <v>1013.84</v>
      </c>
      <c r="G4328" s="28">
        <f ca="1">IFERROR($F4328/OFFSET($F4328,G$12,)-1,"")</f>
        <v>-1.9184072286126175E-2</v>
      </c>
      <c r="H4328" s="29">
        <f ca="1">IFERROR($F4328/OFFSET($F4328,H$12,)-1,"")</f>
        <v>-1.8794882217447628E-2</v>
      </c>
      <c r="I4328" s="29">
        <f ca="1">IFERROR($F4328/OFFSET($F4328,I$12,)-1,"")</f>
        <v>-2.7808676307007674E-2</v>
      </c>
      <c r="J4328" s="29">
        <f ca="1">IFERROR($F4328/OFFSET($F4328,J$12,)-1,"")</f>
        <v>-6.2145895822305341E-3</v>
      </c>
      <c r="K4328" s="30">
        <f>F4328/VLOOKUP(YEAR(B4328),$Z$13:$AB$35,3,FALSE)-1</f>
        <v>3.9548022598870025E-2</v>
      </c>
      <c r="L4328" s="21">
        <f>MAX(F4328:$F$5741)</f>
        <v>1257.96</v>
      </c>
      <c r="M4328" s="28">
        <f ca="1">IF(OFFSET($O4328,M$12,)&lt;&gt;"",_xlfn.STDEV.S(OFFSET($O4328,,,M$12))*SQRT($J$12/$G$12),"")</f>
        <v>0.1053350517872334</v>
      </c>
      <c r="N4328" s="30">
        <f ca="1">IF(OFFSET($O4328,N$12,)&lt;&gt;"",_xlfn.STDEV.S(OFFSET($O4328,,,N$12))*SQRT($J$12/$G$12),"")</f>
        <v>0.12136559796453925</v>
      </c>
      <c r="O4328" s="4">
        <f t="shared" ca="1" si="67"/>
        <v>-1.9370474419535461E-2</v>
      </c>
    </row>
    <row r="4329" spans="2:15" x14ac:dyDescent="0.2">
      <c r="B4329" s="14">
        <v>35319</v>
      </c>
      <c r="C4329" s="25">
        <v>1036.02</v>
      </c>
      <c r="D4329" s="25">
        <v>1039.7</v>
      </c>
      <c r="E4329" s="25">
        <v>1030.18</v>
      </c>
      <c r="F4329" s="16">
        <v>1033.67</v>
      </c>
      <c r="G4329" s="28">
        <f ca="1">IFERROR($F4329/OFFSET($F4329,G$12,)-1,"")</f>
        <v>-2.2682959788420387E-3</v>
      </c>
      <c r="H4329" s="29">
        <f ca="1">IFERROR($F4329/OFFSET($F4329,H$12,)-1,"")</f>
        <v>3.3390602098561928E-3</v>
      </c>
      <c r="I4329" s="29">
        <f ca="1">IFERROR($F4329/OFFSET($F4329,I$12,)-1,"")</f>
        <v>-8.821809046189677E-3</v>
      </c>
      <c r="J4329" s="29">
        <f ca="1">IFERROR($F4329/OFFSET($F4329,J$12,)-1,"")</f>
        <v>1.3074201483833647E-2</v>
      </c>
      <c r="K4329" s="30">
        <f>F4329/VLOOKUP(YEAR(B4329),$Z$13:$AB$35,3,FALSE)-1</f>
        <v>5.9880853507233933E-2</v>
      </c>
      <c r="L4329" s="21">
        <f>MAX(F4329:$F$5741)</f>
        <v>1257.96</v>
      </c>
      <c r="M4329" s="28">
        <f ca="1">IF(OFFSET($O4329,M$12,)&lt;&gt;"",_xlfn.STDEV.S(OFFSET($O4329,,,M$12))*SQRT($J$12/$G$12),"")</f>
        <v>9.2613019424242826E-2</v>
      </c>
      <c r="N4329" s="30">
        <f ca="1">IF(OFFSET($O4329,N$12,)&lt;&gt;"",_xlfn.STDEV.S(OFFSET($O4329,,,N$12))*SQRT($J$12/$G$12),"")</f>
        <v>0.11652159903967631</v>
      </c>
      <c r="O4329" s="4">
        <f t="shared" ca="1" si="67"/>
        <v>-2.2708724590496773E-3</v>
      </c>
    </row>
    <row r="4330" spans="2:15" x14ac:dyDescent="0.2">
      <c r="B4330" s="14">
        <v>35318</v>
      </c>
      <c r="C4330" s="25">
        <v>1030.75</v>
      </c>
      <c r="D4330" s="25">
        <v>1037.6099999999999</v>
      </c>
      <c r="E4330" s="25">
        <v>1030.75</v>
      </c>
      <c r="F4330" s="16">
        <v>1036.02</v>
      </c>
      <c r="G4330" s="28">
        <f ca="1">IFERROR($F4330/OFFSET($F4330,G$12,)-1,"")</f>
        <v>5.3566229985444469E-3</v>
      </c>
      <c r="H4330" s="29">
        <f ca="1">IFERROR($F4330/OFFSET($F4330,H$12,)-1,"")</f>
        <v>1.3351330731535604E-2</v>
      </c>
      <c r="I4330" s="29">
        <f ca="1">IFERROR($F4330/OFFSET($F4330,I$12,)-1,"")</f>
        <v>-3.9610052492934367E-3</v>
      </c>
      <c r="J4330" s="29">
        <f ca="1">IFERROR($F4330/OFFSET($F4330,J$12,)-1,"")</f>
        <v>1.2549111593268103E-2</v>
      </c>
      <c r="K4330" s="30">
        <f>F4330/VLOOKUP(YEAR(B4330),$Z$13:$AB$35,3,FALSE)-1</f>
        <v>6.2290442646651734E-2</v>
      </c>
      <c r="L4330" s="21">
        <f>MAX(F4330:$F$5741)</f>
        <v>1257.96</v>
      </c>
      <c r="M4330" s="28">
        <f ca="1">IF(OFFSET($O4330,M$12,)&lt;&gt;"",_xlfn.STDEV.S(OFFSET($O4330,,,M$12))*SQRT($J$12/$G$12),"")</f>
        <v>9.5157354705564176E-2</v>
      </c>
      <c r="N4330" s="30">
        <f ca="1">IF(OFFSET($O4330,N$12,)&lt;&gt;"",_xlfn.STDEV.S(OFFSET($O4330,,,N$12))*SQRT($J$12/$G$12),"")</f>
        <v>0.11653003833079222</v>
      </c>
      <c r="O4330" s="4">
        <f t="shared" ca="1" si="67"/>
        <v>5.3423273218802291E-3</v>
      </c>
    </row>
    <row r="4331" spans="2:15" x14ac:dyDescent="0.2">
      <c r="B4331" s="14">
        <v>35317</v>
      </c>
      <c r="C4331" s="25">
        <v>1022.14</v>
      </c>
      <c r="D4331" s="25">
        <v>1031</v>
      </c>
      <c r="E4331" s="25">
        <v>1021.77</v>
      </c>
      <c r="F4331" s="16">
        <v>1030.5</v>
      </c>
      <c r="G4331" s="28">
        <f ca="1">IFERROR($F4331/OFFSET($F4331,G$12,)-1,"")</f>
        <v>8.7216985287639215E-3</v>
      </c>
      <c r="H4331" s="29">
        <f ca="1">IFERROR($F4331/OFFSET($F4331,H$12,)-1,"")</f>
        <v>-2.7869709109912266E-3</v>
      </c>
      <c r="I4331" s="29">
        <f ca="1">IFERROR($F4331/OFFSET($F4331,I$12,)-1,"")</f>
        <v>-4.4536329472228964E-3</v>
      </c>
      <c r="J4331" s="29">
        <f ca="1">IFERROR($F4331/OFFSET($F4331,J$12,)-1,"")</f>
        <v>1.9543213837762696E-3</v>
      </c>
      <c r="K4331" s="30">
        <f>F4331/VLOOKUP(YEAR(B4331),$Z$13:$AB$35,3,FALSE)-1</f>
        <v>5.6630471561721407E-2</v>
      </c>
      <c r="L4331" s="21">
        <f>MAX(F4331:$F$5741)</f>
        <v>1257.96</v>
      </c>
      <c r="M4331" s="28">
        <f ca="1">IF(OFFSET($O4331,M$12,)&lt;&gt;"",_xlfn.STDEV.S(OFFSET($O4331,,,M$12))*SQRT($J$12/$G$12),"")</f>
        <v>9.4587021600623877E-2</v>
      </c>
      <c r="N4331" s="30">
        <f ca="1">IF(OFFSET($O4331,N$12,)&lt;&gt;"",_xlfn.STDEV.S(OFFSET($O4331,,,N$12))*SQRT($J$12/$G$12),"")</f>
        <v>0.11662250421373779</v>
      </c>
      <c r="O4331" s="4">
        <f t="shared" ca="1" si="67"/>
        <v>8.6838842270462544E-3</v>
      </c>
    </row>
    <row r="4332" spans="2:15" x14ac:dyDescent="0.2">
      <c r="B4332" s="14">
        <v>35314</v>
      </c>
      <c r="C4332" s="25">
        <v>1033.26</v>
      </c>
      <c r="D4332" s="25">
        <v>1033.26</v>
      </c>
      <c r="E4332" s="25">
        <v>1020.8</v>
      </c>
      <c r="F4332" s="16">
        <v>1021.59</v>
      </c>
      <c r="G4332" s="28">
        <f ca="1">IFERROR($F4332/OFFSET($F4332,G$12,)-1,"")</f>
        <v>-1.1294349921607272E-2</v>
      </c>
      <c r="H4332" s="29">
        <f ca="1">IFERROR($F4332/OFFSET($F4332,H$12,)-1,"")</f>
        <v>-1.7635802409777579E-2</v>
      </c>
      <c r="I4332" s="29">
        <f ca="1">IFERROR($F4332/OFFSET($F4332,I$12,)-1,"")</f>
        <v>-5.9259691732835851E-3</v>
      </c>
      <c r="J4332" s="29">
        <f ca="1">IFERROR($F4332/OFFSET($F4332,J$12,)-1,"")</f>
        <v>-4.8704935758188128E-3</v>
      </c>
      <c r="K4332" s="30">
        <f>F4332/VLOOKUP(YEAR(B4332),$Z$13:$AB$35,3,FALSE)-1</f>
        <v>4.7494539973545802E-2</v>
      </c>
      <c r="L4332" s="21">
        <f>MAX(F4332:$F$5741)</f>
        <v>1257.96</v>
      </c>
      <c r="M4332" s="28">
        <f ca="1">IF(OFFSET($O4332,M$12,)&lt;&gt;"",_xlfn.STDEV.S(OFFSET($O4332,,,M$12))*SQRT($J$12/$G$12),"")</f>
        <v>9.3169668654862384E-2</v>
      </c>
      <c r="N4332" s="30">
        <f ca="1">IF(OFFSET($O4332,N$12,)&lt;&gt;"",_xlfn.STDEV.S(OFFSET($O4332,,,N$12))*SQRT($J$12/$G$12),"")</f>
        <v>0.11535362236210774</v>
      </c>
      <c r="O4332" s="4">
        <f t="shared" ca="1" si="67"/>
        <v>-1.1358615441395622E-2</v>
      </c>
    </row>
    <row r="4333" spans="2:15" x14ac:dyDescent="0.2">
      <c r="B4333" s="14">
        <v>35313</v>
      </c>
      <c r="C4333" s="25">
        <v>1030.4100000000001</v>
      </c>
      <c r="D4333" s="25">
        <v>1034.58</v>
      </c>
      <c r="E4333" s="25">
        <v>1030.3</v>
      </c>
      <c r="F4333" s="16">
        <v>1033.26</v>
      </c>
      <c r="G4333" s="28">
        <f ca="1">IFERROR($F4333/OFFSET($F4333,G$12,)-1,"")</f>
        <v>2.9410908243789891E-3</v>
      </c>
      <c r="H4333" s="29">
        <f ca="1">IFERROR($F4333/OFFSET($F4333,H$12,)-1,"")</f>
        <v>-5.0265773052923235E-3</v>
      </c>
      <c r="I4333" s="29">
        <f ca="1">IFERROR($F4333/OFFSET($F4333,I$12,)-1,"")</f>
        <v>5.018967026553911E-3</v>
      </c>
      <c r="J4333" s="29">
        <f ca="1">IFERROR($F4333/OFFSET($F4333,J$12,)-1,"")</f>
        <v>9.4372801875732826E-3</v>
      </c>
      <c r="K4333" s="30">
        <f>F4333/VLOOKUP(YEAR(B4333),$Z$13:$AB$35,3,FALSE)-1</f>
        <v>5.946045710418657E-2</v>
      </c>
      <c r="L4333" s="21">
        <f>MAX(F4333:$F$5741)</f>
        <v>1257.96</v>
      </c>
      <c r="M4333" s="28">
        <f ca="1">IF(OFFSET($O4333,M$12,)&lt;&gt;"",_xlfn.STDEV.S(OFFSET($O4333,,,M$12))*SQRT($J$12/$G$12),"")</f>
        <v>8.7169435928528508E-2</v>
      </c>
      <c r="N4333" s="30">
        <f ca="1">IF(OFFSET($O4333,N$12,)&lt;&gt;"",_xlfn.STDEV.S(OFFSET($O4333,,,N$12))*SQRT($J$12/$G$12),"")</f>
        <v>0.11355636649944649</v>
      </c>
      <c r="O4333" s="4">
        <f t="shared" ca="1" si="67"/>
        <v>2.9367742782587278E-3</v>
      </c>
    </row>
    <row r="4334" spans="2:15" x14ac:dyDescent="0.2">
      <c r="B4334" s="14">
        <v>35312</v>
      </c>
      <c r="C4334" s="25">
        <v>1022.37</v>
      </c>
      <c r="D4334" s="25">
        <v>1035.1300000000001</v>
      </c>
      <c r="E4334" s="25">
        <v>1022.37</v>
      </c>
      <c r="F4334" s="16">
        <v>1030.23</v>
      </c>
      <c r="G4334" s="28">
        <f ca="1">IFERROR($F4334/OFFSET($F4334,G$12,)-1,"")</f>
        <v>7.6880190146424443E-3</v>
      </c>
      <c r="H4334" s="29">
        <f ca="1">IFERROR($F4334/OFFSET($F4334,H$12,)-1,"")</f>
        <v>-5.1853997682501651E-3</v>
      </c>
      <c r="I4334" s="29">
        <f ca="1">IFERROR($F4334/OFFSET($F4334,I$12,)-1,"")</f>
        <v>-1.2118509326404237E-3</v>
      </c>
      <c r="J4334" s="29">
        <f ca="1">IFERROR($F4334/OFFSET($F4334,J$12,)-1,"")</f>
        <v>1.7480963527006566E-2</v>
      </c>
      <c r="K4334" s="30">
        <f>F4334/VLOOKUP(YEAR(B4334),$Z$13:$AB$35,3,FALSE)-1</f>
        <v>5.6353625149958564E-2</v>
      </c>
      <c r="L4334" s="21">
        <f>MAX(F4334:$F$5741)</f>
        <v>1257.96</v>
      </c>
      <c r="M4334" s="28">
        <f ca="1">IF(OFFSET($O4334,M$12,)&lt;&gt;"",_xlfn.STDEV.S(OFFSET($O4334,,,M$12))*SQRT($J$12/$G$12),"")</f>
        <v>9.3975610060053477E-2</v>
      </c>
      <c r="N4334" s="30">
        <f ca="1">IF(OFFSET($O4334,N$12,)&lt;&gt;"",_xlfn.STDEV.S(OFFSET($O4334,,,N$12))*SQRT($J$12/$G$12),"")</f>
        <v>0.11393305658912599</v>
      </c>
      <c r="O4334" s="4">
        <f t="shared" ca="1" si="67"/>
        <v>7.6586167968447838E-3</v>
      </c>
    </row>
    <row r="4335" spans="2:15" x14ac:dyDescent="0.2">
      <c r="B4335" s="14">
        <v>35311</v>
      </c>
      <c r="C4335" s="25">
        <v>1033.44</v>
      </c>
      <c r="D4335" s="25">
        <v>1034.3800000000001</v>
      </c>
      <c r="E4335" s="25">
        <v>1021.74</v>
      </c>
      <c r="F4335" s="16">
        <v>1022.37</v>
      </c>
      <c r="G4335" s="28">
        <f ca="1">IFERROR($F4335/OFFSET($F4335,G$12,)-1,"")</f>
        <v>-1.0654357545143212E-2</v>
      </c>
      <c r="H4335" s="29">
        <f ca="1">IFERROR($F4335/OFFSET($F4335,H$12,)-1,"")</f>
        <v>-1.2994410279679069E-2</v>
      </c>
      <c r="I4335" s="29">
        <f ca="1">IFERROR($F4335/OFFSET($F4335,I$12,)-1,"")</f>
        <v>-1.0529881442051803E-2</v>
      </c>
      <c r="J4335" s="29">
        <f ca="1">IFERROR($F4335/OFFSET($F4335,J$12,)-1,"")</f>
        <v>8.8115724660562389E-3</v>
      </c>
      <c r="K4335" s="30">
        <f>F4335/VLOOKUP(YEAR(B4335),$Z$13:$AB$35,3,FALSE)-1</f>
        <v>4.8294318496416411E-2</v>
      </c>
      <c r="L4335" s="21">
        <f>MAX(F4335:$F$5741)</f>
        <v>1257.96</v>
      </c>
      <c r="M4335" s="28">
        <f ca="1">IF(OFFSET($O4335,M$12,)&lt;&gt;"",_xlfn.STDEV.S(OFFSET($O4335,,,M$12))*SQRT($J$12/$G$12),"")</f>
        <v>9.5282894356729403E-2</v>
      </c>
      <c r="N4335" s="30">
        <f ca="1">IF(OFFSET($O4335,N$12,)&lt;&gt;"",_xlfn.STDEV.S(OFFSET($O4335,,,N$12))*SQRT($J$12/$G$12),"")</f>
        <v>0.11365593202571009</v>
      </c>
      <c r="O4335" s="4">
        <f t="shared" ca="1" si="67"/>
        <v>-1.0711521605950678E-2</v>
      </c>
    </row>
    <row r="4336" spans="2:15" x14ac:dyDescent="0.2">
      <c r="B4336" s="14">
        <v>35310</v>
      </c>
      <c r="C4336" s="25">
        <v>1040.01</v>
      </c>
      <c r="D4336" s="25">
        <v>1040.3800000000001</v>
      </c>
      <c r="E4336" s="25">
        <v>1033.3800000000001</v>
      </c>
      <c r="F4336" s="16">
        <v>1033.3800000000001</v>
      </c>
      <c r="G4336" s="28">
        <f ca="1">IFERROR($F4336/OFFSET($F4336,G$12,)-1,"")</f>
        <v>-6.2985008606347703E-3</v>
      </c>
      <c r="H4336" s="29">
        <f ca="1">IFERROR($F4336/OFFSET($F4336,H$12,)-1,"")</f>
        <v>4.6861631795911407E-3</v>
      </c>
      <c r="I4336" s="29">
        <f ca="1">IFERROR($F4336/OFFSET($F4336,I$12,)-1,"")</f>
        <v>-2.9716535129189481E-3</v>
      </c>
      <c r="J4336" s="29">
        <f ca="1">IFERROR($F4336/OFFSET($F4336,J$12,)-1,"")</f>
        <v>2.0884375246977172E-2</v>
      </c>
      <c r="K4336" s="30">
        <f>F4336/VLOOKUP(YEAR(B4336),$Z$13:$AB$35,3,FALSE)-1</f>
        <v>5.9583499953859143E-2</v>
      </c>
      <c r="L4336" s="21">
        <f>MAX(F4336:$F$5741)</f>
        <v>1257.96</v>
      </c>
      <c r="M4336" s="28">
        <f ca="1">IF(OFFSET($O4336,M$12,)&lt;&gt;"",_xlfn.STDEV.S(OFFSET($O4336,,,M$12))*SQRT($J$12/$G$12),"")</f>
        <v>9.5208964909844748E-2</v>
      </c>
      <c r="N4336" s="30">
        <f ca="1">IF(OFFSET($O4336,N$12,)&lt;&gt;"",_xlfn.STDEV.S(OFFSET($O4336,,,N$12))*SQRT($J$12/$G$12),"")</f>
        <v>0.11249952038914923</v>
      </c>
      <c r="O4336" s="4">
        <f t="shared" ca="1" si="67"/>
        <v>-6.318420102136073E-3</v>
      </c>
    </row>
    <row r="4337" spans="2:15" x14ac:dyDescent="0.2">
      <c r="B4337" s="14">
        <v>35307</v>
      </c>
      <c r="C4337" s="25">
        <v>1038.6600000000001</v>
      </c>
      <c r="D4337" s="25">
        <v>1040.55</v>
      </c>
      <c r="E4337" s="25">
        <v>1031.98</v>
      </c>
      <c r="F4337" s="16">
        <v>1039.93</v>
      </c>
      <c r="G4337" s="28">
        <f ca="1">IFERROR($F4337/OFFSET($F4337,G$12,)-1,"")</f>
        <v>1.3962714736923676E-3</v>
      </c>
      <c r="H4337" s="29">
        <f ca="1">IFERROR($F4337/OFFSET($F4337,H$12,)-1,"")</f>
        <v>5.7641904503999974E-3</v>
      </c>
      <c r="I4337" s="29">
        <f ca="1">IFERROR($F4337/OFFSET($F4337,I$12,)-1,"")</f>
        <v>1.0916690969184462E-2</v>
      </c>
      <c r="J4337" s="29">
        <f ca="1">IFERROR($F4337/OFFSET($F4337,J$12,)-1,"")</f>
        <v>2.8279592220145755E-2</v>
      </c>
      <c r="K4337" s="30">
        <f>F4337/VLOOKUP(YEAR(B4337),$Z$13:$AB$35,3,FALSE)-1</f>
        <v>6.6299588831810752E-2</v>
      </c>
      <c r="L4337" s="21">
        <f>MAX(F4337:$F$5741)</f>
        <v>1257.96</v>
      </c>
      <c r="M4337" s="28">
        <f ca="1">IF(OFFSET($O4337,M$12,)&lt;&gt;"",_xlfn.STDEV.S(OFFSET($O4337,,,M$12))*SQRT($J$12/$G$12),"")</f>
        <v>9.4011409488171258E-2</v>
      </c>
      <c r="N4337" s="30">
        <f ca="1">IF(OFFSET($O4337,N$12,)&lt;&gt;"",_xlfn.STDEV.S(OFFSET($O4337,,,N$12))*SQRT($J$12/$G$12),"")</f>
        <v>0.11208491774858713</v>
      </c>
      <c r="O4337" s="4">
        <f t="shared" ca="1" si="67"/>
        <v>1.395297593107295E-3</v>
      </c>
    </row>
    <row r="4338" spans="2:15" x14ac:dyDescent="0.2">
      <c r="B4338" s="14">
        <v>35306</v>
      </c>
      <c r="C4338" s="25">
        <v>1035.3499999999999</v>
      </c>
      <c r="D4338" s="25">
        <v>1038.74</v>
      </c>
      <c r="E4338" s="25">
        <v>1032.07</v>
      </c>
      <c r="F4338" s="16">
        <v>1038.48</v>
      </c>
      <c r="G4338" s="28">
        <f ca="1">IFERROR($F4338/OFFSET($F4338,G$12,)-1,"")</f>
        <v>2.7809965237544088E-3</v>
      </c>
      <c r="H4338" s="29">
        <f ca="1">IFERROR($F4338/OFFSET($F4338,H$12,)-1,"")</f>
        <v>1.2341346435047251E-2</v>
      </c>
      <c r="I4338" s="29">
        <f ca="1">IFERROR($F4338/OFFSET($F4338,I$12,)-1,"")</f>
        <v>1.8716892289582177E-2</v>
      </c>
      <c r="J4338" s="29">
        <f ca="1">IFERROR($F4338/OFFSET($F4338,J$12,)-1,"")</f>
        <v>2.1884594190348716E-2</v>
      </c>
      <c r="K4338" s="30">
        <f>F4338/VLOOKUP(YEAR(B4338),$Z$13:$AB$35,3,FALSE)-1</f>
        <v>6.481282106493591E-2</v>
      </c>
      <c r="L4338" s="21">
        <f>MAX(F4338:$F$5741)</f>
        <v>1257.96</v>
      </c>
      <c r="M4338" s="28">
        <f ca="1">IF(OFFSET($O4338,M$12,)&lt;&gt;"",_xlfn.STDEV.S(OFFSET($O4338,,,M$12))*SQRT($J$12/$G$12),"")</f>
        <v>9.6171480568894574E-2</v>
      </c>
      <c r="N4338" s="30">
        <f ca="1">IF(OFFSET($O4338,N$12,)&lt;&gt;"",_xlfn.STDEV.S(OFFSET($O4338,,,N$12))*SQRT($J$12/$G$12),"")</f>
        <v>0.11241520879375036</v>
      </c>
      <c r="O4338" s="4">
        <f t="shared" ca="1" si="67"/>
        <v>2.7771367073565318E-3</v>
      </c>
    </row>
    <row r="4339" spans="2:15" x14ac:dyDescent="0.2">
      <c r="B4339" s="14">
        <v>35305</v>
      </c>
      <c r="C4339" s="25">
        <v>1035.8499999999999</v>
      </c>
      <c r="D4339" s="25">
        <v>1041.99</v>
      </c>
      <c r="E4339" s="25">
        <v>1035.24</v>
      </c>
      <c r="F4339" s="16">
        <v>1035.5999999999999</v>
      </c>
      <c r="G4339" s="28">
        <f ca="1">IFERROR($F4339/OFFSET($F4339,G$12,)-1,"")</f>
        <v>-2.2204415782511866E-4</v>
      </c>
      <c r="H4339" s="29">
        <f ca="1">IFERROR($F4339/OFFSET($F4339,H$12,)-1,"")</f>
        <v>9.3468874572371075E-3</v>
      </c>
      <c r="I4339" s="29">
        <f ca="1">IFERROR($F4339/OFFSET($F4339,I$12,)-1,"")</f>
        <v>8.275727777236952E-3</v>
      </c>
      <c r="J4339" s="29">
        <f ca="1">IFERROR($F4339/OFFSET($F4339,J$12,)-1,"")</f>
        <v>1.5373754804298256E-2</v>
      </c>
      <c r="K4339" s="30">
        <f>F4339/VLOOKUP(YEAR(B4339),$Z$13:$AB$35,3,FALSE)-1</f>
        <v>6.1859792672798175E-2</v>
      </c>
      <c r="L4339" s="21">
        <f>MAX(F4339:$F$5741)</f>
        <v>1257.96</v>
      </c>
      <c r="M4339" s="28">
        <f ca="1">IF(OFFSET($O4339,M$12,)&lt;&gt;"",_xlfn.STDEV.S(OFFSET($O4339,,,M$12))*SQRT($J$12/$G$12),"")</f>
        <v>9.7066192447329974E-2</v>
      </c>
      <c r="N4339" s="30">
        <f ca="1">IF(OFFSET($O4339,N$12,)&lt;&gt;"",_xlfn.STDEV.S(OFFSET($O4339,,,N$12))*SQRT($J$12/$G$12),"")</f>
        <v>0.11208858494864136</v>
      </c>
      <c r="O4339" s="4">
        <f t="shared" ca="1" si="67"/>
        <v>-2.2206881327893133E-4</v>
      </c>
    </row>
    <row r="4340" spans="2:15" x14ac:dyDescent="0.2">
      <c r="B4340" s="14">
        <v>35304</v>
      </c>
      <c r="C4340" s="25">
        <v>1028.53</v>
      </c>
      <c r="D4340" s="25">
        <v>1036.31</v>
      </c>
      <c r="E4340" s="25">
        <v>1025.98</v>
      </c>
      <c r="F4340" s="16">
        <v>1035.83</v>
      </c>
      <c r="G4340" s="28">
        <f ca="1">IFERROR($F4340/OFFSET($F4340,G$12,)-1,"")</f>
        <v>7.0681340903788747E-3</v>
      </c>
      <c r="H4340" s="29">
        <f ca="1">IFERROR($F4340/OFFSET($F4340,H$12,)-1,"")</f>
        <v>6.6277295653103252E-3</v>
      </c>
      <c r="I4340" s="29">
        <f ca="1">IFERROR($F4340/OFFSET($F4340,I$12,)-1,"")</f>
        <v>1.2442576483237211E-2</v>
      </c>
      <c r="J4340" s="29">
        <f ca="1">IFERROR($F4340/OFFSET($F4340,J$12,)-1,"")</f>
        <v>9.1284609239521419E-3</v>
      </c>
      <c r="K4340" s="30">
        <f>F4340/VLOOKUP(YEAR(B4340),$Z$13:$AB$35,3,FALSE)-1</f>
        <v>6.2095624801336902E-2</v>
      </c>
      <c r="L4340" s="21">
        <f>MAX(F4340:$F$5741)</f>
        <v>1257.96</v>
      </c>
      <c r="M4340" s="28">
        <f ca="1">IF(OFFSET($O4340,M$12,)&lt;&gt;"",_xlfn.STDEV.S(OFFSET($O4340,,,M$12))*SQRT($J$12/$G$12),"")</f>
        <v>0.11052903972738351</v>
      </c>
      <c r="N4340" s="30">
        <f ca="1">IF(OFFSET($O4340,N$12,)&lt;&gt;"",_xlfn.STDEV.S(OFFSET($O4340,,,N$12))*SQRT($J$12/$G$12),"")</f>
        <v>0.11206141414876579</v>
      </c>
      <c r="O4340" s="4">
        <f t="shared" ca="1" si="67"/>
        <v>7.0432719146681913E-3</v>
      </c>
    </row>
    <row r="4341" spans="2:15" x14ac:dyDescent="0.2">
      <c r="B4341" s="14">
        <v>35303</v>
      </c>
      <c r="C4341" s="25">
        <v>1034.0899999999999</v>
      </c>
      <c r="D4341" s="25">
        <v>1034.0899999999999</v>
      </c>
      <c r="E4341" s="25">
        <v>1024.19</v>
      </c>
      <c r="F4341" s="16">
        <v>1028.56</v>
      </c>
      <c r="G4341" s="28">
        <f ca="1">IFERROR($F4341/OFFSET($F4341,G$12,)-1,"")</f>
        <v>-5.23226012360134E-3</v>
      </c>
      <c r="H4341" s="29">
        <f ca="1">IFERROR($F4341/OFFSET($F4341,H$12,)-1,"")</f>
        <v>-4.7413542856037383E-3</v>
      </c>
      <c r="I4341" s="29">
        <f ca="1">IFERROR($F4341/OFFSET($F4341,I$12,)-1,"")</f>
        <v>1.2003620764295952E-2</v>
      </c>
      <c r="J4341" s="29">
        <f ca="1">IFERROR($F4341/OFFSET($F4341,J$12,)-1,"")</f>
        <v>3.890445066914161E-4</v>
      </c>
      <c r="K4341" s="30">
        <f>F4341/VLOOKUP(YEAR(B4341),$Z$13:$AB$35,3,FALSE)-1</f>
        <v>5.464127882535097E-2</v>
      </c>
      <c r="L4341" s="21">
        <f>MAX(F4341:$F$5741)</f>
        <v>1257.96</v>
      </c>
      <c r="M4341" s="28">
        <f ca="1">IF(OFFSET($O4341,M$12,)&lt;&gt;"",_xlfn.STDEV.S(OFFSET($O4341,,,M$12))*SQRT($J$12/$G$12),"")</f>
        <v>0.10957215296572687</v>
      </c>
      <c r="N4341" s="30">
        <f ca="1">IF(OFFSET($O4341,N$12,)&lt;&gt;"",_xlfn.STDEV.S(OFFSET($O4341,,,N$12))*SQRT($J$12/$G$12),"")</f>
        <v>0.11233464656714437</v>
      </c>
      <c r="O4341" s="4">
        <f t="shared" ca="1" si="67"/>
        <v>-5.2459963318283844E-3</v>
      </c>
    </row>
    <row r="4342" spans="2:15" x14ac:dyDescent="0.2">
      <c r="B4342" s="14">
        <v>35300</v>
      </c>
      <c r="C4342" s="25">
        <v>1026.5999999999999</v>
      </c>
      <c r="D4342" s="25">
        <v>1034.1199999999999</v>
      </c>
      <c r="E4342" s="25">
        <v>1025.1500000000001</v>
      </c>
      <c r="F4342" s="16">
        <v>1033.97</v>
      </c>
      <c r="G4342" s="28">
        <f ca="1">IFERROR($F4342/OFFSET($F4342,G$12,)-1,"")</f>
        <v>7.9448636212982038E-3</v>
      </c>
      <c r="H4342" s="29">
        <f ca="1">IFERROR($F4342/OFFSET($F4342,H$12,)-1,"")</f>
        <v>-4.7262436470045799E-3</v>
      </c>
      <c r="I4342" s="29">
        <f ca="1">IFERROR($F4342/OFFSET($F4342,I$12,)-1,"")</f>
        <v>2.1497515337726369E-2</v>
      </c>
      <c r="J4342" s="29">
        <f ca="1">IFERROR($F4342/OFFSET($F4342,J$12,)-1,"")</f>
        <v>1.8506675968452679E-3</v>
      </c>
      <c r="K4342" s="30">
        <f>F4342/VLOOKUP(YEAR(B4342),$Z$13:$AB$35,3,FALSE)-1</f>
        <v>6.018846063141492E-2</v>
      </c>
      <c r="L4342" s="21">
        <f>MAX(F4342:$F$5741)</f>
        <v>1257.96</v>
      </c>
      <c r="M4342" s="28">
        <f ca="1">IF(OFFSET($O4342,M$12,)&lt;&gt;"",_xlfn.STDEV.S(OFFSET($O4342,,,M$12))*SQRT($J$12/$G$12),"")</f>
        <v>0.12780150761988346</v>
      </c>
      <c r="N4342" s="30">
        <f ca="1">IF(OFFSET($O4342,N$12,)&lt;&gt;"",_xlfn.STDEV.S(OFFSET($O4342,,,N$12))*SQRT($J$12/$G$12),"")</f>
        <v>0.11292815924946704</v>
      </c>
      <c r="O4342" s="4">
        <f t="shared" ca="1" si="67"/>
        <v>7.9134693647489544E-3</v>
      </c>
    </row>
    <row r="4343" spans="2:15" x14ac:dyDescent="0.2">
      <c r="B4343" s="14">
        <v>35299</v>
      </c>
      <c r="C4343" s="25">
        <v>1025.3900000000001</v>
      </c>
      <c r="D4343" s="25">
        <v>1026.21</v>
      </c>
      <c r="E4343" s="25">
        <v>1019.98</v>
      </c>
      <c r="F4343" s="16">
        <v>1025.82</v>
      </c>
      <c r="G4343" s="28">
        <f ca="1">IFERROR($F4343/OFFSET($F4343,G$12,)-1,"")</f>
        <v>-1.8518338027895265E-4</v>
      </c>
      <c r="H4343" s="29">
        <f ca="1">IFERROR($F4343/OFFSET($F4343,H$12,)-1,"")</f>
        <v>-7.9877765743462392E-3</v>
      </c>
      <c r="I4343" s="29">
        <f ca="1">IFERROR($F4343/OFFSET($F4343,I$12,)-1,"")</f>
        <v>1.5817223198593133E-3</v>
      </c>
      <c r="J4343" s="29">
        <f ca="1">IFERROR($F4343/OFFSET($F4343,J$12,)-1,"")</f>
        <v>1.3764020265321086E-3</v>
      </c>
      <c r="K4343" s="30">
        <f>F4343/VLOOKUP(YEAR(B4343),$Z$13:$AB$35,3,FALSE)-1</f>
        <v>5.1831800424497754E-2</v>
      </c>
      <c r="L4343" s="21">
        <f>MAX(F4343:$F$5741)</f>
        <v>1257.96</v>
      </c>
      <c r="M4343" s="28">
        <f ca="1">IF(OFFSET($O4343,M$12,)&lt;&gt;"",_xlfn.STDEV.S(OFFSET($O4343,,,M$12))*SQRT($J$12/$G$12),"")</f>
        <v>0.12467603198032119</v>
      </c>
      <c r="N4343" s="30">
        <f ca="1">IF(OFFSET($O4343,N$12,)&lt;&gt;"",_xlfn.STDEV.S(OFFSET($O4343,,,N$12))*SQRT($J$12/$G$12),"")</f>
        <v>0.11119913766933399</v>
      </c>
      <c r="O4343" s="4">
        <f t="shared" ca="1" si="67"/>
        <v>-1.8520052883823655E-4</v>
      </c>
    </row>
    <row r="4344" spans="2:15" x14ac:dyDescent="0.2">
      <c r="B4344" s="14">
        <v>35298</v>
      </c>
      <c r="C4344" s="25">
        <v>1029.56</v>
      </c>
      <c r="D4344" s="25">
        <v>1029.56</v>
      </c>
      <c r="E4344" s="25">
        <v>1022.57</v>
      </c>
      <c r="F4344" s="16">
        <v>1026.01</v>
      </c>
      <c r="G4344" s="28">
        <f ca="1">IFERROR($F4344/OFFSET($F4344,G$12,)-1,"")</f>
        <v>-2.9154235624532232E-3</v>
      </c>
      <c r="H4344" s="29">
        <f ca="1">IFERROR($F4344/OFFSET($F4344,H$12,)-1,"")</f>
        <v>-1.6138621456791014E-2</v>
      </c>
      <c r="I4344" s="29">
        <f ca="1">IFERROR($F4344/OFFSET($F4344,I$12,)-1,"")</f>
        <v>1.1215911218867891E-2</v>
      </c>
      <c r="J4344" s="29">
        <f ca="1">IFERROR($F4344/OFFSET($F4344,J$12,)-1,"")</f>
        <v>1.6792119419304363E-3</v>
      </c>
      <c r="K4344" s="30">
        <f>F4344/VLOOKUP(YEAR(B4344),$Z$13:$AB$35,3,FALSE)-1</f>
        <v>5.2026618269812364E-2</v>
      </c>
      <c r="L4344" s="21">
        <f>MAX(F4344:$F$5741)</f>
        <v>1257.96</v>
      </c>
      <c r="M4344" s="28">
        <f ca="1">IF(OFFSET($O4344,M$12,)&lt;&gt;"",_xlfn.STDEV.S(OFFSET($O4344,,,M$12))*SQRT($J$12/$G$12),"")</f>
        <v>0.12518268542817138</v>
      </c>
      <c r="N4344" s="30">
        <f ca="1">IF(OFFSET($O4344,N$12,)&lt;&gt;"",_xlfn.STDEV.S(OFFSET($O4344,,,N$12))*SQRT($J$12/$G$12),"")</f>
        <v>0.11272795118246716</v>
      </c>
      <c r="O4344" s="4">
        <f t="shared" ca="1" si="67"/>
        <v>-2.9196816879008265E-3</v>
      </c>
    </row>
    <row r="4345" spans="2:15" x14ac:dyDescent="0.2">
      <c r="B4345" s="14">
        <v>35297</v>
      </c>
      <c r="C4345" s="25">
        <v>1033.18</v>
      </c>
      <c r="D4345" s="25">
        <v>1033.18</v>
      </c>
      <c r="E4345" s="25">
        <v>1026.6600000000001</v>
      </c>
      <c r="F4345" s="16">
        <v>1029.01</v>
      </c>
      <c r="G4345" s="28">
        <f ca="1">IFERROR($F4345/OFFSET($F4345,G$12,)-1,"")</f>
        <v>-4.305923789987065E-3</v>
      </c>
      <c r="H4345" s="29">
        <f ca="1">IFERROR($F4345/OFFSET($F4345,H$12,)-1,"")</f>
        <v>-1.3290247106542474E-2</v>
      </c>
      <c r="I4345" s="29">
        <f ca="1">IFERROR($F4345/OFFSET($F4345,I$12,)-1,"")</f>
        <v>3.4422904395989828E-3</v>
      </c>
      <c r="J4345" s="29">
        <f ca="1">IFERROR($F4345/OFFSET($F4345,J$12,)-1,"")</f>
        <v>2.5273390036462118E-4</v>
      </c>
      <c r="K4345" s="30">
        <f>F4345/VLOOKUP(YEAR(B4345),$Z$13:$AB$35,3,FALSE)-1</f>
        <v>5.5102689511622449E-2</v>
      </c>
      <c r="L4345" s="21">
        <f>MAX(F4345:$F$5741)</f>
        <v>1257.96</v>
      </c>
      <c r="M4345" s="28">
        <f ca="1">IF(OFFSET($O4345,M$12,)&lt;&gt;"",_xlfn.STDEV.S(OFFSET($O4345,,,M$12))*SQRT($J$12/$G$12),"")</f>
        <v>0.12698890724583775</v>
      </c>
      <c r="N4345" s="30">
        <f ca="1">IF(OFFSET($O4345,N$12,)&lt;&gt;"",_xlfn.STDEV.S(OFFSET($O4345,,,N$12))*SQRT($J$12/$G$12),"")</f>
        <v>0.112726078668999</v>
      </c>
      <c r="O4345" s="4">
        <f t="shared" ca="1" si="67"/>
        <v>-4.315220978083921E-3</v>
      </c>
    </row>
    <row r="4346" spans="2:15" x14ac:dyDescent="0.2">
      <c r="B4346" s="14">
        <v>35296</v>
      </c>
      <c r="C4346" s="25">
        <v>1038.77</v>
      </c>
      <c r="D4346" s="25">
        <v>1042.28</v>
      </c>
      <c r="E4346" s="25">
        <v>1032.77</v>
      </c>
      <c r="F4346" s="16">
        <v>1033.46</v>
      </c>
      <c r="G4346" s="28">
        <f ca="1">IFERROR($F4346/OFFSET($F4346,G$12,)-1,"")</f>
        <v>-5.2171569382412075E-3</v>
      </c>
      <c r="H4346" s="29">
        <f ca="1">IFERROR($F4346/OFFSET($F4346,H$12,)-1,"")</f>
        <v>-6.4222123944853715E-3</v>
      </c>
      <c r="I4346" s="29">
        <f ca="1">IFERROR($F4346/OFFSET($F4346,I$12,)-1,"")</f>
        <v>3.8757807415465972E-3</v>
      </c>
      <c r="J4346" s="29">
        <f ca="1">IFERROR($F4346/OFFSET($F4346,J$12,)-1,"")</f>
        <v>6.2607713503988194E-3</v>
      </c>
      <c r="K4346" s="30">
        <f>F4346/VLOOKUP(YEAR(B4346),$Z$13:$AB$35,3,FALSE)-1</f>
        <v>5.9665528520307154E-2</v>
      </c>
      <c r="L4346" s="21">
        <f>MAX(F4346:$F$5741)</f>
        <v>1257.96</v>
      </c>
      <c r="M4346" s="28">
        <f ca="1">IF(OFFSET($O4346,M$12,)&lt;&gt;"",_xlfn.STDEV.S(OFFSET($O4346,,,M$12))*SQRT($J$12/$G$12),"")</f>
        <v>0.12848189365584528</v>
      </c>
      <c r="N4346" s="30">
        <f ca="1">IF(OFFSET($O4346,N$12,)&lt;&gt;"",_xlfn.STDEV.S(OFFSET($O4346,,,N$12))*SQRT($J$12/$G$12),"")</f>
        <v>0.11263379451743803</v>
      </c>
      <c r="O4346" s="4">
        <f t="shared" ca="1" si="67"/>
        <v>-5.2308138222808085E-3</v>
      </c>
    </row>
    <row r="4347" spans="2:15" x14ac:dyDescent="0.2">
      <c r="B4347" s="14">
        <v>35293</v>
      </c>
      <c r="C4347" s="25">
        <v>1033.83</v>
      </c>
      <c r="D4347" s="25">
        <v>1039.4000000000001</v>
      </c>
      <c r="E4347" s="25">
        <v>1031.95</v>
      </c>
      <c r="F4347" s="16">
        <v>1038.8800000000001</v>
      </c>
      <c r="G4347" s="28">
        <f ca="1">IFERROR($F4347/OFFSET($F4347,G$12,)-1,"")</f>
        <v>4.6418072102740737E-3</v>
      </c>
      <c r="H4347" s="29">
        <f ca="1">IFERROR($F4347/OFFSET($F4347,H$12,)-1,"")</f>
        <v>3.6421249915470355E-3</v>
      </c>
      <c r="I4347" s="29">
        <f ca="1">IFERROR($F4347/OFFSET($F4347,I$12,)-1,"")</f>
        <v>2.2961890979258381E-3</v>
      </c>
      <c r="J4347" s="29">
        <f ca="1">IFERROR($F4347/OFFSET($F4347,J$12,)-1,"")</f>
        <v>3.1478727718663446E-3</v>
      </c>
      <c r="K4347" s="30">
        <f>F4347/VLOOKUP(YEAR(B4347),$Z$13:$AB$35,3,FALSE)-1</f>
        <v>6.52229638971773E-2</v>
      </c>
      <c r="L4347" s="21">
        <f>MAX(F4347:$F$5741)</f>
        <v>1257.96</v>
      </c>
      <c r="M4347" s="28">
        <f ca="1">IF(OFFSET($O4347,M$12,)&lt;&gt;"",_xlfn.STDEV.S(OFFSET($O4347,,,M$12))*SQRT($J$12/$G$12),"")</f>
        <v>0.12821475799269139</v>
      </c>
      <c r="N4347" s="30">
        <f ca="1">IF(OFFSET($O4347,N$12,)&lt;&gt;"",_xlfn.STDEV.S(OFFSET($O4347,,,N$12))*SQRT($J$12/$G$12),"")</f>
        <v>0.11329343143241327</v>
      </c>
      <c r="O4347" s="4">
        <f t="shared" ca="1" si="67"/>
        <v>4.6310672455915029E-3</v>
      </c>
    </row>
    <row r="4348" spans="2:15" x14ac:dyDescent="0.2">
      <c r="B4348" s="14">
        <v>35291</v>
      </c>
      <c r="C4348" s="25">
        <v>1042.8399999999999</v>
      </c>
      <c r="D4348" s="25">
        <v>1042.8399999999999</v>
      </c>
      <c r="E4348" s="25">
        <v>1033.58</v>
      </c>
      <c r="F4348" s="16">
        <v>1034.08</v>
      </c>
      <c r="G4348" s="28">
        <f ca="1">IFERROR($F4348/OFFSET($F4348,G$12,)-1,"")</f>
        <v>-8.4001380844616058E-3</v>
      </c>
      <c r="H4348" s="29">
        <f ca="1">IFERROR($F4348/OFFSET($F4348,H$12,)-1,"")</f>
        <v>6.227619492448877E-3</v>
      </c>
      <c r="I4348" s="29">
        <f ca="1">IFERROR($F4348/OFFSET($F4348,I$12,)-1,"")</f>
        <v>2.9873908826381079E-3</v>
      </c>
      <c r="J4348" s="29">
        <f ca="1">IFERROR($F4348/OFFSET($F4348,J$12,)-1,"")</f>
        <v>7.5217272691843196E-3</v>
      </c>
      <c r="K4348" s="30">
        <f>F4348/VLOOKUP(YEAR(B4348),$Z$13:$AB$35,3,FALSE)-1</f>
        <v>6.0301249910281296E-2</v>
      </c>
      <c r="L4348" s="21">
        <f>MAX(F4348:$F$5741)</f>
        <v>1257.96</v>
      </c>
      <c r="M4348" s="28">
        <f ca="1">IF(OFFSET($O4348,M$12,)&lt;&gt;"",_xlfn.STDEV.S(OFFSET($O4348,,,M$12))*SQRT($J$12/$G$12),"")</f>
        <v>0.12794438500112937</v>
      </c>
      <c r="N4348" s="30">
        <f ca="1">IF(OFFSET($O4348,N$12,)&lt;&gt;"",_xlfn.STDEV.S(OFFSET($O4348,,,N$12))*SQRT($J$12/$G$12),"")</f>
        <v>0.11408164489963393</v>
      </c>
      <c r="O4348" s="4">
        <f t="shared" ca="1" si="67"/>
        <v>-8.4356180753081683E-3</v>
      </c>
    </row>
    <row r="4349" spans="2:15" x14ac:dyDescent="0.2">
      <c r="B4349" s="14">
        <v>35290</v>
      </c>
      <c r="C4349" s="25">
        <v>1043.23</v>
      </c>
      <c r="D4349" s="25">
        <v>1048.6400000000001</v>
      </c>
      <c r="E4349" s="25">
        <v>1042.2</v>
      </c>
      <c r="F4349" s="16">
        <v>1042.8399999999999</v>
      </c>
      <c r="G4349" s="28">
        <f ca="1">IFERROR($F4349/OFFSET($F4349,G$12,)-1,"")</f>
        <v>-2.8766768628840644E-5</v>
      </c>
      <c r="H4349" s="29">
        <f ca="1">IFERROR($F4349/OFFSET($F4349,H$12,)-1,"")</f>
        <v>1.4337126738644068E-2</v>
      </c>
      <c r="I4349" s="29">
        <f ca="1">IFERROR($F4349/OFFSET($F4349,I$12,)-1,"")</f>
        <v>-6.7149891893437674E-3</v>
      </c>
      <c r="J4349" s="29">
        <f ca="1">IFERROR($F4349/OFFSET($F4349,J$12,)-1,"")</f>
        <v>1.6948491408733446E-2</v>
      </c>
      <c r="K4349" s="30">
        <f>F4349/VLOOKUP(YEAR(B4349),$Z$13:$AB$35,3,FALSE)-1</f>
        <v>6.9283377936366186E-2</v>
      </c>
      <c r="L4349" s="21">
        <f>MAX(F4349:$F$5741)</f>
        <v>1257.96</v>
      </c>
      <c r="M4349" s="28">
        <f ca="1">IF(OFFSET($O4349,M$12,)&lt;&gt;"",_xlfn.STDEV.S(OFFSET($O4349,,,M$12))*SQRT($J$12/$G$12),"")</f>
        <v>0.1279729161457705</v>
      </c>
      <c r="N4349" s="30">
        <f ca="1">IF(OFFSET($O4349,N$12,)&lt;&gt;"",_xlfn.STDEV.S(OFFSET($O4349,,,N$12))*SQRT($J$12/$G$12),"")</f>
        <v>0.11615872061802004</v>
      </c>
      <c r="O4349" s="4">
        <f t="shared" ca="1" si="67"/>
        <v>-2.8767182400264581E-5</v>
      </c>
    </row>
    <row r="4350" spans="2:15" x14ac:dyDescent="0.2">
      <c r="B4350" s="14">
        <v>35289</v>
      </c>
      <c r="C4350" s="25">
        <v>1040.6300000000001</v>
      </c>
      <c r="D4350" s="25">
        <v>1043.1300000000001</v>
      </c>
      <c r="E4350" s="25">
        <v>1038.01</v>
      </c>
      <c r="F4350" s="16">
        <v>1042.8699999999999</v>
      </c>
      <c r="G4350" s="28">
        <f ca="1">IFERROR($F4350/OFFSET($F4350,G$12,)-1,"")</f>
        <v>2.6246466821771008E-3</v>
      </c>
      <c r="H4350" s="29">
        <f ca="1">IFERROR($F4350/OFFSET($F4350,H$12,)-1,"")</f>
        <v>1.1042385698219803E-2</v>
      </c>
      <c r="I4350" s="29">
        <f ca="1">IFERROR($F4350/OFFSET($F4350,I$12,)-1,"")</f>
        <v>-1.3227988834744742E-2</v>
      </c>
      <c r="J4350" s="29">
        <f ca="1">IFERROR($F4350/OFFSET($F4350,J$12,)-1,"")</f>
        <v>1.8099635859537333E-2</v>
      </c>
      <c r="K4350" s="30">
        <f>F4350/VLOOKUP(YEAR(B4350),$Z$13:$AB$35,3,FALSE)-1</f>
        <v>6.9314138648784329E-2</v>
      </c>
      <c r="L4350" s="21">
        <f>MAX(F4350:$F$5741)</f>
        <v>1257.96</v>
      </c>
      <c r="M4350" s="28">
        <f ca="1">IF(OFFSET($O4350,M$12,)&lt;&gt;"",_xlfn.STDEV.S(OFFSET($O4350,,,M$12))*SQRT($J$12/$G$12),"")</f>
        <v>0.1279400880351671</v>
      </c>
      <c r="N4350" s="30">
        <f ca="1">IF(OFFSET($O4350,N$12,)&lt;&gt;"",_xlfn.STDEV.S(OFFSET($O4350,,,N$12))*SQRT($J$12/$G$12),"")</f>
        <v>0.11618068339771227</v>
      </c>
      <c r="O4350" s="4">
        <f t="shared" ca="1" si="67"/>
        <v>2.6212083120976588E-3</v>
      </c>
    </row>
    <row r="4351" spans="2:15" x14ac:dyDescent="0.2">
      <c r="B4351" s="14">
        <v>35286</v>
      </c>
      <c r="C4351" s="25">
        <v>1035.1099999999999</v>
      </c>
      <c r="D4351" s="25">
        <v>1040.6500000000001</v>
      </c>
      <c r="E4351" s="25">
        <v>1035.05</v>
      </c>
      <c r="F4351" s="16">
        <v>1040.1400000000001</v>
      </c>
      <c r="G4351" s="28">
        <f ca="1">IFERROR($F4351/OFFSET($F4351,G$12,)-1,"")</f>
        <v>4.8593869250612709E-3</v>
      </c>
      <c r="H4351" s="29">
        <f ca="1">IFERROR($F4351/OFFSET($F4351,H$12,)-1,"")</f>
        <v>6.6682796999759653E-3</v>
      </c>
      <c r="I4351" s="29">
        <f ca="1">IFERROR($F4351/OFFSET($F4351,I$12,)-1,"")</f>
        <v>-3.9131639722863598E-2</v>
      </c>
      <c r="J4351" s="29">
        <f ca="1">IFERROR($F4351/OFFSET($F4351,J$12,)-1,"")</f>
        <v>7.4775769551151949E-3</v>
      </c>
      <c r="K4351" s="30">
        <f>F4351/VLOOKUP(YEAR(B4351),$Z$13:$AB$35,3,FALSE)-1</f>
        <v>6.6514913818737531E-2</v>
      </c>
      <c r="L4351" s="21">
        <f>MAX(F4351:$F$5741)</f>
        <v>1257.96</v>
      </c>
      <c r="M4351" s="28">
        <f ca="1">IF(OFFSET($O4351,M$12,)&lt;&gt;"",_xlfn.STDEV.S(OFFSET($O4351,,,M$12))*SQRT($J$12/$G$12),"")</f>
        <v>0.13217840543940962</v>
      </c>
      <c r="N4351" s="30">
        <f ca="1">IF(OFFSET($O4351,N$12,)&lt;&gt;"",_xlfn.STDEV.S(OFFSET($O4351,,,N$12))*SQRT($J$12/$G$12),"")</f>
        <v>0.11663672253219534</v>
      </c>
      <c r="O4351" s="4">
        <f t="shared" ca="1" si="67"/>
        <v>4.8476182148295081E-3</v>
      </c>
    </row>
    <row r="4352" spans="2:15" x14ac:dyDescent="0.2">
      <c r="B4352" s="14">
        <v>35285</v>
      </c>
      <c r="C4352" s="25">
        <v>1028.02</v>
      </c>
      <c r="D4352" s="25">
        <v>1035.17</v>
      </c>
      <c r="E4352" s="25">
        <v>1025.3499999999999</v>
      </c>
      <c r="F4352" s="16">
        <v>1035.1099999999999</v>
      </c>
      <c r="G4352" s="28">
        <f ca="1">IFERROR($F4352/OFFSET($F4352,G$12,)-1,"")</f>
        <v>7.2298770045149396E-3</v>
      </c>
      <c r="H4352" s="29">
        <f ca="1">IFERROR($F4352/OFFSET($F4352,H$12,)-1,"")</f>
        <v>-1.3025104683249689E-3</v>
      </c>
      <c r="I4352" s="29">
        <f ca="1">IFERROR($F4352/OFFSET($F4352,I$12,)-1,"")</f>
        <v>-4.635950729204108E-2</v>
      </c>
      <c r="J4352" s="29">
        <f ca="1">IFERROR($F4352/OFFSET($F4352,J$12,)-1,"")</f>
        <v>-3.6289080548285169E-3</v>
      </c>
      <c r="K4352" s="30">
        <f>F4352/VLOOKUP(YEAR(B4352),$Z$13:$AB$35,3,FALSE)-1</f>
        <v>6.1357367703302579E-2</v>
      </c>
      <c r="L4352" s="21">
        <f>MAX(F4352:$F$5741)</f>
        <v>1257.96</v>
      </c>
      <c r="M4352" s="28">
        <f ca="1">IF(OFFSET($O4352,M$12,)&lt;&gt;"",_xlfn.STDEV.S(OFFSET($O4352,,,M$12))*SQRT($J$12/$G$12),"")</f>
        <v>0.13078999622480419</v>
      </c>
      <c r="N4352" s="30">
        <f ca="1">IF(OFFSET($O4352,N$12,)&lt;&gt;"",_xlfn.STDEV.S(OFFSET($O4352,,,N$12))*SQRT($J$12/$G$12),"")</f>
        <v>0.11712075447197672</v>
      </c>
      <c r="O4352" s="4">
        <f t="shared" ca="1" si="67"/>
        <v>7.2038667358841147E-3</v>
      </c>
    </row>
    <row r="4353" spans="2:15" x14ac:dyDescent="0.2">
      <c r="B4353" s="14">
        <v>35284</v>
      </c>
      <c r="C4353" s="25">
        <v>1028.58</v>
      </c>
      <c r="D4353" s="25">
        <v>1030.1199999999999</v>
      </c>
      <c r="E4353" s="25">
        <v>1026.52</v>
      </c>
      <c r="F4353" s="16">
        <v>1027.68</v>
      </c>
      <c r="G4353" s="28">
        <f ca="1">IFERROR($F4353/OFFSET($F4353,G$12,)-1,"")</f>
        <v>-4.0852057192863889E-4</v>
      </c>
      <c r="H4353" s="29">
        <f ca="1">IFERROR($F4353/OFFSET($F4353,H$12,)-1,"")</f>
        <v>-9.9154272382617759E-4</v>
      </c>
      <c r="I4353" s="29">
        <f ca="1">IFERROR($F4353/OFFSET($F4353,I$12,)-1,"")</f>
        <v>-5.0992704774217357E-2</v>
      </c>
      <c r="J4353" s="29">
        <f ca="1">IFERROR($F4353/OFFSET($F4353,J$12,)-1,"")</f>
        <v>-2.0034519257359218E-2</v>
      </c>
      <c r="K4353" s="30">
        <f>F4353/VLOOKUP(YEAR(B4353),$Z$13:$AB$35,3,FALSE)-1</f>
        <v>5.373896459442018E-2</v>
      </c>
      <c r="L4353" s="21">
        <f>MAX(F4353:$F$5741)</f>
        <v>1257.96</v>
      </c>
      <c r="M4353" s="28">
        <f ca="1">IF(OFFSET($O4353,M$12,)&lt;&gt;"",_xlfn.STDEV.S(OFFSET($O4353,,,M$12))*SQRT($J$12/$G$12),"")</f>
        <v>0.12833657598714962</v>
      </c>
      <c r="N4353" s="30">
        <f ca="1">IF(OFFSET($O4353,N$12,)&lt;&gt;"",_xlfn.STDEV.S(OFFSET($O4353,,,N$12))*SQRT($J$12/$G$12),"")</f>
        <v>0.11587546208228086</v>
      </c>
      <c r="O4353" s="4">
        <f t="shared" ca="1" si="67"/>
        <v>-4.0860403919031968E-4</v>
      </c>
    </row>
    <row r="4354" spans="2:15" x14ac:dyDescent="0.2">
      <c r="B4354" s="14">
        <v>35283</v>
      </c>
      <c r="C4354" s="25">
        <v>1031.78</v>
      </c>
      <c r="D4354" s="25">
        <v>1031.78</v>
      </c>
      <c r="E4354" s="25">
        <v>1025.81</v>
      </c>
      <c r="F4354" s="16">
        <v>1028.0999999999999</v>
      </c>
      <c r="G4354" s="28">
        <f ca="1">IFERROR($F4354/OFFSET($F4354,G$12,)-1,"")</f>
        <v>-3.2768449218599782E-3</v>
      </c>
      <c r="H4354" s="29">
        <f ca="1">IFERROR($F4354/OFFSET($F4354,H$12,)-1,"")</f>
        <v>8.5344320188345257E-3</v>
      </c>
      <c r="I4354" s="29">
        <f ca="1">IFERROR($F4354/OFFSET($F4354,I$12,)-1,"")</f>
        <v>-4.515565792406584E-2</v>
      </c>
      <c r="J4354" s="29">
        <f ca="1">IFERROR($F4354/OFFSET($F4354,J$12,)-1,"")</f>
        <v>-1.6586317722681487E-2</v>
      </c>
      <c r="K4354" s="30">
        <f>F4354/VLOOKUP(YEAR(B4354),$Z$13:$AB$35,3,FALSE)-1</f>
        <v>5.4169614568273294E-2</v>
      </c>
      <c r="L4354" s="21">
        <f>MAX(F4354:$F$5741)</f>
        <v>1257.96</v>
      </c>
      <c r="M4354" s="28">
        <f ca="1">IF(OFFSET($O4354,M$12,)&lt;&gt;"",_xlfn.STDEV.S(OFFSET($O4354,,,M$12))*SQRT($J$12/$G$12),"")</f>
        <v>0.12827366399868503</v>
      </c>
      <c r="N4354" s="30">
        <f ca="1">IF(OFFSET($O4354,N$12,)&lt;&gt;"",_xlfn.STDEV.S(OFFSET($O4354,,,N$12))*SQRT($J$12/$G$12),"")</f>
        <v>0.11613933291460109</v>
      </c>
      <c r="O4354" s="4">
        <f t="shared" ca="1" si="67"/>
        <v>-3.282225535687707E-3</v>
      </c>
    </row>
    <row r="4355" spans="2:15" x14ac:dyDescent="0.2">
      <c r="B4355" s="14">
        <v>35282</v>
      </c>
      <c r="C4355" s="25">
        <v>1033.07</v>
      </c>
      <c r="D4355" s="25">
        <v>1036.24</v>
      </c>
      <c r="E4355" s="25">
        <v>1028.42</v>
      </c>
      <c r="F4355" s="16">
        <v>1031.48</v>
      </c>
      <c r="G4355" s="28">
        <f ca="1">IFERROR($F4355/OFFSET($F4355,G$12,)-1,"")</f>
        <v>-1.7130413743043915E-3</v>
      </c>
      <c r="H4355" s="29">
        <f ca="1">IFERROR($F4355/OFFSET($F4355,H$12,)-1,"")</f>
        <v>4.2644338428585726E-3</v>
      </c>
      <c r="I4355" s="29">
        <f ca="1">IFERROR($F4355/OFFSET($F4355,I$12,)-1,"")</f>
        <v>-5.0386205245762761E-2</v>
      </c>
      <c r="J4355" s="29">
        <f ca="1">IFERROR($F4355/OFFSET($F4355,J$12,)-1,"")</f>
        <v>-9.2497430626925503E-3</v>
      </c>
      <c r="K4355" s="30">
        <f>F4355/VLOOKUP(YEAR(B4355),$Z$13:$AB$35,3,FALSE)-1</f>
        <v>5.76353215007126E-2</v>
      </c>
      <c r="L4355" s="21">
        <f>MAX(F4355:$F$5741)</f>
        <v>1257.96</v>
      </c>
      <c r="M4355" s="28">
        <f ca="1">IF(OFFSET($O4355,M$12,)&lt;&gt;"",_xlfn.STDEV.S(OFFSET($O4355,,,M$12))*SQRT($J$12/$G$12),"")</f>
        <v>0.131933105741769</v>
      </c>
      <c r="N4355" s="30">
        <f ca="1">IF(OFFSET($O4355,N$12,)&lt;&gt;"",_xlfn.STDEV.S(OFFSET($O4355,,,N$12))*SQRT($J$12/$G$12),"")</f>
        <v>0.11625243682813892</v>
      </c>
      <c r="O4355" s="4">
        <f t="shared" ca="1" si="67"/>
        <v>-1.7145103074813332E-3</v>
      </c>
    </row>
    <row r="4356" spans="2:15" x14ac:dyDescent="0.2">
      <c r="B4356" s="14">
        <v>35279</v>
      </c>
      <c r="C4356" s="25">
        <v>1036.8800000000001</v>
      </c>
      <c r="D4356" s="25">
        <v>1041.03</v>
      </c>
      <c r="E4356" s="25">
        <v>1032.33</v>
      </c>
      <c r="F4356" s="16">
        <v>1033.25</v>
      </c>
      <c r="G4356" s="28">
        <f ca="1">IFERROR($F4356/OFFSET($F4356,G$12,)-1,"")</f>
        <v>-3.09708044690582E-3</v>
      </c>
      <c r="H4356" s="29">
        <f ca="1">IFERROR($F4356/OFFSET($F4356,H$12,)-1,"")</f>
        <v>9.9208288534844424E-3</v>
      </c>
      <c r="I4356" s="29">
        <f ca="1">IFERROR($F4356/OFFSET($F4356,I$12,)-1,"")</f>
        <v>-4.8002948357672603E-2</v>
      </c>
      <c r="J4356" s="29">
        <f ca="1">IFERROR($F4356/OFFSET($F4356,J$12,)-1,"")</f>
        <v>-9.1858441307290928E-4</v>
      </c>
      <c r="K4356" s="30">
        <f>F4356/VLOOKUP(YEAR(B4356),$Z$13:$AB$35,3,FALSE)-1</f>
        <v>5.9450203533380597E-2</v>
      </c>
      <c r="L4356" s="21">
        <f>MAX(F4356:$F$5741)</f>
        <v>1257.96</v>
      </c>
      <c r="M4356" s="28">
        <f ca="1">IF(OFFSET($O4356,M$12,)&lt;&gt;"",_xlfn.STDEV.S(OFFSET($O4356,,,M$12))*SQRT($J$12/$G$12),"")</f>
        <v>0.13277008538430535</v>
      </c>
      <c r="N4356" s="30">
        <f ca="1">IF(OFFSET($O4356,N$12,)&lt;&gt;"",_xlfn.STDEV.S(OFFSET($O4356,,,N$12))*SQRT($J$12/$G$12),"")</f>
        <v>0.11632211896873332</v>
      </c>
      <c r="O4356" s="4">
        <f t="shared" ca="1" si="67"/>
        <v>-3.1018863259142746E-3</v>
      </c>
    </row>
    <row r="4357" spans="2:15" x14ac:dyDescent="0.2">
      <c r="B4357" s="14">
        <v>35278</v>
      </c>
      <c r="C4357" s="25">
        <v>1029.3</v>
      </c>
      <c r="D4357" s="25">
        <v>1037.01</v>
      </c>
      <c r="E4357" s="25">
        <v>1029.3</v>
      </c>
      <c r="F4357" s="16">
        <v>1036.46</v>
      </c>
      <c r="G4357" s="28">
        <f ca="1">IFERROR($F4357/OFFSET($F4357,G$12,)-1,"")</f>
        <v>7.5435015067562006E-3</v>
      </c>
      <c r="H4357" s="29">
        <f ca="1">IFERROR($F4357/OFFSET($F4357,H$12,)-1,"")</f>
        <v>1.9776457160848526E-2</v>
      </c>
      <c r="I4357" s="29">
        <f ca="1">IFERROR($F4357/OFFSET($F4357,I$12,)-1,"")</f>
        <v>-4.1282409420122179E-2</v>
      </c>
      <c r="J4357" s="29">
        <f ca="1">IFERROR($F4357/OFFSET($F4357,J$12,)-1,"")</f>
        <v>-6.8417018014563791E-3</v>
      </c>
      <c r="K4357" s="30">
        <f>F4357/VLOOKUP(YEAR(B4357),$Z$13:$AB$35,3,FALSE)-1</f>
        <v>6.2741599762117239E-2</v>
      </c>
      <c r="L4357" s="21">
        <f>MAX(F4357:$F$5741)</f>
        <v>1257.96</v>
      </c>
      <c r="M4357" s="28">
        <f ca="1">IF(OFFSET($O4357,M$12,)&lt;&gt;"",_xlfn.STDEV.S(OFFSET($O4357,,,M$12))*SQRT($J$12/$G$12),"")</f>
        <v>0.13704282315765293</v>
      </c>
      <c r="N4357" s="30">
        <f ca="1">IF(OFFSET($O4357,N$12,)&lt;&gt;"",_xlfn.STDEV.S(OFFSET($O4357,,,N$12))*SQRT($J$12/$G$12),"")</f>
        <v>0.11791762895593115</v>
      </c>
      <c r="O4357" s="4">
        <f t="shared" ca="1" si="67"/>
        <v>7.5151915807717545E-3</v>
      </c>
    </row>
    <row r="4358" spans="2:15" x14ac:dyDescent="0.2">
      <c r="B4358" s="14">
        <v>35277</v>
      </c>
      <c r="C4358" s="25">
        <v>1019.47</v>
      </c>
      <c r="D4358" s="25">
        <v>1029.79</v>
      </c>
      <c r="E4358" s="25">
        <v>1019.47</v>
      </c>
      <c r="F4358" s="16">
        <v>1028.7</v>
      </c>
      <c r="G4358" s="28">
        <f ca="1">IFERROR($F4358/OFFSET($F4358,G$12,)-1,"")</f>
        <v>9.123013537374991E-3</v>
      </c>
      <c r="H4358" s="29">
        <f ca="1">IFERROR($F4358/OFFSET($F4358,H$12,)-1,"")</f>
        <v>1.6291085841870778E-2</v>
      </c>
      <c r="I4358" s="29">
        <f ca="1">IFERROR($F4358/OFFSET($F4358,I$12,)-1,"")</f>
        <v>-4.2722476061082482E-2</v>
      </c>
      <c r="J4358" s="29">
        <f ca="1">IFERROR($F4358/OFFSET($F4358,J$12,)-1,"")</f>
        <v>-1.7900615781182849E-2</v>
      </c>
      <c r="K4358" s="30">
        <f>F4358/VLOOKUP(YEAR(B4358),$Z$13:$AB$35,3,FALSE)-1</f>
        <v>5.4784828816635489E-2</v>
      </c>
      <c r="L4358" s="21">
        <f>MAX(F4358:$F$5741)</f>
        <v>1257.96</v>
      </c>
      <c r="M4358" s="28">
        <f ca="1">IF(OFFSET($O4358,M$12,)&lt;&gt;"",_xlfn.STDEV.S(OFFSET($O4358,,,M$12))*SQRT($J$12/$G$12),"")</f>
        <v>0.13531872236626791</v>
      </c>
      <c r="N4358" s="30">
        <f ca="1">IF(OFFSET($O4358,N$12,)&lt;&gt;"",_xlfn.STDEV.S(OFFSET($O4358,,,N$12))*SQRT($J$12/$G$12),"")</f>
        <v>0.11708564338245848</v>
      </c>
      <c r="O4358" s="4">
        <f t="shared" ca="1" si="67"/>
        <v>9.0816502310430789E-3</v>
      </c>
    </row>
    <row r="4359" spans="2:15" x14ac:dyDescent="0.2">
      <c r="B4359" s="14">
        <v>35276</v>
      </c>
      <c r="C4359" s="25">
        <v>1027.0999999999999</v>
      </c>
      <c r="D4359" s="25">
        <v>1028.57</v>
      </c>
      <c r="E4359" s="25">
        <v>1016.98</v>
      </c>
      <c r="F4359" s="16">
        <v>1019.4</v>
      </c>
      <c r="G4359" s="28">
        <f ca="1">IFERROR($F4359/OFFSET($F4359,G$12,)-1,"")</f>
        <v>-7.4968357511439043E-3</v>
      </c>
      <c r="H4359" s="29">
        <f ca="1">IFERROR($F4359/OFFSET($F4359,H$12,)-1,"")</f>
        <v>-4.6865846514353438E-3</v>
      </c>
      <c r="I4359" s="29">
        <f ca="1">IFERROR($F4359/OFFSET($F4359,I$12,)-1,"")</f>
        <v>-5.239967651077837E-2</v>
      </c>
      <c r="J4359" s="29">
        <f ca="1">IFERROR($F4359/OFFSET($F4359,J$12,)-1,"")</f>
        <v>-2.9364716636197441E-2</v>
      </c>
      <c r="K4359" s="30">
        <f>F4359/VLOOKUP(YEAR(B4359),$Z$13:$AB$35,3,FALSE)-1</f>
        <v>4.5249007967024468E-2</v>
      </c>
      <c r="L4359" s="21">
        <f>MAX(F4359:$F$5741)</f>
        <v>1257.96</v>
      </c>
      <c r="M4359" s="28">
        <f ca="1">IF(OFFSET($O4359,M$12,)&lt;&gt;"",_xlfn.STDEV.S(OFFSET($O4359,,,M$12))*SQRT($J$12/$G$12),"")</f>
        <v>0.13333155157423307</v>
      </c>
      <c r="N4359" s="30">
        <f ca="1">IF(OFFSET($O4359,N$12,)&lt;&gt;"",_xlfn.STDEV.S(OFFSET($O4359,,,N$12))*SQRT($J$12/$G$12),"")</f>
        <v>0.11751445272813071</v>
      </c>
      <c r="O4359" s="4">
        <f t="shared" ca="1" si="67"/>
        <v>-7.525078265817226E-3</v>
      </c>
    </row>
    <row r="4360" spans="2:15" x14ac:dyDescent="0.2">
      <c r="B4360" s="14">
        <v>35275</v>
      </c>
      <c r="C4360" s="25">
        <v>1023.64</v>
      </c>
      <c r="D4360" s="25">
        <v>1031.8</v>
      </c>
      <c r="E4360" s="25">
        <v>1023.64</v>
      </c>
      <c r="F4360" s="16">
        <v>1027.0999999999999</v>
      </c>
      <c r="G4360" s="28">
        <f ca="1">IFERROR($F4360/OFFSET($F4360,G$12,)-1,"")</f>
        <v>3.9096862476786232E-3</v>
      </c>
      <c r="H4360" s="29">
        <f ca="1">IFERROR($F4360/OFFSET($F4360,H$12,)-1,"")</f>
        <v>1.2290194455121473E-2</v>
      </c>
      <c r="I4360" s="29">
        <f ca="1">IFERROR($F4360/OFFSET($F4360,I$12,)-1,"")</f>
        <v>-5.782743500834775E-2</v>
      </c>
      <c r="J4360" s="29">
        <f ca="1">IFERROR($F4360/OFFSET($F4360,J$12,)-1,"")</f>
        <v>-1.5027283101738731E-2</v>
      </c>
      <c r="K4360" s="30">
        <f>F4360/VLOOKUP(YEAR(B4360),$Z$13:$AB$35,3,FALSE)-1</f>
        <v>5.3144257487669933E-2</v>
      </c>
      <c r="L4360" s="21">
        <f>MAX(F4360:$F$5741)</f>
        <v>1257.96</v>
      </c>
      <c r="M4360" s="28">
        <f ca="1">IF(OFFSET($O4360,M$12,)&lt;&gt;"",_xlfn.STDEV.S(OFFSET($O4360,,,M$12))*SQRT($J$12/$G$12),"")</f>
        <v>0.13278498553538254</v>
      </c>
      <c r="N4360" s="30">
        <f ca="1">IF(OFFSET($O4360,N$12,)&lt;&gt;"",_xlfn.STDEV.S(OFFSET($O4360,,,N$12))*SQRT($J$12/$G$12),"")</f>
        <v>0.117285057354612</v>
      </c>
      <c r="O4360" s="4">
        <f t="shared" ca="1" si="67"/>
        <v>3.9020632868643802E-3</v>
      </c>
    </row>
    <row r="4361" spans="2:15" x14ac:dyDescent="0.2">
      <c r="B4361" s="14">
        <v>35272</v>
      </c>
      <c r="C4361" s="25">
        <v>1017.09</v>
      </c>
      <c r="D4361" s="25">
        <v>1024.74</v>
      </c>
      <c r="E4361" s="25">
        <v>1017.09</v>
      </c>
      <c r="F4361" s="16">
        <v>1023.1</v>
      </c>
      <c r="G4361" s="28">
        <f ca="1">IFERROR($F4361/OFFSET($F4361,G$12,)-1,"")</f>
        <v>6.6315085206030133E-3</v>
      </c>
      <c r="H4361" s="29">
        <f ca="1">IFERROR($F4361/OFFSET($F4361,H$12,)-1,"")</f>
        <v>-2.3208643757069991E-3</v>
      </c>
      <c r="I4361" s="29">
        <f ca="1">IFERROR($F4361/OFFSET($F4361,I$12,)-1,"")</f>
        <v>-6.3584026652754422E-2</v>
      </c>
      <c r="J4361" s="29">
        <f ca="1">IFERROR($F4361/OFFSET($F4361,J$12,)-1,"")</f>
        <v>-1.1459380072659786E-2</v>
      </c>
      <c r="K4361" s="30">
        <f>F4361/VLOOKUP(YEAR(B4361),$Z$13:$AB$35,3,FALSE)-1</f>
        <v>4.9042829165256929E-2</v>
      </c>
      <c r="L4361" s="21">
        <f>MAX(F4361:$F$5741)</f>
        <v>1257.96</v>
      </c>
      <c r="M4361" s="28">
        <f ca="1">IF(OFFSET($O4361,M$12,)&lt;&gt;"",_xlfn.STDEV.S(OFFSET($O4361,,,M$12))*SQRT($J$12/$G$12),"")</f>
        <v>0.13237575906431034</v>
      </c>
      <c r="N4361" s="30">
        <f ca="1">IF(OFFSET($O4361,N$12,)&lt;&gt;"",_xlfn.STDEV.S(OFFSET($O4361,,,N$12))*SQRT($J$12/$G$12),"")</f>
        <v>0.11686956775284284</v>
      </c>
      <c r="O4361" s="4">
        <f t="shared" ca="1" si="67"/>
        <v>6.6096167981064572E-3</v>
      </c>
    </row>
    <row r="4362" spans="2:15" x14ac:dyDescent="0.2">
      <c r="B4362" s="14">
        <v>35271</v>
      </c>
      <c r="C4362" s="25">
        <v>1012.87</v>
      </c>
      <c r="D4362" s="25">
        <v>1024.47</v>
      </c>
      <c r="E4362" s="25">
        <v>1011.73</v>
      </c>
      <c r="F4362" s="16">
        <v>1016.36</v>
      </c>
      <c r="G4362" s="28">
        <f ca="1">IFERROR($F4362/OFFSET($F4362,G$12,)-1,"")</f>
        <v>4.099939735825453E-3</v>
      </c>
      <c r="H4362" s="29">
        <f ca="1">IFERROR($F4362/OFFSET($F4362,H$12,)-1,"")</f>
        <v>-1.2734708150796026E-2</v>
      </c>
      <c r="I4362" s="29">
        <f ca="1">IFERROR($F4362/OFFSET($F4362,I$12,)-1,"")</f>
        <v>-7.4715730633722721E-2</v>
      </c>
      <c r="J4362" s="29">
        <f ca="1">IFERROR($F4362/OFFSET($F4362,J$12,)-1,"")</f>
        <v>-1.211096207305451E-2</v>
      </c>
      <c r="K4362" s="30">
        <f>F4362/VLOOKUP(YEAR(B4362),$Z$13:$AB$35,3,FALSE)-1</f>
        <v>4.2131922441990488E-2</v>
      </c>
      <c r="L4362" s="21">
        <f>MAX(F4362:$F$5741)</f>
        <v>1257.96</v>
      </c>
      <c r="M4362" s="28">
        <f ca="1">IF(OFFSET($O4362,M$12,)&lt;&gt;"",_xlfn.STDEV.S(OFFSET($O4362,,,M$12))*SQRT($J$12/$G$12),"")</f>
        <v>0.12986533418569268</v>
      </c>
      <c r="N4362" s="30">
        <f ca="1">IF(OFFSET($O4362,N$12,)&lt;&gt;"",_xlfn.STDEV.S(OFFSET($O4362,,,N$12))*SQRT($J$12/$G$12),"")</f>
        <v>0.11764695377116689</v>
      </c>
      <c r="O4362" s="4">
        <f t="shared" ca="1" si="67"/>
        <v>4.0915578851514287E-3</v>
      </c>
    </row>
    <row r="4363" spans="2:15" x14ac:dyDescent="0.2">
      <c r="B4363" s="14">
        <v>35270</v>
      </c>
      <c r="C4363" s="25">
        <v>1024.2</v>
      </c>
      <c r="D4363" s="25">
        <v>1024.58</v>
      </c>
      <c r="E4363" s="25">
        <v>1009.18</v>
      </c>
      <c r="F4363" s="16">
        <v>1012.21</v>
      </c>
      <c r="G4363" s="28">
        <f ca="1">IFERROR($F4363/OFFSET($F4363,G$12,)-1,"")</f>
        <v>-1.1706697910564334E-2</v>
      </c>
      <c r="H4363" s="29">
        <f ca="1">IFERROR($F4363/OFFSET($F4363,H$12,)-1,"")</f>
        <v>-2.3434635793535885E-2</v>
      </c>
      <c r="I4363" s="29">
        <f ca="1">IFERROR($F4363/OFFSET($F4363,I$12,)-1,"")</f>
        <v>-7.9440867255993197E-2</v>
      </c>
      <c r="J4363" s="29">
        <f ca="1">IFERROR($F4363/OFFSET($F4363,J$12,)-1,"")</f>
        <v>-2.0438775608953463E-2</v>
      </c>
      <c r="K4363" s="30">
        <f>F4363/VLOOKUP(YEAR(B4363),$Z$13:$AB$35,3,FALSE)-1</f>
        <v>3.787669055748677E-2</v>
      </c>
      <c r="L4363" s="21">
        <f>MAX(F4363:$F$5741)</f>
        <v>1257.96</v>
      </c>
      <c r="M4363" s="28">
        <f ca="1">IF(OFFSET($O4363,M$12,)&lt;&gt;"",_xlfn.STDEV.S(OFFSET($O4363,,,M$12))*SQRT($J$12/$G$12),"")</f>
        <v>0.12804304786121326</v>
      </c>
      <c r="N4363" s="30">
        <f ca="1">IF(OFFSET($O4363,N$12,)&lt;&gt;"",_xlfn.STDEV.S(OFFSET($O4363,,,N$12))*SQRT($J$12/$G$12),"")</f>
        <v>0.1171510575689465</v>
      </c>
      <c r="O4363" s="4">
        <f t="shared" ca="1" si="67"/>
        <v>-1.1775760826813567E-2</v>
      </c>
    </row>
    <row r="4364" spans="2:15" x14ac:dyDescent="0.2">
      <c r="B4364" s="14">
        <v>35269</v>
      </c>
      <c r="C4364" s="25">
        <v>1015.18</v>
      </c>
      <c r="D4364" s="25">
        <v>1024.76</v>
      </c>
      <c r="E4364" s="25">
        <v>1009.46</v>
      </c>
      <c r="F4364" s="16">
        <v>1024.2</v>
      </c>
      <c r="G4364" s="28">
        <f ca="1">IFERROR($F4364/OFFSET($F4364,G$12,)-1,"")</f>
        <v>9.432009698116639E-3</v>
      </c>
      <c r="H4364" s="29">
        <f ca="1">IFERROR($F4364/OFFSET($F4364,H$12,)-1,"")</f>
        <v>-6.5955383123180722E-3</v>
      </c>
      <c r="I4364" s="29">
        <f ca="1">IFERROR($F4364/OFFSET($F4364,I$12,)-1,"")</f>
        <v>-6.05479678227131E-2</v>
      </c>
      <c r="J4364" s="29">
        <f ca="1">IFERROR($F4364/OFFSET($F4364,J$12,)-1,"")</f>
        <v>-1.5618242106780755E-2</v>
      </c>
      <c r="K4364" s="30">
        <f>F4364/VLOOKUP(YEAR(B4364),$Z$13:$AB$35,3,FALSE)-1</f>
        <v>5.0170721953920472E-2</v>
      </c>
      <c r="L4364" s="21">
        <f>MAX(F4364:$F$5741)</f>
        <v>1257.96</v>
      </c>
      <c r="M4364" s="28">
        <f ca="1">IF(OFFSET($O4364,M$12,)&lt;&gt;"",_xlfn.STDEV.S(OFFSET($O4364,,,M$12))*SQRT($J$12/$G$12),"")</f>
        <v>0.12775042693785141</v>
      </c>
      <c r="N4364" s="30">
        <f ca="1">IF(OFFSET($O4364,N$12,)&lt;&gt;"",_xlfn.STDEV.S(OFFSET($O4364,,,N$12))*SQRT($J$12/$G$12),"")</f>
        <v>0.11546564562445777</v>
      </c>
      <c r="O4364" s="4">
        <f t="shared" ca="1" si="67"/>
        <v>9.3878060302146245E-3</v>
      </c>
    </row>
    <row r="4365" spans="2:15" x14ac:dyDescent="0.2">
      <c r="B4365" s="14">
        <v>35268</v>
      </c>
      <c r="C4365" s="25">
        <v>1026.08</v>
      </c>
      <c r="D4365" s="25">
        <v>1027.47</v>
      </c>
      <c r="E4365" s="25">
        <v>1012.88</v>
      </c>
      <c r="F4365" s="16">
        <v>1014.63</v>
      </c>
      <c r="G4365" s="28">
        <f ca="1">IFERROR($F4365/OFFSET($F4365,G$12,)-1,"")</f>
        <v>-1.0580411124546552E-2</v>
      </c>
      <c r="H4365" s="29">
        <f ca="1">IFERROR($F4365/OFFSET($F4365,H$12,)-1,"")</f>
        <v>-3.358447075407911E-2</v>
      </c>
      <c r="I4365" s="29">
        <f ca="1">IFERROR($F4365/OFFSET($F4365,I$12,)-1,"")</f>
        <v>-6.6242718178555204E-2</v>
      </c>
      <c r="J4365" s="29">
        <f ca="1">IFERROR($F4365/OFFSET($F4365,J$12,)-1,"")</f>
        <v>-3.2377119533082754E-2</v>
      </c>
      <c r="K4365" s="30">
        <f>F4365/VLOOKUP(YEAR(B4365),$Z$13:$AB$35,3,FALSE)-1</f>
        <v>4.0358054692546608E-2</v>
      </c>
      <c r="L4365" s="21">
        <f>MAX(F4365:$F$5741)</f>
        <v>1257.96</v>
      </c>
      <c r="M4365" s="28">
        <f ca="1">IF(OFFSET($O4365,M$12,)&lt;&gt;"",_xlfn.STDEV.S(OFFSET($O4365,,,M$12))*SQRT($J$12/$G$12),"")</f>
        <v>0.12376758153804818</v>
      </c>
      <c r="N4365" s="30">
        <f ca="1">IF(OFFSET($O4365,N$12,)&lt;&gt;"",_xlfn.STDEV.S(OFFSET($O4365,,,N$12))*SQRT($J$12/$G$12),"")</f>
        <v>0.11563927957951968</v>
      </c>
      <c r="O4365" s="4">
        <f t="shared" ca="1" si="67"/>
        <v>-1.0636781642401422E-2</v>
      </c>
    </row>
    <row r="4366" spans="2:15" x14ac:dyDescent="0.2">
      <c r="B4366" s="14">
        <v>35265</v>
      </c>
      <c r="C4366" s="25">
        <v>1029.47</v>
      </c>
      <c r="D4366" s="25">
        <v>1031.69</v>
      </c>
      <c r="E4366" s="25">
        <v>1011.17</v>
      </c>
      <c r="F4366" s="16">
        <v>1025.48</v>
      </c>
      <c r="G4366" s="28">
        <f ca="1">IFERROR($F4366/OFFSET($F4366,G$12,)-1,"")</f>
        <v>-3.8757807415465972E-3</v>
      </c>
      <c r="H4366" s="29">
        <f ca="1">IFERROR($F4366/OFFSET($F4366,H$12,)-1,"")</f>
        <v>-2.9682547192127484E-2</v>
      </c>
      <c r="I4366" s="29">
        <f ca="1">IFERROR($F4366/OFFSET($F4366,I$12,)-1,"")</f>
        <v>-6.889663688530534E-2</v>
      </c>
      <c r="J4366" s="29">
        <f ca="1">IFERROR($F4366/OFFSET($F4366,J$12,)-1,"")</f>
        <v>-2.7123435824945141E-2</v>
      </c>
      <c r="K4366" s="30">
        <f>F4366/VLOOKUP(YEAR(B4366),$Z$13:$AB$35,3,FALSE)-1</f>
        <v>5.1483179017092651E-2</v>
      </c>
      <c r="L4366" s="21">
        <f>MAX(F4366:$F$5741)</f>
        <v>1257.96</v>
      </c>
      <c r="M4366" s="28">
        <f ca="1">IF(OFFSET($O4366,M$12,)&lt;&gt;"",_xlfn.STDEV.S(OFFSET($O4366,,,M$12))*SQRT($J$12/$G$12),"")</f>
        <v>0.12223446500545571</v>
      </c>
      <c r="N4366" s="30">
        <f ca="1">IF(OFFSET($O4366,N$12,)&lt;&gt;"",_xlfn.STDEV.S(OFFSET($O4366,,,N$12))*SQRT($J$12/$G$12),"")</f>
        <v>0.11440780792545148</v>
      </c>
      <c r="O4366" s="4">
        <f t="shared" ca="1" si="67"/>
        <v>-3.8833110432210166E-3</v>
      </c>
    </row>
    <row r="4367" spans="2:15" x14ac:dyDescent="0.2">
      <c r="B4367" s="14">
        <v>35264</v>
      </c>
      <c r="C4367" s="25">
        <v>1036.5</v>
      </c>
      <c r="D4367" s="25">
        <v>1037.0899999999999</v>
      </c>
      <c r="E4367" s="25">
        <v>1029.18</v>
      </c>
      <c r="F4367" s="16">
        <v>1029.47</v>
      </c>
      <c r="G4367" s="28">
        <f ca="1">IFERROR($F4367/OFFSET($F4367,G$12,)-1,"")</f>
        <v>-6.7824409068981684E-3</v>
      </c>
      <c r="H4367" s="29">
        <f ca="1">IFERROR($F4367/OFFSET($F4367,H$12,)-1,"")</f>
        <v>-4.8988452655889136E-2</v>
      </c>
      <c r="I4367" s="29">
        <f ca="1">IFERROR($F4367/OFFSET($F4367,I$12,)-1,"")</f>
        <v>-7.3426038432113705E-2</v>
      </c>
      <c r="J4367" s="29">
        <f ca="1">IFERROR($F4367/OFFSET($F4367,J$12,)-1,"")</f>
        <v>-1.857095190428526E-2</v>
      </c>
      <c r="K4367" s="30">
        <f>F4367/VLOOKUP(YEAR(B4367),$Z$13:$AB$35,3,FALSE)-1</f>
        <v>5.5574353768699902E-2</v>
      </c>
      <c r="L4367" s="21">
        <f>MAX(F4367:$F$5741)</f>
        <v>1257.96</v>
      </c>
      <c r="M4367" s="28">
        <f ca="1">IF(OFFSET($O4367,M$12,)&lt;&gt;"",_xlfn.STDEV.S(OFFSET($O4367,,,M$12))*SQRT($J$12/$G$12),"")</f>
        <v>0.12225814748809105</v>
      </c>
      <c r="N4367" s="30">
        <f ca="1">IF(OFFSET($O4367,N$12,)&lt;&gt;"",_xlfn.STDEV.S(OFFSET($O4367,,,N$12))*SQRT($J$12/$G$12),"")</f>
        <v>0.11696905181712097</v>
      </c>
      <c r="O4367" s="4">
        <f t="shared" ref="O4367:O4430" ca="1" si="68">IFERROR(LN(1+G4367),"")</f>
        <v>-6.8055461919763801E-3</v>
      </c>
    </row>
    <row r="4368" spans="2:15" x14ac:dyDescent="0.2">
      <c r="B4368" s="14">
        <v>35263</v>
      </c>
      <c r="C4368" s="25">
        <v>1031.49</v>
      </c>
      <c r="D4368" s="25">
        <v>1041.8699999999999</v>
      </c>
      <c r="E4368" s="25">
        <v>1031.49</v>
      </c>
      <c r="F4368" s="16">
        <v>1036.5</v>
      </c>
      <c r="G4368" s="28">
        <f ca="1">IFERROR($F4368/OFFSET($F4368,G$12,)-1,"")</f>
        <v>5.3346265761395895E-3</v>
      </c>
      <c r="H4368" s="29">
        <f ca="1">IFERROR($F4368/OFFSET($F4368,H$12,)-1,"")</f>
        <v>-4.5078908819546237E-2</v>
      </c>
      <c r="I4368" s="29">
        <f ca="1">IFERROR($F4368/OFFSET($F4368,I$12,)-1,"")</f>
        <v>-6.1447354123655207E-2</v>
      </c>
      <c r="J4368" s="29">
        <f ca="1">IFERROR($F4368/OFFSET($F4368,J$12,)-1,"")</f>
        <v>-1.724677393357299E-2</v>
      </c>
      <c r="K4368" s="30">
        <f>F4368/VLOOKUP(YEAR(B4368),$Z$13:$AB$35,3,FALSE)-1</f>
        <v>6.2782614045341356E-2</v>
      </c>
      <c r="L4368" s="21">
        <f>MAX(F4368:$F$5741)</f>
        <v>1257.96</v>
      </c>
      <c r="M4368" s="28">
        <f ca="1">IF(OFFSET($O4368,M$12,)&lt;&gt;"",_xlfn.STDEV.S(OFFSET($O4368,,,M$12))*SQRT($J$12/$G$12),"")</f>
        <v>0.12341468400858009</v>
      </c>
      <c r="N4368" s="30">
        <f ca="1">IF(OFFSET($O4368,N$12,)&lt;&gt;"",_xlfn.STDEV.S(OFFSET($O4368,,,N$12))*SQRT($J$12/$G$12),"")</f>
        <v>0.11885626017026626</v>
      </c>
      <c r="O4368" s="4">
        <f t="shared" ca="1" si="68"/>
        <v>5.3204478588742728E-3</v>
      </c>
    </row>
    <row r="4369" spans="2:15" x14ac:dyDescent="0.2">
      <c r="B4369" s="14">
        <v>35262</v>
      </c>
      <c r="C4369" s="25">
        <v>1048.68</v>
      </c>
      <c r="D4369" s="25">
        <v>1048.68</v>
      </c>
      <c r="E4369" s="25">
        <v>1025.52</v>
      </c>
      <c r="F4369" s="16">
        <v>1031</v>
      </c>
      <c r="G4369" s="28">
        <f ca="1">IFERROR($F4369/OFFSET($F4369,G$12,)-1,"")</f>
        <v>-1.7992361104496757E-2</v>
      </c>
      <c r="H4369" s="29">
        <f ca="1">IFERROR($F4369/OFFSET($F4369,H$12,)-1,"")</f>
        <v>-4.7926863052913604E-2</v>
      </c>
      <c r="I4369" s="29">
        <f ca="1">IFERROR($F4369/OFFSET($F4369,I$12,)-1,"")</f>
        <v>-6.6157023296257389E-2</v>
      </c>
      <c r="J4369" s="29">
        <f ca="1">IFERROR($F4369/OFFSET($F4369,J$12,)-1,"")</f>
        <v>-2.3443049964480212E-2</v>
      </c>
      <c r="K4369" s="30">
        <f>F4369/VLOOKUP(YEAR(B4369),$Z$13:$AB$35,3,FALSE)-1</f>
        <v>5.7143150102022977E-2</v>
      </c>
      <c r="L4369" s="21">
        <f>MAX(F4369:$F$5741)</f>
        <v>1257.96</v>
      </c>
      <c r="M4369" s="28">
        <f ca="1">IF(OFFSET($O4369,M$12,)&lt;&gt;"",_xlfn.STDEV.S(OFFSET($O4369,,,M$12))*SQRT($J$12/$G$12),"")</f>
        <v>0.12089154090115892</v>
      </c>
      <c r="N4369" s="30">
        <f ca="1">IF(OFFSET($O4369,N$12,)&lt;&gt;"",_xlfn.STDEV.S(OFFSET($O4369,,,N$12))*SQRT($J$12/$G$12),"")</f>
        <v>0.11876417485750286</v>
      </c>
      <c r="O4369" s="4">
        <f t="shared" ca="1" si="68"/>
        <v>-1.8156191741935692E-2</v>
      </c>
    </row>
    <row r="4370" spans="2:15" x14ac:dyDescent="0.2">
      <c r="B4370" s="14">
        <v>35261</v>
      </c>
      <c r="C4370" s="25">
        <v>1057.0899999999999</v>
      </c>
      <c r="D4370" s="25">
        <v>1062.24</v>
      </c>
      <c r="E4370" s="25">
        <v>1048.8900000000001</v>
      </c>
      <c r="F4370" s="16">
        <v>1049.8900000000001</v>
      </c>
      <c r="G4370" s="28">
        <f ca="1">IFERROR($F4370/OFFSET($F4370,G$12,)-1,"")</f>
        <v>-6.5856081752375673E-3</v>
      </c>
      <c r="H4370" s="29">
        <f ca="1">IFERROR($F4370/OFFSET($F4370,H$12,)-1,"")</f>
        <v>-2.4918270302399792E-2</v>
      </c>
      <c r="I4370" s="29">
        <f ca="1">IFERROR($F4370/OFFSET($F4370,I$12,)-1,"")</f>
        <v>-5.6685654728746204E-2</v>
      </c>
      <c r="J4370" s="29">
        <f ca="1">IFERROR($F4370/OFFSET($F4370,J$12,)-1,"")</f>
        <v>-3.4077533507991253E-3</v>
      </c>
      <c r="K4370" s="30">
        <f>F4370/VLOOKUP(YEAR(B4370),$Z$13:$AB$35,3,FALSE)-1</f>
        <v>7.6512145354619809E-2</v>
      </c>
      <c r="L4370" s="21">
        <f>MAX(F4370:$F$5741)</f>
        <v>1257.96</v>
      </c>
      <c r="M4370" s="28">
        <f ca="1">IF(OFFSET($O4370,M$12,)&lt;&gt;"",_xlfn.STDEV.S(OFFSET($O4370,,,M$12))*SQRT($J$12/$G$12),"")</f>
        <v>0.11256217643193775</v>
      </c>
      <c r="N4370" s="30">
        <f ca="1">IF(OFFSET($O4370,N$12,)&lt;&gt;"",_xlfn.STDEV.S(OFFSET($O4370,,,N$12))*SQRT($J$12/$G$12),"")</f>
        <v>0.11321766739486873</v>
      </c>
      <c r="O4370" s="4">
        <f t="shared" ca="1" si="68"/>
        <v>-6.6073889719500583E-3</v>
      </c>
    </row>
    <row r="4371" spans="2:15" x14ac:dyDescent="0.2">
      <c r="B4371" s="14">
        <v>35258</v>
      </c>
      <c r="C4371" s="25">
        <v>1082.04</v>
      </c>
      <c r="D4371" s="25">
        <v>1082.04</v>
      </c>
      <c r="E4371" s="25">
        <v>1055.6199999999999</v>
      </c>
      <c r="F4371" s="16">
        <v>1056.8499999999999</v>
      </c>
      <c r="G4371" s="28">
        <f ca="1">IFERROR($F4371/OFFSET($F4371,G$12,)-1,"")</f>
        <v>-2.3695150115473518E-2</v>
      </c>
      <c r="H4371" s="29">
        <f ca="1">IFERROR($F4371/OFFSET($F4371,H$12,)-1,"")</f>
        <v>-2.7029764041944127E-2</v>
      </c>
      <c r="I4371" s="29">
        <f ca="1">IFERROR($F4371/OFFSET($F4371,I$12,)-1,"")</f>
        <v>-5.7166816839588686E-2</v>
      </c>
      <c r="J4371" s="29">
        <f ca="1">IFERROR($F4371/OFFSET($F4371,J$12,)-1,"")</f>
        <v>1.0295579687978007E-2</v>
      </c>
      <c r="K4371" s="30">
        <f>F4371/VLOOKUP(YEAR(B4371),$Z$13:$AB$35,3,FALSE)-1</f>
        <v>8.3648630635618781E-2</v>
      </c>
      <c r="L4371" s="21">
        <f>MAX(F4371:$F$5741)</f>
        <v>1257.96</v>
      </c>
      <c r="M4371" s="28">
        <f ca="1">IF(OFFSET($O4371,M$12,)&lt;&gt;"",_xlfn.STDEV.S(OFFSET($O4371,,,M$12))*SQRT($J$12/$G$12),"")</f>
        <v>0.11593159823796137</v>
      </c>
      <c r="N4371" s="30">
        <f ca="1">IF(OFFSET($O4371,N$12,)&lt;&gt;"",_xlfn.STDEV.S(OFFSET($O4371,,,N$12))*SQRT($J$12/$G$12),"")</f>
        <v>0.11359332128355359</v>
      </c>
      <c r="O4371" s="4">
        <f t="shared" ca="1" si="68"/>
        <v>-2.3980395145799242E-2</v>
      </c>
    </row>
    <row r="4372" spans="2:15" x14ac:dyDescent="0.2">
      <c r="B4372" s="14">
        <v>35257</v>
      </c>
      <c r="C4372" s="25">
        <v>1085.6199999999999</v>
      </c>
      <c r="D4372" s="25">
        <v>1088.1300000000001</v>
      </c>
      <c r="E4372" s="25">
        <v>1082.5</v>
      </c>
      <c r="F4372" s="16">
        <v>1082.5</v>
      </c>
      <c r="G4372" s="28">
        <f ca="1">IFERROR($F4372/OFFSET($F4372,G$12,)-1,"")</f>
        <v>-2.6993910247552488E-3</v>
      </c>
      <c r="H4372" s="29">
        <f ca="1">IFERROR($F4372/OFFSET($F4372,H$12,)-1,"")</f>
        <v>-2.6258810521950782E-3</v>
      </c>
      <c r="I4372" s="29">
        <f ca="1">IFERROR($F4372/OFFSET($F4372,I$12,)-1,"")</f>
        <v>-3.6493101913662618E-2</v>
      </c>
      <c r="J4372" s="29">
        <f ca="1">IFERROR($F4372/OFFSET($F4372,J$12,)-1,"")</f>
        <v>4.9127261802075939E-2</v>
      </c>
      <c r="K4372" s="30">
        <f>F4372/VLOOKUP(YEAR(B4372),$Z$13:$AB$35,3,FALSE)-1</f>
        <v>0.109949039753094</v>
      </c>
      <c r="L4372" s="21">
        <f>MAX(F4372:$F$5741)</f>
        <v>1257.96</v>
      </c>
      <c r="M4372" s="28">
        <f ca="1">IF(OFFSET($O4372,M$12,)&lt;&gt;"",_xlfn.STDEV.S(OFFSET($O4372,,,M$12))*SQRT($J$12/$G$12),"")</f>
        <v>9.8020275452011918E-2</v>
      </c>
      <c r="N4372" s="30">
        <f ca="1">IF(OFFSET($O4372,N$12,)&lt;&gt;"",_xlfn.STDEV.S(OFFSET($O4372,,,N$12))*SQRT($J$12/$G$12),"")</f>
        <v>0.10613452318442446</v>
      </c>
      <c r="O4372" s="4">
        <f t="shared" ca="1" si="68"/>
        <v>-2.7030409505718576E-3</v>
      </c>
    </row>
    <row r="4373" spans="2:15" x14ac:dyDescent="0.2">
      <c r="B4373" s="14">
        <v>35256</v>
      </c>
      <c r="C4373" s="25">
        <v>1082.96</v>
      </c>
      <c r="D4373" s="25">
        <v>1088.79</v>
      </c>
      <c r="E4373" s="25">
        <v>1082.96</v>
      </c>
      <c r="F4373" s="16">
        <v>1085.43</v>
      </c>
      <c r="G4373" s="28">
        <f ca="1">IFERROR($F4373/OFFSET($F4373,G$12,)-1,"")</f>
        <v>2.3363191430418873E-3</v>
      </c>
      <c r="H4373" s="29">
        <f ca="1">IFERROR($F4373/OFFSET($F4373,H$12,)-1,"")</f>
        <v>4.0144668806483264E-3</v>
      </c>
      <c r="I4373" s="29">
        <f ca="1">IFERROR($F4373/OFFSET($F4373,I$12,)-1,"")</f>
        <v>-2.9184480260451062E-2</v>
      </c>
      <c r="J4373" s="29">
        <f ca="1">IFERROR($F4373/OFFSET($F4373,J$12,)-1,"")</f>
        <v>6.3073562970725749E-2</v>
      </c>
      <c r="K4373" s="30">
        <f>F4373/VLOOKUP(YEAR(B4373),$Z$13:$AB$35,3,FALSE)-1</f>
        <v>0.11295333599926183</v>
      </c>
      <c r="L4373" s="21">
        <f>MAX(F4373:$F$5741)</f>
        <v>1257.96</v>
      </c>
      <c r="M4373" s="28">
        <f ca="1">IF(OFFSET($O4373,M$12,)&lt;&gt;"",_xlfn.STDEV.S(OFFSET($O4373,,,M$12))*SQRT($J$12/$G$12),"")</f>
        <v>9.8024678024129216E-2</v>
      </c>
      <c r="N4373" s="30">
        <f ca="1">IF(OFFSET($O4373,N$12,)&lt;&gt;"",_xlfn.STDEV.S(OFFSET($O4373,,,N$12))*SQRT($J$12/$G$12),"")</f>
        <v>0.10745619384944914</v>
      </c>
      <c r="O4373" s="4">
        <f t="shared" ca="1" si="68"/>
        <v>2.3335941928829995E-3</v>
      </c>
    </row>
    <row r="4374" spans="2:15" x14ac:dyDescent="0.2">
      <c r="B4374" s="14">
        <v>35255</v>
      </c>
      <c r="C4374" s="25">
        <v>1076.78</v>
      </c>
      <c r="D4374" s="25">
        <v>1084.76</v>
      </c>
      <c r="E4374" s="25">
        <v>1076.78</v>
      </c>
      <c r="F4374" s="16">
        <v>1082.9000000000001</v>
      </c>
      <c r="G4374" s="28">
        <f ca="1">IFERROR($F4374/OFFSET($F4374,G$12,)-1,"")</f>
        <v>5.7396537632812272E-3</v>
      </c>
      <c r="H4374" s="29">
        <f ca="1">IFERROR($F4374/OFFSET($F4374,H$12,)-1,"")</f>
        <v>7.7144266291959696E-3</v>
      </c>
      <c r="I4374" s="29">
        <f ca="1">IFERROR($F4374/OFFSET($F4374,I$12,)-1,"")</f>
        <v>-4.0917544947303042E-2</v>
      </c>
      <c r="J4374" s="29">
        <f ca="1">IFERROR($F4374/OFFSET($F4374,J$12,)-1,"")</f>
        <v>5.5108443595689671E-2</v>
      </c>
      <c r="K4374" s="30">
        <f>F4374/VLOOKUP(YEAR(B4374),$Z$13:$AB$35,3,FALSE)-1</f>
        <v>0.11035918258533539</v>
      </c>
      <c r="L4374" s="21">
        <f>MAX(F4374:$F$5741)</f>
        <v>1257.96</v>
      </c>
      <c r="M4374" s="28">
        <f ca="1">IF(OFFSET($O4374,M$12,)&lt;&gt;"",_xlfn.STDEV.S(OFFSET($O4374,,,M$12))*SQRT($J$12/$G$12),"")</f>
        <v>0.10086624496172339</v>
      </c>
      <c r="N4374" s="30">
        <f ca="1">IF(OFFSET($O4374,N$12,)&lt;&gt;"",_xlfn.STDEV.S(OFFSET($O4374,,,N$12))*SQRT($J$12/$G$12),"")</f>
        <v>0.10739495051050851</v>
      </c>
      <c r="O4374" s="4">
        <f t="shared" ca="1" si="68"/>
        <v>5.723244708873693E-3</v>
      </c>
    </row>
    <row r="4375" spans="2:15" x14ac:dyDescent="0.2">
      <c r="B4375" s="14">
        <v>35254</v>
      </c>
      <c r="C4375" s="25">
        <v>1085.18</v>
      </c>
      <c r="D4375" s="25">
        <v>1085.18</v>
      </c>
      <c r="E4375" s="25">
        <v>1073.23</v>
      </c>
      <c r="F4375" s="16">
        <v>1076.72</v>
      </c>
      <c r="G4375" s="28">
        <f ca="1">IFERROR($F4375/OFFSET($F4375,G$12,)-1,"")</f>
        <v>-8.7368004345383943E-3</v>
      </c>
      <c r="H4375" s="29">
        <f ca="1">IFERROR($F4375/OFFSET($F4375,H$12,)-1,"")</f>
        <v>8.8308839250039739E-4</v>
      </c>
      <c r="I4375" s="29">
        <f ca="1">IFERROR($F4375/OFFSET($F4375,I$12,)-1,"")</f>
        <v>-5.2283209520120999E-2</v>
      </c>
      <c r="J4375" s="29">
        <f ca="1">IFERROR($F4375/OFFSET($F4375,J$12,)-1,"")</f>
        <v>4.4639132248644131E-2</v>
      </c>
      <c r="K4375" s="30">
        <f>F4375/VLOOKUP(YEAR(B4375),$Z$13:$AB$35,3,FALSE)-1</f>
        <v>0.10402247582720681</v>
      </c>
      <c r="L4375" s="21">
        <f>MAX(F4375:$F$5741)</f>
        <v>1257.96</v>
      </c>
      <c r="M4375" s="28">
        <f ca="1">IF(OFFSET($O4375,M$12,)&lt;&gt;"",_xlfn.STDEV.S(OFFSET($O4375,,,M$12))*SQRT($J$12/$G$12),"")</f>
        <v>9.8556730281183572E-2</v>
      </c>
      <c r="N4375" s="30">
        <f ca="1">IF(OFFSET($O4375,N$12,)&lt;&gt;"",_xlfn.STDEV.S(OFFSET($O4375,,,N$12))*SQRT($J$12/$G$12),"")</f>
        <v>0.10871652673230579</v>
      </c>
      <c r="O4375" s="4">
        <f t="shared" ca="1" si="68"/>
        <v>-8.7751900405656745E-3</v>
      </c>
    </row>
    <row r="4376" spans="2:15" x14ac:dyDescent="0.2">
      <c r="B4376" s="14">
        <v>35251</v>
      </c>
      <c r="C4376" s="25">
        <v>1085.3800000000001</v>
      </c>
      <c r="D4376" s="25">
        <v>1087.3399999999999</v>
      </c>
      <c r="E4376" s="25">
        <v>1084.3399999999999</v>
      </c>
      <c r="F4376" s="16">
        <v>1086.21</v>
      </c>
      <c r="G4376" s="28">
        <f ca="1">IFERROR($F4376/OFFSET($F4376,G$12,)-1,"")</f>
        <v>7.9237112452212877E-4</v>
      </c>
      <c r="H4376" s="29">
        <f ca="1">IFERROR($F4376/OFFSET($F4376,H$12,)-1,"")</f>
        <v>-3.6050415542958625E-3</v>
      </c>
      <c r="I4376" s="29">
        <f ca="1">IFERROR($F4376/OFFSET($F4376,I$12,)-1,"")</f>
        <v>-4.6255564628717494E-2</v>
      </c>
      <c r="J4376" s="29">
        <f ca="1">IFERROR($F4376/OFFSET($F4376,J$12,)-1,"")</f>
        <v>5.4542100715513131E-2</v>
      </c>
      <c r="K4376" s="30">
        <f>F4376/VLOOKUP(YEAR(B4376),$Z$13:$AB$35,3,FALSE)-1</f>
        <v>0.11375311452213244</v>
      </c>
      <c r="L4376" s="21">
        <f>MAX(F4376:$F$5741)</f>
        <v>1257.96</v>
      </c>
      <c r="M4376" s="28">
        <f ca="1">IF(OFFSET($O4376,M$12,)&lt;&gt;"",_xlfn.STDEV.S(OFFSET($O4376,,,M$12))*SQRT($J$12/$G$12),"")</f>
        <v>9.6440182945893405E-2</v>
      </c>
      <c r="N4376" s="30">
        <f ca="1">IF(OFFSET($O4376,N$12,)&lt;&gt;"",_xlfn.STDEV.S(OFFSET($O4376,,,N$12))*SQRT($J$12/$G$12),"")</f>
        <v>0.10788187095620135</v>
      </c>
      <c r="O4376" s="4">
        <f t="shared" ca="1" si="68"/>
        <v>7.9205736425475156E-4</v>
      </c>
    </row>
    <row r="4377" spans="2:15" x14ac:dyDescent="0.2">
      <c r="B4377" s="14">
        <v>35250</v>
      </c>
      <c r="C4377" s="25">
        <v>1081.0899999999999</v>
      </c>
      <c r="D4377" s="25">
        <v>1086.3900000000001</v>
      </c>
      <c r="E4377" s="25">
        <v>1080.48</v>
      </c>
      <c r="F4377" s="16">
        <v>1085.3499999999999</v>
      </c>
      <c r="G4377" s="28">
        <f ca="1">IFERROR($F4377/OFFSET($F4377,G$12,)-1,"")</f>
        <v>3.9404674911431847E-3</v>
      </c>
      <c r="H4377" s="29">
        <f ca="1">IFERROR($F4377/OFFSET($F4377,H$12,)-1,"")</f>
        <v>-6.6082722388497439E-3</v>
      </c>
      <c r="I4377" s="29">
        <f ca="1">IFERROR($F4377/OFFSET($F4377,I$12,)-1,"")</f>
        <v>-4.3584388576061173E-2</v>
      </c>
      <c r="J4377" s="29">
        <f ca="1">IFERROR($F4377/OFFSET($F4377,J$12,)-1,"")</f>
        <v>5.404486743711745E-2</v>
      </c>
      <c r="K4377" s="30">
        <f>F4377/VLOOKUP(YEAR(B4377),$Z$13:$AB$35,3,FALSE)-1</f>
        <v>0.11287130743281337</v>
      </c>
      <c r="L4377" s="21">
        <f>MAX(F4377:$F$5741)</f>
        <v>1257.96</v>
      </c>
      <c r="M4377" s="28">
        <f ca="1">IF(OFFSET($O4377,M$12,)&lt;&gt;"",_xlfn.STDEV.S(OFFSET($O4377,,,M$12))*SQRT($J$12/$G$12),"")</f>
        <v>9.8354517095456603E-2</v>
      </c>
      <c r="N4377" s="30">
        <f ca="1">IF(OFFSET($O4377,N$12,)&lt;&gt;"",_xlfn.STDEV.S(OFFSET($O4377,,,N$12))*SQRT($J$12/$G$12),"")</f>
        <v>0.10874647216140046</v>
      </c>
      <c r="O4377" s="4">
        <f t="shared" ca="1" si="68"/>
        <v>3.9327241839533936E-3</v>
      </c>
    </row>
    <row r="4378" spans="2:15" x14ac:dyDescent="0.2">
      <c r="B4378" s="14">
        <v>35249</v>
      </c>
      <c r="C4378" s="25">
        <v>1074.5999999999999</v>
      </c>
      <c r="D4378" s="25">
        <v>1082.22</v>
      </c>
      <c r="E4378" s="25">
        <v>1072.43</v>
      </c>
      <c r="F4378" s="16">
        <v>1081.0899999999999</v>
      </c>
      <c r="G4378" s="28">
        <f ca="1">IFERROR($F4378/OFFSET($F4378,G$12,)-1,"")</f>
        <v>6.030094638985295E-3</v>
      </c>
      <c r="H4378" s="29">
        <f ca="1">IFERROR($F4378/OFFSET($F4378,H$12,)-1,"")</f>
        <v>-1.5786167530020268E-2</v>
      </c>
      <c r="I4378" s="29">
        <f ca="1">IFERROR($F4378/OFFSET($F4378,I$12,)-1,"")</f>
        <v>-4.9825097997855505E-2</v>
      </c>
      <c r="J4378" s="29">
        <f ca="1">IFERROR($F4378/OFFSET($F4378,J$12,)-1,"")</f>
        <v>5.1183820312119988E-2</v>
      </c>
      <c r="K4378" s="30">
        <f>F4378/VLOOKUP(YEAR(B4378),$Z$13:$AB$35,3,FALSE)-1</f>
        <v>0.10850328626944328</v>
      </c>
      <c r="L4378" s="21">
        <f>MAX(F4378:$F$5741)</f>
        <v>1257.96</v>
      </c>
      <c r="M4378" s="28">
        <f ca="1">IF(OFFSET($O4378,M$12,)&lt;&gt;"",_xlfn.STDEV.S(OFFSET($O4378,,,M$12))*SQRT($J$12/$G$12),"")</f>
        <v>0.10050918663454433</v>
      </c>
      <c r="N4378" s="30">
        <f ca="1">IF(OFFSET($O4378,N$12,)&lt;&gt;"",_xlfn.STDEV.S(OFFSET($O4378,,,N$12))*SQRT($J$12/$G$12),"")</f>
        <v>0.10865381208502269</v>
      </c>
      <c r="O4378" s="4">
        <f t="shared" ca="1" si="68"/>
        <v>6.011986378195059E-3</v>
      </c>
    </row>
    <row r="4379" spans="2:15" x14ac:dyDescent="0.2">
      <c r="B4379" s="14">
        <v>35248</v>
      </c>
      <c r="C4379" s="25">
        <v>1075.74</v>
      </c>
      <c r="D4379" s="25">
        <v>1076.1500000000001</v>
      </c>
      <c r="E4379" s="25">
        <v>1071.1300000000001</v>
      </c>
      <c r="F4379" s="16">
        <v>1074.6099999999999</v>
      </c>
      <c r="G4379" s="28">
        <f ca="1">IFERROR($F4379/OFFSET($F4379,G$12,)-1,"")</f>
        <v>-1.0782974055792982E-3</v>
      </c>
      <c r="H4379" s="29">
        <f ca="1">IFERROR($F4379/OFFSET($F4379,H$12,)-1,"")</f>
        <v>-2.2690894539634132E-2</v>
      </c>
      <c r="I4379" s="29">
        <f ca="1">IFERROR($F4379/OFFSET($F4379,I$12,)-1,"")</f>
        <v>-5.6416065187995024E-2</v>
      </c>
      <c r="J4379" s="29">
        <f ca="1">IFERROR($F4379/OFFSET($F4379,J$12,)-1,"")</f>
        <v>5.3404958191602958E-2</v>
      </c>
      <c r="K4379" s="30">
        <f>F4379/VLOOKUP(YEAR(B4379),$Z$13:$AB$35,3,FALSE)-1</f>
        <v>0.10185897238713371</v>
      </c>
      <c r="L4379" s="21">
        <f>MAX(F4379:$F$5741)</f>
        <v>1257.96</v>
      </c>
      <c r="M4379" s="28">
        <f ca="1">IF(OFFSET($O4379,M$12,)&lt;&gt;"",_xlfn.STDEV.S(OFFSET($O4379,,,M$12))*SQRT($J$12/$G$12),"")</f>
        <v>0.10522909457491239</v>
      </c>
      <c r="N4379" s="30">
        <f ca="1">IF(OFFSET($O4379,N$12,)&lt;&gt;"",_xlfn.STDEV.S(OFFSET($O4379,,,N$12))*SQRT($J$12/$G$12),"")</f>
        <v>0.10842442833023409</v>
      </c>
      <c r="O4379" s="4">
        <f t="shared" ca="1" si="68"/>
        <v>-1.0788791864862351E-3</v>
      </c>
    </row>
    <row r="4380" spans="2:15" x14ac:dyDescent="0.2">
      <c r="B4380" s="14">
        <v>35247</v>
      </c>
      <c r="C4380" s="25">
        <v>1090.6099999999999</v>
      </c>
      <c r="D4380" s="25">
        <v>1090.6099999999999</v>
      </c>
      <c r="E4380" s="25">
        <v>1075.42</v>
      </c>
      <c r="F4380" s="16">
        <v>1075.77</v>
      </c>
      <c r="G4380" s="28">
        <f ca="1">IFERROR($F4380/OFFSET($F4380,G$12,)-1,"")</f>
        <v>-1.3181793164180888E-2</v>
      </c>
      <c r="H4380" s="29">
        <f ca="1">IFERROR($F4380/OFFSET($F4380,H$12,)-1,"")</f>
        <v>-1.3245154603241605E-2</v>
      </c>
      <c r="I4380" s="29">
        <f ca="1">IFERROR($F4380/OFFSET($F4380,I$12,)-1,"")</f>
        <v>-4.7957449821232623E-2</v>
      </c>
      <c r="J4380" s="29">
        <f ca="1">IFERROR($F4380/OFFSET($F4380,J$12,)-1,"")</f>
        <v>5.4066765302423159E-2</v>
      </c>
      <c r="K4380" s="30">
        <f>F4380/VLOOKUP(YEAR(B4380),$Z$13:$AB$35,3,FALSE)-1</f>
        <v>0.10304838660063376</v>
      </c>
      <c r="L4380" s="21">
        <f>MAX(F4380:$F$5741)</f>
        <v>1257.96</v>
      </c>
      <c r="M4380" s="28">
        <f ca="1">IF(OFFSET($O4380,M$12,)&lt;&gt;"",_xlfn.STDEV.S(OFFSET($O4380,,,M$12))*SQRT($J$12/$G$12),"")</f>
        <v>0.10531682756778536</v>
      </c>
      <c r="N4380" s="30">
        <f ca="1">IF(OFFSET($O4380,N$12,)&lt;&gt;"",_xlfn.STDEV.S(OFFSET($O4380,,,N$12))*SQRT($J$12/$G$12),"")</f>
        <v>0.10915260456013236</v>
      </c>
      <c r="O4380" s="4">
        <f t="shared" ca="1" si="68"/>
        <v>-1.3269444116295319E-2</v>
      </c>
    </row>
    <row r="4381" spans="2:15" x14ac:dyDescent="0.2">
      <c r="B4381" s="14">
        <v>35244</v>
      </c>
      <c r="C4381" s="25">
        <v>1092.27</v>
      </c>
      <c r="D4381" s="25">
        <v>1094.3900000000001</v>
      </c>
      <c r="E4381" s="25">
        <v>1087.29</v>
      </c>
      <c r="F4381" s="16">
        <v>1090.1400000000001</v>
      </c>
      <c r="G4381" s="28">
        <f ca="1">IFERROR($F4381/OFFSET($F4381,G$12,)-1,"")</f>
        <v>-2.2241137867594629E-3</v>
      </c>
      <c r="H4381" s="29">
        <f ca="1">IFERROR($F4381/OFFSET($F4381,H$12,)-1,"")</f>
        <v>3.2486356650502923E-3</v>
      </c>
      <c r="I4381" s="29">
        <f ca="1">IFERROR($F4381/OFFSET($F4381,I$12,)-1,"")</f>
        <v>-4.3208088680586454E-2</v>
      </c>
      <c r="J4381" s="29">
        <f ca="1">IFERROR($F4381/OFFSET($F4381,J$12,)-1,"")</f>
        <v>6.0571272911234653E-2</v>
      </c>
      <c r="K4381" s="30">
        <f>F4381/VLOOKUP(YEAR(B4381),$Z$13:$AB$35,3,FALSE)-1</f>
        <v>0.1177827678489034</v>
      </c>
      <c r="L4381" s="21">
        <f>MAX(F4381:$F$5741)</f>
        <v>1257.96</v>
      </c>
      <c r="M4381" s="28">
        <f ca="1">IF(OFFSET($O4381,M$12,)&lt;&gt;"",_xlfn.STDEV.S(OFFSET($O4381,,,M$12))*SQRT($J$12/$G$12),"")</f>
        <v>0.10031273025740348</v>
      </c>
      <c r="N4381" s="30">
        <f ca="1">IF(OFFSET($O4381,N$12,)&lt;&gt;"",_xlfn.STDEV.S(OFFSET($O4381,,,N$12))*SQRT($J$12/$G$12),"")</f>
        <v>0.10693474368529658</v>
      </c>
      <c r="O4381" s="4">
        <f t="shared" ca="1" si="68"/>
        <v>-2.2265908012839902E-3</v>
      </c>
    </row>
    <row r="4382" spans="2:15" x14ac:dyDescent="0.2">
      <c r="B4382" s="14">
        <v>35243</v>
      </c>
      <c r="C4382" s="25">
        <v>1098.17</v>
      </c>
      <c r="D4382" s="25">
        <v>1098.18</v>
      </c>
      <c r="E4382" s="25">
        <v>1088.55</v>
      </c>
      <c r="F4382" s="16">
        <v>1092.57</v>
      </c>
      <c r="G4382" s="28">
        <f ca="1">IFERROR($F4382/OFFSET($F4382,G$12,)-1,"")</f>
        <v>-5.3348870660853143E-3</v>
      </c>
      <c r="H4382" s="29">
        <f ca="1">IFERROR($F4382/OFFSET($F4382,H$12,)-1,"")</f>
        <v>-7.9810416212682256E-3</v>
      </c>
      <c r="I4382" s="29">
        <f ca="1">IFERROR($F4382/OFFSET($F4382,I$12,)-1,"")</f>
        <v>-4.3710777148558977E-2</v>
      </c>
      <c r="J4382" s="29">
        <f ca="1">IFERROR($F4382/OFFSET($F4382,J$12,)-1,"")</f>
        <v>4.681377010855492E-2</v>
      </c>
      <c r="K4382" s="30">
        <f>F4382/VLOOKUP(YEAR(B4382),$Z$13:$AB$35,3,FALSE)-1</f>
        <v>0.12027438555476944</v>
      </c>
      <c r="L4382" s="21">
        <f>MAX(F4382:$F$5741)</f>
        <v>1257.96</v>
      </c>
      <c r="M4382" s="28">
        <f ca="1">IF(OFFSET($O4382,M$12,)&lt;&gt;"",_xlfn.STDEV.S(OFFSET($O4382,,,M$12))*SQRT($J$12/$G$12),"")</f>
        <v>0.1023448293192073</v>
      </c>
      <c r="N4382" s="30">
        <f ca="1">IF(OFFSET($O4382,N$12,)&lt;&gt;"",_xlfn.STDEV.S(OFFSET($O4382,,,N$12))*SQRT($J$12/$G$12),"")</f>
        <v>0.10803090604536211</v>
      </c>
      <c r="O4382" s="4">
        <f t="shared" ca="1" si="68"/>
        <v>-5.3491683915739907E-3</v>
      </c>
    </row>
    <row r="4383" spans="2:15" x14ac:dyDescent="0.2">
      <c r="B4383" s="14">
        <v>35242</v>
      </c>
      <c r="C4383" s="25">
        <v>1099.95</v>
      </c>
      <c r="D4383" s="25">
        <v>1105.03</v>
      </c>
      <c r="E4383" s="25">
        <v>1098.43</v>
      </c>
      <c r="F4383" s="16">
        <v>1098.43</v>
      </c>
      <c r="G4383" s="28">
        <f ca="1">IFERROR($F4383/OFFSET($F4383,G$12,)-1,"")</f>
        <v>-1.0276838007929889E-3</v>
      </c>
      <c r="H4383" s="29">
        <f ca="1">IFERROR($F4383/OFFSET($F4383,H$12,)-1,"")</f>
        <v>-1.1358624724359778E-2</v>
      </c>
      <c r="I4383" s="29">
        <f ca="1">IFERROR($F4383/OFFSET($F4383,I$12,)-1,"")</f>
        <v>-3.1452252887752219E-2</v>
      </c>
      <c r="J4383" s="29">
        <f ca="1">IFERROR($F4383/OFFSET($F4383,J$12,)-1,"")</f>
        <v>5.7290814411257829E-2</v>
      </c>
      <c r="K4383" s="30">
        <f>F4383/VLOOKUP(YEAR(B4383),$Z$13:$AB$35,3,FALSE)-1</f>
        <v>0.12628297804710509</v>
      </c>
      <c r="L4383" s="21">
        <f>MAX(F4383:$F$5741)</f>
        <v>1257.96</v>
      </c>
      <c r="M4383" s="28">
        <f ca="1">IF(OFFSET($O4383,M$12,)&lt;&gt;"",_xlfn.STDEV.S(OFFSET($O4383,,,M$12))*SQRT($J$12/$G$12),"")</f>
        <v>0.10121809789602505</v>
      </c>
      <c r="N4383" s="30">
        <f ca="1">IF(OFFSET($O4383,N$12,)&lt;&gt;"",_xlfn.STDEV.S(OFFSET($O4383,,,N$12))*SQRT($J$12/$G$12),"")</f>
        <v>0.10741114083887771</v>
      </c>
      <c r="O4383" s="4">
        <f t="shared" ca="1" si="68"/>
        <v>-1.0282122298598784E-3</v>
      </c>
    </row>
    <row r="4384" spans="2:15" x14ac:dyDescent="0.2">
      <c r="B4384" s="14">
        <v>35241</v>
      </c>
      <c r="C4384" s="25">
        <v>1090.3399999999999</v>
      </c>
      <c r="D4384" s="25">
        <v>1100.5899999999999</v>
      </c>
      <c r="E4384" s="25">
        <v>1090.3399999999999</v>
      </c>
      <c r="F4384" s="16">
        <v>1099.56</v>
      </c>
      <c r="G4384" s="28">
        <f ca="1">IFERROR($F4384/OFFSET($F4384,G$12,)-1,"")</f>
        <v>8.5763293310461286E-3</v>
      </c>
      <c r="H4384" s="29">
        <f ca="1">IFERROR($F4384/OFFSET($F4384,H$12,)-1,"")</f>
        <v>-4.3464087797456807E-3</v>
      </c>
      <c r="I4384" s="29">
        <f ca="1">IFERROR($F4384/OFFSET($F4384,I$12,)-1,"")</f>
        <v>-3.3243359680666718E-2</v>
      </c>
      <c r="J4384" s="29">
        <f ca="1">IFERROR($F4384/OFFSET($F4384,J$12,)-1,"")</f>
        <v>6.3990787958545736E-2</v>
      </c>
      <c r="K4384" s="30">
        <f>F4384/VLOOKUP(YEAR(B4384),$Z$13:$AB$35,3,FALSE)-1</f>
        <v>0.12744163154818655</v>
      </c>
      <c r="L4384" s="21">
        <f>MAX(F4384:$F$5741)</f>
        <v>1257.96</v>
      </c>
      <c r="M4384" s="28">
        <f ca="1">IF(OFFSET($O4384,M$12,)&lt;&gt;"",_xlfn.STDEV.S(OFFSET($O4384,,,M$12))*SQRT($J$12/$G$12),"")</f>
        <v>0.10221326185622219</v>
      </c>
      <c r="N4384" s="30">
        <f ca="1">IF(OFFSET($O4384,N$12,)&lt;&gt;"",_xlfn.STDEV.S(OFFSET($O4384,,,N$12))*SQRT($J$12/$G$12),"")</f>
        <v>0.10736932805762696</v>
      </c>
      <c r="O4384" s="4">
        <f t="shared" ca="1" si="68"/>
        <v>8.5397615481343607E-3</v>
      </c>
    </row>
    <row r="4385" spans="2:15" x14ac:dyDescent="0.2">
      <c r="B4385" s="14">
        <v>35240</v>
      </c>
      <c r="C4385" s="25">
        <v>1086.6099999999999</v>
      </c>
      <c r="D4385" s="25">
        <v>1093.08</v>
      </c>
      <c r="E4385" s="25">
        <v>1085.6199999999999</v>
      </c>
      <c r="F4385" s="16">
        <v>1090.21</v>
      </c>
      <c r="G4385" s="28">
        <f ca="1">IFERROR($F4385/OFFSET($F4385,G$12,)-1,"")</f>
        <v>3.313056202317366E-3</v>
      </c>
      <c r="H4385" s="29">
        <f ca="1">IFERROR($F4385/OFFSET($F4385,H$12,)-1,"")</f>
        <v>-1.2526720046375117E-2</v>
      </c>
      <c r="I4385" s="29">
        <f ca="1">IFERROR($F4385/OFFSET($F4385,I$12,)-1,"")</f>
        <v>-4.158205202591625E-2</v>
      </c>
      <c r="J4385" s="29">
        <f ca="1">IFERROR($F4385/OFFSET($F4385,J$12,)-1,"")</f>
        <v>5.9845428474213813E-2</v>
      </c>
      <c r="K4385" s="30">
        <f>F4385/VLOOKUP(YEAR(B4385),$Z$13:$AB$35,3,FALSE)-1</f>
        <v>0.11785454284454566</v>
      </c>
      <c r="L4385" s="21">
        <f>MAX(F4385:$F$5741)</f>
        <v>1257.96</v>
      </c>
      <c r="M4385" s="28">
        <f ca="1">IF(OFFSET($O4385,M$12,)&lt;&gt;"",_xlfn.STDEV.S(OFFSET($O4385,,,M$12))*SQRT($J$12/$G$12),"")</f>
        <v>9.9486571270008303E-2</v>
      </c>
      <c r="N4385" s="30">
        <f ca="1">IF(OFFSET($O4385,N$12,)&lt;&gt;"",_xlfn.STDEV.S(OFFSET($O4385,,,N$12))*SQRT($J$12/$G$12),"")</f>
        <v>0.10792372483078481</v>
      </c>
      <c r="O4385" s="4">
        <f t="shared" ca="1" si="68"/>
        <v>3.3075801233224209E-3</v>
      </c>
    </row>
    <row r="4386" spans="2:15" x14ac:dyDescent="0.2">
      <c r="B4386" s="14">
        <v>35237</v>
      </c>
      <c r="C4386" s="25">
        <v>1101.3599999999999</v>
      </c>
      <c r="D4386" s="25">
        <v>1101.3599999999999</v>
      </c>
      <c r="E4386" s="25">
        <v>1085.45</v>
      </c>
      <c r="F4386" s="16">
        <v>1086.6099999999999</v>
      </c>
      <c r="G4386" s="28">
        <f ca="1">IFERROR($F4386/OFFSET($F4386,G$12,)-1,"")</f>
        <v>-1.3392532868453544E-2</v>
      </c>
      <c r="H4386" s="29">
        <f ca="1">IFERROR($F4386/OFFSET($F4386,H$12,)-1,"")</f>
        <v>-2.3693148124854124E-2</v>
      </c>
      <c r="I4386" s="29">
        <f ca="1">IFERROR($F4386/OFFSET($F4386,I$12,)-1,"")</f>
        <v>-3.9486245668623243E-2</v>
      </c>
      <c r="J4386" s="29">
        <f ca="1">IFERROR($F4386/OFFSET($F4386,J$12,)-1,"")</f>
        <v>6.6872852233676783E-2</v>
      </c>
      <c r="K4386" s="30">
        <f>F4386/VLOOKUP(YEAR(B4386),$Z$13:$AB$35,3,FALSE)-1</f>
        <v>0.1141632573543736</v>
      </c>
      <c r="L4386" s="21">
        <f>MAX(F4386:$F$5741)</f>
        <v>1257.96</v>
      </c>
      <c r="M4386" s="28">
        <f ca="1">IF(OFFSET($O4386,M$12,)&lt;&gt;"",_xlfn.STDEV.S(OFFSET($O4386,,,M$12))*SQRT($J$12/$G$12),"")</f>
        <v>9.8892889086833802E-2</v>
      </c>
      <c r="N4386" s="30">
        <f ca="1">IF(OFFSET($O4386,N$12,)&lt;&gt;"",_xlfn.STDEV.S(OFFSET($O4386,,,N$12))*SQRT($J$12/$G$12),"")</f>
        <v>0.10799105119814019</v>
      </c>
      <c r="O4386" s="4">
        <f t="shared" ca="1" si="68"/>
        <v>-1.3483021661022471E-2</v>
      </c>
    </row>
    <row r="4387" spans="2:15" x14ac:dyDescent="0.2">
      <c r="B4387" s="14">
        <v>35236</v>
      </c>
      <c r="C4387" s="25">
        <v>1110.9100000000001</v>
      </c>
      <c r="D4387" s="25">
        <v>1111.01</v>
      </c>
      <c r="E4387" s="25">
        <v>1101.3599999999999</v>
      </c>
      <c r="F4387" s="16">
        <v>1101.3599999999999</v>
      </c>
      <c r="G4387" s="28">
        <f ca="1">IFERROR($F4387/OFFSET($F4387,G$12,)-1,"")</f>
        <v>-8.7214796813824824E-3</v>
      </c>
      <c r="H4387" s="29">
        <f ca="1">IFERROR($F4387/OFFSET($F4387,H$12,)-1,"")</f>
        <v>-1.7458717315086747E-2</v>
      </c>
      <c r="I4387" s="29">
        <f ca="1">IFERROR($F4387/OFFSET($F4387,I$12,)-1,"")</f>
        <v>-1.9147533975740538E-2</v>
      </c>
      <c r="J4387" s="29">
        <f ca="1">IFERROR($F4387/OFFSET($F4387,J$12,)-1,"")</f>
        <v>9.1698468553303103E-2</v>
      </c>
      <c r="K4387" s="30">
        <f>F4387/VLOOKUP(YEAR(B4387),$Z$13:$AB$35,3,FALSE)-1</f>
        <v>0.12928727429327247</v>
      </c>
      <c r="L4387" s="21">
        <f>MAX(F4387:$F$5741)</f>
        <v>1257.96</v>
      </c>
      <c r="M4387" s="28">
        <f ca="1">IF(OFFSET($O4387,M$12,)&lt;&gt;"",_xlfn.STDEV.S(OFFSET($O4387,,,M$12))*SQRT($J$12/$G$12),"")</f>
        <v>9.469618286984606E-2</v>
      </c>
      <c r="N4387" s="30">
        <f ca="1">IF(OFFSET($O4387,N$12,)&lt;&gt;"",_xlfn.STDEV.S(OFFSET($O4387,,,N$12))*SQRT($J$12/$G$12),"")</f>
        <v>0.10408085736108122</v>
      </c>
      <c r="O4387" s="4">
        <f t="shared" ca="1" si="68"/>
        <v>-8.7597343727201446E-3</v>
      </c>
    </row>
    <row r="4388" spans="2:15" x14ac:dyDescent="0.2">
      <c r="B4388" s="14">
        <v>35235</v>
      </c>
      <c r="C4388" s="25">
        <v>1104.1099999999999</v>
      </c>
      <c r="D4388" s="25">
        <v>1111.05</v>
      </c>
      <c r="E4388" s="25">
        <v>1099.1300000000001</v>
      </c>
      <c r="F4388" s="16">
        <v>1111.05</v>
      </c>
      <c r="G4388" s="28">
        <f ca="1">IFERROR($F4388/OFFSET($F4388,G$12,)-1,"")</f>
        <v>6.0578072367707403E-3</v>
      </c>
      <c r="H4388" s="29">
        <f ca="1">IFERROR($F4388/OFFSET($F4388,H$12,)-1,"")</f>
        <v>-1.108144192256344E-2</v>
      </c>
      <c r="I4388" s="29">
        <f ca="1">IFERROR($F4388/OFFSET($F4388,I$12,)-1,"")</f>
        <v>1.0722073054258985E-3</v>
      </c>
      <c r="J4388" s="29">
        <f ca="1">IFERROR($F4388/OFFSET($F4388,J$12,)-1,"")</f>
        <v>9.2886230843382878E-2</v>
      </c>
      <c r="K4388" s="30">
        <f>F4388/VLOOKUP(YEAR(B4388),$Z$13:$AB$35,3,FALSE)-1</f>
        <v>0.13922298440431868</v>
      </c>
      <c r="L4388" s="21">
        <f>MAX(F4388:$F$5741)</f>
        <v>1257.96</v>
      </c>
      <c r="M4388" s="28">
        <f ca="1">IF(OFFSET($O4388,M$12,)&lt;&gt;"",_xlfn.STDEV.S(OFFSET($O4388,,,M$12))*SQRT($J$12/$G$12),"")</f>
        <v>9.3069538579175881E-2</v>
      </c>
      <c r="N4388" s="30">
        <f ca="1">IF(OFFSET($O4388,N$12,)&lt;&gt;"",_xlfn.STDEV.S(OFFSET($O4388,,,N$12))*SQRT($J$12/$G$12),"")</f>
        <v>0.10240015492665336</v>
      </c>
      <c r="O4388" s="4">
        <f t="shared" ca="1" si="68"/>
        <v>6.0395324886421851E-3</v>
      </c>
    </row>
    <row r="4389" spans="2:15" x14ac:dyDescent="0.2">
      <c r="B4389" s="14">
        <v>35234</v>
      </c>
      <c r="C4389" s="25">
        <v>1103.97</v>
      </c>
      <c r="D4389" s="25">
        <v>1104.3599999999999</v>
      </c>
      <c r="E4389" s="25">
        <v>1098.77</v>
      </c>
      <c r="F4389" s="16">
        <v>1104.3599999999999</v>
      </c>
      <c r="G4389" s="28">
        <f ca="1">IFERROR($F4389/OFFSET($F4389,G$12,)-1,"")</f>
        <v>2.8984457084879622E-4</v>
      </c>
      <c r="H4389" s="29">
        <f ca="1">IFERROR($F4389/OFFSET($F4389,H$12,)-1,"")</f>
        <v>-1.2253367440030138E-2</v>
      </c>
      <c r="I4389" s="29">
        <f ca="1">IFERROR($F4389/OFFSET($F4389,I$12,)-1,"")</f>
        <v>-7.504201454107684E-3</v>
      </c>
      <c r="J4389" s="29">
        <f ca="1">IFERROR($F4389/OFFSET($F4389,J$12,)-1,"")</f>
        <v>8.1740799874621572E-2</v>
      </c>
      <c r="K4389" s="30">
        <f>F4389/VLOOKUP(YEAR(B4389),$Z$13:$AB$35,3,FALSE)-1</f>
        <v>0.13236334553508255</v>
      </c>
      <c r="L4389" s="21">
        <f>MAX(F4389:$F$5741)</f>
        <v>1257.96</v>
      </c>
      <c r="M4389" s="28">
        <f ca="1">IF(OFFSET($O4389,M$12,)&lt;&gt;"",_xlfn.STDEV.S(OFFSET($O4389,,,M$12))*SQRT($J$12/$G$12),"")</f>
        <v>9.8645782282545988E-2</v>
      </c>
      <c r="N4389" s="30">
        <f ca="1">IF(OFFSET($O4389,N$12,)&lt;&gt;"",_xlfn.STDEV.S(OFFSET($O4389,,,N$12))*SQRT($J$12/$G$12),"")</f>
        <v>0.10497832709023984</v>
      </c>
      <c r="O4389" s="4">
        <f t="shared" ca="1" si="68"/>
        <v>2.8980257402600905E-4</v>
      </c>
    </row>
    <row r="4390" spans="2:15" x14ac:dyDescent="0.2">
      <c r="B4390" s="14">
        <v>35233</v>
      </c>
      <c r="C4390" s="25">
        <v>1112.98</v>
      </c>
      <c r="D4390" s="25">
        <v>1112.98</v>
      </c>
      <c r="E4390" s="25">
        <v>1102.46</v>
      </c>
      <c r="F4390" s="16">
        <v>1104.04</v>
      </c>
      <c r="G4390" s="28">
        <f ca="1">IFERROR($F4390/OFFSET($F4390,G$12,)-1,"")</f>
        <v>-8.0324893529084562E-3</v>
      </c>
      <c r="H4390" s="29">
        <f ca="1">IFERROR($F4390/OFFSET($F4390,H$12,)-1,"")</f>
        <v>-2.2194668319900801E-2</v>
      </c>
      <c r="I4390" s="29">
        <f ca="1">IFERROR($F4390/OFFSET($F4390,I$12,)-1,"")</f>
        <v>-2.664884054959904E-3</v>
      </c>
      <c r="J4390" s="29">
        <f ca="1">IFERROR($F4390/OFFSET($F4390,J$12,)-1,"")</f>
        <v>7.4292831495879064E-2</v>
      </c>
      <c r="K4390" s="30">
        <f>F4390/VLOOKUP(YEAR(B4390),$Z$13:$AB$35,3,FALSE)-1</f>
        <v>0.13203523126928962</v>
      </c>
      <c r="L4390" s="21">
        <f>MAX(F4390:$F$5741)</f>
        <v>1257.96</v>
      </c>
      <c r="M4390" s="28">
        <f ca="1">IF(OFFSET($O4390,M$12,)&lt;&gt;"",_xlfn.STDEV.S(OFFSET($O4390,,,M$12))*SQRT($J$12/$G$12),"")</f>
        <v>9.9253779457942254E-2</v>
      </c>
      <c r="N4390" s="30">
        <f ca="1">IF(OFFSET($O4390,N$12,)&lt;&gt;"",_xlfn.STDEV.S(OFFSET($O4390,,,N$12))*SQRT($J$12/$G$12),"")</f>
        <v>0.10562344516954845</v>
      </c>
      <c r="O4390" s="4">
        <f t="shared" ca="1" si="68"/>
        <v>-8.0649235974208939E-3</v>
      </c>
    </row>
    <row r="4391" spans="2:15" x14ac:dyDescent="0.2">
      <c r="B4391" s="14">
        <v>35230</v>
      </c>
      <c r="C4391" s="25">
        <v>1120.73</v>
      </c>
      <c r="D4391" s="25">
        <v>1120.73</v>
      </c>
      <c r="E4391" s="25">
        <v>1112.67</v>
      </c>
      <c r="F4391" s="16">
        <v>1112.98</v>
      </c>
      <c r="G4391" s="28">
        <f ca="1">IFERROR($F4391/OFFSET($F4391,G$12,)-1,"")</f>
        <v>-7.0923251228890427E-3</v>
      </c>
      <c r="H4391" s="29">
        <f ca="1">IFERROR($F4391/OFFSET($F4391,H$12,)-1,"")</f>
        <v>-2.0367566806323123E-2</v>
      </c>
      <c r="I4391" s="29">
        <f ca="1">IFERROR($F4391/OFFSET($F4391,I$12,)-1,"")</f>
        <v>1.2269324868802833E-2</v>
      </c>
      <c r="J4391" s="29">
        <f ca="1">IFERROR($F4391/OFFSET($F4391,J$12,)-1,"")</f>
        <v>7.4045838359469318E-2</v>
      </c>
      <c r="K4391" s="30">
        <f>F4391/VLOOKUP(YEAR(B4391),$Z$13:$AB$35,3,FALSE)-1</f>
        <v>0.14120192356988315</v>
      </c>
      <c r="L4391" s="21">
        <f>MAX(F4391:$F$5741)</f>
        <v>1257.96</v>
      </c>
      <c r="M4391" s="28">
        <f ca="1">IF(OFFSET($O4391,M$12,)&lt;&gt;"",_xlfn.STDEV.S(OFFSET($O4391,,,M$12))*SQRT($J$12/$G$12),"")</f>
        <v>9.6656318734516147E-2</v>
      </c>
      <c r="N4391" s="30">
        <f ca="1">IF(OFFSET($O4391,N$12,)&lt;&gt;"",_xlfn.STDEV.S(OFFSET($O4391,,,N$12))*SQRT($J$12/$G$12),"")</f>
        <v>0.10426441457611632</v>
      </c>
      <c r="O4391" s="4">
        <f t="shared" ca="1" si="68"/>
        <v>-7.1175952140674938E-3</v>
      </c>
    </row>
    <row r="4392" spans="2:15" x14ac:dyDescent="0.2">
      <c r="B4392" s="14">
        <v>35229</v>
      </c>
      <c r="C4392" s="25">
        <v>1122.96</v>
      </c>
      <c r="D4392" s="25">
        <v>1127.1500000000001</v>
      </c>
      <c r="E4392" s="25">
        <v>1120.8499999999999</v>
      </c>
      <c r="F4392" s="16">
        <v>1120.93</v>
      </c>
      <c r="G4392" s="28">
        <f ca="1">IFERROR($F4392/OFFSET($F4392,G$12,)-1,"")</f>
        <v>-2.2874944370271377E-3</v>
      </c>
      <c r="H4392" s="29">
        <f ca="1">IFERROR($F4392/OFFSET($F4392,H$12,)-1,"")</f>
        <v>-1.5769740712448077E-2</v>
      </c>
      <c r="I4392" s="29">
        <f ca="1">IFERROR($F4392/OFFSET($F4392,I$12,)-1,"")</f>
        <v>1.8592056121475409E-2</v>
      </c>
      <c r="J4392" s="29">
        <f ca="1">IFERROR($F4392/OFFSET($F4392,J$12,)-1,"")</f>
        <v>7.5284186291908473E-2</v>
      </c>
      <c r="K4392" s="30">
        <f>F4392/VLOOKUP(YEAR(B4392),$Z$13:$AB$35,3,FALSE)-1</f>
        <v>0.14935351236067973</v>
      </c>
      <c r="L4392" s="21">
        <f>MAX(F4392:$F$5741)</f>
        <v>1257.96</v>
      </c>
      <c r="M4392" s="28">
        <f ca="1">IF(OFFSET($O4392,M$12,)&lt;&gt;"",_xlfn.STDEV.S(OFFSET($O4392,,,M$12))*SQRT($J$12/$G$12),"")</f>
        <v>0.10080109637963949</v>
      </c>
      <c r="N4392" s="30">
        <f ca="1">IF(OFFSET($O4392,N$12,)&lt;&gt;"",_xlfn.STDEV.S(OFFSET($O4392,,,N$12))*SQRT($J$12/$G$12),"")</f>
        <v>0.10337507858923965</v>
      </c>
      <c r="O4392" s="4">
        <f t="shared" ca="1" si="68"/>
        <v>-2.290114749155791E-3</v>
      </c>
    </row>
    <row r="4393" spans="2:15" x14ac:dyDescent="0.2">
      <c r="B4393" s="14">
        <v>35228</v>
      </c>
      <c r="C4393" s="25">
        <v>1117.92</v>
      </c>
      <c r="D4393" s="25">
        <v>1123.5</v>
      </c>
      <c r="E4393" s="25">
        <v>1114.8</v>
      </c>
      <c r="F4393" s="16">
        <v>1123.5</v>
      </c>
      <c r="G4393" s="28">
        <f ca="1">IFERROR($F4393/OFFSET($F4393,G$12,)-1,"")</f>
        <v>4.8655707207128085E-3</v>
      </c>
      <c r="H4393" s="29">
        <f ca="1">IFERROR($F4393/OFFSET($F4393,H$12,)-1,"")</f>
        <v>-9.9664260977607722E-3</v>
      </c>
      <c r="I4393" s="29">
        <f ca="1">IFERROR($F4393/OFFSET($F4393,I$12,)-1,"")</f>
        <v>1.5776863613760739E-2</v>
      </c>
      <c r="J4393" s="29">
        <f ca="1">IFERROR($F4393/OFFSET($F4393,J$12,)-1,"")</f>
        <v>7.7398133852453643E-2</v>
      </c>
      <c r="K4393" s="30">
        <f>F4393/VLOOKUP(YEAR(B4393),$Z$13:$AB$35,3,FALSE)-1</f>
        <v>0.15198868005783006</v>
      </c>
      <c r="L4393" s="21">
        <f>MAX(F4393:$F$5741)</f>
        <v>1257.96</v>
      </c>
      <c r="M4393" s="28">
        <f ca="1">IF(OFFSET($O4393,M$12,)&lt;&gt;"",_xlfn.STDEV.S(OFFSET($O4393,,,M$12))*SQRT($J$12/$G$12),"")</f>
        <v>0.1006801084274387</v>
      </c>
      <c r="N4393" s="30">
        <f ca="1">IF(OFFSET($O4393,N$12,)&lt;&gt;"",_xlfn.STDEV.S(OFFSET($O4393,,,N$12))*SQRT($J$12/$G$12),"")</f>
        <v>0.10336908811125864</v>
      </c>
      <c r="O4393" s="4">
        <f t="shared" ca="1" si="68"/>
        <v>4.8537720874059836E-3</v>
      </c>
    </row>
    <row r="4394" spans="2:15" x14ac:dyDescent="0.2">
      <c r="B4394" s="14">
        <v>35227</v>
      </c>
      <c r="C4394" s="25">
        <v>1128.77</v>
      </c>
      <c r="D4394" s="25">
        <v>1128.77</v>
      </c>
      <c r="E4394" s="25">
        <v>1118.06</v>
      </c>
      <c r="F4394" s="16">
        <v>1118.06</v>
      </c>
      <c r="G4394" s="28">
        <f ca="1">IFERROR($F4394/OFFSET($F4394,G$12,)-1,"")</f>
        <v>-9.7776990523424923E-3</v>
      </c>
      <c r="H4394" s="29">
        <f ca="1">IFERROR($F4394/OFFSET($F4394,H$12,)-1,"")</f>
        <v>-1.73319973984426E-2</v>
      </c>
      <c r="I4394" s="29">
        <f ca="1">IFERROR($F4394/OFFSET($F4394,I$12,)-1,"")</f>
        <v>6.3636936426070267E-3</v>
      </c>
      <c r="J4394" s="29">
        <f ca="1">IFERROR($F4394/OFFSET($F4394,J$12,)-1,"")</f>
        <v>7.247961630695432E-2</v>
      </c>
      <c r="K4394" s="30">
        <f>F4394/VLOOKUP(YEAR(B4394),$Z$13:$AB$35,3,FALSE)-1</f>
        <v>0.14641073753934797</v>
      </c>
      <c r="L4394" s="21">
        <f>MAX(F4394:$F$5741)</f>
        <v>1257.96</v>
      </c>
      <c r="M4394" s="28">
        <f ca="1">IF(OFFSET($O4394,M$12,)&lt;&gt;"",_xlfn.STDEV.S(OFFSET($O4394,,,M$12))*SQRT($J$12/$G$12),"")</f>
        <v>9.9642789371697293E-2</v>
      </c>
      <c r="N4394" s="30">
        <f ca="1">IF(OFFSET($O4394,N$12,)&lt;&gt;"",_xlfn.STDEV.S(OFFSET($O4394,,,N$12))*SQRT($J$12/$G$12),"")</f>
        <v>0.10353921770921606</v>
      </c>
      <c r="O4394" s="4">
        <f t="shared" ca="1" si="68"/>
        <v>-9.8258146484983787E-3</v>
      </c>
    </row>
    <row r="4395" spans="2:15" x14ac:dyDescent="0.2">
      <c r="B4395" s="14">
        <v>35226</v>
      </c>
      <c r="C4395" s="25">
        <v>1136.22</v>
      </c>
      <c r="D4395" s="25">
        <v>1136.27</v>
      </c>
      <c r="E4395" s="25">
        <v>1127.5899999999999</v>
      </c>
      <c r="F4395" s="16">
        <v>1129.0999999999999</v>
      </c>
      <c r="G4395" s="28">
        <f ca="1">IFERROR($F4395/OFFSET($F4395,G$12,)-1,"")</f>
        <v>-6.1789247614688625E-3</v>
      </c>
      <c r="H4395" s="29">
        <f ca="1">IFERROR($F4395/OFFSET($F4395,H$12,)-1,"")</f>
        <v>-8.5699734822541895E-3</v>
      </c>
      <c r="I4395" s="29">
        <f ca="1">IFERROR($F4395/OFFSET($F4395,I$12,)-1,"")</f>
        <v>1.7115575173407782E-2</v>
      </c>
      <c r="J4395" s="29">
        <f ca="1">IFERROR($F4395/OFFSET($F4395,J$12,)-1,"")</f>
        <v>7.2453030907467575E-2</v>
      </c>
      <c r="K4395" s="30">
        <f>F4395/VLOOKUP(YEAR(B4395),$Z$13:$AB$35,3,FALSE)-1</f>
        <v>0.15773067970920862</v>
      </c>
      <c r="L4395" s="21">
        <f>MAX(F4395:$F$5741)</f>
        <v>1257.96</v>
      </c>
      <c r="M4395" s="28">
        <f ca="1">IF(OFFSET($O4395,M$12,)&lt;&gt;"",_xlfn.STDEV.S(OFFSET($O4395,,,M$12))*SQRT($J$12/$G$12),"")</f>
        <v>9.9618211401138093E-2</v>
      </c>
      <c r="N4395" s="30">
        <f ca="1">IF(OFFSET($O4395,N$12,)&lt;&gt;"",_xlfn.STDEV.S(OFFSET($O4395,,,N$12))*SQRT($J$12/$G$12),"")</f>
        <v>0.1098804691702787</v>
      </c>
      <c r="O4395" s="4">
        <f t="shared" ca="1" si="68"/>
        <v>-6.1980933185798066E-3</v>
      </c>
    </row>
    <row r="4396" spans="2:15" x14ac:dyDescent="0.2">
      <c r="B4396" s="14">
        <v>35223</v>
      </c>
      <c r="C4396" s="25">
        <v>1138.82</v>
      </c>
      <c r="D4396" s="25">
        <v>1139.1300000000001</v>
      </c>
      <c r="E4396" s="25">
        <v>1135.74</v>
      </c>
      <c r="F4396" s="16">
        <v>1136.1199999999999</v>
      </c>
      <c r="G4396" s="28">
        <f ca="1">IFERROR($F4396/OFFSET($F4396,G$12,)-1,"")</f>
        <v>-2.432192749080464E-3</v>
      </c>
      <c r="H4396" s="29">
        <f ca="1">IFERROR($F4396/OFFSET($F4396,H$12,)-1,"")</f>
        <v>5.4515204078018353E-3</v>
      </c>
      <c r="I4396" s="29">
        <f ca="1">IFERROR($F4396/OFFSET($F4396,I$12,)-1,"")</f>
        <v>3.2179522122285587E-2</v>
      </c>
      <c r="J4396" s="29">
        <f ca="1">IFERROR($F4396/OFFSET($F4396,J$12,)-1,"")</f>
        <v>8.5897252090800347E-2</v>
      </c>
      <c r="K4396" s="30">
        <f>F4396/VLOOKUP(YEAR(B4396),$Z$13:$AB$35,3,FALSE)-1</f>
        <v>0.16492868641504388</v>
      </c>
      <c r="L4396" s="21">
        <f>MAX(F4396:$F$5741)</f>
        <v>1257.96</v>
      </c>
      <c r="M4396" s="28">
        <f ca="1">IF(OFFSET($O4396,M$12,)&lt;&gt;"",_xlfn.STDEV.S(OFFSET($O4396,,,M$12))*SQRT($J$12/$G$12),"")</f>
        <v>9.7860736688234751E-2</v>
      </c>
      <c r="N4396" s="30">
        <f ca="1">IF(OFFSET($O4396,N$12,)&lt;&gt;"",_xlfn.STDEV.S(OFFSET($O4396,,,N$12))*SQRT($J$12/$G$12),"")</f>
        <v>0.10886919585611274</v>
      </c>
      <c r="O4396" s="4">
        <f t="shared" ca="1" si="68"/>
        <v>-2.4351553345589791E-3</v>
      </c>
    </row>
    <row r="4397" spans="2:15" x14ac:dyDescent="0.2">
      <c r="B4397" s="14">
        <v>35221</v>
      </c>
      <c r="C4397" s="25">
        <v>1134.81</v>
      </c>
      <c r="D4397" s="25">
        <v>1140.7</v>
      </c>
      <c r="E4397" s="25">
        <v>1134.81</v>
      </c>
      <c r="F4397" s="16">
        <v>1138.8900000000001</v>
      </c>
      <c r="G4397" s="28">
        <f ca="1">IFERROR($F4397/OFFSET($F4397,G$12,)-1,"")</f>
        <v>3.5953155153727323E-3</v>
      </c>
      <c r="H4397" s="29">
        <f ca="1">IFERROR($F4397/OFFSET($F4397,H$12,)-1,"")</f>
        <v>-4.2128544722064287E-4</v>
      </c>
      <c r="I4397" s="29">
        <f ca="1">IFERROR($F4397/OFFSET($F4397,I$12,)-1,"")</f>
        <v>2.8046072466646255E-2</v>
      </c>
      <c r="J4397" s="29">
        <f ca="1">IFERROR($F4397/OFFSET($F4397,J$12,)-1,"")</f>
        <v>0.10049377228497725</v>
      </c>
      <c r="K4397" s="30">
        <f>F4397/VLOOKUP(YEAR(B4397),$Z$13:$AB$35,3,FALSE)-1</f>
        <v>0.16776892552831546</v>
      </c>
      <c r="L4397" s="21">
        <f>MAX(F4397:$F$5741)</f>
        <v>1257.96</v>
      </c>
      <c r="M4397" s="28">
        <f ca="1">IF(OFFSET($O4397,M$12,)&lt;&gt;"",_xlfn.STDEV.S(OFFSET($O4397,,,M$12))*SQRT($J$12/$G$12),"")</f>
        <v>0.10170803819062275</v>
      </c>
      <c r="N4397" s="30">
        <f ca="1">IF(OFFSET($O4397,N$12,)&lt;&gt;"",_xlfn.STDEV.S(OFFSET($O4397,,,N$12))*SQRT($J$12/$G$12),"")</f>
        <v>0.1109343614740663</v>
      </c>
      <c r="O4397" s="4">
        <f t="shared" ca="1" si="68"/>
        <v>3.588867818260759E-3</v>
      </c>
    </row>
    <row r="4398" spans="2:15" x14ac:dyDescent="0.2">
      <c r="B4398" s="14">
        <v>35220</v>
      </c>
      <c r="C4398" s="25">
        <v>1137.78</v>
      </c>
      <c r="D4398" s="25">
        <v>1137.8499999999999</v>
      </c>
      <c r="E4398" s="25">
        <v>1134.51</v>
      </c>
      <c r="F4398" s="16">
        <v>1134.81</v>
      </c>
      <c r="G4398" s="28">
        <f ca="1">IFERROR($F4398/OFFSET($F4398,G$12,)-1,"")</f>
        <v>-2.6103464641671348E-3</v>
      </c>
      <c r="H4398" s="29">
        <f ca="1">IFERROR($F4398/OFFSET($F4398,H$12,)-1,"")</f>
        <v>-6.7395471374430693E-3</v>
      </c>
      <c r="I4398" s="29">
        <f ca="1">IFERROR($F4398/OFFSET($F4398,I$12,)-1,"")</f>
        <v>1.113774269141321E-2</v>
      </c>
      <c r="J4398" s="29">
        <f ca="1">IFERROR($F4398/OFFSET($F4398,J$12,)-1,"")</f>
        <v>9.5894776486948441E-2</v>
      </c>
      <c r="K4398" s="30">
        <f>F4398/VLOOKUP(YEAR(B4398),$Z$13:$AB$35,3,FALSE)-1</f>
        <v>0.16358546863945356</v>
      </c>
      <c r="L4398" s="21">
        <f>MAX(F4398:$F$5741)</f>
        <v>1257.96</v>
      </c>
      <c r="M4398" s="28">
        <f ca="1">IF(OFFSET($O4398,M$12,)&lt;&gt;"",_xlfn.STDEV.S(OFFSET($O4398,,,M$12))*SQRT($J$12/$G$12),"")</f>
        <v>0.10529510258130431</v>
      </c>
      <c r="N4398" s="30">
        <f ca="1">IF(OFFSET($O4398,N$12,)&lt;&gt;"",_xlfn.STDEV.S(OFFSET($O4398,,,N$12))*SQRT($J$12/$G$12),"")</f>
        <v>0.11283817098169105</v>
      </c>
      <c r="O4398" s="4">
        <f t="shared" ca="1" si="68"/>
        <v>-2.6137593590177216E-3</v>
      </c>
    </row>
    <row r="4399" spans="2:15" x14ac:dyDescent="0.2">
      <c r="B4399" s="14">
        <v>35219</v>
      </c>
      <c r="C4399" s="25">
        <v>1139</v>
      </c>
      <c r="D4399" s="25">
        <v>1139.54</v>
      </c>
      <c r="E4399" s="25">
        <v>1137.7</v>
      </c>
      <c r="F4399" s="16">
        <v>1137.78</v>
      </c>
      <c r="G4399" s="28">
        <f ca="1">IFERROR($F4399/OFFSET($F4399,G$12,)-1,"")</f>
        <v>-9.4831673779038894E-4</v>
      </c>
      <c r="H4399" s="29">
        <f ca="1">IFERROR($F4399/OFFSET($F4399,H$12,)-1,"")</f>
        <v>3.2448637686270931E-3</v>
      </c>
      <c r="I4399" s="29">
        <f ca="1">IFERROR($F4399/OFFSET($F4399,I$12,)-1,"")</f>
        <v>1.7164619428203576E-2</v>
      </c>
      <c r="J4399" s="29">
        <f ca="1">IFERROR($F4399/OFFSET($F4399,J$12,)-1,"")</f>
        <v>0.11112413207160232</v>
      </c>
      <c r="K4399" s="30">
        <f>F4399/VLOOKUP(YEAR(B4399),$Z$13:$AB$35,3,FALSE)-1</f>
        <v>0.1666307791688455</v>
      </c>
      <c r="L4399" s="21">
        <f>MAX(F4399:$F$5741)</f>
        <v>1257.96</v>
      </c>
      <c r="M4399" s="28">
        <f ca="1">IF(OFFSET($O4399,M$12,)&lt;&gt;"",_xlfn.STDEV.S(OFFSET($O4399,,,M$12))*SQRT($J$12/$G$12),"")</f>
        <v>0.10511321345345913</v>
      </c>
      <c r="N4399" s="30">
        <f ca="1">IF(OFFSET($O4399,N$12,)&lt;&gt;"",_xlfn.STDEV.S(OFFSET($O4399,,,N$12))*SQRT($J$12/$G$12),"")</f>
        <v>0.11509823808204182</v>
      </c>
      <c r="O4399" s="4">
        <f t="shared" ca="1" si="68"/>
        <v>-9.4876667458552901E-4</v>
      </c>
    </row>
    <row r="4400" spans="2:15" x14ac:dyDescent="0.2">
      <c r="B4400" s="14">
        <v>35216</v>
      </c>
      <c r="C4400" s="25">
        <v>1130.1099999999999</v>
      </c>
      <c r="D4400" s="25">
        <v>1138.8599999999999</v>
      </c>
      <c r="E4400" s="25">
        <v>1129.77</v>
      </c>
      <c r="F4400" s="16">
        <v>1138.8599999999999</v>
      </c>
      <c r="G4400" s="28">
        <f ca="1">IFERROR($F4400/OFFSET($F4400,G$12,)-1,"")</f>
        <v>7.8763850047787187E-3</v>
      </c>
      <c r="H4400" s="29">
        <f ca="1">IFERROR($F4400/OFFSET($F4400,H$12,)-1,"")</f>
        <v>1.3100398287277937E-3</v>
      </c>
      <c r="I4400" s="29">
        <f ca="1">IFERROR($F4400/OFFSET($F4400,I$12,)-1,"")</f>
        <v>1.9077616908566908E-2</v>
      </c>
      <c r="J4400" s="29">
        <f ca="1">IFERROR($F4400/OFFSET($F4400,J$12,)-1,"")</f>
        <v>0.10839034929780333</v>
      </c>
      <c r="K4400" s="30">
        <f>F4400/VLOOKUP(YEAR(B4400),$Z$13:$AB$35,3,FALSE)-1</f>
        <v>0.1677381648158971</v>
      </c>
      <c r="L4400" s="21">
        <f>MAX(F4400:$F$5741)</f>
        <v>1257.96</v>
      </c>
      <c r="M4400" s="28">
        <f ca="1">IF(OFFSET($O4400,M$12,)&lt;&gt;"",_xlfn.STDEV.S(OFFSET($O4400,,,M$12))*SQRT($J$12/$G$12),"")</f>
        <v>0.10494091419433464</v>
      </c>
      <c r="N4400" s="30">
        <f ca="1">IF(OFFSET($O4400,N$12,)&lt;&gt;"",_xlfn.STDEV.S(OFFSET($O4400,,,N$12))*SQRT($J$12/$G$12),"")</f>
        <v>0.11544644023815022</v>
      </c>
      <c r="O4400" s="4">
        <f t="shared" ca="1" si="68"/>
        <v>7.8455282051917759E-3</v>
      </c>
    </row>
    <row r="4401" spans="2:15" x14ac:dyDescent="0.2">
      <c r="B4401" s="14">
        <v>35215</v>
      </c>
      <c r="C4401" s="25">
        <v>1139.45</v>
      </c>
      <c r="D4401" s="25">
        <v>1139.45</v>
      </c>
      <c r="E4401" s="25">
        <v>1129.51</v>
      </c>
      <c r="F4401" s="16">
        <v>1129.96</v>
      </c>
      <c r="G4401" s="28">
        <f ca="1">IFERROR($F4401/OFFSET($F4401,G$12,)-1,"")</f>
        <v>-8.2589501215583061E-3</v>
      </c>
      <c r="H4401" s="29">
        <f ca="1">IFERROR($F4401/OFFSET($F4401,H$12,)-1,"")</f>
        <v>-6.6373042874348087E-3</v>
      </c>
      <c r="I4401" s="29">
        <f ca="1">IFERROR($F4401/OFFSET($F4401,I$12,)-1,"")</f>
        <v>-1.1050114479186357E-3</v>
      </c>
      <c r="J4401" s="29">
        <f ca="1">IFERROR($F4401/OFFSET($F4401,J$12,)-1,"")</f>
        <v>9.3322754496811822E-2</v>
      </c>
      <c r="K4401" s="30">
        <f>F4401/VLOOKUP(YEAR(B4401),$Z$13:$AB$35,3,FALSE)-1</f>
        <v>0.15861248679852769</v>
      </c>
      <c r="L4401" s="21">
        <f>MAX(F4401:$F$5741)</f>
        <v>1257.96</v>
      </c>
      <c r="M4401" s="28">
        <f ca="1">IF(OFFSET($O4401,M$12,)&lt;&gt;"",_xlfn.STDEV.S(OFFSET($O4401,,,M$12))*SQRT($J$12/$G$12),"")</f>
        <v>0.10682211509508593</v>
      </c>
      <c r="N4401" s="30">
        <f ca="1">IF(OFFSET($O4401,N$12,)&lt;&gt;"",_xlfn.STDEV.S(OFFSET($O4401,,,N$12))*SQRT($J$12/$G$12),"")</f>
        <v>0.11515325365751031</v>
      </c>
      <c r="O4401" s="4">
        <f t="shared" ca="1" si="68"/>
        <v>-8.2932442027154989E-3</v>
      </c>
    </row>
    <row r="4402" spans="2:15" x14ac:dyDescent="0.2">
      <c r="B4402" s="14">
        <v>35214</v>
      </c>
      <c r="C4402" s="25">
        <v>1142.43</v>
      </c>
      <c r="D4402" s="25">
        <v>1142.6099999999999</v>
      </c>
      <c r="E4402" s="25">
        <v>1138.82</v>
      </c>
      <c r="F4402" s="16">
        <v>1139.3699999999999</v>
      </c>
      <c r="G4402" s="28">
        <f ca="1">IFERROR($F4402/OFFSET($F4402,G$12,)-1,"")</f>
        <v>-2.7483348066976721E-3</v>
      </c>
      <c r="H4402" s="29">
        <f ca="1">IFERROR($F4402/OFFSET($F4402,H$12,)-1,"")</f>
        <v>7.1511915706101714E-3</v>
      </c>
      <c r="I4402" s="29">
        <f ca="1">IFERROR($F4402/OFFSET($F4402,I$12,)-1,"")</f>
        <v>8.1225280705012892E-3</v>
      </c>
      <c r="J4402" s="29">
        <f ca="1">IFERROR($F4402/OFFSET($F4402,J$12,)-1,"")</f>
        <v>0.12134990699459669</v>
      </c>
      <c r="K4402" s="30">
        <f>F4402/VLOOKUP(YEAR(B4402),$Z$13:$AB$35,3,FALSE)-1</f>
        <v>0.16826109692700464</v>
      </c>
      <c r="L4402" s="21">
        <f>MAX(F4402:$F$5741)</f>
        <v>1257.96</v>
      </c>
      <c r="M4402" s="28">
        <f ca="1">IF(OFFSET($O4402,M$12,)&lt;&gt;"",_xlfn.STDEV.S(OFFSET($O4402,,,M$12))*SQRT($J$12/$G$12),"")</f>
        <v>0.10838139081561893</v>
      </c>
      <c r="N4402" s="30">
        <f ca="1">IF(OFFSET($O4402,N$12,)&lt;&gt;"",_xlfn.STDEV.S(OFFSET($O4402,,,N$12))*SQRT($J$12/$G$12),"")</f>
        <v>0.11582479746062781</v>
      </c>
      <c r="O4402" s="4">
        <f t="shared" ca="1" si="68"/>
        <v>-2.7521184128034754E-3</v>
      </c>
    </row>
    <row r="4403" spans="2:15" x14ac:dyDescent="0.2">
      <c r="B4403" s="14">
        <v>35213</v>
      </c>
      <c r="C4403" s="25">
        <v>1134.24</v>
      </c>
      <c r="D4403" s="25">
        <v>1142.94</v>
      </c>
      <c r="E4403" s="25">
        <v>1134.24</v>
      </c>
      <c r="F4403" s="16">
        <v>1142.51</v>
      </c>
      <c r="G4403" s="28">
        <f ca="1">IFERROR($F4403/OFFSET($F4403,G$12,)-1,"")</f>
        <v>7.4155718190636044E-3</v>
      </c>
      <c r="H4403" s="29">
        <f ca="1">IFERROR($F4403/OFFSET($F4403,H$12,)-1,"")</f>
        <v>1.7499955470851258E-2</v>
      </c>
      <c r="I4403" s="29">
        <f ca="1">IFERROR($F4403/OFFSET($F4403,I$12,)-1,"")</f>
        <v>1.2082879339516683E-2</v>
      </c>
      <c r="J4403" s="29">
        <f ca="1">IFERROR($F4403/OFFSET($F4403,J$12,)-1,"")</f>
        <v>0.121460192192546</v>
      </c>
      <c r="K4403" s="30">
        <f>F4403/VLOOKUP(YEAR(B4403),$Z$13:$AB$35,3,FALSE)-1</f>
        <v>0.17148071816009924</v>
      </c>
      <c r="L4403" s="21">
        <f>MAX(F4403:$F$5741)</f>
        <v>1257.96</v>
      </c>
      <c r="M4403" s="28">
        <f ca="1">IF(OFFSET($O4403,M$12,)&lt;&gt;"",_xlfn.STDEV.S(OFFSET($O4403,,,M$12))*SQRT($J$12/$G$12),"")</f>
        <v>0.10933470166668995</v>
      </c>
      <c r="N4403" s="30">
        <f ca="1">IF(OFFSET($O4403,N$12,)&lt;&gt;"",_xlfn.STDEV.S(OFFSET($O4403,,,N$12))*SQRT($J$12/$G$12),"")</f>
        <v>0.11564329835392009</v>
      </c>
      <c r="O4403" s="4">
        <f t="shared" ca="1" si="68"/>
        <v>7.3882116439998044E-3</v>
      </c>
    </row>
    <row r="4404" spans="2:15" x14ac:dyDescent="0.2">
      <c r="B4404" s="14">
        <v>35209</v>
      </c>
      <c r="C4404" s="25">
        <v>1137.3499999999999</v>
      </c>
      <c r="D4404" s="25">
        <v>1137.4000000000001</v>
      </c>
      <c r="E4404" s="25">
        <v>1132.8699999999999</v>
      </c>
      <c r="F4404" s="16">
        <v>1134.0999999999999</v>
      </c>
      <c r="G4404" s="28">
        <f ca="1">IFERROR($F4404/OFFSET($F4404,G$12,)-1,"")</f>
        <v>-2.8750538523083513E-3</v>
      </c>
      <c r="H4404" s="29">
        <f ca="1">IFERROR($F4404/OFFSET($F4404,H$12,)-1,"")</f>
        <v>2.184059250716297E-2</v>
      </c>
      <c r="I4404" s="29">
        <f ca="1">IFERROR($F4404/OFFSET($F4404,I$12,)-1,"")</f>
        <v>1.4536834101176455E-2</v>
      </c>
      <c r="J4404" s="29">
        <f ca="1">IFERROR($F4404/OFFSET($F4404,J$12,)-1,"")</f>
        <v>0.10892734917375568</v>
      </c>
      <c r="K4404" s="30">
        <f>F4404/VLOOKUP(YEAR(B4404),$Z$13:$AB$35,3,FALSE)-1</f>
        <v>0.16285746511222521</v>
      </c>
      <c r="L4404" s="21">
        <f>MAX(F4404:$F$5741)</f>
        <v>1257.96</v>
      </c>
      <c r="M4404" s="28">
        <f ca="1">IF(OFFSET($O4404,M$12,)&lt;&gt;"",_xlfn.STDEV.S(OFFSET($O4404,,,M$12))*SQRT($J$12/$G$12),"")</f>
        <v>0.10855537644556044</v>
      </c>
      <c r="N4404" s="30">
        <f ca="1">IF(OFFSET($O4404,N$12,)&lt;&gt;"",_xlfn.STDEV.S(OFFSET($O4404,,,N$12))*SQRT($J$12/$G$12),"")</f>
        <v>0.11489110741859355</v>
      </c>
      <c r="O4404" s="4">
        <f t="shared" ca="1" si="68"/>
        <v>-2.8791947584250787E-3</v>
      </c>
    </row>
    <row r="4405" spans="2:15" x14ac:dyDescent="0.2">
      <c r="B4405" s="14">
        <v>35208</v>
      </c>
      <c r="C4405" s="25">
        <v>1137.51</v>
      </c>
      <c r="D4405" s="25">
        <v>1140.71</v>
      </c>
      <c r="E4405" s="25">
        <v>1135.6400000000001</v>
      </c>
      <c r="F4405" s="16">
        <v>1137.3699999999999</v>
      </c>
      <c r="G4405" s="28">
        <f ca="1">IFERROR($F4405/OFFSET($F4405,G$12,)-1,"")</f>
        <v>-1.2307584109161329E-4</v>
      </c>
      <c r="H4405" s="29">
        <f ca="1">IFERROR($F4405/OFFSET($F4405,H$12,)-1,"")</f>
        <v>2.2162108725543916E-2</v>
      </c>
      <c r="I4405" s="29">
        <f ca="1">IFERROR($F4405/OFFSET($F4405,I$12,)-1,"")</f>
        <v>2.0071928896223223E-2</v>
      </c>
      <c r="J4405" s="29">
        <f ca="1">IFERROR($F4405/OFFSET($F4405,J$12,)-1,"")</f>
        <v>0.12471693448702093</v>
      </c>
      <c r="K4405" s="30">
        <f>F4405/VLOOKUP(YEAR(B4405),$Z$13:$AB$35,3,FALSE)-1</f>
        <v>0.16621038276579814</v>
      </c>
      <c r="L4405" s="21">
        <f>MAX(F4405:$F$5741)</f>
        <v>1257.96</v>
      </c>
      <c r="M4405" s="28">
        <f ca="1">IF(OFFSET($O4405,M$12,)&lt;&gt;"",_xlfn.STDEV.S(OFFSET($O4405,,,M$12))*SQRT($J$12/$G$12),"")</f>
        <v>0.11010912521226182</v>
      </c>
      <c r="N4405" s="30">
        <f ca="1">IF(OFFSET($O4405,N$12,)&lt;&gt;"",_xlfn.STDEV.S(OFFSET($O4405,,,N$12))*SQRT($J$12/$G$12),"")</f>
        <v>0.11466804088819804</v>
      </c>
      <c r="O4405" s="4">
        <f t="shared" ca="1" si="68"/>
        <v>-1.2308341554443798E-4</v>
      </c>
    </row>
    <row r="4406" spans="2:15" x14ac:dyDescent="0.2">
      <c r="B4406" s="14">
        <v>35207</v>
      </c>
      <c r="C4406" s="25">
        <v>1131.32</v>
      </c>
      <c r="D4406" s="25">
        <v>1137.51</v>
      </c>
      <c r="E4406" s="25">
        <v>1129.17</v>
      </c>
      <c r="F4406" s="16">
        <v>1137.51</v>
      </c>
      <c r="G4406" s="28">
        <f ca="1">IFERROR($F4406/OFFSET($F4406,G$12,)-1,"")</f>
        <v>5.5070362774909398E-3</v>
      </c>
      <c r="H4406" s="29">
        <f ca="1">IFERROR($F4406/OFFSET($F4406,H$12,)-1,"")</f>
        <v>2.7570258087245669E-2</v>
      </c>
      <c r="I4406" s="29">
        <f ca="1">IFERROR($F4406/OFFSET($F4406,I$12,)-1,"")</f>
        <v>3.1315448289618075E-2</v>
      </c>
      <c r="J4406" s="29">
        <f ca="1">IFERROR($F4406/OFFSET($F4406,J$12,)-1,"")</f>
        <v>0.13241413638626187</v>
      </c>
      <c r="K4406" s="30">
        <f>F4406/VLOOKUP(YEAR(B4406),$Z$13:$AB$35,3,FALSE)-1</f>
        <v>0.16635393275708266</v>
      </c>
      <c r="L4406" s="21">
        <f>MAX(F4406:$F$5741)</f>
        <v>1257.96</v>
      </c>
      <c r="M4406" s="28">
        <f ca="1">IF(OFFSET($O4406,M$12,)&lt;&gt;"",_xlfn.STDEV.S(OFFSET($O4406,,,M$12))*SQRT($J$12/$G$12),"")</f>
        <v>0.11249773440814032</v>
      </c>
      <c r="N4406" s="30">
        <f ca="1">IF(OFFSET($O4406,N$12,)&lt;&gt;"",_xlfn.STDEV.S(OFFSET($O4406,,,N$12))*SQRT($J$12/$G$12),"")</f>
        <v>0.11917769874105474</v>
      </c>
      <c r="O4406" s="4">
        <f t="shared" ca="1" si="68"/>
        <v>5.4919279957331459E-3</v>
      </c>
    </row>
    <row r="4407" spans="2:15" x14ac:dyDescent="0.2">
      <c r="B4407" s="14">
        <v>35206</v>
      </c>
      <c r="C4407" s="25">
        <v>1122.99</v>
      </c>
      <c r="D4407" s="25">
        <v>1131.44</v>
      </c>
      <c r="E4407" s="25">
        <v>1122.99</v>
      </c>
      <c r="F4407" s="16">
        <v>1131.28</v>
      </c>
      <c r="G4407" s="28">
        <f ca="1">IFERROR($F4407/OFFSET($F4407,G$12,)-1,"")</f>
        <v>7.4987086546853821E-3</v>
      </c>
      <c r="H4407" s="29">
        <f ca="1">IFERROR($F4407/OFFSET($F4407,H$12,)-1,"")</f>
        <v>2.8913405306096429E-2</v>
      </c>
      <c r="I4407" s="29">
        <f ca="1">IFERROR($F4407/OFFSET($F4407,I$12,)-1,"")</f>
        <v>3.6777711588690698E-2</v>
      </c>
      <c r="J4407" s="29">
        <f ca="1">IFERROR($F4407/OFFSET($F4407,J$12,)-1,"")</f>
        <v>0.1198131137155527</v>
      </c>
      <c r="K4407" s="30">
        <f>F4407/VLOOKUP(YEAR(B4407),$Z$13:$AB$35,3,FALSE)-1</f>
        <v>0.15996595814492398</v>
      </c>
      <c r="L4407" s="21">
        <f>MAX(F4407:$F$5741)</f>
        <v>1257.96</v>
      </c>
      <c r="M4407" s="28">
        <f ca="1">IF(OFFSET($O4407,M$12,)&lt;&gt;"",_xlfn.STDEV.S(OFFSET($O4407,,,M$12))*SQRT($J$12/$G$12),"")</f>
        <v>0.11297244043092247</v>
      </c>
      <c r="N4407" s="30">
        <f ca="1">IF(OFFSET($O4407,N$12,)&lt;&gt;"",_xlfn.STDEV.S(OFFSET($O4407,,,N$12))*SQRT($J$12/$G$12),"")</f>
        <v>0.11999741333359754</v>
      </c>
      <c r="O4407" s="4">
        <f t="shared" ca="1" si="68"/>
        <v>7.4707331055573738E-3</v>
      </c>
    </row>
    <row r="4408" spans="2:15" x14ac:dyDescent="0.2">
      <c r="B4408" s="14">
        <v>35205</v>
      </c>
      <c r="C4408" s="25">
        <v>1109.8599999999999</v>
      </c>
      <c r="D4408" s="25">
        <v>1123.8599999999999</v>
      </c>
      <c r="E4408" s="25">
        <v>1109.8599999999999</v>
      </c>
      <c r="F4408" s="16">
        <v>1122.8599999999999</v>
      </c>
      <c r="G4408" s="28">
        <f ca="1">IFERROR($F4408/OFFSET($F4408,G$12,)-1,"")</f>
        <v>1.1713189050871264E-2</v>
      </c>
      <c r="H4408" s="29">
        <f ca="1">IFERROR($F4408/OFFSET($F4408,H$12,)-1,"")</f>
        <v>2.0345852226775651E-2</v>
      </c>
      <c r="I4408" s="29">
        <f ca="1">IFERROR($F4408/OFFSET($F4408,I$12,)-1,"")</f>
        <v>3.4102944291463544E-2</v>
      </c>
      <c r="J4408" s="29">
        <f ca="1">IFERROR($F4408/OFFSET($F4408,J$12,)-1,"")</f>
        <v>0.10847203301151054</v>
      </c>
      <c r="K4408" s="30">
        <f>F4408/VLOOKUP(YEAR(B4408),$Z$13:$AB$35,3,FALSE)-1</f>
        <v>0.15133245152624397</v>
      </c>
      <c r="L4408" s="21">
        <f>MAX(F4408:$F$5741)</f>
        <v>1257.96</v>
      </c>
      <c r="M4408" s="28">
        <f ca="1">IF(OFFSET($O4408,M$12,)&lt;&gt;"",_xlfn.STDEV.S(OFFSET($O4408,,,M$12))*SQRT($J$12/$G$12),"")</f>
        <v>0.11260687357700651</v>
      </c>
      <c r="N4408" s="30">
        <f ca="1">IF(OFFSET($O4408,N$12,)&lt;&gt;"",_xlfn.STDEV.S(OFFSET($O4408,,,N$12))*SQRT($J$12/$G$12),"")</f>
        <v>0.12011188625369683</v>
      </c>
      <c r="O4408" s="4">
        <f t="shared" ca="1" si="68"/>
        <v>1.1645120668278696E-2</v>
      </c>
    </row>
    <row r="4409" spans="2:15" x14ac:dyDescent="0.2">
      <c r="B4409" s="14">
        <v>35202</v>
      </c>
      <c r="C4409" s="25">
        <v>1112.97</v>
      </c>
      <c r="D4409" s="25">
        <v>1113.4000000000001</v>
      </c>
      <c r="E4409" s="25">
        <v>1106.77</v>
      </c>
      <c r="F4409" s="16">
        <v>1109.8599999999999</v>
      </c>
      <c r="G4409" s="28">
        <f ca="1">IFERROR($F4409/OFFSET($F4409,G$12,)-1,"")</f>
        <v>-2.5613142687673784E-3</v>
      </c>
      <c r="H4409" s="29">
        <f ca="1">IFERROR($F4409/OFFSET($F4409,H$12,)-1,"")</f>
        <v>3.4446905655258764E-3</v>
      </c>
      <c r="I4409" s="29">
        <f ca="1">IFERROR($F4409/OFFSET($F4409,I$12,)-1,"")</f>
        <v>2.2234093504770902E-2</v>
      </c>
      <c r="J4409" s="29">
        <f ca="1">IFERROR($F4409/OFFSET($F4409,J$12,)-1,"")</f>
        <v>9.649374129363042E-2</v>
      </c>
      <c r="K4409" s="30">
        <f>F4409/VLOOKUP(YEAR(B4409),$Z$13:$AB$35,3,FALSE)-1</f>
        <v>0.13800280947840071</v>
      </c>
      <c r="L4409" s="21">
        <f>MAX(F4409:$F$5741)</f>
        <v>1257.96</v>
      </c>
      <c r="M4409" s="28">
        <f ca="1">IF(OFFSET($O4409,M$12,)&lt;&gt;"",_xlfn.STDEV.S(OFFSET($O4409,,,M$12))*SQRT($J$12/$G$12),"")</f>
        <v>0.10916221827902618</v>
      </c>
      <c r="N4409" s="30">
        <f ca="1">IF(OFFSET($O4409,N$12,)&lt;&gt;"",_xlfn.STDEV.S(OFFSET($O4409,,,N$12))*SQRT($J$12/$G$12),"")</f>
        <v>0.11869706446351717</v>
      </c>
      <c r="O4409" s="4">
        <f t="shared" ca="1" si="68"/>
        <v>-2.5646000459636008E-3</v>
      </c>
    </row>
    <row r="4410" spans="2:15" x14ac:dyDescent="0.2">
      <c r="B4410" s="14">
        <v>35200</v>
      </c>
      <c r="C4410" s="25">
        <v>1107.06</v>
      </c>
      <c r="D4410" s="25">
        <v>1113.43</v>
      </c>
      <c r="E4410" s="25">
        <v>1107.06</v>
      </c>
      <c r="F4410" s="16">
        <v>1112.71</v>
      </c>
      <c r="G4410" s="28">
        <f ca="1">IFERROR($F4410/OFFSET($F4410,G$12,)-1,"")</f>
        <v>5.1671650150408865E-3</v>
      </c>
      <c r="H4410" s="29">
        <f ca="1">IFERROR($F4410/OFFSET($F4410,H$12,)-1,"")</f>
        <v>1.5481687503937636E-3</v>
      </c>
      <c r="I4410" s="29">
        <f ca="1">IFERROR($F4410/OFFSET($F4410,I$12,)-1,"")</f>
        <v>1.6600581066018583E-2</v>
      </c>
      <c r="J4410" s="29">
        <f ca="1">IFERROR($F4410/OFFSET($F4410,J$12,)-1,"")</f>
        <v>0.106557540077171</v>
      </c>
      <c r="K4410" s="30">
        <f>F4410/VLOOKUP(YEAR(B4410),$Z$13:$AB$35,3,FALSE)-1</f>
        <v>0.1409250771581203</v>
      </c>
      <c r="L4410" s="21">
        <f>MAX(F4410:$F$5741)</f>
        <v>1257.96</v>
      </c>
      <c r="M4410" s="28">
        <f ca="1">IF(OFFSET($O4410,M$12,)&lt;&gt;"",_xlfn.STDEV.S(OFFSET($O4410,,,M$12))*SQRT($J$12/$G$12),"")</f>
        <v>0.10935270167009634</v>
      </c>
      <c r="N4410" s="30">
        <f ca="1">IF(OFFSET($O4410,N$12,)&lt;&gt;"",_xlfn.STDEV.S(OFFSET($O4410,,,N$12))*SQRT($J$12/$G$12),"")</f>
        <v>0.12402169902627039</v>
      </c>
      <c r="O4410" s="4">
        <f t="shared" ca="1" si="68"/>
        <v>5.1538610274808631E-3</v>
      </c>
    </row>
    <row r="4411" spans="2:15" x14ac:dyDescent="0.2">
      <c r="B4411" s="14">
        <v>35199</v>
      </c>
      <c r="C4411" s="25">
        <v>1100.49</v>
      </c>
      <c r="D4411" s="25">
        <v>1107.96</v>
      </c>
      <c r="E4411" s="25">
        <v>1100.49</v>
      </c>
      <c r="F4411" s="16">
        <v>1106.99</v>
      </c>
      <c r="G4411" s="28">
        <f ca="1">IFERROR($F4411/OFFSET($F4411,G$12,)-1,"")</f>
        <v>6.8213444415137214E-3</v>
      </c>
      <c r="H4411" s="29">
        <f ca="1">IFERROR($F4411/OFFSET($F4411,H$12,)-1,"")</f>
        <v>-2.8015494099630223E-3</v>
      </c>
      <c r="I4411" s="29">
        <f ca="1">IFERROR($F4411/OFFSET($F4411,I$12,)-1,"")</f>
        <v>2.4563839141098498E-2</v>
      </c>
      <c r="J4411" s="29">
        <f ca="1">IFERROR($F4411/OFFSET($F4411,J$12,)-1,"")</f>
        <v>0.11016507210622373</v>
      </c>
      <c r="K4411" s="30">
        <f>F4411/VLOOKUP(YEAR(B4411),$Z$13:$AB$35,3,FALSE)-1</f>
        <v>0.13506003465706939</v>
      </c>
      <c r="L4411" s="21">
        <f>MAX(F4411:$F$5741)</f>
        <v>1257.96</v>
      </c>
      <c r="M4411" s="28">
        <f ca="1">IF(OFFSET($O4411,M$12,)&lt;&gt;"",_xlfn.STDEV.S(OFFSET($O4411,,,M$12))*SQRT($J$12/$G$12),"")</f>
        <v>0.11268523704373865</v>
      </c>
      <c r="N4411" s="30">
        <f ca="1">IF(OFFSET($O4411,N$12,)&lt;&gt;"",_xlfn.STDEV.S(OFFSET($O4411,,,N$12))*SQRT($J$12/$G$12),"")</f>
        <v>0.12370084354568607</v>
      </c>
      <c r="O4411" s="4">
        <f t="shared" ca="1" si="68"/>
        <v>6.7981843339133567E-3</v>
      </c>
    </row>
    <row r="4412" spans="2:15" x14ac:dyDescent="0.2">
      <c r="B4412" s="14">
        <v>35198</v>
      </c>
      <c r="C4412" s="25">
        <v>1100.54</v>
      </c>
      <c r="D4412" s="25">
        <v>1102.3499999999999</v>
      </c>
      <c r="E4412" s="25">
        <v>1099.3</v>
      </c>
      <c r="F4412" s="16">
        <v>1099.49</v>
      </c>
      <c r="G4412" s="28">
        <f ca="1">IFERROR($F4412/OFFSET($F4412,G$12,)-1,"")</f>
        <v>-8.9052859232874315E-4</v>
      </c>
      <c r="H4412" s="29">
        <f ca="1">IFERROR($F4412/OFFSET($F4412,H$12,)-1,"")</f>
        <v>-1.0993004451712585E-3</v>
      </c>
      <c r="I4412" s="29">
        <f ca="1">IFERROR($F4412/OFFSET($F4412,I$12,)-1,"")</f>
        <v>2.6582136654777822E-2</v>
      </c>
      <c r="J4412" s="29">
        <f ca="1">IFERROR($F4412/OFFSET($F4412,J$12,)-1,"")</f>
        <v>0.10954245463902956</v>
      </c>
      <c r="K4412" s="30">
        <f>F4412/VLOOKUP(YEAR(B4412),$Z$13:$AB$35,3,FALSE)-1</f>
        <v>0.12736985655254451</v>
      </c>
      <c r="L4412" s="21">
        <f>MAX(F4412:$F$5741)</f>
        <v>1257.96</v>
      </c>
      <c r="M4412" s="28">
        <f ca="1">IF(OFFSET($O4412,M$12,)&lt;&gt;"",_xlfn.STDEV.S(OFFSET($O4412,,,M$12))*SQRT($J$12/$G$12),"")</f>
        <v>0.11438569796590468</v>
      </c>
      <c r="N4412" s="30">
        <f ca="1">IF(OFFSET($O4412,N$12,)&lt;&gt;"",_xlfn.STDEV.S(OFFSET($O4412,,,N$12))*SQRT($J$12/$G$12),"")</f>
        <v>0.12329436851648526</v>
      </c>
      <c r="O4412" s="4">
        <f t="shared" ca="1" si="68"/>
        <v>-8.9092534848157475E-4</v>
      </c>
    </row>
    <row r="4413" spans="2:15" x14ac:dyDescent="0.2">
      <c r="B4413" s="14">
        <v>35195</v>
      </c>
      <c r="C4413" s="25">
        <v>1105.78</v>
      </c>
      <c r="D4413" s="25">
        <v>1105.78</v>
      </c>
      <c r="E4413" s="25">
        <v>1100.32</v>
      </c>
      <c r="F4413" s="16">
        <v>1100.47</v>
      </c>
      <c r="G4413" s="28">
        <f ca="1">IFERROR($F4413/OFFSET($F4413,G$12,)-1,"")</f>
        <v>-5.0449798833687165E-3</v>
      </c>
      <c r="H4413" s="29">
        <f ca="1">IFERROR($F4413/OFFSET($F4413,H$12,)-1,"")</f>
        <v>-6.6346518387462305E-3</v>
      </c>
      <c r="I4413" s="29">
        <f ca="1">IFERROR($F4413/OFFSET($F4413,I$12,)-1,"")</f>
        <v>2.6452509537267854E-2</v>
      </c>
      <c r="J4413" s="29">
        <f ca="1">IFERROR($F4413/OFFSET($F4413,J$12,)-1,"")</f>
        <v>0.11487417433237423</v>
      </c>
      <c r="K4413" s="30">
        <f>F4413/VLOOKUP(YEAR(B4413),$Z$13:$AB$35,3,FALSE)-1</f>
        <v>0.12837470649153571</v>
      </c>
      <c r="L4413" s="21">
        <f>MAX(F4413:$F$5741)</f>
        <v>1257.96</v>
      </c>
      <c r="M4413" s="28">
        <f ca="1">IF(OFFSET($O4413,M$12,)&lt;&gt;"",_xlfn.STDEV.S(OFFSET($O4413,,,M$12))*SQRT($J$12/$G$12),"")</f>
        <v>0.11439085385295143</v>
      </c>
      <c r="N4413" s="30">
        <f ca="1">IF(OFFSET($O4413,N$12,)&lt;&gt;"",_xlfn.STDEV.S(OFFSET($O4413,,,N$12))*SQRT($J$12/$G$12),"")</f>
        <v>0.12470739958371481</v>
      </c>
      <c r="O4413" s="4">
        <f t="shared" ca="1" si="68"/>
        <v>-5.0577487582957421E-3</v>
      </c>
    </row>
    <row r="4414" spans="2:15" x14ac:dyDescent="0.2">
      <c r="B4414" s="14">
        <v>35194</v>
      </c>
      <c r="C4414" s="25">
        <v>1110.99</v>
      </c>
      <c r="D4414" s="25">
        <v>1112.23</v>
      </c>
      <c r="E4414" s="25">
        <v>1103.75</v>
      </c>
      <c r="F4414" s="16">
        <v>1106.05</v>
      </c>
      <c r="G4414" s="28">
        <f ca="1">IFERROR($F4414/OFFSET($F4414,G$12,)-1,"")</f>
        <v>-4.4464846668287317E-3</v>
      </c>
      <c r="H4414" s="29">
        <f ca="1">IFERROR($F4414/OFFSET($F4414,H$12,)-1,"")</f>
        <v>-1.4487975692990318E-2</v>
      </c>
      <c r="I4414" s="29">
        <f ca="1">IFERROR($F4414/OFFSET($F4414,I$12,)-1,"")</f>
        <v>4.2125991670906693E-2</v>
      </c>
      <c r="J4414" s="29">
        <f ca="1">IFERROR($F4414/OFFSET($F4414,J$12,)-1,"")</f>
        <v>0.11084886710589759</v>
      </c>
      <c r="K4414" s="30">
        <f>F4414/VLOOKUP(YEAR(B4414),$Z$13:$AB$35,3,FALSE)-1</f>
        <v>0.1340961990013021</v>
      </c>
      <c r="L4414" s="21">
        <f>MAX(F4414:$F$5741)</f>
        <v>1257.96</v>
      </c>
      <c r="M4414" s="28">
        <f ca="1">IF(OFFSET($O4414,M$12,)&lt;&gt;"",_xlfn.STDEV.S(OFFSET($O4414,,,M$12))*SQRT($J$12/$G$12),"")</f>
        <v>0.11300154756934169</v>
      </c>
      <c r="N4414" s="30">
        <f ca="1">IF(OFFSET($O4414,N$12,)&lt;&gt;"",_xlfn.STDEV.S(OFFSET($O4414,,,N$12))*SQRT($J$12/$G$12),"")</f>
        <v>0.12416812729095986</v>
      </c>
      <c r="O4414" s="4">
        <f t="shared" ca="1" si="68"/>
        <v>-4.4563996820000916E-3</v>
      </c>
    </row>
    <row r="4415" spans="2:15" x14ac:dyDescent="0.2">
      <c r="B4415" s="14">
        <v>35193</v>
      </c>
      <c r="C4415" s="25">
        <v>1110.03</v>
      </c>
      <c r="D4415" s="25">
        <v>1119.1400000000001</v>
      </c>
      <c r="E4415" s="25">
        <v>1106.04</v>
      </c>
      <c r="F4415" s="16">
        <v>1110.99</v>
      </c>
      <c r="G4415" s="28">
        <f ca="1">IFERROR($F4415/OFFSET($F4415,G$12,)-1,"")</f>
        <v>8.0172957391244637E-4</v>
      </c>
      <c r="H4415" s="29">
        <f ca="1">IFERROR($F4415/OFFSET($F4415,H$12,)-1,"")</f>
        <v>-6.7853886177117184E-3</v>
      </c>
      <c r="I4415" s="29">
        <f ca="1">IFERROR($F4415/OFFSET($F4415,I$12,)-1,"")</f>
        <v>4.0535351359451521E-2</v>
      </c>
      <c r="J4415" s="29">
        <f ca="1">IFERROR($F4415/OFFSET($F4415,J$12,)-1,"")</f>
        <v>0.11513831453005174</v>
      </c>
      <c r="K4415" s="30">
        <f>F4415/VLOOKUP(YEAR(B4415),$Z$13:$AB$35,3,FALSE)-1</f>
        <v>0.13916146297948262</v>
      </c>
      <c r="L4415" s="21">
        <f>MAX(F4415:$F$5741)</f>
        <v>1257.96</v>
      </c>
      <c r="M4415" s="28">
        <f ca="1">IF(OFFSET($O4415,M$12,)&lt;&gt;"",_xlfn.STDEV.S(OFFSET($O4415,,,M$12))*SQRT($J$12/$G$12),"")</f>
        <v>0.11459016238260478</v>
      </c>
      <c r="N4415" s="30">
        <f ca="1">IF(OFFSET($O4415,N$12,)&lt;&gt;"",_xlfn.STDEV.S(OFFSET($O4415,,,N$12))*SQRT($J$12/$G$12),"")</f>
        <v>0.12698887609207044</v>
      </c>
      <c r="O4415" s="4">
        <f t="shared" ca="1" si="68"/>
        <v>8.014083604303701E-4</v>
      </c>
    </row>
    <row r="4416" spans="2:15" x14ac:dyDescent="0.2">
      <c r="B4416" s="14">
        <v>35192</v>
      </c>
      <c r="C4416" s="25">
        <v>1100.7</v>
      </c>
      <c r="D4416" s="25">
        <v>1110.0999999999999</v>
      </c>
      <c r="E4416" s="25">
        <v>1093.8</v>
      </c>
      <c r="F4416" s="16">
        <v>1110.0999999999999</v>
      </c>
      <c r="G4416" s="28">
        <f ca="1">IFERROR($F4416/OFFSET($F4416,G$12,)-1,"")</f>
        <v>8.5400199872807114E-3</v>
      </c>
      <c r="H4416" s="29">
        <f ca="1">IFERROR($F4416/OFFSET($F4416,H$12,)-1,"")</f>
        <v>-6.6574798217513553E-3</v>
      </c>
      <c r="I4416" s="29">
        <f ca="1">IFERROR($F4416/OFFSET($F4416,I$12,)-1,"")</f>
        <v>4.7007337822798201E-2</v>
      </c>
      <c r="J4416" s="29">
        <f ca="1">IFERROR($F4416/OFFSET($F4416,J$12,)-1,"")</f>
        <v>0.1360356949149073</v>
      </c>
      <c r="K4416" s="30">
        <f>F4416/VLOOKUP(YEAR(B4416),$Z$13:$AB$35,3,FALSE)-1</f>
        <v>0.13824889517774563</v>
      </c>
      <c r="L4416" s="21">
        <f>MAX(F4416:$F$5741)</f>
        <v>1257.96</v>
      </c>
      <c r="M4416" s="28">
        <f ca="1">IF(OFFSET($O4416,M$12,)&lt;&gt;"",_xlfn.STDEV.S(OFFSET($O4416,,,M$12))*SQRT($J$12/$G$12),"")</f>
        <v>0.11533583957940248</v>
      </c>
      <c r="N4416" s="30">
        <f ca="1">IF(OFFSET($O4416,N$12,)&lt;&gt;"",_xlfn.STDEV.S(OFFSET($O4416,,,N$12))*SQRT($J$12/$G$12),"")</f>
        <v>0.12723024129277277</v>
      </c>
      <c r="O4416" s="4">
        <f t="shared" ca="1" si="68"/>
        <v>8.5037603092552941E-3</v>
      </c>
    </row>
    <row r="4417" spans="2:15" x14ac:dyDescent="0.2">
      <c r="B4417" s="14">
        <v>35191</v>
      </c>
      <c r="C4417" s="25">
        <v>1107.73</v>
      </c>
      <c r="D4417" s="25">
        <v>1108.04</v>
      </c>
      <c r="E4417" s="25">
        <v>1099.97</v>
      </c>
      <c r="F4417" s="16">
        <v>1100.7</v>
      </c>
      <c r="G4417" s="28">
        <f ca="1">IFERROR($F4417/OFFSET($F4417,G$12,)-1,"")</f>
        <v>-6.4270368832480829E-3</v>
      </c>
      <c r="H4417" s="29">
        <f ca="1">IFERROR($F4417/OFFSET($F4417,H$12,)-1,"")</f>
        <v>-2.6971119420797218E-2</v>
      </c>
      <c r="I4417" s="29">
        <f ca="1">IFERROR($F4417/OFFSET($F4417,I$12,)-1,"")</f>
        <v>3.5524112367584237E-2</v>
      </c>
      <c r="J4417" s="29">
        <f ca="1">IFERROR($F4417/OFFSET($F4417,J$12,)-1,"")</f>
        <v>0.13760386952747128</v>
      </c>
      <c r="K4417" s="30">
        <f>F4417/VLOOKUP(YEAR(B4417),$Z$13:$AB$35,3,FALSE)-1</f>
        <v>0.12861053862007443</v>
      </c>
      <c r="L4417" s="21">
        <f>MAX(F4417:$F$5741)</f>
        <v>1257.96</v>
      </c>
      <c r="M4417" s="28">
        <f ca="1">IF(OFFSET($O4417,M$12,)&lt;&gt;"",_xlfn.STDEV.S(OFFSET($O4417,,,M$12))*SQRT($J$12/$G$12),"")</f>
        <v>0.1134930902094666</v>
      </c>
      <c r="N4417" s="30">
        <f ca="1">IF(OFFSET($O4417,N$12,)&lt;&gt;"",_xlfn.STDEV.S(OFFSET($O4417,,,N$12))*SQRT($J$12/$G$12),"")</f>
        <v>0.12907873858263347</v>
      </c>
      <c r="O4417" s="4">
        <f t="shared" ca="1" si="68"/>
        <v>-6.4477792070144497E-3</v>
      </c>
    </row>
    <row r="4418" spans="2:15" x14ac:dyDescent="0.2">
      <c r="B4418" s="14">
        <v>35188</v>
      </c>
      <c r="C4418" s="25">
        <v>1122.24</v>
      </c>
      <c r="D4418" s="25">
        <v>1122.24</v>
      </c>
      <c r="E4418" s="25">
        <v>1105.48</v>
      </c>
      <c r="F4418" s="16">
        <v>1107.82</v>
      </c>
      <c r="G4418" s="28">
        <f ca="1">IFERROR($F4418/OFFSET($F4418,G$12,)-1,"")</f>
        <v>-1.2910871327886264E-2</v>
      </c>
      <c r="H4418" s="29">
        <f ca="1">IFERROR($F4418/OFFSET($F4418,H$12,)-1,"")</f>
        <v>-1.979313212822631E-2</v>
      </c>
      <c r="I4418" s="29">
        <f ca="1">IFERROR($F4418/OFFSET($F4418,I$12,)-1,"")</f>
        <v>4.7316524386208592E-2</v>
      </c>
      <c r="J4418" s="29">
        <f ca="1">IFERROR($F4418/OFFSET($F4418,J$12,)-1,"")</f>
        <v>0.15886814163920704</v>
      </c>
      <c r="K4418" s="30">
        <f>F4418/VLOOKUP(YEAR(B4418),$Z$13:$AB$35,3,FALSE)-1</f>
        <v>0.13591108103397009</v>
      </c>
      <c r="L4418" s="21">
        <f>MAX(F4418:$F$5741)</f>
        <v>1257.96</v>
      </c>
      <c r="M4418" s="28">
        <f ca="1">IF(OFFSET($O4418,M$12,)&lt;&gt;"",_xlfn.STDEV.S(OFFSET($O4418,,,M$12))*SQRT($J$12/$G$12),"")</f>
        <v>0.11131278298264596</v>
      </c>
      <c r="N4418" s="30">
        <f ca="1">IF(OFFSET($O4418,N$12,)&lt;&gt;"",_xlfn.STDEV.S(OFFSET($O4418,,,N$12))*SQRT($J$12/$G$12),"")</f>
        <v>0.1288014398861205</v>
      </c>
      <c r="O4418" s="4">
        <f t="shared" ca="1" si="68"/>
        <v>-1.2994941019698723E-2</v>
      </c>
    </row>
    <row r="4419" spans="2:15" x14ac:dyDescent="0.2">
      <c r="B4419" s="14">
        <v>35187</v>
      </c>
      <c r="C4419" s="25">
        <v>1118.58</v>
      </c>
      <c r="D4419" s="25">
        <v>1122.8</v>
      </c>
      <c r="E4419" s="25">
        <v>1118.47</v>
      </c>
      <c r="F4419" s="16">
        <v>1122.31</v>
      </c>
      <c r="G4419" s="28">
        <f ca="1">IFERROR($F4419/OFFSET($F4419,G$12,)-1,"")</f>
        <v>3.3345849201666944E-3</v>
      </c>
      <c r="H4419" s="29">
        <f ca="1">IFERROR($F4419/OFFSET($F4419,H$12,)-1,"")</f>
        <v>-5.8111208553686122E-3</v>
      </c>
      <c r="I4419" s="29">
        <f ca="1">IFERROR($F4419/OFFSET($F4419,I$12,)-1,"")</f>
        <v>6.8042747975371354E-2</v>
      </c>
      <c r="J4419" s="29">
        <f ca="1">IFERROR($F4419/OFFSET($F4419,J$12,)-1,"")</f>
        <v>0.16988940197846403</v>
      </c>
      <c r="K4419" s="30">
        <f>F4419/VLOOKUP(YEAR(B4419),$Z$13:$AB$35,3,FALSE)-1</f>
        <v>0.15076850513191209</v>
      </c>
      <c r="L4419" s="21">
        <f>MAX(F4419:$F$5741)</f>
        <v>1257.96</v>
      </c>
      <c r="M4419" s="28">
        <f ca="1">IF(OFFSET($O4419,M$12,)&lt;&gt;"",_xlfn.STDEV.S(OFFSET($O4419,,,M$12))*SQRT($J$12/$G$12),"")</f>
        <v>0.10742247949881226</v>
      </c>
      <c r="N4419" s="30">
        <f ca="1">IF(OFFSET($O4419,N$12,)&lt;&gt;"",_xlfn.STDEV.S(OFFSET($O4419,,,N$12))*SQRT($J$12/$G$12),"")</f>
        <v>0.12821623875432875</v>
      </c>
      <c r="O4419" s="4">
        <f t="shared" ca="1" si="68"/>
        <v>3.3290375206341998E-3</v>
      </c>
    </row>
    <row r="4420" spans="2:15" x14ac:dyDescent="0.2">
      <c r="B4420" s="14">
        <v>35185</v>
      </c>
      <c r="C4420" s="25">
        <v>1117.4000000000001</v>
      </c>
      <c r="D4420" s="25">
        <v>1118.58</v>
      </c>
      <c r="E4420" s="25">
        <v>1111.3499999999999</v>
      </c>
      <c r="F4420" s="16">
        <v>1118.58</v>
      </c>
      <c r="G4420" s="28">
        <f ca="1">IFERROR($F4420/OFFSET($F4420,G$12,)-1,"")</f>
        <v>9.3061545895456455E-4</v>
      </c>
      <c r="H4420" s="29">
        <f ca="1">IFERROR($F4420/OFFSET($F4420,H$12,)-1,"")</f>
        <v>6.5303931654514535E-4</v>
      </c>
      <c r="I4420" s="29">
        <f ca="1">IFERROR($F4420/OFFSET($F4420,I$12,)-1,"")</f>
        <v>5.579204696687956E-2</v>
      </c>
      <c r="J4420" s="29">
        <f ca="1">IFERROR($F4420/OFFSET($F4420,J$12,)-1,"")</f>
        <v>0.165721789153362</v>
      </c>
      <c r="K4420" s="30">
        <f>F4420/VLOOKUP(YEAR(B4420),$Z$13:$AB$35,3,FALSE)-1</f>
        <v>0.14694392322126171</v>
      </c>
      <c r="L4420" s="21">
        <f>MAX(F4420:$F$5741)</f>
        <v>1257.96</v>
      </c>
      <c r="M4420" s="28">
        <f ca="1">IF(OFFSET($O4420,M$12,)&lt;&gt;"",_xlfn.STDEV.S(OFFSET($O4420,,,M$12))*SQRT($J$12/$G$12),"")</f>
        <v>0.1081052296718593</v>
      </c>
      <c r="N4420" s="30">
        <f ca="1">IF(OFFSET($O4420,N$12,)&lt;&gt;"",_xlfn.STDEV.S(OFFSET($O4420,,,N$12))*SQRT($J$12/$G$12),"")</f>
        <v>0.12942775564009923</v>
      </c>
      <c r="O4420" s="4">
        <f t="shared" ca="1" si="68"/>
        <v>9.3018270485263567E-4</v>
      </c>
    </row>
    <row r="4421" spans="2:15" x14ac:dyDescent="0.2">
      <c r="B4421" s="14">
        <v>35184</v>
      </c>
      <c r="C4421" s="25">
        <v>1131.1400000000001</v>
      </c>
      <c r="D4421" s="25">
        <v>1131.57</v>
      </c>
      <c r="E4421" s="25">
        <v>1117.54</v>
      </c>
      <c r="F4421" s="16">
        <v>1117.54</v>
      </c>
      <c r="G4421" s="28">
        <f ca="1">IFERROR($F4421/OFFSET($F4421,G$12,)-1,"")</f>
        <v>-1.2084405194437875E-2</v>
      </c>
      <c r="H4421" s="29">
        <f ca="1">IFERROR($F4421/OFFSET($F4421,H$12,)-1,"")</f>
        <v>2.2870160270496154E-3</v>
      </c>
      <c r="I4421" s="29">
        <f ca="1">IFERROR($F4421/OFFSET($F4421,I$12,)-1,"")</f>
        <v>4.6944530320489397E-2</v>
      </c>
      <c r="J4421" s="29">
        <f ca="1">IFERROR($F4421/OFFSET($F4421,J$12,)-1,"")</f>
        <v>0.16434673890393836</v>
      </c>
      <c r="K4421" s="30">
        <f>F4421/VLOOKUP(YEAR(B4421),$Z$13:$AB$35,3,FALSE)-1</f>
        <v>0.14587755185743423</v>
      </c>
      <c r="L4421" s="21">
        <f>MAX(F4421:$F$5741)</f>
        <v>1257.96</v>
      </c>
      <c r="M4421" s="28">
        <f ca="1">IF(OFFSET($O4421,M$12,)&lt;&gt;"",_xlfn.STDEV.S(OFFSET($O4421,,,M$12))*SQRT($J$12/$G$12),"")</f>
        <v>0.10920000269706694</v>
      </c>
      <c r="N4421" s="30">
        <f ca="1">IF(OFFSET($O4421,N$12,)&lt;&gt;"",_xlfn.STDEV.S(OFFSET($O4421,,,N$12))*SQRT($J$12/$G$12),"")</f>
        <v>0.12945951597406652</v>
      </c>
      <c r="O4421" s="4">
        <f t="shared" ca="1" si="68"/>
        <v>-1.215801524239297E-2</v>
      </c>
    </row>
    <row r="4422" spans="2:15" x14ac:dyDescent="0.2">
      <c r="B4422" s="14">
        <v>35181</v>
      </c>
      <c r="C4422" s="25">
        <v>1130.2</v>
      </c>
      <c r="D4422" s="25">
        <v>1131.21</v>
      </c>
      <c r="E4422" s="25">
        <v>1122.6600000000001</v>
      </c>
      <c r="F4422" s="16">
        <v>1131.21</v>
      </c>
      <c r="G4422" s="28">
        <f ca="1">IFERROR($F4422/OFFSET($F4422,G$12,)-1,"")</f>
        <v>9.0250311894468638E-4</v>
      </c>
      <c r="H4422" s="29">
        <f ca="1">IFERROR($F4422/OFFSET($F4422,H$12,)-1,"")</f>
        <v>2.5603597559317182E-2</v>
      </c>
      <c r="I4422" s="29">
        <f ca="1">IFERROR($F4422/OFFSET($F4422,I$12,)-1,"")</f>
        <v>5.8769023417756916E-2</v>
      </c>
      <c r="J4422" s="29">
        <f ca="1">IFERROR($F4422/OFFSET($F4422,J$12,)-1,"")</f>
        <v>0.18538195535994983</v>
      </c>
      <c r="K4422" s="30">
        <f>F4422/VLOOKUP(YEAR(B4422),$Z$13:$AB$35,3,FALSE)-1</f>
        <v>0.15989418314928172</v>
      </c>
      <c r="L4422" s="21">
        <f>MAX(F4422:$F$5741)</f>
        <v>1257.96</v>
      </c>
      <c r="M4422" s="28">
        <f ca="1">IF(OFFSET($O4422,M$12,)&lt;&gt;"",_xlfn.STDEV.S(OFFSET($O4422,,,M$12))*SQRT($J$12/$G$12),"")</f>
        <v>0.10202802364989613</v>
      </c>
      <c r="N4422" s="30">
        <f ca="1">IF(OFFSET($O4422,N$12,)&lt;&gt;"",_xlfn.STDEV.S(OFFSET($O4422,,,N$12))*SQRT($J$12/$G$12),"")</f>
        <v>0.12710117828671119</v>
      </c>
      <c r="O4422" s="4">
        <f t="shared" ca="1" si="68"/>
        <v>9.020961078722668E-4</v>
      </c>
    </row>
    <row r="4423" spans="2:15" x14ac:dyDescent="0.2">
      <c r="B4423" s="14">
        <v>35180</v>
      </c>
      <c r="C4423" s="25">
        <v>1128.92</v>
      </c>
      <c r="D4423" s="25">
        <v>1132.82</v>
      </c>
      <c r="E4423" s="25">
        <v>1127.97</v>
      </c>
      <c r="F4423" s="16">
        <v>1130.19</v>
      </c>
      <c r="G4423" s="28">
        <f ca="1">IFERROR($F4423/OFFSET($F4423,G$12,)-1,"")</f>
        <v>1.1693109038242167E-3</v>
      </c>
      <c r="H4423" s="29">
        <f ca="1">IFERROR($F4423/OFFSET($F4423,H$12,)-1,"")</f>
        <v>3.5778765522613609E-2</v>
      </c>
      <c r="I4423" s="29">
        <f ca="1">IFERROR($F4423/OFFSET($F4423,I$12,)-1,"")</f>
        <v>5.7933164841336815E-2</v>
      </c>
      <c r="J4423" s="29">
        <f ca="1">IFERROR($F4423/OFFSET($F4423,J$12,)-1,"")</f>
        <v>0.17695023274704003</v>
      </c>
      <c r="K4423" s="30">
        <f>F4423/VLOOKUP(YEAR(B4423),$Z$13:$AB$35,3,FALSE)-1</f>
        <v>0.15884831892706641</v>
      </c>
      <c r="L4423" s="21">
        <f>MAX(F4423:$F$5741)</f>
        <v>1257.96</v>
      </c>
      <c r="M4423" s="28">
        <f ca="1">IF(OFFSET($O4423,M$12,)&lt;&gt;"",_xlfn.STDEV.S(OFFSET($O4423,,,M$12))*SQRT($J$12/$G$12),"")</f>
        <v>0.10204935282206035</v>
      </c>
      <c r="N4423" s="30">
        <f ca="1">IF(OFFSET($O4423,N$12,)&lt;&gt;"",_xlfn.STDEV.S(OFFSET($O4423,,,N$12))*SQRT($J$12/$G$12),"")</f>
        <v>0.12888012856663558</v>
      </c>
      <c r="O4423" s="4">
        <f t="shared" ca="1" si="68"/>
        <v>1.168627792290635E-3</v>
      </c>
    </row>
    <row r="4424" spans="2:15" x14ac:dyDescent="0.2">
      <c r="B4424" s="14">
        <v>35179</v>
      </c>
      <c r="C4424" s="25">
        <v>1117.8499999999999</v>
      </c>
      <c r="D4424" s="25">
        <v>1128.8699999999999</v>
      </c>
      <c r="E4424" s="25">
        <v>1117.8499999999999</v>
      </c>
      <c r="F4424" s="16">
        <v>1128.8699999999999</v>
      </c>
      <c r="G4424" s="28">
        <f ca="1">IFERROR($F4424/OFFSET($F4424,G$12,)-1,"")</f>
        <v>9.8582099566131287E-3</v>
      </c>
      <c r="H4424" s="29">
        <f ca="1">IFERROR($F4424/OFFSET($F4424,H$12,)-1,"")</f>
        <v>3.9637880699556982E-2</v>
      </c>
      <c r="I4424" s="29">
        <f ca="1">IFERROR($F4424/OFFSET($F4424,I$12,)-1,"")</f>
        <v>6.7459079175058889E-2</v>
      </c>
      <c r="J4424" s="29">
        <f ca="1">IFERROR($F4424/OFFSET($F4424,J$12,)-1,"")</f>
        <v>0.18197619022689415</v>
      </c>
      <c r="K4424" s="30">
        <f>F4424/VLOOKUP(YEAR(B4424),$Z$13:$AB$35,3,FALSE)-1</f>
        <v>0.15749484758066989</v>
      </c>
      <c r="L4424" s="21">
        <f>MAX(F4424:$F$5741)</f>
        <v>1257.96</v>
      </c>
      <c r="M4424" s="28">
        <f ca="1">IF(OFFSET($O4424,M$12,)&lt;&gt;"",_xlfn.STDEV.S(OFFSET($O4424,,,M$12))*SQRT($J$12/$G$12),"")</f>
        <v>0.10351607724529552</v>
      </c>
      <c r="N4424" s="30">
        <f ca="1">IF(OFFSET($O4424,N$12,)&lt;&gt;"",_xlfn.STDEV.S(OFFSET($O4424,,,N$12))*SQRT($J$12/$G$12),"")</f>
        <v>0.12918280751980746</v>
      </c>
      <c r="O4424" s="4">
        <f t="shared" ca="1" si="68"/>
        <v>9.8099348165345806E-3</v>
      </c>
    </row>
    <row r="4425" spans="2:15" x14ac:dyDescent="0.2">
      <c r="B4425" s="14">
        <v>35178</v>
      </c>
      <c r="C4425" s="25">
        <v>1115.06</v>
      </c>
      <c r="D4425" s="25">
        <v>1117.8499999999999</v>
      </c>
      <c r="E4425" s="25">
        <v>1112.1600000000001</v>
      </c>
      <c r="F4425" s="16">
        <v>1117.8499999999999</v>
      </c>
      <c r="G4425" s="28">
        <f ca="1">IFERROR($F4425/OFFSET($F4425,G$12,)-1,"")</f>
        <v>2.5650454264163347E-3</v>
      </c>
      <c r="H4425" s="29">
        <f ca="1">IFERROR($F4425/OFFSET($F4425,H$12,)-1,"")</f>
        <v>2.9593265298603511E-2</v>
      </c>
      <c r="I4425" s="29">
        <f ca="1">IFERROR($F4425/OFFSET($F4425,I$12,)-1,"")</f>
        <v>5.3929194361947763E-2</v>
      </c>
      <c r="J4425" s="29">
        <f ca="1">IFERROR($F4425/OFFSET($F4425,J$12,)-1,"")</f>
        <v>0.17623847805042292</v>
      </c>
      <c r="K4425" s="30">
        <f>F4425/VLOOKUP(YEAR(B4425),$Z$13:$AB$35,3,FALSE)-1</f>
        <v>0.14619541255242141</v>
      </c>
      <c r="L4425" s="21">
        <f>MAX(F4425:$F$5741)</f>
        <v>1257.96</v>
      </c>
      <c r="M4425" s="28">
        <f ca="1">IF(OFFSET($O4425,M$12,)&lt;&gt;"",_xlfn.STDEV.S(OFFSET($O4425,,,M$12))*SQRT($J$12/$G$12),"")</f>
        <v>0.1200035124812128</v>
      </c>
      <c r="N4425" s="30">
        <f ca="1">IF(OFFSET($O4425,N$12,)&lt;&gt;"",_xlfn.STDEV.S(OFFSET($O4425,,,N$12))*SQRT($J$12/$G$12),"")</f>
        <v>0.12821843079603831</v>
      </c>
      <c r="O4425" s="4">
        <f t="shared" ca="1" si="68"/>
        <v>2.5617613121326393E-3</v>
      </c>
    </row>
    <row r="4426" spans="2:15" x14ac:dyDescent="0.2">
      <c r="B4426" s="14">
        <v>35177</v>
      </c>
      <c r="C4426" s="25">
        <v>1103.3699999999999</v>
      </c>
      <c r="D4426" s="25">
        <v>1114.99</v>
      </c>
      <c r="E4426" s="25">
        <v>1103.3699999999999</v>
      </c>
      <c r="F4426" s="16">
        <v>1114.99</v>
      </c>
      <c r="G4426" s="28">
        <f ca="1">IFERROR($F4426/OFFSET($F4426,G$12,)-1,"")</f>
        <v>1.0897848536224997E-2</v>
      </c>
      <c r="H4426" s="29">
        <f ca="1">IFERROR($F4426/OFFSET($F4426,H$12,)-1,"")</f>
        <v>1.8683647925155755E-2</v>
      </c>
      <c r="I4426" s="29">
        <f ca="1">IFERROR($F4426/OFFSET($F4426,I$12,)-1,"")</f>
        <v>5.124264594961514E-2</v>
      </c>
      <c r="J4426" s="29">
        <f ca="1">IFERROR($F4426/OFFSET($F4426,J$12,)-1,"")</f>
        <v>0.17261216162211057</v>
      </c>
      <c r="K4426" s="30">
        <f>F4426/VLOOKUP(YEAR(B4426),$Z$13:$AB$35,3,FALSE)-1</f>
        <v>0.14326289130189584</v>
      </c>
      <c r="L4426" s="21">
        <f>MAX(F4426:$F$5741)</f>
        <v>1257.96</v>
      </c>
      <c r="M4426" s="28">
        <f ca="1">IF(OFFSET($O4426,M$12,)&lt;&gt;"",_xlfn.STDEV.S(OFFSET($O4426,,,M$12))*SQRT($J$12/$G$12),"")</f>
        <v>0.12003996706784563</v>
      </c>
      <c r="N4426" s="30">
        <f ca="1">IF(OFFSET($O4426,N$12,)&lt;&gt;"",_xlfn.STDEV.S(OFFSET($O4426,,,N$12))*SQRT($J$12/$G$12),"")</f>
        <v>0.12886916167754836</v>
      </c>
      <c r="O4426" s="4">
        <f t="shared" ca="1" si="68"/>
        <v>1.0838894909930995E-2</v>
      </c>
    </row>
    <row r="4427" spans="2:15" x14ac:dyDescent="0.2">
      <c r="B4427" s="14">
        <v>35174</v>
      </c>
      <c r="C4427" s="25">
        <v>1091.1500000000001</v>
      </c>
      <c r="D4427" s="25">
        <v>1103.1199999999999</v>
      </c>
      <c r="E4427" s="25">
        <v>1089.79</v>
      </c>
      <c r="F4427" s="16">
        <v>1102.97</v>
      </c>
      <c r="G4427" s="28">
        <f ca="1">IFERROR($F4427/OFFSET($F4427,G$12,)-1,"")</f>
        <v>1.0832607799110994E-2</v>
      </c>
      <c r="H4427" s="29">
        <f ca="1">IFERROR($F4427/OFFSET($F4427,H$12,)-1,"")</f>
        <v>2.0843167198852264E-2</v>
      </c>
      <c r="I4427" s="29">
        <f ca="1">IFERROR($F4427/OFFSET($F4427,I$12,)-1,"")</f>
        <v>4.3648991332652098E-2</v>
      </c>
      <c r="J4427" s="29">
        <f ca="1">IFERROR($F4427/OFFSET($F4427,J$12,)-1,"")</f>
        <v>0.15252873563218383</v>
      </c>
      <c r="K4427" s="30">
        <f>F4427/VLOOKUP(YEAR(B4427),$Z$13:$AB$35,3,FALSE)-1</f>
        <v>0.130938099193044</v>
      </c>
      <c r="L4427" s="21">
        <f>MAX(F4427:$F$5741)</f>
        <v>1257.96</v>
      </c>
      <c r="M4427" s="28">
        <f ca="1">IF(OFFSET($O4427,M$12,)&lt;&gt;"",_xlfn.STDEV.S(OFFSET($O4427,,,M$12))*SQRT($J$12/$G$12),"")</f>
        <v>0.12102355343452117</v>
      </c>
      <c r="N4427" s="30">
        <f ca="1">IF(OFFSET($O4427,N$12,)&lt;&gt;"",_xlfn.STDEV.S(OFFSET($O4427,,,N$12))*SQRT($J$12/$G$12),"")</f>
        <v>0.12857462235167533</v>
      </c>
      <c r="O4427" s="4">
        <f t="shared" ca="1" si="68"/>
        <v>1.0774355409195665E-2</v>
      </c>
    </row>
    <row r="4428" spans="2:15" x14ac:dyDescent="0.2">
      <c r="B4428" s="14">
        <v>35173</v>
      </c>
      <c r="C4428" s="25">
        <v>1085.83</v>
      </c>
      <c r="D4428" s="25">
        <v>1091.1500000000001</v>
      </c>
      <c r="E4428" s="25">
        <v>1085.83</v>
      </c>
      <c r="F4428" s="16">
        <v>1091.1500000000001</v>
      </c>
      <c r="G4428" s="28">
        <f ca="1">IFERROR($F4428/OFFSET($F4428,G$12,)-1,"")</f>
        <v>4.899477818811615E-3</v>
      </c>
      <c r="H4428" s="29">
        <f ca="1">IFERROR($F4428/OFFSET($F4428,H$12,)-1,"")</f>
        <v>1.8795167223768061E-2</v>
      </c>
      <c r="I4428" s="29">
        <f ca="1">IFERROR($F4428/OFFSET($F4428,I$12,)-1,"")</f>
        <v>4.6235126039139818E-2</v>
      </c>
      <c r="J4428" s="29">
        <f ca="1">IFERROR($F4428/OFFSET($F4428,J$12,)-1,"")</f>
        <v>0.14126285182357323</v>
      </c>
      <c r="K4428" s="30">
        <f>F4428/VLOOKUP(YEAR(B4428),$Z$13:$AB$35,3,FALSE)-1</f>
        <v>0.11881837850031274</v>
      </c>
      <c r="L4428" s="21">
        <f>MAX(F4428:$F$5741)</f>
        <v>1257.96</v>
      </c>
      <c r="M4428" s="28">
        <f ca="1">IF(OFFSET($O4428,M$12,)&lt;&gt;"",_xlfn.STDEV.S(OFFSET($O4428,,,M$12))*SQRT($J$12/$G$12),"")</f>
        <v>0.12167580299761441</v>
      </c>
      <c r="N4428" s="30">
        <f ca="1">IF(OFFSET($O4428,N$12,)&lt;&gt;"",_xlfn.STDEV.S(OFFSET($O4428,,,N$12))*SQRT($J$12/$G$12),"")</f>
        <v>0.12913945294695181</v>
      </c>
      <c r="O4428" s="4">
        <f t="shared" ca="1" si="68"/>
        <v>4.8875144376639536E-3</v>
      </c>
    </row>
    <row r="4429" spans="2:15" x14ac:dyDescent="0.2">
      <c r="B4429" s="14">
        <v>35172</v>
      </c>
      <c r="C4429" s="25">
        <v>1086.1300000000001</v>
      </c>
      <c r="D4429" s="25">
        <v>1087.6400000000001</v>
      </c>
      <c r="E4429" s="25">
        <v>1082.3599999999999</v>
      </c>
      <c r="F4429" s="16">
        <v>1085.83</v>
      </c>
      <c r="G4429" s="28">
        <f ca="1">IFERROR($F4429/OFFSET($F4429,G$12,)-1,"")</f>
        <v>1.01315256235468E-4</v>
      </c>
      <c r="H4429" s="29">
        <f ca="1">IFERROR($F4429/OFFSET($F4429,H$12,)-1,"")</f>
        <v>1.2797194317747174E-2</v>
      </c>
      <c r="I4429" s="29">
        <f ca="1">IFERROR($F4429/OFFSET($F4429,I$12,)-1,"")</f>
        <v>4.8149041942178616E-2</v>
      </c>
      <c r="J4429" s="29">
        <f ca="1">IFERROR($F4429/OFFSET($F4429,J$12,)-1,"")</f>
        <v>0.12667185473411147</v>
      </c>
      <c r="K4429" s="30">
        <f>F4429/VLOOKUP(YEAR(B4429),$Z$13:$AB$35,3,FALSE)-1</f>
        <v>0.113363478831503</v>
      </c>
      <c r="L4429" s="21">
        <f>MAX(F4429:$F$5741)</f>
        <v>1257.96</v>
      </c>
      <c r="M4429" s="28">
        <f ca="1">IF(OFFSET($O4429,M$12,)&lt;&gt;"",_xlfn.STDEV.S(OFFSET($O4429,,,M$12))*SQRT($J$12/$G$12),"")</f>
        <v>0.12552225416838736</v>
      </c>
      <c r="N4429" s="30">
        <f ca="1">IF(OFFSET($O4429,N$12,)&lt;&gt;"",_xlfn.STDEV.S(OFFSET($O4429,,,N$12))*SQRT($J$12/$G$12),"")</f>
        <v>0.12927118214007943</v>
      </c>
      <c r="O4429" s="4">
        <f t="shared" ca="1" si="68"/>
        <v>1.0131012419152827E-4</v>
      </c>
    </row>
    <row r="4430" spans="2:15" x14ac:dyDescent="0.2">
      <c r="B4430" s="14">
        <v>35171</v>
      </c>
      <c r="C4430" s="25">
        <v>1094.5999999999999</v>
      </c>
      <c r="D4430" s="25">
        <v>1099.3399999999999</v>
      </c>
      <c r="E4430" s="25">
        <v>1085.72</v>
      </c>
      <c r="F4430" s="16">
        <v>1085.72</v>
      </c>
      <c r="G4430" s="28">
        <f ca="1">IFERROR($F4430/OFFSET($F4430,G$12,)-1,"")</f>
        <v>-8.058179691925349E-3</v>
      </c>
      <c r="H4430" s="29">
        <f ca="1">IFERROR($F4430/OFFSET($F4430,H$12,)-1,"")</f>
        <v>2.297096123768072E-2</v>
      </c>
      <c r="I4430" s="29">
        <f ca="1">IFERROR($F4430/OFFSET($F4430,I$12,)-1,"")</f>
        <v>4.4916029065011465E-2</v>
      </c>
      <c r="J4430" s="29">
        <f ca="1">IFERROR($F4430/OFFSET($F4430,J$12,)-1,"")</f>
        <v>0.1277161494037975</v>
      </c>
      <c r="K4430" s="30">
        <f>F4430/VLOOKUP(YEAR(B4430),$Z$13:$AB$35,3,FALSE)-1</f>
        <v>0.11325068955263684</v>
      </c>
      <c r="L4430" s="21">
        <f>MAX(F4430:$F$5741)</f>
        <v>1257.96</v>
      </c>
      <c r="M4430" s="28">
        <f ca="1">IF(OFFSET($O4430,M$12,)&lt;&gt;"",_xlfn.STDEV.S(OFFSET($O4430,,,M$12))*SQRT($J$12/$G$12),"")</f>
        <v>0.12612131949545163</v>
      </c>
      <c r="N4430" s="30">
        <f ca="1">IF(OFFSET($O4430,N$12,)&lt;&gt;"",_xlfn.STDEV.S(OFFSET($O4430,,,N$12))*SQRT($J$12/$G$12),"")</f>
        <v>0.12934215231285381</v>
      </c>
      <c r="O4430" s="4">
        <f t="shared" ca="1" si="68"/>
        <v>-8.0908223001665072E-3</v>
      </c>
    </row>
    <row r="4431" spans="2:15" x14ac:dyDescent="0.2">
      <c r="B4431" s="14">
        <v>35170</v>
      </c>
      <c r="C4431" s="25">
        <v>1080.72</v>
      </c>
      <c r="D4431" s="25">
        <v>1094.54</v>
      </c>
      <c r="E4431" s="25">
        <v>1080.72</v>
      </c>
      <c r="F4431" s="16">
        <v>1094.54</v>
      </c>
      <c r="G4431" s="28">
        <f ca="1">IFERROR($F4431/OFFSET($F4431,G$12,)-1,"")</f>
        <v>1.3040862603544756E-2</v>
      </c>
      <c r="H4431" s="29">
        <f ca="1">IFERROR($F4431/OFFSET($F4431,H$12,)-1,"")</f>
        <v>2.5128546140805952E-2</v>
      </c>
      <c r="I4431" s="29">
        <f ca="1">IFERROR($F4431/OFFSET($F4431,I$12,)-1,"")</f>
        <v>4.9364843487848198E-2</v>
      </c>
      <c r="J4431" s="29">
        <f ca="1">IFERROR($F4431/OFFSET($F4431,J$12,)-1,"")</f>
        <v>0.14094211585168814</v>
      </c>
      <c r="K4431" s="30">
        <f>F4431/VLOOKUP(YEAR(B4431),$Z$13:$AB$35,3,FALSE)-1</f>
        <v>0.12229433900355802</v>
      </c>
      <c r="L4431" s="21">
        <f>MAX(F4431:$F$5741)</f>
        <v>1257.96</v>
      </c>
      <c r="M4431" s="28">
        <f ca="1">IF(OFFSET($O4431,M$12,)&lt;&gt;"",_xlfn.STDEV.S(OFFSET($O4431,,,M$12))*SQRT($J$12/$G$12),"")</f>
        <v>0.12474384430908306</v>
      </c>
      <c r="N4431" s="30">
        <f ca="1">IF(OFFSET($O4431,N$12,)&lt;&gt;"",_xlfn.STDEV.S(OFFSET($O4431,,,N$12))*SQRT($J$12/$G$12),"")</f>
        <v>0.13991980519960825</v>
      </c>
      <c r="O4431" s="4">
        <f t="shared" ref="O4431:O4494" ca="1" si="69">IFERROR(LN(1+G4431),"")</f>
        <v>1.2956562659838373E-2</v>
      </c>
    </row>
    <row r="4432" spans="2:15" x14ac:dyDescent="0.2">
      <c r="B4432" s="14">
        <v>35167</v>
      </c>
      <c r="C4432" s="25">
        <v>1071.02</v>
      </c>
      <c r="D4432" s="25">
        <v>1080.97</v>
      </c>
      <c r="E4432" s="25">
        <v>1070.8499999999999</v>
      </c>
      <c r="F4432" s="16">
        <v>1080.45</v>
      </c>
      <c r="G4432" s="28">
        <f ca="1">IFERROR($F4432/OFFSET($F4432,G$12,)-1,"")</f>
        <v>8.8046908554462178E-3</v>
      </c>
      <c r="H4432" s="29">
        <f ca="1">IFERROR($F4432/OFFSET($F4432,H$12,)-1,"")</f>
        <v>1.9042499009676916E-2</v>
      </c>
      <c r="I4432" s="29">
        <f ca="1">IFERROR($F4432/OFFSET($F4432,I$12,)-1,"")</f>
        <v>4.0805710487530122E-2</v>
      </c>
      <c r="J4432" s="29">
        <f ca="1">IFERROR($F4432/OFFSET($F4432,J$12,)-1,"")</f>
        <v>0.13248781510403029</v>
      </c>
      <c r="K4432" s="30">
        <f>F4432/VLOOKUP(YEAR(B4432),$Z$13:$AB$35,3,FALSE)-1</f>
        <v>0.10784705773785719</v>
      </c>
      <c r="L4432" s="21">
        <f>MAX(F4432:$F$5741)</f>
        <v>1257.96</v>
      </c>
      <c r="M4432" s="28">
        <f ca="1">IF(OFFSET($O4432,M$12,)&lt;&gt;"",_xlfn.STDEV.S(OFFSET($O4432,,,M$12))*SQRT($J$12/$G$12),"")</f>
        <v>0.1231993902870528</v>
      </c>
      <c r="N4432" s="30">
        <f ca="1">IF(OFFSET($O4432,N$12,)&lt;&gt;"",_xlfn.STDEV.S(OFFSET($O4432,,,N$12))*SQRT($J$12/$G$12),"")</f>
        <v>0.13879017358993193</v>
      </c>
      <c r="O4432" s="4">
        <f t="shared" ca="1" si="69"/>
        <v>8.7661555937711671E-3</v>
      </c>
    </row>
    <row r="4433" spans="2:15" x14ac:dyDescent="0.2">
      <c r="B4433" s="14">
        <v>35166</v>
      </c>
      <c r="C4433" s="25">
        <v>1071.9100000000001</v>
      </c>
      <c r="D4433" s="25">
        <v>1072.55</v>
      </c>
      <c r="E4433" s="25">
        <v>1069.5</v>
      </c>
      <c r="F4433" s="16">
        <v>1071.02</v>
      </c>
      <c r="G4433" s="28">
        <f ca="1">IFERROR($F4433/OFFSET($F4433,G$12,)-1,"")</f>
        <v>-1.0166867205789742E-3</v>
      </c>
      <c r="H4433" s="29">
        <f ca="1">IFERROR($F4433/OFFSET($F4433,H$12,)-1,"")</f>
        <v>7.6015579430634972E-3</v>
      </c>
      <c r="I4433" s="29">
        <f ca="1">IFERROR($F4433/OFFSET($F4433,I$12,)-1,"")</f>
        <v>2.8254879559135526E-2</v>
      </c>
      <c r="J4433" s="29">
        <f ca="1">IFERROR($F4433/OFFSET($F4433,J$12,)-1,"")</f>
        <v>0.12927953100452338</v>
      </c>
      <c r="K4433" s="30">
        <f>F4433/VLOOKUP(YEAR(B4433),$Z$13:$AB$35,3,FALSE)-1</f>
        <v>9.8177940467767844E-2</v>
      </c>
      <c r="L4433" s="21">
        <f>MAX(F4433:$F$5741)</f>
        <v>1257.96</v>
      </c>
      <c r="M4433" s="28">
        <f ca="1">IF(OFFSET($O4433,M$12,)&lt;&gt;"",_xlfn.STDEV.S(OFFSET($O4433,,,M$12))*SQRT($J$12/$G$12),"")</f>
        <v>0.12078832928015798</v>
      </c>
      <c r="N4433" s="30">
        <f ca="1">IF(OFFSET($O4433,N$12,)&lt;&gt;"",_xlfn.STDEV.S(OFFSET($O4433,,,N$12))*SQRT($J$12/$G$12),"")</f>
        <v>0.13795998445856783</v>
      </c>
      <c r="O4433" s="4">
        <f t="shared" ca="1" si="69"/>
        <v>-1.017203897090251E-3</v>
      </c>
    </row>
    <row r="4434" spans="2:15" x14ac:dyDescent="0.2">
      <c r="B4434" s="14">
        <v>35165</v>
      </c>
      <c r="C4434" s="25">
        <v>1061.4100000000001</v>
      </c>
      <c r="D4434" s="25">
        <v>1072.1099999999999</v>
      </c>
      <c r="E4434" s="25">
        <v>1061.4100000000001</v>
      </c>
      <c r="F4434" s="16">
        <v>1072.1099999999999</v>
      </c>
      <c r="G4434" s="28">
        <f ca="1">IFERROR($F4434/OFFSET($F4434,G$12,)-1,"")</f>
        <v>1.0147549324438954E-2</v>
      </c>
      <c r="H4434" s="29">
        <f ca="1">IFERROR($F4434/OFFSET($F4434,H$12,)-1,"")</f>
        <v>1.3556822371592947E-2</v>
      </c>
      <c r="I4434" s="29">
        <f ca="1">IFERROR($F4434/OFFSET($F4434,I$12,)-1,"")</f>
        <v>9.0731973608666472E-3</v>
      </c>
      <c r="J4434" s="29">
        <f ca="1">IFERROR($F4434/OFFSET($F4434,J$12,)-1,"")</f>
        <v>0.12513774176960113</v>
      </c>
      <c r="K4434" s="30">
        <f>F4434/VLOOKUP(YEAR(B4434),$Z$13:$AB$35,3,FALSE)-1</f>
        <v>9.9295579685625412E-2</v>
      </c>
      <c r="L4434" s="21">
        <f>MAX(F4434:$F$5741)</f>
        <v>1257.96</v>
      </c>
      <c r="M4434" s="28">
        <f ca="1">IF(OFFSET($O4434,M$12,)&lt;&gt;"",_xlfn.STDEV.S(OFFSET($O4434,,,M$12))*SQRT($J$12/$G$12),"")</f>
        <v>0.12084120342211001</v>
      </c>
      <c r="N4434" s="30">
        <f ca="1">IF(OFFSET($O4434,N$12,)&lt;&gt;"",_xlfn.STDEV.S(OFFSET($O4434,,,N$12))*SQRT($J$12/$G$12),"")</f>
        <v>0.13892139349545518</v>
      </c>
      <c r="O4434" s="4">
        <f t="shared" ca="1" si="69"/>
        <v>1.0096408623329646E-2</v>
      </c>
    </row>
    <row r="4435" spans="2:15" x14ac:dyDescent="0.2">
      <c r="B4435" s="14">
        <v>35164</v>
      </c>
      <c r="C4435" s="25">
        <v>1067.51</v>
      </c>
      <c r="D4435" s="25">
        <v>1067.51</v>
      </c>
      <c r="E4435" s="25">
        <v>1060.05</v>
      </c>
      <c r="F4435" s="16">
        <v>1061.3399999999999</v>
      </c>
      <c r="G4435" s="28">
        <f ca="1">IFERROR($F4435/OFFSET($F4435,G$12,)-1,"")</f>
        <v>-5.966039467645845E-3</v>
      </c>
      <c r="H4435" s="29">
        <f ca="1">IFERROR($F4435/OFFSET($F4435,H$12,)-1,"")</f>
        <v>1.0020841065463859E-2</v>
      </c>
      <c r="I4435" s="29">
        <f ca="1">IFERROR($F4435/OFFSET($F4435,I$12,)-1,"")</f>
        <v>-7.6260415195605891E-4</v>
      </c>
      <c r="J4435" s="29">
        <f ca="1">IFERROR($F4435/OFFSET($F4435,J$12,)-1,"")</f>
        <v>0.1226002982769745</v>
      </c>
      <c r="K4435" s="30">
        <f>F4435/VLOOKUP(YEAR(B4435),$Z$13:$AB$35,3,FALSE)-1</f>
        <v>8.8252483927527603E-2</v>
      </c>
      <c r="L4435" s="21">
        <f>MAX(F4435:$F$5741)</f>
        <v>1257.96</v>
      </c>
      <c r="M4435" s="28">
        <f ca="1">IF(OFFSET($O4435,M$12,)&lt;&gt;"",_xlfn.STDEV.S(OFFSET($O4435,,,M$12))*SQRT($J$12/$G$12),"")</f>
        <v>0.11699930441664524</v>
      </c>
      <c r="N4435" s="30">
        <f ca="1">IF(OFFSET($O4435,N$12,)&lt;&gt;"",_xlfn.STDEV.S(OFFSET($O4435,,,N$12))*SQRT($J$12/$G$12),"")</f>
        <v>0.13839725832208916</v>
      </c>
      <c r="O4435" s="4">
        <f t="shared" ca="1" si="69"/>
        <v>-5.9839073836840916E-3</v>
      </c>
    </row>
    <row r="4436" spans="2:15" x14ac:dyDescent="0.2">
      <c r="B4436" s="14">
        <v>35159</v>
      </c>
      <c r="C4436" s="25">
        <v>1060.26</v>
      </c>
      <c r="D4436" s="25">
        <v>1068.02</v>
      </c>
      <c r="E4436" s="25">
        <v>1058.71</v>
      </c>
      <c r="F4436" s="16">
        <v>1067.71</v>
      </c>
      <c r="G4436" s="28">
        <f ca="1">IFERROR($F4436/OFFSET($F4436,G$12,)-1,"")</f>
        <v>7.0265783864336129E-3</v>
      </c>
      <c r="H4436" s="29">
        <f ca="1">IFERROR($F4436/OFFSET($F4436,H$12,)-1,"")</f>
        <v>7.7774736424816027E-3</v>
      </c>
      <c r="I4436" s="29">
        <f ca="1">IFERROR($F4436/OFFSET($F4436,I$12,)-1,"")</f>
        <v>1.7603217567000895E-2</v>
      </c>
      <c r="J4436" s="29">
        <f ca="1">IFERROR($F4436/OFFSET($F4436,J$12,)-1,"")</f>
        <v>0.13840494722251839</v>
      </c>
      <c r="K4436" s="30">
        <f>F4436/VLOOKUP(YEAR(B4436),$Z$13:$AB$35,3,FALSE)-1</f>
        <v>9.478400853097102E-2</v>
      </c>
      <c r="L4436" s="21">
        <f>MAX(F4436:$F$5741)</f>
        <v>1257.96</v>
      </c>
      <c r="M4436" s="28">
        <f ca="1">IF(OFFSET($O4436,M$12,)&lt;&gt;"",_xlfn.STDEV.S(OFFSET($O4436,,,M$12))*SQRT($J$12/$G$12),"")</f>
        <v>0.12590348833554707</v>
      </c>
      <c r="N4436" s="30">
        <f ca="1">IF(OFFSET($O4436,N$12,)&lt;&gt;"",_xlfn.STDEV.S(OFFSET($O4436,,,N$12))*SQRT($J$12/$G$12),"")</f>
        <v>0.13858858794385631</v>
      </c>
      <c r="O4436" s="4">
        <f t="shared" ca="1" si="69"/>
        <v>7.002007019135989E-3</v>
      </c>
    </row>
    <row r="4437" spans="2:15" x14ac:dyDescent="0.2">
      <c r="B4437" s="14">
        <v>35158</v>
      </c>
      <c r="C4437" s="25">
        <v>1062.94</v>
      </c>
      <c r="D4437" s="25">
        <v>1063.3499999999999</v>
      </c>
      <c r="E4437" s="25">
        <v>1058.75</v>
      </c>
      <c r="F4437" s="16">
        <v>1060.26</v>
      </c>
      <c r="G4437" s="28">
        <f ca="1">IFERROR($F4437/OFFSET($F4437,G$12,)-1,"")</f>
        <v>-2.5213088226994085E-3</v>
      </c>
      <c r="H4437" s="29">
        <f ca="1">IFERROR($F4437/OFFSET($F4437,H$12,)-1,"")</f>
        <v>-6.7170680981423203E-3</v>
      </c>
      <c r="I4437" s="29">
        <f ca="1">IFERROR($F4437/OFFSET($F4437,I$12,)-1,"")</f>
        <v>1.4167516717669137E-3</v>
      </c>
      <c r="J4437" s="29">
        <f ca="1">IFERROR($F4437/OFFSET($F4437,J$12,)-1,"")</f>
        <v>0.13417412791630556</v>
      </c>
      <c r="K4437" s="30">
        <f>F4437/VLOOKUP(YEAR(B4437),$Z$13:$AB$35,3,FALSE)-1</f>
        <v>8.714509828047623E-2</v>
      </c>
      <c r="L4437" s="21">
        <f>MAX(F4437:$F$5741)</f>
        <v>1257.96</v>
      </c>
      <c r="M4437" s="28">
        <f ca="1">IF(OFFSET($O4437,M$12,)&lt;&gt;"",_xlfn.STDEV.S(OFFSET($O4437,,,M$12))*SQRT($J$12/$G$12),"")</f>
        <v>0.12710192626500821</v>
      </c>
      <c r="N4437" s="30">
        <f ca="1">IF(OFFSET($O4437,N$12,)&lt;&gt;"",_xlfn.STDEV.S(OFFSET($O4437,,,N$12))*SQRT($J$12/$G$12),"")</f>
        <v>0.13806917922588557</v>
      </c>
      <c r="O4437" s="4">
        <f t="shared" ca="1" si="69"/>
        <v>-2.5244926745642618E-3</v>
      </c>
    </row>
    <row r="4438" spans="2:15" x14ac:dyDescent="0.2">
      <c r="B4438" s="14">
        <v>35157</v>
      </c>
      <c r="C4438" s="25">
        <v>1057.9000000000001</v>
      </c>
      <c r="D4438" s="25">
        <v>1062.97</v>
      </c>
      <c r="E4438" s="25">
        <v>1056.3</v>
      </c>
      <c r="F4438" s="16">
        <v>1062.94</v>
      </c>
      <c r="G4438" s="28">
        <f ca="1">IFERROR($F4438/OFFSET($F4438,G$12,)-1,"")</f>
        <v>4.8876409805533871E-3</v>
      </c>
      <c r="H4438" s="29">
        <f ca="1">IFERROR($F4438/OFFSET($F4438,H$12,)-1,"")</f>
        <v>-5.1290690926789617E-3</v>
      </c>
      <c r="I4438" s="29">
        <f ca="1">IFERROR($F4438/OFFSET($F4438,I$12,)-1,"")</f>
        <v>-6.5795622348080451E-3</v>
      </c>
      <c r="J4438" s="29">
        <f ca="1">IFERROR($F4438/OFFSET($F4438,J$12,)-1,"")</f>
        <v>0.11846037291131783</v>
      </c>
      <c r="K4438" s="30">
        <f>F4438/VLOOKUP(YEAR(B4438),$Z$13:$AB$35,3,FALSE)-1</f>
        <v>8.989305525649316E-2</v>
      </c>
      <c r="L4438" s="21">
        <f>MAX(F4438:$F$5741)</f>
        <v>1257.96</v>
      </c>
      <c r="M4438" s="28">
        <f ca="1">IF(OFFSET($O4438,M$12,)&lt;&gt;"",_xlfn.STDEV.S(OFFSET($O4438,,,M$12))*SQRT($J$12/$G$12),"")</f>
        <v>0.12858797858858473</v>
      </c>
      <c r="N4438" s="30">
        <f ca="1">IF(OFFSET($O4438,N$12,)&lt;&gt;"",_xlfn.STDEV.S(OFFSET($O4438,,,N$12))*SQRT($J$12/$G$12),"")</f>
        <v>0.13973402207890284</v>
      </c>
      <c r="O4438" s="4">
        <f t="shared" ca="1" si="69"/>
        <v>4.8757352416012026E-3</v>
      </c>
    </row>
    <row r="4439" spans="2:15" x14ac:dyDescent="0.2">
      <c r="B4439" s="14">
        <v>35156</v>
      </c>
      <c r="C4439" s="25">
        <v>1050.8699999999999</v>
      </c>
      <c r="D4439" s="25">
        <v>1058.49</v>
      </c>
      <c r="E4439" s="25">
        <v>1050.8699999999999</v>
      </c>
      <c r="F4439" s="16">
        <v>1057.77</v>
      </c>
      <c r="G4439" s="28">
        <f ca="1">IFERROR($F4439/OFFSET($F4439,G$12,)-1,"")</f>
        <v>6.6234619008194162E-3</v>
      </c>
      <c r="H4439" s="29">
        <f ca="1">IFERROR($F4439/OFFSET($F4439,H$12,)-1,"")</f>
        <v>-9.8567818028643117E-3</v>
      </c>
      <c r="I4439" s="29">
        <f ca="1">IFERROR($F4439/OFFSET($F4439,I$12,)-1,"")</f>
        <v>-1.5130072065697053E-2</v>
      </c>
      <c r="J4439" s="29">
        <f ca="1">IFERROR($F4439/OFFSET($F4439,J$12,)-1,"")</f>
        <v>0.11140647655872393</v>
      </c>
      <c r="K4439" s="30">
        <f>F4439/VLOOKUP(YEAR(B4439),$Z$13:$AB$35,3,FALSE)-1</f>
        <v>8.459195914977391E-2</v>
      </c>
      <c r="L4439" s="21">
        <f>MAX(F4439:$F$5741)</f>
        <v>1257.96</v>
      </c>
      <c r="M4439" s="28">
        <f ca="1">IF(OFFSET($O4439,M$12,)&lt;&gt;"",_xlfn.STDEV.S(OFFSET($O4439,,,M$12))*SQRT($J$12/$G$12),"")</f>
        <v>0.12880050879425592</v>
      </c>
      <c r="N4439" s="30">
        <f ca="1">IF(OFFSET($O4439,N$12,)&lt;&gt;"",_xlfn.STDEV.S(OFFSET($O4439,,,N$12))*SQRT($J$12/$G$12),"")</f>
        <v>0.14159596605811042</v>
      </c>
      <c r="O4439" s="4">
        <f t="shared" ca="1" si="69"/>
        <v>6.6016231560672121E-3</v>
      </c>
    </row>
    <row r="4440" spans="2:15" x14ac:dyDescent="0.2">
      <c r="B4440" s="14">
        <v>35153</v>
      </c>
      <c r="C4440" s="25">
        <v>1059.27</v>
      </c>
      <c r="D4440" s="25">
        <v>1059.3499999999999</v>
      </c>
      <c r="E4440" s="25">
        <v>1049.99</v>
      </c>
      <c r="F4440" s="16">
        <v>1050.81</v>
      </c>
      <c r="G4440" s="28">
        <f ca="1">IFERROR($F4440/OFFSET($F4440,G$12,)-1,"")</f>
        <v>-8.17389826988979E-3</v>
      </c>
      <c r="H4440" s="29">
        <f ca="1">IFERROR($F4440/OFFSET($F4440,H$12,)-1,"")</f>
        <v>-6.3544296615699603E-3</v>
      </c>
      <c r="I4440" s="29">
        <f ca="1">IFERROR($F4440/OFFSET($F4440,I$12,)-1,"")</f>
        <v>-1.5164153366010957E-2</v>
      </c>
      <c r="J4440" s="29">
        <f ca="1">IFERROR($F4440/OFFSET($F4440,J$12,)-1,"")</f>
        <v>9.0764711377767648E-2</v>
      </c>
      <c r="K4440" s="30">
        <f>F4440/VLOOKUP(YEAR(B4440),$Z$13:$AB$35,3,FALSE)-1</f>
        <v>7.7455473868774716E-2</v>
      </c>
      <c r="L4440" s="21">
        <f>MAX(F4440:$F$5741)</f>
        <v>1257.96</v>
      </c>
      <c r="M4440" s="28">
        <f ca="1">IF(OFFSET($O4440,M$12,)&lt;&gt;"",_xlfn.STDEV.S(OFFSET($O4440,,,M$12))*SQRT($J$12/$G$12),"")</f>
        <v>0.13679614195603004</v>
      </c>
      <c r="N4440" s="30">
        <f ca="1">IF(OFFSET($O4440,N$12,)&lt;&gt;"",_xlfn.STDEV.S(OFFSET($O4440,,,N$12))*SQRT($J$12/$G$12),"")</f>
        <v>0.14112660746496145</v>
      </c>
      <c r="O4440" s="4">
        <f t="shared" ca="1" si="69"/>
        <v>-8.2074877395156842E-3</v>
      </c>
    </row>
    <row r="4441" spans="2:15" x14ac:dyDescent="0.2">
      <c r="B4441" s="14">
        <v>35152</v>
      </c>
      <c r="C4441" s="25">
        <v>1067.43</v>
      </c>
      <c r="D4441" s="25">
        <v>1067.43</v>
      </c>
      <c r="E4441" s="25">
        <v>1058</v>
      </c>
      <c r="F4441" s="16">
        <v>1059.47</v>
      </c>
      <c r="G4441" s="28">
        <f ca="1">IFERROR($F4441/OFFSET($F4441,G$12,)-1,"")</f>
        <v>-7.4571634673936682E-3</v>
      </c>
      <c r="H4441" s="29">
        <f ca="1">IFERROR($F4441/OFFSET($F4441,H$12,)-1,"")</f>
        <v>-1.1125253382360256E-3</v>
      </c>
      <c r="I4441" s="29">
        <f ca="1">IFERROR($F4441/OFFSET($F4441,I$12,)-1,"")</f>
        <v>-1.7025106232951615E-2</v>
      </c>
      <c r="J4441" s="29">
        <f ca="1">IFERROR($F4441/OFFSET($F4441,J$12,)-1,"")</f>
        <v>9.5070750085272326E-2</v>
      </c>
      <c r="K4441" s="30">
        <f>F4441/VLOOKUP(YEAR(B4441),$Z$13:$AB$35,3,FALSE)-1</f>
        <v>8.6335066186799647E-2</v>
      </c>
      <c r="L4441" s="21">
        <f>MAX(F4441:$F$5741)</f>
        <v>1257.96</v>
      </c>
      <c r="M4441" s="28">
        <f ca="1">IF(OFFSET($O4441,M$12,)&lt;&gt;"",_xlfn.STDEV.S(OFFSET($O4441,,,M$12))*SQRT($J$12/$G$12),"")</f>
        <v>0.13473511600990634</v>
      </c>
      <c r="N4441" s="30">
        <f ca="1">IF(OFFSET($O4441,N$12,)&lt;&gt;"",_xlfn.STDEV.S(OFFSET($O4441,,,N$12))*SQRT($J$12/$G$12),"")</f>
        <v>0.14242234812963098</v>
      </c>
      <c r="O4441" s="4">
        <f t="shared" ca="1" si="69"/>
        <v>-7.4851071178036275E-3</v>
      </c>
    </row>
    <row r="4442" spans="2:15" x14ac:dyDescent="0.2">
      <c r="B4442" s="14">
        <v>35151</v>
      </c>
      <c r="C4442" s="25">
        <v>1068.56</v>
      </c>
      <c r="D4442" s="25">
        <v>1070.8599999999999</v>
      </c>
      <c r="E4442" s="25">
        <v>1065.32</v>
      </c>
      <c r="F4442" s="16">
        <v>1067.43</v>
      </c>
      <c r="G4442" s="28">
        <f ca="1">IFERROR($F4442/OFFSET($F4442,G$12,)-1,"")</f>
        <v>-9.2660189812998617E-4</v>
      </c>
      <c r="H4442" s="29">
        <f ca="1">IFERROR($F4442/OFFSET($F4442,H$12,)-1,"")</f>
        <v>6.4017951425554553E-3</v>
      </c>
      <c r="I4442" s="29">
        <f ca="1">IFERROR($F4442/OFFSET($F4442,I$12,)-1,"")</f>
        <v>-6.6999804583903755E-3</v>
      </c>
      <c r="J4442" s="29">
        <f ca="1">IFERROR($F4442/OFFSET($F4442,J$12,)-1,"")</f>
        <v>0.10372032426172551</v>
      </c>
      <c r="K4442" s="30">
        <f>F4442/VLOOKUP(YEAR(B4442),$Z$13:$AB$35,3,FALSE)-1</f>
        <v>9.4496908548401981E-2</v>
      </c>
      <c r="L4442" s="21">
        <f>MAX(F4442:$F$5741)</f>
        <v>1257.96</v>
      </c>
      <c r="M4442" s="28">
        <f ca="1">IF(OFFSET($O4442,M$12,)&lt;&gt;"",_xlfn.STDEV.S(OFFSET($O4442,,,M$12))*SQRT($J$12/$G$12),"")</f>
        <v>0.13340366954816676</v>
      </c>
      <c r="N4442" s="30">
        <f ca="1">IF(OFFSET($O4442,N$12,)&lt;&gt;"",_xlfn.STDEV.S(OFFSET($O4442,,,N$12))*SQRT($J$12/$G$12),"")</f>
        <v>0.14527694878134872</v>
      </c>
      <c r="O4442" s="4">
        <f t="shared" ca="1" si="69"/>
        <v>-9.2703145904393398E-4</v>
      </c>
    </row>
    <row r="4443" spans="2:15" x14ac:dyDescent="0.2">
      <c r="B4443" s="14">
        <v>35150</v>
      </c>
      <c r="C4443" s="25">
        <v>1068.3</v>
      </c>
      <c r="D4443" s="25">
        <v>1073.06</v>
      </c>
      <c r="E4443" s="25">
        <v>1067.5999999999999</v>
      </c>
      <c r="F4443" s="16">
        <v>1068.42</v>
      </c>
      <c r="G4443" s="28">
        <f ca="1">IFERROR($F4443/OFFSET($F4443,G$12,)-1,"")</f>
        <v>1.123279977535141E-4</v>
      </c>
      <c r="H4443" s="29">
        <f ca="1">IFERROR($F4443/OFFSET($F4443,H$12,)-1,"")</f>
        <v>1.0957193141819088E-2</v>
      </c>
      <c r="I4443" s="29">
        <f ca="1">IFERROR($F4443/OFFSET($F4443,I$12,)-1,"")</f>
        <v>-4.3148035972228049E-3</v>
      </c>
      <c r="J4443" s="29">
        <f ca="1">IFERROR($F4443/OFFSET($F4443,J$12,)-1,"")</f>
        <v>9.2923341312219909E-2</v>
      </c>
      <c r="K4443" s="30">
        <f>F4443/VLOOKUP(YEAR(B4443),$Z$13:$AB$35,3,FALSE)-1</f>
        <v>9.5512012058199369E-2</v>
      </c>
      <c r="L4443" s="21">
        <f>MAX(F4443:$F$5741)</f>
        <v>1257.96</v>
      </c>
      <c r="M4443" s="28">
        <f ca="1">IF(OFFSET($O4443,M$12,)&lt;&gt;"",_xlfn.STDEV.S(OFFSET($O4443,,,M$12))*SQRT($J$12/$G$12),"")</f>
        <v>0.13586923119717517</v>
      </c>
      <c r="N4443" s="30">
        <f ca="1">IF(OFFSET($O4443,N$12,)&lt;&gt;"",_xlfn.STDEV.S(OFFSET($O4443,,,N$12))*SQRT($J$12/$G$12),"")</f>
        <v>0.1471019905130749</v>
      </c>
      <c r="O4443" s="4">
        <f t="shared" ca="1" si="69"/>
        <v>1.1232168943637044E-4</v>
      </c>
    </row>
    <row r="4444" spans="2:15" x14ac:dyDescent="0.2">
      <c r="B4444" s="14">
        <v>35149</v>
      </c>
      <c r="C4444" s="25">
        <v>1057.8699999999999</v>
      </c>
      <c r="D4444" s="25">
        <v>1068.76</v>
      </c>
      <c r="E4444" s="25">
        <v>1057.8699999999999</v>
      </c>
      <c r="F4444" s="16">
        <v>1068.3</v>
      </c>
      <c r="G4444" s="28">
        <f ca="1">IFERROR($F4444/OFFSET($F4444,G$12,)-1,"")</f>
        <v>1.0184108252248247E-2</v>
      </c>
      <c r="H4444" s="29">
        <f ca="1">IFERROR($F4444/OFFSET($F4444,H$12,)-1,"")</f>
        <v>2.4325697793715628E-2</v>
      </c>
      <c r="I4444" s="29">
        <f ca="1">IFERROR($F4444/OFFSET($F4444,I$12,)-1,"")</f>
        <v>-5.066403412371745E-3</v>
      </c>
      <c r="J4444" s="29">
        <f ca="1">IFERROR($F4444/OFFSET($F4444,J$12,)-1,"")</f>
        <v>8.3292771963981549E-2</v>
      </c>
      <c r="K4444" s="30">
        <f>F4444/VLOOKUP(YEAR(B4444),$Z$13:$AB$35,3,FALSE)-1</f>
        <v>9.5388969208526797E-2</v>
      </c>
      <c r="L4444" s="21">
        <f>MAX(F4444:$F$5741)</f>
        <v>1257.96</v>
      </c>
      <c r="M4444" s="28">
        <f ca="1">IF(OFFSET($O4444,M$12,)&lt;&gt;"",_xlfn.STDEV.S(OFFSET($O4444,,,M$12))*SQRT($J$12/$G$12),"")</f>
        <v>0.13591025417863331</v>
      </c>
      <c r="N4444" s="30">
        <f ca="1">IF(OFFSET($O4444,N$12,)&lt;&gt;"",_xlfn.STDEV.S(OFFSET($O4444,,,N$12))*SQRT($J$12/$G$12),"")</f>
        <v>0.15000379747791506</v>
      </c>
      <c r="O4444" s="4">
        <f t="shared" ca="1" si="69"/>
        <v>1.0132599639469178E-2</v>
      </c>
    </row>
    <row r="4445" spans="2:15" x14ac:dyDescent="0.2">
      <c r="B4445" s="14">
        <v>35146</v>
      </c>
      <c r="C4445" s="25">
        <v>1060.73</v>
      </c>
      <c r="D4445" s="25">
        <v>1061.01</v>
      </c>
      <c r="E4445" s="25">
        <v>1055.29</v>
      </c>
      <c r="F4445" s="16">
        <v>1057.53</v>
      </c>
      <c r="G4445" s="28">
        <f ca="1">IFERROR($F4445/OFFSET($F4445,G$12,)-1,"")</f>
        <v>-2.9415924197426779E-3</v>
      </c>
      <c r="H4445" s="29">
        <f ca="1">IFERROR($F4445/OFFSET($F4445,H$12,)-1,"")</f>
        <v>2.0831121193107593E-2</v>
      </c>
      <c r="I4445" s="29">
        <f ca="1">IFERROR($F4445/OFFSET($F4445,I$12,)-1,"")</f>
        <v>1.7144697457658342E-3</v>
      </c>
      <c r="J4445" s="29">
        <f ca="1">IFERROR($F4445/OFFSET($F4445,J$12,)-1,"")</f>
        <v>7.1155092780163631E-2</v>
      </c>
      <c r="K4445" s="30">
        <f>F4445/VLOOKUP(YEAR(B4445),$Z$13:$AB$35,3,FALSE)-1</f>
        <v>8.434587345042921E-2</v>
      </c>
      <c r="L4445" s="21">
        <f>MAX(F4445:$F$5741)</f>
        <v>1257.96</v>
      </c>
      <c r="M4445" s="28">
        <f ca="1">IF(OFFSET($O4445,M$12,)&lt;&gt;"",_xlfn.STDEV.S(OFFSET($O4445,,,M$12))*SQRT($J$12/$G$12),"")</f>
        <v>0.1379134475936778</v>
      </c>
      <c r="N4445" s="30">
        <f ca="1">IF(OFFSET($O4445,N$12,)&lt;&gt;"",_xlfn.STDEV.S(OFFSET($O4445,,,N$12))*SQRT($J$12/$G$12),"")</f>
        <v>0.14928530222265285</v>
      </c>
      <c r="O4445" s="4">
        <f t="shared" ca="1" si="69"/>
        <v>-2.9459274059869304E-3</v>
      </c>
    </row>
    <row r="4446" spans="2:15" x14ac:dyDescent="0.2">
      <c r="B4446" s="14">
        <v>35145</v>
      </c>
      <c r="C4446" s="25">
        <v>1060.72</v>
      </c>
      <c r="D4446" s="25">
        <v>1067.98</v>
      </c>
      <c r="E4446" s="25">
        <v>1060.6500000000001</v>
      </c>
      <c r="F4446" s="16">
        <v>1060.6500000000001</v>
      </c>
      <c r="G4446" s="28">
        <f ca="1">IFERROR($F4446/OFFSET($F4446,G$12,)-1,"")</f>
        <v>9.4282697238323721E-6</v>
      </c>
      <c r="H4446" s="29">
        <f ca="1">IFERROR($F4446/OFFSET($F4446,H$12,)-1,"")</f>
        <v>2.0788220008661984E-2</v>
      </c>
      <c r="I4446" s="29">
        <f ca="1">IFERROR($F4446/OFFSET($F4446,I$12,)-1,"")</f>
        <v>1.4034819354283634E-2</v>
      </c>
      <c r="J4446" s="29">
        <f ca="1">IFERROR($F4446/OFFSET($F4446,J$12,)-1,"")</f>
        <v>6.6998641919420621E-2</v>
      </c>
      <c r="K4446" s="30">
        <f>F4446/VLOOKUP(YEAR(B4446),$Z$13:$AB$35,3,FALSE)-1</f>
        <v>8.7544987541911645E-2</v>
      </c>
      <c r="L4446" s="21">
        <f>MAX(F4446:$F$5741)</f>
        <v>1257.96</v>
      </c>
      <c r="M4446" s="28">
        <f ca="1">IF(OFFSET($O4446,M$12,)&lt;&gt;"",_xlfn.STDEV.S(OFFSET($O4446,,,M$12))*SQRT($J$12/$G$12),"")</f>
        <v>0.13797509483487141</v>
      </c>
      <c r="N4446" s="30">
        <f ca="1">IF(OFFSET($O4446,N$12,)&lt;&gt;"",_xlfn.STDEV.S(OFFSET($O4446,,,N$12))*SQRT($J$12/$G$12),"")</f>
        <v>0.14906569771663586</v>
      </c>
      <c r="O4446" s="4">
        <f t="shared" ca="1" si="69"/>
        <v>9.4282252779767441E-6</v>
      </c>
    </row>
    <row r="4447" spans="2:15" x14ac:dyDescent="0.2">
      <c r="B4447" s="14">
        <v>35144</v>
      </c>
      <c r="C4447" s="25">
        <v>1056.9000000000001</v>
      </c>
      <c r="D4447" s="25">
        <v>1060.79</v>
      </c>
      <c r="E4447" s="25">
        <v>1051.6300000000001</v>
      </c>
      <c r="F4447" s="16">
        <v>1060.6400000000001</v>
      </c>
      <c r="G4447" s="28">
        <f ca="1">IFERROR($F4447/OFFSET($F4447,G$12,)-1,"")</f>
        <v>3.5956246924795376E-3</v>
      </c>
      <c r="H4447" s="29">
        <f ca="1">IFERROR($F4447/OFFSET($F4447,H$12,)-1,"")</f>
        <v>1.686400460188886E-2</v>
      </c>
      <c r="I4447" s="29">
        <f ca="1">IFERROR($F4447/OFFSET($F4447,I$12,)-1,"")</f>
        <v>2.2145982306343237E-2</v>
      </c>
      <c r="J4447" s="29">
        <f ca="1">IFERROR($F4447/OFFSET($F4447,J$12,)-1,"")</f>
        <v>7.2089920349330816E-2</v>
      </c>
      <c r="K4447" s="30">
        <f>F4447/VLOOKUP(YEAR(B4447),$Z$13:$AB$35,3,FALSE)-1</f>
        <v>8.753473397110545E-2</v>
      </c>
      <c r="L4447" s="21">
        <f>MAX(F4447:$F$5741)</f>
        <v>1257.96</v>
      </c>
      <c r="M4447" s="28">
        <f ca="1">IF(OFFSET($O4447,M$12,)&lt;&gt;"",_xlfn.STDEV.S(OFFSET($O4447,,,M$12))*SQRT($J$12/$G$12),"")</f>
        <v>0.14259620053280314</v>
      </c>
      <c r="N4447" s="30">
        <f ca="1">IF(OFFSET($O4447,N$12,)&lt;&gt;"",_xlfn.STDEV.S(OFFSET($O4447,,,N$12))*SQRT($J$12/$G$12),"")</f>
        <v>0.14901719240933395</v>
      </c>
      <c r="O4447" s="4">
        <f t="shared" ca="1" si="69"/>
        <v>3.5891758877130584E-3</v>
      </c>
    </row>
    <row r="4448" spans="2:15" x14ac:dyDescent="0.2">
      <c r="B4448" s="14">
        <v>35143</v>
      </c>
      <c r="C4448" s="25">
        <v>1043.26</v>
      </c>
      <c r="D4448" s="25">
        <v>1058.98</v>
      </c>
      <c r="E4448" s="25">
        <v>1043.26</v>
      </c>
      <c r="F4448" s="16">
        <v>1056.8399999999999</v>
      </c>
      <c r="G4448" s="28">
        <f ca="1">IFERROR($F4448/OFFSET($F4448,G$12,)-1,"")</f>
        <v>1.3337424371721918E-2</v>
      </c>
      <c r="H4448" s="29">
        <f ca="1">IFERROR($F4448/OFFSET($F4448,H$12,)-1,"")</f>
        <v>1.8062017744126191E-2</v>
      </c>
      <c r="I4448" s="29">
        <f ca="1">IFERROR($F4448/OFFSET($F4448,I$12,)-1,"")</f>
        <v>1.4144515881393316E-2</v>
      </c>
      <c r="J4448" s="29">
        <f ca="1">IFERROR($F4448/OFFSET($F4448,J$12,)-1,"")</f>
        <v>6.8324488248673099E-2</v>
      </c>
      <c r="K4448" s="30">
        <f>F4448/VLOOKUP(YEAR(B4448),$Z$13:$AB$35,3,FALSE)-1</f>
        <v>8.3638377064812808E-2</v>
      </c>
      <c r="L4448" s="21">
        <f>MAX(F4448:$F$5741)</f>
        <v>1257.96</v>
      </c>
      <c r="M4448" s="28">
        <f ca="1">IF(OFFSET($O4448,M$12,)&lt;&gt;"",_xlfn.STDEV.S(OFFSET($O4448,,,M$12))*SQRT($J$12/$G$12),"")</f>
        <v>0.14319747235355543</v>
      </c>
      <c r="N4448" s="30">
        <f ca="1">IF(OFFSET($O4448,N$12,)&lt;&gt;"",_xlfn.STDEV.S(OFFSET($O4448,,,N$12))*SQRT($J$12/$G$12),"")</f>
        <v>0.14950858147752916</v>
      </c>
      <c r="O4448" s="4">
        <f t="shared" ca="1" si="69"/>
        <v>1.3249263950807236E-2</v>
      </c>
    </row>
    <row r="4449" spans="2:15" x14ac:dyDescent="0.2">
      <c r="B4449" s="14">
        <v>35142</v>
      </c>
      <c r="C4449" s="25">
        <v>1035.95</v>
      </c>
      <c r="D4449" s="25">
        <v>1043.25</v>
      </c>
      <c r="E4449" s="25">
        <v>1033.9100000000001</v>
      </c>
      <c r="F4449" s="16">
        <v>1042.93</v>
      </c>
      <c r="G4449" s="28">
        <f ca="1">IFERROR($F4449/OFFSET($F4449,G$12,)-1,"")</f>
        <v>6.7377769197354276E-3</v>
      </c>
      <c r="H4449" s="29">
        <f ca="1">IFERROR($F4449/OFFSET($F4449,H$12,)-1,"")</f>
        <v>1.2864946860089432E-3</v>
      </c>
      <c r="I4449" s="29">
        <f ca="1">IFERROR($F4449/OFFSET($F4449,I$12,)-1,"")</f>
        <v>-1.5955238526569882E-2</v>
      </c>
      <c r="J4449" s="29">
        <f ca="1">IFERROR($F4449/OFFSET($F4449,J$12,)-1,"")</f>
        <v>5.9780510110761131E-2</v>
      </c>
      <c r="K4449" s="30">
        <f>F4449/VLOOKUP(YEAR(B4449),$Z$13:$AB$35,3,FALSE)-1</f>
        <v>6.9375660073620615E-2</v>
      </c>
      <c r="L4449" s="21">
        <f>MAX(F4449:$F$5741)</f>
        <v>1257.96</v>
      </c>
      <c r="M4449" s="28">
        <f ca="1">IF(OFFSET($O4449,M$12,)&lt;&gt;"",_xlfn.STDEV.S(OFFSET($O4449,,,M$12))*SQRT($J$12/$G$12),"")</f>
        <v>0.14265438808643391</v>
      </c>
      <c r="N4449" s="30">
        <f ca="1">IF(OFFSET($O4449,N$12,)&lt;&gt;"",_xlfn.STDEV.S(OFFSET($O4449,,,N$12))*SQRT($J$12/$G$12),"")</f>
        <v>0.15213019003878453</v>
      </c>
      <c r="O4449" s="4">
        <f t="shared" ca="1" si="69"/>
        <v>6.7151795480694934E-3</v>
      </c>
    </row>
    <row r="4450" spans="2:15" x14ac:dyDescent="0.2">
      <c r="B4450" s="14">
        <v>35139</v>
      </c>
      <c r="C4450" s="25">
        <v>1039.1099999999999</v>
      </c>
      <c r="D4450" s="25">
        <v>1041.6600000000001</v>
      </c>
      <c r="E4450" s="25">
        <v>1035.95</v>
      </c>
      <c r="F4450" s="16">
        <v>1035.95</v>
      </c>
      <c r="G4450" s="28">
        <f ca="1">IFERROR($F4450/OFFSET($F4450,G$12,)-1,"")</f>
        <v>-2.9834945382800626E-3</v>
      </c>
      <c r="H4450" s="29">
        <f ca="1">IFERROR($F4450/OFFSET($F4450,H$12,)-1,"")</f>
        <v>-2.4960704772840625E-2</v>
      </c>
      <c r="I4450" s="29">
        <f ca="1">IFERROR($F4450/OFFSET($F4450,I$12,)-1,"")</f>
        <v>-2.2458126916725552E-2</v>
      </c>
      <c r="J4450" s="29">
        <f ca="1">IFERROR($F4450/OFFSET($F4450,J$12,)-1,"")</f>
        <v>4.889334386327282E-2</v>
      </c>
      <c r="K4450" s="30">
        <f>F4450/VLOOKUP(YEAR(B4450),$Z$13:$AB$35,3,FALSE)-1</f>
        <v>6.2218667651009474E-2</v>
      </c>
      <c r="L4450" s="21">
        <f>MAX(F4450:$F$5741)</f>
        <v>1257.96</v>
      </c>
      <c r="M4450" s="28">
        <f ca="1">IF(OFFSET($O4450,M$12,)&lt;&gt;"",_xlfn.STDEV.S(OFFSET($O4450,,,M$12))*SQRT($J$12/$G$12),"")</f>
        <v>0.14225377655296556</v>
      </c>
      <c r="N4450" s="30">
        <f ca="1">IF(OFFSET($O4450,N$12,)&lt;&gt;"",_xlfn.STDEV.S(OFFSET($O4450,,,N$12))*SQRT($J$12/$G$12),"")</f>
        <v>0.1572954534258178</v>
      </c>
      <c r="O4450" s="4">
        <f t="shared" ca="1" si="69"/>
        <v>-2.9879540302320848E-3</v>
      </c>
    </row>
    <row r="4451" spans="2:15" x14ac:dyDescent="0.2">
      <c r="B4451" s="14">
        <v>35138</v>
      </c>
      <c r="C4451" s="25">
        <v>1043.05</v>
      </c>
      <c r="D4451" s="25">
        <v>1044.1199999999999</v>
      </c>
      <c r="E4451" s="25">
        <v>1039.05</v>
      </c>
      <c r="F4451" s="16">
        <v>1039.05</v>
      </c>
      <c r="G4451" s="28">
        <f ca="1">IFERROR($F4451/OFFSET($F4451,G$12,)-1,"")</f>
        <v>-3.8349072431810294E-3</v>
      </c>
      <c r="H4451" s="29">
        <f ca="1">IFERROR($F4451/OFFSET($F4451,H$12,)-1,"")</f>
        <v>-2.1748340629854646E-2</v>
      </c>
      <c r="I4451" s="29">
        <f ca="1">IFERROR($F4451/OFFSET($F4451,I$12,)-1,"")</f>
        <v>-1.5239828267606947E-2</v>
      </c>
      <c r="J4451" s="29">
        <f ca="1">IFERROR($F4451/OFFSET($F4451,J$12,)-1,"")</f>
        <v>5.1180624405640973E-2</v>
      </c>
      <c r="K4451" s="30">
        <f>F4451/VLOOKUP(YEAR(B4451),$Z$13:$AB$35,3,FALSE)-1</f>
        <v>6.539727460087974E-2</v>
      </c>
      <c r="L4451" s="21">
        <f>MAX(F4451:$F$5741)</f>
        <v>1257.96</v>
      </c>
      <c r="M4451" s="28">
        <f ca="1">IF(OFFSET($O4451,M$12,)&lt;&gt;"",_xlfn.STDEV.S(OFFSET($O4451,,,M$12))*SQRT($J$12/$G$12),"")</f>
        <v>0.14253558370856639</v>
      </c>
      <c r="N4451" s="30">
        <f ca="1">IF(OFFSET($O4451,N$12,)&lt;&gt;"",_xlfn.STDEV.S(OFFSET($O4451,,,N$12))*SQRT($J$12/$G$12),"")</f>
        <v>0.16082899331779055</v>
      </c>
      <c r="O4451" s="4">
        <f t="shared" ca="1" si="69"/>
        <v>-3.8422793535715276E-3</v>
      </c>
    </row>
    <row r="4452" spans="2:15" x14ac:dyDescent="0.2">
      <c r="B4452" s="14">
        <v>35137</v>
      </c>
      <c r="C4452" s="25">
        <v>1038.23</v>
      </c>
      <c r="D4452" s="25">
        <v>1043.67</v>
      </c>
      <c r="E4452" s="25">
        <v>1035.28</v>
      </c>
      <c r="F4452" s="16">
        <v>1043.05</v>
      </c>
      <c r="G4452" s="28">
        <f ca="1">IFERROR($F4452/OFFSET($F4452,G$12,)-1,"")</f>
        <v>4.7780057605795179E-3</v>
      </c>
      <c r="H4452" s="29">
        <f ca="1">IFERROR($F4452/OFFSET($F4452,H$12,)-1,"")</f>
        <v>-5.8995082154702505E-3</v>
      </c>
      <c r="I4452" s="29">
        <f ca="1">IFERROR($F4452/OFFSET($F4452,I$12,)-1,"")</f>
        <v>-1.9910922348342575E-2</v>
      </c>
      <c r="J4452" s="29">
        <f ca="1">IFERROR($F4452/OFFSET($F4452,J$12,)-1,"")</f>
        <v>4.8407361617867295E-2</v>
      </c>
      <c r="K4452" s="30">
        <f>F4452/VLOOKUP(YEAR(B4452),$Z$13:$AB$35,3,FALSE)-1</f>
        <v>6.9498702923292965E-2</v>
      </c>
      <c r="L4452" s="21">
        <f>MAX(F4452:$F$5741)</f>
        <v>1257.96</v>
      </c>
      <c r="M4452" s="28">
        <f ca="1">IF(OFFSET($O4452,M$12,)&lt;&gt;"",_xlfn.STDEV.S(OFFSET($O4452,,,M$12))*SQRT($J$12/$G$12),"")</f>
        <v>0.1425401998796218</v>
      </c>
      <c r="N4452" s="30">
        <f ca="1">IF(OFFSET($O4452,N$12,)&lt;&gt;"",_xlfn.STDEV.S(OFFSET($O4452,,,N$12))*SQRT($J$12/$G$12),"")</f>
        <v>0.16122001188121265</v>
      </c>
      <c r="O4452" s="4">
        <f t="shared" ca="1" si="69"/>
        <v>4.7666273208279968E-3</v>
      </c>
    </row>
    <row r="4453" spans="2:15" x14ac:dyDescent="0.2">
      <c r="B4453" s="14">
        <v>35136</v>
      </c>
      <c r="C4453" s="25">
        <v>1041.99</v>
      </c>
      <c r="D4453" s="25">
        <v>1051.08</v>
      </c>
      <c r="E4453" s="25">
        <v>1037.6199999999999</v>
      </c>
      <c r="F4453" s="16">
        <v>1038.0899999999999</v>
      </c>
      <c r="G4453" s="28">
        <f ca="1">IFERROR($F4453/OFFSET($F4453,G$12,)-1,"")</f>
        <v>-3.3602473142023692E-3</v>
      </c>
      <c r="H4453" s="29">
        <f ca="1">IFERROR($F4453/OFFSET($F4453,H$12,)-1,"")</f>
        <v>-1.9522838036948986E-2</v>
      </c>
      <c r="I4453" s="29">
        <f ca="1">IFERROR($F4453/OFFSET($F4453,I$12,)-1,"")</f>
        <v>-2.3314234102006837E-2</v>
      </c>
      <c r="J4453" s="29">
        <f ca="1">IFERROR($F4453/OFFSET($F4453,J$12,)-1,"")</f>
        <v>4.1527039229457108E-2</v>
      </c>
      <c r="K4453" s="30">
        <f>F4453/VLOOKUP(YEAR(B4453),$Z$13:$AB$35,3,FALSE)-1</f>
        <v>6.4412931803500495E-2</v>
      </c>
      <c r="L4453" s="21">
        <f>MAX(F4453:$F$5741)</f>
        <v>1257.96</v>
      </c>
      <c r="M4453" s="28">
        <f ca="1">IF(OFFSET($O4453,M$12,)&lt;&gt;"",_xlfn.STDEV.S(OFFSET($O4453,,,M$12))*SQRT($J$12/$G$12),"")</f>
        <v>0.1460353543389882</v>
      </c>
      <c r="N4453" s="30">
        <f ca="1">IF(OFFSET($O4453,N$12,)&lt;&gt;"",_xlfn.STDEV.S(OFFSET($O4453,,,N$12))*SQRT($J$12/$G$12),"")</f>
        <v>0.16107034684146918</v>
      </c>
      <c r="O4453" s="4">
        <f t="shared" ca="1" si="69"/>
        <v>-3.3659056243120268E-3</v>
      </c>
    </row>
    <row r="4454" spans="2:15" x14ac:dyDescent="0.2">
      <c r="B4454" s="14">
        <v>35135</v>
      </c>
      <c r="C4454" s="25">
        <v>1062.47</v>
      </c>
      <c r="D4454" s="25">
        <v>1062.47</v>
      </c>
      <c r="E4454" s="25">
        <v>1039.3900000000001</v>
      </c>
      <c r="F4454" s="16">
        <v>1041.5899999999999</v>
      </c>
      <c r="G4454" s="28">
        <f ca="1">IFERROR($F4454/OFFSET($F4454,G$12,)-1,"")</f>
        <v>-1.965231959490632E-2</v>
      </c>
      <c r="H4454" s="29">
        <f ca="1">IFERROR($F4454/OFFSET($F4454,H$12,)-1,"")</f>
        <v>-2.6533206228153916E-2</v>
      </c>
      <c r="I4454" s="29">
        <f ca="1">IFERROR($F4454/OFFSET($F4454,I$12,)-1,"")</f>
        <v>-3.2959177041844256E-2</v>
      </c>
      <c r="J4454" s="29">
        <f ca="1">IFERROR($F4454/OFFSET($F4454,J$12,)-1,"")</f>
        <v>3.5902893116788848E-2</v>
      </c>
      <c r="K4454" s="30">
        <f>F4454/VLOOKUP(YEAR(B4454),$Z$13:$AB$35,3,FALSE)-1</f>
        <v>6.800168158561215E-2</v>
      </c>
      <c r="L4454" s="21">
        <f>MAX(F4454:$F$5741)</f>
        <v>1257.96</v>
      </c>
      <c r="M4454" s="28">
        <f ca="1">IF(OFFSET($O4454,M$12,)&lt;&gt;"",_xlfn.STDEV.S(OFFSET($O4454,,,M$12))*SQRT($J$12/$G$12),"")</f>
        <v>0.14699779819124634</v>
      </c>
      <c r="N4454" s="30">
        <f ca="1">IF(OFFSET($O4454,N$12,)&lt;&gt;"",_xlfn.STDEV.S(OFFSET($O4454,,,N$12))*SQRT($J$12/$G$12),"")</f>
        <v>0.16102945620190209</v>
      </c>
      <c r="O4454" s="4">
        <f t="shared" ca="1" si="69"/>
        <v>-1.9847994312051663E-2</v>
      </c>
    </row>
    <row r="4455" spans="2:15" x14ac:dyDescent="0.2">
      <c r="B4455" s="14">
        <v>35132</v>
      </c>
      <c r="C4455" s="25">
        <v>1062.28</v>
      </c>
      <c r="D4455" s="25">
        <v>1064.2</v>
      </c>
      <c r="E4455" s="25">
        <v>1060.08</v>
      </c>
      <c r="F4455" s="16">
        <v>1062.47</v>
      </c>
      <c r="G4455" s="28">
        <f ca="1">IFERROR($F4455/OFFSET($F4455,G$12,)-1,"")</f>
        <v>3.0127571435301093E-4</v>
      </c>
      <c r="H4455" s="29">
        <f ca="1">IFERROR($F4455/OFFSET($F4455,H$12,)-1,"")</f>
        <v>-1.0753989683618514E-2</v>
      </c>
      <c r="I4455" s="29">
        <f ca="1">IFERROR($F4455/OFFSET($F4455,I$12,)-1,"")</f>
        <v>-1.6859598959923727E-2</v>
      </c>
      <c r="J4455" s="29">
        <f ca="1">IFERROR($F4455/OFFSET($F4455,J$12,)-1,"")</f>
        <v>5.0619017482794071E-2</v>
      </c>
      <c r="K4455" s="30">
        <f>F4455/VLOOKUP(YEAR(B4455),$Z$13:$AB$35,3,FALSE)-1</f>
        <v>8.9411137428609511E-2</v>
      </c>
      <c r="L4455" s="21">
        <f>MAX(F4455:$F$5741)</f>
        <v>1257.96</v>
      </c>
      <c r="M4455" s="28">
        <f ca="1">IF(OFFSET($O4455,M$12,)&lt;&gt;"",_xlfn.STDEV.S(OFFSET($O4455,,,M$12))*SQRT($J$12/$G$12),"")</f>
        <v>0.13662226870685121</v>
      </c>
      <c r="N4455" s="30">
        <f ca="1">IF(OFFSET($O4455,N$12,)&lt;&gt;"",_xlfn.STDEV.S(OFFSET($O4455,,,N$12))*SQRT($J$12/$G$12),"")</f>
        <v>0.15521748697089296</v>
      </c>
      <c r="O4455" s="4">
        <f t="shared" ca="1" si="69"/>
        <v>3.0123033993822551E-4</v>
      </c>
    </row>
    <row r="4456" spans="2:15" x14ac:dyDescent="0.2">
      <c r="B4456" s="14">
        <v>35131</v>
      </c>
      <c r="C4456" s="25">
        <v>1049.45</v>
      </c>
      <c r="D4456" s="25">
        <v>1064.4000000000001</v>
      </c>
      <c r="E4456" s="25">
        <v>1049.45</v>
      </c>
      <c r="F4456" s="16">
        <v>1062.1500000000001</v>
      </c>
      <c r="G4456" s="28">
        <f ca="1">IFERROR($F4456/OFFSET($F4456,G$12,)-1,"")</f>
        <v>1.2304143951812785E-2</v>
      </c>
      <c r="H4456" s="29">
        <f ca="1">IFERROR($F4456/OFFSET($F4456,H$12,)-1,"")</f>
        <v>-4.5361249871131992E-3</v>
      </c>
      <c r="I4456" s="29">
        <f ca="1">IFERROR($F4456/OFFSET($F4456,I$12,)-1,"")</f>
        <v>-2.9982282781420566E-2</v>
      </c>
      <c r="J4456" s="29">
        <f ca="1">IFERROR($F4456/OFFSET($F4456,J$12,)-1,"")</f>
        <v>3.9886039886040114E-2</v>
      </c>
      <c r="K4456" s="30">
        <f>F4456/VLOOKUP(YEAR(B4456),$Z$13:$AB$35,3,FALSE)-1</f>
        <v>8.9083023162816577E-2</v>
      </c>
      <c r="L4456" s="21">
        <f>MAX(F4456:$F$5741)</f>
        <v>1257.96</v>
      </c>
      <c r="M4456" s="28">
        <f ca="1">IF(OFFSET($O4456,M$12,)&lt;&gt;"",_xlfn.STDEV.S(OFFSET($O4456,,,M$12))*SQRT($J$12/$G$12),"")</f>
        <v>0.13761852003776745</v>
      </c>
      <c r="N4456" s="30">
        <f ca="1">IF(OFFSET($O4456,N$12,)&lt;&gt;"",_xlfn.STDEV.S(OFFSET($O4456,,,N$12))*SQRT($J$12/$G$12),"")</f>
        <v>0.15536495503281667</v>
      </c>
      <c r="O4456" s="4">
        <f t="shared" ca="1" si="69"/>
        <v>1.2229063214716522E-2</v>
      </c>
    </row>
    <row r="4457" spans="2:15" x14ac:dyDescent="0.2">
      <c r="B4457" s="14">
        <v>35130</v>
      </c>
      <c r="C4457" s="25">
        <v>1058.3599999999999</v>
      </c>
      <c r="D4457" s="25">
        <v>1058.3599999999999</v>
      </c>
      <c r="E4457" s="25">
        <v>1049.06</v>
      </c>
      <c r="F4457" s="16">
        <v>1049.24</v>
      </c>
      <c r="G4457" s="28">
        <f ca="1">IFERROR($F4457/OFFSET($F4457,G$12,)-1,"")</f>
        <v>-8.9916506101477278E-3</v>
      </c>
      <c r="H4457" s="29">
        <f ca="1">IFERROR($F4457/OFFSET($F4457,H$12,)-1,"")</f>
        <v>-2.6516486982984144E-2</v>
      </c>
      <c r="I4457" s="29">
        <f ca="1">IFERROR($F4457/OFFSET($F4457,I$12,)-1,"")</f>
        <v>-3.6590180793139138E-2</v>
      </c>
      <c r="J4457" s="29">
        <f ca="1">IFERROR($F4457/OFFSET($F4457,J$12,)-1,"")</f>
        <v>1.9649763852986446E-2</v>
      </c>
      <c r="K4457" s="30">
        <f>F4457/VLOOKUP(YEAR(B4457),$Z$13:$AB$35,3,FALSE)-1</f>
        <v>7.5845663252227524E-2</v>
      </c>
      <c r="L4457" s="21">
        <f>MAX(F4457:$F$5741)</f>
        <v>1257.96</v>
      </c>
      <c r="M4457" s="28">
        <f ca="1">IF(OFFSET($O4457,M$12,)&lt;&gt;"",_xlfn.STDEV.S(OFFSET($O4457,,,M$12))*SQRT($J$12/$G$12),"")</f>
        <v>0.13596578216308394</v>
      </c>
      <c r="N4457" s="30">
        <f ca="1">IF(OFFSET($O4457,N$12,)&lt;&gt;"",_xlfn.STDEV.S(OFFSET($O4457,,,N$12))*SQRT($J$12/$G$12),"")</f>
        <v>0.15745673451867512</v>
      </c>
      <c r="O4457" s="4">
        <f t="shared" ca="1" si="69"/>
        <v>-9.0323194708374979E-3</v>
      </c>
    </row>
    <row r="4458" spans="2:15" x14ac:dyDescent="0.2">
      <c r="B4458" s="14">
        <v>35129</v>
      </c>
      <c r="C4458" s="25">
        <v>1069.98</v>
      </c>
      <c r="D4458" s="25">
        <v>1071.76</v>
      </c>
      <c r="E4458" s="25">
        <v>1058.76</v>
      </c>
      <c r="F4458" s="16">
        <v>1058.76</v>
      </c>
      <c r="G4458" s="28">
        <f ca="1">IFERROR($F4458/OFFSET($F4458,G$12,)-1,"")</f>
        <v>-1.048617731172552E-2</v>
      </c>
      <c r="H4458" s="29">
        <f ca="1">IFERROR($F4458/OFFSET($F4458,H$12,)-1,"")</f>
        <v>-1.476787359370213E-2</v>
      </c>
      <c r="I4458" s="29">
        <f ca="1">IFERROR($F4458/OFFSET($F4458,I$12,)-1,"")</f>
        <v>-1.5519085034171765E-2</v>
      </c>
      <c r="J4458" s="29">
        <f ca="1">IFERROR($F4458/OFFSET($F4458,J$12,)-1,"")</f>
        <v>3.3198665027226459E-2</v>
      </c>
      <c r="K4458" s="30">
        <f>F4458/VLOOKUP(YEAR(B4458),$Z$13:$AB$35,3,FALSE)-1</f>
        <v>8.5607062659571298E-2</v>
      </c>
      <c r="L4458" s="21">
        <f>MAX(F4458:$F$5741)</f>
        <v>1257.96</v>
      </c>
      <c r="M4458" s="28">
        <f ca="1">IF(OFFSET($O4458,M$12,)&lt;&gt;"",_xlfn.STDEV.S(OFFSET($O4458,,,M$12))*SQRT($J$12/$G$12),"")</f>
        <v>0.13812565432954055</v>
      </c>
      <c r="N4458" s="30">
        <f ca="1">IF(OFFSET($O4458,N$12,)&lt;&gt;"",_xlfn.STDEV.S(OFFSET($O4458,,,N$12))*SQRT($J$12/$G$12),"")</f>
        <v>0.15757849881220115</v>
      </c>
      <c r="O4458" s="4">
        <f t="shared" ca="1" si="69"/>
        <v>-1.0541544670463294E-2</v>
      </c>
    </row>
    <row r="4459" spans="2:15" x14ac:dyDescent="0.2">
      <c r="B4459" s="14">
        <v>35128</v>
      </c>
      <c r="C4459" s="25">
        <v>1074.02</v>
      </c>
      <c r="D4459" s="25">
        <v>1074.27</v>
      </c>
      <c r="E4459" s="25">
        <v>1069.44</v>
      </c>
      <c r="F4459" s="16">
        <v>1069.98</v>
      </c>
      <c r="G4459" s="28">
        <f ca="1">IFERROR($F4459/OFFSET($F4459,G$12,)-1,"")</f>
        <v>-3.7615686858717412E-3</v>
      </c>
      <c r="H4459" s="29">
        <f ca="1">IFERROR($F4459/OFFSET($F4459,H$12,)-1,"")</f>
        <v>-2.861003681095875E-3</v>
      </c>
      <c r="I4459" s="29">
        <f ca="1">IFERROR($F4459/OFFSET($F4459,I$12,)-1,"")</f>
        <v>-1.3397755668458577E-2</v>
      </c>
      <c r="J4459" s="29">
        <f ca="1">IFERROR($F4459/OFFSET($F4459,J$12,)-1,"")</f>
        <v>5.168075486534307E-2</v>
      </c>
      <c r="K4459" s="30">
        <f>F4459/VLOOKUP(YEAR(B4459),$Z$13:$AB$35,3,FALSE)-1</f>
        <v>9.7111569103940587E-2</v>
      </c>
      <c r="L4459" s="21">
        <f>MAX(F4459:$F$5741)</f>
        <v>1257.96</v>
      </c>
      <c r="M4459" s="28">
        <f ca="1">IF(OFFSET($O4459,M$12,)&lt;&gt;"",_xlfn.STDEV.S(OFFSET($O4459,,,M$12))*SQRT($J$12/$G$12),"")</f>
        <v>0.13505739090930702</v>
      </c>
      <c r="N4459" s="30">
        <f ca="1">IF(OFFSET($O4459,N$12,)&lt;&gt;"",_xlfn.STDEV.S(OFFSET($O4459,,,N$12))*SQRT($J$12/$G$12),"")</f>
        <v>0.15680880722244142</v>
      </c>
      <c r="O4459" s="4">
        <f t="shared" ca="1" si="69"/>
        <v>-3.7686611768755112E-3</v>
      </c>
    </row>
    <row r="4460" spans="2:15" x14ac:dyDescent="0.2">
      <c r="B4460" s="14">
        <v>35125</v>
      </c>
      <c r="C4460" s="25">
        <v>1066.99</v>
      </c>
      <c r="D4460" s="25">
        <v>1074.02</v>
      </c>
      <c r="E4460" s="25">
        <v>1066.52</v>
      </c>
      <c r="F4460" s="16">
        <v>1074.02</v>
      </c>
      <c r="G4460" s="28">
        <f ca="1">IFERROR($F4460/OFFSET($F4460,G$12,)-1,"")</f>
        <v>6.5886278221913841E-3</v>
      </c>
      <c r="H4460" s="29">
        <f ca="1">IFERROR($F4460/OFFSET($F4460,H$12,)-1,"")</f>
        <v>2.6077076387198694E-4</v>
      </c>
      <c r="I4460" s="29">
        <f ca="1">IFERROR($F4460/OFFSET($F4460,I$12,)-1,"")</f>
        <v>-7.7145523249904091E-3</v>
      </c>
      <c r="J4460" s="29">
        <f ca="1">IFERROR($F4460/OFFSET($F4460,J$12,)-1,"")</f>
        <v>7.2325725353940662E-2</v>
      </c>
      <c r="K4460" s="30">
        <f>F4460/VLOOKUP(YEAR(B4460),$Z$13:$AB$35,3,FALSE)-1</f>
        <v>0.10125401170957793</v>
      </c>
      <c r="L4460" s="21">
        <f>MAX(F4460:$F$5741)</f>
        <v>1257.96</v>
      </c>
      <c r="M4460" s="28">
        <f ca="1">IF(OFFSET($O4460,M$12,)&lt;&gt;"",_xlfn.STDEV.S(OFFSET($O4460,,,M$12))*SQRT($J$12/$G$12),"")</f>
        <v>0.13459334258624303</v>
      </c>
      <c r="N4460" s="30">
        <f ca="1">IF(OFFSET($O4460,N$12,)&lt;&gt;"",_xlfn.STDEV.S(OFFSET($O4460,,,N$12))*SQRT($J$12/$G$12),"")</f>
        <v>0.16428650784486962</v>
      </c>
      <c r="O4460" s="4">
        <f t="shared" ca="1" si="69"/>
        <v>6.5670176827449245E-3</v>
      </c>
    </row>
    <row r="4461" spans="2:15" x14ac:dyDescent="0.2">
      <c r="B4461" s="14">
        <v>35124</v>
      </c>
      <c r="C4461" s="25">
        <v>1077.95</v>
      </c>
      <c r="D4461" s="25">
        <v>1077.95</v>
      </c>
      <c r="E4461" s="25">
        <v>1066.94</v>
      </c>
      <c r="F4461" s="16">
        <v>1066.99</v>
      </c>
      <c r="G4461" s="28">
        <f ca="1">IFERROR($F4461/OFFSET($F4461,G$12,)-1,"")</f>
        <v>-1.0048059972908252E-2</v>
      </c>
      <c r="H4461" s="29">
        <f ca="1">IFERROR($F4461/OFFSET($F4461,H$12,)-1,"")</f>
        <v>1.0675179024741466E-2</v>
      </c>
      <c r="I4461" s="29">
        <f ca="1">IFERROR($F4461/OFFSET($F4461,I$12,)-1,"")</f>
        <v>-1.8020007914814395E-2</v>
      </c>
      <c r="J4461" s="29">
        <f ca="1">IFERROR($F4461/OFFSET($F4461,J$12,)-1,"")</f>
        <v>5.7367951640075354E-2</v>
      </c>
      <c r="K4461" s="30">
        <f>F4461/VLOOKUP(YEAR(B4461),$Z$13:$AB$35,3,FALSE)-1</f>
        <v>9.4045751432936475E-2</v>
      </c>
      <c r="L4461" s="21">
        <f>MAX(F4461:$F$5741)</f>
        <v>1257.96</v>
      </c>
      <c r="M4461" s="28">
        <f ca="1">IF(OFFSET($O4461,M$12,)&lt;&gt;"",_xlfn.STDEV.S(OFFSET($O4461,,,M$12))*SQRT($J$12/$G$12),"")</f>
        <v>0.15565565627709302</v>
      </c>
      <c r="N4461" s="30">
        <f ca="1">IF(OFFSET($O4461,N$12,)&lt;&gt;"",_xlfn.STDEV.S(OFFSET($O4461,,,N$12))*SQRT($J$12/$G$12),"")</f>
        <v>0.17311499419682064</v>
      </c>
      <c r="O4461" s="4">
        <f t="shared" ca="1" si="69"/>
        <v>-1.0098882459048881E-2</v>
      </c>
    </row>
    <row r="4462" spans="2:15" x14ac:dyDescent="0.2">
      <c r="B4462" s="14">
        <v>35123</v>
      </c>
      <c r="C4462" s="25">
        <v>1074.93</v>
      </c>
      <c r="D4462" s="25">
        <v>1083.43</v>
      </c>
      <c r="E4462" s="25">
        <v>1074.93</v>
      </c>
      <c r="F4462" s="16">
        <v>1077.82</v>
      </c>
      <c r="G4462" s="28">
        <f ca="1">IFERROR($F4462/OFFSET($F4462,G$12,)-1,"")</f>
        <v>2.9684635642033275E-3</v>
      </c>
      <c r="H4462" s="29">
        <f ca="1">IFERROR($F4462/OFFSET($F4462,H$12,)-1,"")</f>
        <v>3.0450204116752699E-2</v>
      </c>
      <c r="I4462" s="29">
        <f ca="1">IFERROR($F4462/OFFSET($F4462,I$12,)-1,"")</f>
        <v>3.0431343353032325E-3</v>
      </c>
      <c r="J4462" s="29">
        <f ca="1">IFERROR($F4462/OFFSET($F4462,J$12,)-1,"")</f>
        <v>7.0859413810233418E-2</v>
      </c>
      <c r="K4462" s="30">
        <f>F4462/VLOOKUP(YEAR(B4462),$Z$13:$AB$35,3,FALSE)-1</f>
        <v>0.10515036861587035</v>
      </c>
      <c r="L4462" s="21">
        <f>MAX(F4462:$F$5741)</f>
        <v>1257.96</v>
      </c>
      <c r="M4462" s="28">
        <f ca="1">IF(OFFSET($O4462,M$12,)&lt;&gt;"",_xlfn.STDEV.S(OFFSET($O4462,,,M$12))*SQRT($J$12/$G$12),"")</f>
        <v>0.15411476226475282</v>
      </c>
      <c r="N4462" s="30">
        <f ca="1">IF(OFFSET($O4462,N$12,)&lt;&gt;"",_xlfn.STDEV.S(OFFSET($O4462,,,N$12))*SQRT($J$12/$G$12),"")</f>
        <v>0.17203976603513049</v>
      </c>
      <c r="O4462" s="4">
        <f t="shared" ca="1" si="69"/>
        <v>2.9640663760167256E-3</v>
      </c>
    </row>
    <row r="4463" spans="2:15" x14ac:dyDescent="0.2">
      <c r="B4463" s="14">
        <v>35122</v>
      </c>
      <c r="C4463" s="25">
        <v>1072.8399999999999</v>
      </c>
      <c r="D4463" s="25">
        <v>1074.6300000000001</v>
      </c>
      <c r="E4463" s="25">
        <v>1065.19</v>
      </c>
      <c r="F4463" s="16">
        <v>1074.6300000000001</v>
      </c>
      <c r="G4463" s="28">
        <f ca="1">IFERROR($F4463/OFFSET($F4463,G$12,)-1,"")</f>
        <v>1.4724383765902793E-3</v>
      </c>
      <c r="H4463" s="29">
        <f ca="1">IFERROR($F4463/OFFSET($F4463,H$12,)-1,"")</f>
        <v>3.5628240464121275E-2</v>
      </c>
      <c r="I4463" s="29">
        <f ca="1">IFERROR($F4463/OFFSET($F4463,I$12,)-1,"")</f>
        <v>5.266604303087119E-3</v>
      </c>
      <c r="J4463" s="29">
        <f ca="1">IFERROR($F4463/OFFSET($F4463,J$12,)-1,"")</f>
        <v>6.6323341172268124E-2</v>
      </c>
      <c r="K4463" s="30">
        <f>F4463/VLOOKUP(YEAR(B4463),$Z$13:$AB$35,3,FALSE)-1</f>
        <v>0.1018794795287461</v>
      </c>
      <c r="L4463" s="21">
        <f>MAX(F4463:$F$5741)</f>
        <v>1257.96</v>
      </c>
      <c r="M4463" s="28">
        <f ca="1">IF(OFFSET($O4463,M$12,)&lt;&gt;"",_xlfn.STDEV.S(OFFSET($O4463,,,M$12))*SQRT($J$12/$G$12),"")</f>
        <v>0.15449714164671305</v>
      </c>
      <c r="N4463" s="30">
        <f ca="1">IF(OFFSET($O4463,N$12,)&lt;&gt;"",_xlfn.STDEV.S(OFFSET($O4463,,,N$12))*SQRT($J$12/$G$12),"")</f>
        <v>0.17204166987629857</v>
      </c>
      <c r="O4463" s="4">
        <f t="shared" ca="1" si="69"/>
        <v>1.47135540214893E-3</v>
      </c>
    </row>
    <row r="4464" spans="2:15" x14ac:dyDescent="0.2">
      <c r="B4464" s="14">
        <v>35121</v>
      </c>
      <c r="C4464" s="25">
        <v>1073.74</v>
      </c>
      <c r="D4464" s="25">
        <v>1076.19</v>
      </c>
      <c r="E4464" s="25">
        <v>1071.07</v>
      </c>
      <c r="F4464" s="16">
        <v>1073.05</v>
      </c>
      <c r="G4464" s="28">
        <f ca="1">IFERROR($F4464/OFFSET($F4464,G$12,)-1,"")</f>
        <v>-6.4261366811335652E-4</v>
      </c>
      <c r="H4464" s="29">
        <f ca="1">IFERROR($F4464/OFFSET($F4464,H$12,)-1,"")</f>
        <v>2.9699644947701831E-2</v>
      </c>
      <c r="I4464" s="29">
        <f ca="1">IFERROR($F4464/OFFSET($F4464,I$12,)-1,"")</f>
        <v>9.3119503362646405E-3</v>
      </c>
      <c r="J4464" s="29">
        <f ca="1">IFERROR($F4464/OFFSET($F4464,J$12,)-1,"")</f>
        <v>7.5955078712523827E-2</v>
      </c>
      <c r="K4464" s="30">
        <f>F4464/VLOOKUP(YEAR(B4464),$Z$13:$AB$35,3,FALSE)-1</f>
        <v>0.10025941534139271</v>
      </c>
      <c r="L4464" s="21">
        <f>MAX(F4464:$F$5741)</f>
        <v>1257.96</v>
      </c>
      <c r="M4464" s="28">
        <f ca="1">IF(OFFSET($O4464,M$12,)&lt;&gt;"",_xlfn.STDEV.S(OFFSET($O4464,,,M$12))*SQRT($J$12/$G$12),"")</f>
        <v>0.15599819960719818</v>
      </c>
      <c r="N4464" s="30">
        <f ca="1">IF(OFFSET($O4464,N$12,)&lt;&gt;"",_xlfn.STDEV.S(OFFSET($O4464,,,N$12))*SQRT($J$12/$G$12),"")</f>
        <v>0.17360183647107993</v>
      </c>
      <c r="O4464" s="4">
        <f t="shared" ca="1" si="69"/>
        <v>-6.4282023277550363E-4</v>
      </c>
    </row>
    <row r="4465" spans="2:15" x14ac:dyDescent="0.2">
      <c r="B4465" s="14">
        <v>35118</v>
      </c>
      <c r="C4465" s="25">
        <v>1055.55</v>
      </c>
      <c r="D4465" s="25">
        <v>1073.74</v>
      </c>
      <c r="E4465" s="25">
        <v>1055.55</v>
      </c>
      <c r="F4465" s="16">
        <v>1073.74</v>
      </c>
      <c r="G4465" s="28">
        <f ca="1">IFERROR($F4465/OFFSET($F4465,G$12,)-1,"")</f>
        <v>1.7068919789338111E-2</v>
      </c>
      <c r="H4465" s="29">
        <f ca="1">IFERROR($F4465/OFFSET($F4465,H$12,)-1,"")</f>
        <v>1.3115187198067702E-2</v>
      </c>
      <c r="I4465" s="29">
        <f ca="1">IFERROR($F4465/OFFSET($F4465,I$12,)-1,"")</f>
        <v>4.1522491349481605E-3</v>
      </c>
      <c r="J4465" s="29">
        <f ca="1">IFERROR($F4465/OFFSET($F4465,J$12,)-1,"")</f>
        <v>8.5463000404367051E-2</v>
      </c>
      <c r="K4465" s="30">
        <f>F4465/VLOOKUP(YEAR(B4465),$Z$13:$AB$35,3,FALSE)-1</f>
        <v>0.10096691172700889</v>
      </c>
      <c r="L4465" s="21">
        <f>MAX(F4465:$F$5741)</f>
        <v>1257.96</v>
      </c>
      <c r="M4465" s="28">
        <f ca="1">IF(OFFSET($O4465,M$12,)&lt;&gt;"",_xlfn.STDEV.S(OFFSET($O4465,,,M$12))*SQRT($J$12/$G$12),"")</f>
        <v>0.15775962497573084</v>
      </c>
      <c r="N4465" s="30">
        <f ca="1">IF(OFFSET($O4465,N$12,)&lt;&gt;"",_xlfn.STDEV.S(OFFSET($O4465,,,N$12))*SQRT($J$12/$G$12),"")</f>
        <v>0.17515943950126975</v>
      </c>
      <c r="O4465" s="4">
        <f t="shared" ca="1" si="69"/>
        <v>1.6924882508089076E-2</v>
      </c>
    </row>
    <row r="4466" spans="2:15" x14ac:dyDescent="0.2">
      <c r="B4466" s="14">
        <v>35117</v>
      </c>
      <c r="C4466" s="25">
        <v>1046.3699999999999</v>
      </c>
      <c r="D4466" s="25">
        <v>1060.18</v>
      </c>
      <c r="E4466" s="25">
        <v>1046.3699999999999</v>
      </c>
      <c r="F4466" s="16">
        <v>1055.72</v>
      </c>
      <c r="G4466" s="28">
        <f ca="1">IFERROR($F4466/OFFSET($F4466,G$12,)-1,"")</f>
        <v>9.3214910561487674E-3</v>
      </c>
      <c r="H4466" s="29">
        <f ca="1">IFERROR($F4466/OFFSET($F4466,H$12,)-1,"")</f>
        <v>-3.802783675395105E-3</v>
      </c>
      <c r="I4466" s="29">
        <f ca="1">IFERROR($F4466/OFFSET($F4466,I$12,)-1,"")</f>
        <v>-2.861865407319919E-3</v>
      </c>
      <c r="J4466" s="29">
        <f ca="1">IFERROR($F4466/OFFSET($F4466,J$12,)-1,"")</f>
        <v>6.5931624967185742E-2</v>
      </c>
      <c r="K4466" s="30">
        <f>F4466/VLOOKUP(YEAR(B4466),$Z$13:$AB$35,3,FALSE)-1</f>
        <v>8.2489977134537096E-2</v>
      </c>
      <c r="L4466" s="21">
        <f>MAX(F4466:$F$5741)</f>
        <v>1257.96</v>
      </c>
      <c r="M4466" s="28">
        <f ca="1">IF(OFFSET($O4466,M$12,)&lt;&gt;"",_xlfn.STDEV.S(OFFSET($O4466,,,M$12))*SQRT($J$12/$G$12),"")</f>
        <v>0.15219831194007918</v>
      </c>
      <c r="N4466" s="30">
        <f ca="1">IF(OFFSET($O4466,N$12,)&lt;&gt;"",_xlfn.STDEV.S(OFFSET($O4466,,,N$12))*SQRT($J$12/$G$12),"")</f>
        <v>0.17261694435058275</v>
      </c>
      <c r="O4466" s="4">
        <f t="shared" ca="1" si="69"/>
        <v>9.278314066944229E-3</v>
      </c>
    </row>
    <row r="4467" spans="2:15" x14ac:dyDescent="0.2">
      <c r="B4467" s="14">
        <v>35116</v>
      </c>
      <c r="C4467" s="25">
        <v>1037.6600000000001</v>
      </c>
      <c r="D4467" s="25">
        <v>1045.97</v>
      </c>
      <c r="E4467" s="25">
        <v>1030.54</v>
      </c>
      <c r="F4467" s="16">
        <v>1045.97</v>
      </c>
      <c r="G4467" s="28">
        <f ca="1">IFERROR($F4467/OFFSET($F4467,G$12,)-1,"")</f>
        <v>8.0084035233121131E-3</v>
      </c>
      <c r="H4467" s="29">
        <f ca="1">IFERROR($F4467/OFFSET($F4467,H$12,)-1,"")</f>
        <v>-8.6813947096566757E-3</v>
      </c>
      <c r="I4467" s="29">
        <f ca="1">IFERROR($F4467/OFFSET($F4467,I$12,)-1,"")</f>
        <v>2.1037532871148734E-4</v>
      </c>
      <c r="J4467" s="29">
        <f ca="1">IFERROR($F4467/OFFSET($F4467,J$12,)-1,"")</f>
        <v>7.0911529522580841E-2</v>
      </c>
      <c r="K4467" s="30">
        <f>F4467/VLOOKUP(YEAR(B4467),$Z$13:$AB$35,3,FALSE)-1</f>
        <v>7.2492745598654817E-2</v>
      </c>
      <c r="L4467" s="21">
        <f>MAX(F4467:$F$5741)</f>
        <v>1257.96</v>
      </c>
      <c r="M4467" s="28">
        <f ca="1">IF(OFFSET($O4467,M$12,)&lt;&gt;"",_xlfn.STDEV.S(OFFSET($O4467,,,M$12))*SQRT($J$12/$G$12),"")</f>
        <v>0.15035948678996347</v>
      </c>
      <c r="N4467" s="30">
        <f ca="1">IF(OFFSET($O4467,N$12,)&lt;&gt;"",_xlfn.STDEV.S(OFFSET($O4467,,,N$12))*SQRT($J$12/$G$12),"")</f>
        <v>0.17295884438745715</v>
      </c>
      <c r="O4467" s="4">
        <f t="shared" ca="1" si="69"/>
        <v>7.976506443108362E-3</v>
      </c>
    </row>
    <row r="4468" spans="2:15" x14ac:dyDescent="0.2">
      <c r="B4468" s="14">
        <v>35115</v>
      </c>
      <c r="C4468" s="25">
        <v>1042.24</v>
      </c>
      <c r="D4468" s="25">
        <v>1048.03</v>
      </c>
      <c r="E4468" s="25">
        <v>1037.6600000000001</v>
      </c>
      <c r="F4468" s="16">
        <v>1037.6600000000001</v>
      </c>
      <c r="G4468" s="28">
        <f ca="1">IFERROR($F4468/OFFSET($F4468,G$12,)-1,"")</f>
        <v>-4.2606275789269787E-3</v>
      </c>
      <c r="H4468" s="29">
        <f ca="1">IFERROR($F4468/OFFSET($F4468,H$12,)-1,"")</f>
        <v>-2.4975569420431443E-2</v>
      </c>
      <c r="I4468" s="29">
        <f ca="1">IFERROR($F4468/OFFSET($F4468,I$12,)-1,"")</f>
        <v>-1.2175734209148414E-2</v>
      </c>
      <c r="J4468" s="29">
        <f ca="1">IFERROR($F4468/OFFSET($F4468,J$12,)-1,"")</f>
        <v>5.2959501557632516E-2</v>
      </c>
      <c r="K4468" s="30">
        <f>F4468/VLOOKUP(YEAR(B4468),$Z$13:$AB$35,3,FALSE)-1</f>
        <v>6.3972028258841185E-2</v>
      </c>
      <c r="L4468" s="21">
        <f>MAX(F4468:$F$5741)</f>
        <v>1257.96</v>
      </c>
      <c r="M4468" s="28">
        <f ca="1">IF(OFFSET($O4468,M$12,)&lt;&gt;"",_xlfn.STDEV.S(OFFSET($O4468,,,M$12))*SQRT($J$12/$G$12),"")</f>
        <v>0.15214823283927234</v>
      </c>
      <c r="N4468" s="30">
        <f ca="1">IF(OFFSET($O4468,N$12,)&lt;&gt;"",_xlfn.STDEV.S(OFFSET($O4468,,,N$12))*SQRT($J$12/$G$12),"")</f>
        <v>0.17271202901200353</v>
      </c>
      <c r="O4468" s="4">
        <f t="shared" ca="1" si="69"/>
        <v>-4.2697299162570406E-3</v>
      </c>
    </row>
    <row r="4469" spans="2:15" x14ac:dyDescent="0.2">
      <c r="B4469" s="14">
        <v>35114</v>
      </c>
      <c r="C4469" s="25">
        <v>1059.82</v>
      </c>
      <c r="D4469" s="25">
        <v>1059.82</v>
      </c>
      <c r="E4469" s="25">
        <v>1042.0999999999999</v>
      </c>
      <c r="F4469" s="16">
        <v>1042.0999999999999</v>
      </c>
      <c r="G4469" s="28">
        <f ca="1">IFERROR($F4469/OFFSET($F4469,G$12,)-1,"")</f>
        <v>-1.6738375603864708E-2</v>
      </c>
      <c r="H4469" s="29">
        <f ca="1">IFERROR($F4469/OFFSET($F4469,H$12,)-1,"")</f>
        <v>-1.9541430278397165E-2</v>
      </c>
      <c r="I4469" s="29">
        <f ca="1">IFERROR($F4469/OFFSET($F4469,I$12,)-1,"")</f>
        <v>-9.523628483442903E-3</v>
      </c>
      <c r="J4469" s="29">
        <f ca="1">IFERROR($F4469/OFFSET($F4469,J$12,)-1,"")</f>
        <v>5.5889922386365809E-2</v>
      </c>
      <c r="K4469" s="30">
        <f>F4469/VLOOKUP(YEAR(B4469),$Z$13:$AB$35,3,FALSE)-1</f>
        <v>6.8524613696719916E-2</v>
      </c>
      <c r="L4469" s="21">
        <f>MAX(F4469:$F$5741)</f>
        <v>1257.96</v>
      </c>
      <c r="M4469" s="28">
        <f ca="1">IF(OFFSET($O4469,M$12,)&lt;&gt;"",_xlfn.STDEV.S(OFFSET($O4469,,,M$12))*SQRT($J$12/$G$12),"")</f>
        <v>0.15552706851877882</v>
      </c>
      <c r="N4469" s="30">
        <f ca="1">IF(OFFSET($O4469,N$12,)&lt;&gt;"",_xlfn.STDEV.S(OFFSET($O4469,,,N$12))*SQRT($J$12/$G$12),"")</f>
        <v>0.17304145936624415</v>
      </c>
      <c r="O4469" s="4">
        <f t="shared" ca="1" si="69"/>
        <v>-1.6880045318403668E-2</v>
      </c>
    </row>
    <row r="4470" spans="2:15" x14ac:dyDescent="0.2">
      <c r="B4470" s="14">
        <v>35111</v>
      </c>
      <c r="C4470" s="25">
        <v>1060.22</v>
      </c>
      <c r="D4470" s="25">
        <v>1066.68</v>
      </c>
      <c r="E4470" s="25">
        <v>1053.77</v>
      </c>
      <c r="F4470" s="16">
        <v>1059.8399999999999</v>
      </c>
      <c r="G4470" s="28">
        <f ca="1">IFERROR($F4470/OFFSET($F4470,G$12,)-1,"")</f>
        <v>8.4925690021053768E-5</v>
      </c>
      <c r="H4470" s="29">
        <f ca="1">IFERROR($F4470/OFFSET($F4470,H$12,)-1,"")</f>
        <v>-1.601537475976933E-2</v>
      </c>
      <c r="I4470" s="29">
        <f ca="1">IFERROR($F4470/OFFSET($F4470,I$12,)-1,"")</f>
        <v>3.6194051739308897E-2</v>
      </c>
      <c r="J4470" s="29">
        <f ca="1">IFERROR($F4470/OFFSET($F4470,J$12,)-1,"")</f>
        <v>7.7763202050092906E-2</v>
      </c>
      <c r="K4470" s="30">
        <f>F4470/VLOOKUP(YEAR(B4470),$Z$13:$AB$35,3,FALSE)-1</f>
        <v>8.6714448306622671E-2</v>
      </c>
      <c r="L4470" s="21">
        <f>MAX(F4470:$F$5741)</f>
        <v>1257.96</v>
      </c>
      <c r="M4470" s="28">
        <f ca="1">IF(OFFSET($O4470,M$12,)&lt;&gt;"",_xlfn.STDEV.S(OFFSET($O4470,,,M$12))*SQRT($J$12/$G$12),"")</f>
        <v>0.14655430575073453</v>
      </c>
      <c r="N4470" s="30">
        <f ca="1">IF(OFFSET($O4470,N$12,)&lt;&gt;"",_xlfn.STDEV.S(OFFSET($O4470,,,N$12))*SQRT($J$12/$G$12),"")</f>
        <v>0.17033538838327367</v>
      </c>
      <c r="O4470" s="4">
        <f t="shared" ca="1" si="69"/>
        <v>8.4922084038799897E-5</v>
      </c>
    </row>
    <row r="4471" spans="2:15" x14ac:dyDescent="0.2">
      <c r="B4471" s="14">
        <v>35110</v>
      </c>
      <c r="C4471" s="25">
        <v>1055.1300000000001</v>
      </c>
      <c r="D4471" s="25">
        <v>1059.75</v>
      </c>
      <c r="E4471" s="25">
        <v>1044.1099999999999</v>
      </c>
      <c r="F4471" s="16">
        <v>1059.75</v>
      </c>
      <c r="G4471" s="28">
        <f ca="1">IFERROR($F4471/OFFSET($F4471,G$12,)-1,"")</f>
        <v>4.3786073753944166E-3</v>
      </c>
      <c r="H4471" s="29">
        <f ca="1">IFERROR($F4471/OFFSET($F4471,H$12,)-1,"")</f>
        <v>-1.937650945229441E-2</v>
      </c>
      <c r="I4471" s="29">
        <f ca="1">IFERROR($F4471/OFFSET($F4471,I$12,)-1,"")</f>
        <v>2.8484083850931485E-2</v>
      </c>
      <c r="J4471" s="29">
        <f ca="1">IFERROR($F4471/OFFSET($F4471,J$12,)-1,"")</f>
        <v>8.0220172264410694E-2</v>
      </c>
      <c r="K4471" s="30">
        <f>F4471/VLOOKUP(YEAR(B4471),$Z$13:$AB$35,3,FALSE)-1</f>
        <v>8.6622166169368464E-2</v>
      </c>
      <c r="L4471" s="21">
        <f>MAX(F4471:$F$5741)</f>
        <v>1257.96</v>
      </c>
      <c r="M4471" s="28">
        <f ca="1">IF(OFFSET($O4471,M$12,)&lt;&gt;"",_xlfn.STDEV.S(OFFSET($O4471,,,M$12))*SQRT($J$12/$G$12),"")</f>
        <v>0.15069815258905392</v>
      </c>
      <c r="N4471" s="30">
        <f ca="1">IF(OFFSET($O4471,N$12,)&lt;&gt;"",_xlfn.STDEV.S(OFFSET($O4471,,,N$12))*SQRT($J$12/$G$12),"")</f>
        <v>0.17033442119158748</v>
      </c>
      <c r="O4471" s="4">
        <f t="shared" ca="1" si="69"/>
        <v>4.3690491650636978E-3</v>
      </c>
    </row>
    <row r="4472" spans="2:15" x14ac:dyDescent="0.2">
      <c r="B4472" s="14">
        <v>35109</v>
      </c>
      <c r="C4472" s="25">
        <v>1064.0999999999999</v>
      </c>
      <c r="D4472" s="25">
        <v>1064.0999999999999</v>
      </c>
      <c r="E4472" s="25">
        <v>1054.71</v>
      </c>
      <c r="F4472" s="16">
        <v>1055.1300000000001</v>
      </c>
      <c r="G4472" s="28">
        <f ca="1">IFERROR($F4472/OFFSET($F4472,G$12,)-1,"")</f>
        <v>-8.5600992257384156E-3</v>
      </c>
      <c r="H4472" s="29">
        <f ca="1">IFERROR($F4472/OFFSET($F4472,H$12,)-1,"")</f>
        <v>-3.6393358782808694E-2</v>
      </c>
      <c r="I4472" s="29">
        <f ca="1">IFERROR($F4472/OFFSET($F4472,I$12,)-1,"")</f>
        <v>2.1334056084174824E-2</v>
      </c>
      <c r="J4472" s="29">
        <f ca="1">IFERROR($F4472/OFFSET($F4472,J$12,)-1,"")</f>
        <v>7.3890873561112791E-2</v>
      </c>
      <c r="K4472" s="30">
        <f>F4472/VLOOKUP(YEAR(B4472),$Z$13:$AB$35,3,FALSE)-1</f>
        <v>8.1885016456981319E-2</v>
      </c>
      <c r="L4472" s="21">
        <f>MAX(F4472:$F$5741)</f>
        <v>1257.96</v>
      </c>
      <c r="M4472" s="28">
        <f ca="1">IF(OFFSET($O4472,M$12,)&lt;&gt;"",_xlfn.STDEV.S(OFFSET($O4472,,,M$12))*SQRT($J$12/$G$12),"")</f>
        <v>0.15722339551852993</v>
      </c>
      <c r="N4472" s="30">
        <f ca="1">IF(OFFSET($O4472,N$12,)&lt;&gt;"",_xlfn.STDEV.S(OFFSET($O4472,,,N$12))*SQRT($J$12/$G$12),"")</f>
        <v>0.17045573259218089</v>
      </c>
      <c r="O4472" s="4">
        <f t="shared" ca="1" si="69"/>
        <v>-8.5969473079674091E-3</v>
      </c>
    </row>
    <row r="4473" spans="2:15" x14ac:dyDescent="0.2">
      <c r="B4473" s="14">
        <v>35108</v>
      </c>
      <c r="C4473" s="25">
        <v>1063</v>
      </c>
      <c r="D4473" s="25">
        <v>1065.6099999999999</v>
      </c>
      <c r="E4473" s="25">
        <v>1061.57</v>
      </c>
      <c r="F4473" s="16">
        <v>1064.24</v>
      </c>
      <c r="G4473" s="28">
        <f ca="1">IFERROR($F4473/OFFSET($F4473,G$12,)-1,"")</f>
        <v>1.2889629023304927E-3</v>
      </c>
      <c r="H4473" s="29">
        <f ca="1">IFERROR($F4473/OFFSET($F4473,H$12,)-1,"")</f>
        <v>-2.2817214371631311E-2</v>
      </c>
      <c r="I4473" s="29">
        <f ca="1">IFERROR($F4473/OFFSET($F4473,I$12,)-1,"")</f>
        <v>3.9246130560031345E-2</v>
      </c>
      <c r="J4473" s="29">
        <f ca="1">IFERROR($F4473/OFFSET($F4473,J$12,)-1,"")</f>
        <v>9.2222746772306463E-2</v>
      </c>
      <c r="K4473" s="30">
        <f>F4473/VLOOKUP(YEAR(B4473),$Z$13:$AB$35,3,FALSE)-1</f>
        <v>9.1226019461277508E-2</v>
      </c>
      <c r="L4473" s="21">
        <f>MAX(F4473:$F$5741)</f>
        <v>1257.96</v>
      </c>
      <c r="M4473" s="28">
        <f ca="1">IF(OFFSET($O4473,M$12,)&lt;&gt;"",_xlfn.STDEV.S(OFFSET($O4473,,,M$12))*SQRT($J$12/$G$12),"")</f>
        <v>0.15673157981581318</v>
      </c>
      <c r="N4473" s="30">
        <f ca="1">IF(OFFSET($O4473,N$12,)&lt;&gt;"",_xlfn.STDEV.S(OFFSET($O4473,,,N$12))*SQRT($J$12/$G$12),"")</f>
        <v>0.16973669452759232</v>
      </c>
      <c r="O4473" s="4">
        <f t="shared" ca="1" si="69"/>
        <v>1.2881329027978807E-3</v>
      </c>
    </row>
    <row r="4474" spans="2:15" x14ac:dyDescent="0.2">
      <c r="B4474" s="14">
        <v>35107</v>
      </c>
      <c r="C4474" s="25">
        <v>1077.0899999999999</v>
      </c>
      <c r="D4474" s="25">
        <v>1077.0899999999999</v>
      </c>
      <c r="E4474" s="25">
        <v>1062.8699999999999</v>
      </c>
      <c r="F4474" s="16">
        <v>1062.8699999999999</v>
      </c>
      <c r="G4474" s="28">
        <f ca="1">IFERROR($F4474/OFFSET($F4474,G$12,)-1,"")</f>
        <v>-1.3202239367183788E-2</v>
      </c>
      <c r="H4474" s="29">
        <f ca="1">IFERROR($F4474/OFFSET($F4474,H$12,)-1,"")</f>
        <v>-1.1697428983216462E-2</v>
      </c>
      <c r="I4474" s="29">
        <f ca="1">IFERROR($F4474/OFFSET($F4474,I$12,)-1,"")</f>
        <v>3.0851744806315695E-2</v>
      </c>
      <c r="J4474" s="29">
        <f ca="1">IFERROR($F4474/OFFSET($F4474,J$12,)-1,"")</f>
        <v>8.6890275079251289E-2</v>
      </c>
      <c r="K4474" s="30">
        <f>F4474/VLOOKUP(YEAR(B4474),$Z$13:$AB$35,3,FALSE)-1</f>
        <v>8.9821280260850678E-2</v>
      </c>
      <c r="L4474" s="21">
        <f>MAX(F4474:$F$5741)</f>
        <v>1257.96</v>
      </c>
      <c r="M4474" s="28">
        <f ca="1">IF(OFFSET($O4474,M$12,)&lt;&gt;"",_xlfn.STDEV.S(OFFSET($O4474,,,M$12))*SQRT($J$12/$G$12),"")</f>
        <v>0.16111178160427322</v>
      </c>
      <c r="N4474" s="30">
        <f ca="1">IF(OFFSET($O4474,N$12,)&lt;&gt;"",_xlfn.STDEV.S(OFFSET($O4474,,,N$12))*SQRT($J$12/$G$12),"")</f>
        <v>0.17058760118478675</v>
      </c>
      <c r="O4474" s="4">
        <f t="shared" ca="1" si="69"/>
        <v>-1.3290163651747655E-2</v>
      </c>
    </row>
    <row r="4475" spans="2:15" x14ac:dyDescent="0.2">
      <c r="B4475" s="14">
        <v>35104</v>
      </c>
      <c r="C4475" s="25">
        <v>1080.5999999999999</v>
      </c>
      <c r="D4475" s="25">
        <v>1080.5999999999999</v>
      </c>
      <c r="E4475" s="25">
        <v>1074.24</v>
      </c>
      <c r="F4475" s="16">
        <v>1077.0899999999999</v>
      </c>
      <c r="G4475" s="28">
        <f ca="1">IFERROR($F4475/OFFSET($F4475,G$12,)-1,"")</f>
        <v>-3.3312050634318746E-3</v>
      </c>
      <c r="H4475" s="29">
        <f ca="1">IFERROR($F4475/OFFSET($F4475,H$12,)-1,"")</f>
        <v>-6.8417995223649664E-3</v>
      </c>
      <c r="I4475" s="29">
        <f ca="1">IFERROR($F4475/OFFSET($F4475,I$12,)-1,"")</f>
        <v>5.3110670043118091E-2</v>
      </c>
      <c r="J4475" s="29">
        <f ca="1">IFERROR($F4475/OFFSET($F4475,J$12,)-1,"")</f>
        <v>0.10490034159802208</v>
      </c>
      <c r="K4475" s="30">
        <f>F4475/VLOOKUP(YEAR(B4475),$Z$13:$AB$35,3,FALSE)-1</f>
        <v>0.10440185794703005</v>
      </c>
      <c r="L4475" s="21">
        <f>MAX(F4475:$F$5741)</f>
        <v>1257.96</v>
      </c>
      <c r="M4475" s="28">
        <f ca="1">IF(OFFSET($O4475,M$12,)&lt;&gt;"",_xlfn.STDEV.S(OFFSET($O4475,,,M$12))*SQRT($J$12/$G$12),"")</f>
        <v>0.15333833651197873</v>
      </c>
      <c r="N4475" s="30">
        <f ca="1">IF(OFFSET($O4475,N$12,)&lt;&gt;"",_xlfn.STDEV.S(OFFSET($O4475,,,N$12))*SQRT($J$12/$G$12),"")</f>
        <v>0.1674104233838066</v>
      </c>
      <c r="O4475" s="4">
        <f t="shared" ca="1" si="69"/>
        <v>-3.3367658799335746E-3</v>
      </c>
    </row>
    <row r="4476" spans="2:15" x14ac:dyDescent="0.2">
      <c r="B4476" s="14">
        <v>35103</v>
      </c>
      <c r="C4476" s="25">
        <v>1094.98</v>
      </c>
      <c r="D4476" s="25">
        <v>1095.49</v>
      </c>
      <c r="E4476" s="25">
        <v>1080.6400000000001</v>
      </c>
      <c r="F4476" s="16">
        <v>1080.69</v>
      </c>
      <c r="G4476" s="28">
        <f ca="1">IFERROR($F4476/OFFSET($F4476,G$12,)-1,"")</f>
        <v>-1.3050466675190386E-2</v>
      </c>
      <c r="H4476" s="29">
        <f ca="1">IFERROR($F4476/OFFSET($F4476,H$12,)-1,"")</f>
        <v>-1.5521494498182964E-3</v>
      </c>
      <c r="I4476" s="29">
        <f ca="1">IFERROR($F4476/OFFSET($F4476,I$12,)-1,"")</f>
        <v>5.9946840334650808E-2</v>
      </c>
      <c r="J4476" s="29">
        <f ca="1">IFERROR($F4476/OFFSET($F4476,J$12,)-1,"")</f>
        <v>0.1160693999793454</v>
      </c>
      <c r="K4476" s="30">
        <f>F4476/VLOOKUP(YEAR(B4476),$Z$13:$AB$35,3,FALSE)-1</f>
        <v>0.10809314343720211</v>
      </c>
      <c r="L4476" s="21">
        <f>MAX(F4476:$F$5741)</f>
        <v>1257.96</v>
      </c>
      <c r="M4476" s="28">
        <f ca="1">IF(OFFSET($O4476,M$12,)&lt;&gt;"",_xlfn.STDEV.S(OFFSET($O4476,,,M$12))*SQRT($J$12/$G$12),"")</f>
        <v>0.15174404957548754</v>
      </c>
      <c r="N4476" s="30">
        <f ca="1">IF(OFFSET($O4476,N$12,)&lt;&gt;"",_xlfn.STDEV.S(OFFSET($O4476,,,N$12))*SQRT($J$12/$G$12),"")</f>
        <v>0.17074065567431607</v>
      </c>
      <c r="O4476" s="4">
        <f t="shared" ca="1" si="69"/>
        <v>-1.313637223908082E-2</v>
      </c>
    </row>
    <row r="4477" spans="2:15" x14ac:dyDescent="0.2">
      <c r="B4477" s="14">
        <v>35102</v>
      </c>
      <c r="C4477" s="25">
        <v>1089.29</v>
      </c>
      <c r="D4477" s="25">
        <v>1098.73</v>
      </c>
      <c r="E4477" s="25">
        <v>1089.29</v>
      </c>
      <c r="F4477" s="16">
        <v>1094.98</v>
      </c>
      <c r="G4477" s="28">
        <f ca="1">IFERROR($F4477/OFFSET($F4477,G$12,)-1,"")</f>
        <v>5.4081848148455069E-3</v>
      </c>
      <c r="H4477" s="29">
        <f ca="1">IFERROR($F4477/OFFSET($F4477,H$12,)-1,"")</f>
        <v>7.7399523270476056E-3</v>
      </c>
      <c r="I4477" s="29">
        <f ca="1">IFERROR($F4477/OFFSET($F4477,I$12,)-1,"")</f>
        <v>6.2942900964917392E-2</v>
      </c>
      <c r="J4477" s="29">
        <f ca="1">IFERROR($F4477/OFFSET($F4477,J$12,)-1,"")</f>
        <v>0.12254982366931833</v>
      </c>
      <c r="K4477" s="30">
        <f>F4477/VLOOKUP(YEAR(B4477),$Z$13:$AB$35,3,FALSE)-1</f>
        <v>0.12274549611902352</v>
      </c>
      <c r="L4477" s="21">
        <f>MAX(F4477:$F$5741)</f>
        <v>1257.96</v>
      </c>
      <c r="M4477" s="28">
        <f ca="1">IF(OFFSET($O4477,M$12,)&lt;&gt;"",_xlfn.STDEV.S(OFFSET($O4477,,,M$12))*SQRT($J$12/$G$12),"")</f>
        <v>0.14278595843145675</v>
      </c>
      <c r="N4477" s="30">
        <f ca="1">IF(OFFSET($O4477,N$12,)&lt;&gt;"",_xlfn.STDEV.S(OFFSET($O4477,,,N$12))*SQRT($J$12/$G$12),"")</f>
        <v>0.16758643811568383</v>
      </c>
      <c r="O4477" s="4">
        <f t="shared" ca="1" si="69"/>
        <v>5.3936130974338936E-3</v>
      </c>
    </row>
    <row r="4478" spans="2:15" x14ac:dyDescent="0.2">
      <c r="B4478" s="14">
        <v>35101</v>
      </c>
      <c r="C4478" s="25">
        <v>1075.6600000000001</v>
      </c>
      <c r="D4478" s="25">
        <v>1090.8</v>
      </c>
      <c r="E4478" s="25">
        <v>1075.6600000000001</v>
      </c>
      <c r="F4478" s="16">
        <v>1089.0899999999999</v>
      </c>
      <c r="G4478" s="28">
        <f ca="1">IFERROR($F4478/OFFSET($F4478,G$12,)-1,"")</f>
        <v>1.2683062903900533E-2</v>
      </c>
      <c r="H4478" s="29">
        <f ca="1">IFERROR($F4478/OFFSET($F4478,H$12,)-1,"")</f>
        <v>1.35312456377088E-2</v>
      </c>
      <c r="I4478" s="29">
        <f ca="1">IFERROR($F4478/OFFSET($F4478,I$12,)-1,"")</f>
        <v>7.0527060766311989E-2</v>
      </c>
      <c r="J4478" s="29">
        <f ca="1">IFERROR($F4478/OFFSET($F4478,J$12,)-1,"")</f>
        <v>0.10444174018862173</v>
      </c>
      <c r="K4478" s="30">
        <f>F4478/VLOOKUP(YEAR(B4478),$Z$13:$AB$35,3,FALSE)-1</f>
        <v>0.11670614291426973</v>
      </c>
      <c r="L4478" s="21">
        <f>MAX(F4478:$F$5741)</f>
        <v>1257.96</v>
      </c>
      <c r="M4478" s="28">
        <f ca="1">IF(OFFSET($O4478,M$12,)&lt;&gt;"",_xlfn.STDEV.S(OFFSET($O4478,,,M$12))*SQRT($J$12/$G$12),"")</f>
        <v>0.14308140541186923</v>
      </c>
      <c r="N4478" s="30">
        <f ca="1">IF(OFFSET($O4478,N$12,)&lt;&gt;"",_xlfn.STDEV.S(OFFSET($O4478,,,N$12))*SQRT($J$12/$G$12),"")</f>
        <v>0.16758582090680338</v>
      </c>
      <c r="O4478" s="4">
        <f t="shared" ca="1" si="69"/>
        <v>1.2603306523738377E-2</v>
      </c>
    </row>
    <row r="4479" spans="2:15" x14ac:dyDescent="0.2">
      <c r="B4479" s="14">
        <v>35100</v>
      </c>
      <c r="C4479" s="25">
        <v>1084.51</v>
      </c>
      <c r="D4479" s="25">
        <v>1084.51</v>
      </c>
      <c r="E4479" s="25">
        <v>1075.45</v>
      </c>
      <c r="F4479" s="16">
        <v>1075.45</v>
      </c>
      <c r="G4479" s="28">
        <f ca="1">IFERROR($F4479/OFFSET($F4479,G$12,)-1,"")</f>
        <v>-8.354003190380821E-3</v>
      </c>
      <c r="H4479" s="29">
        <f ca="1">IFERROR($F4479/OFFSET($F4479,H$12,)-1,"")</f>
        <v>6.0336763330215426E-3</v>
      </c>
      <c r="I4479" s="29">
        <f ca="1">IFERROR($F4479/OFFSET($F4479,I$12,)-1,"")</f>
        <v>5.5387091392626209E-2</v>
      </c>
      <c r="J4479" s="29">
        <f ca="1">IFERROR($F4479/OFFSET($F4479,J$12,)-1,"")</f>
        <v>8.2736818790459798E-2</v>
      </c>
      <c r="K4479" s="30">
        <f>F4479/VLOOKUP(YEAR(B4479),$Z$13:$AB$35,3,FALSE)-1</f>
        <v>0.1027202723348406</v>
      </c>
      <c r="L4479" s="21">
        <f>MAX(F4479:$F$5741)</f>
        <v>1257.96</v>
      </c>
      <c r="M4479" s="28">
        <f ca="1">IF(OFFSET($O4479,M$12,)&lt;&gt;"",_xlfn.STDEV.S(OFFSET($O4479,,,M$12))*SQRT($J$12/$G$12),"")</f>
        <v>0.14776405511425225</v>
      </c>
      <c r="N4479" s="30">
        <f ca="1">IF(OFFSET($O4479,N$12,)&lt;&gt;"",_xlfn.STDEV.S(OFFSET($O4479,,,N$12))*SQRT($J$12/$G$12),"")</f>
        <v>0.16654113471760501</v>
      </c>
      <c r="O4479" s="4">
        <f t="shared" ca="1" si="69"/>
        <v>-8.3890934410716829E-3</v>
      </c>
    </row>
    <row r="4480" spans="2:15" x14ac:dyDescent="0.2">
      <c r="B4480" s="14">
        <v>35097</v>
      </c>
      <c r="C4480" s="25">
        <v>1082.17</v>
      </c>
      <c r="D4480" s="25">
        <v>1084.95</v>
      </c>
      <c r="E4480" s="25">
        <v>1074.6099999999999</v>
      </c>
      <c r="F4480" s="16">
        <v>1084.51</v>
      </c>
      <c r="G4480" s="28">
        <f ca="1">IFERROR($F4480/OFFSET($F4480,G$12,)-1,"")</f>
        <v>1.9771427515544726E-3</v>
      </c>
      <c r="H4480" s="29">
        <f ca="1">IFERROR($F4480/OFFSET($F4480,H$12,)-1,"")</f>
        <v>2.009123830127435E-2</v>
      </c>
      <c r="I4480" s="29">
        <f ca="1">IFERROR($F4480/OFFSET($F4480,I$12,)-1,"")</f>
        <v>7.8824594387577385E-2</v>
      </c>
      <c r="J4480" s="29">
        <f ca="1">IFERROR($F4480/OFFSET($F4480,J$12,)-1,"")</f>
        <v>9.3730145123390063E-2</v>
      </c>
      <c r="K4480" s="30">
        <f>F4480/VLOOKUP(YEAR(B4480),$Z$13:$AB$35,3,FALSE)-1</f>
        <v>0.1120100074851067</v>
      </c>
      <c r="L4480" s="21">
        <f>MAX(F4480:$F$5741)</f>
        <v>1257.96</v>
      </c>
      <c r="M4480" s="28">
        <f ca="1">IF(OFFSET($O4480,M$12,)&lt;&gt;"",_xlfn.STDEV.S(OFFSET($O4480,,,M$12))*SQRT($J$12/$G$12),"")</f>
        <v>0.15784068157848533</v>
      </c>
      <c r="N4480" s="30">
        <f ca="1">IF(OFFSET($O4480,N$12,)&lt;&gt;"",_xlfn.STDEV.S(OFFSET($O4480,,,N$12))*SQRT($J$12/$G$12),"")</f>
        <v>0.16829492471416468</v>
      </c>
      <c r="O4480" s="4">
        <f t="shared" ca="1" si="69"/>
        <v>1.97519077728884E-3</v>
      </c>
    </row>
    <row r="4481" spans="2:15" x14ac:dyDescent="0.2">
      <c r="B4481" s="14">
        <v>35096</v>
      </c>
      <c r="C4481" s="25">
        <v>1086.81</v>
      </c>
      <c r="D4481" s="25">
        <v>1091.81</v>
      </c>
      <c r="E4481" s="25">
        <v>1082.3699999999999</v>
      </c>
      <c r="F4481" s="16">
        <v>1082.3699999999999</v>
      </c>
      <c r="G4481" s="28">
        <f ca="1">IFERROR($F4481/OFFSET($F4481,G$12,)-1,"")</f>
        <v>-3.8653745271819417E-3</v>
      </c>
      <c r="H4481" s="29">
        <f ca="1">IFERROR($F4481/OFFSET($F4481,H$12,)-1,"")</f>
        <v>1.2222949593191812E-2</v>
      </c>
      <c r="I4481" s="29">
        <f ca="1">IFERROR($F4481/OFFSET($F4481,I$12,)-1,"")</f>
        <v>9.5627087761919194E-2</v>
      </c>
      <c r="J4481" s="29">
        <f ca="1">IFERROR($F4481/OFFSET($F4481,J$12,)-1,"")</f>
        <v>9.0582083085634757E-2</v>
      </c>
      <c r="K4481" s="30">
        <f>F4481/VLOOKUP(YEAR(B4481),$Z$13:$AB$35,3,FALSE)-1</f>
        <v>0.10981574333261546</v>
      </c>
      <c r="L4481" s="21">
        <f>MAX(F4481:$F$5741)</f>
        <v>1257.96</v>
      </c>
      <c r="M4481" s="28">
        <f ca="1">IF(OFFSET($O4481,M$12,)&lt;&gt;"",_xlfn.STDEV.S(OFFSET($O4481,,,M$12))*SQRT($J$12/$G$12),"")</f>
        <v>0.1681273588257092</v>
      </c>
      <c r="N4481" s="30">
        <f ca="1">IF(OFFSET($O4481,N$12,)&lt;&gt;"",_xlfn.STDEV.S(OFFSET($O4481,,,N$12))*SQRT($J$12/$G$12),"")</f>
        <v>0.16842860293511322</v>
      </c>
      <c r="O4481" s="4">
        <f t="shared" ca="1" si="69"/>
        <v>-3.8728643942905622E-3</v>
      </c>
    </row>
    <row r="4482" spans="2:15" x14ac:dyDescent="0.2">
      <c r="B4482" s="14">
        <v>35095</v>
      </c>
      <c r="C4482" s="25">
        <v>1074.95</v>
      </c>
      <c r="D4482" s="25">
        <v>1087.08</v>
      </c>
      <c r="E4482" s="25">
        <v>1074.95</v>
      </c>
      <c r="F4482" s="16">
        <v>1086.57</v>
      </c>
      <c r="G4482" s="28">
        <f ca="1">IFERROR($F4482/OFFSET($F4482,G$12,)-1,"")</f>
        <v>1.1186077893071467E-2</v>
      </c>
      <c r="H4482" s="29">
        <f ca="1">IFERROR($F4482/OFFSET($F4482,H$12,)-1,"")</f>
        <v>2.6276269185359968E-2</v>
      </c>
      <c r="I4482" s="29">
        <f ca="1">IFERROR($F4482/OFFSET($F4482,I$12,)-1,"")</f>
        <v>0.11412224307114949</v>
      </c>
      <c r="J4482" s="29">
        <f ca="1">IFERROR($F4482/OFFSET($F4482,J$12,)-1,"")</f>
        <v>9.2469334405791193E-2</v>
      </c>
      <c r="K4482" s="30">
        <f>F4482/VLOOKUP(YEAR(B4482),$Z$13:$AB$35,3,FALSE)-1</f>
        <v>0.11412224307114949</v>
      </c>
      <c r="L4482" s="21">
        <f>MAX(F4482:$F$5741)</f>
        <v>1257.96</v>
      </c>
      <c r="M4482" s="28">
        <f ca="1">IF(OFFSET($O4482,M$12,)&lt;&gt;"",_xlfn.STDEV.S(OFFSET($O4482,,,M$12))*SQRT($J$12/$G$12),"")</f>
        <v>0.16920295643484431</v>
      </c>
      <c r="N4482" s="30">
        <f ca="1">IF(OFFSET($O4482,N$12,)&lt;&gt;"",_xlfn.STDEV.S(OFFSET($O4482,,,N$12))*SQRT($J$12/$G$12),"")</f>
        <v>0.16806746167503661</v>
      </c>
      <c r="O4482" s="4">
        <f t="shared" ca="1" si="69"/>
        <v>1.1123976409300322E-2</v>
      </c>
    </row>
    <row r="4483" spans="2:15" x14ac:dyDescent="0.2">
      <c r="B4483" s="14">
        <v>35094</v>
      </c>
      <c r="C4483" s="25">
        <v>1069.1300000000001</v>
      </c>
      <c r="D4483" s="25">
        <v>1080.26</v>
      </c>
      <c r="E4483" s="25">
        <v>1068.92</v>
      </c>
      <c r="F4483" s="16">
        <v>1074.55</v>
      </c>
      <c r="G4483" s="28">
        <f ca="1">IFERROR($F4483/OFFSET($F4483,G$12,)-1,"")</f>
        <v>5.1917680074835548E-3</v>
      </c>
      <c r="H4483" s="29">
        <f ca="1">IFERROR($F4483/OFFSET($F4483,H$12,)-1,"")</f>
        <v>2.7540043031317296E-2</v>
      </c>
      <c r="I4483" s="29">
        <f ca="1">IFERROR($F4483/OFFSET($F4483,I$12,)-1,"")</f>
        <v>0.11956782212775718</v>
      </c>
      <c r="J4483" s="29">
        <f ca="1">IFERROR($F4483/OFFSET($F4483,J$12,)-1,"")</f>
        <v>8.9023117227959414E-2</v>
      </c>
      <c r="K4483" s="30">
        <f>F4483/VLOOKUP(YEAR(B4483),$Z$13:$AB$35,3,FALSE)-1</f>
        <v>0.10179745096229764</v>
      </c>
      <c r="L4483" s="21">
        <f>MAX(F4483:$F$5741)</f>
        <v>1257.96</v>
      </c>
      <c r="M4483" s="28">
        <f ca="1">IF(OFFSET($O4483,M$12,)&lt;&gt;"",_xlfn.STDEV.S(OFFSET($O4483,,,M$12))*SQRT($J$12/$G$12),"")</f>
        <v>0.16803169818004571</v>
      </c>
      <c r="N4483" s="30">
        <f ca="1">IF(OFFSET($O4483,N$12,)&lt;&gt;"",_xlfn.STDEV.S(OFFSET($O4483,,,N$12))*SQRT($J$12/$G$12),"")</f>
        <v>0.17571757617021211</v>
      </c>
      <c r="O4483" s="4">
        <f t="shared" ca="1" si="69"/>
        <v>5.1783372461697381E-3</v>
      </c>
    </row>
    <row r="4484" spans="2:15" x14ac:dyDescent="0.2">
      <c r="B4484" s="14">
        <v>35093</v>
      </c>
      <c r="C4484" s="25">
        <v>1063.3499999999999</v>
      </c>
      <c r="D4484" s="25">
        <v>1069</v>
      </c>
      <c r="E4484" s="25">
        <v>1059.9000000000001</v>
      </c>
      <c r="F4484" s="16">
        <v>1069</v>
      </c>
      <c r="G4484" s="28">
        <f ca="1">IFERROR($F4484/OFFSET($F4484,G$12,)-1,"")</f>
        <v>5.5025161077928431E-3</v>
      </c>
      <c r="H4484" s="29">
        <f ca="1">IFERROR($F4484/OFFSET($F4484,H$12,)-1,"")</f>
        <v>1.7659098481603186E-2</v>
      </c>
      <c r="I4484" s="29">
        <f ca="1">IFERROR($F4484/OFFSET($F4484,I$12,)-1,"")</f>
        <v>0.12067429158498366</v>
      </c>
      <c r="J4484" s="29">
        <f ca="1">IFERROR($F4484/OFFSET($F4484,J$12,)-1,"")</f>
        <v>8.916035823085311E-2</v>
      </c>
      <c r="K4484" s="30">
        <f>F4484/VLOOKUP(YEAR(B4484),$Z$13:$AB$35,3,FALSE)-1</f>
        <v>9.6106719164949173E-2</v>
      </c>
      <c r="L4484" s="21">
        <f>MAX(F4484:$F$5741)</f>
        <v>1257.96</v>
      </c>
      <c r="M4484" s="28">
        <f ca="1">IF(OFFSET($O4484,M$12,)&lt;&gt;"",_xlfn.STDEV.S(OFFSET($O4484,,,M$12))*SQRT($J$12/$G$12),"")</f>
        <v>0.16913320141537286</v>
      </c>
      <c r="N4484" s="30">
        <f ca="1">IF(OFFSET($O4484,N$12,)&lt;&gt;"",_xlfn.STDEV.S(OFFSET($O4484,,,N$12))*SQRT($J$12/$G$12),"")</f>
        <v>0.17599018105487493</v>
      </c>
      <c r="O4484" s="4">
        <f t="shared" ca="1" si="69"/>
        <v>5.4874325723347408E-3</v>
      </c>
    </row>
    <row r="4485" spans="2:15" x14ac:dyDescent="0.2">
      <c r="B4485" s="14">
        <v>35090</v>
      </c>
      <c r="C4485" s="25">
        <v>1069.1600000000001</v>
      </c>
      <c r="D4485" s="25">
        <v>1069.23</v>
      </c>
      <c r="E4485" s="25">
        <v>1059.1600000000001</v>
      </c>
      <c r="F4485" s="16">
        <v>1063.1500000000001</v>
      </c>
      <c r="G4485" s="28">
        <f ca="1">IFERROR($F4485/OFFSET($F4485,G$12,)-1,"")</f>
        <v>-5.7514261666509192E-3</v>
      </c>
      <c r="H4485" s="29">
        <f ca="1">IFERROR($F4485/OFFSET($F4485,H$12,)-1,"")</f>
        <v>1.0483595027183323E-2</v>
      </c>
      <c r="I4485" s="29">
        <f ca="1">IFERROR($F4485/OFFSET($F4485,I$12,)-1,"")</f>
        <v>0.11945877645572289</v>
      </c>
      <c r="J4485" s="29">
        <f ca="1">IFERROR($F4485/OFFSET($F4485,J$12,)-1,"")</f>
        <v>8.5977241618827804E-2</v>
      </c>
      <c r="K4485" s="30">
        <f>F4485/VLOOKUP(YEAR(B4485),$Z$13:$AB$35,3,FALSE)-1</f>
        <v>9.0108380243419939E-2</v>
      </c>
      <c r="L4485" s="21">
        <f>MAX(F4485:$F$5741)</f>
        <v>1257.96</v>
      </c>
      <c r="M4485" s="28">
        <f ca="1">IF(OFFSET($O4485,M$12,)&lt;&gt;"",_xlfn.STDEV.S(OFFSET($O4485,,,M$12))*SQRT($J$12/$G$12),"")</f>
        <v>0.17012254615909597</v>
      </c>
      <c r="N4485" s="30">
        <f ca="1">IF(OFFSET($O4485,N$12,)&lt;&gt;"",_xlfn.STDEV.S(OFFSET($O4485,,,N$12))*SQRT($J$12/$G$12),"")</f>
        <v>0.17928020008490012</v>
      </c>
      <c r="O4485" s="4">
        <f t="shared" ca="1" si="69"/>
        <v>-5.7680293099003112E-3</v>
      </c>
    </row>
    <row r="4486" spans="2:15" x14ac:dyDescent="0.2">
      <c r="B4486" s="14">
        <v>35089</v>
      </c>
      <c r="C4486" s="25">
        <v>1058.75</v>
      </c>
      <c r="D4486" s="25">
        <v>1073.81</v>
      </c>
      <c r="E4486" s="25">
        <v>1058.6600000000001</v>
      </c>
      <c r="F4486" s="16">
        <v>1069.3</v>
      </c>
      <c r="G4486" s="28">
        <f ca="1">IFERROR($F4486/OFFSET($F4486,G$12,)-1,"")</f>
        <v>9.9645808736716912E-3</v>
      </c>
      <c r="H4486" s="29">
        <f ca="1">IFERROR($F4486/OFFSET($F4486,H$12,)-1,"")</f>
        <v>4.5442990946598538E-2</v>
      </c>
      <c r="I4486" s="29">
        <f ca="1">IFERROR($F4486/OFFSET($F4486,I$12,)-1,"")</f>
        <v>0.12808448237664716</v>
      </c>
      <c r="J4486" s="29">
        <f ca="1">IFERROR($F4486/OFFSET($F4486,J$12,)-1,"")</f>
        <v>8.5319313060777002E-2</v>
      </c>
      <c r="K4486" s="30">
        <f>F4486/VLOOKUP(YEAR(B4486),$Z$13:$AB$35,3,FALSE)-1</f>
        <v>9.6414326289130159E-2</v>
      </c>
      <c r="L4486" s="21">
        <f>MAX(F4486:$F$5741)</f>
        <v>1257.96</v>
      </c>
      <c r="M4486" s="28">
        <f ca="1">IF(OFFSET($O4486,M$12,)&lt;&gt;"",_xlfn.STDEV.S(OFFSET($O4486,,,M$12))*SQRT($J$12/$G$12),"")</f>
        <v>0.1687176184191905</v>
      </c>
      <c r="N4486" s="30">
        <f ca="1">IF(OFFSET($O4486,N$12,)&lt;&gt;"",_xlfn.STDEV.S(OFFSET($O4486,,,N$12))*SQRT($J$12/$G$12),"")</f>
        <v>0.17967361463040887</v>
      </c>
      <c r="O4486" s="4">
        <f t="shared" ca="1" si="69"/>
        <v>9.9152617963466812E-3</v>
      </c>
    </row>
    <row r="4487" spans="2:15" x14ac:dyDescent="0.2">
      <c r="B4487" s="14">
        <v>35088</v>
      </c>
      <c r="C4487" s="25">
        <v>1046.02</v>
      </c>
      <c r="D4487" s="25">
        <v>1060.74</v>
      </c>
      <c r="E4487" s="25">
        <v>1046.02</v>
      </c>
      <c r="F4487" s="16">
        <v>1058.75</v>
      </c>
      <c r="G4487" s="28">
        <f ca="1">IFERROR($F4487/OFFSET($F4487,G$12,)-1,"")</f>
        <v>1.2431269423858415E-2</v>
      </c>
      <c r="H4487" s="29">
        <f ca="1">IFERROR($F4487/OFFSET($F4487,H$12,)-1,"")</f>
        <v>2.7513586956521729E-2</v>
      </c>
      <c r="I4487" s="29">
        <f ca="1">IFERROR($F4487/OFFSET($F4487,I$12,)-1,"")</f>
        <v>0.12595846050770487</v>
      </c>
      <c r="J4487" s="29">
        <f ca="1">IFERROR($F4487/OFFSET($F4487,J$12,)-1,"")</f>
        <v>5.0816336658230377E-2</v>
      </c>
      <c r="K4487" s="30">
        <f>F4487/VLOOKUP(YEAR(B4487),$Z$13:$AB$35,3,FALSE)-1</f>
        <v>8.5596809088765102E-2</v>
      </c>
      <c r="L4487" s="21">
        <f>MAX(F4487:$F$5741)</f>
        <v>1257.96</v>
      </c>
      <c r="M4487" s="28">
        <f ca="1">IF(OFFSET($O4487,M$12,)&lt;&gt;"",_xlfn.STDEV.S(OFFSET($O4487,,,M$12))*SQRT($J$12/$G$12),"")</f>
        <v>0.17294287613195564</v>
      </c>
      <c r="N4487" s="30">
        <f ca="1">IF(OFFSET($O4487,N$12,)&lt;&gt;"",_xlfn.STDEV.S(OFFSET($O4487,,,N$12))*SQRT($J$12/$G$12),"")</f>
        <v>0.17982044322658716</v>
      </c>
      <c r="O4487" s="4">
        <f t="shared" ca="1" si="69"/>
        <v>1.2354635643956283E-2</v>
      </c>
    </row>
    <row r="4488" spans="2:15" x14ac:dyDescent="0.2">
      <c r="B4488" s="14">
        <v>35087</v>
      </c>
      <c r="C4488" s="25">
        <v>1050.7</v>
      </c>
      <c r="D4488" s="25">
        <v>1050.7</v>
      </c>
      <c r="E4488" s="25">
        <v>1043.29</v>
      </c>
      <c r="F4488" s="16">
        <v>1045.75</v>
      </c>
      <c r="G4488" s="28">
        <f ca="1">IFERROR($F4488/OFFSET($F4488,G$12,)-1,"")</f>
        <v>-4.4742729306488371E-3</v>
      </c>
      <c r="H4488" s="29">
        <f ca="1">IFERROR($F4488/OFFSET($F4488,H$12,)-1,"")</f>
        <v>1.2254498640002387E-2</v>
      </c>
      <c r="I4488" s="29">
        <f ca="1">IFERROR($F4488/OFFSET($F4488,I$12,)-1,"")</f>
        <v>0.13425599531438115</v>
      </c>
      <c r="J4488" s="29">
        <f ca="1">IFERROR($F4488/OFFSET($F4488,J$12,)-1,"")</f>
        <v>3.1372665049213877E-2</v>
      </c>
      <c r="K4488" s="30">
        <f>F4488/VLOOKUP(YEAR(B4488),$Z$13:$AB$35,3,FALSE)-1</f>
        <v>7.2267167040922065E-2</v>
      </c>
      <c r="L4488" s="21">
        <f>MAX(F4488:$F$5741)</f>
        <v>1257.96</v>
      </c>
      <c r="M4488" s="28">
        <f ca="1">IF(OFFSET($O4488,M$12,)&lt;&gt;"",_xlfn.STDEV.S(OFFSET($O4488,,,M$12))*SQRT($J$12/$G$12),"")</f>
        <v>0.17495030555503302</v>
      </c>
      <c r="N4488" s="30">
        <f ca="1">IF(OFFSET($O4488,N$12,)&lt;&gt;"",_xlfn.STDEV.S(OFFSET($O4488,,,N$12))*SQRT($J$12/$G$12),"")</f>
        <v>0.18257170826801863</v>
      </c>
      <c r="O4488" s="4">
        <f t="shared" ca="1" si="69"/>
        <v>-4.484312447328687E-3</v>
      </c>
    </row>
    <row r="4489" spans="2:15" x14ac:dyDescent="0.2">
      <c r="B4489" s="14">
        <v>35086</v>
      </c>
      <c r="C4489" s="25">
        <v>1051.71</v>
      </c>
      <c r="D4489" s="25">
        <v>1057.98</v>
      </c>
      <c r="E4489" s="25">
        <v>1041.9100000000001</v>
      </c>
      <c r="F4489" s="16">
        <v>1050.45</v>
      </c>
      <c r="G4489" s="28">
        <f ca="1">IFERROR($F4489/OFFSET($F4489,G$12,)-1,"")</f>
        <v>-1.587271413907021E-3</v>
      </c>
      <c r="H4489" s="29">
        <f ca="1">IFERROR($F4489/OFFSET($F4489,H$12,)-1,"")</f>
        <v>2.577999121136676E-2</v>
      </c>
      <c r="I4489" s="29">
        <f ca="1">IFERROR($F4489/OFFSET($F4489,I$12,)-1,"")</f>
        <v>0.1188330777096116</v>
      </c>
      <c r="J4489" s="29">
        <f ca="1">IFERROR($F4489/OFFSET($F4489,J$12,)-1,"")</f>
        <v>2.4839266724553388E-2</v>
      </c>
      <c r="K4489" s="30">
        <f>F4489/VLOOKUP(YEAR(B4489),$Z$13:$AB$35,3,FALSE)-1</f>
        <v>7.7086345319757665E-2</v>
      </c>
      <c r="L4489" s="21">
        <f>MAX(F4489:$F$5741)</f>
        <v>1257.96</v>
      </c>
      <c r="M4489" s="28">
        <f ca="1">IF(OFFSET($O4489,M$12,)&lt;&gt;"",_xlfn.STDEV.S(OFFSET($O4489,,,M$12))*SQRT($J$12/$G$12),"")</f>
        <v>0.17526316981214946</v>
      </c>
      <c r="N4489" s="30">
        <f ca="1">IF(OFFSET($O4489,N$12,)&lt;&gt;"",_xlfn.STDEV.S(OFFSET($O4489,,,N$12))*SQRT($J$12/$G$12),"")</f>
        <v>0.18910522074991246</v>
      </c>
      <c r="O4489" s="4">
        <f t="shared" ca="1" si="69"/>
        <v>-1.588532463773317E-3</v>
      </c>
    </row>
    <row r="4490" spans="2:15" x14ac:dyDescent="0.2">
      <c r="B4490" s="14">
        <v>35083</v>
      </c>
      <c r="C4490" s="25">
        <v>1022.82</v>
      </c>
      <c r="D4490" s="25">
        <v>1052.1199999999999</v>
      </c>
      <c r="E4490" s="25">
        <v>1022.82</v>
      </c>
      <c r="F4490" s="16">
        <v>1052.1199999999999</v>
      </c>
      <c r="G4490" s="28">
        <f ca="1">IFERROR($F4490/OFFSET($F4490,G$12,)-1,"")</f>
        <v>2.8646291625114673E-2</v>
      </c>
      <c r="H4490" s="29">
        <f ca="1">IFERROR($F4490/OFFSET($F4490,H$12,)-1,"")</f>
        <v>2.0425581440459251E-2</v>
      </c>
      <c r="I4490" s="29">
        <f ca="1">IFERROR($F4490/OFFSET($F4490,I$12,)-1,"")</f>
        <v>0.10352205743533793</v>
      </c>
      <c r="J4490" s="29">
        <f ca="1">IFERROR($F4490/OFFSET($F4490,J$12,)-1,"")</f>
        <v>2.1723719349356463E-2</v>
      </c>
      <c r="K4490" s="30">
        <f>F4490/VLOOKUP(YEAR(B4490),$Z$13:$AB$35,3,FALSE)-1</f>
        <v>7.8798691644365038E-2</v>
      </c>
      <c r="L4490" s="21">
        <f>MAX(F4490:$F$5741)</f>
        <v>1257.96</v>
      </c>
      <c r="M4490" s="28">
        <f ca="1">IF(OFFSET($O4490,M$12,)&lt;&gt;"",_xlfn.STDEV.S(OFFSET($O4490,,,M$12))*SQRT($J$12/$G$12),"")</f>
        <v>0.19032629796668252</v>
      </c>
      <c r="N4490" s="30">
        <f ca="1">IF(OFFSET($O4490,N$12,)&lt;&gt;"",_xlfn.STDEV.S(OFFSET($O4490,,,N$12))*SQRT($J$12/$G$12),"")</f>
        <v>0.18893965430954607</v>
      </c>
      <c r="O4490" s="4">
        <f t="shared" ca="1" si="69"/>
        <v>2.8243657842521166E-2</v>
      </c>
    </row>
    <row r="4491" spans="2:15" x14ac:dyDescent="0.2">
      <c r="B4491" s="14">
        <v>35082</v>
      </c>
      <c r="C4491" s="25">
        <v>1030.4000000000001</v>
      </c>
      <c r="D4491" s="25">
        <v>1032.03</v>
      </c>
      <c r="E4491" s="25">
        <v>1022.43</v>
      </c>
      <c r="F4491" s="16">
        <v>1022.82</v>
      </c>
      <c r="G4491" s="28">
        <f ca="1">IFERROR($F4491/OFFSET($F4491,G$12,)-1,"")</f>
        <v>-7.3563664596273393E-3</v>
      </c>
      <c r="H4491" s="29">
        <f ca="1">IFERROR($F4491/OFFSET($F4491,H$12,)-1,"")</f>
        <v>4.8886846505169501E-5</v>
      </c>
      <c r="I4491" s="29">
        <f ca="1">IFERROR($F4491/OFFSET($F4491,I$12,)-1,"")</f>
        <v>6.6203834005691631E-2</v>
      </c>
      <c r="J4491" s="29">
        <f ca="1">IFERROR($F4491/OFFSET($F4491,J$12,)-1,"")</f>
        <v>-3.8567171156429492E-3</v>
      </c>
      <c r="K4491" s="30">
        <f>F4491/VLOOKUP(YEAR(B4491),$Z$13:$AB$35,3,FALSE)-1</f>
        <v>4.875572918268789E-2</v>
      </c>
      <c r="L4491" s="21">
        <f>MAX(F4491:$F$5741)</f>
        <v>1257.96</v>
      </c>
      <c r="M4491" s="28">
        <f ca="1">IF(OFFSET($O4491,M$12,)&lt;&gt;"",_xlfn.STDEV.S(OFFSET($O4491,,,M$12))*SQRT($J$12/$G$12),"")</f>
        <v>0.19102125278918036</v>
      </c>
      <c r="N4491" s="30">
        <f ca="1">IF(OFFSET($O4491,N$12,)&lt;&gt;"",_xlfn.STDEV.S(OFFSET($O4491,,,N$12))*SQRT($J$12/$G$12),"")</f>
        <v>0.18248977106996109</v>
      </c>
      <c r="O4491" s="4">
        <f t="shared" ca="1" si="69"/>
        <v>-7.383557959200664E-3</v>
      </c>
    </row>
    <row r="4492" spans="2:15" x14ac:dyDescent="0.2">
      <c r="B4492" s="14">
        <v>35081</v>
      </c>
      <c r="C4492" s="25">
        <v>1033.31</v>
      </c>
      <c r="D4492" s="25">
        <v>1038.53</v>
      </c>
      <c r="E4492" s="25">
        <v>1025.6400000000001</v>
      </c>
      <c r="F4492" s="16">
        <v>1030.4000000000001</v>
      </c>
      <c r="G4492" s="28">
        <f ca="1">IFERROR($F4492/OFFSET($F4492,G$12,)-1,"")</f>
        <v>-2.6038389685311136E-3</v>
      </c>
      <c r="H4492" s="29">
        <f ca="1">IFERROR($F4492/OFFSET($F4492,H$12,)-1,"")</f>
        <v>1.0622125013486139E-2</v>
      </c>
      <c r="I4492" s="29">
        <f ca="1">IFERROR($F4492/OFFSET($F4492,I$12,)-1,"")</f>
        <v>7.6000918944884255E-2</v>
      </c>
      <c r="J4492" s="29">
        <f ca="1">IFERROR($F4492/OFFSET($F4492,J$12,)-1,"")</f>
        <v>-3.0091629495601069E-3</v>
      </c>
      <c r="K4492" s="30">
        <f>F4492/VLOOKUP(YEAR(B4492),$Z$13:$AB$35,3,FALSE)-1</f>
        <v>5.6527935853661226E-2</v>
      </c>
      <c r="L4492" s="21">
        <f>MAX(F4492:$F$5741)</f>
        <v>1257.96</v>
      </c>
      <c r="M4492" s="28">
        <f ca="1">IF(OFFSET($O4492,M$12,)&lt;&gt;"",_xlfn.STDEV.S(OFFSET($O4492,,,M$12))*SQRT($J$12/$G$12),"")</f>
        <v>0.18972957691304976</v>
      </c>
      <c r="N4492" s="30">
        <f ca="1">IF(OFFSET($O4492,N$12,)&lt;&gt;"",_xlfn.STDEV.S(OFFSET($O4492,,,N$12))*SQRT($J$12/$G$12),"")</f>
        <v>0.19230328228195481</v>
      </c>
      <c r="O4492" s="4">
        <f t="shared" ca="1" si="69"/>
        <v>-2.6072348533905791E-3</v>
      </c>
    </row>
    <row r="4493" spans="2:15" x14ac:dyDescent="0.2">
      <c r="B4493" s="14">
        <v>35080</v>
      </c>
      <c r="C4493" s="25">
        <v>1023.72</v>
      </c>
      <c r="D4493" s="25">
        <v>1033.6199999999999</v>
      </c>
      <c r="E4493" s="25">
        <v>1022.29</v>
      </c>
      <c r="F4493" s="16">
        <v>1033.0899999999999</v>
      </c>
      <c r="G4493" s="28">
        <f ca="1">IFERROR($F4493/OFFSET($F4493,G$12,)-1,"")</f>
        <v>8.8276939602558446E-3</v>
      </c>
      <c r="H4493" s="29">
        <f ca="1">IFERROR($F4493/OFFSET($F4493,H$12,)-1,"")</f>
        <v>2.8636884306985078E-3</v>
      </c>
      <c r="I4493" s="29">
        <f ca="1">IFERROR($F4493/OFFSET($F4493,I$12,)-1,"")</f>
        <v>7.5552825552825498E-2</v>
      </c>
      <c r="J4493" s="29">
        <f ca="1">IFERROR($F4493/OFFSET($F4493,J$12,)-1,"")</f>
        <v>-4.9699012761860173E-3</v>
      </c>
      <c r="K4493" s="30">
        <f>F4493/VLOOKUP(YEAR(B4493),$Z$13:$AB$35,3,FALSE)-1</f>
        <v>5.9286146400483908E-2</v>
      </c>
      <c r="L4493" s="21">
        <f>MAX(F4493:$F$5741)</f>
        <v>1257.96</v>
      </c>
      <c r="M4493" s="28">
        <f ca="1">IF(OFFSET($O4493,M$12,)&lt;&gt;"",_xlfn.STDEV.S(OFFSET($O4493,,,M$12))*SQRT($J$12/$G$12),"")</f>
        <v>0.18895258941367368</v>
      </c>
      <c r="N4493" s="30">
        <f ca="1">IF(OFFSET($O4493,N$12,)&lt;&gt;"",_xlfn.STDEV.S(OFFSET($O4493,,,N$12))*SQRT($J$12/$G$12),"")</f>
        <v>0.19645161530362718</v>
      </c>
      <c r="O4493" s="4">
        <f t="shared" ca="1" si="69"/>
        <v>8.7889576710809287E-3</v>
      </c>
    </row>
    <row r="4494" spans="2:15" x14ac:dyDescent="0.2">
      <c r="B4494" s="14">
        <v>35079</v>
      </c>
      <c r="C4494" s="25">
        <v>1030.8900000000001</v>
      </c>
      <c r="D4494" s="25">
        <v>1037.74</v>
      </c>
      <c r="E4494" s="25">
        <v>1024.05</v>
      </c>
      <c r="F4494" s="16">
        <v>1024.05</v>
      </c>
      <c r="G4494" s="28">
        <f ca="1">IFERROR($F4494/OFFSET($F4494,G$12,)-1,"")</f>
        <v>-6.7988283902004065E-3</v>
      </c>
      <c r="H4494" s="29">
        <f ca="1">IFERROR($F4494/OFFSET($F4494,H$12,)-1,"")</f>
        <v>6.5956317455324598E-3</v>
      </c>
      <c r="I4494" s="29">
        <f ca="1">IFERROR($F4494/OFFSET($F4494,I$12,)-1,"")</f>
        <v>6.278864615224955E-2</v>
      </c>
      <c r="J4494" s="29">
        <f ca="1">IFERROR($F4494/OFFSET($F4494,J$12,)-1,"")</f>
        <v>-1.0942842241495998E-2</v>
      </c>
      <c r="K4494" s="30">
        <f>F4494/VLOOKUP(YEAR(B4494),$Z$13:$AB$35,3,FALSE)-1</f>
        <v>5.0016918391829979E-2</v>
      </c>
      <c r="L4494" s="21">
        <f>MAX(F4494:$F$5741)</f>
        <v>1257.96</v>
      </c>
      <c r="M4494" s="28">
        <f ca="1">IF(OFFSET($O4494,M$12,)&lt;&gt;"",_xlfn.STDEV.S(OFFSET($O4494,,,M$12))*SQRT($J$12/$G$12),"")</f>
        <v>0.19164171314527209</v>
      </c>
      <c r="N4494" s="30">
        <f ca="1">IF(OFFSET($O4494,N$12,)&lt;&gt;"",_xlfn.STDEV.S(OFFSET($O4494,,,N$12))*SQRT($J$12/$G$12),"")</f>
        <v>0.19663722644414167</v>
      </c>
      <c r="O4494" s="4">
        <f t="shared" ca="1" si="69"/>
        <v>-6.822045717528891E-3</v>
      </c>
    </row>
    <row r="4495" spans="2:15" x14ac:dyDescent="0.2">
      <c r="B4495" s="14">
        <v>35076</v>
      </c>
      <c r="C4495" s="25">
        <v>1023.02</v>
      </c>
      <c r="D4495" s="25">
        <v>1035.8399999999999</v>
      </c>
      <c r="E4495" s="25">
        <v>1022.98</v>
      </c>
      <c r="F4495" s="16">
        <v>1031.06</v>
      </c>
      <c r="G4495" s="28">
        <f ca="1">IFERROR($F4495/OFFSET($F4495,G$12,)-1,"")</f>
        <v>8.1054391505421819E-3</v>
      </c>
      <c r="H4495" s="29">
        <f ca="1">IFERROR($F4495/OFFSET($F4495,H$12,)-1,"")</f>
        <v>1.1825202893003928E-2</v>
      </c>
      <c r="I4495" s="29">
        <f ca="1">IFERROR($F4495/OFFSET($F4495,I$12,)-1,"")</f>
        <v>6.8002195958194012E-2</v>
      </c>
      <c r="J4495" s="29">
        <f ca="1">IFERROR($F4495/OFFSET($F4495,J$12,)-1,"")</f>
        <v>-6.5327988900022449E-3</v>
      </c>
      <c r="K4495" s="30">
        <f>F4495/VLOOKUP(YEAR(B4495),$Z$13:$AB$35,3,FALSE)-1</f>
        <v>5.7204671526859263E-2</v>
      </c>
      <c r="L4495" s="21">
        <f>MAX(F4495:$F$5741)</f>
        <v>1257.96</v>
      </c>
      <c r="M4495" s="28">
        <f ca="1">IF(OFFSET($O4495,M$12,)&lt;&gt;"",_xlfn.STDEV.S(OFFSET($O4495,,,M$12))*SQRT($J$12/$G$12),"")</f>
        <v>0.1919561136722121</v>
      </c>
      <c r="N4495" s="30">
        <f ca="1">IF(OFFSET($O4495,N$12,)&lt;&gt;"",_xlfn.STDEV.S(OFFSET($O4495,,,N$12))*SQRT($J$12/$G$12),"")</f>
        <v>0.20509400268182404</v>
      </c>
      <c r="O4495" s="4">
        <f t="shared" ref="O4495:O4558" ca="1" si="70">IFERROR(LN(1+G4495),"")</f>
        <v>8.0727665106215176E-3</v>
      </c>
    </row>
    <row r="4496" spans="2:15" x14ac:dyDescent="0.2">
      <c r="B4496" s="14">
        <v>35075</v>
      </c>
      <c r="C4496" s="25">
        <v>1018.89</v>
      </c>
      <c r="D4496" s="25">
        <v>1023.09</v>
      </c>
      <c r="E4496" s="25">
        <v>1005.3</v>
      </c>
      <c r="F4496" s="16">
        <v>1022.77</v>
      </c>
      <c r="G4496" s="28">
        <f ca="1">IFERROR($F4496/OFFSET($F4496,G$12,)-1,"")</f>
        <v>3.1385780279922226E-3</v>
      </c>
      <c r="H4496" s="29">
        <f ca="1">IFERROR($F4496/OFFSET($F4496,H$12,)-1,"")</f>
        <v>1.7408258477821903E-2</v>
      </c>
      <c r="I4496" s="29">
        <f ca="1">IFERROR($F4496/OFFSET($F4496,I$12,)-1,"")</f>
        <v>7.8620995127713034E-2</v>
      </c>
      <c r="J4496" s="29">
        <f ca="1">IFERROR($F4496/OFFSET($F4496,J$12,)-1,"")</f>
        <v>-2.2544822049772484E-2</v>
      </c>
      <c r="K4496" s="30">
        <f>F4496/VLOOKUP(YEAR(B4496),$Z$13:$AB$35,3,FALSE)-1</f>
        <v>4.87044613286578E-2</v>
      </c>
      <c r="L4496" s="21">
        <f>MAX(F4496:$F$5741)</f>
        <v>1257.96</v>
      </c>
      <c r="M4496" s="28">
        <f ca="1">IF(OFFSET($O4496,M$12,)&lt;&gt;"",_xlfn.STDEV.S(OFFSET($O4496,,,M$12))*SQRT($J$12/$G$12),"")</f>
        <v>0.19169072264419992</v>
      </c>
      <c r="N4496" s="30">
        <f ca="1">IF(OFFSET($O4496,N$12,)&lt;&gt;"",_xlfn.STDEV.S(OFFSET($O4496,,,N$12))*SQRT($J$12/$G$12),"")</f>
        <v>0.20603816892144433</v>
      </c>
      <c r="O4496" s="4">
        <f t="shared" ca="1" si="70"/>
        <v>3.1336629734760816E-3</v>
      </c>
    </row>
    <row r="4497" spans="2:15" x14ac:dyDescent="0.2">
      <c r="B4497" s="14">
        <v>35074</v>
      </c>
      <c r="C4497" s="25">
        <v>1029.81</v>
      </c>
      <c r="D4497" s="25">
        <v>1030</v>
      </c>
      <c r="E4497" s="25">
        <v>1019.57</v>
      </c>
      <c r="F4497" s="16">
        <v>1019.57</v>
      </c>
      <c r="G4497" s="28">
        <f ca="1">IFERROR($F4497/OFFSET($F4497,G$12,)-1,"")</f>
        <v>-1.0260741258469763E-2</v>
      </c>
      <c r="H4497" s="29">
        <f ca="1">IFERROR($F4497/OFFSET($F4497,H$12,)-1,"")</f>
        <v>3.2057900597226574E-2</v>
      </c>
      <c r="I4497" s="29">
        <f ca="1">IFERROR($F4497/OFFSET($F4497,I$12,)-1,"")</f>
        <v>6.5136541233990153E-2</v>
      </c>
      <c r="J4497" s="29">
        <f ca="1">IFERROR($F4497/OFFSET($F4497,J$12,)-1,"")</f>
        <v>-2.7100012404935203E-2</v>
      </c>
      <c r="K4497" s="30">
        <f>F4497/VLOOKUP(YEAR(B4497),$Z$13:$AB$35,3,FALSE)-1</f>
        <v>4.5423318670727131E-2</v>
      </c>
      <c r="L4497" s="21">
        <f>MAX(F4497:$F$5741)</f>
        <v>1257.96</v>
      </c>
      <c r="M4497" s="28">
        <f ca="1">IF(OFFSET($O4497,M$12,)&lt;&gt;"",_xlfn.STDEV.S(OFFSET($O4497,,,M$12))*SQRT($J$12/$G$12),"")</f>
        <v>0.19395096118519811</v>
      </c>
      <c r="N4497" s="30">
        <f ca="1">IF(OFFSET($O4497,N$12,)&lt;&gt;"",_xlfn.STDEV.S(OFFSET($O4497,,,N$12))*SQRT($J$12/$G$12),"")</f>
        <v>0.20658688094173666</v>
      </c>
      <c r="O4497" s="4">
        <f t="shared" ca="1" si="70"/>
        <v>-1.0313745551345318E-2</v>
      </c>
    </row>
    <row r="4498" spans="2:15" x14ac:dyDescent="0.2">
      <c r="B4498" s="14">
        <v>35073</v>
      </c>
      <c r="C4498" s="25">
        <v>1017.81</v>
      </c>
      <c r="D4498" s="25">
        <v>1034.22</v>
      </c>
      <c r="E4498" s="25">
        <v>1017.81</v>
      </c>
      <c r="F4498" s="16">
        <v>1030.1400000000001</v>
      </c>
      <c r="G4498" s="28">
        <f ca="1">IFERROR($F4498/OFFSET($F4498,G$12,)-1,"")</f>
        <v>1.2581831049599979E-2</v>
      </c>
      <c r="H4498" s="29">
        <f ca="1">IFERROR($F4498/OFFSET($F4498,H$12,)-1,"")</f>
        <v>5.6261343012704357E-2</v>
      </c>
      <c r="I4498" s="29">
        <f ca="1">IFERROR($F4498/OFFSET($F4498,I$12,)-1,"")</f>
        <v>8.8850837138508387E-2</v>
      </c>
      <c r="J4498" s="29">
        <f ca="1">IFERROR($F4498/OFFSET($F4498,J$12,)-1,"")</f>
        <v>-2.2275794648873637E-2</v>
      </c>
      <c r="K4498" s="30">
        <f>F4498/VLOOKUP(YEAR(B4498),$Z$13:$AB$35,3,FALSE)-1</f>
        <v>5.6261343012704357E-2</v>
      </c>
      <c r="L4498" s="21">
        <f>MAX(F4498:$F$5741)</f>
        <v>1257.96</v>
      </c>
      <c r="M4498" s="28">
        <f ca="1">IF(OFFSET($O4498,M$12,)&lt;&gt;"",_xlfn.STDEV.S(OFFSET($O4498,,,M$12))*SQRT($J$12/$G$12),"")</f>
        <v>0.18991922834492092</v>
      </c>
      <c r="N4498" s="30">
        <f ca="1">IF(OFFSET($O4498,N$12,)&lt;&gt;"",_xlfn.STDEV.S(OFFSET($O4498,,,N$12))*SQRT($J$12/$G$12),"")</f>
        <v>0.20534230431187553</v>
      </c>
      <c r="O4498" s="4">
        <f t="shared" ca="1" si="70"/>
        <v>1.2503337522461465E-2</v>
      </c>
    </row>
    <row r="4499" spans="2:15" x14ac:dyDescent="0.2">
      <c r="B4499" s="14">
        <v>35072</v>
      </c>
      <c r="C4499" s="25">
        <v>1019.14</v>
      </c>
      <c r="D4499" s="25">
        <v>1021.84</v>
      </c>
      <c r="E4499" s="25">
        <v>1012.75</v>
      </c>
      <c r="F4499" s="16">
        <v>1017.34</v>
      </c>
      <c r="G4499" s="28">
        <f ca="1">IFERROR($F4499/OFFSET($F4499,G$12,)-1,"")</f>
        <v>-1.6388455461673335E-3</v>
      </c>
      <c r="H4499" s="29">
        <f ca="1">IFERROR($F4499/OFFSET($F4499,H$12,)-1,"")</f>
        <v>5.9961033142666764E-2</v>
      </c>
      <c r="I4499" s="29">
        <f ca="1">IFERROR($F4499/OFFSET($F4499,I$12,)-1,"")</f>
        <v>5.1318617724867899E-2</v>
      </c>
      <c r="J4499" s="29">
        <f ca="1">IFERROR($F4499/OFFSET($F4499,J$12,)-1,"")</f>
        <v>-3.6892578883092941E-2</v>
      </c>
      <c r="K4499" s="30">
        <f>F4499/VLOOKUP(YEAR(B4499),$Z$13:$AB$35,3,FALSE)-1</f>
        <v>4.3136772380981681E-2</v>
      </c>
      <c r="L4499" s="21">
        <f>MAX(F4499:$F$5741)</f>
        <v>1257.96</v>
      </c>
      <c r="M4499" s="28">
        <f ca="1">IF(OFFSET($O4499,M$12,)&lt;&gt;"",_xlfn.STDEV.S(OFFSET($O4499,,,M$12))*SQRT($J$12/$G$12),"")</f>
        <v>0.18911098526866277</v>
      </c>
      <c r="N4499" s="30">
        <f ca="1">IF(OFFSET($O4499,N$12,)&lt;&gt;"",_xlfn.STDEV.S(OFFSET($O4499,,,N$12))*SQRT($J$12/$G$12),"")</f>
        <v>0.20396696680052523</v>
      </c>
      <c r="O4499" s="4">
        <f t="shared" ca="1" si="70"/>
        <v>-1.6401899225470303E-3</v>
      </c>
    </row>
    <row r="4500" spans="2:15" x14ac:dyDescent="0.2">
      <c r="B4500" s="14">
        <v>35069</v>
      </c>
      <c r="C4500" s="25">
        <v>1005.27</v>
      </c>
      <c r="D4500" s="25">
        <v>1022.8</v>
      </c>
      <c r="E4500" s="25">
        <v>1001.88</v>
      </c>
      <c r="F4500" s="16">
        <v>1019.01</v>
      </c>
      <c r="G4500" s="28">
        <f ca="1">IFERROR($F4500/OFFSET($F4500,G$12,)-1,"")</f>
        <v>1.3667969799158408E-2</v>
      </c>
      <c r="H4500" s="29">
        <f ca="1">IFERROR($F4500/OFFSET($F4500,H$12,)-1,"")</f>
        <v>6.8267829623960941E-2</v>
      </c>
      <c r="I4500" s="29">
        <f ca="1">IFERROR($F4500/OFFSET($F4500,I$12,)-1,"")</f>
        <v>8.3857174766265752E-2</v>
      </c>
      <c r="J4500" s="29">
        <f ca="1">IFERROR($F4500/OFFSET($F4500,J$12,)-1,"")</f>
        <v>-3.43334217808271E-2</v>
      </c>
      <c r="K4500" s="30">
        <f>F4500/VLOOKUP(YEAR(B4500),$Z$13:$AB$35,3,FALSE)-1</f>
        <v>4.4849118705589275E-2</v>
      </c>
      <c r="L4500" s="21">
        <f>MAX(F4500:$F$5741)</f>
        <v>1257.96</v>
      </c>
      <c r="M4500" s="28">
        <f ca="1">IF(OFFSET($O4500,M$12,)&lt;&gt;"",_xlfn.STDEV.S(OFFSET($O4500,,,M$12))*SQRT($J$12/$G$12),"")</f>
        <v>0.1911903341386863</v>
      </c>
      <c r="N4500" s="30">
        <f ca="1">IF(OFFSET($O4500,N$12,)&lt;&gt;"",_xlfn.STDEV.S(OFFSET($O4500,,,N$12))*SQRT($J$12/$G$12),"")</f>
        <v>0.20408898702402098</v>
      </c>
      <c r="O4500" s="4">
        <f t="shared" ca="1" si="70"/>
        <v>1.3575405589420546E-2</v>
      </c>
    </row>
    <row r="4501" spans="2:15" x14ac:dyDescent="0.2">
      <c r="B4501" s="14">
        <v>35068</v>
      </c>
      <c r="C4501" s="25">
        <v>988.23</v>
      </c>
      <c r="D4501" s="25">
        <v>1007.89</v>
      </c>
      <c r="E4501" s="25">
        <v>988.23</v>
      </c>
      <c r="F4501" s="16">
        <v>1005.27</v>
      </c>
      <c r="G4501" s="28">
        <f ca="1">IFERROR($F4501/OFFSET($F4501,G$12,)-1,"")</f>
        <v>1.7582751290616372E-2</v>
      </c>
      <c r="H4501" s="29">
        <f ca="1">IFERROR($F4501/OFFSET($F4501,H$12,)-1,"")</f>
        <v>5.8513214699378757E-2</v>
      </c>
      <c r="I4501" s="29">
        <f ca="1">IFERROR($F4501/OFFSET($F4501,I$12,)-1,"")</f>
        <v>8.0401091933022251E-2</v>
      </c>
      <c r="J4501" s="29">
        <f ca="1">IFERROR($F4501/OFFSET($F4501,J$12,)-1,"")</f>
        <v>-4.8075830460967417E-2</v>
      </c>
      <c r="K4501" s="30">
        <f>F4501/VLOOKUP(YEAR(B4501),$Z$13:$AB$35,3,FALSE)-1</f>
        <v>3.0760712418099523E-2</v>
      </c>
      <c r="L4501" s="21">
        <f>MAX(F4501:$F$5741)</f>
        <v>1257.96</v>
      </c>
      <c r="M4501" s="28">
        <f ca="1">IF(OFFSET($O4501,M$12,)&lt;&gt;"",_xlfn.STDEV.S(OFFSET($O4501,,,M$12))*SQRT($J$12/$G$12),"")</f>
        <v>0.18937337507659985</v>
      </c>
      <c r="N4501" s="30">
        <f ca="1">IF(OFFSET($O4501,N$12,)&lt;&gt;"",_xlfn.STDEV.S(OFFSET($O4501,,,N$12))*SQRT($J$12/$G$12),"")</f>
        <v>0.20245107471087945</v>
      </c>
      <c r="O4501" s="4">
        <f t="shared" ca="1" si="70"/>
        <v>1.7429963077412281E-2</v>
      </c>
    </row>
    <row r="4502" spans="2:15" x14ac:dyDescent="0.2">
      <c r="B4502" s="14">
        <v>35067</v>
      </c>
      <c r="C4502" s="25">
        <v>975.91</v>
      </c>
      <c r="D4502" s="25">
        <v>993.06</v>
      </c>
      <c r="E4502" s="25">
        <v>975.87</v>
      </c>
      <c r="F4502" s="16">
        <v>987.9</v>
      </c>
      <c r="G4502" s="28">
        <f ca="1">IFERROR($F4502/OFFSET($F4502,G$12,)-1,"")</f>
        <v>1.2950259928020014E-2</v>
      </c>
      <c r="H4502" s="29">
        <f ca="1">IFERROR($F4502/OFFSET($F4502,H$12,)-1,"")</f>
        <v>4.2209539081538905E-2</v>
      </c>
      <c r="I4502" s="29">
        <f ca="1">IFERROR($F4502/OFFSET($F4502,I$12,)-1,"")</f>
        <v>6.3630490956072316E-2</v>
      </c>
      <c r="J4502" s="29">
        <f ca="1">IFERROR($F4502/OFFSET($F4502,J$12,)-1,"")</f>
        <v>-6.3850352513077135E-2</v>
      </c>
      <c r="K4502" s="30">
        <f>F4502/VLOOKUP(YEAR(B4502),$Z$13:$AB$35,3,FALSE)-1</f>
        <v>1.2950259928020014E-2</v>
      </c>
      <c r="L4502" s="21">
        <f>MAX(F4502:$F$5741)</f>
        <v>1257.96</v>
      </c>
      <c r="M4502" s="28">
        <f ca="1">IF(OFFSET($O4502,M$12,)&lt;&gt;"",_xlfn.STDEV.S(OFFSET($O4502,,,M$12))*SQRT($J$12/$G$12),"")</f>
        <v>0.18521264890990197</v>
      </c>
      <c r="N4502" s="30">
        <f ca="1">IF(OFFSET($O4502,N$12,)&lt;&gt;"",_xlfn.STDEV.S(OFFSET($O4502,,,N$12))*SQRT($J$12/$G$12),"")</f>
        <v>0.20004450781564875</v>
      </c>
      <c r="O4502" s="4">
        <f t="shared" ca="1" si="70"/>
        <v>1.2867122311776108E-2</v>
      </c>
    </row>
    <row r="4503" spans="2:15" x14ac:dyDescent="0.2">
      <c r="B4503" s="14">
        <v>35066</v>
      </c>
      <c r="C4503" s="25">
        <v>959.79</v>
      </c>
      <c r="D4503" s="25">
        <v>975.27</v>
      </c>
      <c r="E4503" s="25">
        <v>959.6</v>
      </c>
      <c r="F4503" s="16">
        <v>975.27</v>
      </c>
      <c r="G4503" s="28">
        <f ca="1">IFERROR($F4503/OFFSET($F4503,G$12,)-1,"")</f>
        <v>1.6128528115525231E-2</v>
      </c>
      <c r="H4503" s="29">
        <f ca="1">IFERROR($F4503/OFFSET($F4503,H$12,)-1,"")</f>
        <v>3.7179228126894337E-2</v>
      </c>
      <c r="I4503" s="29">
        <f ca="1">IFERROR($F4503/OFFSET($F4503,I$12,)-1,"")</f>
        <v>4.0654310317231657E-2</v>
      </c>
      <c r="J4503" s="29">
        <f ca="1">IFERROR($F4503/OFFSET($F4503,J$12,)-1,"")</f>
        <v>-7.2831501692208311E-2</v>
      </c>
      <c r="K4503" s="30">
        <f>F4503/VLOOKUP(YEAR(B4503),$Z$13:$AB$35,3,FALSE)-1</f>
        <v>0</v>
      </c>
      <c r="L4503" s="21">
        <f>MAX(F4503:$F$5741)</f>
        <v>1257.96</v>
      </c>
      <c r="M4503" s="28">
        <f ca="1">IF(OFFSET($O4503,M$12,)&lt;&gt;"",_xlfn.STDEV.S(OFFSET($O4503,,,M$12))*SQRT($J$12/$G$12),"")</f>
        <v>0.18443772849298501</v>
      </c>
      <c r="N4503" s="30">
        <f ca="1">IF(OFFSET($O4503,N$12,)&lt;&gt;"",_xlfn.STDEV.S(OFFSET($O4503,,,N$12))*SQRT($J$12/$G$12),"")</f>
        <v>0.19832134129262316</v>
      </c>
      <c r="O4503" s="4">
        <f t="shared" ca="1" si="70"/>
        <v>1.5999845206041297E-2</v>
      </c>
    </row>
    <row r="4504" spans="2:15" x14ac:dyDescent="0.2">
      <c r="B4504" s="14">
        <v>35061</v>
      </c>
      <c r="C4504" s="25">
        <v>954.02</v>
      </c>
      <c r="D4504" s="25">
        <v>960.7</v>
      </c>
      <c r="E4504" s="25">
        <v>954.02</v>
      </c>
      <c r="F4504" s="16">
        <v>959.79</v>
      </c>
      <c r="G4504" s="28">
        <f ca="1">IFERROR($F4504/OFFSET($F4504,G$12,)-1,"")</f>
        <v>6.1851995513109159E-3</v>
      </c>
      <c r="H4504" s="29">
        <f ca="1">IFERROR($F4504/OFFSET($F4504,H$12,)-1,"")</f>
        <v>4.1020857511632647E-2</v>
      </c>
      <c r="I4504" s="29">
        <f ca="1">IFERROR($F4504/OFFSET($F4504,I$12,)-1,"")</f>
        <v>3.8677560738055394E-2</v>
      </c>
      <c r="J4504" s="29">
        <f ca="1">IFERROR($F4504/OFFSET($F4504,J$12,)-1,"")</f>
        <v>-8.8085510688836188E-2</v>
      </c>
      <c r="K4504" s="30">
        <f>F4504/VLOOKUP(YEAR(B4504),$Z$13:$AB$35,3,FALSE)-1</f>
        <v>-9.1374691141804965E-2</v>
      </c>
      <c r="L4504" s="21">
        <f>MAX(F4504:$F$5741)</f>
        <v>1257.96</v>
      </c>
      <c r="M4504" s="28">
        <f ca="1">IF(OFFSET($O4504,M$12,)&lt;&gt;"",_xlfn.STDEV.S(OFFSET($O4504,,,M$12))*SQRT($J$12/$G$12),"")</f>
        <v>0.18128800086487351</v>
      </c>
      <c r="N4504" s="30">
        <f ca="1">IF(OFFSET($O4504,N$12,)&lt;&gt;"",_xlfn.STDEV.S(OFFSET($O4504,,,N$12))*SQRT($J$12/$G$12),"")</f>
        <v>0.19569214710508495</v>
      </c>
      <c r="O4504" s="4">
        <f t="shared" ca="1" si="70"/>
        <v>6.1661497155681847E-3</v>
      </c>
    </row>
    <row r="4505" spans="2:15" x14ac:dyDescent="0.2">
      <c r="B4505" s="14">
        <v>35060</v>
      </c>
      <c r="C4505" s="25">
        <v>949.15</v>
      </c>
      <c r="D4505" s="25">
        <v>953.89</v>
      </c>
      <c r="E4505" s="25">
        <v>949.06</v>
      </c>
      <c r="F4505" s="16">
        <v>953.89</v>
      </c>
      <c r="G4505" s="28">
        <f ca="1">IFERROR($F4505/OFFSET($F4505,G$12,)-1,"")</f>
        <v>4.4119195535432532E-3</v>
      </c>
      <c r="H4505" s="29">
        <f ca="1">IFERROR($F4505/OFFSET($F4505,H$12,)-1,"")</f>
        <v>1.5987133605998682E-2</v>
      </c>
      <c r="I4505" s="29">
        <f ca="1">IFERROR($F4505/OFFSET($F4505,I$12,)-1,"")</f>
        <v>3.2862680555254764E-2</v>
      </c>
      <c r="J4505" s="29">
        <f ca="1">IFERROR($F4505/OFFSET($F4505,J$12,)-1,"")</f>
        <v>-8.735253877285476E-2</v>
      </c>
      <c r="K4505" s="30">
        <f>F4505/VLOOKUP(YEAR(B4505),$Z$13:$AB$35,3,FALSE)-1</f>
        <v>-9.6960172676581635E-2</v>
      </c>
      <c r="L4505" s="21">
        <f>MAX(F4505:$F$5741)</f>
        <v>1257.96</v>
      </c>
      <c r="M4505" s="28">
        <f ca="1">IF(OFFSET($O4505,M$12,)&lt;&gt;"",_xlfn.STDEV.S(OFFSET($O4505,,,M$12))*SQRT($J$12/$G$12),"")</f>
        <v>0.18079309106404026</v>
      </c>
      <c r="N4505" s="30">
        <f ca="1">IF(OFFSET($O4505,N$12,)&lt;&gt;"",_xlfn.STDEV.S(OFFSET($O4505,,,N$12))*SQRT($J$12/$G$12),"")</f>
        <v>0.19527251404732993</v>
      </c>
      <c r="O4505" s="4">
        <f t="shared" ca="1" si="70"/>
        <v>4.4022155681359169E-3</v>
      </c>
    </row>
    <row r="4506" spans="2:15" x14ac:dyDescent="0.2">
      <c r="B4506" s="14">
        <v>35055</v>
      </c>
      <c r="C4506" s="25">
        <v>947.89</v>
      </c>
      <c r="D4506" s="25">
        <v>952.63</v>
      </c>
      <c r="E4506" s="25">
        <v>945.08</v>
      </c>
      <c r="F4506" s="16">
        <v>949.7</v>
      </c>
      <c r="G4506" s="28">
        <f ca="1">IFERROR($F4506/OFFSET($F4506,G$12,)-1,"")</f>
        <v>1.9095042673729079E-3</v>
      </c>
      <c r="H4506" s="29">
        <f ca="1">IFERROR($F4506/OFFSET($F4506,H$12,)-1,"")</f>
        <v>-3.9017431981707151E-3</v>
      </c>
      <c r="I4506" s="29">
        <f ca="1">IFERROR($F4506/OFFSET($F4506,I$12,)-1,"")</f>
        <v>2.1336545286387176E-2</v>
      </c>
      <c r="J4506" s="29">
        <f ca="1">IFERROR($F4506/OFFSET($F4506,J$12,)-1,"")</f>
        <v>-8.2690208729752301E-2</v>
      </c>
      <c r="K4506" s="30">
        <f>F4506/VLOOKUP(YEAR(B4506),$Z$13:$AB$35,3,FALSE)-1</f>
        <v>-0.10092681125805858</v>
      </c>
      <c r="L4506" s="21">
        <f>MAX(F4506:$F$5741)</f>
        <v>1257.96</v>
      </c>
      <c r="M4506" s="28">
        <f ca="1">IF(OFFSET($O4506,M$12,)&lt;&gt;"",_xlfn.STDEV.S(OFFSET($O4506,,,M$12))*SQRT($J$12/$G$12),"")</f>
        <v>0.1864878946033193</v>
      </c>
      <c r="N4506" s="30">
        <f ca="1">IF(OFFSET($O4506,N$12,)&lt;&gt;"",_xlfn.STDEV.S(OFFSET($O4506,,,N$12))*SQRT($J$12/$G$12),"")</f>
        <v>0.19577912189810312</v>
      </c>
      <c r="O4506" s="4">
        <f t="shared" ca="1" si="70"/>
        <v>1.9076834815963677E-3</v>
      </c>
    </row>
    <row r="4507" spans="2:15" x14ac:dyDescent="0.2">
      <c r="B4507" s="14">
        <v>35054</v>
      </c>
      <c r="C4507" s="25">
        <v>940.31</v>
      </c>
      <c r="D4507" s="25">
        <v>951.32</v>
      </c>
      <c r="E4507" s="25">
        <v>938.24</v>
      </c>
      <c r="F4507" s="16">
        <v>947.89</v>
      </c>
      <c r="G4507" s="28">
        <f ca="1">IFERROR($F4507/OFFSET($F4507,G$12,)-1,"")</f>
        <v>8.061171315842719E-3</v>
      </c>
      <c r="H4507" s="29">
        <f ca="1">IFERROR($F4507/OFFSET($F4507,H$12,)-1,"")</f>
        <v>-1.1904389613367927E-2</v>
      </c>
      <c r="I4507" s="29">
        <f ca="1">IFERROR($F4507/OFFSET($F4507,I$12,)-1,"")</f>
        <v>2.5499826899774813E-2</v>
      </c>
      <c r="J4507" s="29">
        <f ca="1">IFERROR($F4507/OFFSET($F4507,J$12,)-1,"")</f>
        <v>-8.4473849422900371E-2</v>
      </c>
      <c r="K4507" s="30">
        <f>F4507/VLOOKUP(YEAR(B4507),$Z$13:$AB$35,3,FALSE)-1</f>
        <v>-0.10264032338991391</v>
      </c>
      <c r="L4507" s="21">
        <f>MAX(F4507:$F$5741)</f>
        <v>1257.96</v>
      </c>
      <c r="M4507" s="28">
        <f ca="1">IF(OFFSET($O4507,M$12,)&lt;&gt;"",_xlfn.STDEV.S(OFFSET($O4507,,,M$12))*SQRT($J$12/$G$12),"")</f>
        <v>0.18655663254730884</v>
      </c>
      <c r="N4507" s="30">
        <f ca="1">IF(OFFSET($O4507,N$12,)&lt;&gt;"",_xlfn.STDEV.S(OFFSET($O4507,,,N$12))*SQRT($J$12/$G$12),"")</f>
        <v>0.19620168152960105</v>
      </c>
      <c r="O4507" s="4">
        <f t="shared" ca="1" si="70"/>
        <v>8.0288536370754799E-3</v>
      </c>
    </row>
    <row r="4508" spans="2:15" x14ac:dyDescent="0.2">
      <c r="B4508" s="14">
        <v>35053</v>
      </c>
      <c r="C4508" s="25">
        <v>922.31</v>
      </c>
      <c r="D4508" s="25">
        <v>942.56</v>
      </c>
      <c r="E4508" s="25">
        <v>922.31</v>
      </c>
      <c r="F4508" s="16">
        <v>940.31</v>
      </c>
      <c r="G4508" s="28">
        <f ca="1">IFERROR($F4508/OFFSET($F4508,G$12,)-1,"")</f>
        <v>1.9892187381367998E-2</v>
      </c>
      <c r="H4508" s="29">
        <f ca="1">IFERROR($F4508/OFFSET($F4508,H$12,)-1,"")</f>
        <v>-1.8076063574277934E-2</v>
      </c>
      <c r="I4508" s="29">
        <f ca="1">IFERROR($F4508/OFFSET($F4508,I$12,)-1,"")</f>
        <v>2.7751060201984812E-2</v>
      </c>
      <c r="J4508" s="29">
        <f ca="1">IFERROR($F4508/OFFSET($F4508,J$12,)-1,"")</f>
        <v>-8.4606997527306826E-2</v>
      </c>
      <c r="K4508" s="30">
        <f>F4508/VLOOKUP(YEAR(B4508),$Z$13:$AB$35,3,FALSE)-1</f>
        <v>-0.10981624712442373</v>
      </c>
      <c r="L4508" s="21">
        <f>MAX(F4508:$F$5741)</f>
        <v>1257.96</v>
      </c>
      <c r="M4508" s="28">
        <f ca="1">IF(OFFSET($O4508,M$12,)&lt;&gt;"",_xlfn.STDEV.S(OFFSET($O4508,,,M$12))*SQRT($J$12/$G$12),"")</f>
        <v>0.18584357582124125</v>
      </c>
      <c r="N4508" s="30">
        <f ca="1">IF(OFFSET($O4508,N$12,)&lt;&gt;"",_xlfn.STDEV.S(OFFSET($O4508,,,N$12))*SQRT($J$12/$G$12),"")</f>
        <v>0.19545395146568054</v>
      </c>
      <c r="O4508" s="4">
        <f t="shared" ca="1" si="70"/>
        <v>1.9696923063966552E-2</v>
      </c>
    </row>
    <row r="4509" spans="2:15" x14ac:dyDescent="0.2">
      <c r="B4509" s="14">
        <v>35052</v>
      </c>
      <c r="C4509" s="25">
        <v>938.47</v>
      </c>
      <c r="D4509" s="25">
        <v>938.47</v>
      </c>
      <c r="E4509" s="25">
        <v>918</v>
      </c>
      <c r="F4509" s="16">
        <v>921.97</v>
      </c>
      <c r="G4509" s="28">
        <f ca="1">IFERROR($F4509/OFFSET($F4509,G$12,)-1,"")</f>
        <v>-1.8010821404226274E-2</v>
      </c>
      <c r="H4509" s="29">
        <f ca="1">IFERROR($F4509/OFFSET($F4509,H$12,)-1,"")</f>
        <v>-4.0134510473493479E-2</v>
      </c>
      <c r="I4509" s="29">
        <f ca="1">IFERROR($F4509/OFFSET($F4509,I$12,)-1,"")</f>
        <v>2.2763325752953589E-2</v>
      </c>
      <c r="J4509" s="29">
        <f ca="1">IFERROR($F4509/OFFSET($F4509,J$12,)-1,"")</f>
        <v>-0.10246974874176185</v>
      </c>
      <c r="K4509" s="30">
        <f>F4509/VLOOKUP(YEAR(B4509),$Z$13:$AB$35,3,FALSE)-1</f>
        <v>-0.12717857447150926</v>
      </c>
      <c r="L4509" s="21">
        <f>MAX(F4509:$F$5741)</f>
        <v>1257.96</v>
      </c>
      <c r="M4509" s="28">
        <f ca="1">IF(OFFSET($O4509,M$12,)&lt;&gt;"",_xlfn.STDEV.S(OFFSET($O4509,,,M$12))*SQRT($J$12/$G$12),"")</f>
        <v>0.1780337937664184</v>
      </c>
      <c r="N4509" s="30">
        <f ca="1">IF(OFFSET($O4509,N$12,)&lt;&gt;"",_xlfn.STDEV.S(OFFSET($O4509,,,N$12))*SQRT($J$12/$G$12),"")</f>
        <v>0.19406146573796917</v>
      </c>
      <c r="O4509" s="4">
        <f t="shared" ca="1" si="70"/>
        <v>-1.817499044829372E-2</v>
      </c>
    </row>
    <row r="4510" spans="2:15" x14ac:dyDescent="0.2">
      <c r="B4510" s="14">
        <v>35051</v>
      </c>
      <c r="C4510" s="25">
        <v>953</v>
      </c>
      <c r="D4510" s="25">
        <v>953</v>
      </c>
      <c r="E4510" s="25">
        <v>938.24</v>
      </c>
      <c r="F4510" s="16">
        <v>938.88</v>
      </c>
      <c r="G4510" s="28">
        <f ca="1">IFERROR($F4510/OFFSET($F4510,G$12,)-1,"")</f>
        <v>-1.5250361855215888E-2</v>
      </c>
      <c r="H4510" s="29">
        <f ca="1">IFERROR($F4510/OFFSET($F4510,H$12,)-1,"")</f>
        <v>-2.5603238026049469E-2</v>
      </c>
      <c r="I4510" s="29">
        <f ca="1">IFERROR($F4510/OFFSET($F4510,I$12,)-1,"")</f>
        <v>4.162598739682255E-2</v>
      </c>
      <c r="J4510" s="29">
        <f ca="1">IFERROR($F4510/OFFSET($F4510,J$12,)-1,"")</f>
        <v>-8.5651957967725845E-2</v>
      </c>
      <c r="K4510" s="30">
        <f>F4510/VLOOKUP(YEAR(B4510),$Z$13:$AB$35,3,FALSE)-1</f>
        <v>-0.1111700163777678</v>
      </c>
      <c r="L4510" s="21">
        <f>MAX(F4510:$F$5741)</f>
        <v>1257.96</v>
      </c>
      <c r="M4510" s="28">
        <f ca="1">IF(OFFSET($O4510,M$12,)&lt;&gt;"",_xlfn.STDEV.S(OFFSET($O4510,,,M$12))*SQRT($J$12/$G$12),"")</f>
        <v>0.17427757252332871</v>
      </c>
      <c r="N4510" s="30">
        <f ca="1">IF(OFFSET($O4510,N$12,)&lt;&gt;"",_xlfn.STDEV.S(OFFSET($O4510,,,N$12))*SQRT($J$12/$G$12),"")</f>
        <v>0.19089206838595829</v>
      </c>
      <c r="O4510" s="4">
        <f t="shared" ca="1" si="70"/>
        <v>-1.5367844590154412E-2</v>
      </c>
    </row>
    <row r="4511" spans="2:15" x14ac:dyDescent="0.2">
      <c r="B4511" s="14">
        <v>35048</v>
      </c>
      <c r="C4511" s="25">
        <v>959.24</v>
      </c>
      <c r="D4511" s="25">
        <v>974.89</v>
      </c>
      <c r="E4511" s="25">
        <v>953.42</v>
      </c>
      <c r="F4511" s="16">
        <v>953.42</v>
      </c>
      <c r="G4511" s="28">
        <f ca="1">IFERROR($F4511/OFFSET($F4511,G$12,)-1,"")</f>
        <v>-6.1398296692414256E-3</v>
      </c>
      <c r="H4511" s="29">
        <f ca="1">IFERROR($F4511/OFFSET($F4511,H$12,)-1,"")</f>
        <v>-1.2419593747734159E-2</v>
      </c>
      <c r="I4511" s="29">
        <f ca="1">IFERROR($F4511/OFFSET($F4511,I$12,)-1,"")</f>
        <v>5.6795761377995468E-2</v>
      </c>
      <c r="J4511" s="29">
        <f ca="1">IFERROR($F4511/OFFSET($F4511,J$12,)-1,"")</f>
        <v>-7.4439374817978798E-2</v>
      </c>
      <c r="K4511" s="30">
        <f>F4511/VLOOKUP(YEAR(B4511),$Z$13:$AB$35,3,FALSE)-1</f>
        <v>-9.7405117815792752E-2</v>
      </c>
      <c r="L4511" s="21">
        <f>MAX(F4511:$F$5741)</f>
        <v>1257.96</v>
      </c>
      <c r="M4511" s="28">
        <f ca="1">IF(OFFSET($O4511,M$12,)&lt;&gt;"",_xlfn.STDEV.S(OFFSET($O4511,,,M$12))*SQRT($J$12/$G$12),"")</f>
        <v>0.16774310383167709</v>
      </c>
      <c r="N4511" s="30">
        <f ca="1">IF(OFFSET($O4511,N$12,)&lt;&gt;"",_xlfn.STDEV.S(OFFSET($O4511,,,N$12))*SQRT($J$12/$G$12),"")</f>
        <v>0.18899824653233779</v>
      </c>
      <c r="O4511" s="4">
        <f t="shared" ca="1" si="70"/>
        <v>-6.1587559325480927E-3</v>
      </c>
    </row>
    <row r="4512" spans="2:15" x14ac:dyDescent="0.2">
      <c r="B4512" s="14">
        <v>35047</v>
      </c>
      <c r="C4512" s="25">
        <v>957.84</v>
      </c>
      <c r="D4512" s="25">
        <v>961.28</v>
      </c>
      <c r="E4512" s="25">
        <v>957.66</v>
      </c>
      <c r="F4512" s="16">
        <v>959.31</v>
      </c>
      <c r="G4512" s="28">
        <f ca="1">IFERROR($F4512/OFFSET($F4512,G$12,)-1,"")</f>
        <v>1.7647918798688877E-3</v>
      </c>
      <c r="H4512" s="29">
        <f ca="1">IFERROR($F4512/OFFSET($F4512,H$12,)-1,"")</f>
        <v>1.1695598067958723E-2</v>
      </c>
      <c r="I4512" s="29">
        <f ca="1">IFERROR($F4512/OFFSET($F4512,I$12,)-1,"")</f>
        <v>5.7347235693501419E-2</v>
      </c>
      <c r="J4512" s="29">
        <f ca="1">IFERROR($F4512/OFFSET($F4512,J$12,)-1,"")</f>
        <v>-6.9444174992724927E-2</v>
      </c>
      <c r="K4512" s="30">
        <f>F4512/VLOOKUP(YEAR(B4512),$Z$13:$AB$35,3,FALSE)-1</f>
        <v>-9.1829103198871498E-2</v>
      </c>
      <c r="L4512" s="21">
        <f>MAX(F4512:$F$5741)</f>
        <v>1257.96</v>
      </c>
      <c r="M4512" s="28">
        <f ca="1">IF(OFFSET($O4512,M$12,)&lt;&gt;"",_xlfn.STDEV.S(OFFSET($O4512,,,M$12))*SQRT($J$12/$G$12),"")</f>
        <v>0.16649902270539363</v>
      </c>
      <c r="N4512" s="30">
        <f ca="1">IF(OFFSET($O4512,N$12,)&lt;&gt;"",_xlfn.STDEV.S(OFFSET($O4512,,,N$12))*SQRT($J$12/$G$12),"")</f>
        <v>0.19035459624423023</v>
      </c>
      <c r="O4512" s="4">
        <f t="shared" ca="1" si="70"/>
        <v>1.763236464400112E-3</v>
      </c>
    </row>
    <row r="4513" spans="2:15" x14ac:dyDescent="0.2">
      <c r="B4513" s="14">
        <v>35046</v>
      </c>
      <c r="C4513" s="25">
        <v>960.39</v>
      </c>
      <c r="D4513" s="25">
        <v>964.61</v>
      </c>
      <c r="E4513" s="25">
        <v>954.98</v>
      </c>
      <c r="F4513" s="16">
        <v>957.62</v>
      </c>
      <c r="G4513" s="28">
        <f ca="1">IFERROR($F4513/OFFSET($F4513,G$12,)-1,"")</f>
        <v>-3.0191979344521558E-3</v>
      </c>
      <c r="H4513" s="29">
        <f ca="1">IFERROR($F4513/OFFSET($F4513,H$12,)-1,"")</f>
        <v>4.1787676814108998E-4</v>
      </c>
      <c r="I4513" s="29">
        <f ca="1">IFERROR($F4513/OFFSET($F4513,I$12,)-1,"")</f>
        <v>4.9412074123590388E-2</v>
      </c>
      <c r="J4513" s="29">
        <f ca="1">IFERROR($F4513/OFFSET($F4513,J$12,)-1,"")</f>
        <v>-7.3671380757994953E-2</v>
      </c>
      <c r="K4513" s="30">
        <f>F4513/VLOOKUP(YEAR(B4513),$Z$13:$AB$35,3,FALSE)-1</f>
        <v>-9.3429012316460058E-2</v>
      </c>
      <c r="L4513" s="21">
        <f>MAX(F4513:$F$5741)</f>
        <v>1257.96</v>
      </c>
      <c r="M4513" s="28">
        <f ca="1">IF(OFFSET($O4513,M$12,)&lt;&gt;"",_xlfn.STDEV.S(OFFSET($O4513,,,M$12))*SQRT($J$12/$G$12),"")</f>
        <v>0.18494120767093455</v>
      </c>
      <c r="N4513" s="30">
        <f ca="1">IF(OFFSET($O4513,N$12,)&lt;&gt;"",_xlfn.STDEV.S(OFFSET($O4513,,,N$12))*SQRT($J$12/$G$12),"")</f>
        <v>0.19149316427382565</v>
      </c>
      <c r="O4513" s="4">
        <f t="shared" ca="1" si="70"/>
        <v>-3.0237649072489491E-3</v>
      </c>
    </row>
    <row r="4514" spans="2:15" x14ac:dyDescent="0.2">
      <c r="B4514" s="14">
        <v>35045</v>
      </c>
      <c r="C4514" s="25">
        <v>963.55</v>
      </c>
      <c r="D4514" s="25">
        <v>963.6</v>
      </c>
      <c r="E4514" s="25">
        <v>954.5</v>
      </c>
      <c r="F4514" s="16">
        <v>960.52</v>
      </c>
      <c r="G4514" s="28">
        <f ca="1">IFERROR($F4514/OFFSET($F4514,G$12,)-1,"")</f>
        <v>-3.1446214519225135E-3</v>
      </c>
      <c r="H4514" s="29">
        <f ca="1">IFERROR($F4514/OFFSET($F4514,H$12,)-1,"")</f>
        <v>1.5262979874852034E-2</v>
      </c>
      <c r="I4514" s="29">
        <f ca="1">IFERROR($F4514/OFFSET($F4514,I$12,)-1,"")</f>
        <v>5.426526759450323E-2</v>
      </c>
      <c r="J4514" s="29">
        <f ca="1">IFERROR($F4514/OFFSET($F4514,J$12,)-1,"")</f>
        <v>-7.9970498366873866E-2</v>
      </c>
      <c r="K4514" s="30">
        <f>F4514/VLOOKUP(YEAR(B4514),$Z$13:$AB$35,3,FALSE)-1</f>
        <v>-9.0683606138349471E-2</v>
      </c>
      <c r="L4514" s="21">
        <f>MAX(F4514:$F$5741)</f>
        <v>1257.96</v>
      </c>
      <c r="M4514" s="28">
        <f ca="1">IF(OFFSET($O4514,M$12,)&lt;&gt;"",_xlfn.STDEV.S(OFFSET($O4514,,,M$12))*SQRT($J$12/$G$12),"")</f>
        <v>0.18509503608885763</v>
      </c>
      <c r="N4514" s="30">
        <f ca="1">IF(OFFSET($O4514,N$12,)&lt;&gt;"",_xlfn.STDEV.S(OFFSET($O4514,,,N$12))*SQRT($J$12/$G$12),"")</f>
        <v>0.1914516329424952</v>
      </c>
      <c r="O4514" s="4">
        <f t="shared" ca="1" si="70"/>
        <v>-3.1495761638158713E-3</v>
      </c>
    </row>
    <row r="4515" spans="2:15" x14ac:dyDescent="0.2">
      <c r="B4515" s="14">
        <v>35044</v>
      </c>
      <c r="C4515" s="25">
        <v>965.33</v>
      </c>
      <c r="D4515" s="25">
        <v>972.98</v>
      </c>
      <c r="E4515" s="25">
        <v>963.15</v>
      </c>
      <c r="F4515" s="16">
        <v>963.55</v>
      </c>
      <c r="G4515" s="28">
        <f ca="1">IFERROR($F4515/OFFSET($F4515,G$12,)-1,"")</f>
        <v>-1.926642566370762E-3</v>
      </c>
      <c r="H4515" s="29">
        <f ca="1">IFERROR($F4515/OFFSET($F4515,H$12,)-1,"")</f>
        <v>-4.2679398148147696E-3</v>
      </c>
      <c r="I4515" s="29">
        <f ca="1">IFERROR($F4515/OFFSET($F4515,I$12,)-1,"")</f>
        <v>4.2171411265899517E-2</v>
      </c>
      <c r="J4515" s="29">
        <f ca="1">IFERROR($F4515/OFFSET($F4515,J$12,)-1,"")</f>
        <v>-7.7783733083210516E-2</v>
      </c>
      <c r="K4515" s="30">
        <f>F4515/VLOOKUP(YEAR(B4515),$Z$13:$AB$35,3,FALSE)-1</f>
        <v>-8.7815130028116695E-2</v>
      </c>
      <c r="L4515" s="21">
        <f>MAX(F4515:$F$5741)</f>
        <v>1257.96</v>
      </c>
      <c r="M4515" s="28">
        <f ca="1">IF(OFFSET($O4515,M$12,)&lt;&gt;"",_xlfn.STDEV.S(OFFSET($O4515,,,M$12))*SQRT($J$12/$G$12),"")</f>
        <v>0.1904785125956511</v>
      </c>
      <c r="N4515" s="30">
        <f ca="1">IF(OFFSET($O4515,N$12,)&lt;&gt;"",_xlfn.STDEV.S(OFFSET($O4515,,,N$12))*SQRT($J$12/$G$12),"")</f>
        <v>0.1915104631211659</v>
      </c>
      <c r="O4515" s="4">
        <f t="shared" ca="1" si="70"/>
        <v>-1.9285009294779736E-3</v>
      </c>
    </row>
    <row r="4516" spans="2:15" x14ac:dyDescent="0.2">
      <c r="B4516" s="14">
        <v>35040</v>
      </c>
      <c r="C4516" s="25">
        <v>947.99</v>
      </c>
      <c r="D4516" s="25">
        <v>965.47</v>
      </c>
      <c r="E4516" s="25">
        <v>947.99</v>
      </c>
      <c r="F4516" s="16">
        <v>965.41</v>
      </c>
      <c r="G4516" s="28">
        <f ca="1">IFERROR($F4516/OFFSET($F4516,G$12,)-1,"")</f>
        <v>1.8128704309126498E-2</v>
      </c>
      <c r="H4516" s="29">
        <f ca="1">IFERROR($F4516/OFFSET($F4516,H$12,)-1,"")</f>
        <v>2.6846208664390581E-2</v>
      </c>
      <c r="I4516" s="29">
        <f ca="1">IFERROR($F4516/OFFSET($F4516,I$12,)-1,"")</f>
        <v>4.7218726949277423E-2</v>
      </c>
      <c r="J4516" s="29">
        <f ca="1">IFERROR($F4516/OFFSET($F4516,J$12,)-1,"")</f>
        <v>-8.0973278627661904E-2</v>
      </c>
      <c r="K4516" s="30">
        <f>F4516/VLOOKUP(YEAR(B4516),$Z$13:$AB$35,3,FALSE)-1</f>
        <v>-8.6054283306983725E-2</v>
      </c>
      <c r="L4516" s="21">
        <f>MAX(F4516:$F$5741)</f>
        <v>1257.96</v>
      </c>
      <c r="M4516" s="28">
        <f ca="1">IF(OFFSET($O4516,M$12,)&lt;&gt;"",_xlfn.STDEV.S(OFFSET($O4516,,,M$12))*SQRT($J$12/$G$12),"")</f>
        <v>0.19271272044090851</v>
      </c>
      <c r="N4516" s="30">
        <f ca="1">IF(OFFSET($O4516,N$12,)&lt;&gt;"",_xlfn.STDEV.S(OFFSET($O4516,,,N$12))*SQRT($J$12/$G$12),"")</f>
        <v>0.19153513789996576</v>
      </c>
      <c r="O4516" s="4">
        <f t="shared" ca="1" si="70"/>
        <v>1.7966338731336625E-2</v>
      </c>
    </row>
    <row r="4517" spans="2:15" x14ac:dyDescent="0.2">
      <c r="B4517" s="14">
        <v>35039</v>
      </c>
      <c r="C4517" s="25">
        <v>957.44</v>
      </c>
      <c r="D4517" s="25">
        <v>958.45</v>
      </c>
      <c r="E4517" s="25">
        <v>946.66</v>
      </c>
      <c r="F4517" s="16">
        <v>948.22</v>
      </c>
      <c r="G4517" s="28">
        <f ca="1">IFERROR($F4517/OFFSET($F4517,G$12,)-1,"")</f>
        <v>-9.4022272831741915E-3</v>
      </c>
      <c r="H4517" s="29">
        <f ca="1">IFERROR($F4517/OFFSET($F4517,H$12,)-1,"")</f>
        <v>1.9087333147045582E-2</v>
      </c>
      <c r="I4517" s="29">
        <f ca="1">IFERROR($F4517/OFFSET($F4517,I$12,)-1,"")</f>
        <v>3.4124742346744119E-2</v>
      </c>
      <c r="J4517" s="29">
        <f ca="1">IFERROR($F4517/OFFSET($F4517,J$12,)-1,"")</f>
        <v>-8.6801174941012027E-2</v>
      </c>
      <c r="K4517" s="30">
        <f>F4517/VLOOKUP(YEAR(B4517),$Z$13:$AB$35,3,FALSE)-1</f>
        <v>-0.10232791510068062</v>
      </c>
      <c r="L4517" s="21">
        <f>MAX(F4517:$F$5741)</f>
        <v>1257.96</v>
      </c>
      <c r="M4517" s="28">
        <f ca="1">IF(OFFSET($O4517,M$12,)&lt;&gt;"",_xlfn.STDEV.S(OFFSET($O4517,,,M$12))*SQRT($J$12/$G$12),"")</f>
        <v>0.18886165305615768</v>
      </c>
      <c r="N4517" s="30">
        <f ca="1">IF(OFFSET($O4517,N$12,)&lt;&gt;"",_xlfn.STDEV.S(OFFSET($O4517,,,N$12))*SQRT($J$12/$G$12),"")</f>
        <v>0.18763709298435852</v>
      </c>
      <c r="O4517" s="4">
        <f t="shared" ca="1" si="70"/>
        <v>-9.4467072488336936E-3</v>
      </c>
    </row>
    <row r="4518" spans="2:15" x14ac:dyDescent="0.2">
      <c r="B4518" s="14">
        <v>35038</v>
      </c>
      <c r="C4518" s="25">
        <v>946.76</v>
      </c>
      <c r="D4518" s="25">
        <v>961.48</v>
      </c>
      <c r="E4518" s="25">
        <v>946.76</v>
      </c>
      <c r="F4518" s="16">
        <v>957.22</v>
      </c>
      <c r="G4518" s="28">
        <f ca="1">IFERROR($F4518/OFFSET($F4518,G$12,)-1,"")</f>
        <v>1.1774902756637839E-2</v>
      </c>
      <c r="H4518" s="29">
        <f ca="1">IFERROR($F4518/OFFSET($F4518,H$12,)-1,"")</f>
        <v>3.059862187769169E-2</v>
      </c>
      <c r="I4518" s="29">
        <f ca="1">IFERROR($F4518/OFFSET($F4518,I$12,)-1,"")</f>
        <v>5.0723921801077987E-2</v>
      </c>
      <c r="J4518" s="29">
        <f ca="1">IFERROR($F4518/OFFSET($F4518,J$12,)-1,"")</f>
        <v>-7.3080982676311357E-2</v>
      </c>
      <c r="K4518" s="30">
        <f>F4518/VLOOKUP(YEAR(B4518),$Z$13:$AB$35,3,FALSE)-1</f>
        <v>-9.3807689030682262E-2</v>
      </c>
      <c r="L4518" s="21">
        <f>MAX(F4518:$F$5741)</f>
        <v>1257.96</v>
      </c>
      <c r="M4518" s="28">
        <f ca="1">IF(OFFSET($O4518,M$12,)&lt;&gt;"",_xlfn.STDEV.S(OFFSET($O4518,,,M$12))*SQRT($J$12/$G$12),"")</f>
        <v>0.1927092365914177</v>
      </c>
      <c r="N4518" s="30">
        <f ca="1">IF(OFFSET($O4518,N$12,)&lt;&gt;"",_xlfn.STDEV.S(OFFSET($O4518,,,N$12))*SQRT($J$12/$G$12),"")</f>
        <v>0.18704904991166052</v>
      </c>
      <c r="O4518" s="4">
        <f t="shared" ca="1" si="70"/>
        <v>1.1706118018384754E-2</v>
      </c>
    </row>
    <row r="4519" spans="2:15" x14ac:dyDescent="0.2">
      <c r="B4519" s="14">
        <v>35037</v>
      </c>
      <c r="C4519" s="25">
        <v>967.68</v>
      </c>
      <c r="D4519" s="25">
        <v>967.68</v>
      </c>
      <c r="E4519" s="25">
        <v>944.14</v>
      </c>
      <c r="F4519" s="16">
        <v>946.08</v>
      </c>
      <c r="G4519" s="28">
        <f ca="1">IFERROR($F4519/OFFSET($F4519,G$12,)-1,"")</f>
        <v>-2.2321428571428492E-2</v>
      </c>
      <c r="H4519" s="29">
        <f ca="1">IFERROR($F4519/OFFSET($F4519,H$12,)-1,"")</f>
        <v>9.5073465859982775E-3</v>
      </c>
      <c r="I4519" s="29">
        <f ca="1">IFERROR($F4519/OFFSET($F4519,I$12,)-1,"")</f>
        <v>2.4605787558482195E-2</v>
      </c>
      <c r="J4519" s="29">
        <f ca="1">IFERROR($F4519/OFFSET($F4519,J$12,)-1,"")</f>
        <v>-8.8712939952609426E-2</v>
      </c>
      <c r="K4519" s="30">
        <f>F4519/VLOOKUP(YEAR(B4519),$Z$13:$AB$35,3,FALSE)-1</f>
        <v>-0.10435383552176913</v>
      </c>
      <c r="L4519" s="21">
        <f>MAX(F4519:$F$5741)</f>
        <v>1257.96</v>
      </c>
      <c r="M4519" s="28">
        <f ca="1">IF(OFFSET($O4519,M$12,)&lt;&gt;"",_xlfn.STDEV.S(OFFSET($O4519,,,M$12))*SQRT($J$12/$G$12),"")</f>
        <v>0.20318441971750711</v>
      </c>
      <c r="N4519" s="30">
        <f ca="1">IF(OFFSET($O4519,N$12,)&lt;&gt;"",_xlfn.STDEV.S(OFFSET($O4519,,,N$12))*SQRT($J$12/$G$12),"")</f>
        <v>0.18517618847490197</v>
      </c>
      <c r="O4519" s="4">
        <f t="shared" ca="1" si="70"/>
        <v>-2.2574322038538951E-2</v>
      </c>
    </row>
    <row r="4520" spans="2:15" x14ac:dyDescent="0.2">
      <c r="B4520" s="14">
        <v>35034</v>
      </c>
      <c r="C4520" s="25">
        <v>940.54</v>
      </c>
      <c r="D4520" s="25">
        <v>967.68</v>
      </c>
      <c r="E4520" s="25">
        <v>940.54</v>
      </c>
      <c r="F4520" s="16">
        <v>967.68</v>
      </c>
      <c r="G4520" s="28">
        <f ca="1">IFERROR($F4520/OFFSET($F4520,G$12,)-1,"")</f>
        <v>2.9260665624301962E-2</v>
      </c>
      <c r="H4520" s="29">
        <f ca="1">IFERROR($F4520/OFFSET($F4520,H$12,)-1,"")</f>
        <v>4.7216059737027249E-2</v>
      </c>
      <c r="I4520" s="29">
        <f ca="1">IFERROR($F4520/OFFSET($F4520,I$12,)-1,"")</f>
        <v>4.7295396004242374E-2</v>
      </c>
      <c r="J4520" s="29">
        <f ca="1">IFERROR($F4520/OFFSET($F4520,J$12,)-1,"")</f>
        <v>-6.3958212420197391E-2</v>
      </c>
      <c r="K4520" s="30">
        <f>F4520/VLOOKUP(YEAR(B4520),$Z$13:$AB$35,3,FALSE)-1</f>
        <v>-8.3905292953773025E-2</v>
      </c>
      <c r="L4520" s="21">
        <f>MAX(F4520:$F$5741)</f>
        <v>1257.96</v>
      </c>
      <c r="M4520" s="28">
        <f ca="1">IF(OFFSET($O4520,M$12,)&lt;&gt;"",_xlfn.STDEV.S(OFFSET($O4520,,,M$12))*SQRT($J$12/$G$12),"")</f>
        <v>0.19054490676375935</v>
      </c>
      <c r="N4520" s="30">
        <f ca="1">IF(OFFSET($O4520,N$12,)&lt;&gt;"",_xlfn.STDEV.S(OFFSET($O4520,,,N$12))*SQRT($J$12/$G$12),"")</f>
        <v>0.17985371084197221</v>
      </c>
      <c r="O4520" s="4">
        <f t="shared" ca="1" si="70"/>
        <v>2.884074413476161E-2</v>
      </c>
    </row>
    <row r="4521" spans="2:15" x14ac:dyDescent="0.2">
      <c r="B4521" s="14">
        <v>35033</v>
      </c>
      <c r="C4521" s="25">
        <v>930.46</v>
      </c>
      <c r="D4521" s="25">
        <v>945.41</v>
      </c>
      <c r="E4521" s="25">
        <v>930.46</v>
      </c>
      <c r="F4521" s="16">
        <v>940.17</v>
      </c>
      <c r="G4521" s="28">
        <f ca="1">IFERROR($F4521/OFFSET($F4521,G$12,)-1,"")</f>
        <v>1.0435698471723542E-2</v>
      </c>
      <c r="H4521" s="29">
        <f ca="1">IFERROR($F4521/OFFSET($F4521,H$12,)-1,"")</f>
        <v>1.8006799922039018E-2</v>
      </c>
      <c r="I4521" s="29">
        <f ca="1">IFERROR($F4521/OFFSET($F4521,I$12,)-1,"")</f>
        <v>1.6421976691387785E-2</v>
      </c>
      <c r="J4521" s="29">
        <f ca="1">IFERROR($F4521/OFFSET($F4521,J$12,)-1,"")</f>
        <v>-8.9749920125475557E-2</v>
      </c>
      <c r="K4521" s="30">
        <f>F4521/VLOOKUP(YEAR(B4521),$Z$13:$AB$35,3,FALSE)-1</f>
        <v>-0.10994878397440144</v>
      </c>
      <c r="L4521" s="21">
        <f>MAX(F4521:$F$5741)</f>
        <v>1257.96</v>
      </c>
      <c r="M4521" s="28">
        <f ca="1">IF(OFFSET($O4521,M$12,)&lt;&gt;"",_xlfn.STDEV.S(OFFSET($O4521,,,M$12))*SQRT($J$12/$G$12),"")</f>
        <v>0.17608201503590787</v>
      </c>
      <c r="N4521" s="30">
        <f ca="1">IF(OFFSET($O4521,N$12,)&lt;&gt;"",_xlfn.STDEV.S(OFFSET($O4521,,,N$12))*SQRT($J$12/$G$12),"")</f>
        <v>0.16907598999658782</v>
      </c>
      <c r="O4521" s="4">
        <f t="shared" ca="1" si="70"/>
        <v>1.0381622459039912E-2</v>
      </c>
    </row>
    <row r="4522" spans="2:15" x14ac:dyDescent="0.2">
      <c r="B4522" s="14">
        <v>35032</v>
      </c>
      <c r="C4522" s="25">
        <v>928.65</v>
      </c>
      <c r="D4522" s="25">
        <v>937.78</v>
      </c>
      <c r="E4522" s="25">
        <v>926.39</v>
      </c>
      <c r="F4522" s="16">
        <v>930.46</v>
      </c>
      <c r="G4522" s="28">
        <f ca="1">IFERROR($F4522/OFFSET($F4522,G$12,)-1,"")</f>
        <v>1.7872523686477404E-3</v>
      </c>
      <c r="H4522" s="29">
        <f ca="1">IFERROR($F4522/OFFSET($F4522,H$12,)-1,"")</f>
        <v>6.4525842599971739E-4</v>
      </c>
      <c r="I4522" s="29">
        <f ca="1">IFERROR($F4522/OFFSET($F4522,I$12,)-1,"")</f>
        <v>3.5616499343320784E-2</v>
      </c>
      <c r="J4522" s="29">
        <f ca="1">IFERROR($F4522/OFFSET($F4522,J$12,)-1,"")</f>
        <v>-9.6456559104283301E-2</v>
      </c>
      <c r="K4522" s="30">
        <f>F4522/VLOOKUP(YEAR(B4522),$Z$13:$AB$35,3,FALSE)-1</f>
        <v>-0.11914116121214413</v>
      </c>
      <c r="L4522" s="21">
        <f>MAX(F4522:$F$5741)</f>
        <v>1257.96</v>
      </c>
      <c r="M4522" s="28">
        <f ca="1">IF(OFFSET($O4522,M$12,)&lt;&gt;"",_xlfn.STDEV.S(OFFSET($O4522,,,M$12))*SQRT($J$12/$G$12),"")</f>
        <v>0.19445642889336176</v>
      </c>
      <c r="N4522" s="30">
        <f ca="1">IF(OFFSET($O4522,N$12,)&lt;&gt;"",_xlfn.STDEV.S(OFFSET($O4522,,,N$12))*SQRT($J$12/$G$12),"")</f>
        <v>0.16742503607687059</v>
      </c>
      <c r="O4522" s="4">
        <f t="shared" ca="1" si="70"/>
        <v>1.7856571335754096E-3</v>
      </c>
    </row>
    <row r="4523" spans="2:15" x14ac:dyDescent="0.2">
      <c r="B4523" s="14">
        <v>35031</v>
      </c>
      <c r="C4523" s="25">
        <v>937.32</v>
      </c>
      <c r="D4523" s="25">
        <v>941.28</v>
      </c>
      <c r="E4523" s="25">
        <v>928.8</v>
      </c>
      <c r="F4523" s="16">
        <v>928.8</v>
      </c>
      <c r="G4523" s="28">
        <f ca="1">IFERROR($F4523/OFFSET($F4523,G$12,)-1,"")</f>
        <v>-8.9311437626043988E-3</v>
      </c>
      <c r="H4523" s="29">
        <f ca="1">IFERROR($F4523/OFFSET($F4523,H$12,)-1,"")</f>
        <v>4.8468063008479945E-3</v>
      </c>
      <c r="I4523" s="29">
        <f ca="1">IFERROR($F4523/OFFSET($F4523,I$12,)-1,"")</f>
        <v>4.2318957681042324E-2</v>
      </c>
      <c r="J4523" s="29">
        <f ca="1">IFERROR($F4523/OFFSET($F4523,J$12,)-1,"")</f>
        <v>-9.3579521611414251E-2</v>
      </c>
      <c r="K4523" s="30">
        <f>F4523/VLOOKUP(YEAR(B4523),$Z$13:$AB$35,3,FALSE)-1</f>
        <v>-0.12071266957616611</v>
      </c>
      <c r="L4523" s="21">
        <f>MAX(F4523:$F$5741)</f>
        <v>1257.96</v>
      </c>
      <c r="M4523" s="28">
        <f ca="1">IF(OFFSET($O4523,M$12,)&lt;&gt;"",_xlfn.STDEV.S(OFFSET($O4523,,,M$12))*SQRT($J$12/$G$12),"")</f>
        <v>0.2014943100401406</v>
      </c>
      <c r="N4523" s="30">
        <f ca="1">IF(OFFSET($O4523,N$12,)&lt;&gt;"",_xlfn.STDEV.S(OFFSET($O4523,,,N$12))*SQRT($J$12/$G$12),"")</f>
        <v>0.16753894863158519</v>
      </c>
      <c r="O4523" s="4">
        <f t="shared" ca="1" si="70"/>
        <v>-8.9712654943421913E-3</v>
      </c>
    </row>
    <row r="4524" spans="2:15" x14ac:dyDescent="0.2">
      <c r="B4524" s="14">
        <v>35030</v>
      </c>
      <c r="C4524" s="25">
        <v>924.58</v>
      </c>
      <c r="D4524" s="25">
        <v>939.67</v>
      </c>
      <c r="E4524" s="25">
        <v>924.58</v>
      </c>
      <c r="F4524" s="16">
        <v>937.17</v>
      </c>
      <c r="G4524" s="28">
        <f ca="1">IFERROR($F4524/OFFSET($F4524,G$12,)-1,"")</f>
        <v>1.4198365889291686E-2</v>
      </c>
      <c r="H4524" s="29">
        <f ca="1">IFERROR($F4524/OFFSET($F4524,H$12,)-1,"")</f>
        <v>2.4319066147859836E-2</v>
      </c>
      <c r="I4524" s="29">
        <f ca="1">IFERROR($F4524/OFFSET($F4524,I$12,)-1,"")</f>
        <v>3.7151394422310746E-2</v>
      </c>
      <c r="J4524" s="29">
        <f ca="1">IFERROR($F4524/OFFSET($F4524,J$12,)-1,"")</f>
        <v>-8.3021858672041704E-2</v>
      </c>
      <c r="K4524" s="30">
        <f>F4524/VLOOKUP(YEAR(B4524),$Z$13:$AB$35,3,FALSE)-1</f>
        <v>-0.11278885933106753</v>
      </c>
      <c r="L4524" s="21">
        <f>MAX(F4524:$F$5741)</f>
        <v>1257.96</v>
      </c>
      <c r="M4524" s="28">
        <f ca="1">IF(OFFSET($O4524,M$12,)&lt;&gt;"",_xlfn.STDEV.S(OFFSET($O4524,,,M$12))*SQRT($J$12/$G$12),"")</f>
        <v>0.20208543577523722</v>
      </c>
      <c r="N4524" s="30">
        <f ca="1">IF(OFFSET($O4524,N$12,)&lt;&gt;"",_xlfn.STDEV.S(OFFSET($O4524,,,N$12))*SQRT($J$12/$G$12),"")</f>
        <v>0.16874202588177536</v>
      </c>
      <c r="O4524" s="4">
        <f t="shared" ca="1" si="70"/>
        <v>1.4098513146258682E-2</v>
      </c>
    </row>
    <row r="4525" spans="2:15" x14ac:dyDescent="0.2">
      <c r="B4525" s="14">
        <v>35027</v>
      </c>
      <c r="C4525" s="25">
        <v>923.54</v>
      </c>
      <c r="D4525" s="25">
        <v>924.6</v>
      </c>
      <c r="E4525" s="25">
        <v>918.49</v>
      </c>
      <c r="F4525" s="16">
        <v>924.05</v>
      </c>
      <c r="G4525" s="28">
        <f ca="1">IFERROR($F4525/OFFSET($F4525,G$12,)-1,"")</f>
        <v>5.5222296814427807E-4</v>
      </c>
      <c r="H4525" s="29">
        <f ca="1">IFERROR($F4525/OFFSET($F4525,H$12,)-1,"")</f>
        <v>2.5070719396527608E-2</v>
      </c>
      <c r="I4525" s="29">
        <f ca="1">IFERROR($F4525/OFFSET($F4525,I$12,)-1,"")</f>
        <v>3.6279017606818398E-2</v>
      </c>
      <c r="J4525" s="29">
        <f ca="1">IFERROR($F4525/OFFSET($F4525,J$12,)-1,"")</f>
        <v>-0.10457668343071991</v>
      </c>
      <c r="K4525" s="30">
        <f>F4525/VLOOKUP(YEAR(B4525),$Z$13:$AB$35,3,FALSE)-1</f>
        <v>-0.12520945555755414</v>
      </c>
      <c r="L4525" s="21">
        <f>MAX(F4525:$F$5741)</f>
        <v>1257.96</v>
      </c>
      <c r="M4525" s="28">
        <f ca="1">IF(OFFSET($O4525,M$12,)&lt;&gt;"",_xlfn.STDEV.S(OFFSET($O4525,,,M$12))*SQRT($J$12/$G$12),"")</f>
        <v>0.21323220055924466</v>
      </c>
      <c r="N4525" s="30">
        <f ca="1">IF(OFFSET($O4525,N$12,)&lt;&gt;"",_xlfn.STDEV.S(OFFSET($O4525,,,N$12))*SQRT($J$12/$G$12),"")</f>
        <v>0.16569653820527711</v>
      </c>
      <c r="O4525" s="4">
        <f t="shared" ca="1" si="70"/>
        <v>5.5207054915126937E-4</v>
      </c>
    </row>
    <row r="4526" spans="2:15" x14ac:dyDescent="0.2">
      <c r="B4526" s="14">
        <v>35026</v>
      </c>
      <c r="C4526" s="25">
        <v>929.7</v>
      </c>
      <c r="D4526" s="25">
        <v>929.88</v>
      </c>
      <c r="E4526" s="25">
        <v>923.54</v>
      </c>
      <c r="F4526" s="16">
        <v>923.54</v>
      </c>
      <c r="G4526" s="28">
        <f ca="1">IFERROR($F4526/OFFSET($F4526,G$12,)-1,"")</f>
        <v>-6.7967220871959499E-3</v>
      </c>
      <c r="H4526" s="29">
        <f ca="1">IFERROR($F4526/OFFSET($F4526,H$12,)-1,"")</f>
        <v>2.4607260140232512E-2</v>
      </c>
      <c r="I4526" s="29">
        <f ca="1">IFERROR($F4526/OFFSET($F4526,I$12,)-1,"")</f>
        <v>4.691945814203935E-2</v>
      </c>
      <c r="J4526" s="29">
        <f ca="1">IFERROR($F4526/OFFSET($F4526,J$12,)-1,"")</f>
        <v>-0.10644761794187085</v>
      </c>
      <c r="K4526" s="30">
        <f>F4526/VLOOKUP(YEAR(B4526),$Z$13:$AB$35,3,FALSE)-1</f>
        <v>-0.12569226836818737</v>
      </c>
      <c r="L4526" s="21">
        <f>MAX(F4526:$F$5741)</f>
        <v>1257.96</v>
      </c>
      <c r="M4526" s="28">
        <f ca="1">IF(OFFSET($O4526,M$12,)&lt;&gt;"",_xlfn.STDEV.S(OFFSET($O4526,,,M$12))*SQRT($J$12/$G$12),"")</f>
        <v>0.21490883652983409</v>
      </c>
      <c r="N4526" s="30">
        <f ca="1">IF(OFFSET($O4526,N$12,)&lt;&gt;"",_xlfn.STDEV.S(OFFSET($O4526,,,N$12))*SQRT($J$12/$G$12),"")</f>
        <v>0.16573540091637462</v>
      </c>
      <c r="O4526" s="4">
        <f t="shared" ca="1" si="70"/>
        <v>-6.8199249983521256E-3</v>
      </c>
    </row>
    <row r="4527" spans="2:15" x14ac:dyDescent="0.2">
      <c r="B4527" s="14">
        <v>35025</v>
      </c>
      <c r="C4527" s="25">
        <v>924.18</v>
      </c>
      <c r="D4527" s="25">
        <v>932.59</v>
      </c>
      <c r="E4527" s="25">
        <v>924.18</v>
      </c>
      <c r="F4527" s="16">
        <v>929.86</v>
      </c>
      <c r="G4527" s="28">
        <f ca="1">IFERROR($F4527/OFFSET($F4527,G$12,)-1,"")</f>
        <v>5.99359529167387E-3</v>
      </c>
      <c r="H4527" s="29">
        <f ca="1">IFERROR($F4527/OFFSET($F4527,H$12,)-1,"")</f>
        <v>3.0681238777184205E-2</v>
      </c>
      <c r="I4527" s="29">
        <f ca="1">IFERROR($F4527/OFFSET($F4527,I$12,)-1,"")</f>
        <v>3.8126179232117474E-2</v>
      </c>
      <c r="J4527" s="29">
        <f ca="1">IFERROR($F4527/OFFSET($F4527,J$12,)-1,"")</f>
        <v>-9.2048860984445424E-2</v>
      </c>
      <c r="K4527" s="30">
        <f>F4527/VLOOKUP(YEAR(B4527),$Z$13:$AB$35,3,FALSE)-1</f>
        <v>-0.11970917628347733</v>
      </c>
      <c r="L4527" s="21">
        <f>MAX(F4527:$F$5741)</f>
        <v>1257.96</v>
      </c>
      <c r="M4527" s="28">
        <f ca="1">IF(OFFSET($O4527,M$12,)&lt;&gt;"",_xlfn.STDEV.S(OFFSET($O4527,,,M$12))*SQRT($J$12/$G$12),"")</f>
        <v>0.21493586336044623</v>
      </c>
      <c r="N4527" s="30">
        <f ca="1">IF(OFFSET($O4527,N$12,)&lt;&gt;"",_xlfn.STDEV.S(OFFSET($O4527,,,N$12))*SQRT($J$12/$G$12),"")</f>
        <v>0.16543986359921559</v>
      </c>
      <c r="O4527" s="4">
        <f t="shared" ca="1" si="70"/>
        <v>5.975705148010651E-3</v>
      </c>
    </row>
    <row r="4528" spans="2:15" x14ac:dyDescent="0.2">
      <c r="B4528" s="14">
        <v>35024</v>
      </c>
      <c r="C4528" s="25">
        <v>915</v>
      </c>
      <c r="D4528" s="25">
        <v>924.32</v>
      </c>
      <c r="E4528" s="25">
        <v>915</v>
      </c>
      <c r="F4528" s="16">
        <v>924.32</v>
      </c>
      <c r="G4528" s="28">
        <f ca="1">IFERROR($F4528/OFFSET($F4528,G$12,)-1,"")</f>
        <v>1.0274122327635249E-2</v>
      </c>
      <c r="H4528" s="29">
        <f ca="1">IFERROR($F4528/OFFSET($F4528,H$12,)-1,"")</f>
        <v>1.8781412573847245E-2</v>
      </c>
      <c r="I4528" s="29">
        <f ca="1">IFERROR($F4528/OFFSET($F4528,I$12,)-1,"")</f>
        <v>8.9948476115622178E-3</v>
      </c>
      <c r="J4528" s="29">
        <f ca="1">IFERROR($F4528/OFFSET($F4528,J$12,)-1,"")</f>
        <v>-9.87695247752578E-2</v>
      </c>
      <c r="K4528" s="30">
        <f>F4528/VLOOKUP(YEAR(B4528),$Z$13:$AB$35,3,FALSE)-1</f>
        <v>-0.12495384877545412</v>
      </c>
      <c r="L4528" s="21">
        <f>MAX(F4528:$F$5741)</f>
        <v>1257.96</v>
      </c>
      <c r="M4528" s="28">
        <f ca="1">IF(OFFSET($O4528,M$12,)&lt;&gt;"",_xlfn.STDEV.S(OFFSET($O4528,,,M$12))*SQRT($J$12/$G$12),"")</f>
        <v>0.21374649570280915</v>
      </c>
      <c r="N4528" s="30">
        <f ca="1">IF(OFFSET($O4528,N$12,)&lt;&gt;"",_xlfn.STDEV.S(OFFSET($O4528,,,N$12))*SQRT($J$12/$G$12),"")</f>
        <v>0.16486911626086001</v>
      </c>
      <c r="O4528" s="4">
        <f t="shared" ca="1" si="70"/>
        <v>1.0221702273796563E-2</v>
      </c>
    </row>
    <row r="4529" spans="2:15" x14ac:dyDescent="0.2">
      <c r="B4529" s="14">
        <v>35023</v>
      </c>
      <c r="C4529" s="25">
        <v>901.75</v>
      </c>
      <c r="D4529" s="25">
        <v>914.92</v>
      </c>
      <c r="E4529" s="25">
        <v>901.75</v>
      </c>
      <c r="F4529" s="16">
        <v>914.92</v>
      </c>
      <c r="G4529" s="28">
        <f ca="1">IFERROR($F4529/OFFSET($F4529,G$12,)-1,"")</f>
        <v>1.4942592489877393E-2</v>
      </c>
      <c r="H4529" s="29">
        <f ca="1">IFERROR($F4529/OFFSET($F4529,H$12,)-1,"")</f>
        <v>2.6190919750583852E-3</v>
      </c>
      <c r="I4529" s="29">
        <f ca="1">IFERROR($F4529/OFFSET($F4529,I$12,)-1,"")</f>
        <v>1.7628187581435473E-3</v>
      </c>
      <c r="J4529" s="29">
        <f ca="1">IFERROR($F4529/OFFSET($F4529,J$12,)-1,"")</f>
        <v>-0.11315743558924463</v>
      </c>
      <c r="K4529" s="30">
        <f>F4529/VLOOKUP(YEAR(B4529),$Z$13:$AB$35,3,FALSE)-1</f>
        <v>-0.13385275155967469</v>
      </c>
      <c r="L4529" s="21">
        <f>MAX(F4529:$F$5741)</f>
        <v>1257.96</v>
      </c>
      <c r="M4529" s="28">
        <f ca="1">IF(OFFSET($O4529,M$12,)&lt;&gt;"",_xlfn.STDEV.S(OFFSET($O4529,,,M$12))*SQRT($J$12/$G$12),"")</f>
        <v>0.2112134443903205</v>
      </c>
      <c r="N4529" s="30">
        <f ca="1">IF(OFFSET($O4529,N$12,)&lt;&gt;"",_xlfn.STDEV.S(OFFSET($O4529,,,N$12))*SQRT($J$12/$G$12),"")</f>
        <v>0.16308177095965806</v>
      </c>
      <c r="O4529" s="4">
        <f t="shared" ca="1" si="70"/>
        <v>1.4832051770949626E-2</v>
      </c>
    </row>
    <row r="4530" spans="2:15" x14ac:dyDescent="0.2">
      <c r="B4530" s="14">
        <v>35020</v>
      </c>
      <c r="C4530" s="25">
        <v>901.36</v>
      </c>
      <c r="D4530" s="25">
        <v>901.45</v>
      </c>
      <c r="E4530" s="25">
        <v>894.1</v>
      </c>
      <c r="F4530" s="16">
        <v>901.45</v>
      </c>
      <c r="G4530" s="28">
        <f ca="1">IFERROR($F4530/OFFSET($F4530,G$12,)-1,"")</f>
        <v>9.9849116889982881E-5</v>
      </c>
      <c r="H4530" s="29">
        <f ca="1">IFERROR($F4530/OFFSET($F4530,H$12,)-1,"")</f>
        <v>-1.05698731176187E-2</v>
      </c>
      <c r="I4530" s="29">
        <f ca="1">IFERROR($F4530/OFFSET($F4530,I$12,)-1,"")</f>
        <v>-2.8834104091113311E-4</v>
      </c>
      <c r="J4530" s="29">
        <f ca="1">IFERROR($F4530/OFFSET($F4530,J$12,)-1,"")</f>
        <v>-0.12197568862742048</v>
      </c>
      <c r="K4530" s="30">
        <f>F4530/VLOOKUP(YEAR(B4530),$Z$13:$AB$35,3,FALSE)-1</f>
        <v>-0.14660468991110553</v>
      </c>
      <c r="L4530" s="21">
        <f>MAX(F4530:$F$5741)</f>
        <v>1257.96</v>
      </c>
      <c r="M4530" s="28">
        <f ca="1">IF(OFFSET($O4530,M$12,)&lt;&gt;"",_xlfn.STDEV.S(OFFSET($O4530,,,M$12))*SQRT($J$12/$G$12),"")</f>
        <v>0.20618697155937779</v>
      </c>
      <c r="N4530" s="30">
        <f ca="1">IF(OFFSET($O4530,N$12,)&lt;&gt;"",_xlfn.STDEV.S(OFFSET($O4530,,,N$12))*SQRT($J$12/$G$12),"")</f>
        <v>0.15962182323110533</v>
      </c>
      <c r="O4530" s="4">
        <f t="shared" ca="1" si="70"/>
        <v>9.9844132298712961E-5</v>
      </c>
    </row>
    <row r="4531" spans="2:15" x14ac:dyDescent="0.2">
      <c r="B4531" s="14">
        <v>35019</v>
      </c>
      <c r="C4531" s="25">
        <v>902.48</v>
      </c>
      <c r="D4531" s="25">
        <v>904.34</v>
      </c>
      <c r="E4531" s="25">
        <v>900.27</v>
      </c>
      <c r="F4531" s="16">
        <v>901.36</v>
      </c>
      <c r="G4531" s="28">
        <f ca="1">IFERROR($F4531/OFFSET($F4531,G$12,)-1,"")</f>
        <v>-9.0890953024891363E-4</v>
      </c>
      <c r="H4531" s="29">
        <f ca="1">IFERROR($F4531/OFFSET($F4531,H$12,)-1,"")</f>
        <v>-2.5093017219001368E-2</v>
      </c>
      <c r="I4531" s="29">
        <f ca="1">IFERROR($F4531/OFFSET($F4531,I$12,)-1,"")</f>
        <v>-2.8937105427592646E-2</v>
      </c>
      <c r="J4531" s="29">
        <f ca="1">IFERROR($F4531/OFFSET($F4531,J$12,)-1,"")</f>
        <v>-0.12190084657424816</v>
      </c>
      <c r="K4531" s="30">
        <f>F4531/VLOOKUP(YEAR(B4531),$Z$13:$AB$35,3,FALSE)-1</f>
        <v>-0.14668989217180561</v>
      </c>
      <c r="L4531" s="21">
        <f>MAX(F4531:$F$5741)</f>
        <v>1257.96</v>
      </c>
      <c r="M4531" s="28">
        <f ca="1">IF(OFFSET($O4531,M$12,)&lt;&gt;"",_xlfn.STDEV.S(OFFSET($O4531,,,M$12))*SQRT($J$12/$G$12),"")</f>
        <v>0.20683636001379796</v>
      </c>
      <c r="N4531" s="30">
        <f ca="1">IF(OFFSET($O4531,N$12,)&lt;&gt;"",_xlfn.STDEV.S(OFFSET($O4531,,,N$12))*SQRT($J$12/$G$12),"")</f>
        <v>0.15955652596459186</v>
      </c>
      <c r="O4531" s="4">
        <f t="shared" ca="1" si="70"/>
        <v>-9.0932283897514061E-4</v>
      </c>
    </row>
    <row r="4532" spans="2:15" x14ac:dyDescent="0.2">
      <c r="B4532" s="14">
        <v>35018</v>
      </c>
      <c r="C4532" s="25">
        <v>907.05</v>
      </c>
      <c r="D4532" s="25">
        <v>907.11</v>
      </c>
      <c r="E4532" s="25">
        <v>900.36</v>
      </c>
      <c r="F4532" s="16">
        <v>902.18</v>
      </c>
      <c r="G4532" s="28">
        <f ca="1">IFERROR($F4532/OFFSET($F4532,G$12,)-1,"")</f>
        <v>-5.6211974252711183E-3</v>
      </c>
      <c r="H4532" s="29">
        <f ca="1">IFERROR($F4532/OFFSET($F4532,H$12,)-1,"")</f>
        <v>-2.1369375623725428E-2</v>
      </c>
      <c r="I4532" s="29">
        <f ca="1">IFERROR($F4532/OFFSET($F4532,I$12,)-1,"")</f>
        <v>-4.5726192868702498E-2</v>
      </c>
      <c r="J4532" s="29">
        <f ca="1">IFERROR($F4532/OFFSET($F4532,J$12,)-1,"")</f>
        <v>-0.12477687233216916</v>
      </c>
      <c r="K4532" s="30">
        <f>F4532/VLOOKUP(YEAR(B4532),$Z$13:$AB$35,3,FALSE)-1</f>
        <v>-0.14591360490765026</v>
      </c>
      <c r="L4532" s="21">
        <f>MAX(F4532:$F$5741)</f>
        <v>1257.96</v>
      </c>
      <c r="M4532" s="28">
        <f ca="1">IF(OFFSET($O4532,M$12,)&lt;&gt;"",_xlfn.STDEV.S(OFFSET($O4532,,,M$12))*SQRT($J$12/$G$12),"")</f>
        <v>0.20728246692802585</v>
      </c>
      <c r="N4532" s="30">
        <f ca="1">IF(OFFSET($O4532,N$12,)&lt;&gt;"",_xlfn.STDEV.S(OFFSET($O4532,,,N$12))*SQRT($J$12/$G$12),"")</f>
        <v>0.15956645732888419</v>
      </c>
      <c r="O4532" s="4">
        <f t="shared" ca="1" si="70"/>
        <v>-5.637055812189355E-3</v>
      </c>
    </row>
    <row r="4533" spans="2:15" x14ac:dyDescent="0.2">
      <c r="B4533" s="14">
        <v>35017</v>
      </c>
      <c r="C4533" s="25">
        <v>912.61</v>
      </c>
      <c r="D4533" s="25">
        <v>912.88</v>
      </c>
      <c r="E4533" s="25">
        <v>906.01</v>
      </c>
      <c r="F4533" s="16">
        <v>907.28</v>
      </c>
      <c r="G4533" s="28">
        <f ca="1">IFERROR($F4533/OFFSET($F4533,G$12,)-1,"")</f>
        <v>-5.7532355100654575E-3</v>
      </c>
      <c r="H4533" s="29">
        <f ca="1">IFERROR($F4533/OFFSET($F4533,H$12,)-1,"")</f>
        <v>-1.0524249397445784E-2</v>
      </c>
      <c r="I4533" s="29">
        <f ca="1">IFERROR($F4533/OFFSET($F4533,I$12,)-1,"")</f>
        <v>-3.0797662667848891E-2</v>
      </c>
      <c r="J4533" s="29">
        <f ca="1">IFERROR($F4533/OFFSET($F4533,J$12,)-1,"")</f>
        <v>-0.12324848765968954</v>
      </c>
      <c r="K4533" s="30">
        <f>F4533/VLOOKUP(YEAR(B4533),$Z$13:$AB$35,3,FALSE)-1</f>
        <v>-0.14108547680131778</v>
      </c>
      <c r="L4533" s="21">
        <f>MAX(F4533:$F$5741)</f>
        <v>1257.96</v>
      </c>
      <c r="M4533" s="28">
        <f ca="1">IF(OFFSET($O4533,M$12,)&lt;&gt;"",_xlfn.STDEV.S(OFFSET($O4533,,,M$12))*SQRT($J$12/$G$12),"")</f>
        <v>0.20712571773263341</v>
      </c>
      <c r="N4533" s="30">
        <f ca="1">IF(OFFSET($O4533,N$12,)&lt;&gt;"",_xlfn.STDEV.S(OFFSET($O4533,,,N$12))*SQRT($J$12/$G$12),"")</f>
        <v>0.1606166294647452</v>
      </c>
      <c r="O4533" s="4">
        <f t="shared" ca="1" si="70"/>
        <v>-5.7698491214730795E-3</v>
      </c>
    </row>
    <row r="4534" spans="2:15" x14ac:dyDescent="0.2">
      <c r="B4534" s="14">
        <v>35016</v>
      </c>
      <c r="C4534" s="25">
        <v>911.01</v>
      </c>
      <c r="D4534" s="25">
        <v>915.01</v>
      </c>
      <c r="E4534" s="25">
        <v>909.77</v>
      </c>
      <c r="F4534" s="16">
        <v>912.53</v>
      </c>
      <c r="G4534" s="28">
        <f ca="1">IFERROR($F4534/OFFSET($F4534,G$12,)-1,"")</f>
        <v>1.591517759143013E-3</v>
      </c>
      <c r="H4534" s="29">
        <f ca="1">IFERROR($F4534/OFFSET($F4534,H$12,)-1,"")</f>
        <v>1.668477843272731E-3</v>
      </c>
      <c r="I4534" s="29">
        <f ca="1">IFERROR($F4534/OFFSET($F4534,I$12,)-1,"")</f>
        <v>-5.2241828775588695E-2</v>
      </c>
      <c r="J4534" s="29">
        <f ca="1">IFERROR($F4534/OFFSET($F4534,J$12,)-1,"")</f>
        <v>-0.12377212102589719</v>
      </c>
      <c r="K4534" s="30">
        <f>F4534/VLOOKUP(YEAR(B4534),$Z$13:$AB$35,3,FALSE)-1</f>
        <v>-0.13611534492715205</v>
      </c>
      <c r="L4534" s="21">
        <f>MAX(F4534:$F$5741)</f>
        <v>1257.96</v>
      </c>
      <c r="M4534" s="28">
        <f ca="1">IF(OFFSET($O4534,M$12,)&lt;&gt;"",_xlfn.STDEV.S(OFFSET($O4534,,,M$12))*SQRT($J$12/$G$12),"")</f>
        <v>0.20767607839403088</v>
      </c>
      <c r="N4534" s="30">
        <f ca="1">IF(OFFSET($O4534,N$12,)&lt;&gt;"",_xlfn.STDEV.S(OFFSET($O4534,,,N$12))*SQRT($J$12/$G$12),"")</f>
        <v>0.16048429590569432</v>
      </c>
      <c r="O4534" s="4">
        <f t="shared" ca="1" si="70"/>
        <v>1.5902526368859974E-3</v>
      </c>
    </row>
    <row r="4535" spans="2:15" x14ac:dyDescent="0.2">
      <c r="B4535" s="14">
        <v>35013</v>
      </c>
      <c r="C4535" s="25">
        <v>924.33</v>
      </c>
      <c r="D4535" s="25">
        <v>924.33</v>
      </c>
      <c r="E4535" s="25">
        <v>910.49</v>
      </c>
      <c r="F4535" s="16">
        <v>911.08</v>
      </c>
      <c r="G4535" s="28">
        <f ca="1">IFERROR($F4535/OFFSET($F4535,G$12,)-1,"")</f>
        <v>-1.4579908280695553E-2</v>
      </c>
      <c r="H4535" s="29">
        <f ca="1">IFERROR($F4535/OFFSET($F4535,H$12,)-1,"")</f>
        <v>-1.329925489516548E-2</v>
      </c>
      <c r="I4535" s="29">
        <f ca="1">IFERROR($F4535/OFFSET($F4535,I$12,)-1,"")</f>
        <v>-6.4032627567006672E-2</v>
      </c>
      <c r="J4535" s="29">
        <f ca="1">IFERROR($F4535/OFFSET($F4535,J$12,)-1,"")</f>
        <v>-0.1140887389270816</v>
      </c>
      <c r="K4535" s="30">
        <f>F4535/VLOOKUP(YEAR(B4535),$Z$13:$AB$35,3,FALSE)-1</f>
        <v>-0.13748804801620729</v>
      </c>
      <c r="L4535" s="21">
        <f>MAX(F4535:$F$5741)</f>
        <v>1257.96</v>
      </c>
      <c r="M4535" s="28">
        <f ca="1">IF(OFFSET($O4535,M$12,)&lt;&gt;"",_xlfn.STDEV.S(OFFSET($O4535,,,M$12))*SQRT($J$12/$G$12),"")</f>
        <v>0.20764829257963771</v>
      </c>
      <c r="N4535" s="30">
        <f ca="1">IF(OFFSET($O4535,N$12,)&lt;&gt;"",_xlfn.STDEV.S(OFFSET($O4535,,,N$12))*SQRT($J$12/$G$12),"")</f>
        <v>0.1603905974349896</v>
      </c>
      <c r="O4535" s="4">
        <f t="shared" ca="1" si="70"/>
        <v>-1.4687239675523649E-2</v>
      </c>
    </row>
    <row r="4536" spans="2:15" x14ac:dyDescent="0.2">
      <c r="B4536" s="14">
        <v>35012</v>
      </c>
      <c r="C4536" s="25">
        <v>922.49</v>
      </c>
      <c r="D4536" s="25">
        <v>930.7</v>
      </c>
      <c r="E4536" s="25">
        <v>922.49</v>
      </c>
      <c r="F4536" s="16">
        <v>924.56</v>
      </c>
      <c r="G4536" s="28">
        <f ca="1">IFERROR($F4536/OFFSET($F4536,G$12,)-1,"")</f>
        <v>2.9071028767300167E-3</v>
      </c>
      <c r="H4536" s="29">
        <f ca="1">IFERROR($F4536/OFFSET($F4536,H$12,)-1,"")</f>
        <v>6.2771921470150538E-4</v>
      </c>
      <c r="I4536" s="29">
        <f ca="1">IFERROR($F4536/OFFSET($F4536,I$12,)-1,"")</f>
        <v>-5.676392572944311E-2</v>
      </c>
      <c r="J4536" s="29">
        <f ca="1">IFERROR($F4536/OFFSET($F4536,J$12,)-1,"")</f>
        <v>-0.10745556874897422</v>
      </c>
      <c r="K4536" s="30">
        <f>F4536/VLOOKUP(YEAR(B4536),$Z$13:$AB$35,3,FALSE)-1</f>
        <v>-0.12472664274692091</v>
      </c>
      <c r="L4536" s="21">
        <f>MAX(F4536:$F$5741)</f>
        <v>1257.96</v>
      </c>
      <c r="M4536" s="28">
        <f ca="1">IF(OFFSET($O4536,M$12,)&lt;&gt;"",_xlfn.STDEV.S(OFFSET($O4536,,,M$12))*SQRT($J$12/$G$12),"")</f>
        <v>0.2052728678755758</v>
      </c>
      <c r="N4536" s="30">
        <f ca="1">IF(OFFSET($O4536,N$12,)&lt;&gt;"",_xlfn.STDEV.S(OFFSET($O4536,,,N$12))*SQRT($J$12/$G$12),"")</f>
        <v>0.15838166254915981</v>
      </c>
      <c r="O4536" s="4">
        <f t="shared" ca="1" si="70"/>
        <v>2.9028854248958898E-3</v>
      </c>
    </row>
    <row r="4537" spans="2:15" x14ac:dyDescent="0.2">
      <c r="B4537" s="14">
        <v>35011</v>
      </c>
      <c r="C4537" s="25">
        <v>917.45</v>
      </c>
      <c r="D4537" s="25">
        <v>923.98</v>
      </c>
      <c r="E4537" s="25">
        <v>917.45</v>
      </c>
      <c r="F4537" s="16">
        <v>921.88</v>
      </c>
      <c r="G4537" s="28">
        <f ca="1">IFERROR($F4537/OFFSET($F4537,G$12,)-1,"")</f>
        <v>5.398449172783204E-3</v>
      </c>
      <c r="H4537" s="29">
        <f ca="1">IFERROR($F4537/OFFSET($F4537,H$12,)-1,"")</f>
        <v>-3.3514238145689879E-3</v>
      </c>
      <c r="I4537" s="29">
        <f ca="1">IFERROR($F4537/OFFSET($F4537,I$12,)-1,"")</f>
        <v>-5.9824178513880111E-2</v>
      </c>
      <c r="J4537" s="29">
        <f ca="1">IFERROR($F4537/OFFSET($F4537,J$12,)-1,"")</f>
        <v>-0.11724375670292631</v>
      </c>
      <c r="K4537" s="30">
        <f>F4537/VLOOKUP(YEAR(B4537),$Z$13:$AB$35,3,FALSE)-1</f>
        <v>-0.12726377673220923</v>
      </c>
      <c r="L4537" s="21">
        <f>MAX(F4537:$F$5741)</f>
        <v>1257.96</v>
      </c>
      <c r="M4537" s="28">
        <f ca="1">IF(OFFSET($O4537,M$12,)&lt;&gt;"",_xlfn.STDEV.S(OFFSET($O4537,,,M$12))*SQRT($J$12/$G$12),"")</f>
        <v>0.2061659822969909</v>
      </c>
      <c r="N4537" s="30">
        <f ca="1">IF(OFFSET($O4537,N$12,)&lt;&gt;"",_xlfn.STDEV.S(OFFSET($O4537,,,N$12))*SQRT($J$12/$G$12),"")</f>
        <v>0.1586421957975867</v>
      </c>
      <c r="O4537" s="4">
        <f t="shared" ca="1" si="70"/>
        <v>5.3839297774191065E-3</v>
      </c>
    </row>
    <row r="4538" spans="2:15" x14ac:dyDescent="0.2">
      <c r="B4538" s="14">
        <v>35010</v>
      </c>
      <c r="C4538" s="25">
        <v>911.16</v>
      </c>
      <c r="D4538" s="25">
        <v>916.93</v>
      </c>
      <c r="E4538" s="25">
        <v>905.96</v>
      </c>
      <c r="F4538" s="16">
        <v>916.93</v>
      </c>
      <c r="G4538" s="28">
        <f ca="1">IFERROR($F4538/OFFSET($F4538,G$12,)-1,"")</f>
        <v>6.4982821264309987E-3</v>
      </c>
      <c r="H4538" s="29">
        <f ca="1">IFERROR($F4538/OFFSET($F4538,H$12,)-1,"")</f>
        <v>2.0557398214722911E-2</v>
      </c>
      <c r="I4538" s="29">
        <f ca="1">IFERROR($F4538/OFFSET($F4538,I$12,)-1,"")</f>
        <v>-6.1992982312563338E-2</v>
      </c>
      <c r="J4538" s="29">
        <f ca="1">IFERROR($F4538/OFFSET($F4538,J$12,)-1,"")</f>
        <v>-0.12341064224393417</v>
      </c>
      <c r="K4538" s="30">
        <f>F4538/VLOOKUP(YEAR(B4538),$Z$13:$AB$35,3,FALSE)-1</f>
        <v>-0.13194990107070836</v>
      </c>
      <c r="L4538" s="21">
        <f>MAX(F4538:$F$5741)</f>
        <v>1257.96</v>
      </c>
      <c r="M4538" s="28">
        <f ca="1">IF(OFFSET($O4538,M$12,)&lt;&gt;"",_xlfn.STDEV.S(OFFSET($O4538,,,M$12))*SQRT($J$12/$G$12),"")</f>
        <v>0.20503293551114588</v>
      </c>
      <c r="N4538" s="30">
        <f ca="1">IF(OFFSET($O4538,N$12,)&lt;&gt;"",_xlfn.STDEV.S(OFFSET($O4538,,,N$12))*SQRT($J$12/$G$12),"")</f>
        <v>0.15951349295986203</v>
      </c>
      <c r="O4538" s="4">
        <f t="shared" ca="1" si="70"/>
        <v>6.477259316750336E-3</v>
      </c>
    </row>
    <row r="4539" spans="2:15" x14ac:dyDescent="0.2">
      <c r="B4539" s="14">
        <v>35009</v>
      </c>
      <c r="C4539" s="25">
        <v>922.91</v>
      </c>
      <c r="D4539" s="25">
        <v>922.91</v>
      </c>
      <c r="E4539" s="25">
        <v>907.45</v>
      </c>
      <c r="F4539" s="16">
        <v>911.01</v>
      </c>
      <c r="G4539" s="28">
        <f ca="1">IFERROR($F4539/OFFSET($F4539,G$12,)-1,"")</f>
        <v>-1.3375064980072793E-2</v>
      </c>
      <c r="H4539" s="29">
        <f ca="1">IFERROR($F4539/OFFSET($F4539,H$12,)-1,"")</f>
        <v>2.2354644312022387E-2</v>
      </c>
      <c r="I4539" s="29">
        <f ca="1">IFERROR($F4539/OFFSET($F4539,I$12,)-1,"")</f>
        <v>-6.3488800024671832E-2</v>
      </c>
      <c r="J4539" s="29">
        <f ca="1">IFERROR($F4539/OFFSET($F4539,J$12,)-1,"")</f>
        <v>-0.12677446873771892</v>
      </c>
      <c r="K4539" s="30">
        <f>F4539/VLOOKUP(YEAR(B4539),$Z$13:$AB$35,3,FALSE)-1</f>
        <v>-0.1375543164411962</v>
      </c>
      <c r="L4539" s="21">
        <f>MAX(F4539:$F$5741)</f>
        <v>1257.96</v>
      </c>
      <c r="M4539" s="28">
        <f ca="1">IF(OFFSET($O4539,M$12,)&lt;&gt;"",_xlfn.STDEV.S(OFFSET($O4539,,,M$12))*SQRT($J$12/$G$12),"")</f>
        <v>0.20847639128338641</v>
      </c>
      <c r="N4539" s="30">
        <f ca="1">IF(OFFSET($O4539,N$12,)&lt;&gt;"",_xlfn.STDEV.S(OFFSET($O4539,,,N$12))*SQRT($J$12/$G$12),"")</f>
        <v>0.15867782132394792</v>
      </c>
      <c r="O4539" s="4">
        <f t="shared" ca="1" si="70"/>
        <v>-1.3465316814535902E-2</v>
      </c>
    </row>
    <row r="4540" spans="2:15" x14ac:dyDescent="0.2">
      <c r="B4540" s="14">
        <v>35006</v>
      </c>
      <c r="C4540" s="25">
        <v>924.14</v>
      </c>
      <c r="D4540" s="25">
        <v>926.63</v>
      </c>
      <c r="E4540" s="25">
        <v>921.79</v>
      </c>
      <c r="F4540" s="16">
        <v>923.36</v>
      </c>
      <c r="G4540" s="28">
        <f ca="1">IFERROR($F4540/OFFSET($F4540,G$12,)-1,"")</f>
        <v>-6.7101019502591175E-4</v>
      </c>
      <c r="H4540" s="29">
        <f ca="1">IFERROR($F4540/OFFSET($F4540,H$12,)-1,"")</f>
        <v>2.186808322266498E-2</v>
      </c>
      <c r="I4540" s="29">
        <f ca="1">IFERROR($F4540/OFFSET($F4540,I$12,)-1,"")</f>
        <v>-4.7306569267754117E-2</v>
      </c>
      <c r="J4540" s="29">
        <f ca="1">IFERROR($F4540/OFFSET($F4540,J$12,)-1,"")</f>
        <v>-0.11255490307264993</v>
      </c>
      <c r="K4540" s="30">
        <f>F4540/VLOOKUP(YEAR(B4540),$Z$13:$AB$35,3,FALSE)-1</f>
        <v>-0.1258626728895873</v>
      </c>
      <c r="L4540" s="21">
        <f>MAX(F4540:$F$5741)</f>
        <v>1257.96</v>
      </c>
      <c r="M4540" s="28">
        <f ca="1">IF(OFFSET($O4540,M$12,)&lt;&gt;"",_xlfn.STDEV.S(OFFSET($O4540,,,M$12))*SQRT($J$12/$G$12),"")</f>
        <v>0.20630122143233723</v>
      </c>
      <c r="N4540" s="30">
        <f ca="1">IF(OFFSET($O4540,N$12,)&lt;&gt;"",_xlfn.STDEV.S(OFFSET($O4540,,,N$12))*SQRT($J$12/$G$12),"")</f>
        <v>0.15698418555442725</v>
      </c>
      <c r="O4540" s="4">
        <f t="shared" ca="1" si="70"/>
        <v>-6.7123542312602961E-4</v>
      </c>
    </row>
    <row r="4541" spans="2:15" x14ac:dyDescent="0.2">
      <c r="B4541" s="14">
        <v>35005</v>
      </c>
      <c r="C4541" s="25">
        <v>925.08</v>
      </c>
      <c r="D4541" s="25">
        <v>933.02</v>
      </c>
      <c r="E4541" s="25">
        <v>921.51</v>
      </c>
      <c r="F4541" s="16">
        <v>923.98</v>
      </c>
      <c r="G4541" s="28">
        <f ca="1">IFERROR($F4541/OFFSET($F4541,G$12,)-1,"")</f>
        <v>-1.0811044563125982E-3</v>
      </c>
      <c r="H4541" s="29">
        <f ca="1">IFERROR($F4541/OFFSET($F4541,H$12,)-1,"")</f>
        <v>3.6200515868565653E-2</v>
      </c>
      <c r="I4541" s="29">
        <f ca="1">IFERROR($F4541/OFFSET($F4541,I$12,)-1,"")</f>
        <v>-5.3725779361763149E-2</v>
      </c>
      <c r="J4541" s="29">
        <f ca="1">IFERROR($F4541/OFFSET($F4541,J$12,)-1,"")</f>
        <v>-9.8670412533044649E-2</v>
      </c>
      <c r="K4541" s="30">
        <f>F4541/VLOOKUP(YEAR(B4541),$Z$13:$AB$35,3,FALSE)-1</f>
        <v>-0.12527572398254294</v>
      </c>
      <c r="L4541" s="21">
        <f>MAX(F4541:$F$5741)</f>
        <v>1257.96</v>
      </c>
      <c r="M4541" s="28">
        <f ca="1">IF(OFFSET($O4541,M$12,)&lt;&gt;"",_xlfn.STDEV.S(OFFSET($O4541,,,M$12))*SQRT($J$12/$G$12),"")</f>
        <v>0.20761386104117435</v>
      </c>
      <c r="N4541" s="30">
        <f ca="1">IF(OFFSET($O4541,N$12,)&lt;&gt;"",_xlfn.STDEV.S(OFFSET($O4541,,,N$12))*SQRT($J$12/$G$12),"")</f>
        <v>0.15746501935653179</v>
      </c>
      <c r="O4541" s="4">
        <f t="shared" ca="1" si="70"/>
        <v>-1.0816892712706948E-3</v>
      </c>
    </row>
    <row r="4542" spans="2:15" x14ac:dyDescent="0.2">
      <c r="B4542" s="14">
        <v>35003</v>
      </c>
      <c r="C4542" s="25">
        <v>898.61</v>
      </c>
      <c r="D4542" s="25">
        <v>924.98</v>
      </c>
      <c r="E4542" s="25">
        <v>898.38</v>
      </c>
      <c r="F4542" s="16">
        <v>924.98</v>
      </c>
      <c r="G4542" s="28">
        <f ca="1">IFERROR($F4542/OFFSET($F4542,G$12,)-1,"")</f>
        <v>2.9517173830777121E-2</v>
      </c>
      <c r="H4542" s="29">
        <f ca="1">IFERROR($F4542/OFFSET($F4542,H$12,)-1,"")</f>
        <v>4.8551833588392102E-2</v>
      </c>
      <c r="I4542" s="29">
        <f ca="1">IFERROR($F4542/OFFSET($F4542,I$12,)-1,"")</f>
        <v>-5.3816016939616795E-2</v>
      </c>
      <c r="J4542" s="29">
        <f ca="1">IFERROR($F4542/OFFSET($F4542,J$12,)-1,"")</f>
        <v>-9.3325753046001214E-2</v>
      </c>
      <c r="K4542" s="30">
        <f>F4542/VLOOKUP(YEAR(B4542),$Z$13:$AB$35,3,FALSE)-1</f>
        <v>-0.12432903219698754</v>
      </c>
      <c r="L4542" s="21">
        <f>MAX(F4542:$F$5741)</f>
        <v>1257.96</v>
      </c>
      <c r="M4542" s="28">
        <f ca="1">IF(OFFSET($O4542,M$12,)&lt;&gt;"",_xlfn.STDEV.S(OFFSET($O4542,,,M$12))*SQRT($J$12/$G$12),"")</f>
        <v>0.209851834212265</v>
      </c>
      <c r="N4542" s="30">
        <f ca="1">IF(OFFSET($O4542,N$12,)&lt;&gt;"",_xlfn.STDEV.S(OFFSET($O4542,,,N$12))*SQRT($J$12/$G$12),"")</f>
        <v>0.1577100161211116</v>
      </c>
      <c r="O4542" s="4">
        <f t="shared" ca="1" si="70"/>
        <v>2.9089929066604802E-2</v>
      </c>
    </row>
    <row r="4543" spans="2:15" x14ac:dyDescent="0.2">
      <c r="B4543" s="14">
        <v>35002</v>
      </c>
      <c r="C4543" s="25">
        <v>891.27</v>
      </c>
      <c r="D4543" s="25">
        <v>903.35</v>
      </c>
      <c r="E4543" s="25">
        <v>891.27</v>
      </c>
      <c r="F4543" s="16">
        <v>898.46</v>
      </c>
      <c r="G4543" s="28">
        <f ca="1">IFERROR($F4543/OFFSET($F4543,G$12,)-1,"")</f>
        <v>8.2707695070083354E-3</v>
      </c>
      <c r="H4543" s="29">
        <f ca="1">IFERROR($F4543/OFFSET($F4543,H$12,)-1,"")</f>
        <v>3.0701901285015154E-3</v>
      </c>
      <c r="I4543" s="29">
        <f ca="1">IFERROR($F4543/OFFSET($F4543,I$12,)-1,"")</f>
        <v>-7.7385964551970554E-2</v>
      </c>
      <c r="J4543" s="29">
        <f ca="1">IFERROR($F4543/OFFSET($F4543,J$12,)-1,"")</f>
        <v>-0.11227262397612858</v>
      </c>
      <c r="K4543" s="30">
        <f>F4543/VLOOKUP(YEAR(B4543),$Z$13:$AB$35,3,FALSE)-1</f>
        <v>-0.14943529834991609</v>
      </c>
      <c r="L4543" s="21">
        <f>MAX(F4543:$F$5741)</f>
        <v>1257.96</v>
      </c>
      <c r="M4543" s="28">
        <f ca="1">IF(OFFSET($O4543,M$12,)&lt;&gt;"",_xlfn.STDEV.S(OFFSET($O4543,,,M$12))*SQRT($J$12/$G$12),"")</f>
        <v>0.18844026853545071</v>
      </c>
      <c r="N4543" s="30">
        <f ca="1">IF(OFFSET($O4543,N$12,)&lt;&gt;"",_xlfn.STDEV.S(OFFSET($O4543,,,N$12))*SQRT($J$12/$G$12),"")</f>
        <v>0.14465524812521688</v>
      </c>
      <c r="O4543" s="4">
        <f t="shared" ca="1" si="70"/>
        <v>8.2367541198055498E-3</v>
      </c>
    </row>
    <row r="4544" spans="2:15" x14ac:dyDescent="0.2">
      <c r="B4544" s="14">
        <v>34999</v>
      </c>
      <c r="C4544" s="25">
        <v>903.07</v>
      </c>
      <c r="D4544" s="25">
        <v>903.07</v>
      </c>
      <c r="E4544" s="25">
        <v>886.79</v>
      </c>
      <c r="F4544" s="16">
        <v>891.09</v>
      </c>
      <c r="G4544" s="28">
        <f ca="1">IFERROR($F4544/OFFSET($F4544,G$12,)-1,"")</f>
        <v>-1.3844621513944166E-2</v>
      </c>
      <c r="H4544" s="29">
        <f ca="1">IFERROR($F4544/OFFSET($F4544,H$12,)-1,"")</f>
        <v>-2.7279276919046413E-2</v>
      </c>
      <c r="I4544" s="29">
        <f ca="1">IFERROR($F4544/OFFSET($F4544,I$12,)-1,"")</f>
        <v>-8.3664969921332766E-2</v>
      </c>
      <c r="J4544" s="29">
        <f ca="1">IFERROR($F4544/OFFSET($F4544,J$12,)-1,"")</f>
        <v>-0.13059301032255544</v>
      </c>
      <c r="K4544" s="30">
        <f>F4544/VLOOKUP(YEAR(B4544),$Z$13:$AB$35,3,FALSE)-1</f>
        <v>-0.15641241680945928</v>
      </c>
      <c r="L4544" s="21">
        <f>MAX(F4544:$F$5741)</f>
        <v>1257.96</v>
      </c>
      <c r="M4544" s="28">
        <f ca="1">IF(OFFSET($O4544,M$12,)&lt;&gt;"",_xlfn.STDEV.S(OFFSET($O4544,,,M$12))*SQRT($J$12/$G$12),"")</f>
        <v>0.18527065353893934</v>
      </c>
      <c r="N4544" s="30">
        <f ca="1">IF(OFFSET($O4544,N$12,)&lt;&gt;"",_xlfn.STDEV.S(OFFSET($O4544,,,N$12))*SQRT($J$12/$G$12),"")</f>
        <v>0.14340340379165761</v>
      </c>
      <c r="O4544" s="4">
        <f t="shared" ca="1" si="70"/>
        <v>-1.3941352123205478E-2</v>
      </c>
    </row>
    <row r="4545" spans="2:15" x14ac:dyDescent="0.2">
      <c r="B4545" s="14">
        <v>34997</v>
      </c>
      <c r="C4545" s="25">
        <v>891.7</v>
      </c>
      <c r="D4545" s="25">
        <v>906.55</v>
      </c>
      <c r="E4545" s="25">
        <v>891.7</v>
      </c>
      <c r="F4545" s="16">
        <v>903.6</v>
      </c>
      <c r="G4545" s="28">
        <f ca="1">IFERROR($F4545/OFFSET($F4545,G$12,)-1,"")</f>
        <v>1.334529550297181E-2</v>
      </c>
      <c r="H4545" s="29">
        <f ca="1">IFERROR($F4545/OFFSET($F4545,H$12,)-1,"")</f>
        <v>-1.0631658473026606E-2</v>
      </c>
      <c r="I4545" s="29">
        <f ca="1">IFERROR($F4545/OFFSET($F4545,I$12,)-1,"")</f>
        <v>-7.8946027215738179E-2</v>
      </c>
      <c r="J4545" s="29">
        <f ca="1">IFERROR($F4545/OFFSET($F4545,J$12,)-1,"")</f>
        <v>-0.11567821491485608</v>
      </c>
      <c r="K4545" s="30">
        <f>F4545/VLOOKUP(YEAR(B4545),$Z$13:$AB$35,3,FALSE)-1</f>
        <v>-0.1445693025721615</v>
      </c>
      <c r="L4545" s="21">
        <f>MAX(F4545:$F$5741)</f>
        <v>1257.96</v>
      </c>
      <c r="M4545" s="28">
        <f ca="1">IF(OFFSET($O4545,M$12,)&lt;&gt;"",_xlfn.STDEV.S(OFFSET($O4545,,,M$12))*SQRT($J$12/$G$12),"")</f>
        <v>0.18302164349448632</v>
      </c>
      <c r="N4545" s="30">
        <f ca="1">IF(OFFSET($O4545,N$12,)&lt;&gt;"",_xlfn.STDEV.S(OFFSET($O4545,,,N$12))*SQRT($J$12/$G$12),"")</f>
        <v>0.14212338037117078</v>
      </c>
      <c r="O4545" s="4">
        <f t="shared" ca="1" si="70"/>
        <v>1.3257031453014408E-2</v>
      </c>
    </row>
    <row r="4546" spans="2:15" x14ac:dyDescent="0.2">
      <c r="B4546" s="14">
        <v>34996</v>
      </c>
      <c r="C4546" s="25">
        <v>882.3</v>
      </c>
      <c r="D4546" s="25">
        <v>893.62</v>
      </c>
      <c r="E4546" s="25">
        <v>882.21</v>
      </c>
      <c r="F4546" s="16">
        <v>891.7</v>
      </c>
      <c r="G4546" s="28">
        <f ca="1">IFERROR($F4546/OFFSET($F4546,G$12,)-1,"")</f>
        <v>1.0825823272686108E-2</v>
      </c>
      <c r="H4546" s="29">
        <f ca="1">IFERROR($F4546/OFFSET($F4546,H$12,)-1,"")</f>
        <v>-1.1101130075079513E-2</v>
      </c>
      <c r="I4546" s="29">
        <f ca="1">IFERROR($F4546/OFFSET($F4546,I$12,)-1,"")</f>
        <v>-8.5426517195048124E-2</v>
      </c>
      <c r="J4546" s="29">
        <f ca="1">IFERROR($F4546/OFFSET($F4546,J$12,)-1,"")</f>
        <v>-0.15462646947288583</v>
      </c>
      <c r="K4546" s="30">
        <f>F4546/VLOOKUP(YEAR(B4546),$Z$13:$AB$35,3,FALSE)-1</f>
        <v>-0.15583493482027044</v>
      </c>
      <c r="L4546" s="21">
        <f>MAX(F4546:$F$5741)</f>
        <v>1257.96</v>
      </c>
      <c r="M4546" s="28">
        <f ca="1">IF(OFFSET($O4546,M$12,)&lt;&gt;"",_xlfn.STDEV.S(OFFSET($O4546,,,M$12))*SQRT($J$12/$G$12),"")</f>
        <v>0.17635224387309417</v>
      </c>
      <c r="N4546" s="30">
        <f ca="1">IF(OFFSET($O4546,N$12,)&lt;&gt;"",_xlfn.STDEV.S(OFFSET($O4546,,,N$12))*SQRT($J$12/$G$12),"")</f>
        <v>0.13966811144462438</v>
      </c>
      <c r="O4546" s="4">
        <f t="shared" ca="1" si="70"/>
        <v>1.076764356675914E-2</v>
      </c>
    </row>
    <row r="4547" spans="2:15" x14ac:dyDescent="0.2">
      <c r="B4547" s="14">
        <v>34995</v>
      </c>
      <c r="C4547" s="25">
        <v>895.66</v>
      </c>
      <c r="D4547" s="25">
        <v>895.66</v>
      </c>
      <c r="E4547" s="25">
        <v>881.49</v>
      </c>
      <c r="F4547" s="16">
        <v>882.15</v>
      </c>
      <c r="G4547" s="28">
        <f ca="1">IFERROR($F4547/OFFSET($F4547,G$12,)-1,"")</f>
        <v>-1.5138828415447003E-2</v>
      </c>
      <c r="H4547" s="29">
        <f ca="1">IFERROR($F4547/OFFSET($F4547,H$12,)-1,"")</f>
        <v>-4.9632630195427851E-2</v>
      </c>
      <c r="I4547" s="29">
        <f ca="1">IFERROR($F4547/OFFSET($F4547,I$12,)-1,"")</f>
        <v>-9.7673990425923618E-2</v>
      </c>
      <c r="J4547" s="29">
        <f ca="1">IFERROR($F4547/OFFSET($F4547,J$12,)-1,"")</f>
        <v>-0.16963957943089503</v>
      </c>
      <c r="K4547" s="30">
        <f>F4547/VLOOKUP(YEAR(B4547),$Z$13:$AB$35,3,FALSE)-1</f>
        <v>-0.16487584137232436</v>
      </c>
      <c r="L4547" s="21">
        <f>MAX(F4547:$F$5741)</f>
        <v>1257.96</v>
      </c>
      <c r="M4547" s="28">
        <f ca="1">IF(OFFSET($O4547,M$12,)&lt;&gt;"",_xlfn.STDEV.S(OFFSET($O4547,,,M$12))*SQRT($J$12/$G$12),"")</f>
        <v>0.17171364298416844</v>
      </c>
      <c r="N4547" s="30">
        <f ca="1">IF(OFFSET($O4547,N$12,)&lt;&gt;"",_xlfn.STDEV.S(OFFSET($O4547,,,N$12))*SQRT($J$12/$G$12),"")</f>
        <v>0.13755046899350026</v>
      </c>
      <c r="O4547" s="4">
        <f t="shared" ca="1" si="70"/>
        <v>-1.5254590297136567E-2</v>
      </c>
    </row>
    <row r="4548" spans="2:15" x14ac:dyDescent="0.2">
      <c r="B4548" s="14">
        <v>34992</v>
      </c>
      <c r="C4548" s="25">
        <v>916.08</v>
      </c>
      <c r="D4548" s="25">
        <v>916.28</v>
      </c>
      <c r="E4548" s="25">
        <v>895.71</v>
      </c>
      <c r="F4548" s="16">
        <v>895.71</v>
      </c>
      <c r="G4548" s="28">
        <f ca="1">IFERROR($F4548/OFFSET($F4548,G$12,)-1,"")</f>
        <v>-2.2236049253340329E-2</v>
      </c>
      <c r="H4548" s="29">
        <f ca="1">IFERROR($F4548/OFFSET($F4548,H$12,)-1,"")</f>
        <v>-5.2569784537925268E-2</v>
      </c>
      <c r="I4548" s="29">
        <f ca="1">IFERROR($F4548/OFFSET($F4548,I$12,)-1,"")</f>
        <v>-0.10037663837693966</v>
      </c>
      <c r="J4548" s="29">
        <f ca="1">IFERROR($F4548/OFFSET($F4548,J$12,)-1,"")</f>
        <v>-0.15536507397663302</v>
      </c>
      <c r="K4548" s="30">
        <f>F4548/VLOOKUP(YEAR(B4548),$Z$13:$AB$35,3,FALSE)-1</f>
        <v>-0.15203870076019343</v>
      </c>
      <c r="L4548" s="21">
        <f>MAX(F4548:$F$5741)</f>
        <v>1257.96</v>
      </c>
      <c r="M4548" s="28">
        <f ca="1">IF(OFFSET($O4548,M$12,)&lt;&gt;"",_xlfn.STDEV.S(OFFSET($O4548,,,M$12))*SQRT($J$12/$G$12),"")</f>
        <v>0.16880354115521207</v>
      </c>
      <c r="N4548" s="30">
        <f ca="1">IF(OFFSET($O4548,N$12,)&lt;&gt;"",_xlfn.STDEV.S(OFFSET($O4548,,,N$12))*SQRT($J$12/$G$12),"")</f>
        <v>0.13511777088279553</v>
      </c>
      <c r="O4548" s="4">
        <f t="shared" ca="1" si="70"/>
        <v>-2.2486997233872798E-2</v>
      </c>
    </row>
    <row r="4549" spans="2:15" x14ac:dyDescent="0.2">
      <c r="B4549" s="14">
        <v>34991</v>
      </c>
      <c r="C4549" s="25">
        <v>913.84</v>
      </c>
      <c r="D4549" s="25">
        <v>922.52</v>
      </c>
      <c r="E4549" s="25">
        <v>913.84</v>
      </c>
      <c r="F4549" s="16">
        <v>916.08</v>
      </c>
      <c r="G4549" s="28">
        <f ca="1">IFERROR($F4549/OFFSET($F4549,G$12,)-1,"")</f>
        <v>3.0329241987934186E-3</v>
      </c>
      <c r="H4549" s="29">
        <f ca="1">IFERROR($F4549/OFFSET($F4549,H$12,)-1,"")</f>
        <v>-2.1397058038051031E-2</v>
      </c>
      <c r="I4549" s="29">
        <f ca="1">IFERROR($F4549/OFFSET($F4549,I$12,)-1,"")</f>
        <v>-7.9427606720797406E-2</v>
      </c>
      <c r="J4549" s="29">
        <f ca="1">IFERROR($F4549/OFFSET($F4549,J$12,)-1,"")</f>
        <v>-0.13979867788461542</v>
      </c>
      <c r="K4549" s="30">
        <f>F4549/VLOOKUP(YEAR(B4549),$Z$13:$AB$35,3,FALSE)-1</f>
        <v>-0.13275458908843041</v>
      </c>
      <c r="L4549" s="21">
        <f>MAX(F4549:$F$5741)</f>
        <v>1257.96</v>
      </c>
      <c r="M4549" s="28">
        <f ca="1">IF(OFFSET($O4549,M$12,)&lt;&gt;"",_xlfn.STDEV.S(OFFSET($O4549,,,M$12))*SQRT($J$12/$G$12),"")</f>
        <v>0.1601961843656258</v>
      </c>
      <c r="N4549" s="30">
        <f ca="1">IF(OFFSET($O4549,N$12,)&lt;&gt;"",_xlfn.STDEV.S(OFFSET($O4549,,,N$12))*SQRT($J$12/$G$12),"")</f>
        <v>0.12866484200264436</v>
      </c>
      <c r="O4549" s="4">
        <f t="shared" ca="1" si="70"/>
        <v>3.0283341626748013E-3</v>
      </c>
    </row>
    <row r="4550" spans="2:15" x14ac:dyDescent="0.2">
      <c r="B4550" s="14">
        <v>34990</v>
      </c>
      <c r="C4550" s="25">
        <v>901.87</v>
      </c>
      <c r="D4550" s="25">
        <v>913.31</v>
      </c>
      <c r="E4550" s="25">
        <v>901.87</v>
      </c>
      <c r="F4550" s="16">
        <v>913.31</v>
      </c>
      <c r="G4550" s="28">
        <f ca="1">IFERROR($F4550/OFFSET($F4550,G$12,)-1,"")</f>
        <v>1.2864446440651545E-2</v>
      </c>
      <c r="H4550" s="29">
        <f ca="1">IFERROR($F4550/OFFSET($F4550,H$12,)-1,"")</f>
        <v>-5.1431716917836101E-2</v>
      </c>
      <c r="I4550" s="29">
        <f ca="1">IFERROR($F4550/OFFSET($F4550,I$12,)-1,"")</f>
        <v>-7.6933183752261436E-2</v>
      </c>
      <c r="J4550" s="29">
        <f ca="1">IFERROR($F4550/OFFSET($F4550,J$12,)-1,"")</f>
        <v>-0.13873617306187125</v>
      </c>
      <c r="K4550" s="30">
        <f>F4550/VLOOKUP(YEAR(B4550),$Z$13:$AB$35,3,FALSE)-1</f>
        <v>-0.13537692533441892</v>
      </c>
      <c r="L4550" s="21">
        <f>MAX(F4550:$F$5741)</f>
        <v>1257.96</v>
      </c>
      <c r="M4550" s="28">
        <f ca="1">IF(OFFSET($O4550,M$12,)&lt;&gt;"",_xlfn.STDEV.S(OFFSET($O4550,,,M$12))*SQRT($J$12/$G$12),"")</f>
        <v>0.15899922113172321</v>
      </c>
      <c r="N4550" s="30">
        <f ca="1">IF(OFFSET($O4550,N$12,)&lt;&gt;"",_xlfn.STDEV.S(OFFSET($O4550,,,N$12))*SQRT($J$12/$G$12),"")</f>
        <v>0.12965269572801785</v>
      </c>
      <c r="O4550" s="4">
        <f t="shared" ca="1" si="70"/>
        <v>1.2782402335018097E-2</v>
      </c>
    </row>
    <row r="4551" spans="2:15" x14ac:dyDescent="0.2">
      <c r="B4551" s="14">
        <v>34989</v>
      </c>
      <c r="C4551" s="25">
        <v>927.62</v>
      </c>
      <c r="D4551" s="25">
        <v>927.62</v>
      </c>
      <c r="E4551" s="25">
        <v>895.79</v>
      </c>
      <c r="F4551" s="16">
        <v>901.71</v>
      </c>
      <c r="G4551" s="28">
        <f ca="1">IFERROR($F4551/OFFSET($F4551,G$12,)-1,"")</f>
        <v>-2.8560039645773583E-2</v>
      </c>
      <c r="H4551" s="29">
        <f ca="1">IFERROR($F4551/OFFSET($F4551,H$12,)-1,"")</f>
        <v>-7.3658581687058855E-2</v>
      </c>
      <c r="I4551" s="29">
        <f ca="1">IFERROR($F4551/OFFSET($F4551,I$12,)-1,"")</f>
        <v>-0.10041302526038542</v>
      </c>
      <c r="J4551" s="29">
        <f ca="1">IFERROR($F4551/OFFSET($F4551,J$12,)-1,"")</f>
        <v>-0.14743201845618548</v>
      </c>
      <c r="K4551" s="30">
        <f>F4551/VLOOKUP(YEAR(B4551),$Z$13:$AB$35,3,FALSE)-1</f>
        <v>-0.14635855004686116</v>
      </c>
      <c r="L4551" s="21">
        <f>MAX(F4551:$F$5741)</f>
        <v>1257.96</v>
      </c>
      <c r="M4551" s="28">
        <f ca="1">IF(OFFSET($O4551,M$12,)&lt;&gt;"",_xlfn.STDEV.S(OFFSET($O4551,,,M$12))*SQRT($J$12/$G$12),"")</f>
        <v>0.15112279072409879</v>
      </c>
      <c r="N4551" s="30">
        <f ca="1">IF(OFFSET($O4551,N$12,)&lt;&gt;"",_xlfn.STDEV.S(OFFSET($O4551,,,N$12))*SQRT($J$12/$G$12),"")</f>
        <v>0.1275007796012429</v>
      </c>
      <c r="O4551" s="4">
        <f t="shared" ca="1" si="70"/>
        <v>-2.8975813047919994E-2</v>
      </c>
    </row>
    <row r="4552" spans="2:15" x14ac:dyDescent="0.2">
      <c r="B4552" s="14">
        <v>34988</v>
      </c>
      <c r="C4552" s="25">
        <v>945.34</v>
      </c>
      <c r="D4552" s="25">
        <v>945.39</v>
      </c>
      <c r="E4552" s="25">
        <v>928.22</v>
      </c>
      <c r="F4552" s="16">
        <v>928.22</v>
      </c>
      <c r="G4552" s="28">
        <f ca="1">IFERROR($F4552/OFFSET($F4552,G$12,)-1,"")</f>
        <v>-1.8182587448831611E-2</v>
      </c>
      <c r="H4552" s="29">
        <f ca="1">IFERROR($F4552/OFFSET($F4552,H$12,)-1,"")</f>
        <v>-5.3029993878800252E-2</v>
      </c>
      <c r="I4552" s="29">
        <f ca="1">IFERROR($F4552/OFFSET($F4552,I$12,)-1,"")</f>
        <v>-8.4369913686806353E-2</v>
      </c>
      <c r="J4552" s="29">
        <f ca="1">IFERROR($F4552/OFFSET($F4552,J$12,)-1,"")</f>
        <v>-0.12870190457416941</v>
      </c>
      <c r="K4552" s="30">
        <f>F4552/VLOOKUP(YEAR(B4552),$Z$13:$AB$35,3,FALSE)-1</f>
        <v>-0.12126175081178814</v>
      </c>
      <c r="L4552" s="21">
        <f>MAX(F4552:$F$5741)</f>
        <v>1257.96</v>
      </c>
      <c r="M4552" s="28">
        <f ca="1">IF(OFFSET($O4552,M$12,)&lt;&gt;"",_xlfn.STDEV.S(OFFSET($O4552,,,M$12))*SQRT($J$12/$G$12),"")</f>
        <v>0.13299309010565491</v>
      </c>
      <c r="N4552" s="30">
        <f ca="1">IF(OFFSET($O4552,N$12,)&lt;&gt;"",_xlfn.STDEV.S(OFFSET($O4552,,,N$12))*SQRT($J$12/$G$12),"")</f>
        <v>0.11594226421442308</v>
      </c>
      <c r="O4552" s="4">
        <f t="shared" ca="1" si="70"/>
        <v>-1.8349922181202342E-2</v>
      </c>
    </row>
    <row r="4553" spans="2:15" x14ac:dyDescent="0.2">
      <c r="B4553" s="14">
        <v>34985</v>
      </c>
      <c r="C4553" s="25">
        <v>936.03</v>
      </c>
      <c r="D4553" s="25">
        <v>945.64</v>
      </c>
      <c r="E4553" s="25">
        <v>932.82</v>
      </c>
      <c r="F4553" s="16">
        <v>945.41</v>
      </c>
      <c r="G4553" s="28">
        <f ca="1">IFERROR($F4553/OFFSET($F4553,G$12,)-1,"")</f>
        <v>9.934729892854488E-3</v>
      </c>
      <c r="H4553" s="29">
        <f ca="1">IFERROR($F4553/OFFSET($F4553,H$12,)-1,"")</f>
        <v>-3.5827197258653354E-2</v>
      </c>
      <c r="I4553" s="29">
        <f ca="1">IFERROR($F4553/OFFSET($F4553,I$12,)-1,"")</f>
        <v>-6.7523449751940579E-2</v>
      </c>
      <c r="J4553" s="29">
        <f ca="1">IFERROR($F4553/OFFSET($F4553,J$12,)-1,"")</f>
        <v>-0.11015210270697651</v>
      </c>
      <c r="K4553" s="30">
        <f>F4553/VLOOKUP(YEAR(B4553),$Z$13:$AB$35,3,FALSE)-1</f>
        <v>-0.10498811901809124</v>
      </c>
      <c r="L4553" s="21">
        <f>MAX(F4553:$F$5741)</f>
        <v>1257.96</v>
      </c>
      <c r="M4553" s="28">
        <f ca="1">IF(OFFSET($O4553,M$12,)&lt;&gt;"",_xlfn.STDEV.S(OFFSET($O4553,,,M$12))*SQRT($J$12/$G$12),"")</f>
        <v>0.12632863023881227</v>
      </c>
      <c r="N4553" s="30">
        <f ca="1">IF(OFFSET($O4553,N$12,)&lt;&gt;"",_xlfn.STDEV.S(OFFSET($O4553,,,N$12))*SQRT($J$12/$G$12),"")</f>
        <v>0.11084325975318857</v>
      </c>
      <c r="O4553" s="4">
        <f t="shared" ca="1" si="70"/>
        <v>9.8857048964950262E-3</v>
      </c>
    </row>
    <row r="4554" spans="2:15" x14ac:dyDescent="0.2">
      <c r="B4554" s="14">
        <v>34984</v>
      </c>
      <c r="C4554" s="25">
        <v>961.47</v>
      </c>
      <c r="D4554" s="25">
        <v>961.47</v>
      </c>
      <c r="E4554" s="25">
        <v>934.23</v>
      </c>
      <c r="F4554" s="16">
        <v>936.11</v>
      </c>
      <c r="G4554" s="28">
        <f ca="1">IFERROR($F4554/OFFSET($F4554,G$12,)-1,"")</f>
        <v>-2.7751524152758056E-2</v>
      </c>
      <c r="H4554" s="29">
        <f ca="1">IFERROR($F4554/OFFSET($F4554,H$12,)-1,"")</f>
        <v>-4.2372101111986304E-2</v>
      </c>
      <c r="I4554" s="29">
        <f ca="1">IFERROR($F4554/OFFSET($F4554,I$12,)-1,"")</f>
        <v>-8.0496237942753845E-2</v>
      </c>
      <c r="J4554" s="29">
        <f ca="1">IFERROR($F4554/OFFSET($F4554,J$12,)-1,"")</f>
        <v>-0.11854048964218455</v>
      </c>
      <c r="K4554" s="30">
        <f>F4554/VLOOKUP(YEAR(B4554),$Z$13:$AB$35,3,FALSE)-1</f>
        <v>-0.1137923526237562</v>
      </c>
      <c r="L4554" s="21">
        <f>MAX(F4554:$F$5741)</f>
        <v>1257.96</v>
      </c>
      <c r="M4554" s="28">
        <f ca="1">IF(OFFSET($O4554,M$12,)&lt;&gt;"",_xlfn.STDEV.S(OFFSET($O4554,,,M$12))*SQRT($J$12/$G$12),"")</f>
        <v>0.12720286380849116</v>
      </c>
      <c r="N4554" s="30">
        <f ca="1">IF(OFFSET($O4554,N$12,)&lt;&gt;"",_xlfn.STDEV.S(OFFSET($O4554,,,N$12))*SQRT($J$12/$G$12),"")</f>
        <v>0.10881957415687053</v>
      </c>
      <c r="O4554" s="4">
        <f t="shared" ca="1" si="70"/>
        <v>-2.8143873602698724E-2</v>
      </c>
    </row>
    <row r="4555" spans="2:15" x14ac:dyDescent="0.2">
      <c r="B4555" s="14">
        <v>34983</v>
      </c>
      <c r="C4555" s="25">
        <v>973.33</v>
      </c>
      <c r="D4555" s="25">
        <v>973.33</v>
      </c>
      <c r="E4555" s="25">
        <v>959.67</v>
      </c>
      <c r="F4555" s="16">
        <v>962.83</v>
      </c>
      <c r="G4555" s="28">
        <f ca="1">IFERROR($F4555/OFFSET($F4555,G$12,)-1,"")</f>
        <v>-1.0869006893292621E-2</v>
      </c>
      <c r="H4555" s="29">
        <f ca="1">IFERROR($F4555/OFFSET($F4555,H$12,)-1,"")</f>
        <v>-1.0218242750084761E-2</v>
      </c>
      <c r="I4555" s="29">
        <f ca="1">IFERROR($F4555/OFFSET($F4555,I$12,)-1,"")</f>
        <v>-5.3376199465156482E-2</v>
      </c>
      <c r="J4555" s="29">
        <f ca="1">IFERROR($F4555/OFFSET($F4555,J$12,)-1,"")</f>
        <v>-8.2783191868385231E-2</v>
      </c>
      <c r="K4555" s="30">
        <f>F4555/VLOOKUP(YEAR(B4555),$Z$13:$AB$35,3,FALSE)-1</f>
        <v>-8.849674811371655E-2</v>
      </c>
      <c r="L4555" s="21">
        <f>MAX(F4555:$F$5741)</f>
        <v>1257.96</v>
      </c>
      <c r="M4555" s="28">
        <f ca="1">IF(OFFSET($O4555,M$12,)&lt;&gt;"",_xlfn.STDEV.S(OFFSET($O4555,,,M$12))*SQRT($J$12/$G$12),"")</f>
        <v>0.10185647068664912</v>
      </c>
      <c r="N4555" s="30">
        <f ca="1">IF(OFFSET($O4555,N$12,)&lt;&gt;"",_xlfn.STDEV.S(OFFSET($O4555,,,N$12))*SQRT($J$12/$G$12),"")</f>
        <v>9.4956677025963693E-2</v>
      </c>
      <c r="O4555" s="4">
        <f t="shared" ca="1" si="70"/>
        <v>-1.0928506072821236E-2</v>
      </c>
    </row>
    <row r="4556" spans="2:15" x14ac:dyDescent="0.2">
      <c r="B4556" s="14">
        <v>34982</v>
      </c>
      <c r="C4556" s="25">
        <v>980.2</v>
      </c>
      <c r="D4556" s="25">
        <v>980.2</v>
      </c>
      <c r="E4556" s="25">
        <v>972.79</v>
      </c>
      <c r="F4556" s="16">
        <v>973.41</v>
      </c>
      <c r="G4556" s="28">
        <f ca="1">IFERROR($F4556/OFFSET($F4556,G$12,)-1,"")</f>
        <v>-6.927157722913746E-3</v>
      </c>
      <c r="H4556" s="29">
        <f ca="1">IFERROR($F4556/OFFSET($F4556,H$12,)-1,"")</f>
        <v>4.3334261924659057E-3</v>
      </c>
      <c r="I4556" s="29">
        <f ca="1">IFERROR($F4556/OFFSET($F4556,I$12,)-1,"")</f>
        <v>-4.0767456985750572E-2</v>
      </c>
      <c r="J4556" s="29">
        <f ca="1">IFERROR($F4556/OFFSET($F4556,J$12,)-1,"")</f>
        <v>-7.2898709462355438E-2</v>
      </c>
      <c r="K4556" s="30">
        <f>F4556/VLOOKUP(YEAR(B4556),$Z$13:$AB$35,3,FALSE)-1</f>
        <v>-7.8480749022540763E-2</v>
      </c>
      <c r="L4556" s="21">
        <f>MAX(F4556:$F$5741)</f>
        <v>1257.96</v>
      </c>
      <c r="M4556" s="28">
        <f ca="1">IF(OFFSET($O4556,M$12,)&lt;&gt;"",_xlfn.STDEV.S(OFFSET($O4556,,,M$12))*SQRT($J$12/$G$12),"")</f>
        <v>9.8344940600010408E-2</v>
      </c>
      <c r="N4556" s="30">
        <f ca="1">IF(OFFSET($O4556,N$12,)&lt;&gt;"",_xlfn.STDEV.S(OFFSET($O4556,,,N$12))*SQRT($J$12/$G$12),"")</f>
        <v>9.3234725185654371E-2</v>
      </c>
      <c r="O4556" s="4">
        <f t="shared" ca="1" si="70"/>
        <v>-6.9512618599087365E-3</v>
      </c>
    </row>
    <row r="4557" spans="2:15" x14ac:dyDescent="0.2">
      <c r="B4557" s="14">
        <v>34981</v>
      </c>
      <c r="C4557" s="25">
        <v>980.39</v>
      </c>
      <c r="D4557" s="25">
        <v>980.39</v>
      </c>
      <c r="E4557" s="25">
        <v>973.39</v>
      </c>
      <c r="F4557" s="16">
        <v>980.2</v>
      </c>
      <c r="G4557" s="28">
        <f ca="1">IFERROR($F4557/OFFSET($F4557,G$12,)-1,"")</f>
        <v>-3.4674771044518327E-4</v>
      </c>
      <c r="H4557" s="29">
        <f ca="1">IFERROR($F4557/OFFSET($F4557,H$12,)-1,"")</f>
        <v>3.8507230346973564E-3</v>
      </c>
      <c r="I4557" s="29">
        <f ca="1">IFERROR($F4557/OFFSET($F4557,I$12,)-1,"")</f>
        <v>-3.9189162696778856E-2</v>
      </c>
      <c r="J4557" s="29">
        <f ca="1">IFERROR($F4557/OFFSET($F4557,J$12,)-1,"")</f>
        <v>-6.4828507370128352E-2</v>
      </c>
      <c r="K4557" s="30">
        <f>F4557/VLOOKUP(YEAR(B4557),$Z$13:$AB$35,3,FALSE)-1</f>
        <v>-7.2052711798619606E-2</v>
      </c>
      <c r="L4557" s="21">
        <f>MAX(F4557:$F$5741)</f>
        <v>1257.96</v>
      </c>
      <c r="M4557" s="28">
        <f ca="1">IF(OFFSET($O4557,M$12,)&lt;&gt;"",_xlfn.STDEV.S(OFFSET($O4557,,,M$12))*SQRT($J$12/$G$12),"")</f>
        <v>9.706143847362729E-2</v>
      </c>
      <c r="N4557" s="30">
        <f ca="1">IF(OFFSET($O4557,N$12,)&lt;&gt;"",_xlfn.STDEV.S(OFFSET($O4557,,,N$12))*SQRT($J$12/$G$12),"")</f>
        <v>9.3335278142742575E-2</v>
      </c>
      <c r="O4557" s="4">
        <f t="shared" ca="1" si="70"/>
        <v>-3.4680784133309963E-4</v>
      </c>
    </row>
    <row r="4558" spans="2:15" x14ac:dyDescent="0.2">
      <c r="B4558" s="14">
        <v>34978</v>
      </c>
      <c r="C4558" s="25">
        <v>977.53</v>
      </c>
      <c r="D4558" s="25">
        <v>980.57</v>
      </c>
      <c r="E4558" s="25">
        <v>973.65</v>
      </c>
      <c r="F4558" s="16">
        <v>980.54</v>
      </c>
      <c r="G4558" s="28">
        <f ca="1">IFERROR($F4558/OFFSET($F4558,G$12,)-1,"")</f>
        <v>3.0791893854920094E-3</v>
      </c>
      <c r="H4558" s="29">
        <f ca="1">IFERROR($F4558/OFFSET($F4558,H$12,)-1,"")</f>
        <v>3.0176249757054574E-3</v>
      </c>
      <c r="I4558" s="29">
        <f ca="1">IFERROR($F4558/OFFSET($F4558,I$12,)-1,"")</f>
        <v>-3.8997187184538373E-2</v>
      </c>
      <c r="J4558" s="29">
        <f ca="1">IFERROR($F4558/OFFSET($F4558,J$12,)-1,"")</f>
        <v>-6.75200182589345E-2</v>
      </c>
      <c r="K4558" s="30">
        <f>F4558/VLOOKUP(YEAR(B4558),$Z$13:$AB$35,3,FALSE)-1</f>
        <v>-7.17308365915309E-2</v>
      </c>
      <c r="L4558" s="21">
        <f>MAX(F4558:$F$5741)</f>
        <v>1257.96</v>
      </c>
      <c r="M4558" s="28">
        <f ca="1">IF(OFFSET($O4558,M$12,)&lt;&gt;"",_xlfn.STDEV.S(OFFSET($O4558,,,M$12))*SQRT($J$12/$G$12),"")</f>
        <v>9.764987644150773E-2</v>
      </c>
      <c r="N4558" s="30">
        <f ca="1">IF(OFFSET($O4558,N$12,)&lt;&gt;"",_xlfn.STDEV.S(OFFSET($O4558,,,N$12))*SQRT($J$12/$G$12),"")</f>
        <v>9.3735701051044007E-2</v>
      </c>
      <c r="O4558" s="4">
        <f t="shared" ca="1" si="70"/>
        <v>3.0744583911199723E-3</v>
      </c>
    </row>
    <row r="4559" spans="2:15" x14ac:dyDescent="0.2">
      <c r="B4559" s="14">
        <v>34977</v>
      </c>
      <c r="C4559" s="25">
        <v>972.77</v>
      </c>
      <c r="D4559" s="25">
        <v>980.91</v>
      </c>
      <c r="E4559" s="25">
        <v>972.77</v>
      </c>
      <c r="F4559" s="16">
        <v>977.53</v>
      </c>
      <c r="G4559" s="28">
        <f ca="1">IFERROR($F4559/OFFSET($F4559,G$12,)-1,"")</f>
        <v>4.8932430070829369E-3</v>
      </c>
      <c r="H4559" s="29">
        <f ca="1">IFERROR($F4559/OFFSET($F4559,H$12,)-1,"")</f>
        <v>3.8097389661333469E-3</v>
      </c>
      <c r="I4559" s="29">
        <f ca="1">IFERROR($F4559/OFFSET($F4559,I$12,)-1,"")</f>
        <v>-4.4615805625598637E-2</v>
      </c>
      <c r="J4559" s="29">
        <f ca="1">IFERROR($F4559/OFFSET($F4559,J$12,)-1,"")</f>
        <v>-7.7767085550398241E-2</v>
      </c>
      <c r="K4559" s="30">
        <f>F4559/VLOOKUP(YEAR(B4559),$Z$13:$AB$35,3,FALSE)-1</f>
        <v>-7.458037886605251E-2</v>
      </c>
      <c r="L4559" s="21">
        <f>MAX(F4559:$F$5741)</f>
        <v>1257.96</v>
      </c>
      <c r="M4559" s="28">
        <f ca="1">IF(OFFSET($O4559,M$12,)&lt;&gt;"",_xlfn.STDEV.S(OFFSET($O4559,,,M$12))*SQRT($J$12/$G$12),"")</f>
        <v>9.7037687914297122E-2</v>
      </c>
      <c r="N4559" s="30">
        <f ca="1">IF(OFFSET($O4559,N$12,)&lt;&gt;"",_xlfn.STDEV.S(OFFSET($O4559,,,N$12))*SQRT($J$12/$G$12),"")</f>
        <v>9.331361794178579E-2</v>
      </c>
      <c r="O4559" s="4">
        <f t="shared" ref="O4559:O4622" ca="1" si="71">IFERROR(LN(1+G4559),"")</f>
        <v>4.8813100050733764E-3</v>
      </c>
    </row>
    <row r="4560" spans="2:15" x14ac:dyDescent="0.2">
      <c r="B4560" s="14">
        <v>34976</v>
      </c>
      <c r="C4560" s="25">
        <v>969.26</v>
      </c>
      <c r="D4560" s="25">
        <v>972.77</v>
      </c>
      <c r="E4560" s="25">
        <v>964.61</v>
      </c>
      <c r="F4560" s="16">
        <v>972.77</v>
      </c>
      <c r="G4560" s="28">
        <f ca="1">IFERROR($F4560/OFFSET($F4560,G$12,)-1,"")</f>
        <v>3.6730945821854544E-3</v>
      </c>
      <c r="H4560" s="29">
        <f ca="1">IFERROR($F4560/OFFSET($F4560,H$12,)-1,"")</f>
        <v>3.2906576173585833E-4</v>
      </c>
      <c r="I4560" s="29">
        <f ca="1">IFERROR($F4560/OFFSET($F4560,I$12,)-1,"")</f>
        <v>-5.417651119602529E-2</v>
      </c>
      <c r="J4560" s="29">
        <f ca="1">IFERROR($F4560/OFFSET($F4560,J$12,)-1,"")</f>
        <v>-9.0979600609271905E-2</v>
      </c>
      <c r="K4560" s="30">
        <f>F4560/VLOOKUP(YEAR(B4560),$Z$13:$AB$35,3,FALSE)-1</f>
        <v>-7.9086631765296178E-2</v>
      </c>
      <c r="L4560" s="21">
        <f>MAX(F4560:$F$5741)</f>
        <v>1257.96</v>
      </c>
      <c r="M4560" s="28">
        <f ca="1">IF(OFFSET($O4560,M$12,)&lt;&gt;"",_xlfn.STDEV.S(OFFSET($O4560,,,M$12))*SQRT($J$12/$G$12),"")</f>
        <v>9.6185023365416872E-2</v>
      </c>
      <c r="N4560" s="30">
        <f ca="1">IF(OFFSET($O4560,N$12,)&lt;&gt;"",_xlfn.STDEV.S(OFFSET($O4560,,,N$12))*SQRT($J$12/$G$12),"")</f>
        <v>9.2714100520921064E-2</v>
      </c>
      <c r="O4560" s="4">
        <f t="shared" ca="1" si="71"/>
        <v>3.6663652435780531E-3</v>
      </c>
    </row>
    <row r="4561" spans="2:15" x14ac:dyDescent="0.2">
      <c r="B4561" s="14">
        <v>34975</v>
      </c>
      <c r="C4561" s="25">
        <v>976.37</v>
      </c>
      <c r="D4561" s="25">
        <v>976.37</v>
      </c>
      <c r="E4561" s="25">
        <v>964.66</v>
      </c>
      <c r="F4561" s="16">
        <v>969.21</v>
      </c>
      <c r="G4561" s="28">
        <f ca="1">IFERROR($F4561/OFFSET($F4561,G$12,)-1,"")</f>
        <v>-7.4044488140592168E-3</v>
      </c>
      <c r="H4561" s="29">
        <f ca="1">IFERROR($F4561/OFFSET($F4561,H$12,)-1,"")</f>
        <v>-1.2068701901024381E-2</v>
      </c>
      <c r="I4561" s="29">
        <f ca="1">IFERROR($F4561/OFFSET($F4561,I$12,)-1,"")</f>
        <v>-5.5893784276098479E-2</v>
      </c>
      <c r="J4561" s="29">
        <f ca="1">IFERROR($F4561/OFFSET($F4561,J$12,)-1,"")</f>
        <v>-9.6096992305898743E-2</v>
      </c>
      <c r="K4561" s="30">
        <f>F4561/VLOOKUP(YEAR(B4561),$Z$13:$AB$35,3,FALSE)-1</f>
        <v>-8.2456854521873235E-2</v>
      </c>
      <c r="L4561" s="21">
        <f>MAX(F4561:$F$5741)</f>
        <v>1257.96</v>
      </c>
      <c r="M4561" s="28">
        <f ca="1">IF(OFFSET($O4561,M$12,)&lt;&gt;"",_xlfn.STDEV.S(OFFSET($O4561,,,M$12))*SQRT($J$12/$G$12),"")</f>
        <v>9.4799014561001801E-2</v>
      </c>
      <c r="N4561" s="30">
        <f ca="1">IF(OFFSET($O4561,N$12,)&lt;&gt;"",_xlfn.STDEV.S(OFFSET($O4561,,,N$12))*SQRT($J$12/$G$12),"")</f>
        <v>9.3737784922640066E-2</v>
      </c>
      <c r="O4561" s="4">
        <f t="shared" ca="1" si="71"/>
        <v>-7.4319978195572468E-3</v>
      </c>
    </row>
    <row r="4562" spans="2:15" x14ac:dyDescent="0.2">
      <c r="B4562" s="14">
        <v>34974</v>
      </c>
      <c r="C4562" s="25">
        <v>977.67</v>
      </c>
      <c r="D4562" s="25">
        <v>979.96</v>
      </c>
      <c r="E4562" s="25">
        <v>967.19</v>
      </c>
      <c r="F4562" s="16">
        <v>976.44</v>
      </c>
      <c r="G4562" s="28">
        <f ca="1">IFERROR($F4562/OFFSET($F4562,G$12,)-1,"")</f>
        <v>-1.1763622786649108E-3</v>
      </c>
      <c r="H4562" s="29">
        <f ca="1">IFERROR($F4562/OFFSET($F4562,H$12,)-1,"")</f>
        <v>1.4871947404588859E-3</v>
      </c>
      <c r="I4562" s="29">
        <f ca="1">IFERROR($F4562/OFFSET($F4562,I$12,)-1,"")</f>
        <v>-4.6072684642438411E-2</v>
      </c>
      <c r="J4562" s="29">
        <f ca="1">IFERROR($F4562/OFFSET($F4562,J$12,)-1,"")</f>
        <v>-9.7076066653104309E-2</v>
      </c>
      <c r="K4562" s="30">
        <f>F4562/VLOOKUP(YEAR(B4562),$Z$13:$AB$35,3,FALSE)-1</f>
        <v>-7.5612272912307876E-2</v>
      </c>
      <c r="L4562" s="21">
        <f>MAX(F4562:$F$5741)</f>
        <v>1257.96</v>
      </c>
      <c r="M4562" s="28">
        <f ca="1">IF(OFFSET($O4562,M$12,)&lt;&gt;"",_xlfn.STDEV.S(OFFSET($O4562,,,M$12))*SQRT($J$12/$G$12),"")</f>
        <v>9.3563683765880409E-2</v>
      </c>
      <c r="N4562" s="30">
        <f ca="1">IF(OFFSET($O4562,N$12,)&lt;&gt;"",_xlfn.STDEV.S(OFFSET($O4562,,,N$12))*SQRT($J$12/$G$12),"")</f>
        <v>9.7717314389267632E-2</v>
      </c>
      <c r="O4562" s="4">
        <f t="shared" ca="1" si="71"/>
        <v>-1.1770547358772089E-3</v>
      </c>
    </row>
    <row r="4563" spans="2:15" x14ac:dyDescent="0.2">
      <c r="B4563" s="14">
        <v>34971</v>
      </c>
      <c r="C4563" s="25">
        <v>973.67</v>
      </c>
      <c r="D4563" s="25">
        <v>982.42</v>
      </c>
      <c r="E4563" s="25">
        <v>973.56</v>
      </c>
      <c r="F4563" s="16">
        <v>977.59</v>
      </c>
      <c r="G4563" s="28">
        <f ca="1">IFERROR($F4563/OFFSET($F4563,G$12,)-1,"")</f>
        <v>3.8713519952351394E-3</v>
      </c>
      <c r="H4563" s="29">
        <f ca="1">IFERROR($F4563/OFFSET($F4563,H$12,)-1,"")</f>
        <v>-5.1143570230283153E-5</v>
      </c>
      <c r="I4563" s="29">
        <f ca="1">IFERROR($F4563/OFFSET($F4563,I$12,)-1,"")</f>
        <v>-3.4507619527322619E-2</v>
      </c>
      <c r="J4563" s="29">
        <f ca="1">IFERROR($F4563/OFFSET($F4563,J$12,)-1,"")</f>
        <v>-8.7507233931338191E-2</v>
      </c>
      <c r="K4563" s="30">
        <f>F4563/VLOOKUP(YEAR(B4563),$Z$13:$AB$35,3,FALSE)-1</f>
        <v>-7.4523577358919124E-2</v>
      </c>
      <c r="L4563" s="21">
        <f>MAX(F4563:$F$5741)</f>
        <v>1257.96</v>
      </c>
      <c r="M4563" s="28">
        <f ca="1">IF(OFFSET($O4563,M$12,)&lt;&gt;"",_xlfn.STDEV.S(OFFSET($O4563,,,M$12))*SQRT($J$12/$G$12),"")</f>
        <v>9.7326339350695332E-2</v>
      </c>
      <c r="N4563" s="30">
        <f ca="1">IF(OFFSET($O4563,N$12,)&lt;&gt;"",_xlfn.STDEV.S(OFFSET($O4563,,,N$12))*SQRT($J$12/$G$12),"")</f>
        <v>0.10045672421417057</v>
      </c>
      <c r="O4563" s="4">
        <f t="shared" ca="1" si="71"/>
        <v>3.8638775965744773E-3</v>
      </c>
    </row>
    <row r="4564" spans="2:15" x14ac:dyDescent="0.2">
      <c r="B4564" s="14">
        <v>34970</v>
      </c>
      <c r="C4564" s="25">
        <v>972.38</v>
      </c>
      <c r="D4564" s="25">
        <v>973.82</v>
      </c>
      <c r="E4564" s="25">
        <v>967.27</v>
      </c>
      <c r="F4564" s="16">
        <v>973.82</v>
      </c>
      <c r="G4564" s="28">
        <f ca="1">IFERROR($F4564/OFFSET($F4564,G$12,)-1,"")</f>
        <v>1.4088127924314353E-3</v>
      </c>
      <c r="H4564" s="29">
        <f ca="1">IFERROR($F4564/OFFSET($F4564,H$12,)-1,"")</f>
        <v>-2.1925375382915613E-2</v>
      </c>
      <c r="I4564" s="29">
        <f ca="1">IFERROR($F4564/OFFSET($F4564,I$12,)-1,"")</f>
        <v>-3.9094568992737555E-2</v>
      </c>
      <c r="J4564" s="29">
        <f ca="1">IFERROR($F4564/OFFSET($F4564,J$12,)-1,"")</f>
        <v>-0.10245350144703125</v>
      </c>
      <c r="K4564" s="30">
        <f>F4564/VLOOKUP(YEAR(B4564),$Z$13:$AB$35,3,FALSE)-1</f>
        <v>-7.8092605390462921E-2</v>
      </c>
      <c r="L4564" s="21">
        <f>MAX(F4564:$F$5741)</f>
        <v>1257.96</v>
      </c>
      <c r="M4564" s="28">
        <f ca="1">IF(OFFSET($O4564,M$12,)&lt;&gt;"",_xlfn.STDEV.S(OFFSET($O4564,,,M$12))*SQRT($J$12/$G$12),"")</f>
        <v>9.6120044098049862E-2</v>
      </c>
      <c r="N4564" s="30">
        <f ca="1">IF(OFFSET($O4564,N$12,)&lt;&gt;"",_xlfn.STDEV.S(OFFSET($O4564,,,N$12))*SQRT($J$12/$G$12),"")</f>
        <v>0.10040387231665754</v>
      </c>
      <c r="O4564" s="4">
        <f t="shared" ca="1" si="71"/>
        <v>1.4078213467543725E-3</v>
      </c>
    </row>
    <row r="4565" spans="2:15" x14ac:dyDescent="0.2">
      <c r="B4565" s="14">
        <v>34969</v>
      </c>
      <c r="C4565" s="25">
        <v>980.97</v>
      </c>
      <c r="D4565" s="25">
        <v>980.97</v>
      </c>
      <c r="E4565" s="25">
        <v>971.97</v>
      </c>
      <c r="F4565" s="16">
        <v>972.45</v>
      </c>
      <c r="G4565" s="28">
        <f ca="1">IFERROR($F4565/OFFSET($F4565,G$12,)-1,"")</f>
        <v>-8.7661179348655915E-3</v>
      </c>
      <c r="H4565" s="29">
        <f ca="1">IFERROR($F4565/OFFSET($F4565,H$12,)-1,"")</f>
        <v>-2.2781172119945237E-2</v>
      </c>
      <c r="I4565" s="29">
        <f ca="1">IFERROR($F4565/OFFSET($F4565,I$12,)-1,"")</f>
        <v>-3.9308859558997877E-2</v>
      </c>
      <c r="J4565" s="29">
        <f ca="1">IFERROR($F4565/OFFSET($F4565,J$12,)-1,"")</f>
        <v>-0.10704939257871682</v>
      </c>
      <c r="K4565" s="30">
        <f>F4565/VLOOKUP(YEAR(B4565),$Z$13:$AB$35,3,FALSE)-1</f>
        <v>-7.938957313667383E-2</v>
      </c>
      <c r="L4565" s="21">
        <f>MAX(F4565:$F$5741)</f>
        <v>1257.96</v>
      </c>
      <c r="M4565" s="28">
        <f ca="1">IF(OFFSET($O4565,M$12,)&lt;&gt;"",_xlfn.STDEV.S(OFFSET($O4565,,,M$12))*SQRT($J$12/$G$12),"")</f>
        <v>9.5959104336287612E-2</v>
      </c>
      <c r="N4565" s="30">
        <f ca="1">IF(OFFSET($O4565,N$12,)&lt;&gt;"",_xlfn.STDEV.S(OFFSET($O4565,,,N$12))*SQRT($J$12/$G$12),"")</f>
        <v>0.10052266033871646</v>
      </c>
      <c r="O4565" s="4">
        <f t="shared" ca="1" si="71"/>
        <v>-8.8047663769961117E-3</v>
      </c>
    </row>
    <row r="4566" spans="2:15" x14ac:dyDescent="0.2">
      <c r="B4566" s="14">
        <v>34968</v>
      </c>
      <c r="C4566" s="25">
        <v>975.44</v>
      </c>
      <c r="D4566" s="25">
        <v>990.66</v>
      </c>
      <c r="E4566" s="25">
        <v>975.39</v>
      </c>
      <c r="F4566" s="16">
        <v>981.05</v>
      </c>
      <c r="G4566" s="28">
        <f ca="1">IFERROR($F4566/OFFSET($F4566,G$12,)-1,"")</f>
        <v>6.2154483635727953E-3</v>
      </c>
      <c r="H4566" s="29">
        <f ca="1">IFERROR($F4566/OFFSET($F4566,H$12,)-1,"")</f>
        <v>-8.4695228565941916E-3</v>
      </c>
      <c r="I4566" s="29">
        <f ca="1">IFERROR($F4566/OFFSET($F4566,I$12,)-1,"")</f>
        <v>-2.9940771063846738E-2</v>
      </c>
      <c r="J4566" s="29">
        <f ca="1">IFERROR($F4566/OFFSET($F4566,J$12,)-1,"")</f>
        <v>-8.934372969460691E-2</v>
      </c>
      <c r="K4566" s="30">
        <f>F4566/VLOOKUP(YEAR(B4566),$Z$13:$AB$35,3,FALSE)-1</f>
        <v>-7.1248023780897674E-2</v>
      </c>
      <c r="L4566" s="21">
        <f>MAX(F4566:$F$5741)</f>
        <v>1257.96</v>
      </c>
      <c r="M4566" s="28">
        <f ca="1">IF(OFFSET($O4566,M$12,)&lt;&gt;"",_xlfn.STDEV.S(OFFSET($O4566,,,M$12))*SQRT($J$12/$G$12),"")</f>
        <v>9.4187834730871611E-2</v>
      </c>
      <c r="N4566" s="30">
        <f ca="1">IF(OFFSET($O4566,N$12,)&lt;&gt;"",_xlfn.STDEV.S(OFFSET($O4566,,,N$12))*SQRT($J$12/$G$12),"")</f>
        <v>9.9245230591444272E-2</v>
      </c>
      <c r="O4566" s="4">
        <f t="shared" ca="1" si="71"/>
        <v>6.1962121311169962E-3</v>
      </c>
    </row>
    <row r="4567" spans="2:15" x14ac:dyDescent="0.2">
      <c r="B4567" s="14">
        <v>34967</v>
      </c>
      <c r="C4567" s="25">
        <v>977.64</v>
      </c>
      <c r="D4567" s="25">
        <v>978.55</v>
      </c>
      <c r="E4567" s="25">
        <v>967.34</v>
      </c>
      <c r="F4567" s="16">
        <v>974.99</v>
      </c>
      <c r="G4567" s="28">
        <f ca="1">IFERROR($F4567/OFFSET($F4567,G$12,)-1,"")</f>
        <v>-2.7106092222085598E-3</v>
      </c>
      <c r="H4567" s="29">
        <f ca="1">IFERROR($F4567/OFFSET($F4567,H$12,)-1,"")</f>
        <v>-2.7305558881040803E-2</v>
      </c>
      <c r="I4567" s="29">
        <f ca="1">IFERROR($F4567/OFFSET($F4567,I$12,)-1,"")</f>
        <v>-4.059080532157755E-2</v>
      </c>
      <c r="J4567" s="29">
        <f ca="1">IFERROR($F4567/OFFSET($F4567,J$12,)-1,"")</f>
        <v>-9.5548196179927491E-2</v>
      </c>
      <c r="K4567" s="30">
        <f>F4567/VLOOKUP(YEAR(B4567),$Z$13:$AB$35,3,FALSE)-1</f>
        <v>-7.6984976001363226E-2</v>
      </c>
      <c r="L4567" s="21">
        <f>MAX(F4567:$F$5741)</f>
        <v>1257.96</v>
      </c>
      <c r="M4567" s="28">
        <f ca="1">IF(OFFSET($O4567,M$12,)&lt;&gt;"",_xlfn.STDEV.S(OFFSET($O4567,,,M$12))*SQRT($J$12/$G$12),"")</f>
        <v>9.324936025790484E-2</v>
      </c>
      <c r="N4567" s="30">
        <f ca="1">IF(OFFSET($O4567,N$12,)&lt;&gt;"",_xlfn.STDEV.S(OFFSET($O4567,,,N$12))*SQRT($J$12/$G$12),"")</f>
        <v>9.8206400564098822E-2</v>
      </c>
      <c r="O4567" s="4">
        <f t="shared" ca="1" si="71"/>
        <v>-2.7142895755572615E-3</v>
      </c>
    </row>
    <row r="4568" spans="2:15" x14ac:dyDescent="0.2">
      <c r="B4568" s="14">
        <v>34964</v>
      </c>
      <c r="C4568" s="25">
        <v>995.43</v>
      </c>
      <c r="D4568" s="25">
        <v>995.43</v>
      </c>
      <c r="E4568" s="25">
        <v>977.64</v>
      </c>
      <c r="F4568" s="16">
        <v>977.64</v>
      </c>
      <c r="G4568" s="28">
        <f ca="1">IFERROR($F4568/OFFSET($F4568,G$12,)-1,"")</f>
        <v>-1.8088685783156699E-2</v>
      </c>
      <c r="H4568" s="29">
        <f ca="1">IFERROR($F4568/OFFSET($F4568,H$12,)-1,"")</f>
        <v>-3.5620221948212127E-2</v>
      </c>
      <c r="I4568" s="29">
        <f ca="1">IFERROR($F4568/OFFSET($F4568,I$12,)-1,"")</f>
        <v>-4.1454231704447397E-2</v>
      </c>
      <c r="J4568" s="29">
        <f ca="1">IFERROR($F4568/OFFSET($F4568,J$12,)-1,"")</f>
        <v>-9.6116863905325367E-2</v>
      </c>
      <c r="K4568" s="30">
        <f>F4568/VLOOKUP(YEAR(B4568),$Z$13:$AB$35,3,FALSE)-1</f>
        <v>-7.4476242769641487E-2</v>
      </c>
      <c r="L4568" s="21">
        <f>MAX(F4568:$F$5741)</f>
        <v>1257.96</v>
      </c>
      <c r="M4568" s="28">
        <f ca="1">IF(OFFSET($O4568,M$12,)&lt;&gt;"",_xlfn.STDEV.S(OFFSET($O4568,,,M$12))*SQRT($J$12/$G$12),"")</f>
        <v>9.84559888954991E-2</v>
      </c>
      <c r="N4568" s="30">
        <f ca="1">IF(OFFSET($O4568,N$12,)&lt;&gt;"",_xlfn.STDEV.S(OFFSET($O4568,,,N$12))*SQRT($J$12/$G$12),"")</f>
        <v>9.8227992202431821E-2</v>
      </c>
      <c r="O4568" s="4">
        <f t="shared" ca="1" si="71"/>
        <v>-1.8254286094133404E-2</v>
      </c>
    </row>
    <row r="4569" spans="2:15" x14ac:dyDescent="0.2">
      <c r="B4569" s="14">
        <v>34963</v>
      </c>
      <c r="C4569" s="25">
        <v>994.74</v>
      </c>
      <c r="D4569" s="25">
        <v>996.38</v>
      </c>
      <c r="E4569" s="25">
        <v>989.33</v>
      </c>
      <c r="F4569" s="16">
        <v>995.65</v>
      </c>
      <c r="G4569" s="28">
        <f ca="1">IFERROR($F4569/OFFSET($F4569,G$12,)-1,"")</f>
        <v>5.3259908352765173E-4</v>
      </c>
      <c r="H4569" s="29">
        <f ca="1">IFERROR($F4569/OFFSET($F4569,H$12,)-1,"")</f>
        <v>-1.7970745756359374E-2</v>
      </c>
      <c r="I4569" s="29">
        <f ca="1">IFERROR($F4569/OFFSET($F4569,I$12,)-1,"")</f>
        <v>-3.0015782397755486E-2</v>
      </c>
      <c r="J4569" s="29">
        <f ca="1">IFERROR($F4569/OFFSET($F4569,J$12,)-1,"")</f>
        <v>-9.289273967984979E-2</v>
      </c>
      <c r="K4569" s="30">
        <f>F4569/VLOOKUP(YEAR(B4569),$Z$13:$AB$35,3,FALSE)-1</f>
        <v>-5.7426323711789129E-2</v>
      </c>
      <c r="L4569" s="21">
        <f>MAX(F4569:$F$5741)</f>
        <v>1257.96</v>
      </c>
      <c r="M4569" s="28">
        <f ca="1">IF(OFFSET($O4569,M$12,)&lt;&gt;"",_xlfn.STDEV.S(OFFSET($O4569,,,M$12))*SQRT($J$12/$G$12),"")</f>
        <v>8.5189093051474166E-2</v>
      </c>
      <c r="N4569" s="30">
        <f ca="1">IF(OFFSET($O4569,N$12,)&lt;&gt;"",_xlfn.STDEV.S(OFFSET($O4569,,,N$12))*SQRT($J$12/$G$12),"")</f>
        <v>9.3037588053514225E-2</v>
      </c>
      <c r="O4569" s="4">
        <f t="shared" ca="1" si="71"/>
        <v>5.3245730297499239E-4</v>
      </c>
    </row>
    <row r="4570" spans="2:15" x14ac:dyDescent="0.2">
      <c r="B4570" s="14">
        <v>34962</v>
      </c>
      <c r="C4570" s="25">
        <v>989.21</v>
      </c>
      <c r="D4570" s="25">
        <v>997.83</v>
      </c>
      <c r="E4570" s="25">
        <v>975.52</v>
      </c>
      <c r="F4570" s="16">
        <v>995.12</v>
      </c>
      <c r="G4570" s="28">
        <f ca="1">IFERROR($F4570/OFFSET($F4570,G$12,)-1,"")</f>
        <v>5.7507858059691053E-3</v>
      </c>
      <c r="H4570" s="29">
        <f ca="1">IFERROR($F4570/OFFSET($F4570,H$12,)-1,"")</f>
        <v>-2.2533053061705499E-2</v>
      </c>
      <c r="I4570" s="29">
        <f ca="1">IFERROR($F4570/OFFSET($F4570,I$12,)-1,"")</f>
        <v>-3.2135076252723382E-2</v>
      </c>
      <c r="J4570" s="29">
        <f ca="1">IFERROR($F4570/OFFSET($F4570,J$12,)-1,"")</f>
        <v>-9.4579963059677641E-2</v>
      </c>
      <c r="K4570" s="30">
        <f>F4570/VLOOKUP(YEAR(B4570),$Z$13:$AB$35,3,FALSE)-1</f>
        <v>-5.792807035813341E-2</v>
      </c>
      <c r="L4570" s="21">
        <f>MAX(F4570:$F$5741)</f>
        <v>1257.96</v>
      </c>
      <c r="M4570" s="28">
        <f ca="1">IF(OFFSET($O4570,M$12,)&lt;&gt;"",_xlfn.STDEV.S(OFFSET($O4570,,,M$12))*SQRT($J$12/$G$12),"")</f>
        <v>8.5292375224490846E-2</v>
      </c>
      <c r="N4570" s="30">
        <f ca="1">IF(OFFSET($O4570,N$12,)&lt;&gt;"",_xlfn.STDEV.S(OFFSET($O4570,,,N$12))*SQRT($J$12/$G$12),"")</f>
        <v>9.3017261936745296E-2</v>
      </c>
      <c r="O4570" s="4">
        <f t="shared" ca="1" si="71"/>
        <v>5.7343131608722769E-3</v>
      </c>
    </row>
    <row r="4571" spans="2:15" x14ac:dyDescent="0.2">
      <c r="B4571" s="14">
        <v>34961</v>
      </c>
      <c r="C4571" s="25">
        <v>1002.14</v>
      </c>
      <c r="D4571" s="25">
        <v>1002.14</v>
      </c>
      <c r="E4571" s="25">
        <v>988.54</v>
      </c>
      <c r="F4571" s="16">
        <v>989.43</v>
      </c>
      <c r="G4571" s="28">
        <f ca="1">IFERROR($F4571/OFFSET($F4571,G$12,)-1,"")</f>
        <v>-1.2899557045372934E-2</v>
      </c>
      <c r="H4571" s="29">
        <f ca="1">IFERROR($F4571/OFFSET($F4571,H$12,)-1,"")</f>
        <v>-2.7223926380368191E-2</v>
      </c>
      <c r="I4571" s="29">
        <f ca="1">IFERROR($F4571/OFFSET($F4571,I$12,)-1,"")</f>
        <v>-4.1305738038486139E-2</v>
      </c>
      <c r="J4571" s="29">
        <f ca="1">IFERROR($F4571/OFFSET($F4571,J$12,)-1,"")</f>
        <v>-0.11673019755577185</v>
      </c>
      <c r="K4571" s="30">
        <f>F4571/VLOOKUP(YEAR(B4571),$Z$13:$AB$35,3,FALSE)-1</f>
        <v>-6.3314746617943563E-2</v>
      </c>
      <c r="L4571" s="21">
        <f>MAX(F4571:$F$5741)</f>
        <v>1257.96</v>
      </c>
      <c r="M4571" s="28">
        <f ca="1">IF(OFFSET($O4571,M$12,)&lt;&gt;"",_xlfn.STDEV.S(OFFSET($O4571,,,M$12))*SQRT($J$12/$G$12),"")</f>
        <v>8.5120656681087134E-2</v>
      </c>
      <c r="N4571" s="30">
        <f ca="1">IF(OFFSET($O4571,N$12,)&lt;&gt;"",_xlfn.STDEV.S(OFFSET($O4571,,,N$12))*SQRT($J$12/$G$12),"")</f>
        <v>9.3112816518745478E-2</v>
      </c>
      <c r="O4571" s="4">
        <f t="shared" ca="1" si="71"/>
        <v>-1.2983478814978302E-2</v>
      </c>
    </row>
    <row r="4572" spans="2:15" x14ac:dyDescent="0.2">
      <c r="B4572" s="14">
        <v>34960</v>
      </c>
      <c r="C4572" s="25">
        <v>1013.52</v>
      </c>
      <c r="D4572" s="25">
        <v>1013.52</v>
      </c>
      <c r="E4572" s="25">
        <v>998.49</v>
      </c>
      <c r="F4572" s="16">
        <v>1002.36</v>
      </c>
      <c r="G4572" s="28">
        <f ca="1">IFERROR($F4572/OFFSET($F4572,G$12,)-1,"")</f>
        <v>-1.1235511713933444E-2</v>
      </c>
      <c r="H4572" s="29">
        <f ca="1">IFERROR($F4572/OFFSET($F4572,H$12,)-1,"")</f>
        <v>-1.2239106013125944E-2</v>
      </c>
      <c r="I4572" s="29">
        <f ca="1">IFERROR($F4572/OFFSET($F4572,I$12,)-1,"")</f>
        <v>-2.1524584883005904E-2</v>
      </c>
      <c r="J4572" s="29">
        <f ca="1">IFERROR($F4572/OFFSET($F4572,J$12,)-1,"")</f>
        <v>-0.1094487139620629</v>
      </c>
      <c r="K4572" s="30">
        <f>F4572/VLOOKUP(YEAR(B4572),$Z$13:$AB$35,3,FALSE)-1</f>
        <v>-5.1074021830712524E-2</v>
      </c>
      <c r="L4572" s="21">
        <f>MAX(F4572:$F$5741)</f>
        <v>1257.96</v>
      </c>
      <c r="M4572" s="28">
        <f ca="1">IF(OFFSET($O4572,M$12,)&lt;&gt;"",_xlfn.STDEV.S(OFFSET($O4572,,,M$12))*SQRT($J$12/$G$12),"")</f>
        <v>7.9243687869337054E-2</v>
      </c>
      <c r="N4572" s="30">
        <f ca="1">IF(OFFSET($O4572,N$12,)&lt;&gt;"",_xlfn.STDEV.S(OFFSET($O4572,,,N$12))*SQRT($J$12/$G$12),"")</f>
        <v>9.4512919284020919E-2</v>
      </c>
      <c r="O4572" s="4">
        <f t="shared" ca="1" si="71"/>
        <v>-1.1299106873807484E-2</v>
      </c>
    </row>
    <row r="4573" spans="2:15" x14ac:dyDescent="0.2">
      <c r="B4573" s="14">
        <v>34957</v>
      </c>
      <c r="C4573" s="25">
        <v>1013.87</v>
      </c>
      <c r="D4573" s="25">
        <v>1019.13</v>
      </c>
      <c r="E4573" s="25">
        <v>1011.52</v>
      </c>
      <c r="F4573" s="16">
        <v>1013.75</v>
      </c>
      <c r="G4573" s="28">
        <f ca="1">IFERROR($F4573/OFFSET($F4573,G$12,)-1,"")</f>
        <v>-1.1835836941620492E-4</v>
      </c>
      <c r="H4573" s="29">
        <f ca="1">IFERROR($F4573/OFFSET($F4573,H$12,)-1,"")</f>
        <v>-6.3028093081612946E-3</v>
      </c>
      <c r="I4573" s="29">
        <f ca="1">IFERROR($F4573/OFFSET($F4573,I$12,)-1,"")</f>
        <v>-1.029005457438803E-2</v>
      </c>
      <c r="J4573" s="29">
        <f ca="1">IFERROR($F4573/OFFSET($F4573,J$12,)-1,"")</f>
        <v>-0.10181895505329286</v>
      </c>
      <c r="K4573" s="30">
        <f>F4573/VLOOKUP(YEAR(B4573),$Z$13:$AB$35,3,FALSE)-1</f>
        <v>-4.0291202393236802E-2</v>
      </c>
      <c r="L4573" s="21">
        <f>MAX(F4573:$F$5741)</f>
        <v>1257.96</v>
      </c>
      <c r="M4573" s="28">
        <f ca="1">IF(OFFSET($O4573,M$12,)&lt;&gt;"",_xlfn.STDEV.S(OFFSET($O4573,,,M$12))*SQRT($J$12/$G$12),"")</f>
        <v>7.732076318531475E-2</v>
      </c>
      <c r="N4573" s="30">
        <f ca="1">IF(OFFSET($O4573,N$12,)&lt;&gt;"",_xlfn.STDEV.S(OFFSET($O4573,,,N$12))*SQRT($J$12/$G$12),"")</f>
        <v>9.2491692899738104E-2</v>
      </c>
      <c r="O4573" s="4">
        <f t="shared" ca="1" si="71"/>
        <v>-1.1836537432074187E-4</v>
      </c>
    </row>
    <row r="4574" spans="2:15" x14ac:dyDescent="0.2">
      <c r="B4574" s="14">
        <v>34956</v>
      </c>
      <c r="C4574" s="25">
        <v>1018.15</v>
      </c>
      <c r="D4574" s="25">
        <v>1020.19</v>
      </c>
      <c r="E4574" s="25">
        <v>1012.88</v>
      </c>
      <c r="F4574" s="16">
        <v>1013.87</v>
      </c>
      <c r="G4574" s="28">
        <f ca="1">IFERROR($F4574/OFFSET($F4574,G$12,)-1,"")</f>
        <v>-4.1156709820638904E-3</v>
      </c>
      <c r="H4574" s="29">
        <f ca="1">IFERROR($F4574/OFFSET($F4574,H$12,)-1,"")</f>
        <v>-6.3312849764292078E-3</v>
      </c>
      <c r="I4574" s="29">
        <f ca="1">IFERROR($F4574/OFFSET($F4574,I$12,)-1,"")</f>
        <v>-1.4464155528554068E-2</v>
      </c>
      <c r="J4574" s="29">
        <f ca="1">IFERROR($F4574/OFFSET($F4574,J$12,)-1,"")</f>
        <v>-0.10813687543983108</v>
      </c>
      <c r="K4574" s="30">
        <f>F4574/VLOOKUP(YEAR(B4574),$Z$13:$AB$35,3,FALSE)-1</f>
        <v>-4.0177599378970141E-2</v>
      </c>
      <c r="L4574" s="21">
        <f>MAX(F4574:$F$5741)</f>
        <v>1257.96</v>
      </c>
      <c r="M4574" s="28">
        <f ca="1">IF(OFFSET($O4574,M$12,)&lt;&gt;"",_xlfn.STDEV.S(OFFSET($O4574,,,M$12))*SQRT($J$12/$G$12),"")</f>
        <v>7.8238112681841929E-2</v>
      </c>
      <c r="N4574" s="30">
        <f ca="1">IF(OFFSET($O4574,N$12,)&lt;&gt;"",_xlfn.STDEV.S(OFFSET($O4574,,,N$12))*SQRT($J$12/$G$12),"")</f>
        <v>9.3219265517653721E-2</v>
      </c>
      <c r="O4574" s="4">
        <f t="shared" ca="1" si="71"/>
        <v>-4.1241636659515067E-3</v>
      </c>
    </row>
    <row r="4575" spans="2:15" x14ac:dyDescent="0.2">
      <c r="B4575" s="14">
        <v>34955</v>
      </c>
      <c r="C4575" s="25">
        <v>1017.12</v>
      </c>
      <c r="D4575" s="25">
        <v>1020.52</v>
      </c>
      <c r="E4575" s="25">
        <v>1011.79</v>
      </c>
      <c r="F4575" s="16">
        <v>1018.06</v>
      </c>
      <c r="G4575" s="28">
        <f ca="1">IFERROR($F4575/OFFSET($F4575,G$12,)-1,"")</f>
        <v>9.2417807141731423E-4</v>
      </c>
      <c r="H4575" s="29">
        <f ca="1">IFERROR($F4575/OFFSET($F4575,H$12,)-1,"")</f>
        <v>-5.0040071150726506E-3</v>
      </c>
      <c r="I4575" s="29">
        <f ca="1">IFERROR($F4575/OFFSET($F4575,I$12,)-1,"")</f>
        <v>-8.733922086015089E-3</v>
      </c>
      <c r="J4575" s="29">
        <f ca="1">IFERROR($F4575/OFFSET($F4575,J$12,)-1,"")</f>
        <v>-0.11533815900381483</v>
      </c>
      <c r="K4575" s="30">
        <f>F4575/VLOOKUP(YEAR(B4575),$Z$13:$AB$35,3,FALSE)-1</f>
        <v>-3.6210960797493197E-2</v>
      </c>
      <c r="L4575" s="21">
        <f>MAX(F4575:$F$5741)</f>
        <v>1257.96</v>
      </c>
      <c r="M4575" s="28">
        <f ca="1">IF(OFFSET($O4575,M$12,)&lt;&gt;"",_xlfn.STDEV.S(OFFSET($O4575,,,M$12))*SQRT($J$12/$G$12),"")</f>
        <v>7.9051991080928738E-2</v>
      </c>
      <c r="N4575" s="30">
        <f ca="1">IF(OFFSET($O4575,N$12,)&lt;&gt;"",_xlfn.STDEV.S(OFFSET($O4575,,,N$12))*SQRT($J$12/$G$12),"")</f>
        <v>9.3418727122536821E-2</v>
      </c>
      <c r="O4575" s="4">
        <f t="shared" ca="1" si="71"/>
        <v>9.2375128179630114E-4</v>
      </c>
    </row>
    <row r="4576" spans="2:15" x14ac:dyDescent="0.2">
      <c r="B4576" s="14">
        <v>34954</v>
      </c>
      <c r="C4576" s="25">
        <v>1014.69</v>
      </c>
      <c r="D4576" s="25">
        <v>1018.27</v>
      </c>
      <c r="E4576" s="25">
        <v>1014.69</v>
      </c>
      <c r="F4576" s="16">
        <v>1017.12</v>
      </c>
      <c r="G4576" s="28">
        <f ca="1">IFERROR($F4576/OFFSET($F4576,G$12,)-1,"")</f>
        <v>2.3059185242122471E-3</v>
      </c>
      <c r="H4576" s="29">
        <f ca="1">IFERROR($F4576/OFFSET($F4576,H$12,)-1,"")</f>
        <v>-1.1055041857480408E-2</v>
      </c>
      <c r="I4576" s="29">
        <f ca="1">IFERROR($F4576/OFFSET($F4576,I$12,)-1,"")</f>
        <v>-1.7863695177767758E-2</v>
      </c>
      <c r="J4576" s="29">
        <f ca="1">IFERROR($F4576/OFFSET($F4576,J$12,)-1,"")</f>
        <v>-0.10948457760228347</v>
      </c>
      <c r="K4576" s="30">
        <f>F4576/VLOOKUP(YEAR(B4576),$Z$13:$AB$35,3,FALSE)-1</f>
        <v>-3.7100851075915209E-2</v>
      </c>
      <c r="L4576" s="21">
        <f>MAX(F4576:$F$5741)</f>
        <v>1257.96</v>
      </c>
      <c r="M4576" s="28">
        <f ca="1">IF(OFFSET($O4576,M$12,)&lt;&gt;"",_xlfn.STDEV.S(OFFSET($O4576,,,M$12))*SQRT($J$12/$G$12),"")</f>
        <v>8.178324581425267E-2</v>
      </c>
      <c r="N4576" s="30">
        <f ca="1">IF(OFFSET($O4576,N$12,)&lt;&gt;"",_xlfn.STDEV.S(OFFSET($O4576,,,N$12))*SQRT($J$12/$G$12),"")</f>
        <v>9.5642781368354024E-2</v>
      </c>
      <c r="O4576" s="4">
        <f t="shared" ca="1" si="71"/>
        <v>2.3032639740930899E-3</v>
      </c>
    </row>
    <row r="4577" spans="2:15" x14ac:dyDescent="0.2">
      <c r="B4577" s="14">
        <v>34953</v>
      </c>
      <c r="C4577" s="25">
        <v>1020.1</v>
      </c>
      <c r="D4577" s="25">
        <v>1020.1</v>
      </c>
      <c r="E4577" s="25">
        <v>1013.79</v>
      </c>
      <c r="F4577" s="16">
        <v>1014.78</v>
      </c>
      <c r="G4577" s="28">
        <f ca="1">IFERROR($F4577/OFFSET($F4577,G$12,)-1,"")</f>
        <v>-5.2931835558430729E-3</v>
      </c>
      <c r="H4577" s="29">
        <f ca="1">IFERROR($F4577/OFFSET($F4577,H$12,)-1,"")</f>
        <v>-1.150410582608441E-2</v>
      </c>
      <c r="I4577" s="29">
        <f ca="1">IFERROR($F4577/OFFSET($F4577,I$12,)-1,"")</f>
        <v>-1.1282590903776368E-2</v>
      </c>
      <c r="J4577" s="29">
        <f ca="1">IFERROR($F4577/OFFSET($F4577,J$12,)-1,"")</f>
        <v>-0.11012311901504779</v>
      </c>
      <c r="K4577" s="30">
        <f>F4577/VLOOKUP(YEAR(B4577),$Z$13:$AB$35,3,FALSE)-1</f>
        <v>-3.9316109854114822E-2</v>
      </c>
      <c r="L4577" s="21">
        <f>MAX(F4577:$F$5741)</f>
        <v>1257.96</v>
      </c>
      <c r="M4577" s="28">
        <f ca="1">IF(OFFSET($O4577,M$12,)&lt;&gt;"",_xlfn.STDEV.S(OFFSET($O4577,,,M$12))*SQRT($J$12/$G$12),"")</f>
        <v>8.48696485500363E-2</v>
      </c>
      <c r="N4577" s="30">
        <f ca="1">IF(OFFSET($O4577,N$12,)&lt;&gt;"",_xlfn.STDEV.S(OFFSET($O4577,,,N$12))*SQRT($J$12/$G$12),"")</f>
        <v>9.7502743029160427E-2</v>
      </c>
      <c r="O4577" s="4">
        <f t="shared" ca="1" si="71"/>
        <v>-5.3072420834437781E-3</v>
      </c>
    </row>
    <row r="4578" spans="2:15" x14ac:dyDescent="0.2">
      <c r="B4578" s="14">
        <v>34950</v>
      </c>
      <c r="C4578" s="25">
        <v>1020.33</v>
      </c>
      <c r="D4578" s="25">
        <v>1022.17</v>
      </c>
      <c r="E4578" s="25">
        <v>1019.1</v>
      </c>
      <c r="F4578" s="16">
        <v>1020.18</v>
      </c>
      <c r="G4578" s="28">
        <f ca="1">IFERROR($F4578/OFFSET($F4578,G$12,)-1,"")</f>
        <v>-1.4701126106264617E-4</v>
      </c>
      <c r="H4578" s="29">
        <f ca="1">IFERROR($F4578/OFFSET($F4578,H$12,)-1,"")</f>
        <v>-3.3411488862837846E-3</v>
      </c>
      <c r="I4578" s="29">
        <f ca="1">IFERROR($F4578/OFFSET($F4578,I$12,)-1,"")</f>
        <v>-5.1489087824001523E-3</v>
      </c>
      <c r="J4578" s="29">
        <f ca="1">IFERROR($F4578/OFFSET($F4578,J$12,)-1,"")</f>
        <v>-0.10060037556533163</v>
      </c>
      <c r="K4578" s="30">
        <f>F4578/VLOOKUP(YEAR(B4578),$Z$13:$AB$35,3,FALSE)-1</f>
        <v>-3.420397421211574E-2</v>
      </c>
      <c r="L4578" s="21">
        <f>MAX(F4578:$F$5741)</f>
        <v>1257.96</v>
      </c>
      <c r="M4578" s="28">
        <f ca="1">IF(OFFSET($O4578,M$12,)&lt;&gt;"",_xlfn.STDEV.S(OFFSET($O4578,,,M$12))*SQRT($J$12/$G$12),"")</f>
        <v>8.4275308737068746E-2</v>
      </c>
      <c r="N4578" s="30">
        <f ca="1">IF(OFFSET($O4578,N$12,)&lt;&gt;"",_xlfn.STDEV.S(OFFSET($O4578,,,N$12))*SQRT($J$12/$G$12),"")</f>
        <v>9.8175471889254476E-2</v>
      </c>
      <c r="O4578" s="4">
        <f t="shared" ca="1" si="71"/>
        <v>-1.4702206827728694E-4</v>
      </c>
    </row>
    <row r="4579" spans="2:15" x14ac:dyDescent="0.2">
      <c r="B4579" s="14">
        <v>34949</v>
      </c>
      <c r="C4579" s="25">
        <v>1023.18</v>
      </c>
      <c r="D4579" s="25">
        <v>1023.18</v>
      </c>
      <c r="E4579" s="25">
        <v>1015.87</v>
      </c>
      <c r="F4579" s="16">
        <v>1020.33</v>
      </c>
      <c r="G4579" s="28">
        <f ca="1">IFERROR($F4579/OFFSET($F4579,G$12,)-1,"")</f>
        <v>-2.7854336480384045E-3</v>
      </c>
      <c r="H4579" s="29">
        <f ca="1">IFERROR($F4579/OFFSET($F4579,H$12,)-1,"")</f>
        <v>7.7034754525793225E-3</v>
      </c>
      <c r="I4579" s="29">
        <f ca="1">IFERROR($F4579/OFFSET($F4579,I$12,)-1,"")</f>
        <v>-3.9049915554556502E-3</v>
      </c>
      <c r="J4579" s="29">
        <f ca="1">IFERROR($F4579/OFFSET($F4579,J$12,)-1,"")</f>
        <v>-0.10234370876075527</v>
      </c>
      <c r="K4579" s="30">
        <f>F4579/VLOOKUP(YEAR(B4579),$Z$13:$AB$35,3,FALSE)-1</f>
        <v>-3.4061970444282386E-2</v>
      </c>
      <c r="L4579" s="21">
        <f>MAX(F4579:$F$5741)</f>
        <v>1257.96</v>
      </c>
      <c r="M4579" s="28">
        <f ca="1">IF(OFFSET($O4579,M$12,)&lt;&gt;"",_xlfn.STDEV.S(OFFSET($O4579,,,M$12))*SQRT($J$12/$G$12),"")</f>
        <v>8.4399211186730702E-2</v>
      </c>
      <c r="N4579" s="30">
        <f ca="1">IF(OFFSET($O4579,N$12,)&lt;&gt;"",_xlfn.STDEV.S(OFFSET($O4579,,,N$12))*SQRT($J$12/$G$12),"")</f>
        <v>9.8561195233513796E-2</v>
      </c>
      <c r="O4579" s="4">
        <f t="shared" ca="1" si="71"/>
        <v>-2.7893201871511592E-3</v>
      </c>
    </row>
    <row r="4580" spans="2:15" x14ac:dyDescent="0.2">
      <c r="B4580" s="14">
        <v>34948</v>
      </c>
      <c r="C4580" s="25">
        <v>1028.6400000000001</v>
      </c>
      <c r="D4580" s="25">
        <v>1030.5999999999999</v>
      </c>
      <c r="E4580" s="25">
        <v>1021.81</v>
      </c>
      <c r="F4580" s="16">
        <v>1023.18</v>
      </c>
      <c r="G4580" s="28">
        <f ca="1">IFERROR($F4580/OFFSET($F4580,G$12,)-1,"")</f>
        <v>-5.1629087302745846E-3</v>
      </c>
      <c r="H4580" s="29">
        <f ca="1">IFERROR($F4580/OFFSET($F4580,H$12,)-1,"")</f>
        <v>9.6108304389010968E-3</v>
      </c>
      <c r="I4580" s="29">
        <f ca="1">IFERROR($F4580/OFFSET($F4580,I$12,)-1,"")</f>
        <v>-8.9498459929099328E-3</v>
      </c>
      <c r="J4580" s="29">
        <f ca="1">IFERROR($F4580/OFFSET($F4580,J$12,)-1,"")</f>
        <v>-0.10824661402499625</v>
      </c>
      <c r="K4580" s="30">
        <f>F4580/VLOOKUP(YEAR(B4580),$Z$13:$AB$35,3,FALSE)-1</f>
        <v>-3.1363898855449657E-2</v>
      </c>
      <c r="L4580" s="21">
        <f>MAX(F4580:$F$5741)</f>
        <v>1257.96</v>
      </c>
      <c r="M4580" s="28">
        <f ca="1">IF(OFFSET($O4580,M$12,)&lt;&gt;"",_xlfn.STDEV.S(OFFSET($O4580,,,M$12))*SQRT($J$12/$G$12),"")</f>
        <v>8.7360870250334025E-2</v>
      </c>
      <c r="N4580" s="30">
        <f ca="1">IF(OFFSET($O4580,N$12,)&lt;&gt;"",_xlfn.STDEV.S(OFFSET($O4580,,,N$12))*SQRT($J$12/$G$12),"")</f>
        <v>9.9325973797149178E-2</v>
      </c>
      <c r="O4580" s="4">
        <f t="shared" ca="1" si="71"/>
        <v>-5.1762825954429614E-3</v>
      </c>
    </row>
    <row r="4581" spans="2:15" x14ac:dyDescent="0.2">
      <c r="B4581" s="14">
        <v>34947</v>
      </c>
      <c r="C4581" s="25">
        <v>1026.74</v>
      </c>
      <c r="D4581" s="25">
        <v>1034.6300000000001</v>
      </c>
      <c r="E4581" s="25">
        <v>1026.74</v>
      </c>
      <c r="F4581" s="16">
        <v>1028.49</v>
      </c>
      <c r="G4581" s="28">
        <f ca="1">IFERROR($F4581/OFFSET($F4581,G$12,)-1,"")</f>
        <v>1.8507875588114064E-3</v>
      </c>
      <c r="H4581" s="29">
        <f ca="1">IFERROR($F4581/OFFSET($F4581,H$12,)-1,"")</f>
        <v>1.6053505097605392E-2</v>
      </c>
      <c r="I4581" s="29">
        <f ca="1">IFERROR($F4581/OFFSET($F4581,I$12,)-1,"")</f>
        <v>-1.0001155090097136E-2</v>
      </c>
      <c r="J4581" s="29">
        <f ca="1">IFERROR($F4581/OFFSET($F4581,J$12,)-1,"")</f>
        <v>-0.10670175621449784</v>
      </c>
      <c r="K4581" s="30">
        <f>F4581/VLOOKUP(YEAR(B4581),$Z$13:$AB$35,3,FALSE)-1</f>
        <v>-2.6336965474150542E-2</v>
      </c>
      <c r="L4581" s="21">
        <f>MAX(F4581:$F$5741)</f>
        <v>1257.96</v>
      </c>
      <c r="M4581" s="28">
        <f ca="1">IF(OFFSET($O4581,M$12,)&lt;&gt;"",_xlfn.STDEV.S(OFFSET($O4581,,,M$12))*SQRT($J$12/$G$12),"")</f>
        <v>8.9332080315265266E-2</v>
      </c>
      <c r="N4581" s="30">
        <f ca="1">IF(OFFSET($O4581,N$12,)&lt;&gt;"",_xlfn.STDEV.S(OFFSET($O4581,,,N$12))*SQRT($J$12/$G$12),"")</f>
        <v>0.10020497487496141</v>
      </c>
      <c r="O4581" s="4">
        <f t="shared" ca="1" si="71"/>
        <v>1.8490769618266854E-3</v>
      </c>
    </row>
    <row r="4582" spans="2:15" x14ac:dyDescent="0.2">
      <c r="B4582" s="14">
        <v>34946</v>
      </c>
      <c r="C4582" s="25">
        <v>1023.75</v>
      </c>
      <c r="D4582" s="25">
        <v>1028.3399999999999</v>
      </c>
      <c r="E4582" s="25">
        <v>1018.19</v>
      </c>
      <c r="F4582" s="16">
        <v>1026.5899999999999</v>
      </c>
      <c r="G4582" s="28">
        <f ca="1">IFERROR($F4582/OFFSET($F4582,G$12,)-1,"")</f>
        <v>2.9210629152012224E-3</v>
      </c>
      <c r="H4582" s="29">
        <f ca="1">IFERROR($F4582/OFFSET($F4582,H$12,)-1,"")</f>
        <v>1.5089041163616201E-2</v>
      </c>
      <c r="I4582" s="29">
        <f ca="1">IFERROR($F4582/OFFSET($F4582,I$12,)-1,"")</f>
        <v>-2.1073911260715894E-2</v>
      </c>
      <c r="J4582" s="29">
        <f ca="1">IFERROR($F4582/OFFSET($F4582,J$12,)-1,"")</f>
        <v>-0.10396264292572233</v>
      </c>
      <c r="K4582" s="30">
        <f>F4582/VLOOKUP(YEAR(B4582),$Z$13:$AB$35,3,FALSE)-1</f>
        <v>-2.8135679866705843E-2</v>
      </c>
      <c r="L4582" s="21">
        <f>MAX(F4582:$F$5741)</f>
        <v>1257.96</v>
      </c>
      <c r="M4582" s="28">
        <f ca="1">IF(OFFSET($O4582,M$12,)&lt;&gt;"",_xlfn.STDEV.S(OFFSET($O4582,,,M$12))*SQRT($J$12/$G$12),"")</f>
        <v>9.0917074577726048E-2</v>
      </c>
      <c r="N4582" s="30">
        <f ca="1">IF(OFFSET($O4582,N$12,)&lt;&gt;"",_xlfn.STDEV.S(OFFSET($O4582,,,N$12))*SQRT($J$12/$G$12),"")</f>
        <v>0.10082024992069494</v>
      </c>
      <c r="O4582" s="4">
        <f t="shared" ca="1" si="71"/>
        <v>2.9168049008604919E-3</v>
      </c>
    </row>
    <row r="4583" spans="2:15" x14ac:dyDescent="0.2">
      <c r="B4583" s="14">
        <v>34943</v>
      </c>
      <c r="C4583" s="25">
        <v>1012.68</v>
      </c>
      <c r="D4583" s="25">
        <v>1023.6</v>
      </c>
      <c r="E4583" s="25">
        <v>1012.66</v>
      </c>
      <c r="F4583" s="16">
        <v>1023.6</v>
      </c>
      <c r="G4583" s="28">
        <f ca="1">IFERROR($F4583/OFFSET($F4583,G$12,)-1,"")</f>
        <v>1.0933009392314341E-2</v>
      </c>
      <c r="H4583" s="29">
        <f ca="1">IFERROR($F4583/OFFSET($F4583,H$12,)-1,"")</f>
        <v>7.2423836888924065E-3</v>
      </c>
      <c r="I4583" s="29">
        <f ca="1">IFERROR($F4583/OFFSET($F4583,I$12,)-1,"")</f>
        <v>-2.089072543617998E-2</v>
      </c>
      <c r="J4583" s="29">
        <f ca="1">IFERROR($F4583/OFFSET($F4583,J$12,)-1,"")</f>
        <v>-0.10116700766589681</v>
      </c>
      <c r="K4583" s="30">
        <f>F4583/VLOOKUP(YEAR(B4583),$Z$13:$AB$35,3,FALSE)-1</f>
        <v>-3.0966288305516287E-2</v>
      </c>
      <c r="L4583" s="21">
        <f>MAX(F4583:$F$5741)</f>
        <v>1257.96</v>
      </c>
      <c r="M4583" s="28">
        <f ca="1">IF(OFFSET($O4583,M$12,)&lt;&gt;"",_xlfn.STDEV.S(OFFSET($O4583,,,M$12))*SQRT($J$12/$G$12),"")</f>
        <v>9.1286038242827716E-2</v>
      </c>
      <c r="N4583" s="30">
        <f ca="1">IF(OFFSET($O4583,N$12,)&lt;&gt;"",_xlfn.STDEV.S(OFFSET($O4583,,,N$12))*SQRT($J$12/$G$12),"")</f>
        <v>0.10060496362534312</v>
      </c>
      <c r="O4583" s="4">
        <f t="shared" ca="1" si="71"/>
        <v>1.0873676114258754E-2</v>
      </c>
    </row>
    <row r="4584" spans="2:15" x14ac:dyDescent="0.2">
      <c r="B4584" s="14">
        <v>34942</v>
      </c>
      <c r="C4584" s="25">
        <v>1013.44</v>
      </c>
      <c r="D4584" s="25">
        <v>1013.44</v>
      </c>
      <c r="E4584" s="25">
        <v>1007.65</v>
      </c>
      <c r="F4584" s="16">
        <v>1012.53</v>
      </c>
      <c r="G4584" s="28">
        <f ca="1">IFERROR($F4584/OFFSET($F4584,G$12,)-1,"")</f>
        <v>-8.979317966530953E-4</v>
      </c>
      <c r="H4584" s="29">
        <f ca="1">IFERROR($F4584/OFFSET($F4584,H$12,)-1,"")</f>
        <v>-7.2456663267707055E-3</v>
      </c>
      <c r="I4584" s="29">
        <f ca="1">IFERROR($F4584/OFFSET($F4584,I$12,)-1,"")</f>
        <v>-2.7451470065603001E-2</v>
      </c>
      <c r="J4584" s="29">
        <f ca="1">IFERROR($F4584/OFFSET($F4584,J$12,)-1,"")</f>
        <v>-0.1148207401190694</v>
      </c>
      <c r="K4584" s="30">
        <f>F4584/VLOOKUP(YEAR(B4584),$Z$13:$AB$35,3,FALSE)-1</f>
        <v>-4.1446166371614357E-2</v>
      </c>
      <c r="L4584" s="21">
        <f>MAX(F4584:$F$5741)</f>
        <v>1257.96</v>
      </c>
      <c r="M4584" s="28">
        <f ca="1">IF(OFFSET($O4584,M$12,)&lt;&gt;"",_xlfn.STDEV.S(OFFSET($O4584,,,M$12))*SQRT($J$12/$G$12),"")</f>
        <v>8.6795407940332622E-2</v>
      </c>
      <c r="N4584" s="30">
        <f ca="1">IF(OFFSET($O4584,N$12,)&lt;&gt;"",_xlfn.STDEV.S(OFFSET($O4584,,,N$12))*SQRT($J$12/$G$12),"")</f>
        <v>9.790279785146451E-2</v>
      </c>
      <c r="O4584" s="4">
        <f t="shared" ca="1" si="71"/>
        <v>-8.9833517890005698E-4</v>
      </c>
    </row>
    <row r="4585" spans="2:15" x14ac:dyDescent="0.2">
      <c r="B4585" s="14">
        <v>34941</v>
      </c>
      <c r="C4585" s="25">
        <v>1012.54</v>
      </c>
      <c r="D4585" s="25">
        <v>1017.6</v>
      </c>
      <c r="E4585" s="25">
        <v>1012.54</v>
      </c>
      <c r="F4585" s="16">
        <v>1013.44</v>
      </c>
      <c r="G4585" s="28">
        <f ca="1">IFERROR($F4585/OFFSET($F4585,G$12,)-1,"")</f>
        <v>1.1854896072078791E-3</v>
      </c>
      <c r="H4585" s="29">
        <f ca="1">IFERROR($F4585/OFFSET($F4585,H$12,)-1,"")</f>
        <v>-1.2684371529333771E-2</v>
      </c>
      <c r="I4585" s="29">
        <f ca="1">IFERROR($F4585/OFFSET($F4585,I$12,)-1,"")</f>
        <v>-2.0073486753045877E-2</v>
      </c>
      <c r="J4585" s="29">
        <f ca="1">IFERROR($F4585/OFFSET($F4585,J$12,)-1,"")</f>
        <v>-0.10449765839003267</v>
      </c>
      <c r="K4585" s="30">
        <f>F4585/VLOOKUP(YEAR(B4585),$Z$13:$AB$35,3,FALSE)-1</f>
        <v>-4.0584676846758927E-2</v>
      </c>
      <c r="L4585" s="21">
        <f>MAX(F4585:$F$5741)</f>
        <v>1257.96</v>
      </c>
      <c r="M4585" s="28">
        <f ca="1">IF(OFFSET($O4585,M$12,)&lt;&gt;"",_xlfn.STDEV.S(OFFSET($O4585,,,M$12))*SQRT($J$12/$G$12),"")</f>
        <v>8.9036517351568714E-2</v>
      </c>
      <c r="N4585" s="30">
        <f ca="1">IF(OFFSET($O4585,N$12,)&lt;&gt;"",_xlfn.STDEV.S(OFFSET($O4585,,,N$12))*SQRT($J$12/$G$12),"")</f>
        <v>9.9750478269504145E-2</v>
      </c>
      <c r="O4585" s="4">
        <f t="shared" ca="1" si="71"/>
        <v>1.1847874692668485E-3</v>
      </c>
    </row>
    <row r="4586" spans="2:15" x14ac:dyDescent="0.2">
      <c r="B4586" s="14">
        <v>34940</v>
      </c>
      <c r="C4586" s="25">
        <v>1011.33</v>
      </c>
      <c r="D4586" s="25">
        <v>1012.24</v>
      </c>
      <c r="E4586" s="25">
        <v>1006.19</v>
      </c>
      <c r="F4586" s="16">
        <v>1012.24</v>
      </c>
      <c r="G4586" s="28">
        <f ca="1">IFERROR($F4586/OFFSET($F4586,G$12,)-1,"")</f>
        <v>8.9980520700461142E-4</v>
      </c>
      <c r="H4586" s="29">
        <f ca="1">IFERROR($F4586/OFFSET($F4586,H$12,)-1,"")</f>
        <v>-1.5483971366324401E-2</v>
      </c>
      <c r="I4586" s="29">
        <f ca="1">IFERROR($F4586/OFFSET($F4586,I$12,)-1,"")</f>
        <v>-3.004982752012253E-2</v>
      </c>
      <c r="J4586" s="29">
        <f ca="1">IFERROR($F4586/OFFSET($F4586,J$12,)-1,"")</f>
        <v>-9.8178967249919813E-2</v>
      </c>
      <c r="K4586" s="30">
        <f>F4586/VLOOKUP(YEAR(B4586),$Z$13:$AB$35,3,FALSE)-1</f>
        <v>-4.1720706989425427E-2</v>
      </c>
      <c r="L4586" s="21">
        <f>MAX(F4586:$F$5741)</f>
        <v>1257.96</v>
      </c>
      <c r="M4586" s="28">
        <f ca="1">IF(OFFSET($O4586,M$12,)&lt;&gt;"",_xlfn.STDEV.S(OFFSET($O4586,,,M$12))*SQRT($J$12/$G$12),"")</f>
        <v>8.9516348917333385E-2</v>
      </c>
      <c r="N4586" s="30">
        <f ca="1">IF(OFFSET($O4586,N$12,)&lt;&gt;"",_xlfn.STDEV.S(OFFSET($O4586,,,N$12))*SQRT($J$12/$G$12),"")</f>
        <v>0.10067652889849325</v>
      </c>
      <c r="O4586" s="4">
        <f t="shared" ca="1" si="71"/>
        <v>8.9940062497782173E-4</v>
      </c>
    </row>
    <row r="4587" spans="2:15" x14ac:dyDescent="0.2">
      <c r="B4587" s="14">
        <v>34939</v>
      </c>
      <c r="C4587" s="25">
        <v>1016.24</v>
      </c>
      <c r="D4587" s="25">
        <v>1016.81</v>
      </c>
      <c r="E4587" s="25">
        <v>1011.33</v>
      </c>
      <c r="F4587" s="16">
        <v>1011.33</v>
      </c>
      <c r="G4587" s="28">
        <f ca="1">IFERROR($F4587/OFFSET($F4587,G$12,)-1,"")</f>
        <v>-4.8315358576713763E-3</v>
      </c>
      <c r="H4587" s="29">
        <f ca="1">IFERROR($F4587/OFFSET($F4587,H$12,)-1,"")</f>
        <v>-2.0086041509214447E-2</v>
      </c>
      <c r="I4587" s="29">
        <f ca="1">IFERROR($F4587/OFFSET($F4587,I$12,)-1,"")</f>
        <v>-3.4483746240870694E-2</v>
      </c>
      <c r="J4587" s="29">
        <f ca="1">IFERROR($F4587/OFFSET($F4587,J$12,)-1,"")</f>
        <v>-8.685994961761756E-2</v>
      </c>
      <c r="K4587" s="30">
        <f>F4587/VLOOKUP(YEAR(B4587),$Z$13:$AB$35,3,FALSE)-1</f>
        <v>-4.2582196514280746E-2</v>
      </c>
      <c r="L4587" s="21">
        <f>MAX(F4587:$F$5741)</f>
        <v>1257.96</v>
      </c>
      <c r="M4587" s="28">
        <f ca="1">IF(OFFSET($O4587,M$12,)&lt;&gt;"",_xlfn.STDEV.S(OFFSET($O4587,,,M$12))*SQRT($J$12/$G$12),"")</f>
        <v>9.1095819137297154E-2</v>
      </c>
      <c r="N4587" s="30">
        <f ca="1">IF(OFFSET($O4587,N$12,)&lt;&gt;"",_xlfn.STDEV.S(OFFSET($O4587,,,N$12))*SQRT($J$12/$G$12),"")</f>
        <v>0.10332971556564056</v>
      </c>
      <c r="O4587" s="4">
        <f t="shared" ca="1" si="71"/>
        <v>-4.8432454591748565E-3</v>
      </c>
    </row>
    <row r="4588" spans="2:15" x14ac:dyDescent="0.2">
      <c r="B4588" s="14">
        <v>34936</v>
      </c>
      <c r="C4588" s="25">
        <v>1020.08</v>
      </c>
      <c r="D4588" s="25">
        <v>1020.08</v>
      </c>
      <c r="E4588" s="25">
        <v>1014.4</v>
      </c>
      <c r="F4588" s="16">
        <v>1016.24</v>
      </c>
      <c r="G4588" s="28">
        <f ca="1">IFERROR($F4588/OFFSET($F4588,G$12,)-1,"")</f>
        <v>-3.6081261275393572E-3</v>
      </c>
      <c r="H4588" s="29">
        <f ca="1">IFERROR($F4588/OFFSET($F4588,H$12,)-1,"")</f>
        <v>-7.975322380687544E-3</v>
      </c>
      <c r="I4588" s="29">
        <f ca="1">IFERROR($F4588/OFFSET($F4588,I$12,)-1,"")</f>
        <v>-3.2373552711761122E-2</v>
      </c>
      <c r="J4588" s="29">
        <f ca="1">IFERROR($F4588/OFFSET($F4588,J$12,)-1,"")</f>
        <v>-7.5498303357805052E-2</v>
      </c>
      <c r="K4588" s="30">
        <f>F4588/VLOOKUP(YEAR(B4588),$Z$13:$AB$35,3,FALSE)-1</f>
        <v>-3.7933939847203835E-2</v>
      </c>
      <c r="L4588" s="21">
        <f>MAX(F4588:$F$5741)</f>
        <v>1257.96</v>
      </c>
      <c r="M4588" s="28">
        <f ca="1">IF(OFFSET($O4588,M$12,)&lt;&gt;"",_xlfn.STDEV.S(OFFSET($O4588,,,M$12))*SQRT($J$12/$G$12),"")</f>
        <v>9.1323444906571752E-2</v>
      </c>
      <c r="N4588" s="30">
        <f ca="1">IF(OFFSET($O4588,N$12,)&lt;&gt;"",_xlfn.STDEV.S(OFFSET($O4588,,,N$12))*SQRT($J$12/$G$12),"")</f>
        <v>0.10291593185460789</v>
      </c>
      <c r="O4588" s="4">
        <f t="shared" ca="1" si="71"/>
        <v>-3.6146511146614778E-3</v>
      </c>
    </row>
    <row r="4589" spans="2:15" x14ac:dyDescent="0.2">
      <c r="B4589" s="14">
        <v>34935</v>
      </c>
      <c r="C4589" s="25">
        <v>1026.23</v>
      </c>
      <c r="D4589" s="25">
        <v>1026.23</v>
      </c>
      <c r="E4589" s="25">
        <v>1016.97</v>
      </c>
      <c r="F4589" s="16">
        <v>1019.92</v>
      </c>
      <c r="G4589" s="28">
        <f ca="1">IFERROR($F4589/OFFSET($F4589,G$12,)-1,"")</f>
        <v>-6.3714124271769812E-3</v>
      </c>
      <c r="H4589" s="29">
        <f ca="1">IFERROR($F4589/OFFSET($F4589,H$12,)-1,"")</f>
        <v>-4.2663698757188229E-3</v>
      </c>
      <c r="I4589" s="29">
        <f ca="1">IFERROR($F4589/OFFSET($F4589,I$12,)-1,"")</f>
        <v>-2.1912789972860724E-2</v>
      </c>
      <c r="J4589" s="29">
        <f ca="1">IFERROR($F4589/OFFSET($F4589,J$12,)-1,"")</f>
        <v>-7.0586305564162011E-2</v>
      </c>
      <c r="K4589" s="30">
        <f>F4589/VLOOKUP(YEAR(B4589),$Z$13:$AB$35,3,FALSE)-1</f>
        <v>-3.4450114076360117E-2</v>
      </c>
      <c r="L4589" s="21">
        <f>MAX(F4589:$F$5741)</f>
        <v>1257.96</v>
      </c>
      <c r="M4589" s="28">
        <f ca="1">IF(OFFSET($O4589,M$12,)&lt;&gt;"",_xlfn.STDEV.S(OFFSET($O4589,,,M$12))*SQRT($J$12/$G$12),"")</f>
        <v>9.1048262530659826E-2</v>
      </c>
      <c r="N4589" s="30">
        <f ca="1">IF(OFFSET($O4589,N$12,)&lt;&gt;"",_xlfn.STDEV.S(OFFSET($O4589,,,N$12))*SQRT($J$12/$G$12),"")</f>
        <v>0.10531118468396669</v>
      </c>
      <c r="O4589" s="4">
        <f t="shared" ca="1" si="71"/>
        <v>-6.3917965050420932E-3</v>
      </c>
    </row>
    <row r="4590" spans="2:15" x14ac:dyDescent="0.2">
      <c r="B4590" s="14">
        <v>34934</v>
      </c>
      <c r="C4590" s="25">
        <v>1028.31</v>
      </c>
      <c r="D4590" s="25">
        <v>1030.6300000000001</v>
      </c>
      <c r="E4590" s="25">
        <v>1023.73</v>
      </c>
      <c r="F4590" s="16">
        <v>1026.46</v>
      </c>
      <c r="G4590" s="28">
        <f ca="1">IFERROR($F4590/OFFSET($F4590,G$12,)-1,"")</f>
        <v>-1.6534391534391846E-3</v>
      </c>
      <c r="H4590" s="29">
        <f ca="1">IFERROR($F4590/OFFSET($F4590,H$12,)-1,"")</f>
        <v>-2.2260024301336001E-3</v>
      </c>
      <c r="I4590" s="29">
        <f ca="1">IFERROR($F4590/OFFSET($F4590,I$12,)-1,"")</f>
        <v>-8.2128777923784479E-3</v>
      </c>
      <c r="J4590" s="29">
        <f ca="1">IFERROR($F4590/OFFSET($F4590,J$12,)-1,"")</f>
        <v>-7.6608913117791944E-2</v>
      </c>
      <c r="K4590" s="30">
        <f>F4590/VLOOKUP(YEAR(B4590),$Z$13:$AB$35,3,FALSE)-1</f>
        <v>-2.825874979882792E-2</v>
      </c>
      <c r="L4590" s="21">
        <f>MAX(F4590:$F$5741)</f>
        <v>1257.96</v>
      </c>
      <c r="M4590" s="28">
        <f ca="1">IF(OFFSET($O4590,M$12,)&lt;&gt;"",_xlfn.STDEV.S(OFFSET($O4590,,,M$12))*SQRT($J$12/$G$12),"")</f>
        <v>9.0144851774543525E-2</v>
      </c>
      <c r="N4590" s="30">
        <f ca="1">IF(OFFSET($O4590,N$12,)&lt;&gt;"",_xlfn.STDEV.S(OFFSET($O4590,,,N$12))*SQRT($J$12/$G$12),"")</f>
        <v>0.10472685654656248</v>
      </c>
      <c r="O4590" s="4">
        <f t="shared" ca="1" si="71"/>
        <v>-1.6548075925848461E-3</v>
      </c>
    </row>
    <row r="4591" spans="2:15" x14ac:dyDescent="0.2">
      <c r="B4591" s="14">
        <v>34933</v>
      </c>
      <c r="C4591" s="25">
        <v>1032.29</v>
      </c>
      <c r="D4591" s="25">
        <v>1036.2</v>
      </c>
      <c r="E4591" s="25">
        <v>1027.58</v>
      </c>
      <c r="F4591" s="16">
        <v>1028.1600000000001</v>
      </c>
      <c r="G4591" s="28">
        <f ca="1">IFERROR($F4591/OFFSET($F4591,G$12,)-1,"")</f>
        <v>-3.7788500668564096E-3</v>
      </c>
      <c r="H4591" s="29">
        <f ca="1">IFERROR($F4591/OFFSET($F4591,H$12,)-1,"")</f>
        <v>1.1002599729317275E-3</v>
      </c>
      <c r="I4591" s="29">
        <f ca="1">IFERROR($F4591/OFFSET($F4591,I$12,)-1,"")</f>
        <v>-6.415116346881744E-4</v>
      </c>
      <c r="J4591" s="29">
        <f ca="1">IFERROR($F4591/OFFSET($F4591,J$12,)-1,"")</f>
        <v>-7.7395213610789604E-2</v>
      </c>
      <c r="K4591" s="30">
        <f>F4591/VLOOKUP(YEAR(B4591),$Z$13:$AB$35,3,FALSE)-1</f>
        <v>-2.6649373763383721E-2</v>
      </c>
      <c r="L4591" s="21">
        <f>MAX(F4591:$F$5741)</f>
        <v>1257.96</v>
      </c>
      <c r="M4591" s="28">
        <f ca="1">IF(OFFSET($O4591,M$12,)&lt;&gt;"",_xlfn.STDEV.S(OFFSET($O4591,,,M$12))*SQRT($J$12/$G$12),"")</f>
        <v>9.2946516703432652E-2</v>
      </c>
      <c r="N4591" s="30">
        <f ca="1">IF(OFFSET($O4591,N$12,)&lt;&gt;"",_xlfn.STDEV.S(OFFSET($O4591,,,N$12))*SQRT($J$12/$G$12),"")</f>
        <v>0.10535125205734586</v>
      </c>
      <c r="O4591" s="4">
        <f t="shared" ca="1" si="71"/>
        <v>-3.7860079588607032E-3</v>
      </c>
    </row>
    <row r="4592" spans="2:15" x14ac:dyDescent="0.2">
      <c r="B4592" s="14">
        <v>34932</v>
      </c>
      <c r="C4592" s="25">
        <v>1024.71</v>
      </c>
      <c r="D4592" s="25">
        <v>1035.48</v>
      </c>
      <c r="E4592" s="25">
        <v>1024.71</v>
      </c>
      <c r="F4592" s="16">
        <v>1032.06</v>
      </c>
      <c r="G4592" s="28">
        <f ca="1">IFERROR($F4592/OFFSET($F4592,G$12,)-1,"")</f>
        <v>7.4677131226754678E-3</v>
      </c>
      <c r="H4592" s="29">
        <f ca="1">IFERROR($F4592/OFFSET($F4592,H$12,)-1,"")</f>
        <v>-3.4375543152893595E-3</v>
      </c>
      <c r="I4592" s="29">
        <f ca="1">IFERROR($F4592/OFFSET($F4592,I$12,)-1,"")</f>
        <v>-1.2290362226974327E-3</v>
      </c>
      <c r="J4592" s="29">
        <f ca="1">IFERROR($F4592/OFFSET($F4592,J$12,)-1,"")</f>
        <v>-7.7067534697381701E-2</v>
      </c>
      <c r="K4592" s="30">
        <f>F4592/VLOOKUP(YEAR(B4592),$Z$13:$AB$35,3,FALSE)-1</f>
        <v>-2.2957275799717847E-2</v>
      </c>
      <c r="L4592" s="21">
        <f>MAX(F4592:$F$5741)</f>
        <v>1257.96</v>
      </c>
      <c r="M4592" s="28">
        <f ca="1">IF(OFFSET($O4592,M$12,)&lt;&gt;"",_xlfn.STDEV.S(OFFSET($O4592,,,M$12))*SQRT($J$12/$G$12),"")</f>
        <v>0.10113175488513892</v>
      </c>
      <c r="N4592" s="30">
        <f ca="1">IF(OFFSET($O4592,N$12,)&lt;&gt;"",_xlfn.STDEV.S(OFFSET($O4592,,,N$12))*SQRT($J$12/$G$12),"")</f>
        <v>0.11068008342793935</v>
      </c>
      <c r="O4592" s="4">
        <f t="shared" ca="1" si="71"/>
        <v>7.4399677968382157E-3</v>
      </c>
    </row>
    <row r="4593" spans="2:15" x14ac:dyDescent="0.2">
      <c r="B4593" s="14">
        <v>34929</v>
      </c>
      <c r="C4593" s="25">
        <v>1023.8</v>
      </c>
      <c r="D4593" s="25">
        <v>1027.06</v>
      </c>
      <c r="E4593" s="25">
        <v>1019.57</v>
      </c>
      <c r="F4593" s="16">
        <v>1024.4100000000001</v>
      </c>
      <c r="G4593" s="28">
        <f ca="1">IFERROR($F4593/OFFSET($F4593,G$12,)-1,"")</f>
        <v>1.1715432153014405E-4</v>
      </c>
      <c r="H4593" s="29">
        <f ca="1">IFERROR($F4593/OFFSET($F4593,H$12,)-1,"")</f>
        <v>-1.8999181573715607E-3</v>
      </c>
      <c r="I4593" s="29">
        <f ca="1">IFERROR($F4593/OFFSET($F4593,I$12,)-1,"")</f>
        <v>-1.541640636263153E-2</v>
      </c>
      <c r="J4593" s="29">
        <f ca="1">IFERROR($F4593/OFFSET($F4593,J$12,)-1,"")</f>
        <v>-7.5183489965604089E-2</v>
      </c>
      <c r="K4593" s="30">
        <f>F4593/VLOOKUP(YEAR(B4593),$Z$13:$AB$35,3,FALSE)-1</f>
        <v>-3.0199467959216353E-2</v>
      </c>
      <c r="L4593" s="21">
        <f>MAX(F4593:$F$5741)</f>
        <v>1257.96</v>
      </c>
      <c r="M4593" s="28">
        <f ca="1">IF(OFFSET($O4593,M$12,)&lt;&gt;"",_xlfn.STDEV.S(OFFSET($O4593,,,M$12))*SQRT($J$12/$G$12),"")</f>
        <v>0.10343226468080452</v>
      </c>
      <c r="N4593" s="30">
        <f ca="1">IF(OFFSET($O4593,N$12,)&lt;&gt;"",_xlfn.STDEV.S(OFFSET($O4593,,,N$12))*SQRT($J$12/$G$12),"")</f>
        <v>0.10982003881668126</v>
      </c>
      <c r="O4593" s="4">
        <f t="shared" ca="1" si="71"/>
        <v>1.1714745949855666E-4</v>
      </c>
    </row>
    <row r="4594" spans="2:15" x14ac:dyDescent="0.2">
      <c r="B4594" s="14">
        <v>34928</v>
      </c>
      <c r="C4594" s="25">
        <v>1028.75</v>
      </c>
      <c r="D4594" s="25">
        <v>1028.75</v>
      </c>
      <c r="E4594" s="25">
        <v>1023.02</v>
      </c>
      <c r="F4594" s="16">
        <v>1024.29</v>
      </c>
      <c r="G4594" s="28">
        <f ca="1">IFERROR($F4594/OFFSET($F4594,G$12,)-1,"")</f>
        <v>-4.3353584447144433E-3</v>
      </c>
      <c r="H4594" s="29">
        <f ca="1">IFERROR($F4594/OFFSET($F4594,H$12,)-1,"")</f>
        <v>-1.1409513779182534E-3</v>
      </c>
      <c r="I4594" s="29">
        <f ca="1">IFERROR($F4594/OFFSET($F4594,I$12,)-1,"")</f>
        <v>-2.3164660779339652E-2</v>
      </c>
      <c r="J4594" s="29">
        <f ca="1">IFERROR($F4594/OFFSET($F4594,J$12,)-1,"")</f>
        <v>-7.269665667804337E-2</v>
      </c>
      <c r="K4594" s="30">
        <f>F4594/VLOOKUP(YEAR(B4594),$Z$13:$AB$35,3,FALSE)-1</f>
        <v>-3.0313070973483125E-2</v>
      </c>
      <c r="L4594" s="21">
        <f>MAX(F4594:$F$5741)</f>
        <v>1257.96</v>
      </c>
      <c r="M4594" s="28">
        <f ca="1">IF(OFFSET($O4594,M$12,)&lt;&gt;"",_xlfn.STDEV.S(OFFSET($O4594,,,M$12))*SQRT($J$12/$G$12),"")</f>
        <v>0.10455648313345593</v>
      </c>
      <c r="N4594" s="30">
        <f ca="1">IF(OFFSET($O4594,N$12,)&lt;&gt;"",_xlfn.STDEV.S(OFFSET($O4594,,,N$12))*SQRT($J$12/$G$12),"")</f>
        <v>0.11011438436487356</v>
      </c>
      <c r="O4594" s="4">
        <f t="shared" ca="1" si="71"/>
        <v>-4.3447833612617276E-3</v>
      </c>
    </row>
    <row r="4595" spans="2:15" x14ac:dyDescent="0.2">
      <c r="B4595" s="14">
        <v>34927</v>
      </c>
      <c r="C4595" s="25">
        <v>1027.25</v>
      </c>
      <c r="D4595" s="25">
        <v>1032.57</v>
      </c>
      <c r="E4595" s="25">
        <v>1027.25</v>
      </c>
      <c r="F4595" s="16">
        <v>1028.75</v>
      </c>
      <c r="G4595" s="28">
        <f ca="1">IFERROR($F4595/OFFSET($F4595,G$12,)-1,"")</f>
        <v>1.6747319941969874E-3</v>
      </c>
      <c r="H4595" s="29">
        <f ca="1">IFERROR($F4595/OFFSET($F4595,H$12,)-1,"")</f>
        <v>4.3150156687787877E-3</v>
      </c>
      <c r="I4595" s="29">
        <f ca="1">IFERROR($F4595/OFFSET($F4595,I$12,)-1,"")</f>
        <v>-2.4021175064274591E-2</v>
      </c>
      <c r="J4595" s="29">
        <f ca="1">IFERROR($F4595/OFFSET($F4595,J$12,)-1,"")</f>
        <v>-7.7254951205510958E-2</v>
      </c>
      <c r="K4595" s="30">
        <f>F4595/VLOOKUP(YEAR(B4595),$Z$13:$AB$35,3,FALSE)-1</f>
        <v>-2.6090825609906165E-2</v>
      </c>
      <c r="L4595" s="21">
        <f>MAX(F4595:$F$5741)</f>
        <v>1257.96</v>
      </c>
      <c r="M4595" s="28">
        <f ca="1">IF(OFFSET($O4595,M$12,)&lt;&gt;"",_xlfn.STDEV.S(OFFSET($O4595,,,M$12))*SQRT($J$12/$G$12),"")</f>
        <v>0.10452299164117519</v>
      </c>
      <c r="N4595" s="30">
        <f ca="1">IF(OFFSET($O4595,N$12,)&lt;&gt;"",_xlfn.STDEV.S(OFFSET($O4595,,,N$12))*SQRT($J$12/$G$12),"")</f>
        <v>0.11207904040414725</v>
      </c>
      <c r="O4595" s="4">
        <f t="shared" ca="1" si="71"/>
        <v>1.6733311943289563E-3</v>
      </c>
    </row>
    <row r="4596" spans="2:15" x14ac:dyDescent="0.2">
      <c r="B4596" s="14">
        <v>34925</v>
      </c>
      <c r="C4596" s="25">
        <v>1035.24</v>
      </c>
      <c r="D4596" s="25">
        <v>1035.31</v>
      </c>
      <c r="E4596" s="25">
        <v>1025.56</v>
      </c>
      <c r="F4596" s="16">
        <v>1027.03</v>
      </c>
      <c r="G4596" s="28">
        <f ca="1">IFERROR($F4596/OFFSET($F4596,G$12,)-1,"")</f>
        <v>-8.2945481933527354E-3</v>
      </c>
      <c r="H4596" s="29">
        <f ca="1">IFERROR($F4596/OFFSET($F4596,H$12,)-1,"")</f>
        <v>-5.2207434958642107E-3</v>
      </c>
      <c r="I4596" s="29">
        <f ca="1">IFERROR($F4596/OFFSET($F4596,I$12,)-1,"")</f>
        <v>-2.0897087563754302E-2</v>
      </c>
      <c r="J4596" s="29">
        <f ca="1">IFERROR($F4596/OFFSET($F4596,J$12,)-1,"")</f>
        <v>-7.9218927908623948E-2</v>
      </c>
      <c r="K4596" s="30">
        <f>F4596/VLOOKUP(YEAR(B4596),$Z$13:$AB$35,3,FALSE)-1</f>
        <v>-2.7719135481061419E-2</v>
      </c>
      <c r="L4596" s="21">
        <f>MAX(F4596:$F$5741)</f>
        <v>1257.96</v>
      </c>
      <c r="M4596" s="28">
        <f ca="1">IF(OFFSET($O4596,M$12,)&lt;&gt;"",_xlfn.STDEV.S(OFFSET($O4596,,,M$12))*SQRT($J$12/$G$12),"")</f>
        <v>0.10441871754925325</v>
      </c>
      <c r="N4596" s="30">
        <f ca="1">IF(OFFSET($O4596,N$12,)&lt;&gt;"",_xlfn.STDEV.S(OFFSET($O4596,,,N$12))*SQRT($J$12/$G$12),"")</f>
        <v>0.11280933984764349</v>
      </c>
      <c r="O4596" s="4">
        <f t="shared" ca="1" si="71"/>
        <v>-8.3291393698077375E-3</v>
      </c>
    </row>
    <row r="4597" spans="2:15" x14ac:dyDescent="0.2">
      <c r="B4597" s="14">
        <v>34922</v>
      </c>
      <c r="C4597" s="25">
        <v>1026.51</v>
      </c>
      <c r="D4597" s="25">
        <v>1035.6199999999999</v>
      </c>
      <c r="E4597" s="25">
        <v>1026.51</v>
      </c>
      <c r="F4597" s="16">
        <v>1035.6199999999999</v>
      </c>
      <c r="G4597" s="28">
        <f ca="1">IFERROR($F4597/OFFSET($F4597,G$12,)-1,"")</f>
        <v>9.022175455005943E-3</v>
      </c>
      <c r="H4597" s="29">
        <f ca="1">IFERROR($F4597/OFFSET($F4597,H$12,)-1,"")</f>
        <v>-3.1379947635917782E-3</v>
      </c>
      <c r="I4597" s="29">
        <f ca="1">IFERROR($F4597/OFFSET($F4597,I$12,)-1,"")</f>
        <v>-1.8081142326181299E-2</v>
      </c>
      <c r="J4597" s="29">
        <f ca="1">IFERROR($F4597/OFFSET($F4597,J$12,)-1,"")</f>
        <v>-6.9147454047009171E-2</v>
      </c>
      <c r="K4597" s="30">
        <f>F4597/VLOOKUP(YEAR(B4597),$Z$13:$AB$35,3,FALSE)-1</f>
        <v>-1.958705304314079E-2</v>
      </c>
      <c r="L4597" s="21">
        <f>MAX(F4597:$F$5741)</f>
        <v>1257.96</v>
      </c>
      <c r="M4597" s="28">
        <f ca="1">IF(OFFSET($O4597,M$12,)&lt;&gt;"",_xlfn.STDEV.S(OFFSET($O4597,,,M$12))*SQRT($J$12/$G$12),"")</f>
        <v>0.10148447146923179</v>
      </c>
      <c r="N4597" s="30">
        <f ca="1">IF(OFFSET($O4597,N$12,)&lt;&gt;"",_xlfn.STDEV.S(OFFSET($O4597,,,N$12))*SQRT($J$12/$G$12),"")</f>
        <v>0.11207510438487064</v>
      </c>
      <c r="O4597" s="4">
        <f t="shared" ca="1" si="71"/>
        <v>8.9817187860677921E-3</v>
      </c>
    </row>
    <row r="4598" spans="2:15" x14ac:dyDescent="0.2">
      <c r="B4598" s="14">
        <v>34921</v>
      </c>
      <c r="C4598" s="25">
        <v>1025.3800000000001</v>
      </c>
      <c r="D4598" s="25">
        <v>1030.93</v>
      </c>
      <c r="E4598" s="25">
        <v>1024.94</v>
      </c>
      <c r="F4598" s="16">
        <v>1026.3599999999999</v>
      </c>
      <c r="G4598" s="28">
        <f ca="1">IFERROR($F4598/OFFSET($F4598,G$12,)-1,"")</f>
        <v>8.7765490609070795E-4</v>
      </c>
      <c r="H4598" s="29">
        <f ca="1">IFERROR($F4598/OFFSET($F4598,H$12,)-1,"")</f>
        <v>-2.1293232509130622E-2</v>
      </c>
      <c r="I4598" s="29">
        <f ca="1">IFERROR($F4598/OFFSET($F4598,I$12,)-1,"")</f>
        <v>-2.7838029836609102E-2</v>
      </c>
      <c r="J4598" s="29">
        <f ca="1">IFERROR($F4598/OFFSET($F4598,J$12,)-1,"")</f>
        <v>-8.7485330203776912E-2</v>
      </c>
      <c r="K4598" s="30">
        <f>F4598/VLOOKUP(YEAR(B4598),$Z$13:$AB$35,3,FALSE)-1</f>
        <v>-2.8353418977383527E-2</v>
      </c>
      <c r="L4598" s="21">
        <f>MAX(F4598:$F$5741)</f>
        <v>1257.96</v>
      </c>
      <c r="M4598" s="28">
        <f ca="1">IF(OFFSET($O4598,M$12,)&lt;&gt;"",_xlfn.STDEV.S(OFFSET($O4598,,,M$12))*SQRT($J$12/$G$12),"")</f>
        <v>9.8105199488062247E-2</v>
      </c>
      <c r="N4598" s="30">
        <f ca="1">IF(OFFSET($O4598,N$12,)&lt;&gt;"",_xlfn.STDEV.S(OFFSET($O4598,,,N$12))*SQRT($J$12/$G$12),"")</f>
        <v>0.1108215032013333</v>
      </c>
      <c r="O4598" s="4">
        <f t="shared" ca="1" si="71"/>
        <v>8.772699922215152E-4</v>
      </c>
    </row>
    <row r="4599" spans="2:15" x14ac:dyDescent="0.2">
      <c r="B4599" s="14">
        <v>34920</v>
      </c>
      <c r="C4599" s="25">
        <v>1024.03</v>
      </c>
      <c r="D4599" s="25">
        <v>1025.67</v>
      </c>
      <c r="E4599" s="25">
        <v>1016.47</v>
      </c>
      <c r="F4599" s="16">
        <v>1025.46</v>
      </c>
      <c r="G4599" s="28">
        <f ca="1">IFERROR($F4599/OFFSET($F4599,G$12,)-1,"")</f>
        <v>1.1031601144164682E-3</v>
      </c>
      <c r="H4599" s="29">
        <f ca="1">IFERROR($F4599/OFFSET($F4599,H$12,)-1,"")</f>
        <v>-1.9111570247933862E-2</v>
      </c>
      <c r="I4599" s="29">
        <f ca="1">IFERROR($F4599/OFFSET($F4599,I$12,)-1,"")</f>
        <v>-2.6597562364733984E-2</v>
      </c>
      <c r="J4599" s="29">
        <f ca="1">IFERROR($F4599/OFFSET($F4599,J$12,)-1,"")</f>
        <v>-8.7993596584845291E-2</v>
      </c>
      <c r="K4599" s="30">
        <f>F4599/VLOOKUP(YEAR(B4599),$Z$13:$AB$35,3,FALSE)-1</f>
        <v>-2.9205441584383318E-2</v>
      </c>
      <c r="L4599" s="21">
        <f>MAX(F4599:$F$5741)</f>
        <v>1257.96</v>
      </c>
      <c r="M4599" s="28">
        <f ca="1">IF(OFFSET($O4599,M$12,)&lt;&gt;"",_xlfn.STDEV.S(OFFSET($O4599,,,M$12))*SQRT($J$12/$G$12),"")</f>
        <v>0.10089680554815443</v>
      </c>
      <c r="N4599" s="30">
        <f ca="1">IF(OFFSET($O4599,N$12,)&lt;&gt;"",_xlfn.STDEV.S(OFFSET($O4599,,,N$12))*SQRT($J$12/$G$12),"")</f>
        <v>0.11081923563935021</v>
      </c>
      <c r="O4599" s="4">
        <f t="shared" ca="1" si="71"/>
        <v>1.1025520804289262E-3</v>
      </c>
    </row>
    <row r="4600" spans="2:15" x14ac:dyDescent="0.2">
      <c r="B4600" s="14">
        <v>34919</v>
      </c>
      <c r="C4600" s="25">
        <v>1032.42</v>
      </c>
      <c r="D4600" s="25">
        <v>1034.52</v>
      </c>
      <c r="E4600" s="25">
        <v>1024.33</v>
      </c>
      <c r="F4600" s="16">
        <v>1024.33</v>
      </c>
      <c r="G4600" s="28">
        <f ca="1">IFERROR($F4600/OFFSET($F4600,G$12,)-1,"")</f>
        <v>-7.8359582340521428E-3</v>
      </c>
      <c r="H4600" s="29">
        <f ca="1">IFERROR($F4600/OFFSET($F4600,H$12,)-1,"")</f>
        <v>-1.6117413145585013E-2</v>
      </c>
      <c r="I4600" s="29">
        <f ca="1">IFERROR($F4600/OFFSET($F4600,I$12,)-1,"")</f>
        <v>-2.0791908840624096E-2</v>
      </c>
      <c r="J4600" s="29">
        <f ca="1">IFERROR($F4600/OFFSET($F4600,J$12,)-1,"")</f>
        <v>-8.1376057108522359E-2</v>
      </c>
      <c r="K4600" s="30">
        <f>F4600/VLOOKUP(YEAR(B4600),$Z$13:$AB$35,3,FALSE)-1</f>
        <v>-3.0275203302061016E-2</v>
      </c>
      <c r="L4600" s="21">
        <f>MAX(F4600:$F$5741)</f>
        <v>1257.96</v>
      </c>
      <c r="M4600" s="28">
        <f ca="1">IF(OFFSET($O4600,M$12,)&lt;&gt;"",_xlfn.STDEV.S(OFFSET($O4600,,,M$12))*SQRT($J$12/$G$12),"")</f>
        <v>0.1008731720883496</v>
      </c>
      <c r="N4600" s="30">
        <f ca="1">IF(OFFSET($O4600,N$12,)&lt;&gt;"",_xlfn.STDEV.S(OFFSET($O4600,,,N$12))*SQRT($J$12/$G$12),"")</f>
        <v>0.11156421876771264</v>
      </c>
      <c r="O4600" s="4">
        <f t="shared" ca="1" si="71"/>
        <v>-7.8668206850812019E-3</v>
      </c>
    </row>
    <row r="4601" spans="2:15" x14ac:dyDescent="0.2">
      <c r="B4601" s="14">
        <v>34918</v>
      </c>
      <c r="C4601" s="25">
        <v>1038.8</v>
      </c>
      <c r="D4601" s="25">
        <v>1038.92</v>
      </c>
      <c r="E4601" s="25">
        <v>1032.42</v>
      </c>
      <c r="F4601" s="16">
        <v>1032.42</v>
      </c>
      <c r="G4601" s="28">
        <f ca="1">IFERROR($F4601/OFFSET($F4601,G$12,)-1,"")</f>
        <v>-6.218235022331764E-3</v>
      </c>
      <c r="H4601" s="29">
        <f ca="1">IFERROR($F4601/OFFSET($F4601,H$12,)-1,"")</f>
        <v>-1.7211371108102336E-3</v>
      </c>
      <c r="I4601" s="29">
        <f ca="1">IFERROR($F4601/OFFSET($F4601,I$12,)-1,"")</f>
        <v>5.9119411519570342E-4</v>
      </c>
      <c r="J4601" s="29">
        <f ca="1">IFERROR($F4601/OFFSET($F4601,J$12,)-1,"")</f>
        <v>-7.5488931871910525E-2</v>
      </c>
      <c r="K4601" s="30">
        <f>F4601/VLOOKUP(YEAR(B4601),$Z$13:$AB$35,3,FALSE)-1</f>
        <v>-2.2616466756917863E-2</v>
      </c>
      <c r="L4601" s="21">
        <f>MAX(F4601:$F$5741)</f>
        <v>1257.96</v>
      </c>
      <c r="M4601" s="28">
        <f ca="1">IF(OFFSET($O4601,M$12,)&lt;&gt;"",_xlfn.STDEV.S(OFFSET($O4601,,,M$12))*SQRT($J$12/$G$12),"")</f>
        <v>0.1003836206989345</v>
      </c>
      <c r="N4601" s="30">
        <f ca="1">IF(OFFSET($O4601,N$12,)&lt;&gt;"",_xlfn.STDEV.S(OFFSET($O4601,,,N$12))*SQRT($J$12/$G$12),"")</f>
        <v>0.11145727206368936</v>
      </c>
      <c r="O4601" s="4">
        <f t="shared" ca="1" si="71"/>
        <v>-6.237648767055369E-3</v>
      </c>
    </row>
    <row r="4602" spans="2:15" x14ac:dyDescent="0.2">
      <c r="B4602" s="14">
        <v>34915</v>
      </c>
      <c r="C4602" s="25">
        <v>1048.6099999999999</v>
      </c>
      <c r="D4602" s="25">
        <v>1048.6099999999999</v>
      </c>
      <c r="E4602" s="25">
        <v>1038.8800000000001</v>
      </c>
      <c r="F4602" s="16">
        <v>1038.8800000000001</v>
      </c>
      <c r="G4602" s="28">
        <f ca="1">IFERROR($F4602/OFFSET($F4602,G$12,)-1,"")</f>
        <v>-9.3545280302090861E-3</v>
      </c>
      <c r="H4602" s="29">
        <f ca="1">IFERROR($F4602/OFFSET($F4602,H$12,)-1,"")</f>
        <v>-4.5228056726713817E-3</v>
      </c>
      <c r="I4602" s="29">
        <f ca="1">IFERROR($F4602/OFFSET($F4602,I$12,)-1,"")</f>
        <v>1.748234625819034E-2</v>
      </c>
      <c r="J4602" s="29">
        <f ca="1">IFERROR($F4602/OFFSET($F4602,J$12,)-1,"")</f>
        <v>-6.6116519691126641E-2</v>
      </c>
      <c r="K4602" s="30">
        <f>F4602/VLOOKUP(YEAR(B4602),$Z$13:$AB$35,3,FALSE)-1</f>
        <v>-1.6500837822230108E-2</v>
      </c>
      <c r="L4602" s="21">
        <f>MAX(F4602:$F$5741)</f>
        <v>1257.96</v>
      </c>
      <c r="M4602" s="28">
        <f ca="1">IF(OFFSET($O4602,M$12,)&lt;&gt;"",_xlfn.STDEV.S(OFFSET($O4602,,,M$12))*SQRT($J$12/$G$12),"")</f>
        <v>0.10841795791790365</v>
      </c>
      <c r="N4602" s="30">
        <f ca="1">IF(OFFSET($O4602,N$12,)&lt;&gt;"",_xlfn.STDEV.S(OFFSET($O4602,,,N$12))*SQRT($J$12/$G$12),"")</f>
        <v>0.11113255891384338</v>
      </c>
      <c r="O4602" s="4">
        <f t="shared" ca="1" si="71"/>
        <v>-9.3985564191945321E-3</v>
      </c>
    </row>
    <row r="4603" spans="2:15" x14ac:dyDescent="0.2">
      <c r="B4603" s="14">
        <v>34914</v>
      </c>
      <c r="C4603" s="25">
        <v>1045.5899999999999</v>
      </c>
      <c r="D4603" s="25">
        <v>1051.72</v>
      </c>
      <c r="E4603" s="25">
        <v>1045.5899999999999</v>
      </c>
      <c r="F4603" s="16">
        <v>1048.69</v>
      </c>
      <c r="G4603" s="28">
        <f ca="1">IFERROR($F4603/OFFSET($F4603,G$12,)-1,"")</f>
        <v>3.1087389041934976E-3</v>
      </c>
      <c r="H4603" s="29">
        <f ca="1">IFERROR($F4603/OFFSET($F4603,H$12,)-1,"")</f>
        <v>1.183827390328851E-3</v>
      </c>
      <c r="I4603" s="29">
        <f ca="1">IFERROR($F4603/OFFSET($F4603,I$12,)-1,"")</f>
        <v>2.1776409377009642E-2</v>
      </c>
      <c r="J4603" s="29">
        <f ca="1">IFERROR($F4603/OFFSET($F4603,J$12,)-1,"")</f>
        <v>-4.4534744936541526E-2</v>
      </c>
      <c r="K4603" s="30">
        <f>F4603/VLOOKUP(YEAR(B4603),$Z$13:$AB$35,3,FALSE)-1</f>
        <v>-7.2137914059318131E-3</v>
      </c>
      <c r="L4603" s="21">
        <f>MAX(F4603:$F$5741)</f>
        <v>1257.96</v>
      </c>
      <c r="M4603" s="28">
        <f ca="1">IF(OFFSET($O4603,M$12,)&lt;&gt;"",_xlfn.STDEV.S(OFFSET($O4603,,,M$12))*SQRT($J$12/$G$12),"")</f>
        <v>0.10562714421996888</v>
      </c>
      <c r="N4603" s="30">
        <f ca="1">IF(OFFSET($O4603,N$12,)&lt;&gt;"",_xlfn.STDEV.S(OFFSET($O4603,,,N$12))*SQRT($J$12/$G$12),"")</f>
        <v>0.10926776235422041</v>
      </c>
      <c r="O4603" s="4">
        <f t="shared" ca="1" si="71"/>
        <v>3.1039167666658931E-3</v>
      </c>
    </row>
    <row r="4604" spans="2:15" x14ac:dyDescent="0.2">
      <c r="B4604" s="14">
        <v>34913</v>
      </c>
      <c r="C4604" s="25">
        <v>1041.18</v>
      </c>
      <c r="D4604" s="25">
        <v>1045.44</v>
      </c>
      <c r="E4604" s="25">
        <v>1041.18</v>
      </c>
      <c r="F4604" s="16">
        <v>1045.44</v>
      </c>
      <c r="G4604" s="28">
        <f ca="1">IFERROR($F4604/OFFSET($F4604,G$12,)-1,"")</f>
        <v>4.1590225816678927E-3</v>
      </c>
      <c r="H4604" s="29">
        <f ca="1">IFERROR($F4604/OFFSET($F4604,H$12,)-1,"")</f>
        <v>-4.5703839122486212E-3</v>
      </c>
      <c r="I4604" s="29">
        <f ca="1">IFERROR($F4604/OFFSET($F4604,I$12,)-1,"")</f>
        <v>1.4291119713595535E-2</v>
      </c>
      <c r="J4604" s="29">
        <f ca="1">IFERROR($F4604/OFFSET($F4604,J$12,)-1,"")</f>
        <v>-2.9934118957038125E-2</v>
      </c>
      <c r="K4604" s="30">
        <f>F4604/VLOOKUP(YEAR(B4604),$Z$13:$AB$35,3,FALSE)-1</f>
        <v>-1.0290539708986857E-2</v>
      </c>
      <c r="L4604" s="21">
        <f>MAX(F4604:$F$5741)</f>
        <v>1257.96</v>
      </c>
      <c r="M4604" s="28">
        <f ca="1">IF(OFFSET($O4604,M$12,)&lt;&gt;"",_xlfn.STDEV.S(OFFSET($O4604,,,M$12))*SQRT($J$12/$G$12),"")</f>
        <v>0.10631099773058848</v>
      </c>
      <c r="N4604" s="30">
        <f ca="1">IF(OFFSET($O4604,N$12,)&lt;&gt;"",_xlfn.STDEV.S(OFFSET($O4604,,,N$12))*SQRT($J$12/$G$12),"")</f>
        <v>0.11094331059893651</v>
      </c>
      <c r="O4604" s="4">
        <f t="shared" ca="1" si="71"/>
        <v>4.1503977528857226E-3</v>
      </c>
    </row>
    <row r="4605" spans="2:15" x14ac:dyDescent="0.2">
      <c r="B4605" s="14">
        <v>34912</v>
      </c>
      <c r="C4605" s="25">
        <v>1034.3399999999999</v>
      </c>
      <c r="D4605" s="25">
        <v>1041.46</v>
      </c>
      <c r="E4605" s="25">
        <v>1034.3399999999999</v>
      </c>
      <c r="F4605" s="16">
        <v>1041.1099999999999</v>
      </c>
      <c r="G4605" s="28">
        <f ca="1">IFERROR($F4605/OFFSET($F4605,G$12,)-1,"")</f>
        <v>6.6814929414038549E-3</v>
      </c>
      <c r="H4605" s="29">
        <f ca="1">IFERROR($F4605/OFFSET($F4605,H$12,)-1,"")</f>
        <v>-1.5919138448555747E-3</v>
      </c>
      <c r="I4605" s="29">
        <f ca="1">IFERROR($F4605/OFFSET($F4605,I$12,)-1,"")</f>
        <v>1.075696824364325E-2</v>
      </c>
      <c r="J4605" s="29">
        <f ca="1">IFERROR($F4605/OFFSET($F4605,J$12,)-1,"")</f>
        <v>-3.4104298292001789E-2</v>
      </c>
      <c r="K4605" s="30">
        <f>F4605/VLOOKUP(YEAR(B4605),$Z$13:$AB$35,3,FALSE)-1</f>
        <v>-1.4389715140441739E-2</v>
      </c>
      <c r="L4605" s="21">
        <f>MAX(F4605:$F$5741)</f>
        <v>1257.96</v>
      </c>
      <c r="M4605" s="28">
        <f ca="1">IF(OFFSET($O4605,M$12,)&lt;&gt;"",_xlfn.STDEV.S(OFFSET($O4605,,,M$12))*SQRT($J$12/$G$12),"")</f>
        <v>0.10646842380105408</v>
      </c>
      <c r="N4605" s="30">
        <f ca="1">IF(OFFSET($O4605,N$12,)&lt;&gt;"",_xlfn.STDEV.S(OFFSET($O4605,,,N$12))*SQRT($J$12/$G$12),"")</f>
        <v>0.11076148919671661</v>
      </c>
      <c r="O4605" s="4">
        <f t="shared" ca="1" si="71"/>
        <v>6.659270697698636E-3</v>
      </c>
    </row>
    <row r="4606" spans="2:15" x14ac:dyDescent="0.2">
      <c r="B4606" s="14">
        <v>34911</v>
      </c>
      <c r="C4606" s="25">
        <v>1043.3</v>
      </c>
      <c r="D4606" s="25">
        <v>1043.3</v>
      </c>
      <c r="E4606" s="25">
        <v>1034.2</v>
      </c>
      <c r="F4606" s="16">
        <v>1034.2</v>
      </c>
      <c r="G4606" s="28">
        <f ca="1">IFERROR($F4606/OFFSET($F4606,G$12,)-1,"")</f>
        <v>-9.0072824837100773E-3</v>
      </c>
      <c r="H4606" s="29">
        <f ca="1">IFERROR($F4606/OFFSET($F4606,H$12,)-1,"")</f>
        <v>-7.3432789673033572E-4</v>
      </c>
      <c r="I4606" s="29">
        <f ca="1">IFERROR($F4606/OFFSET($F4606,I$12,)-1,"")</f>
        <v>4.3702049140526E-3</v>
      </c>
      <c r="J4606" s="29">
        <f ca="1">IFERROR($F4606/OFFSET($F4606,J$12,)-1,"")</f>
        <v>-4.4044923048481621E-2</v>
      </c>
      <c r="K4606" s="30">
        <f>F4606/VLOOKUP(YEAR(B4606),$Z$13:$AB$35,3,FALSE)-1</f>
        <v>-2.0931355378629335E-2</v>
      </c>
      <c r="L4606" s="21">
        <f>MAX(F4606:$F$5741)</f>
        <v>1257.96</v>
      </c>
      <c r="M4606" s="28">
        <f ca="1">IF(OFFSET($O4606,M$12,)&lt;&gt;"",_xlfn.STDEV.S(OFFSET($O4606,,,M$12))*SQRT($J$12/$G$12),"")</f>
        <v>0.10851426929099792</v>
      </c>
      <c r="N4606" s="30">
        <f ca="1">IF(OFFSET($O4606,N$12,)&lt;&gt;"",_xlfn.STDEV.S(OFFSET($O4606,,,N$12))*SQRT($J$12/$G$12),"")</f>
        <v>0.11652995826730041</v>
      </c>
      <c r="O4606" s="4">
        <f t="shared" ca="1" si="71"/>
        <v>-9.048093300452106E-3</v>
      </c>
    </row>
    <row r="4607" spans="2:15" x14ac:dyDescent="0.2">
      <c r="B4607" s="14">
        <v>34908</v>
      </c>
      <c r="C4607" s="25">
        <v>1047.31</v>
      </c>
      <c r="D4607" s="25">
        <v>1050.1600000000001</v>
      </c>
      <c r="E4607" s="25">
        <v>1043.5999999999999</v>
      </c>
      <c r="F4607" s="16">
        <v>1043.5999999999999</v>
      </c>
      <c r="G4607" s="28">
        <f ca="1">IFERROR($F4607/OFFSET($F4607,G$12,)-1,"")</f>
        <v>-3.6755931070696635E-3</v>
      </c>
      <c r="H4607" s="29">
        <f ca="1">IFERROR($F4607/OFFSET($F4607,H$12,)-1,"")</f>
        <v>1.4365972667716331E-2</v>
      </c>
      <c r="I4607" s="29">
        <f ca="1">IFERROR($F4607/OFFSET($F4607,I$12,)-1,"")</f>
        <v>1.473090573192648E-2</v>
      </c>
      <c r="J4607" s="29">
        <f ca="1">IFERROR($F4607/OFFSET($F4607,J$12,)-1,"")</f>
        <v>-4.0182472017585069E-2</v>
      </c>
      <c r="K4607" s="30">
        <f>F4607/VLOOKUP(YEAR(B4607),$Z$13:$AB$35,3,FALSE)-1</f>
        <v>-1.2032452594408882E-2</v>
      </c>
      <c r="L4607" s="21">
        <f>MAX(F4607:$F$5741)</f>
        <v>1257.96</v>
      </c>
      <c r="M4607" s="28">
        <f ca="1">IF(OFFSET($O4607,M$12,)&lt;&gt;"",_xlfn.STDEV.S(OFFSET($O4607,,,M$12))*SQRT($J$12/$G$12),"")</f>
        <v>0.107650145996026</v>
      </c>
      <c r="N4607" s="30">
        <f ca="1">IF(OFFSET($O4607,N$12,)&lt;&gt;"",_xlfn.STDEV.S(OFFSET($O4607,,,N$12))*SQRT($J$12/$G$12),"")</f>
        <v>0.11605705125533364</v>
      </c>
      <c r="O4607" s="4">
        <f t="shared" ca="1" si="71"/>
        <v>-3.6823646975807393E-3</v>
      </c>
    </row>
    <row r="4608" spans="2:15" x14ac:dyDescent="0.2">
      <c r="B4608" s="14">
        <v>34907</v>
      </c>
      <c r="C4608" s="25">
        <v>1050.24</v>
      </c>
      <c r="D4608" s="25">
        <v>1050.29</v>
      </c>
      <c r="E4608" s="25">
        <v>1047</v>
      </c>
      <c r="F4608" s="16">
        <v>1047.45</v>
      </c>
      <c r="G4608" s="28">
        <f ca="1">IFERROR($F4608/OFFSET($F4608,G$12,)-1,"")</f>
        <v>-2.6565356489944847E-3</v>
      </c>
      <c r="H4608" s="29">
        <f ca="1">IFERROR($F4608/OFFSET($F4608,H$12,)-1,"")</f>
        <v>1.3664560208258791E-2</v>
      </c>
      <c r="I4608" s="29">
        <f ca="1">IFERROR($F4608/OFFSET($F4608,I$12,)-1,"")</f>
        <v>2.6780900473469149E-2</v>
      </c>
      <c r="J4608" s="29">
        <f ca="1">IFERROR($F4608/OFFSET($F4608,J$12,)-1,"")</f>
        <v>-2.7310885351856218E-2</v>
      </c>
      <c r="K4608" s="30">
        <f>F4608/VLOOKUP(YEAR(B4608),$Z$13:$AB$35,3,FALSE)-1</f>
        <v>-8.3876892200205333E-3</v>
      </c>
      <c r="L4608" s="21">
        <f>MAX(F4608:$F$5741)</f>
        <v>1257.96</v>
      </c>
      <c r="M4608" s="28">
        <f ca="1">IF(OFFSET($O4608,M$12,)&lt;&gt;"",_xlfn.STDEV.S(OFFSET($O4608,,,M$12))*SQRT($J$12/$G$12),"")</f>
        <v>0.10978248544292894</v>
      </c>
      <c r="N4608" s="30">
        <f ca="1">IF(OFFSET($O4608,N$12,)&lt;&gt;"",_xlfn.STDEV.S(OFFSET($O4608,,,N$12))*SQRT($J$12/$G$12),"")</f>
        <v>0.11765800953966535</v>
      </c>
      <c r="O4608" s="4">
        <f t="shared" ca="1" si="71"/>
        <v>-2.6600705015173624E-3</v>
      </c>
    </row>
    <row r="4609" spans="2:15" x14ac:dyDescent="0.2">
      <c r="B4609" s="14">
        <v>34906</v>
      </c>
      <c r="C4609" s="25">
        <v>1043.3</v>
      </c>
      <c r="D4609" s="25">
        <v>1053.97</v>
      </c>
      <c r="E4609" s="25">
        <v>1043.3</v>
      </c>
      <c r="F4609" s="16">
        <v>1050.24</v>
      </c>
      <c r="G4609" s="28">
        <f ca="1">IFERROR($F4609/OFFSET($F4609,G$12,)-1,"")</f>
        <v>7.1636123018499198E-3</v>
      </c>
      <c r="H4609" s="29">
        <f ca="1">IFERROR($F4609/OFFSET($F4609,H$12,)-1,"")</f>
        <v>9.4093901677159142E-3</v>
      </c>
      <c r="I4609" s="29">
        <f ca="1">IFERROR($F4609/OFFSET($F4609,I$12,)-1,"")</f>
        <v>2.9051822965147522E-2</v>
      </c>
      <c r="J4609" s="29">
        <f ca="1">IFERROR($F4609/OFFSET($F4609,J$12,)-1,"")</f>
        <v>-2.4982592953627702E-2</v>
      </c>
      <c r="K4609" s="30">
        <f>F4609/VLOOKUP(YEAR(B4609),$Z$13:$AB$35,3,FALSE)-1</f>
        <v>-5.7464191383210794E-3</v>
      </c>
      <c r="L4609" s="21">
        <f>MAX(F4609:$F$5741)</f>
        <v>1257.96</v>
      </c>
      <c r="M4609" s="28">
        <f ca="1">IF(OFFSET($O4609,M$12,)&lt;&gt;"",_xlfn.STDEV.S(OFFSET($O4609,,,M$12))*SQRT($J$12/$G$12),"")</f>
        <v>0.11031771164575231</v>
      </c>
      <c r="N4609" s="30">
        <f ca="1">IF(OFFSET($O4609,N$12,)&lt;&gt;"",_xlfn.STDEV.S(OFFSET($O4609,,,N$12))*SQRT($J$12/$G$12),"")</f>
        <v>0.11780230024920792</v>
      </c>
      <c r="O4609" s="4">
        <f t="shared" ca="1" si="71"/>
        <v>7.1380755158065128E-3</v>
      </c>
    </row>
    <row r="4610" spans="2:15" x14ac:dyDescent="0.2">
      <c r="B4610" s="14">
        <v>34905</v>
      </c>
      <c r="C4610" s="25">
        <v>1035.05</v>
      </c>
      <c r="D4610" s="25">
        <v>1047.1300000000001</v>
      </c>
      <c r="E4610" s="25">
        <v>1035.05</v>
      </c>
      <c r="F4610" s="16">
        <v>1042.77</v>
      </c>
      <c r="G4610" s="28">
        <f ca="1">IFERROR($F4610/OFFSET($F4610,G$12,)-1,"")</f>
        <v>7.5461853598206563E-3</v>
      </c>
      <c r="H4610" s="29">
        <f ca="1">IFERROR($F4610/OFFSET($F4610,H$12,)-1,"")</f>
        <v>-5.5408266417440455E-3</v>
      </c>
      <c r="I4610" s="29">
        <f ca="1">IFERROR($F4610/OFFSET($F4610,I$12,)-1,"")</f>
        <v>1.4486126785227649E-2</v>
      </c>
      <c r="J4610" s="29">
        <f ca="1">IFERROR($F4610/OFFSET($F4610,J$12,)-1,"")</f>
        <v>-2.8671230962693861E-2</v>
      </c>
      <c r="K4610" s="30">
        <f>F4610/VLOOKUP(YEAR(B4610),$Z$13:$AB$35,3,FALSE)-1</f>
        <v>-1.281820677641976E-2</v>
      </c>
      <c r="L4610" s="21">
        <f>MAX(F4610:$F$5741)</f>
        <v>1257.96</v>
      </c>
      <c r="M4610" s="28">
        <f ca="1">IF(OFFSET($O4610,M$12,)&lt;&gt;"",_xlfn.STDEV.S(OFFSET($O4610,,,M$12))*SQRT($J$12/$G$12),"")</f>
        <v>0.11080621641454598</v>
      </c>
      <c r="N4610" s="30">
        <f ca="1">IF(OFFSET($O4610,N$12,)&lt;&gt;"",_xlfn.STDEV.S(OFFSET($O4610,,,N$12))*SQRT($J$12/$G$12),"")</f>
        <v>0.11726990088862395</v>
      </c>
      <c r="O4610" s="4">
        <f t="shared" ca="1" si="71"/>
        <v>7.5178553362184224E-3</v>
      </c>
    </row>
    <row r="4611" spans="2:15" x14ac:dyDescent="0.2">
      <c r="B4611" s="14">
        <v>34904</v>
      </c>
      <c r="C4611" s="25">
        <v>1028.82</v>
      </c>
      <c r="D4611" s="25">
        <v>1039.56</v>
      </c>
      <c r="E4611" s="25">
        <v>1028.6199999999999</v>
      </c>
      <c r="F4611" s="16">
        <v>1034.96</v>
      </c>
      <c r="G4611" s="28">
        <f ca="1">IFERROR($F4611/OFFSET($F4611,G$12,)-1,"")</f>
        <v>5.9680021772516856E-3</v>
      </c>
      <c r="H4611" s="29">
        <f ca="1">IFERROR($F4611/OFFSET($F4611,H$12,)-1,"")</f>
        <v>-1.8129725729790103E-2</v>
      </c>
      <c r="I4611" s="29">
        <f ca="1">IFERROR($F4611/OFFSET($F4611,I$12,)-1,"")</f>
        <v>-8.3835548188673226E-3</v>
      </c>
      <c r="J4611" s="29">
        <f ca="1">IFERROR($F4611/OFFSET($F4611,J$12,)-1,"")</f>
        <v>-3.8105505780884008E-2</v>
      </c>
      <c r="K4611" s="30">
        <f>F4611/VLOOKUP(YEAR(B4611),$Z$13:$AB$35,3,FALSE)-1</f>
        <v>-2.0211869621607259E-2</v>
      </c>
      <c r="L4611" s="21">
        <f>MAX(F4611:$F$5741)</f>
        <v>1257.96</v>
      </c>
      <c r="M4611" s="28">
        <f ca="1">IF(OFFSET($O4611,M$12,)&lt;&gt;"",_xlfn.STDEV.S(OFFSET($O4611,,,M$12))*SQRT($J$12/$G$12),"")</f>
        <v>0.11155477348418882</v>
      </c>
      <c r="N4611" s="30">
        <f ca="1">IF(OFFSET($O4611,N$12,)&lt;&gt;"",_xlfn.STDEV.S(OFFSET($O4611,,,N$12))*SQRT($J$12/$G$12),"")</f>
        <v>0.11661899997110223</v>
      </c>
      <c r="O4611" s="4">
        <f t="shared" ca="1" si="71"/>
        <v>5.950264190831586E-3</v>
      </c>
    </row>
    <row r="4612" spans="2:15" x14ac:dyDescent="0.2">
      <c r="B4612" s="14">
        <v>34901</v>
      </c>
      <c r="C4612" s="25">
        <v>1033.33</v>
      </c>
      <c r="D4612" s="25">
        <v>1034.28</v>
      </c>
      <c r="E4612" s="25">
        <v>1025.28</v>
      </c>
      <c r="F4612" s="16">
        <v>1028.82</v>
      </c>
      <c r="G4612" s="28">
        <f ca="1">IFERROR($F4612/OFFSET($F4612,G$12,)-1,"")</f>
        <v>-4.3645302081619652E-3</v>
      </c>
      <c r="H4612" s="29">
        <f ca="1">IFERROR($F4612/OFFSET($F4612,H$12,)-1,"")</f>
        <v>-1.9190619190619262E-2</v>
      </c>
      <c r="I4612" s="29">
        <f ca="1">IFERROR($F4612/OFFSET($F4612,I$12,)-1,"")</f>
        <v>-9.7121021070161184E-3</v>
      </c>
      <c r="J4612" s="29">
        <f ca="1">IFERROR($F4612/OFFSET($F4612,J$12,)-1,"")</f>
        <v>-4.2771145991309933E-2</v>
      </c>
      <c r="K4612" s="30">
        <f>F4612/VLOOKUP(YEAR(B4612),$Z$13:$AB$35,3,FALSE)-1</f>
        <v>-2.6024557184917363E-2</v>
      </c>
      <c r="L4612" s="21">
        <f>MAX(F4612:$F$5741)</f>
        <v>1257.96</v>
      </c>
      <c r="M4612" s="28">
        <f ca="1">IF(OFFSET($O4612,M$12,)&lt;&gt;"",_xlfn.STDEV.S(OFFSET($O4612,,,M$12))*SQRT($J$12/$G$12),"")</f>
        <v>0.11134038445576901</v>
      </c>
      <c r="N4612" s="30">
        <f ca="1">IF(OFFSET($O4612,N$12,)&lt;&gt;"",_xlfn.STDEV.S(OFFSET($O4612,,,N$12))*SQRT($J$12/$G$12),"")</f>
        <v>0.11658504193939631</v>
      </c>
      <c r="O4612" s="4">
        <f t="shared" ca="1" si="71"/>
        <v>-4.3740825746584212E-3</v>
      </c>
    </row>
    <row r="4613" spans="2:15" x14ac:dyDescent="0.2">
      <c r="B4613" s="14">
        <v>34900</v>
      </c>
      <c r="C4613" s="25">
        <v>1040.26</v>
      </c>
      <c r="D4613" s="25">
        <v>1040.26</v>
      </c>
      <c r="E4613" s="25">
        <v>1030.02</v>
      </c>
      <c r="F4613" s="16">
        <v>1033.33</v>
      </c>
      <c r="G4613" s="28">
        <f ca="1">IFERROR($F4613/OFFSET($F4613,G$12,)-1,"")</f>
        <v>-6.8431928492480587E-3</v>
      </c>
      <c r="H4613" s="29">
        <f ca="1">IFERROR($F4613/OFFSET($F4613,H$12,)-1,"")</f>
        <v>-2.0252396438764086E-2</v>
      </c>
      <c r="I4613" s="29">
        <f ca="1">IFERROR($F4613/OFFSET($F4613,I$12,)-1,"")</f>
        <v>-9.6765141325616533E-5</v>
      </c>
      <c r="J4613" s="29">
        <f ca="1">IFERROR($F4613/OFFSET($F4613,J$12,)-1,"")</f>
        <v>-2.7682898141613843E-2</v>
      </c>
      <c r="K4613" s="30">
        <f>F4613/VLOOKUP(YEAR(B4613),$Z$13:$AB$35,3,FALSE)-1</f>
        <v>-2.1754977232062545E-2</v>
      </c>
      <c r="L4613" s="21">
        <f>MAX(F4613:$F$5741)</f>
        <v>1257.96</v>
      </c>
      <c r="M4613" s="28">
        <f ca="1">IF(OFFSET($O4613,M$12,)&lt;&gt;"",_xlfn.STDEV.S(OFFSET($O4613,,,M$12))*SQRT($J$12/$G$12),"")</f>
        <v>0.1107184340914498</v>
      </c>
      <c r="N4613" s="30">
        <f ca="1">IF(OFFSET($O4613,N$12,)&lt;&gt;"",_xlfn.STDEV.S(OFFSET($O4613,,,N$12))*SQRT($J$12/$G$12),"")</f>
        <v>0.11702706766363616</v>
      </c>
      <c r="O4613" s="4">
        <f t="shared" ca="1" si="71"/>
        <v>-6.8667148653153457E-3</v>
      </c>
    </row>
    <row r="4614" spans="2:15" x14ac:dyDescent="0.2">
      <c r="B4614" s="14">
        <v>34899</v>
      </c>
      <c r="C4614" s="25">
        <v>1048.49</v>
      </c>
      <c r="D4614" s="25">
        <v>1048.49</v>
      </c>
      <c r="E4614" s="25">
        <v>1035.98</v>
      </c>
      <c r="F4614" s="16">
        <v>1040.45</v>
      </c>
      <c r="G4614" s="28">
        <f ca="1">IFERROR($F4614/OFFSET($F4614,G$12,)-1,"")</f>
        <v>-7.7533426157277985E-3</v>
      </c>
      <c r="H4614" s="29">
        <f ca="1">IFERROR($F4614/OFFSET($F4614,H$12,)-1,"")</f>
        <v>-1.4492067250769569E-2</v>
      </c>
      <c r="I4614" s="29">
        <f ca="1">IFERROR($F4614/OFFSET($F4614,I$12,)-1,"")</f>
        <v>1.1471345938851796E-2</v>
      </c>
      <c r="J4614" s="29">
        <f ca="1">IFERROR($F4614/OFFSET($F4614,J$12,)-1,"")</f>
        <v>-1.5983354612947309E-2</v>
      </c>
      <c r="K4614" s="30">
        <f>F4614/VLOOKUP(YEAR(B4614),$Z$13:$AB$35,3,FALSE)-1</f>
        <v>-1.5014531718908208E-2</v>
      </c>
      <c r="L4614" s="21">
        <f>MAX(F4614:$F$5741)</f>
        <v>1257.96</v>
      </c>
      <c r="M4614" s="28">
        <f ca="1">IF(OFFSET($O4614,M$12,)&lt;&gt;"",_xlfn.STDEV.S(OFFSET($O4614,,,M$12))*SQRT($J$12/$G$12),"")</f>
        <v>0.10897481154696363</v>
      </c>
      <c r="N4614" s="30">
        <f ca="1">IF(OFFSET($O4614,N$12,)&lt;&gt;"",_xlfn.STDEV.S(OFFSET($O4614,,,N$12))*SQRT($J$12/$G$12),"")</f>
        <v>0.11611388702609639</v>
      </c>
      <c r="O4614" s="4">
        <f t="shared" ca="1" si="71"/>
        <v>-7.7835560479700902E-3</v>
      </c>
    </row>
    <row r="4615" spans="2:15" x14ac:dyDescent="0.2">
      <c r="B4615" s="14">
        <v>34898</v>
      </c>
      <c r="C4615" s="25">
        <v>1054.52</v>
      </c>
      <c r="D4615" s="25">
        <v>1054.79</v>
      </c>
      <c r="E4615" s="25">
        <v>1048.58</v>
      </c>
      <c r="F4615" s="16">
        <v>1048.58</v>
      </c>
      <c r="G4615" s="28">
        <f ca="1">IFERROR($F4615/OFFSET($F4615,G$12,)-1,"")</f>
        <v>-5.2083827449790343E-3</v>
      </c>
      <c r="H4615" s="29">
        <f ca="1">IFERROR($F4615/OFFSET($F4615,H$12,)-1,"")</f>
        <v>-4.6512510916202343E-3</v>
      </c>
      <c r="I4615" s="29">
        <f ca="1">IFERROR($F4615/OFFSET($F4615,I$12,)-1,"")</f>
        <v>2.9533627884143376E-2</v>
      </c>
      <c r="J4615" s="29">
        <f ca="1">IFERROR($F4615/OFFSET($F4615,J$12,)-1,"")</f>
        <v>-6.1983471074379404E-3</v>
      </c>
      <c r="K4615" s="30">
        <f>F4615/VLOOKUP(YEAR(B4615),$Z$13:$AB$35,3,FALSE)-1</f>
        <v>-7.3179275023430579E-3</v>
      </c>
      <c r="L4615" s="21">
        <f>MAX(F4615:$F$5741)</f>
        <v>1257.96</v>
      </c>
      <c r="M4615" s="28">
        <f ca="1">IF(OFFSET($O4615,M$12,)&lt;&gt;"",_xlfn.STDEV.S(OFFSET($O4615,,,M$12))*SQRT($J$12/$G$12),"")</f>
        <v>0.11039100126365764</v>
      </c>
      <c r="N4615" s="30">
        <f ca="1">IF(OFFSET($O4615,N$12,)&lt;&gt;"",_xlfn.STDEV.S(OFFSET($O4615,,,N$12))*SQRT($J$12/$G$12),"")</f>
        <v>0.11473415379350962</v>
      </c>
      <c r="O4615" s="4">
        <f t="shared" ca="1" si="71"/>
        <v>-5.2219936514983252E-3</v>
      </c>
    </row>
    <row r="4616" spans="2:15" x14ac:dyDescent="0.2">
      <c r="B4616" s="14">
        <v>34897</v>
      </c>
      <c r="C4616" s="25">
        <v>1048.9100000000001</v>
      </c>
      <c r="D4616" s="25">
        <v>1058.48</v>
      </c>
      <c r="E4616" s="25">
        <v>1048.9100000000001</v>
      </c>
      <c r="F4616" s="16">
        <v>1054.07</v>
      </c>
      <c r="G4616" s="28">
        <f ca="1">IFERROR($F4616/OFFSET($F4616,G$12,)-1,"")</f>
        <v>4.8810715477380917E-3</v>
      </c>
      <c r="H4616" s="29">
        <f ca="1">IFERROR($F4616/OFFSET($F4616,H$12,)-1,"")</f>
        <v>7.6380391557051563E-3</v>
      </c>
      <c r="I4616" s="29">
        <f ca="1">IFERROR($F4616/OFFSET($F4616,I$12,)-1,"")</f>
        <v>4.4823313673985066E-2</v>
      </c>
      <c r="J4616" s="29">
        <f ca="1">IFERROR($F4616/OFFSET($F4616,J$12,)-1,"")</f>
        <v>6.5603514132925866E-3</v>
      </c>
      <c r="K4616" s="30">
        <f>F4616/VLOOKUP(YEAR(B4616),$Z$13:$AB$35,3,FALSE)-1</f>
        <v>-2.1205895996440072E-3</v>
      </c>
      <c r="L4616" s="21">
        <f>MAX(F4616:$F$5741)</f>
        <v>1257.96</v>
      </c>
      <c r="M4616" s="28">
        <f ca="1">IF(OFFSET($O4616,M$12,)&lt;&gt;"",_xlfn.STDEV.S(OFFSET($O4616,,,M$12))*SQRT($J$12/$G$12),"")</f>
        <v>0.11080458587535615</v>
      </c>
      <c r="N4616" s="30">
        <f ca="1">IF(OFFSET($O4616,N$12,)&lt;&gt;"",_xlfn.STDEV.S(OFFSET($O4616,,,N$12))*SQRT($J$12/$G$12),"")</f>
        <v>0.1139419108193324</v>
      </c>
      <c r="O4616" s="4">
        <f t="shared" ca="1" si="71"/>
        <v>4.8691977402714557E-3</v>
      </c>
    </row>
    <row r="4617" spans="2:15" x14ac:dyDescent="0.2">
      <c r="B4617" s="14">
        <v>34894</v>
      </c>
      <c r="C4617" s="25">
        <v>1054.6199999999999</v>
      </c>
      <c r="D4617" s="25">
        <v>1054.6400000000001</v>
      </c>
      <c r="E4617" s="25">
        <v>1044.6300000000001</v>
      </c>
      <c r="F4617" s="16">
        <v>1048.95</v>
      </c>
      <c r="G4617" s="28">
        <f ca="1">IFERROR($F4617/OFFSET($F4617,G$12,)-1,"")</f>
        <v>-5.4423574699674626E-3</v>
      </c>
      <c r="H4617" s="29">
        <f ca="1">IFERROR($F4617/OFFSET($F4617,H$12,)-1,"")</f>
        <v>1.661158546631647E-2</v>
      </c>
      <c r="I4617" s="29">
        <f ca="1">IFERROR($F4617/OFFSET($F4617,I$12,)-1,"")</f>
        <v>3.1801459739135618E-2</v>
      </c>
      <c r="J4617" s="29">
        <f ca="1">IFERROR($F4617/OFFSET($F4617,J$12,)-1,"")</f>
        <v>1.7954864526728009E-3</v>
      </c>
      <c r="K4617" s="30">
        <f>F4617/VLOOKUP(YEAR(B4617),$Z$13:$AB$35,3,FALSE)-1</f>
        <v>-6.9676515416874363E-3</v>
      </c>
      <c r="L4617" s="21">
        <f>MAX(F4617:$F$5741)</f>
        <v>1257.96</v>
      </c>
      <c r="M4617" s="28">
        <f ca="1">IF(OFFSET($O4617,M$12,)&lt;&gt;"",_xlfn.STDEV.S(OFFSET($O4617,,,M$12))*SQRT($J$12/$G$12),"")</f>
        <v>0.11429931290177778</v>
      </c>
      <c r="N4617" s="30">
        <f ca="1">IF(OFFSET($O4617,N$12,)&lt;&gt;"",_xlfn.STDEV.S(OFFSET($O4617,,,N$12))*SQRT($J$12/$G$12),"")</f>
        <v>0.11494942087180382</v>
      </c>
      <c r="O4617" s="4">
        <f t="shared" ca="1" si="71"/>
        <v>-5.4572210505248438E-3</v>
      </c>
    </row>
    <row r="4618" spans="2:15" x14ac:dyDescent="0.2">
      <c r="B4618" s="14">
        <v>34893</v>
      </c>
      <c r="C4618" s="25">
        <v>1056.06</v>
      </c>
      <c r="D4618" s="25">
        <v>1062.4000000000001</v>
      </c>
      <c r="E4618" s="25">
        <v>1052.3499999999999</v>
      </c>
      <c r="F4618" s="16">
        <v>1054.69</v>
      </c>
      <c r="G4618" s="28">
        <f ca="1">IFERROR($F4618/OFFSET($F4618,G$12,)-1,"")</f>
        <v>-1.0040255742362891E-3</v>
      </c>
      <c r="H4618" s="29">
        <f ca="1">IFERROR($F4618/OFFSET($F4618,H$12,)-1,"")</f>
        <v>3.296671008687313E-2</v>
      </c>
      <c r="I4618" s="29">
        <f ca="1">IFERROR($F4618/OFFSET($F4618,I$12,)-1,"")</f>
        <v>3.3088127259014E-2</v>
      </c>
      <c r="J4618" s="29">
        <f ca="1">IFERROR($F4618/OFFSET($F4618,J$12,)-1,"")</f>
        <v>1.4337530146792954E-3</v>
      </c>
      <c r="K4618" s="30">
        <f>F4618/VLOOKUP(YEAR(B4618),$Z$13:$AB$35,3,FALSE)-1</f>
        <v>-1.5336406925996471E-3</v>
      </c>
      <c r="L4618" s="21">
        <f>MAX(F4618:$F$5741)</f>
        <v>1257.96</v>
      </c>
      <c r="M4618" s="28">
        <f ca="1">IF(OFFSET($O4618,M$12,)&lt;&gt;"",_xlfn.STDEV.S(OFFSET($O4618,,,M$12))*SQRT($J$12/$G$12),"")</f>
        <v>0.11298773934829232</v>
      </c>
      <c r="N4618" s="30">
        <f ca="1">IF(OFFSET($O4618,N$12,)&lt;&gt;"",_xlfn.STDEV.S(OFFSET($O4618,,,N$12))*SQRT($J$12/$G$12),"")</f>
        <v>0.11403977801303505</v>
      </c>
      <c r="O4618" s="4">
        <f t="shared" ca="1" si="71"/>
        <v>-1.004529945542538E-3</v>
      </c>
    </row>
    <row r="4619" spans="2:15" x14ac:dyDescent="0.2">
      <c r="B4619" s="14">
        <v>34892</v>
      </c>
      <c r="C4619" s="25">
        <v>1053.48</v>
      </c>
      <c r="D4619" s="25">
        <v>1059.58</v>
      </c>
      <c r="E4619" s="25">
        <v>1051.49</v>
      </c>
      <c r="F4619" s="16">
        <v>1055.75</v>
      </c>
      <c r="G4619" s="28">
        <f ca="1">IFERROR($F4619/OFFSET($F4619,G$12,)-1,"")</f>
        <v>2.1547632608118761E-3</v>
      </c>
      <c r="H4619" s="29">
        <f ca="1">IFERROR($F4619/OFFSET($F4619,H$12,)-1,"")</f>
        <v>2.8655221466570513E-2</v>
      </c>
      <c r="I4619" s="29">
        <f ca="1">IFERROR($F4619/OFFSET($F4619,I$12,)-1,"")</f>
        <v>2.7303953526841784E-2</v>
      </c>
      <c r="J4619" s="29">
        <f ca="1">IFERROR($F4619/OFFSET($F4619,J$12,)-1,"")</f>
        <v>7.5832977866241436E-4</v>
      </c>
      <c r="K4619" s="30">
        <f>F4619/VLOOKUP(YEAR(B4619),$Z$13:$AB$35,3,FALSE)-1</f>
        <v>-5.3014739991097404E-4</v>
      </c>
      <c r="L4619" s="21">
        <f>MAX(F4619:$F$5741)</f>
        <v>1257.96</v>
      </c>
      <c r="M4619" s="28">
        <f ca="1">IF(OFFSET($O4619,M$12,)&lt;&gt;"",_xlfn.STDEV.S(OFFSET($O4619,,,M$12))*SQRT($J$12/$G$12),"")</f>
        <v>0.11689803594279671</v>
      </c>
      <c r="N4619" s="30">
        <f ca="1">IF(OFFSET($O4619,N$12,)&lt;&gt;"",_xlfn.STDEV.S(OFFSET($O4619,,,N$12))*SQRT($J$12/$G$12),"")</f>
        <v>0.11560225791932854</v>
      </c>
      <c r="O4619" s="4">
        <f t="shared" ca="1" si="71"/>
        <v>2.1524450879353606E-3</v>
      </c>
    </row>
    <row r="4620" spans="2:15" x14ac:dyDescent="0.2">
      <c r="B4620" s="14">
        <v>34891</v>
      </c>
      <c r="C4620" s="25">
        <v>1046.01</v>
      </c>
      <c r="D4620" s="25">
        <v>1053.48</v>
      </c>
      <c r="E4620" s="25">
        <v>1041.27</v>
      </c>
      <c r="F4620" s="16">
        <v>1053.48</v>
      </c>
      <c r="G4620" s="28">
        <f ca="1">IFERROR($F4620/OFFSET($F4620,G$12,)-1,"")</f>
        <v>7.0740287549710956E-3</v>
      </c>
      <c r="H4620" s="29">
        <f ca="1">IFERROR($F4620/OFFSET($F4620,H$12,)-1,"")</f>
        <v>2.2091567948307356E-2</v>
      </c>
      <c r="I4620" s="29">
        <f ca="1">IFERROR($F4620/OFFSET($F4620,I$12,)-1,"")</f>
        <v>1.662726176115803E-2</v>
      </c>
      <c r="J4620" s="29">
        <f ca="1">IFERROR($F4620/OFFSET($F4620,J$12,)-1,"")</f>
        <v>3.1041115194911928E-3</v>
      </c>
      <c r="K4620" s="30">
        <f>F4620/VLOOKUP(YEAR(B4620),$Z$13:$AB$35,3,FALSE)-1</f>
        <v>-2.6791377531216742E-3</v>
      </c>
      <c r="L4620" s="21">
        <f>MAX(F4620:$F$5741)</f>
        <v>1257.96</v>
      </c>
      <c r="M4620" s="28">
        <f ca="1">IF(OFFSET($O4620,M$12,)&lt;&gt;"",_xlfn.STDEV.S(OFFSET($O4620,,,M$12))*SQRT($J$12/$G$12),"")</f>
        <v>0.11753453381923494</v>
      </c>
      <c r="N4620" s="30">
        <f ca="1">IF(OFFSET($O4620,N$12,)&lt;&gt;"",_xlfn.STDEV.S(OFFSET($O4620,,,N$12))*SQRT($J$12/$G$12),"")</f>
        <v>0.11559896415170809</v>
      </c>
      <c r="O4620" s="4">
        <f t="shared" ca="1" si="71"/>
        <v>7.0491251902720454E-3</v>
      </c>
    </row>
    <row r="4621" spans="2:15" x14ac:dyDescent="0.2">
      <c r="B4621" s="14">
        <v>34890</v>
      </c>
      <c r="C4621" s="25">
        <v>1032.49</v>
      </c>
      <c r="D4621" s="25">
        <v>1048.56</v>
      </c>
      <c r="E4621" s="25">
        <v>1032.49</v>
      </c>
      <c r="F4621" s="16">
        <v>1046.08</v>
      </c>
      <c r="G4621" s="28">
        <f ca="1">IFERROR($F4621/OFFSET($F4621,G$12,)-1,"")</f>
        <v>1.3830065612855158E-2</v>
      </c>
      <c r="H4621" s="29">
        <f ca="1">IFERROR($F4621/OFFSET($F4621,H$12,)-1,"")</f>
        <v>1.5582070425133265E-2</v>
      </c>
      <c r="I4621" s="29">
        <f ca="1">IFERROR($F4621/OFFSET($F4621,I$12,)-1,"")</f>
        <v>3.4821813995873363E-3</v>
      </c>
      <c r="J4621" s="29">
        <f ca="1">IFERROR($F4621/OFFSET($F4621,J$12,)-1,"")</f>
        <v>-2.0605968098909022E-3</v>
      </c>
      <c r="K4621" s="30">
        <f>F4621/VLOOKUP(YEAR(B4621),$Z$13:$AB$35,3,FALSE)-1</f>
        <v>-9.6846569662315529E-3</v>
      </c>
      <c r="L4621" s="21">
        <f>MAX(F4621:$F$5741)</f>
        <v>1257.96</v>
      </c>
      <c r="M4621" s="28">
        <f ca="1">IF(OFFSET($O4621,M$12,)&lt;&gt;"",_xlfn.STDEV.S(OFFSET($O4621,,,M$12))*SQRT($J$12/$G$12),"")</f>
        <v>0.11754793674158953</v>
      </c>
      <c r="N4621" s="30">
        <f ca="1">IF(OFFSET($O4621,N$12,)&lt;&gt;"",_xlfn.STDEV.S(OFFSET($O4621,,,N$12))*SQRT($J$12/$G$12),"")</f>
        <v>0.11510843300456994</v>
      </c>
      <c r="O4621" s="4">
        <f t="shared" ca="1" si="71"/>
        <v>1.3735302971524959E-2</v>
      </c>
    </row>
    <row r="4622" spans="2:15" x14ac:dyDescent="0.2">
      <c r="B4622" s="14">
        <v>34887</v>
      </c>
      <c r="C4622" s="25">
        <v>1021.12</v>
      </c>
      <c r="D4622" s="25">
        <v>1031.81</v>
      </c>
      <c r="E4622" s="25">
        <v>1021.12</v>
      </c>
      <c r="F4622" s="16">
        <v>1031.81</v>
      </c>
      <c r="G4622" s="28">
        <f ca="1">IFERROR($F4622/OFFSET($F4622,G$12,)-1,"")</f>
        <v>1.0557965975534378E-2</v>
      </c>
      <c r="H4622" s="29">
        <f ca="1">IFERROR($F4622/OFFSET($F4622,H$12,)-1,"")</f>
        <v>2.0491405263667328E-3</v>
      </c>
      <c r="I4622" s="29">
        <f ca="1">IFERROR($F4622/OFFSET($F4622,I$12,)-1,"")</f>
        <v>-1.0529445046461916E-2</v>
      </c>
      <c r="J4622" s="29">
        <f ca="1">IFERROR($F4622/OFFSET($F4622,J$12,)-1,"")</f>
        <v>-1.1591037541550664E-2</v>
      </c>
      <c r="K4622" s="30">
        <f>F4622/VLOOKUP(YEAR(B4622),$Z$13:$AB$35,3,FALSE)-1</f>
        <v>-2.3193948746106696E-2</v>
      </c>
      <c r="L4622" s="21">
        <f>MAX(F4622:$F$5741)</f>
        <v>1257.96</v>
      </c>
      <c r="M4622" s="28">
        <f ca="1">IF(OFFSET($O4622,M$12,)&lt;&gt;"",_xlfn.STDEV.S(OFFSET($O4622,,,M$12))*SQRT($J$12/$G$12),"")</f>
        <v>0.12108697685715902</v>
      </c>
      <c r="N4622" s="30">
        <f ca="1">IF(OFFSET($O4622,N$12,)&lt;&gt;"",_xlfn.STDEV.S(OFFSET($O4622,,,N$12))*SQRT($J$12/$G$12),"")</f>
        <v>0.11258469654490935</v>
      </c>
      <c r="O4622" s="4">
        <f t="shared" ca="1" si="71"/>
        <v>1.0502619873441452E-2</v>
      </c>
    </row>
    <row r="4623" spans="2:15" x14ac:dyDescent="0.2">
      <c r="B4623" s="14">
        <v>34886</v>
      </c>
      <c r="C4623" s="25">
        <v>1026.56</v>
      </c>
      <c r="D4623" s="25">
        <v>1027.3399999999999</v>
      </c>
      <c r="E4623" s="25">
        <v>1017.89</v>
      </c>
      <c r="F4623" s="16">
        <v>1021.03</v>
      </c>
      <c r="G4623" s="28">
        <f ca="1">IFERROR($F4623/OFFSET($F4623,G$12,)-1,"")</f>
        <v>-5.1737241070209938E-3</v>
      </c>
      <c r="H4623" s="29">
        <f ca="1">IFERROR($F4623/OFFSET($F4623,H$12,)-1,"")</f>
        <v>-7.214740629102101E-3</v>
      </c>
      <c r="I4623" s="29">
        <f ca="1">IFERROR($F4623/OFFSET($F4623,I$12,)-1,"")</f>
        <v>-2.0594724220623473E-2</v>
      </c>
      <c r="J4623" s="29">
        <f ca="1">IFERROR($F4623/OFFSET($F4623,J$12,)-1,"")</f>
        <v>-3.7408905355846622E-2</v>
      </c>
      <c r="K4623" s="30">
        <f>F4623/VLOOKUP(YEAR(B4623),$Z$13:$AB$35,3,FALSE)-1</f>
        <v>-3.3399286194393696E-2</v>
      </c>
      <c r="L4623" s="21">
        <f>MAX(F4623:$F$5741)</f>
        <v>1257.96</v>
      </c>
      <c r="M4623" s="28">
        <f ca="1">IF(OFFSET($O4623,M$12,)&lt;&gt;"",_xlfn.STDEV.S(OFFSET($O4623,,,M$12))*SQRT($J$12/$G$12),"")</f>
        <v>0.11763653919302834</v>
      </c>
      <c r="N4623" s="30">
        <f ca="1">IF(OFFSET($O4623,N$12,)&lt;&gt;"",_xlfn.STDEV.S(OFFSET($O4623,,,N$12))*SQRT($J$12/$G$12),"")</f>
        <v>0.11138231079775936</v>
      </c>
      <c r="O4623" s="4">
        <f t="shared" ref="O4623:O4686" ca="1" si="72">IFERROR(LN(1+G4623),"")</f>
        <v>-5.1871541598744247E-3</v>
      </c>
    </row>
    <row r="4624" spans="2:15" x14ac:dyDescent="0.2">
      <c r="B4624" s="14">
        <v>34885</v>
      </c>
      <c r="C4624" s="25">
        <v>1030.6199999999999</v>
      </c>
      <c r="D4624" s="25">
        <v>1031.24</v>
      </c>
      <c r="E4624" s="25">
        <v>1025.1500000000001</v>
      </c>
      <c r="F4624" s="16">
        <v>1026.3399999999999</v>
      </c>
      <c r="G4624" s="28">
        <f ca="1">IFERROR($F4624/OFFSET($F4624,G$12,)-1,"")</f>
        <v>-4.2397958688672466E-3</v>
      </c>
      <c r="H4624" s="29">
        <f ca="1">IFERROR($F4624/OFFSET($F4624,H$12,)-1,"")</f>
        <v>6.0874594414437322E-3</v>
      </c>
      <c r="I4624" s="29">
        <f ca="1">IFERROR($F4624/OFFSET($F4624,I$12,)-1,"")</f>
        <v>-2.5151497881879203E-2</v>
      </c>
      <c r="J4624" s="29">
        <f ca="1">IFERROR($F4624/OFFSET($F4624,J$12,)-1,"")</f>
        <v>-2.8675802543912998E-2</v>
      </c>
      <c r="K4624" s="30">
        <f>F4624/VLOOKUP(YEAR(B4624),$Z$13:$AB$35,3,FALSE)-1</f>
        <v>-2.8372352813094692E-2</v>
      </c>
      <c r="L4624" s="21">
        <f>MAX(F4624:$F$5741)</f>
        <v>1257.96</v>
      </c>
      <c r="M4624" s="28">
        <f ca="1">IF(OFFSET($O4624,M$12,)&lt;&gt;"",_xlfn.STDEV.S(OFFSET($O4624,,,M$12))*SQRT($J$12/$G$12),"")</f>
        <v>0.11718352027505952</v>
      </c>
      <c r="N4624" s="30">
        <f ca="1">IF(OFFSET($O4624,N$12,)&lt;&gt;"",_xlfn.STDEV.S(OFFSET($O4624,,,N$12))*SQRT($J$12/$G$12),"")</f>
        <v>0.11126586827959403</v>
      </c>
      <c r="O4624" s="4">
        <f t="shared" ca="1" si="72"/>
        <v>-4.2488092891017418E-3</v>
      </c>
    </row>
    <row r="4625" spans="2:15" x14ac:dyDescent="0.2">
      <c r="B4625" s="14">
        <v>34884</v>
      </c>
      <c r="C4625" s="25">
        <v>1030.1099999999999</v>
      </c>
      <c r="D4625" s="25">
        <v>1032.4000000000001</v>
      </c>
      <c r="E4625" s="25">
        <v>1029.26</v>
      </c>
      <c r="F4625" s="16">
        <v>1030.71</v>
      </c>
      <c r="G4625" s="28">
        <f ca="1">IFERROR($F4625/OFFSET($F4625,G$12,)-1,"")</f>
        <v>6.601749463608364E-4</v>
      </c>
      <c r="H4625" s="29">
        <f ca="1">IFERROR($F4625/OFFSET($F4625,H$12,)-1,"")</f>
        <v>9.9158329985595817E-3</v>
      </c>
      <c r="I4625" s="29">
        <f ca="1">IFERROR($F4625/OFFSET($F4625,I$12,)-1,"")</f>
        <v>-1.4853046594981989E-2</v>
      </c>
      <c r="J4625" s="29">
        <f ca="1">IFERROR($F4625/OFFSET($F4625,J$12,)-1,"")</f>
        <v>-2.6382906370437609E-2</v>
      </c>
      <c r="K4625" s="30">
        <f>F4625/VLOOKUP(YEAR(B4625),$Z$13:$AB$35,3,FALSE)-1</f>
        <v>-2.423530971021759E-2</v>
      </c>
      <c r="L4625" s="21">
        <f>MAX(F4625:$F$5741)</f>
        <v>1257.96</v>
      </c>
      <c r="M4625" s="28">
        <f ca="1">IF(OFFSET($O4625,M$12,)&lt;&gt;"",_xlfn.STDEV.S(OFFSET($O4625,,,M$12))*SQRT($J$12/$G$12),"")</f>
        <v>0.12069955927368799</v>
      </c>
      <c r="N4625" s="30">
        <f ca="1">IF(OFFSET($O4625,N$12,)&lt;&gt;"",_xlfn.STDEV.S(OFFSET($O4625,,,N$12))*SQRT($J$12/$G$12),"")</f>
        <v>0.11147569253061052</v>
      </c>
      <c r="O4625" s="4">
        <f t="shared" ca="1" si="72"/>
        <v>6.599571267416999E-4</v>
      </c>
    </row>
    <row r="4626" spans="2:15" x14ac:dyDescent="0.2">
      <c r="B4626" s="14">
        <v>34883</v>
      </c>
      <c r="C4626" s="25">
        <v>1029.78</v>
      </c>
      <c r="D4626" s="25">
        <v>1033.46</v>
      </c>
      <c r="E4626" s="25">
        <v>1027.29</v>
      </c>
      <c r="F4626" s="16">
        <v>1030.03</v>
      </c>
      <c r="G4626" s="28">
        <f ca="1">IFERROR($F4626/OFFSET($F4626,G$12,)-1,"")</f>
        <v>3.2048169369702784E-4</v>
      </c>
      <c r="H4626" s="29">
        <f ca="1">IFERROR($F4626/OFFSET($F4626,H$12,)-1,"")</f>
        <v>2.0916838541462646E-3</v>
      </c>
      <c r="I4626" s="29">
        <f ca="1">IFERROR($F4626/OFFSET($F4626,I$12,)-1,"")</f>
        <v>-4.6961512817789153E-3</v>
      </c>
      <c r="J4626" s="29">
        <f ca="1">IFERROR($F4626/OFFSET($F4626,J$12,)-1,"")</f>
        <v>-3.3280462510206554E-2</v>
      </c>
      <c r="K4626" s="30">
        <f>F4626/VLOOKUP(YEAR(B4626),$Z$13:$AB$35,3,FALSE)-1</f>
        <v>-2.4879060124395225E-2</v>
      </c>
      <c r="L4626" s="21">
        <f>MAX(F4626:$F$5741)</f>
        <v>1257.96</v>
      </c>
      <c r="M4626" s="28">
        <f ca="1">IF(OFFSET($O4626,M$12,)&lt;&gt;"",_xlfn.STDEV.S(OFFSET($O4626,,,M$12))*SQRT($J$12/$G$12),"")</f>
        <v>0.12196183272148782</v>
      </c>
      <c r="N4626" s="30">
        <f ca="1">IF(OFFSET($O4626,N$12,)&lt;&gt;"",_xlfn.STDEV.S(OFFSET($O4626,,,N$12))*SQRT($J$12/$G$12),"")</f>
        <v>0.11226148387896503</v>
      </c>
      <c r="O4626" s="4">
        <f t="shared" ca="1" si="72"/>
        <v>3.2043035040846019E-4</v>
      </c>
    </row>
    <row r="4627" spans="2:15" x14ac:dyDescent="0.2">
      <c r="B4627" s="14">
        <v>34880</v>
      </c>
      <c r="C4627" s="25">
        <v>1028.76</v>
      </c>
      <c r="D4627" s="25">
        <v>1029.7</v>
      </c>
      <c r="E4627" s="25">
        <v>1025.26</v>
      </c>
      <c r="F4627" s="16">
        <v>1029.7</v>
      </c>
      <c r="G4627" s="28">
        <f ca="1">IFERROR($F4627/OFFSET($F4627,G$12,)-1,"")</f>
        <v>1.2154212650103968E-3</v>
      </c>
      <c r="H4627" s="29">
        <f ca="1">IFERROR($F4627/OFFSET($F4627,H$12,)-1,"")</f>
        <v>-1.3423268915695008E-2</v>
      </c>
      <c r="I4627" s="29">
        <f ca="1">IFERROR($F4627/OFFSET($F4627,I$12,)-1,"")</f>
        <v>-5.610761846819412E-3</v>
      </c>
      <c r="J4627" s="29">
        <f ca="1">IFERROR($F4627/OFFSET($F4627,J$12,)-1,"")</f>
        <v>-2.2823250296559849E-2</v>
      </c>
      <c r="K4627" s="30">
        <f>F4627/VLOOKUP(YEAR(B4627),$Z$13:$AB$35,3,FALSE)-1</f>
        <v>-2.5191468413628515E-2</v>
      </c>
      <c r="L4627" s="21">
        <f>MAX(F4627:$F$5741)</f>
        <v>1257.96</v>
      </c>
      <c r="M4627" s="28">
        <f ca="1">IF(OFFSET($O4627,M$12,)&lt;&gt;"",_xlfn.STDEV.S(OFFSET($O4627,,,M$12))*SQRT($J$12/$G$12),"")</f>
        <v>0.1234102822775744</v>
      </c>
      <c r="N4627" s="30">
        <f ca="1">IF(OFFSET($O4627,N$12,)&lt;&gt;"",_xlfn.STDEV.S(OFFSET($O4627,,,N$12))*SQRT($J$12/$G$12),"")</f>
        <v>0.11228528867931814</v>
      </c>
      <c r="O4627" s="4">
        <f t="shared" ca="1" si="72"/>
        <v>1.2146832385328636E-3</v>
      </c>
    </row>
    <row r="4628" spans="2:15" x14ac:dyDescent="0.2">
      <c r="B4628" s="14">
        <v>34879</v>
      </c>
      <c r="C4628" s="25">
        <v>1020.43</v>
      </c>
      <c r="D4628" s="25">
        <v>1028.6300000000001</v>
      </c>
      <c r="E4628" s="25">
        <v>1020.43</v>
      </c>
      <c r="F4628" s="16">
        <v>1028.45</v>
      </c>
      <c r="G4628" s="28">
        <f ca="1">IFERROR($F4628/OFFSET($F4628,G$12,)-1,"")</f>
        <v>8.155823277425478E-3</v>
      </c>
      <c r="H4628" s="29">
        <f ca="1">IFERROR($F4628/OFFSET($F4628,H$12,)-1,"")</f>
        <v>-1.0068244602516097E-2</v>
      </c>
      <c r="I4628" s="29">
        <f ca="1">IFERROR($F4628/OFFSET($F4628,I$12,)-1,"")</f>
        <v>4.3555112842899035E-3</v>
      </c>
      <c r="J4628" s="29">
        <f ca="1">IFERROR($F4628/OFFSET($F4628,J$12,)-1,"")</f>
        <v>-7.6229073189558738E-3</v>
      </c>
      <c r="K4628" s="30">
        <f>F4628/VLOOKUP(YEAR(B4628),$Z$13:$AB$35,3,FALSE)-1</f>
        <v>-2.6374833145572651E-2</v>
      </c>
      <c r="L4628" s="21">
        <f>MAX(F4628:$F$5741)</f>
        <v>1257.96</v>
      </c>
      <c r="M4628" s="28">
        <f ca="1">IF(OFFSET($O4628,M$12,)&lt;&gt;"",_xlfn.STDEV.S(OFFSET($O4628,,,M$12))*SQRT($J$12/$G$12),"")</f>
        <v>0.12377083055448571</v>
      </c>
      <c r="N4628" s="30">
        <f ca="1">IF(OFFSET($O4628,N$12,)&lt;&gt;"",_xlfn.STDEV.S(OFFSET($O4628,,,N$12))*SQRT($J$12/$G$12),"")</f>
        <v>0.11820077662091526</v>
      </c>
      <c r="O4628" s="4">
        <f t="shared" ca="1" si="72"/>
        <v>8.122744286649523E-3</v>
      </c>
    </row>
    <row r="4629" spans="2:15" x14ac:dyDescent="0.2">
      <c r="B4629" s="14">
        <v>34878</v>
      </c>
      <c r="C4629" s="25">
        <v>1020.14</v>
      </c>
      <c r="D4629" s="25">
        <v>1020.14</v>
      </c>
      <c r="E4629" s="25">
        <v>1012.83</v>
      </c>
      <c r="F4629" s="16">
        <v>1020.13</v>
      </c>
      <c r="G4629" s="28">
        <f ca="1">IFERROR($F4629/OFFSET($F4629,G$12,)-1,"")</f>
        <v>-4.5071968175269816E-4</v>
      </c>
      <c r="H4629" s="29">
        <f ca="1">IFERROR($F4629/OFFSET($F4629,H$12,)-1,"")</f>
        <v>-1.2869763796290123E-2</v>
      </c>
      <c r="I4629" s="29">
        <f ca="1">IFERROR($F4629/OFFSET($F4629,I$12,)-1,"")</f>
        <v>-7.1630867453698066E-3</v>
      </c>
      <c r="J4629" s="29">
        <f ca="1">IFERROR($F4629/OFFSET($F4629,J$12,)-1,"")</f>
        <v>-1.5869493912674337E-2</v>
      </c>
      <c r="K4629" s="30">
        <f>F4629/VLOOKUP(YEAR(B4629),$Z$13:$AB$35,3,FALSE)-1</f>
        <v>-3.4251308801393487E-2</v>
      </c>
      <c r="L4629" s="21">
        <f>MAX(F4629:$F$5741)</f>
        <v>1257.96</v>
      </c>
      <c r="M4629" s="28">
        <f ca="1">IF(OFFSET($O4629,M$12,)&lt;&gt;"",_xlfn.STDEV.S(OFFSET($O4629,,,M$12))*SQRT($J$12/$G$12),"")</f>
        <v>0.12167229286171609</v>
      </c>
      <c r="N4629" s="30">
        <f ca="1">IF(OFFSET($O4629,N$12,)&lt;&gt;"",_xlfn.STDEV.S(OFFSET($O4629,,,N$12))*SQRT($J$12/$G$12),"")</f>
        <v>0.11747800613422467</v>
      </c>
      <c r="O4629" s="4">
        <f t="shared" ca="1" si="72"/>
        <v>-4.5082128639974757E-4</v>
      </c>
    </row>
    <row r="4630" spans="2:15" x14ac:dyDescent="0.2">
      <c r="B4630" s="14">
        <v>34877</v>
      </c>
      <c r="C4630" s="25">
        <v>1027.58</v>
      </c>
      <c r="D4630" s="25">
        <v>1027.58</v>
      </c>
      <c r="E4630" s="25">
        <v>1018.5</v>
      </c>
      <c r="F4630" s="16">
        <v>1020.59</v>
      </c>
      <c r="G4630" s="28">
        <f ca="1">IFERROR($F4630/OFFSET($F4630,G$12,)-1,"")</f>
        <v>-7.092267579873246E-3</v>
      </c>
      <c r="H4630" s="29">
        <f ca="1">IFERROR($F4630/OFFSET($F4630,H$12,)-1,"")</f>
        <v>-7.8355125650124702E-3</v>
      </c>
      <c r="I4630" s="29">
        <f ca="1">IFERROR($F4630/OFFSET($F4630,I$12,)-1,"")</f>
        <v>-1.250108852357501E-2</v>
      </c>
      <c r="J4630" s="29">
        <f ca="1">IFERROR($F4630/OFFSET($F4630,J$12,)-1,"")</f>
        <v>-1.4008443710208707E-2</v>
      </c>
      <c r="K4630" s="30">
        <f>F4630/VLOOKUP(YEAR(B4630),$Z$13:$AB$35,3,FALSE)-1</f>
        <v>-3.3815830580038009E-2</v>
      </c>
      <c r="L4630" s="21">
        <f>MAX(F4630:$F$5741)</f>
        <v>1257.96</v>
      </c>
      <c r="M4630" s="28">
        <f ca="1">IF(OFFSET($O4630,M$12,)&lt;&gt;"",_xlfn.STDEV.S(OFFSET($O4630,,,M$12))*SQRT($J$12/$G$12),"")</f>
        <v>0.12299996559106172</v>
      </c>
      <c r="N4630" s="30">
        <f ca="1">IF(OFFSET($O4630,N$12,)&lt;&gt;"",_xlfn.STDEV.S(OFFSET($O4630,,,N$12))*SQRT($J$12/$G$12),"")</f>
        <v>0.12054152751068484</v>
      </c>
      <c r="O4630" s="4">
        <f t="shared" ca="1" si="72"/>
        <v>-7.1175372600244492E-3</v>
      </c>
    </row>
    <row r="4631" spans="2:15" x14ac:dyDescent="0.2">
      <c r="B4631" s="14">
        <v>34876</v>
      </c>
      <c r="C4631" s="25">
        <v>1043.6199999999999</v>
      </c>
      <c r="D4631" s="25">
        <v>1043.77</v>
      </c>
      <c r="E4631" s="25">
        <v>1026.3499999999999</v>
      </c>
      <c r="F4631" s="16">
        <v>1027.8800000000001</v>
      </c>
      <c r="G4631" s="28">
        <f ca="1">IFERROR($F4631/OFFSET($F4631,G$12,)-1,"")</f>
        <v>-1.5167048318019294E-2</v>
      </c>
      <c r="H4631" s="29">
        <f ca="1">IFERROR($F4631/OFFSET($F4631,H$12,)-1,"")</f>
        <v>9.2096219931272483E-3</v>
      </c>
      <c r="I4631" s="29">
        <f ca="1">IFERROR($F4631/OFFSET($F4631,I$12,)-1,"")</f>
        <v>1.1623214935978954E-2</v>
      </c>
      <c r="J4631" s="29">
        <f ca="1">IFERROR($F4631/OFFSET($F4631,J$12,)-1,"")</f>
        <v>1.7542491813504757E-3</v>
      </c>
      <c r="K4631" s="30">
        <f>F4631/VLOOKUP(YEAR(B4631),$Z$13:$AB$35,3,FALSE)-1</f>
        <v>-2.6914447463339153E-2</v>
      </c>
      <c r="L4631" s="21">
        <f>MAX(F4631:$F$5741)</f>
        <v>1257.96</v>
      </c>
      <c r="M4631" s="28">
        <f ca="1">IF(OFFSET($O4631,M$12,)&lt;&gt;"",_xlfn.STDEV.S(OFFSET($O4631,,,M$12))*SQRT($J$12/$G$12),"")</f>
        <v>0.12288267576577931</v>
      </c>
      <c r="N4631" s="30">
        <f ca="1">IF(OFFSET($O4631,N$12,)&lt;&gt;"",_xlfn.STDEV.S(OFFSET($O4631,,,N$12))*SQRT($J$12/$G$12),"")</f>
        <v>0.11987064170358157</v>
      </c>
      <c r="O4631" s="4">
        <f t="shared" ca="1" si="72"/>
        <v>-1.5283244393466429E-2</v>
      </c>
    </row>
    <row r="4632" spans="2:15" x14ac:dyDescent="0.2">
      <c r="B4632" s="14">
        <v>34873</v>
      </c>
      <c r="C4632" s="25">
        <v>1038.8699999999999</v>
      </c>
      <c r="D4632" s="25">
        <v>1046.9000000000001</v>
      </c>
      <c r="E4632" s="25">
        <v>1038.8699999999999</v>
      </c>
      <c r="F4632" s="16">
        <v>1043.71</v>
      </c>
      <c r="G4632" s="28">
        <f ca="1">IFERROR($F4632/OFFSET($F4632,G$12,)-1,"")</f>
        <v>4.620226968649721E-3</v>
      </c>
      <c r="H4632" s="29">
        <f ca="1">IFERROR($F4632/OFFSET($F4632,H$12,)-1,"")</f>
        <v>3.4554195370966934E-2</v>
      </c>
      <c r="I4632" s="29">
        <f ca="1">IFERROR($F4632/OFFSET($F4632,I$12,)-1,"")</f>
        <v>2.4480500996299615E-2</v>
      </c>
      <c r="J4632" s="29">
        <f ca="1">IFERROR($F4632/OFFSET($F4632,J$12,)-1,"")</f>
        <v>1.5509306556914515E-2</v>
      </c>
      <c r="K4632" s="30">
        <f>F4632/VLOOKUP(YEAR(B4632),$Z$13:$AB$35,3,FALSE)-1</f>
        <v>-1.1928316497997637E-2</v>
      </c>
      <c r="L4632" s="21">
        <f>MAX(F4632:$F$5741)</f>
        <v>1257.96</v>
      </c>
      <c r="M4632" s="28">
        <f ca="1">IF(OFFSET($O4632,M$12,)&lt;&gt;"",_xlfn.STDEV.S(OFFSET($O4632,,,M$12))*SQRT($J$12/$G$12),"")</f>
        <v>0.11363674832354756</v>
      </c>
      <c r="N4632" s="30">
        <f ca="1">IF(OFFSET($O4632,N$12,)&lt;&gt;"",_xlfn.STDEV.S(OFFSET($O4632,,,N$12))*SQRT($J$12/$G$12),"")</f>
        <v>0.11501543005552232</v>
      </c>
      <c r="O4632" s="4">
        <f t="shared" ca="1" si="72"/>
        <v>4.6095864817507614E-3</v>
      </c>
    </row>
    <row r="4633" spans="2:15" x14ac:dyDescent="0.2">
      <c r="B4633" s="14">
        <v>34872</v>
      </c>
      <c r="C4633" s="25">
        <v>1033.28</v>
      </c>
      <c r="D4633" s="25">
        <v>1038.9100000000001</v>
      </c>
      <c r="E4633" s="25">
        <v>1029.77</v>
      </c>
      <c r="F4633" s="16">
        <v>1038.9100000000001</v>
      </c>
      <c r="G4633" s="28">
        <f ca="1">IFERROR($F4633/OFFSET($F4633,G$12,)-1,"")</f>
        <v>5.3027297446368582E-3</v>
      </c>
      <c r="H4633" s="29">
        <f ca="1">IFERROR($F4633/OFFSET($F4633,H$12,)-1,"")</f>
        <v>2.1925596584761342E-2</v>
      </c>
      <c r="I4633" s="29">
        <f ca="1">IFERROR($F4633/OFFSET($F4633,I$12,)-1,"")</f>
        <v>1.5850200449789797E-2</v>
      </c>
      <c r="J4633" s="29">
        <f ca="1">IFERROR($F4633/OFFSET($F4633,J$12,)-1,"")</f>
        <v>-6.4362495696416167E-3</v>
      </c>
      <c r="K4633" s="30">
        <f>F4633/VLOOKUP(YEAR(B4633),$Z$13:$AB$35,3,FALSE)-1</f>
        <v>-1.6472437068663415E-2</v>
      </c>
      <c r="L4633" s="21">
        <f>MAX(F4633:$F$5741)</f>
        <v>1257.96</v>
      </c>
      <c r="M4633" s="28">
        <f ca="1">IF(OFFSET($O4633,M$12,)&lt;&gt;"",_xlfn.STDEV.S(OFFSET($O4633,,,M$12))*SQRT($J$12/$G$12),"")</f>
        <v>0.11350057127396343</v>
      </c>
      <c r="N4633" s="30">
        <f ca="1">IF(OFFSET($O4633,N$12,)&lt;&gt;"",_xlfn.STDEV.S(OFFSET($O4633,,,N$12))*SQRT($J$12/$G$12),"")</f>
        <v>0.11737810476708545</v>
      </c>
      <c r="O4633" s="4">
        <f t="shared" ca="1" si="72"/>
        <v>5.2887197788153463E-3</v>
      </c>
    </row>
    <row r="4634" spans="2:15" x14ac:dyDescent="0.2">
      <c r="B4634" s="14">
        <v>34871</v>
      </c>
      <c r="C4634" s="25">
        <v>1028.72</v>
      </c>
      <c r="D4634" s="25">
        <v>1035.8599999999999</v>
      </c>
      <c r="E4634" s="25">
        <v>1028.72</v>
      </c>
      <c r="F4634" s="16">
        <v>1033.43</v>
      </c>
      <c r="G4634" s="28">
        <f ca="1">IFERROR($F4634/OFFSET($F4634,G$12,)-1,"")</f>
        <v>4.6468672531958521E-3</v>
      </c>
      <c r="H4634" s="29">
        <f ca="1">IFERROR($F4634/OFFSET($F4634,H$12,)-1,"")</f>
        <v>1.2263568776875733E-2</v>
      </c>
      <c r="I4634" s="29">
        <f ca="1">IFERROR($F4634/OFFSET($F4634,I$12,)-1,"")</f>
        <v>2.1933250927070436E-2</v>
      </c>
      <c r="J4634" s="29">
        <f ca="1">IFERROR($F4634/OFFSET($F4634,J$12,)-1,"")</f>
        <v>-3.9116689911668945E-2</v>
      </c>
      <c r="K4634" s="30">
        <f>F4634/VLOOKUP(YEAR(B4634),$Z$13:$AB$35,3,FALSE)-1</f>
        <v>-2.1660308053506938E-2</v>
      </c>
      <c r="L4634" s="21">
        <f>MAX(F4634:$F$5741)</f>
        <v>1257.96</v>
      </c>
      <c r="M4634" s="28">
        <f ca="1">IF(OFFSET($O4634,M$12,)&lt;&gt;"",_xlfn.STDEV.S(OFFSET($O4634,,,M$12))*SQRT($J$12/$G$12),"")</f>
        <v>0.11681030113270188</v>
      </c>
      <c r="N4634" s="30">
        <f ca="1">IF(OFFSET($O4634,N$12,)&lt;&gt;"",_xlfn.STDEV.S(OFFSET($O4634,,,N$12))*SQRT($J$12/$G$12),"")</f>
        <v>0.11869844835957306</v>
      </c>
      <c r="O4634" s="4">
        <f t="shared" ca="1" si="72"/>
        <v>4.6361038966074549E-3</v>
      </c>
    </row>
    <row r="4635" spans="2:15" x14ac:dyDescent="0.2">
      <c r="B4635" s="14">
        <v>34870</v>
      </c>
      <c r="C4635" s="25">
        <v>1018.55</v>
      </c>
      <c r="D4635" s="25">
        <v>1036.81</v>
      </c>
      <c r="E4635" s="25">
        <v>1018.55</v>
      </c>
      <c r="F4635" s="16">
        <v>1028.6500000000001</v>
      </c>
      <c r="G4635" s="28">
        <f ca="1">IFERROR($F4635/OFFSET($F4635,G$12,)-1,"")</f>
        <v>9.9656357388318018E-3</v>
      </c>
      <c r="H4635" s="29">
        <f ca="1">IFERROR($F4635/OFFSET($F4635,H$12,)-1,"")</f>
        <v>9.3413383413287754E-4</v>
      </c>
      <c r="I4635" s="29">
        <f ca="1">IFERROR($F4635/OFFSET($F4635,I$12,)-1,"")</f>
        <v>2.4041811846690075E-2</v>
      </c>
      <c r="J4635" s="29">
        <f ca="1">IFERROR($F4635/OFFSET($F4635,J$12,)-1,"")</f>
        <v>-4.2029093482836233E-2</v>
      </c>
      <c r="K4635" s="30">
        <f>F4635/VLOOKUP(YEAR(B4635),$Z$13:$AB$35,3,FALSE)-1</f>
        <v>-2.618549478846155E-2</v>
      </c>
      <c r="L4635" s="21">
        <f>MAX(F4635:$F$5741)</f>
        <v>1257.96</v>
      </c>
      <c r="M4635" s="28">
        <f ca="1">IF(OFFSET($O4635,M$12,)&lt;&gt;"",_xlfn.STDEV.S(OFFSET($O4635,,,M$12))*SQRT($J$12/$G$12),"")</f>
        <v>0.11647589991112951</v>
      </c>
      <c r="N4635" s="30">
        <f ca="1">IF(OFFSET($O4635,N$12,)&lt;&gt;"",_xlfn.STDEV.S(OFFSET($O4635,,,N$12))*SQRT($J$12/$G$12),"")</f>
        <v>0.11848847873668616</v>
      </c>
      <c r="O4635" s="4">
        <f t="shared" ca="1" si="72"/>
        <v>9.9163062533793398E-3</v>
      </c>
    </row>
    <row r="4636" spans="2:15" x14ac:dyDescent="0.2">
      <c r="B4636" s="14">
        <v>34869</v>
      </c>
      <c r="C4636" s="25">
        <v>1009.15</v>
      </c>
      <c r="D4636" s="25">
        <v>1019.24</v>
      </c>
      <c r="E4636" s="25">
        <v>1009.01</v>
      </c>
      <c r="F4636" s="16">
        <v>1018.5</v>
      </c>
      <c r="G4636" s="28">
        <f ca="1">IFERROR($F4636/OFFSET($F4636,G$12,)-1,"")</f>
        <v>9.5653466818654831E-3</v>
      </c>
      <c r="H4636" s="29">
        <f ca="1">IFERROR($F4636/OFFSET($F4636,H$12,)-1,"")</f>
        <v>-1.7129071170084442E-2</v>
      </c>
      <c r="I4636" s="29">
        <f ca="1">IFERROR($F4636/OFFSET($F4636,I$12,)-1,"")</f>
        <v>8.1762749445675187E-3</v>
      </c>
      <c r="J4636" s="29">
        <f ca="1">IFERROR($F4636/OFFSET($F4636,J$12,)-1,"")</f>
        <v>-5.9522050675925309E-2</v>
      </c>
      <c r="K4636" s="30">
        <f>F4636/VLOOKUP(YEAR(B4636),$Z$13:$AB$35,3,FALSE)-1</f>
        <v>-3.5794416411848773E-2</v>
      </c>
      <c r="L4636" s="21">
        <f>MAX(F4636:$F$5741)</f>
        <v>1257.96</v>
      </c>
      <c r="M4636" s="28">
        <f ca="1">IF(OFFSET($O4636,M$12,)&lt;&gt;"",_xlfn.STDEV.S(OFFSET($O4636,,,M$12))*SQRT($J$12/$G$12),"")</f>
        <v>0.12551205977841612</v>
      </c>
      <c r="N4636" s="30">
        <f ca="1">IF(OFFSET($O4636,N$12,)&lt;&gt;"",_xlfn.STDEV.S(OFFSET($O4636,,,N$12))*SQRT($J$12/$G$12),"")</f>
        <v>0.11788995147460171</v>
      </c>
      <c r="O4636" s="4">
        <f t="shared" ca="1" si="72"/>
        <v>9.5198884061735121E-3</v>
      </c>
    </row>
    <row r="4637" spans="2:15" x14ac:dyDescent="0.2">
      <c r="B4637" s="14">
        <v>34866</v>
      </c>
      <c r="C4637" s="25">
        <v>1016.52</v>
      </c>
      <c r="D4637" s="25">
        <v>1016.52</v>
      </c>
      <c r="E4637" s="25">
        <v>1006.69</v>
      </c>
      <c r="F4637" s="16">
        <v>1008.85</v>
      </c>
      <c r="G4637" s="28">
        <f ca="1">IFERROR($F4637/OFFSET($F4637,G$12,)-1,"")</f>
        <v>-7.6429737758454408E-3</v>
      </c>
      <c r="H4637" s="29">
        <f ca="1">IFERROR($F4637/OFFSET($F4637,H$12,)-1,"")</f>
        <v>-3.2231761715190155E-2</v>
      </c>
      <c r="I4637" s="29">
        <f ca="1">IFERROR($F4637/OFFSET($F4637,I$12,)-1,"")</f>
        <v>-4.0770795079863031E-3</v>
      </c>
      <c r="J4637" s="29">
        <f ca="1">IFERROR($F4637/OFFSET($F4637,J$12,)-1,"")</f>
        <v>-5.9592833572587045E-2</v>
      </c>
      <c r="K4637" s="30">
        <f>F4637/VLOOKUP(YEAR(B4637),$Z$13:$AB$35,3,FALSE)-1</f>
        <v>-4.4929992142458075E-2</v>
      </c>
      <c r="L4637" s="21">
        <f>MAX(F4637:$F$5741)</f>
        <v>1257.96</v>
      </c>
      <c r="M4637" s="28">
        <f ca="1">IF(OFFSET($O4637,M$12,)&lt;&gt;"",_xlfn.STDEV.S(OFFSET($O4637,,,M$12))*SQRT($J$12/$G$12),"")</f>
        <v>0.12571937018102533</v>
      </c>
      <c r="N4637" s="30">
        <f ca="1">IF(OFFSET($O4637,N$12,)&lt;&gt;"",_xlfn.STDEV.S(OFFSET($O4637,,,N$12))*SQRT($J$12/$G$12),"")</f>
        <v>0.11672672817134611</v>
      </c>
      <c r="O4637" s="4">
        <f t="shared" ca="1" si="72"/>
        <v>-7.6723309798038706E-3</v>
      </c>
    </row>
    <row r="4638" spans="2:15" x14ac:dyDescent="0.2">
      <c r="B4638" s="14">
        <v>34864</v>
      </c>
      <c r="C4638" s="25">
        <v>1020.91</v>
      </c>
      <c r="D4638" s="25">
        <v>1023.53</v>
      </c>
      <c r="E4638" s="25">
        <v>1016.1</v>
      </c>
      <c r="F4638" s="16">
        <v>1016.62</v>
      </c>
      <c r="G4638" s="28">
        <f ca="1">IFERROR($F4638/OFFSET($F4638,G$12,)-1,"")</f>
        <v>-4.2021333907983349E-3</v>
      </c>
      <c r="H4638" s="29">
        <f ca="1">IFERROR($F4638/OFFSET($F4638,H$12,)-1,"")</f>
        <v>-2.5096136326585361E-2</v>
      </c>
      <c r="I4638" s="29">
        <f ca="1">IFERROR($F4638/OFFSET($F4638,I$12,)-1,"")</f>
        <v>4.376648652920867E-3</v>
      </c>
      <c r="J4638" s="29">
        <f ca="1">IFERROR($F4638/OFFSET($F4638,J$12,)-1,"")</f>
        <v>-6.9710834553440626E-2</v>
      </c>
      <c r="K4638" s="30">
        <f>F4638/VLOOKUP(YEAR(B4638),$Z$13:$AB$35,3,FALSE)-1</f>
        <v>-3.7574196968692797E-2</v>
      </c>
      <c r="L4638" s="21">
        <f>MAX(F4638:$F$5741)</f>
        <v>1257.96</v>
      </c>
      <c r="M4638" s="28">
        <f ca="1">IF(OFFSET($O4638,M$12,)&lt;&gt;"",_xlfn.STDEV.S(OFFSET($O4638,,,M$12))*SQRT($J$12/$G$12),"")</f>
        <v>0.12636448206045969</v>
      </c>
      <c r="N4638" s="30">
        <f ca="1">IF(OFFSET($O4638,N$12,)&lt;&gt;"",_xlfn.STDEV.S(OFFSET($O4638,,,N$12))*SQRT($J$12/$G$12),"")</f>
        <v>0.11554267718211032</v>
      </c>
      <c r="O4638" s="4">
        <f t="shared" ca="1" si="72"/>
        <v>-4.2109871651810462E-3</v>
      </c>
    </row>
    <row r="4639" spans="2:15" x14ac:dyDescent="0.2">
      <c r="B4639" s="14">
        <v>34863</v>
      </c>
      <c r="C4639" s="25">
        <v>1027.6400000000001</v>
      </c>
      <c r="D4639" s="25">
        <v>1027.6400000000001</v>
      </c>
      <c r="E4639" s="25">
        <v>1020.91</v>
      </c>
      <c r="F4639" s="16">
        <v>1020.91</v>
      </c>
      <c r="G4639" s="28">
        <f ca="1">IFERROR($F4639/OFFSET($F4639,G$12,)-1,"")</f>
        <v>-6.597320203563406E-3</v>
      </c>
      <c r="H4639" s="29">
        <f ca="1">IFERROR($F4639/OFFSET($F4639,H$12,)-1,"")</f>
        <v>-2.0709832134292561E-2</v>
      </c>
      <c r="I4639" s="29">
        <f ca="1">IFERROR($F4639/OFFSET($F4639,I$12,)-1,"")</f>
        <v>1.5265125899996068E-2</v>
      </c>
      <c r="J4639" s="29">
        <f ca="1">IFERROR($F4639/OFFSET($F4639,J$12,)-1,"")</f>
        <v>-5.8652675838158808E-2</v>
      </c>
      <c r="K4639" s="30">
        <f>F4639/VLOOKUP(YEAR(B4639),$Z$13:$AB$35,3,FALSE)-1</f>
        <v>-3.3512889208660357E-2</v>
      </c>
      <c r="L4639" s="21">
        <f>MAX(F4639:$F$5741)</f>
        <v>1257.96</v>
      </c>
      <c r="M4639" s="28">
        <f ca="1">IF(OFFSET($O4639,M$12,)&lt;&gt;"",_xlfn.STDEV.S(OFFSET($O4639,,,M$12))*SQRT($J$12/$G$12),"")</f>
        <v>0.12608836461850254</v>
      </c>
      <c r="N4639" s="30">
        <f ca="1">IF(OFFSET($O4639,N$12,)&lt;&gt;"",_xlfn.STDEV.S(OFFSET($O4639,,,N$12))*SQRT($J$12/$G$12),"")</f>
        <v>0.1155325917796344</v>
      </c>
      <c r="O4639" s="4">
        <f t="shared" ca="1" si="72"/>
        <v>-6.6191787119248792E-3</v>
      </c>
    </row>
    <row r="4640" spans="2:15" x14ac:dyDescent="0.2">
      <c r="B4640" s="14">
        <v>34862</v>
      </c>
      <c r="C4640" s="25">
        <v>1036.25</v>
      </c>
      <c r="D4640" s="25">
        <v>1036.25</v>
      </c>
      <c r="E4640" s="25">
        <v>1022.77</v>
      </c>
      <c r="F4640" s="16">
        <v>1027.69</v>
      </c>
      <c r="G4640" s="28">
        <f ca="1">IFERROR($F4640/OFFSET($F4640,G$12,)-1,"")</f>
        <v>-8.2605548854040034E-3</v>
      </c>
      <c r="H4640" s="29">
        <f ca="1">IFERROR($F4640/OFFSET($F4640,H$12,)-1,"")</f>
        <v>-2.3869227408293781E-2</v>
      </c>
      <c r="I4640" s="29">
        <f ca="1">IFERROR($F4640/OFFSET($F4640,I$12,)-1,"")</f>
        <v>3.0637623603506192E-2</v>
      </c>
      <c r="J4640" s="29">
        <f ca="1">IFERROR($F4640/OFFSET($F4640,J$12,)-1,"")</f>
        <v>-3.7427996066126568E-2</v>
      </c>
      <c r="K4640" s="30">
        <f>F4640/VLOOKUP(YEAR(B4640),$Z$13:$AB$35,3,FALSE)-1</f>
        <v>-2.7094318902594727E-2</v>
      </c>
      <c r="L4640" s="21">
        <f>MAX(F4640:$F$5741)</f>
        <v>1257.96</v>
      </c>
      <c r="M4640" s="28">
        <f ca="1">IF(OFFSET($O4640,M$12,)&lt;&gt;"",_xlfn.STDEV.S(OFFSET($O4640,,,M$12))*SQRT($J$12/$G$12),"")</f>
        <v>0.12361744634014549</v>
      </c>
      <c r="N4640" s="30">
        <f ca="1">IF(OFFSET($O4640,N$12,)&lt;&gt;"",_xlfn.STDEV.S(OFFSET($O4640,,,N$12))*SQRT($J$12/$G$12),"")</f>
        <v>0.11489620770968524</v>
      </c>
      <c r="O4640" s="4">
        <f t="shared" ca="1" si="72"/>
        <v>-8.2948623319078433E-3</v>
      </c>
    </row>
    <row r="4641" spans="2:15" x14ac:dyDescent="0.2">
      <c r="B4641" s="14">
        <v>34859</v>
      </c>
      <c r="C4641" s="25">
        <v>1042.45</v>
      </c>
      <c r="D4641" s="25">
        <v>1042.45</v>
      </c>
      <c r="E4641" s="25">
        <v>1033.29</v>
      </c>
      <c r="F4641" s="16">
        <v>1036.25</v>
      </c>
      <c r="G4641" s="28">
        <f ca="1">IFERROR($F4641/OFFSET($F4641,G$12,)-1,"")</f>
        <v>-5.9475274593505656E-3</v>
      </c>
      <c r="H4641" s="29">
        <f ca="1">IFERROR($F4641/OFFSET($F4641,H$12,)-1,"")</f>
        <v>-9.5579450418160627E-3</v>
      </c>
      <c r="I4641" s="29">
        <f ca="1">IFERROR($F4641/OFFSET($F4641,I$12,)-1,"")</f>
        <v>4.5724261812016831E-2</v>
      </c>
      <c r="J4641" s="29">
        <f ca="1">IFERROR($F4641/OFFSET($F4641,J$12,)-1,"")</f>
        <v>-1.5748031496062964E-2</v>
      </c>
      <c r="K4641" s="30">
        <f>F4641/VLOOKUP(YEAR(B4641),$Z$13:$AB$35,3,FALSE)-1</f>
        <v>-1.8990637218240791E-2</v>
      </c>
      <c r="L4641" s="21">
        <f>MAX(F4641:$F$5741)</f>
        <v>1257.96</v>
      </c>
      <c r="M4641" s="28">
        <f ca="1">IF(OFFSET($O4641,M$12,)&lt;&gt;"",_xlfn.STDEV.S(OFFSET($O4641,,,M$12))*SQRT($J$12/$G$12),"")</f>
        <v>0.11980371713003653</v>
      </c>
      <c r="N4641" s="30">
        <f ca="1">IF(OFFSET($O4641,N$12,)&lt;&gt;"",_xlfn.STDEV.S(OFFSET($O4641,,,N$12))*SQRT($J$12/$G$12),"")</f>
        <v>0.11343019839247608</v>
      </c>
      <c r="O4641" s="4">
        <f t="shared" ca="1" si="72"/>
        <v>-5.9652844425605502E-3</v>
      </c>
    </row>
    <row r="4642" spans="2:15" x14ac:dyDescent="0.2">
      <c r="B4642" s="14">
        <v>34858</v>
      </c>
      <c r="C4642" s="25">
        <v>1042.8699999999999</v>
      </c>
      <c r="D4642" s="25">
        <v>1043.23</v>
      </c>
      <c r="E4642" s="25">
        <v>1037.27</v>
      </c>
      <c r="F4642" s="16">
        <v>1042.45</v>
      </c>
      <c r="G4642" s="28">
        <f ca="1">IFERROR($F4642/OFFSET($F4642,G$12,)-1,"")</f>
        <v>-3.260483894167443E-4</v>
      </c>
      <c r="H4642" s="29">
        <f ca="1">IFERROR($F4642/OFFSET($F4642,H$12,)-1,"")</f>
        <v>7.3051242161001895E-3</v>
      </c>
      <c r="I4642" s="29">
        <f ca="1">IFERROR($F4642/OFFSET($F4642,I$12,)-1,"")</f>
        <v>5.6094744093690529E-2</v>
      </c>
      <c r="J4642" s="29">
        <f ca="1">IFERROR($F4642/OFFSET($F4642,J$12,)-1,"")</f>
        <v>2.5740684253510393E-2</v>
      </c>
      <c r="K4642" s="30">
        <f>F4642/VLOOKUP(YEAR(B4642),$Z$13:$AB$35,3,FALSE)-1</f>
        <v>-1.3121148147797412E-2</v>
      </c>
      <c r="L4642" s="21">
        <f>MAX(F4642:$F$5741)</f>
        <v>1257.96</v>
      </c>
      <c r="M4642" s="28">
        <f ca="1">IF(OFFSET($O4642,M$12,)&lt;&gt;"",_xlfn.STDEV.S(OFFSET($O4642,,,M$12))*SQRT($J$12/$G$12),"")</f>
        <v>0.11736947489366703</v>
      </c>
      <c r="N4642" s="30">
        <f ca="1">IF(OFFSET($O4642,N$12,)&lt;&gt;"",_xlfn.STDEV.S(OFFSET($O4642,,,N$12))*SQRT($J$12/$G$12),"")</f>
        <v>0.11356589774806472</v>
      </c>
      <c r="O4642" s="4">
        <f t="shared" ca="1" si="72"/>
        <v>-3.2610155474949306E-4</v>
      </c>
    </row>
    <row r="4643" spans="2:15" x14ac:dyDescent="0.2">
      <c r="B4643" s="14">
        <v>34857</v>
      </c>
      <c r="C4643" s="25">
        <v>1042.4000000000001</v>
      </c>
      <c r="D4643" s="25">
        <v>1048.8399999999999</v>
      </c>
      <c r="E4643" s="25">
        <v>1039.04</v>
      </c>
      <c r="F4643" s="16">
        <v>1042.79</v>
      </c>
      <c r="G4643" s="28">
        <f ca="1">IFERROR($F4643/OFFSET($F4643,G$12,)-1,"")</f>
        <v>2.7817745803360161E-4</v>
      </c>
      <c r="H4643" s="29">
        <f ca="1">IFERROR($F4643/OFFSET($F4643,H$12,)-1,"")</f>
        <v>7.0303521936050384E-3</v>
      </c>
      <c r="I4643" s="29">
        <f ca="1">IFERROR($F4643/OFFSET($F4643,I$12,)-1,"")</f>
        <v>4.7314398200225094E-2</v>
      </c>
      <c r="J4643" s="29">
        <f ca="1">IFERROR($F4643/OFFSET($F4643,J$12,)-1,"")</f>
        <v>3.1056576163261962E-2</v>
      </c>
      <c r="K4643" s="30">
        <f>F4643/VLOOKUP(YEAR(B4643),$Z$13:$AB$35,3,FALSE)-1</f>
        <v>-1.2799272940708706E-2</v>
      </c>
      <c r="L4643" s="21">
        <f>MAX(F4643:$F$5741)</f>
        <v>1257.96</v>
      </c>
      <c r="M4643" s="28">
        <f ca="1">IF(OFFSET($O4643,M$12,)&lt;&gt;"",_xlfn.STDEV.S(OFFSET($O4643,,,M$12))*SQRT($J$12/$G$12),"")</f>
        <v>0.12000010652026177</v>
      </c>
      <c r="N4643" s="30">
        <f ca="1">IF(OFFSET($O4643,N$12,)&lt;&gt;"",_xlfn.STDEV.S(OFFSET($O4643,,,N$12))*SQRT($J$12/$G$12),"")</f>
        <v>0.11366812349447734</v>
      </c>
      <c r="O4643" s="4">
        <f t="shared" ca="1" si="72"/>
        <v>2.7813877385839998E-4</v>
      </c>
    </row>
    <row r="4644" spans="2:15" x14ac:dyDescent="0.2">
      <c r="B4644" s="14">
        <v>34856</v>
      </c>
      <c r="C4644" s="25">
        <v>1052.58</v>
      </c>
      <c r="D4644" s="25">
        <v>1057.27</v>
      </c>
      <c r="E4644" s="25">
        <v>1042.5</v>
      </c>
      <c r="F4644" s="16">
        <v>1042.5</v>
      </c>
      <c r="G4644" s="28">
        <f ca="1">IFERROR($F4644/OFFSET($F4644,G$12,)-1,"")</f>
        <v>-9.8022453980737279E-3</v>
      </c>
      <c r="H4644" s="29">
        <f ca="1">IFERROR($F4644/OFFSET($F4644,H$12,)-1,"")</f>
        <v>1.8076348401839804E-2</v>
      </c>
      <c r="I4644" s="29">
        <f ca="1">IFERROR($F4644/OFFSET($F4644,I$12,)-1,"")</f>
        <v>4.639258039908456E-2</v>
      </c>
      <c r="J4644" s="29">
        <f ca="1">IFERROR($F4644/OFFSET($F4644,J$12,)-1,"")</f>
        <v>2.0028766278876287E-2</v>
      </c>
      <c r="K4644" s="30">
        <f>F4644/VLOOKUP(YEAR(B4644),$Z$13:$AB$35,3,FALSE)-1</f>
        <v>-1.3073813558519665E-2</v>
      </c>
      <c r="L4644" s="21">
        <f>MAX(F4644:$F$5741)</f>
        <v>1257.96</v>
      </c>
      <c r="M4644" s="28">
        <f ca="1">IF(OFFSET($O4644,M$12,)&lt;&gt;"",_xlfn.STDEV.S(OFFSET($O4644,,,M$12))*SQRT($J$12/$G$12),"")</f>
        <v>0.12000755141287385</v>
      </c>
      <c r="N4644" s="30">
        <f ca="1">IF(OFFSET($O4644,N$12,)&lt;&gt;"",_xlfn.STDEV.S(OFFSET($O4644,,,N$12))*SQRT($J$12/$G$12),"")</f>
        <v>0.11532058121592087</v>
      </c>
      <c r="O4644" s="4">
        <f t="shared" ca="1" si="72"/>
        <v>-9.850603678142578E-3</v>
      </c>
    </row>
    <row r="4645" spans="2:15" x14ac:dyDescent="0.2">
      <c r="B4645" s="14">
        <v>34852</v>
      </c>
      <c r="C4645" s="25">
        <v>1046.25</v>
      </c>
      <c r="D4645" s="25">
        <v>1053.8399999999999</v>
      </c>
      <c r="E4645" s="25">
        <v>1041.18</v>
      </c>
      <c r="F4645" s="16">
        <v>1052.82</v>
      </c>
      <c r="G4645" s="28">
        <f ca="1">IFERROR($F4645/OFFSET($F4645,G$12,)-1,"")</f>
        <v>6.2795698924731358E-3</v>
      </c>
      <c r="H4645" s="29">
        <f ca="1">IFERROR($F4645/OFFSET($F4645,H$12,)-1,"")</f>
        <v>2.4652308051659855E-2</v>
      </c>
      <c r="I4645" s="29">
        <f ca="1">IFERROR($F4645/OFFSET($F4645,I$12,)-1,"")</f>
        <v>7.7417440158825901E-2</v>
      </c>
      <c r="J4645" s="29">
        <f ca="1">IFERROR($F4645/OFFSET($F4645,J$12,)-1,"")</f>
        <v>1.7945197532535317E-2</v>
      </c>
      <c r="K4645" s="30">
        <f>F4645/VLOOKUP(YEAR(B4645),$Z$13:$AB$35,3,FALSE)-1</f>
        <v>-3.3039543315882547E-3</v>
      </c>
      <c r="L4645" s="21">
        <f>MAX(F4645:$F$5741)</f>
        <v>1257.96</v>
      </c>
      <c r="M4645" s="28">
        <f ca="1">IF(OFFSET($O4645,M$12,)&lt;&gt;"",_xlfn.STDEV.S(OFFSET($O4645,,,M$12))*SQRT($J$12/$G$12),"")</f>
        <v>0.1138786929191091</v>
      </c>
      <c r="N4645" s="30">
        <f ca="1">IF(OFFSET($O4645,N$12,)&lt;&gt;"",_xlfn.STDEV.S(OFFSET($O4645,,,N$12))*SQRT($J$12/$G$12),"")</f>
        <v>0.11404036144040686</v>
      </c>
      <c r="O4645" s="4">
        <f t="shared" ca="1" si="72"/>
        <v>6.2599355474140502E-3</v>
      </c>
    </row>
    <row r="4646" spans="2:15" x14ac:dyDescent="0.2">
      <c r="B4646" s="14">
        <v>34851</v>
      </c>
      <c r="C4646" s="25">
        <v>1035.6300000000001</v>
      </c>
      <c r="D4646" s="25">
        <v>1047.1099999999999</v>
      </c>
      <c r="E4646" s="25">
        <v>1035.6300000000001</v>
      </c>
      <c r="F4646" s="16">
        <v>1046.25</v>
      </c>
      <c r="G4646" s="28">
        <f ca="1">IFERROR($F4646/OFFSET($F4646,G$12,)-1,"")</f>
        <v>1.0977012049589785E-2</v>
      </c>
      <c r="H4646" s="29">
        <f ca="1">IFERROR($F4646/OFFSET($F4646,H$12,)-1,"")</f>
        <v>1.2326924751574708E-2</v>
      </c>
      <c r="I4646" s="29">
        <f ca="1">IFERROR($F4646/OFFSET($F4646,I$12,)-1,"")</f>
        <v>8.1328289718467062E-2</v>
      </c>
      <c r="J4646" s="29">
        <f ca="1">IFERROR($F4646/OFFSET($F4646,J$12,)-1,"")</f>
        <v>3.568242640499486E-3</v>
      </c>
      <c r="K4646" s="30">
        <f>F4646/VLOOKUP(YEAR(B4646),$Z$13:$AB$35,3,FALSE)-1</f>
        <v>-9.5237193626870331E-3</v>
      </c>
      <c r="L4646" s="21">
        <f>MAX(F4646:$F$5741)</f>
        <v>1257.96</v>
      </c>
      <c r="M4646" s="28">
        <f ca="1">IF(OFFSET($O4646,M$12,)&lt;&gt;"",_xlfn.STDEV.S(OFFSET($O4646,,,M$12))*SQRT($J$12/$G$12),"")</f>
        <v>0.11410081126454814</v>
      </c>
      <c r="N4646" s="30">
        <f ca="1">IF(OFFSET($O4646,N$12,)&lt;&gt;"",_xlfn.STDEV.S(OFFSET($O4646,,,N$12))*SQRT($J$12/$G$12),"")</f>
        <v>0.11547197726580816</v>
      </c>
      <c r="O4646" s="4">
        <f t="shared" ca="1" si="72"/>
        <v>1.0917201945592248E-2</v>
      </c>
    </row>
    <row r="4647" spans="2:15" x14ac:dyDescent="0.2">
      <c r="B4647" s="14">
        <v>34850</v>
      </c>
      <c r="C4647" s="25">
        <v>1035.92</v>
      </c>
      <c r="D4647" s="25">
        <v>1048.1600000000001</v>
      </c>
      <c r="E4647" s="25">
        <v>1033.8499999999999</v>
      </c>
      <c r="F4647" s="16">
        <v>1034.8900000000001</v>
      </c>
      <c r="G4647" s="28">
        <f ca="1">IFERROR($F4647/OFFSET($F4647,G$12,)-1,"")</f>
        <v>-5.9873878571903294E-4</v>
      </c>
      <c r="H4647" s="29">
        <f ca="1">IFERROR($F4647/OFFSET($F4647,H$12,)-1,"")</f>
        <v>1.8522345901365034E-2</v>
      </c>
      <c r="I4647" s="29">
        <f ca="1">IFERROR($F4647/OFFSET($F4647,I$12,)-1,"")</f>
        <v>8.2577540666352922E-2</v>
      </c>
      <c r="J4647" s="29">
        <f ca="1">IFERROR($F4647/OFFSET($F4647,J$12,)-1,"")</f>
        <v>-1.6264258555133027E-2</v>
      </c>
      <c r="K4647" s="30">
        <f>F4647/VLOOKUP(YEAR(B4647),$Z$13:$AB$35,3,FALSE)-1</f>
        <v>-2.0278138046596061E-2</v>
      </c>
      <c r="L4647" s="21">
        <f>MAX(F4647:$F$5741)</f>
        <v>1257.96</v>
      </c>
      <c r="M4647" s="28">
        <f ca="1">IF(OFFSET($O4647,M$12,)&lt;&gt;"",_xlfn.STDEV.S(OFFSET($O4647,,,M$12))*SQRT($J$12/$G$12),"")</f>
        <v>0.11495917939124818</v>
      </c>
      <c r="N4647" s="30">
        <f ca="1">IF(OFFSET($O4647,N$12,)&lt;&gt;"",_xlfn.STDEV.S(OFFSET($O4647,,,N$12))*SQRT($J$12/$G$12),"")</f>
        <v>0.11445835148263267</v>
      </c>
      <c r="O4647" s="4">
        <f t="shared" ca="1" si="72"/>
        <v>-5.9891810136485546E-4</v>
      </c>
    </row>
    <row r="4648" spans="2:15" x14ac:dyDescent="0.2">
      <c r="B4648" s="14">
        <v>34849</v>
      </c>
      <c r="C4648" s="25">
        <v>1024.32</v>
      </c>
      <c r="D4648" s="25">
        <v>1039.26</v>
      </c>
      <c r="E4648" s="25">
        <v>1024.32</v>
      </c>
      <c r="F4648" s="16">
        <v>1035.51</v>
      </c>
      <c r="G4648" s="28">
        <f ca="1">IFERROR($F4648/OFFSET($F4648,G$12,)-1,"")</f>
        <v>1.1250109864354041E-2</v>
      </c>
      <c r="H4648" s="29">
        <f ca="1">IFERROR($F4648/OFFSET($F4648,H$12,)-1,"")</f>
        <v>1.6431579257339735E-2</v>
      </c>
      <c r="I4648" s="29">
        <f ca="1">IFERROR($F4648/OFFSET($F4648,I$12,)-1,"")</f>
        <v>7.9409587941584148E-2</v>
      </c>
      <c r="J4648" s="29">
        <f ca="1">IFERROR($F4648/OFFSET($F4648,J$12,)-1,"")</f>
        <v>-2.4236028005239274E-2</v>
      </c>
      <c r="K4648" s="30">
        <f>F4648/VLOOKUP(YEAR(B4648),$Z$13:$AB$35,3,FALSE)-1</f>
        <v>-1.9691189139551812E-2</v>
      </c>
      <c r="L4648" s="21">
        <f>MAX(F4648:$F$5741)</f>
        <v>1257.96</v>
      </c>
      <c r="M4648" s="28">
        <f ca="1">IF(OFFSET($O4648,M$12,)&lt;&gt;"",_xlfn.STDEV.S(OFFSET($O4648,,,M$12))*SQRT($J$12/$G$12),"")</f>
        <v>0.11467309081216923</v>
      </c>
      <c r="N4648" s="30">
        <f ca="1">IF(OFFSET($O4648,N$12,)&lt;&gt;"",_xlfn.STDEV.S(OFFSET($O4648,,,N$12))*SQRT($J$12/$G$12),"")</f>
        <v>0.11474916039027525</v>
      </c>
      <c r="O4648" s="4">
        <f t="shared" ca="1" si="72"/>
        <v>1.1187298032688569E-2</v>
      </c>
    </row>
    <row r="4649" spans="2:15" x14ac:dyDescent="0.2">
      <c r="B4649" s="14">
        <v>34848</v>
      </c>
      <c r="C4649" s="25">
        <v>1027.44</v>
      </c>
      <c r="D4649" s="25">
        <v>1027.44</v>
      </c>
      <c r="E4649" s="25">
        <v>1021.3</v>
      </c>
      <c r="F4649" s="16">
        <v>1023.99</v>
      </c>
      <c r="G4649" s="28">
        <f ca="1">IFERROR($F4649/OFFSET($F4649,G$12,)-1,"")</f>
        <v>-3.4063591859774256E-3</v>
      </c>
      <c r="H4649" s="29">
        <f ca="1">IFERROR($F4649/OFFSET($F4649,H$12,)-1,"")</f>
        <v>1.2613669697858487E-3</v>
      </c>
      <c r="I4649" s="29">
        <f ca="1">IFERROR($F4649/OFFSET($F4649,I$12,)-1,"")</f>
        <v>6.7145358289215862E-2</v>
      </c>
      <c r="J4649" s="29">
        <f ca="1">IFERROR($F4649/OFFSET($F4649,J$12,)-1,"")</f>
        <v>-2.6014419692963142E-2</v>
      </c>
      <c r="K4649" s="30">
        <f>F4649/VLOOKUP(YEAR(B4649),$Z$13:$AB$35,3,FALSE)-1</f>
        <v>-3.0597078509149722E-2</v>
      </c>
      <c r="L4649" s="21">
        <f>MAX(F4649:$F$5741)</f>
        <v>1257.96</v>
      </c>
      <c r="M4649" s="28">
        <f ca="1">IF(OFFSET($O4649,M$12,)&lt;&gt;"",_xlfn.STDEV.S(OFFSET($O4649,,,M$12))*SQRT($J$12/$G$12),"")</f>
        <v>0.11572980884345799</v>
      </c>
      <c r="N4649" s="30">
        <f ca="1">IF(OFFSET($O4649,N$12,)&lt;&gt;"",_xlfn.STDEV.S(OFFSET($O4649,,,N$12))*SQRT($J$12/$G$12),"")</f>
        <v>0.11340541928042704</v>
      </c>
      <c r="O4649" s="4">
        <f t="shared" ca="1" si="72"/>
        <v>-3.4121740361635028E-3</v>
      </c>
    </row>
    <row r="4650" spans="2:15" x14ac:dyDescent="0.2">
      <c r="B4650" s="14">
        <v>34845</v>
      </c>
      <c r="C4650" s="25">
        <v>1033.0999999999999</v>
      </c>
      <c r="D4650" s="25">
        <v>1033.0999999999999</v>
      </c>
      <c r="E4650" s="25">
        <v>1026.3699999999999</v>
      </c>
      <c r="F4650" s="16">
        <v>1027.49</v>
      </c>
      <c r="G4650" s="28">
        <f ca="1">IFERROR($F4650/OFFSET($F4650,G$12,)-1,"")</f>
        <v>-5.8248105968978781E-3</v>
      </c>
      <c r="H4650" s="29">
        <f ca="1">IFERROR($F4650/OFFSET($F4650,H$12,)-1,"")</f>
        <v>1.6059332509270607E-2</v>
      </c>
      <c r="I4650" s="29">
        <f ca="1">IFERROR($F4650/OFFSET($F4650,I$12,)-1,"")</f>
        <v>7.0525109397791219E-2</v>
      </c>
      <c r="J4650" s="29">
        <f ca="1">IFERROR($F4650/OFFSET($F4650,J$12,)-1,"")</f>
        <v>-3.1336909486862852E-2</v>
      </c>
      <c r="K4650" s="30">
        <f>F4650/VLOOKUP(YEAR(B4650),$Z$13:$AB$35,3,FALSE)-1</f>
        <v>-2.728365725970594E-2</v>
      </c>
      <c r="L4650" s="21">
        <f>MAX(F4650:$F$5741)</f>
        <v>1257.96</v>
      </c>
      <c r="M4650" s="28">
        <f ca="1">IF(OFFSET($O4650,M$12,)&lt;&gt;"",_xlfn.STDEV.S(OFFSET($O4650,,,M$12))*SQRT($J$12/$G$12),"")</f>
        <v>0.11463747517504363</v>
      </c>
      <c r="N4650" s="30">
        <f ca="1">IF(OFFSET($O4650,N$12,)&lt;&gt;"",_xlfn.STDEV.S(OFFSET($O4650,,,N$12))*SQRT($J$12/$G$12),"")</f>
        <v>0.1175117273040588</v>
      </c>
      <c r="O4650" s="4">
        <f t="shared" ca="1" si="72"/>
        <v>-5.8418409708118988E-3</v>
      </c>
    </row>
    <row r="4651" spans="2:15" x14ac:dyDescent="0.2">
      <c r="B4651" s="14">
        <v>34843</v>
      </c>
      <c r="C4651" s="25">
        <v>1016.07</v>
      </c>
      <c r="D4651" s="25">
        <v>1033.51</v>
      </c>
      <c r="E4651" s="25">
        <v>1016.07</v>
      </c>
      <c r="F4651" s="16">
        <v>1033.51</v>
      </c>
      <c r="G4651" s="28">
        <f ca="1">IFERROR($F4651/OFFSET($F4651,G$12,)-1,"")</f>
        <v>1.7164171759819657E-2</v>
      </c>
      <c r="H4651" s="29">
        <f ca="1">IFERROR($F4651/OFFSET($F4651,H$12,)-1,"")</f>
        <v>2.8880039820806447E-2</v>
      </c>
      <c r="I4651" s="29">
        <f ca="1">IFERROR($F4651/OFFSET($F4651,I$12,)-1,"")</f>
        <v>8.3003248454364575E-2</v>
      </c>
      <c r="J4651" s="29">
        <f ca="1">IFERROR($F4651/OFFSET($F4651,J$12,)-1,"")</f>
        <v>-3.5679962677863331E-2</v>
      </c>
      <c r="K4651" s="30">
        <f>F4651/VLOOKUP(YEAR(B4651),$Z$13:$AB$35,3,FALSE)-1</f>
        <v>-2.1584572710662497E-2</v>
      </c>
      <c r="L4651" s="21">
        <f>MAX(F4651:$F$5741)</f>
        <v>1257.96</v>
      </c>
      <c r="M4651" s="28">
        <f ca="1">IF(OFFSET($O4651,M$12,)&lt;&gt;"",_xlfn.STDEV.S(OFFSET($O4651,,,M$12))*SQRT($J$12/$G$12),"")</f>
        <v>0.11216050005833286</v>
      </c>
      <c r="N4651" s="30">
        <f ca="1">IF(OFFSET($O4651,N$12,)&lt;&gt;"",_xlfn.STDEV.S(OFFSET($O4651,,,N$12))*SQRT($J$12/$G$12),"")</f>
        <v>0.11792880762885298</v>
      </c>
      <c r="O4651" s="4">
        <f t="shared" ca="1" si="72"/>
        <v>1.7018531530855315E-2</v>
      </c>
    </row>
    <row r="4652" spans="2:15" x14ac:dyDescent="0.2">
      <c r="B4652" s="14">
        <v>34842</v>
      </c>
      <c r="C4652" s="25">
        <v>1018.57</v>
      </c>
      <c r="D4652" s="25">
        <v>1021.99</v>
      </c>
      <c r="E4652" s="25">
        <v>1016.07</v>
      </c>
      <c r="F4652" s="16">
        <v>1016.07</v>
      </c>
      <c r="G4652" s="28">
        <f ca="1">IFERROR($F4652/OFFSET($F4652,G$12,)-1,"")</f>
        <v>-2.6502547189256598E-3</v>
      </c>
      <c r="H4652" s="29">
        <f ca="1">IFERROR($F4652/OFFSET($F4652,H$12,)-1,"")</f>
        <v>5.7709059233450599E-3</v>
      </c>
      <c r="I4652" s="29">
        <f ca="1">IFERROR($F4652/OFFSET($F4652,I$12,)-1,"")</f>
        <v>5.8108656940235592E-2</v>
      </c>
      <c r="J4652" s="29">
        <f ca="1">IFERROR($F4652/OFFSET($F4652,J$12,)-1,"")</f>
        <v>-5.8226510580318691E-2</v>
      </c>
      <c r="K4652" s="30">
        <f>F4652/VLOOKUP(YEAR(B4652),$Z$13:$AB$35,3,FALSE)-1</f>
        <v>-3.8094877450748243E-2</v>
      </c>
      <c r="L4652" s="21">
        <f>MAX(F4652:$F$5741)</f>
        <v>1257.96</v>
      </c>
      <c r="M4652" s="28">
        <f ca="1">IF(OFFSET($O4652,M$12,)&lt;&gt;"",_xlfn.STDEV.S(OFFSET($O4652,,,M$12))*SQRT($J$12/$G$12),"")</f>
        <v>0.10392298246790262</v>
      </c>
      <c r="N4652" s="30">
        <f ca="1">IF(OFFSET($O4652,N$12,)&lt;&gt;"",_xlfn.STDEV.S(OFFSET($O4652,,,N$12))*SQRT($J$12/$G$12),"")</f>
        <v>0.11288126669960145</v>
      </c>
      <c r="O4652" s="4">
        <f t="shared" ca="1" si="72"/>
        <v>-2.6537728613203475E-3</v>
      </c>
    </row>
    <row r="4653" spans="2:15" x14ac:dyDescent="0.2">
      <c r="B4653" s="14">
        <v>34841</v>
      </c>
      <c r="C4653" s="25">
        <v>1022.7</v>
      </c>
      <c r="D4653" s="25">
        <v>1022.7</v>
      </c>
      <c r="E4653" s="25">
        <v>1015.42</v>
      </c>
      <c r="F4653" s="16">
        <v>1018.77</v>
      </c>
      <c r="G4653" s="28">
        <f ca="1">IFERROR($F4653/OFFSET($F4653,G$12,)-1,"")</f>
        <v>-3.8427691405105158E-3</v>
      </c>
      <c r="H4653" s="29">
        <f ca="1">IFERROR($F4653/OFFSET($F4653,H$12,)-1,"")</f>
        <v>5.7158088017532638E-3</v>
      </c>
      <c r="I4653" s="29">
        <f ca="1">IFERROR($F4653/OFFSET($F4653,I$12,)-1,"")</f>
        <v>6.6696681918602785E-2</v>
      </c>
      <c r="J4653" s="29">
        <f ca="1">IFERROR($F4653/OFFSET($F4653,J$12,)-1,"")</f>
        <v>-5.8011483943745334E-2</v>
      </c>
      <c r="K4653" s="30">
        <f>F4653/VLOOKUP(YEAR(B4653),$Z$13:$AB$35,3,FALSE)-1</f>
        <v>-3.5538809629748758E-2</v>
      </c>
      <c r="L4653" s="21">
        <f>MAX(F4653:$F$5741)</f>
        <v>1257.96</v>
      </c>
      <c r="M4653" s="28">
        <f ca="1">IF(OFFSET($O4653,M$12,)&lt;&gt;"",_xlfn.STDEV.S(OFFSET($O4653,,,M$12))*SQRT($J$12/$G$12),"")</f>
        <v>0.10349153476055574</v>
      </c>
      <c r="N4653" s="30">
        <f ca="1">IF(OFFSET($O4653,N$12,)&lt;&gt;"",_xlfn.STDEV.S(OFFSET($O4653,,,N$12))*SQRT($J$12/$G$12),"")</f>
        <v>0.11277110716115803</v>
      </c>
      <c r="O4653" s="4">
        <f t="shared" ca="1" si="72"/>
        <v>-3.8501715477575133E-3</v>
      </c>
    </row>
    <row r="4654" spans="2:15" x14ac:dyDescent="0.2">
      <c r="B4654" s="14">
        <v>34838</v>
      </c>
      <c r="C4654" s="25">
        <v>1011.25</v>
      </c>
      <c r="D4654" s="25">
        <v>1026.95</v>
      </c>
      <c r="E4654" s="25">
        <v>1007.37</v>
      </c>
      <c r="F4654" s="16">
        <v>1022.7</v>
      </c>
      <c r="G4654" s="28">
        <f ca="1">IFERROR($F4654/OFFSET($F4654,G$12,)-1,"")</f>
        <v>1.1322620519159443E-2</v>
      </c>
      <c r="H4654" s="29">
        <f ca="1">IFERROR($F4654/OFFSET($F4654,H$12,)-1,"")</f>
        <v>1.0383426036613574E-2</v>
      </c>
      <c r="I4654" s="29">
        <f ca="1">IFERROR($F4654/OFFSET($F4654,I$12,)-1,"")</f>
        <v>7.611852350688153E-2</v>
      </c>
      <c r="J4654" s="29">
        <f ca="1">IFERROR($F4654/OFFSET($F4654,J$12,)-1,"")</f>
        <v>-5.0787993540123644E-2</v>
      </c>
      <c r="K4654" s="30">
        <f>F4654/VLOOKUP(YEAR(B4654),$Z$13:$AB$35,3,FALSE)-1</f>
        <v>-3.1818310912516079E-2</v>
      </c>
      <c r="L4654" s="21">
        <f>MAX(F4654:$F$5741)</f>
        <v>1257.96</v>
      </c>
      <c r="M4654" s="28">
        <f ca="1">IF(OFFSET($O4654,M$12,)&lt;&gt;"",_xlfn.STDEV.S(OFFSET($O4654,,,M$12))*SQRT($J$12/$G$12),"")</f>
        <v>0.10395604333494821</v>
      </c>
      <c r="N4654" s="30">
        <f ca="1">IF(OFFSET($O4654,N$12,)&lt;&gt;"",_xlfn.STDEV.S(OFFSET($O4654,,,N$12))*SQRT($J$12/$G$12),"")</f>
        <v>0.11437678565151294</v>
      </c>
      <c r="O4654" s="4">
        <f t="shared" ca="1" si="72"/>
        <v>1.1258999439265645E-2</v>
      </c>
    </row>
    <row r="4655" spans="2:15" x14ac:dyDescent="0.2">
      <c r="B4655" s="14">
        <v>34837</v>
      </c>
      <c r="C4655" s="25">
        <v>1004.5</v>
      </c>
      <c r="D4655" s="25">
        <v>1013.36</v>
      </c>
      <c r="E4655" s="25">
        <v>1001.73</v>
      </c>
      <c r="F4655" s="16">
        <v>1011.25</v>
      </c>
      <c r="G4655" s="28">
        <f ca="1">IFERROR($F4655/OFFSET($F4655,G$12,)-1,"")</f>
        <v>6.719761075161701E-3</v>
      </c>
      <c r="H4655" s="29">
        <f ca="1">IFERROR($F4655/OFFSET($F4655,H$12,)-1,"")</f>
        <v>5.6585385257965637E-3</v>
      </c>
      <c r="I4655" s="29">
        <f ca="1">IFERROR($F4655/OFFSET($F4655,I$12,)-1,"")</f>
        <v>6.3510926950339774E-2</v>
      </c>
      <c r="J4655" s="29">
        <f ca="1">IFERROR($F4655/OFFSET($F4655,J$12,)-1,"")</f>
        <v>-5.3101239746807027E-2</v>
      </c>
      <c r="K4655" s="30">
        <f>F4655/VLOOKUP(YEAR(B4655),$Z$13:$AB$35,3,FALSE)-1</f>
        <v>-4.2657931857125186E-2</v>
      </c>
      <c r="L4655" s="21">
        <f>MAX(F4655:$F$5741)</f>
        <v>1257.96</v>
      </c>
      <c r="M4655" s="28">
        <f ca="1">IF(OFFSET($O4655,M$12,)&lt;&gt;"",_xlfn.STDEV.S(OFFSET($O4655,,,M$12))*SQRT($J$12/$G$12),"")</f>
        <v>0.10187938001735483</v>
      </c>
      <c r="N4655" s="30">
        <f ca="1">IF(OFFSET($O4655,N$12,)&lt;&gt;"",_xlfn.STDEV.S(OFFSET($O4655,,,N$12))*SQRT($J$12/$G$12),"")</f>
        <v>0.11330073903492249</v>
      </c>
      <c r="O4655" s="4">
        <f t="shared" ca="1" si="72"/>
        <v>6.69728411771227E-3</v>
      </c>
    </row>
    <row r="4656" spans="2:15" x14ac:dyDescent="0.2">
      <c r="B4656" s="14">
        <v>34836</v>
      </c>
      <c r="C4656" s="25">
        <v>1010.19</v>
      </c>
      <c r="D4656" s="25">
        <v>1010.19</v>
      </c>
      <c r="E4656" s="25">
        <v>1000.73</v>
      </c>
      <c r="F4656" s="16">
        <v>1004.5</v>
      </c>
      <c r="G4656" s="28">
        <f ca="1">IFERROR($F4656/OFFSET($F4656,G$12,)-1,"")</f>
        <v>-5.6818181818182323E-3</v>
      </c>
      <c r="H4656" s="29">
        <f ca="1">IFERROR($F4656/OFFSET($F4656,H$12,)-1,"")</f>
        <v>7.3811099745271225E-3</v>
      </c>
      <c r="I4656" s="29">
        <f ca="1">IFERROR($F4656/OFFSET($F4656,I$12,)-1,"")</f>
        <v>4.9634273772204862E-2</v>
      </c>
      <c r="J4656" s="29">
        <f ca="1">IFERROR($F4656/OFFSET($F4656,J$12,)-1,"")</f>
        <v>-6.1364082342057813E-2</v>
      </c>
      <c r="K4656" s="30">
        <f>F4656/VLOOKUP(YEAR(B4656),$Z$13:$AB$35,3,FALSE)-1</f>
        <v>-4.9048101409624012E-2</v>
      </c>
      <c r="L4656" s="21">
        <f>MAX(F4656:$F$5741)</f>
        <v>1257.96</v>
      </c>
      <c r="M4656" s="28">
        <f ca="1">IF(OFFSET($O4656,M$12,)&lt;&gt;"",_xlfn.STDEV.S(OFFSET($O4656,,,M$12))*SQRT($J$12/$G$12),"")</f>
        <v>0.10243653572897582</v>
      </c>
      <c r="N4656" s="30">
        <f ca="1">IF(OFFSET($O4656,N$12,)&lt;&gt;"",_xlfn.STDEV.S(OFFSET($O4656,,,N$12))*SQRT($J$12/$G$12),"")</f>
        <v>0.11257747748748199</v>
      </c>
      <c r="O4656" s="4">
        <f t="shared" ca="1" si="72"/>
        <v>-5.6980211146377786E-3</v>
      </c>
    </row>
    <row r="4657" spans="2:15" x14ac:dyDescent="0.2">
      <c r="B4657" s="14">
        <v>34835</v>
      </c>
      <c r="C4657" s="25">
        <v>1012.88</v>
      </c>
      <c r="D4657" s="25">
        <v>1012.88</v>
      </c>
      <c r="E4657" s="25">
        <v>1005.22</v>
      </c>
      <c r="F4657" s="16">
        <v>1010.24</v>
      </c>
      <c r="G4657" s="28">
        <f ca="1">IFERROR($F4657/OFFSET($F4657,G$12,)-1,"")</f>
        <v>-2.7048905210369512E-3</v>
      </c>
      <c r="H4657" s="29">
        <f ca="1">IFERROR($F4657/OFFSET($F4657,H$12,)-1,"")</f>
        <v>1.9476456697680833E-2</v>
      </c>
      <c r="I4657" s="29">
        <f ca="1">IFERROR($F4657/OFFSET($F4657,I$12,)-1,"")</f>
        <v>5.6636927485906208E-2</v>
      </c>
      <c r="J4657" s="29">
        <f ca="1">IFERROR($F4657/OFFSET($F4657,J$12,)-1,"")</f>
        <v>-5.3754577896837019E-2</v>
      </c>
      <c r="K4657" s="30">
        <f>F4657/VLOOKUP(YEAR(B4657),$Z$13:$AB$35,3,FALSE)-1</f>
        <v>-4.3614090560536112E-2</v>
      </c>
      <c r="L4657" s="21">
        <f>MAX(F4657:$F$5741)</f>
        <v>1257.96</v>
      </c>
      <c r="M4657" s="28">
        <f ca="1">IF(OFFSET($O4657,M$12,)&lt;&gt;"",_xlfn.STDEV.S(OFFSET($O4657,,,M$12))*SQRT($J$12/$G$12),"")</f>
        <v>9.9644105277447922E-2</v>
      </c>
      <c r="N4657" s="30">
        <f ca="1">IF(OFFSET($O4657,N$12,)&lt;&gt;"",_xlfn.STDEV.S(OFFSET($O4657,,,N$12))*SQRT($J$12/$G$12),"")</f>
        <v>0.11529550017762806</v>
      </c>
      <c r="O4657" s="4">
        <f t="shared" ca="1" si="72"/>
        <v>-2.7085553475304338E-3</v>
      </c>
    </row>
    <row r="4658" spans="2:15" x14ac:dyDescent="0.2">
      <c r="B4658" s="14">
        <v>34834</v>
      </c>
      <c r="C4658" s="25">
        <v>1012.19</v>
      </c>
      <c r="D4658" s="25">
        <v>1018.37</v>
      </c>
      <c r="E4658" s="25">
        <v>1011.73</v>
      </c>
      <c r="F4658" s="16">
        <v>1012.98</v>
      </c>
      <c r="G4658" s="28">
        <f ca="1">IFERROR($F4658/OFFSET($F4658,G$12,)-1,"")</f>
        <v>7.804858771573997E-4</v>
      </c>
      <c r="H4658" s="29">
        <f ca="1">IFERROR($F4658/OFFSET($F4658,H$12,)-1,"")</f>
        <v>2.6239007983142271E-2</v>
      </c>
      <c r="I4658" s="29">
        <f ca="1">IFERROR($F4658/OFFSET($F4658,I$12,)-1,"")</f>
        <v>5.1081712062256868E-2</v>
      </c>
      <c r="J4658" s="29">
        <f ca="1">IFERROR($F4658/OFFSET($F4658,J$12,)-1,"")</f>
        <v>-4.9532263058633674E-2</v>
      </c>
      <c r="K4658" s="30">
        <f>F4658/VLOOKUP(YEAR(B4658),$Z$13:$AB$35,3,FALSE)-1</f>
        <v>-4.1020155068114406E-2</v>
      </c>
      <c r="L4658" s="21">
        <f>MAX(F4658:$F$5741)</f>
        <v>1257.96</v>
      </c>
      <c r="M4658" s="28">
        <f ca="1">IF(OFFSET($O4658,M$12,)&lt;&gt;"",_xlfn.STDEV.S(OFFSET($O4658,,,M$12))*SQRT($J$12/$G$12),"")</f>
        <v>0.11298352691453215</v>
      </c>
      <c r="N4658" s="30">
        <f ca="1">IF(OFFSET($O4658,N$12,)&lt;&gt;"",_xlfn.STDEV.S(OFFSET($O4658,,,N$12))*SQRT($J$12/$G$12),"")</f>
        <v>0.11673349211504505</v>
      </c>
      <c r="O4658" s="4">
        <f t="shared" ca="1" si="72"/>
        <v>7.8018145644225987E-4</v>
      </c>
    </row>
    <row r="4659" spans="2:15" x14ac:dyDescent="0.2">
      <c r="B4659" s="14">
        <v>34831</v>
      </c>
      <c r="C4659" s="25">
        <v>1006.05</v>
      </c>
      <c r="D4659" s="25">
        <v>1017.15</v>
      </c>
      <c r="E4659" s="25">
        <v>1006.05</v>
      </c>
      <c r="F4659" s="16">
        <v>1012.19</v>
      </c>
      <c r="G4659" s="28">
        <f ca="1">IFERROR($F4659/OFFSET($F4659,G$12,)-1,"")</f>
        <v>6.5933410239071844E-3</v>
      </c>
      <c r="H4659" s="29">
        <f ca="1">IFERROR($F4659/OFFSET($F4659,H$12,)-1,"")</f>
        <v>1.6581632653061229E-2</v>
      </c>
      <c r="I4659" s="29">
        <f ca="1">IFERROR($F4659/OFFSET($F4659,I$12,)-1,"")</f>
        <v>5.1341975154763464E-2</v>
      </c>
      <c r="J4659" s="29">
        <f ca="1">IFERROR($F4659/OFFSET($F4659,J$12,)-1,"")</f>
        <v>-4.746713343308584E-2</v>
      </c>
      <c r="K4659" s="30">
        <f>F4659/VLOOKUP(YEAR(B4659),$Z$13:$AB$35,3,FALSE)-1</f>
        <v>-4.1768041578703174E-2</v>
      </c>
      <c r="L4659" s="21">
        <f>MAX(F4659:$F$5741)</f>
        <v>1257.96</v>
      </c>
      <c r="M4659" s="28">
        <f ca="1">IF(OFFSET($O4659,M$12,)&lt;&gt;"",_xlfn.STDEV.S(OFFSET($O4659,,,M$12))*SQRT($J$12/$G$12),"")</f>
        <v>0.11339565796572232</v>
      </c>
      <c r="N4659" s="30">
        <f ca="1">IF(OFFSET($O4659,N$12,)&lt;&gt;"",_xlfn.STDEV.S(OFFSET($O4659,,,N$12))*SQRT($J$12/$G$12),"")</f>
        <v>0.11679901441781577</v>
      </c>
      <c r="O4659" s="4">
        <f t="shared" ca="1" si="72"/>
        <v>6.571700023227549E-3</v>
      </c>
    </row>
    <row r="4660" spans="2:15" x14ac:dyDescent="0.2">
      <c r="B4660" s="14">
        <v>34830</v>
      </c>
      <c r="C4660" s="25">
        <v>997.14</v>
      </c>
      <c r="D4660" s="25">
        <v>1008.23</v>
      </c>
      <c r="E4660" s="25">
        <v>994.29</v>
      </c>
      <c r="F4660" s="16">
        <v>1005.56</v>
      </c>
      <c r="G4660" s="28">
        <f ca="1">IFERROR($F4660/OFFSET($F4660,G$12,)-1,"")</f>
        <v>8.444150269771411E-3</v>
      </c>
      <c r="H4660" s="29">
        <f ca="1">IFERROR($F4660/OFFSET($F4660,H$12,)-1,"")</f>
        <v>9.314650499859356E-3</v>
      </c>
      <c r="I4660" s="29">
        <f ca="1">IFERROR($F4660/OFFSET($F4660,I$12,)-1,"")</f>
        <v>4.818988252217693E-2</v>
      </c>
      <c r="J4660" s="29">
        <f ca="1">IFERROR($F4660/OFFSET($F4660,J$12,)-1,"")</f>
        <v>-4.5831514622435621E-2</v>
      </c>
      <c r="K4660" s="30">
        <f>F4660/VLOOKUP(YEAR(B4660),$Z$13:$AB$35,3,FALSE)-1</f>
        <v>-4.8044608116935339E-2</v>
      </c>
      <c r="L4660" s="21">
        <f>MAX(F4660:$F$5741)</f>
        <v>1257.96</v>
      </c>
      <c r="M4660" s="28">
        <f ca="1">IF(OFFSET($O4660,M$12,)&lt;&gt;"",_xlfn.STDEV.S(OFFSET($O4660,,,M$12))*SQRT($J$12/$G$12),"")</f>
        <v>0.11966502568479269</v>
      </c>
      <c r="N4660" s="30">
        <f ca="1">IF(OFFSET($O4660,N$12,)&lt;&gt;"",_xlfn.STDEV.S(OFFSET($O4660,,,N$12))*SQRT($J$12/$G$12),"")</f>
        <v>0.11629514817255111</v>
      </c>
      <c r="O4660" s="4">
        <f t="shared" ca="1" si="72"/>
        <v>8.4086978700004741E-3</v>
      </c>
    </row>
    <row r="4661" spans="2:15" x14ac:dyDescent="0.2">
      <c r="B4661" s="14">
        <v>34829</v>
      </c>
      <c r="C4661" s="25">
        <v>991.43</v>
      </c>
      <c r="D4661" s="25">
        <v>999.14</v>
      </c>
      <c r="E4661" s="25">
        <v>991.43</v>
      </c>
      <c r="F4661" s="16">
        <v>997.14</v>
      </c>
      <c r="G4661" s="28">
        <f ca="1">IFERROR($F4661/OFFSET($F4661,G$12,)-1,"")</f>
        <v>6.2566855712757885E-3</v>
      </c>
      <c r="H4661" s="29">
        <f ca="1">IFERROR($F4661/OFFSET($F4661,H$12,)-1,"")</f>
        <v>2.0436566820512425E-2</v>
      </c>
      <c r="I4661" s="29">
        <f ca="1">IFERROR($F4661/OFFSET($F4661,I$12,)-1,"")</f>
        <v>4.5165347728106431E-2</v>
      </c>
      <c r="J4661" s="29">
        <f ca="1">IFERROR($F4661/OFFSET($F4661,J$12,)-1,"")</f>
        <v>-7.3470791016623238E-2</v>
      </c>
      <c r="K4661" s="30">
        <f>F4661/VLOOKUP(YEAR(B4661),$Z$13:$AB$35,3,FALSE)-1</f>
        <v>-5.6015752951311559E-2</v>
      </c>
      <c r="L4661" s="21">
        <f>MAX(F4661:$F$5741)</f>
        <v>1257.96</v>
      </c>
      <c r="M4661" s="28">
        <f ca="1">IF(OFFSET($O4661,M$12,)&lt;&gt;"",_xlfn.STDEV.S(OFFSET($O4661,,,M$12))*SQRT($J$12/$G$12),"")</f>
        <v>0.11888341666814967</v>
      </c>
      <c r="N4661" s="30">
        <f ca="1">IF(OFFSET($O4661,N$12,)&lt;&gt;"",_xlfn.STDEV.S(OFFSET($O4661,,,N$12))*SQRT($J$12/$G$12),"")</f>
        <v>0.11517410714782966</v>
      </c>
      <c r="O4661" s="4">
        <f t="shared" ca="1" si="72"/>
        <v>6.2371937745528596E-3</v>
      </c>
    </row>
    <row r="4662" spans="2:15" x14ac:dyDescent="0.2">
      <c r="B4662" s="14">
        <v>34828</v>
      </c>
      <c r="C4662" s="25">
        <v>987.08</v>
      </c>
      <c r="D4662" s="25">
        <v>992.44</v>
      </c>
      <c r="E4662" s="25">
        <v>986.13</v>
      </c>
      <c r="F4662" s="16">
        <v>990.94</v>
      </c>
      <c r="G4662" s="28">
        <f ca="1">IFERROR($F4662/OFFSET($F4662,G$12,)-1,"")</f>
        <v>3.9105239696883842E-3</v>
      </c>
      <c r="H4662" s="29">
        <f ca="1">IFERROR($F4662/OFFSET($F4662,H$12,)-1,"")</f>
        <v>2.416387614204818E-2</v>
      </c>
      <c r="I4662" s="29">
        <f ca="1">IFERROR($F4662/OFFSET($F4662,I$12,)-1,"")</f>
        <v>4.4843474868464073E-2</v>
      </c>
      <c r="J4662" s="29">
        <f ca="1">IFERROR($F4662/OFFSET($F4662,J$12,)-1,"")</f>
        <v>-8.5848708487084813E-2</v>
      </c>
      <c r="K4662" s="30">
        <f>F4662/VLOOKUP(YEAR(B4662),$Z$13:$AB$35,3,FALSE)-1</f>
        <v>-6.1885242021754827E-2</v>
      </c>
      <c r="L4662" s="21">
        <f>MAX(F4662:$F$5741)</f>
        <v>1257.96</v>
      </c>
      <c r="M4662" s="28">
        <f ca="1">IF(OFFSET($O4662,M$12,)&lt;&gt;"",_xlfn.STDEV.S(OFFSET($O4662,,,M$12))*SQRT($J$12/$G$12),"")</f>
        <v>0.11785957817441943</v>
      </c>
      <c r="N4662" s="30">
        <f ca="1">IF(OFFSET($O4662,N$12,)&lt;&gt;"",_xlfn.STDEV.S(OFFSET($O4662,,,N$12))*SQRT($J$12/$G$12),"")</f>
        <v>0.1145575026359606</v>
      </c>
      <c r="O4662" s="4">
        <f t="shared" ca="1" si="72"/>
        <v>3.9028977460510129E-3</v>
      </c>
    </row>
    <row r="4663" spans="2:15" x14ac:dyDescent="0.2">
      <c r="B4663" s="14">
        <v>34827</v>
      </c>
      <c r="C4663" s="25">
        <v>995.68</v>
      </c>
      <c r="D4663" s="25">
        <v>995.68</v>
      </c>
      <c r="E4663" s="25">
        <v>985.17</v>
      </c>
      <c r="F4663" s="16">
        <v>987.08</v>
      </c>
      <c r="G4663" s="28">
        <f ca="1">IFERROR($F4663/OFFSET($F4663,G$12,)-1,"")</f>
        <v>-8.6373131929936564E-3</v>
      </c>
      <c r="H4663" s="29">
        <f ca="1">IFERROR($F4663/OFFSET($F4663,H$12,)-1,"")</f>
        <v>3.2564464668654258E-2</v>
      </c>
      <c r="I4663" s="29">
        <f ca="1">IFERROR($F4663/OFFSET($F4663,I$12,)-1,"")</f>
        <v>3.5902064289987212E-2</v>
      </c>
      <c r="J4663" s="29">
        <f ca="1">IFERROR($F4663/OFFSET($F4663,J$12,)-1,"")</f>
        <v>-0.10306224443434797</v>
      </c>
      <c r="K4663" s="30">
        <f>F4663/VLOOKUP(YEAR(B4663),$Z$13:$AB$35,3,FALSE)-1</f>
        <v>-6.5539472313998592E-2</v>
      </c>
      <c r="L4663" s="21">
        <f>MAX(F4663:$F$5741)</f>
        <v>1257.96</v>
      </c>
      <c r="M4663" s="28">
        <f ca="1">IF(OFFSET($O4663,M$12,)&lt;&gt;"",_xlfn.STDEV.S(OFFSET($O4663,,,M$12))*SQRT($J$12/$G$12),"")</f>
        <v>0.12206734409776086</v>
      </c>
      <c r="N4663" s="30">
        <f ca="1">IF(OFFSET($O4663,N$12,)&lt;&gt;"",_xlfn.STDEV.S(OFFSET($O4663,,,N$12))*SQRT($J$12/$G$12),"")</f>
        <v>0.11552553685310726</v>
      </c>
      <c r="O4663" s="4">
        <f t="shared" ca="1" si="72"/>
        <v>-8.6748309740246141E-3</v>
      </c>
    </row>
    <row r="4664" spans="2:15" x14ac:dyDescent="0.2">
      <c r="B4664" s="14">
        <v>34824</v>
      </c>
      <c r="C4664" s="25">
        <v>996.28</v>
      </c>
      <c r="D4664" s="25">
        <v>996.28</v>
      </c>
      <c r="E4664" s="25">
        <v>990.2</v>
      </c>
      <c r="F4664" s="16">
        <v>995.68</v>
      </c>
      <c r="G4664" s="28">
        <f ca="1">IFERROR($F4664/OFFSET($F4664,G$12,)-1,"")</f>
        <v>-6.0224033404265853E-4</v>
      </c>
      <c r="H4664" s="29">
        <f ca="1">IFERROR($F4664/OFFSET($F4664,H$12,)-1,"")</f>
        <v>3.7891028113370639E-2</v>
      </c>
      <c r="I4664" s="29">
        <f ca="1">IFERROR($F4664/OFFSET($F4664,I$12,)-1,"")</f>
        <v>5.3150418328168136E-2</v>
      </c>
      <c r="J4664" s="29">
        <f ca="1">IFERROR($F4664/OFFSET($F4664,J$12,)-1,"")</f>
        <v>-0.10143671937044252</v>
      </c>
      <c r="K4664" s="30">
        <f>F4664/VLOOKUP(YEAR(B4664),$Z$13:$AB$35,3,FALSE)-1</f>
        <v>-5.7397922958222436E-2</v>
      </c>
      <c r="L4664" s="21">
        <f>MAX(F4664:$F$5741)</f>
        <v>1257.96</v>
      </c>
      <c r="M4664" s="28">
        <f ca="1">IF(OFFSET($O4664,M$12,)&lt;&gt;"",_xlfn.STDEV.S(OFFSET($O4664,,,M$12))*SQRT($J$12/$G$12),"")</f>
        <v>0.12210792057340775</v>
      </c>
      <c r="N4664" s="30">
        <f ca="1">IF(OFFSET($O4664,N$12,)&lt;&gt;"",_xlfn.STDEV.S(OFFSET($O4664,,,N$12))*SQRT($J$12/$G$12),"")</f>
        <v>0.11432977119502427</v>
      </c>
      <c r="O4664" s="4">
        <f t="shared" ca="1" si="72"/>
        <v>-6.0242175359507036E-4</v>
      </c>
    </row>
    <row r="4665" spans="2:15" x14ac:dyDescent="0.2">
      <c r="B4665" s="14">
        <v>34823</v>
      </c>
      <c r="C4665" s="25">
        <v>977.33</v>
      </c>
      <c r="D4665" s="25">
        <v>996.44</v>
      </c>
      <c r="E4665" s="25">
        <v>977.33</v>
      </c>
      <c r="F4665" s="16">
        <v>996.28</v>
      </c>
      <c r="G4665" s="28">
        <f ca="1">IFERROR($F4665/OFFSET($F4665,G$12,)-1,"")</f>
        <v>1.9556474308462191E-2</v>
      </c>
      <c r="H4665" s="29">
        <f ca="1">IFERROR($F4665/OFFSET($F4665,H$12,)-1,"")</f>
        <v>3.8267539288840746E-2</v>
      </c>
      <c r="I4665" s="29">
        <f ca="1">IFERROR($F4665/OFFSET($F4665,I$12,)-1,"")</f>
        <v>6.2245441944770219E-2</v>
      </c>
      <c r="J4665" s="29">
        <f ca="1">IFERROR($F4665/OFFSET($F4665,J$12,)-1,"")</f>
        <v>-9.6508569873945849E-2</v>
      </c>
      <c r="K4665" s="30">
        <f>F4665/VLOOKUP(YEAR(B4665),$Z$13:$AB$35,3,FALSE)-1</f>
        <v>-5.6829907886889242E-2</v>
      </c>
      <c r="L4665" s="21">
        <f>MAX(F4665:$F$5741)</f>
        <v>1257.96</v>
      </c>
      <c r="M4665" s="28">
        <f ca="1">IF(OFFSET($O4665,M$12,)&lt;&gt;"",_xlfn.STDEV.S(OFFSET($O4665,,,M$12))*SQRT($J$12/$G$12),"")</f>
        <v>0.12215229031291971</v>
      </c>
      <c r="N4665" s="30">
        <f ca="1">IF(OFFSET($O4665,N$12,)&lt;&gt;"",_xlfn.STDEV.S(OFFSET($O4665,,,N$12))*SQRT($J$12/$G$12),"")</f>
        <v>0.11446014584764017</v>
      </c>
      <c r="O4665" s="4">
        <f t="shared" ca="1" si="72"/>
        <v>1.9367703621237509E-2</v>
      </c>
    </row>
    <row r="4666" spans="2:15" x14ac:dyDescent="0.2">
      <c r="B4666" s="14">
        <v>34822</v>
      </c>
      <c r="C4666" s="25">
        <v>967.72</v>
      </c>
      <c r="D4666" s="25">
        <v>987.57</v>
      </c>
      <c r="E4666" s="25">
        <v>967.72</v>
      </c>
      <c r="F4666" s="16">
        <v>977.17</v>
      </c>
      <c r="G4666" s="28">
        <f ca="1">IFERROR($F4666/OFFSET($F4666,G$12,)-1,"")</f>
        <v>9.9322005870436936E-3</v>
      </c>
      <c r="H4666" s="29">
        <f ca="1">IFERROR($F4666/OFFSET($F4666,H$12,)-1,"")</f>
        <v>1.8097520316732618E-2</v>
      </c>
      <c r="I4666" s="29">
        <f ca="1">IFERROR($F4666/OFFSET($F4666,I$12,)-1,"")</f>
        <v>4.5291657306675948E-2</v>
      </c>
      <c r="J4666" s="29">
        <f ca="1">IFERROR($F4666/OFFSET($F4666,J$12,)-1,"")</f>
        <v>-0.10540963645851453</v>
      </c>
      <c r="K4666" s="30">
        <f>F4666/VLOOKUP(YEAR(B4666),$Z$13:$AB$35,3,FALSE)-1</f>
        <v>-7.4921187908852493E-2</v>
      </c>
      <c r="L4666" s="21">
        <f>MAX(F4666:$F$5741)</f>
        <v>1257.96</v>
      </c>
      <c r="M4666" s="28">
        <f ca="1">IF(OFFSET($O4666,M$12,)&lt;&gt;"",_xlfn.STDEV.S(OFFSET($O4666,,,M$12))*SQRT($J$12/$G$12),"")</f>
        <v>0.10967890413874379</v>
      </c>
      <c r="N4666" s="30">
        <f ca="1">IF(OFFSET($O4666,N$12,)&lt;&gt;"",_xlfn.STDEV.S(OFFSET($O4666,,,N$12))*SQRT($J$12/$G$12),"")</f>
        <v>0.10830827142821307</v>
      </c>
      <c r="O4666" s="4">
        <f t="shared" ca="1" si="72"/>
        <v>9.8832004683343105E-3</v>
      </c>
    </row>
    <row r="4667" spans="2:15" x14ac:dyDescent="0.2">
      <c r="B4667" s="14">
        <v>34821</v>
      </c>
      <c r="C4667" s="25">
        <v>956</v>
      </c>
      <c r="D4667" s="25">
        <v>968.03</v>
      </c>
      <c r="E4667" s="25">
        <v>956</v>
      </c>
      <c r="F4667" s="16">
        <v>967.56</v>
      </c>
      <c r="G4667" s="28">
        <f ca="1">IFERROR($F4667/OFFSET($F4667,G$12,)-1,"")</f>
        <v>1.2144986662482316E-2</v>
      </c>
      <c r="H4667" s="29">
        <f ca="1">IFERROR($F4667/OFFSET($F4667,H$12,)-1,"")</f>
        <v>1.3895001571832655E-2</v>
      </c>
      <c r="I4667" s="29">
        <f ca="1">IFERROR($F4667/OFFSET($F4667,I$12,)-1,"")</f>
        <v>1.8098404815017455E-2</v>
      </c>
      <c r="J4667" s="29">
        <f ca="1">IFERROR($F4667/OFFSET($F4667,J$12,)-1,"")</f>
        <v>-0.11696418793122343</v>
      </c>
      <c r="K4667" s="30">
        <f>F4667/VLOOKUP(YEAR(B4667),$Z$13:$AB$35,3,FALSE)-1</f>
        <v>-8.4018895968039686E-2</v>
      </c>
      <c r="L4667" s="21">
        <f>MAX(F4667:$F$5741)</f>
        <v>1257.96</v>
      </c>
      <c r="M4667" s="28">
        <f ca="1">IF(OFFSET($O4667,M$12,)&lt;&gt;"",_xlfn.STDEV.S(OFFSET($O4667,,,M$12))*SQRT($J$12/$G$12),"")</f>
        <v>0.1064222028322406</v>
      </c>
      <c r="N4667" s="30">
        <f ca="1">IF(OFFSET($O4667,N$12,)&lt;&gt;"",_xlfn.STDEV.S(OFFSET($O4667,,,N$12))*SQRT($J$12/$G$12),"")</f>
        <v>0.10745567576907399</v>
      </c>
      <c r="O4667" s="4">
        <f t="shared" ca="1" si="72"/>
        <v>1.2071828056518127E-2</v>
      </c>
    </row>
    <row r="4668" spans="2:15" x14ac:dyDescent="0.2">
      <c r="B4668" s="14">
        <v>34817</v>
      </c>
      <c r="C4668" s="25">
        <v>959.66</v>
      </c>
      <c r="D4668" s="25">
        <v>960.71</v>
      </c>
      <c r="E4668" s="25">
        <v>955.52</v>
      </c>
      <c r="F4668" s="16">
        <v>955.95</v>
      </c>
      <c r="G4668" s="28">
        <f ca="1">IFERROR($F4668/OFFSET($F4668,G$12,)-1,"")</f>
        <v>-3.5232922977495029E-3</v>
      </c>
      <c r="H4668" s="29">
        <f ca="1">IFERROR($F4668/OFFSET($F4668,H$12,)-1,"")</f>
        <v>-4.4987347308569348E-3</v>
      </c>
      <c r="I4668" s="29">
        <f ca="1">IFERROR($F4668/OFFSET($F4668,I$12,)-1,"")</f>
        <v>4.4234770000211032E-3</v>
      </c>
      <c r="J4668" s="29">
        <f ca="1">IFERROR($F4668/OFFSET($F4668,J$12,)-1,"")</f>
        <v>-0.11872078766144567</v>
      </c>
      <c r="K4668" s="30">
        <f>F4668/VLOOKUP(YEAR(B4668),$Z$13:$AB$35,3,FALSE)-1</f>
        <v>-9.5009987598337564E-2</v>
      </c>
      <c r="L4668" s="21">
        <f>MAX(F4668:$F$5741)</f>
        <v>1257.96</v>
      </c>
      <c r="M4668" s="28">
        <f ca="1">IF(OFFSET($O4668,M$12,)&lt;&gt;"",_xlfn.STDEV.S(OFFSET($O4668,,,M$12))*SQRT($J$12/$G$12),"")</f>
        <v>9.93713299706009E-2</v>
      </c>
      <c r="N4668" s="30">
        <f ca="1">IF(OFFSET($O4668,N$12,)&lt;&gt;"",_xlfn.STDEV.S(OFFSET($O4668,,,N$12))*SQRT($J$12/$G$12),"")</f>
        <v>0.10661313453596226</v>
      </c>
      <c r="O4668" s="4">
        <f t="shared" ca="1" si="72"/>
        <v>-3.52951370959078E-3</v>
      </c>
    </row>
    <row r="4669" spans="2:15" x14ac:dyDescent="0.2">
      <c r="B4669" s="14">
        <v>34816</v>
      </c>
      <c r="C4669" s="25">
        <v>959.56</v>
      </c>
      <c r="D4669" s="25">
        <v>962.9</v>
      </c>
      <c r="E4669" s="25">
        <v>957.78</v>
      </c>
      <c r="F4669" s="16">
        <v>959.33</v>
      </c>
      <c r="G4669" s="28">
        <f ca="1">IFERROR($F4669/OFFSET($F4669,G$12,)-1,"")</f>
        <v>-2.3969319271321954E-4</v>
      </c>
      <c r="H4669" s="29">
        <f ca="1">IFERROR($F4669/OFFSET($F4669,H$12,)-1,"")</f>
        <v>4.460406043536036E-3</v>
      </c>
      <c r="I4669" s="29">
        <f ca="1">IFERROR($F4669/OFFSET($F4669,I$12,)-1,"")</f>
        <v>-4.1936120078474026E-3</v>
      </c>
      <c r="J4669" s="29">
        <f ca="1">IFERROR($F4669/OFFSET($F4669,J$12,)-1,"")</f>
        <v>-0.1117561549216225</v>
      </c>
      <c r="K4669" s="30">
        <f>F4669/VLOOKUP(YEAR(B4669),$Z$13:$AB$35,3,FALSE)-1</f>
        <v>-9.1810169363160332E-2</v>
      </c>
      <c r="L4669" s="21">
        <f>MAX(F4669:$F$5741)</f>
        <v>1257.96</v>
      </c>
      <c r="M4669" s="28">
        <f ca="1">IF(OFFSET($O4669,M$12,)&lt;&gt;"",_xlfn.STDEV.S(OFFSET($O4669,,,M$12))*SQRT($J$12/$G$12),"")</f>
        <v>0.10075865680982042</v>
      </c>
      <c r="N4669" s="30">
        <f ca="1">IF(OFFSET($O4669,N$12,)&lt;&gt;"",_xlfn.STDEV.S(OFFSET($O4669,,,N$12))*SQRT($J$12/$G$12),"")</f>
        <v>0.1073252336583638</v>
      </c>
      <c r="O4669" s="4">
        <f t="shared" ca="1" si="72"/>
        <v>-2.3972192371771192E-4</v>
      </c>
    </row>
    <row r="4670" spans="2:15" x14ac:dyDescent="0.2">
      <c r="B4670" s="14">
        <v>34815</v>
      </c>
      <c r="C4670" s="25">
        <v>959.8</v>
      </c>
      <c r="D4670" s="25">
        <v>962.49</v>
      </c>
      <c r="E4670" s="25">
        <v>956.99</v>
      </c>
      <c r="F4670" s="16">
        <v>959.56</v>
      </c>
      <c r="G4670" s="28">
        <f ca="1">IFERROR($F4670/OFFSET($F4670,G$12,)-1,"")</f>
        <v>-2.500520941862705E-4</v>
      </c>
      <c r="H4670" s="29">
        <f ca="1">IFERROR($F4670/OFFSET($F4670,H$12,)-1,"")</f>
        <v>9.6805421103580702E-3</v>
      </c>
      <c r="I4670" s="29">
        <f ca="1">IFERROR($F4670/OFFSET($F4670,I$12,)-1,"")</f>
        <v>-8.1964671469473283E-3</v>
      </c>
      <c r="J4670" s="29">
        <f ca="1">IFERROR($F4670/OFFSET($F4670,J$12,)-1,"")</f>
        <v>-0.10146827477713694</v>
      </c>
      <c r="K4670" s="30">
        <f>F4670/VLOOKUP(YEAR(B4670),$Z$13:$AB$35,3,FALSE)-1</f>
        <v>-9.1592430252482759E-2</v>
      </c>
      <c r="L4670" s="21">
        <f>MAX(F4670:$F$5741)</f>
        <v>1257.96</v>
      </c>
      <c r="M4670" s="28">
        <f ca="1">IF(OFFSET($O4670,M$12,)&lt;&gt;"",_xlfn.STDEV.S(OFFSET($O4670,,,M$12))*SQRT($J$12/$G$12),"")</f>
        <v>0.10105226951805463</v>
      </c>
      <c r="N4670" s="30">
        <f ca="1">IF(OFFSET($O4670,N$12,)&lt;&gt;"",_xlfn.STDEV.S(OFFSET($O4670,,,N$12))*SQRT($J$12/$G$12),"")</f>
        <v>0.10742539551080388</v>
      </c>
      <c r="O4670" s="4">
        <f t="shared" ca="1" si="72"/>
        <v>-2.5008336242374142E-4</v>
      </c>
    </row>
    <row r="4671" spans="2:15" x14ac:dyDescent="0.2">
      <c r="B4671" s="14">
        <v>34814</v>
      </c>
      <c r="C4671" s="25">
        <v>954.47</v>
      </c>
      <c r="D4671" s="25">
        <v>960.51</v>
      </c>
      <c r="E4671" s="25">
        <v>950.73</v>
      </c>
      <c r="F4671" s="16">
        <v>959.8</v>
      </c>
      <c r="G4671" s="28">
        <f ca="1">IFERROR($F4671/OFFSET($F4671,G$12,)-1,"")</f>
        <v>5.7633867756470281E-3</v>
      </c>
      <c r="H4671" s="29">
        <f ca="1">IFERROR($F4671/OFFSET($F4671,H$12,)-1,"")</f>
        <v>9.4020150179836559E-3</v>
      </c>
      <c r="I4671" s="29">
        <f ca="1">IFERROR($F4671/OFFSET($F4671,I$12,)-1,"")</f>
        <v>-7.5688642567623976E-3</v>
      </c>
      <c r="J4671" s="29">
        <f ca="1">IFERROR($F4671/OFFSET($F4671,J$12,)-1,"")</f>
        <v>-0.11910203107647965</v>
      </c>
      <c r="K4671" s="30">
        <f>F4671/VLOOKUP(YEAR(B4671),$Z$13:$AB$35,3,FALSE)-1</f>
        <v>-9.1365224223949437E-2</v>
      </c>
      <c r="L4671" s="21">
        <f>MAX(F4671:$F$5741)</f>
        <v>1257.96</v>
      </c>
      <c r="M4671" s="28">
        <f ca="1">IF(OFFSET($O4671,M$12,)&lt;&gt;"",_xlfn.STDEV.S(OFFSET($O4671,,,M$12))*SQRT($J$12/$G$12),"")</f>
        <v>0.10103118764431833</v>
      </c>
      <c r="N4671" s="30">
        <f ca="1">IF(OFFSET($O4671,N$12,)&lt;&gt;"",_xlfn.STDEV.S(OFFSET($O4671,,,N$12))*SQRT($J$12/$G$12),"")</f>
        <v>0.10742607654455973</v>
      </c>
      <c r="O4671" s="4">
        <f t="shared" ca="1" si="72"/>
        <v>5.7468420009369886E-3</v>
      </c>
    </row>
    <row r="4672" spans="2:15" x14ac:dyDescent="0.2">
      <c r="B4672" s="14">
        <v>34813</v>
      </c>
      <c r="C4672" s="25">
        <v>960.27</v>
      </c>
      <c r="D4672" s="25">
        <v>960.27</v>
      </c>
      <c r="E4672" s="25">
        <v>954.3</v>
      </c>
      <c r="F4672" s="16">
        <v>954.3</v>
      </c>
      <c r="G4672" s="28">
        <f ca="1">IFERROR($F4672/OFFSET($F4672,G$12,)-1,"")</f>
        <v>-6.2170014683370356E-3</v>
      </c>
      <c r="H4672" s="29">
        <f ca="1">IFERROR($F4672/OFFSET($F4672,H$12,)-1,"")</f>
        <v>-2.8213166144200885E-3</v>
      </c>
      <c r="I4672" s="29">
        <f ca="1">IFERROR($F4672/OFFSET($F4672,I$12,)-1,"")</f>
        <v>-2.3813907813171387E-2</v>
      </c>
      <c r="J4672" s="29">
        <f ca="1">IFERROR($F4672/OFFSET($F4672,J$12,)-1,"")</f>
        <v>-0.13662230505469053</v>
      </c>
      <c r="K4672" s="30">
        <f>F4672/VLOOKUP(YEAR(B4672),$Z$13:$AB$35,3,FALSE)-1</f>
        <v>-9.6572029044504015E-2</v>
      </c>
      <c r="L4672" s="21">
        <f>MAX(F4672:$F$5741)</f>
        <v>1257.96</v>
      </c>
      <c r="M4672" s="28">
        <f ca="1">IF(OFFSET($O4672,M$12,)&lt;&gt;"",_xlfn.STDEV.S(OFFSET($O4672,,,M$12))*SQRT($J$12/$G$12),"")</f>
        <v>0.10017592834725099</v>
      </c>
      <c r="N4672" s="30">
        <f ca="1">IF(OFFSET($O4672,N$12,)&lt;&gt;"",_xlfn.STDEV.S(OFFSET($O4672,,,N$12))*SQRT($J$12/$G$12),"")</f>
        <v>0.1066686171701143</v>
      </c>
      <c r="O4672" s="4">
        <f t="shared" ca="1" si="72"/>
        <v>-6.2364074953067689E-3</v>
      </c>
    </row>
    <row r="4673" spans="2:15" x14ac:dyDescent="0.2">
      <c r="B4673" s="14">
        <v>34810</v>
      </c>
      <c r="C4673" s="25">
        <v>955.07</v>
      </c>
      <c r="D4673" s="25">
        <v>960.54</v>
      </c>
      <c r="E4673" s="25">
        <v>955.07</v>
      </c>
      <c r="F4673" s="16">
        <v>960.27</v>
      </c>
      <c r="G4673" s="28">
        <f ca="1">IFERROR($F4673/OFFSET($F4673,G$12,)-1,"")</f>
        <v>5.4446270953960596E-3</v>
      </c>
      <c r="H4673" s="29">
        <f ca="1">IFERROR($F4673/OFFSET($F4673,H$12,)-1,"")</f>
        <v>4.3719733497891156E-3</v>
      </c>
      <c r="I4673" s="29">
        <f ca="1">IFERROR($F4673/OFFSET($F4673,I$12,)-1,"")</f>
        <v>-2.6253346312971493E-2</v>
      </c>
      <c r="J4673" s="29">
        <f ca="1">IFERROR($F4673/OFFSET($F4673,J$12,)-1,"")</f>
        <v>-0.13111891275629317</v>
      </c>
      <c r="K4673" s="30">
        <f>F4673/VLOOKUP(YEAR(B4673),$Z$13:$AB$35,3,FALSE)-1</f>
        <v>-9.092027908473832E-2</v>
      </c>
      <c r="L4673" s="21">
        <f>MAX(F4673:$F$5741)</f>
        <v>1257.96</v>
      </c>
      <c r="M4673" s="28">
        <f ca="1">IF(OFFSET($O4673,M$12,)&lt;&gt;"",_xlfn.STDEV.S(OFFSET($O4673,,,M$12))*SQRT($J$12/$G$12),"")</f>
        <v>9.9139224997213185E-2</v>
      </c>
      <c r="N4673" s="30">
        <f ca="1">IF(OFFSET($O4673,N$12,)&lt;&gt;"",_xlfn.STDEV.S(OFFSET($O4673,,,N$12))*SQRT($J$12/$G$12),"")</f>
        <v>0.10747510870598731</v>
      </c>
      <c r="O4673" s="4">
        <f t="shared" ca="1" si="72"/>
        <v>5.4298586946637806E-3</v>
      </c>
    </row>
    <row r="4674" spans="2:15" x14ac:dyDescent="0.2">
      <c r="B4674" s="14">
        <v>34809</v>
      </c>
      <c r="C4674" s="25">
        <v>950.44</v>
      </c>
      <c r="D4674" s="25">
        <v>956.1</v>
      </c>
      <c r="E4674" s="25">
        <v>950.44</v>
      </c>
      <c r="F4674" s="16">
        <v>955.07</v>
      </c>
      <c r="G4674" s="28">
        <f ca="1">IFERROR($F4674/OFFSET($F4674,G$12,)-1,"")</f>
        <v>4.9560166673681127E-3</v>
      </c>
      <c r="H4674" s="29">
        <f ca="1">IFERROR($F4674/OFFSET($F4674,H$12,)-1,"")</f>
        <v>-9.0064850843060151E-3</v>
      </c>
      <c r="I4674" s="29">
        <f ca="1">IFERROR($F4674/OFFSET($F4674,I$12,)-1,"")</f>
        <v>-3.2624989871161136E-2</v>
      </c>
      <c r="J4674" s="29">
        <f ca="1">IFERROR($F4674/OFFSET($F4674,J$12,)-1,"")</f>
        <v>-0.14473130412200341</v>
      </c>
      <c r="K4674" s="30">
        <f>F4674/VLOOKUP(YEAR(B4674),$Z$13:$AB$35,3,FALSE)-1</f>
        <v>-9.5843076369626301E-2</v>
      </c>
      <c r="L4674" s="21">
        <f>MAX(F4674:$F$5741)</f>
        <v>1257.96</v>
      </c>
      <c r="M4674" s="28">
        <f ca="1">IF(OFFSET($O4674,M$12,)&lt;&gt;"",_xlfn.STDEV.S(OFFSET($O4674,,,M$12))*SQRT($J$12/$G$12),"")</f>
        <v>9.9382692147067755E-2</v>
      </c>
      <c r="N4674" s="30">
        <f ca="1">IF(OFFSET($O4674,N$12,)&lt;&gt;"",_xlfn.STDEV.S(OFFSET($O4674,,,N$12))*SQRT($J$12/$G$12),"")</f>
        <v>0.10744630202197958</v>
      </c>
      <c r="O4674" s="4">
        <f t="shared" ca="1" si="72"/>
        <v>4.94377604326348E-3</v>
      </c>
    </row>
    <row r="4675" spans="2:15" x14ac:dyDescent="0.2">
      <c r="B4675" s="14">
        <v>34808</v>
      </c>
      <c r="C4675" s="25">
        <v>950.86</v>
      </c>
      <c r="D4675" s="25">
        <v>950.86</v>
      </c>
      <c r="E4675" s="25">
        <v>944.61</v>
      </c>
      <c r="F4675" s="16">
        <v>950.36</v>
      </c>
      <c r="G4675" s="28">
        <f ca="1">IFERROR($F4675/OFFSET($F4675,G$12,)-1,"")</f>
        <v>-5.2583976610642846E-4</v>
      </c>
      <c r="H4675" s="29">
        <f ca="1">IFERROR($F4675/OFFSET($F4675,H$12,)-1,"")</f>
        <v>-1.2879637708255398E-2</v>
      </c>
      <c r="I4675" s="29">
        <f ca="1">IFERROR($F4675/OFFSET($F4675,I$12,)-1,"")</f>
        <v>-4.3951511493385609E-2</v>
      </c>
      <c r="J4675" s="29">
        <f ca="1">IFERROR($F4675/OFFSET($F4675,J$12,)-1,"")</f>
        <v>-0.16379826135923692</v>
      </c>
      <c r="K4675" s="30">
        <f>F4675/VLOOKUP(YEAR(B4675),$Z$13:$AB$35,3,FALSE)-1</f>
        <v>-0.10030199467959211</v>
      </c>
      <c r="L4675" s="21">
        <f>MAX(F4675:$F$5741)</f>
        <v>1257.96</v>
      </c>
      <c r="M4675" s="28">
        <f ca="1">IF(OFFSET($O4675,M$12,)&lt;&gt;"",_xlfn.STDEV.S(OFFSET($O4675,,,M$12))*SQRT($J$12/$G$12),"")</f>
        <v>9.7988214523738307E-2</v>
      </c>
      <c r="N4675" s="30">
        <f ca="1">IF(OFFSET($O4675,N$12,)&lt;&gt;"",_xlfn.STDEV.S(OFFSET($O4675,,,N$12))*SQRT($J$12/$G$12),"")</f>
        <v>0.10704831273232096</v>
      </c>
      <c r="O4675" s="4">
        <f t="shared" ca="1" si="72"/>
        <v>-5.2597806832156604E-4</v>
      </c>
    </row>
    <row r="4676" spans="2:15" x14ac:dyDescent="0.2">
      <c r="B4676" s="14">
        <v>34807</v>
      </c>
      <c r="C4676" s="25">
        <v>956.89</v>
      </c>
      <c r="D4676" s="25">
        <v>956.89</v>
      </c>
      <c r="E4676" s="25">
        <v>948.86</v>
      </c>
      <c r="F4676" s="16">
        <v>950.86</v>
      </c>
      <c r="G4676" s="28">
        <f ca="1">IFERROR($F4676/OFFSET($F4676,G$12,)-1,"")</f>
        <v>-6.4158829676070894E-3</v>
      </c>
      <c r="H4676" s="29">
        <f ca="1">IFERROR($F4676/OFFSET($F4676,H$12,)-1,"")</f>
        <v>-8.8290786277923639E-3</v>
      </c>
      <c r="I4676" s="29">
        <f ca="1">IFERROR($F4676/OFFSET($F4676,I$12,)-1,"")</f>
        <v>-3.887518699712933E-2</v>
      </c>
      <c r="J4676" s="29">
        <f ca="1">IFERROR($F4676/OFFSET($F4676,J$12,)-1,"")</f>
        <v>-0.16081830056130186</v>
      </c>
      <c r="K4676" s="30">
        <f>F4676/VLOOKUP(YEAR(B4676),$Z$13:$AB$35,3,FALSE)-1</f>
        <v>-9.9828648786814411E-2</v>
      </c>
      <c r="L4676" s="21">
        <f>MAX(F4676:$F$5741)</f>
        <v>1257.96</v>
      </c>
      <c r="M4676" s="28">
        <f ca="1">IF(OFFSET($O4676,M$12,)&lt;&gt;"",_xlfn.STDEV.S(OFFSET($O4676,,,M$12))*SQRT($J$12/$G$12),"")</f>
        <v>0.10046385827444136</v>
      </c>
      <c r="N4676" s="30">
        <f ca="1">IF(OFFSET($O4676,N$12,)&lt;&gt;"",_xlfn.STDEV.S(OFFSET($O4676,,,N$12))*SQRT($J$12/$G$12),"")</f>
        <v>0.10771908344095774</v>
      </c>
      <c r="O4676" s="4">
        <f t="shared" ca="1" si="72"/>
        <v>-6.4365532040451482E-3</v>
      </c>
    </row>
    <row r="4677" spans="2:15" x14ac:dyDescent="0.2">
      <c r="B4677" s="14">
        <v>34802</v>
      </c>
      <c r="C4677" s="25">
        <v>956.09</v>
      </c>
      <c r="D4677" s="25">
        <v>957.88</v>
      </c>
      <c r="E4677" s="25">
        <v>955.19</v>
      </c>
      <c r="F4677" s="16">
        <v>957</v>
      </c>
      <c r="G4677" s="28">
        <f ca="1">IFERROR($F4677/OFFSET($F4677,G$12,)-1,"")</f>
        <v>9.517932412219654E-4</v>
      </c>
      <c r="H4677" s="29">
        <f ca="1">IFERROR($F4677/OFFSET($F4677,H$12,)-1,"")</f>
        <v>3.0920811278234428E-3</v>
      </c>
      <c r="I4677" s="29">
        <f ca="1">IFERROR($F4677/OFFSET($F4677,I$12,)-1,"")</f>
        <v>-3.2600454890068242E-2</v>
      </c>
      <c r="J4677" s="29">
        <f ca="1">IFERROR($F4677/OFFSET($F4677,J$12,)-1,"")</f>
        <v>-0.15305237446236086</v>
      </c>
      <c r="K4677" s="30">
        <f>F4677/VLOOKUP(YEAR(B4677),$Z$13:$AB$35,3,FALSE)-1</f>
        <v>-9.4015961223504418E-2</v>
      </c>
      <c r="L4677" s="21">
        <f>MAX(F4677:$F$5741)</f>
        <v>1257.96</v>
      </c>
      <c r="M4677" s="28">
        <f ca="1">IF(OFFSET($O4677,M$12,)&lt;&gt;"",_xlfn.STDEV.S(OFFSET($O4677,,,M$12))*SQRT($J$12/$G$12),"")</f>
        <v>0.10084631490156178</v>
      </c>
      <c r="N4677" s="30">
        <f ca="1">IF(OFFSET($O4677,N$12,)&lt;&gt;"",_xlfn.STDEV.S(OFFSET($O4677,,,N$12))*SQRT($J$12/$G$12),"")</f>
        <v>0.11599289170203363</v>
      </c>
      <c r="O4677" s="4">
        <f t="shared" ca="1" si="72"/>
        <v>9.5134057324305888E-4</v>
      </c>
    </row>
    <row r="4678" spans="2:15" x14ac:dyDescent="0.2">
      <c r="B4678" s="14">
        <v>34801</v>
      </c>
      <c r="C4678" s="25">
        <v>963.75</v>
      </c>
      <c r="D4678" s="25">
        <v>963.75</v>
      </c>
      <c r="E4678" s="25">
        <v>956.07</v>
      </c>
      <c r="F4678" s="16">
        <v>956.09</v>
      </c>
      <c r="G4678" s="28">
        <f ca="1">IFERROR($F4678/OFFSET($F4678,G$12,)-1,"")</f>
        <v>-7.9481193255511728E-3</v>
      </c>
      <c r="H4678" s="29">
        <f ca="1">IFERROR($F4678/OFFSET($F4678,H$12,)-1,"")</f>
        <v>8.0977636254362384E-3</v>
      </c>
      <c r="I4678" s="29">
        <f ca="1">IFERROR($F4678/OFFSET($F4678,I$12,)-1,"")</f>
        <v>-2.8462554618433056E-2</v>
      </c>
      <c r="J4678" s="29">
        <f ca="1">IFERROR($F4678/OFFSET($F4678,J$12,)-1,"")</f>
        <v>-0.1559045802874599</v>
      </c>
      <c r="K4678" s="30">
        <f>F4678/VLOOKUP(YEAR(B4678),$Z$13:$AB$35,3,FALSE)-1</f>
        <v>-9.4877450748359737E-2</v>
      </c>
      <c r="L4678" s="21">
        <f>MAX(F4678:$F$5741)</f>
        <v>1257.96</v>
      </c>
      <c r="M4678" s="28">
        <f ca="1">IF(OFFSET($O4678,M$12,)&lt;&gt;"",_xlfn.STDEV.S(OFFSET($O4678,,,M$12))*SQRT($J$12/$G$12),"")</f>
        <v>0.10219147373902575</v>
      </c>
      <c r="N4678" s="30">
        <f ca="1">IF(OFFSET($O4678,N$12,)&lt;&gt;"",_xlfn.STDEV.S(OFFSET($O4678,,,N$12))*SQRT($J$12/$G$12),"")</f>
        <v>0.11646140782212706</v>
      </c>
      <c r="O4678" s="4">
        <f t="shared" ca="1" si="72"/>
        <v>-7.9798739978280773E-3</v>
      </c>
    </row>
    <row r="4679" spans="2:15" x14ac:dyDescent="0.2">
      <c r="B4679" s="14">
        <v>34800</v>
      </c>
      <c r="C4679" s="25">
        <v>962.76</v>
      </c>
      <c r="D4679" s="25">
        <v>967.67</v>
      </c>
      <c r="E4679" s="25">
        <v>962.76</v>
      </c>
      <c r="F4679" s="16">
        <v>963.75</v>
      </c>
      <c r="G4679" s="28">
        <f ca="1">IFERROR($F4679/OFFSET($F4679,G$12,)-1,"")</f>
        <v>1.0282936557397537E-3</v>
      </c>
      <c r="H4679" s="29">
        <f ca="1">IFERROR($F4679/OFFSET($F4679,H$12,)-1,"")</f>
        <v>1.1418136786760069E-2</v>
      </c>
      <c r="I4679" s="29">
        <f ca="1">IFERROR($F4679/OFFSET($F4679,I$12,)-1,"")</f>
        <v>-2.4208735799769121E-2</v>
      </c>
      <c r="J4679" s="29">
        <f ca="1">IFERROR($F4679/OFFSET($F4679,J$12,)-1,"")</f>
        <v>-0.15275470105757316</v>
      </c>
      <c r="K4679" s="30">
        <f>F4679/VLOOKUP(YEAR(B4679),$Z$13:$AB$35,3,FALSE)-1</f>
        <v>-8.7625791671005593E-2</v>
      </c>
      <c r="L4679" s="21">
        <f>MAX(F4679:$F$5741)</f>
        <v>1257.96</v>
      </c>
      <c r="M4679" s="28">
        <f ca="1">IF(OFFSET($O4679,M$12,)&lt;&gt;"",_xlfn.STDEV.S(OFFSET($O4679,,,M$12))*SQRT($J$12/$G$12),"")</f>
        <v>0.10429764495820713</v>
      </c>
      <c r="N4679" s="30">
        <f ca="1">IF(OFFSET($O4679,N$12,)&lt;&gt;"",_xlfn.STDEV.S(OFFSET($O4679,,,N$12))*SQRT($J$12/$G$12),"")</f>
        <v>0.11733268193682436</v>
      </c>
      <c r="O4679" s="4">
        <f t="shared" ca="1" si="72"/>
        <v>1.0277653239743189E-3</v>
      </c>
    </row>
    <row r="4680" spans="2:15" x14ac:dyDescent="0.2">
      <c r="B4680" s="14">
        <v>34799</v>
      </c>
      <c r="C4680" s="25">
        <v>959.67</v>
      </c>
      <c r="D4680" s="25">
        <v>965.18</v>
      </c>
      <c r="E4680" s="25">
        <v>959.67</v>
      </c>
      <c r="F4680" s="16">
        <v>962.76</v>
      </c>
      <c r="G4680" s="28">
        <f ca="1">IFERROR($F4680/OFFSET($F4680,G$12,)-1,"")</f>
        <v>3.5754120062960748E-3</v>
      </c>
      <c r="H4680" s="29">
        <f ca="1">IFERROR($F4680/OFFSET($F4680,H$12,)-1,"")</f>
        <v>1.8330283574669703E-2</v>
      </c>
      <c r="I4680" s="29">
        <f ca="1">IFERROR($F4680/OFFSET($F4680,I$12,)-1,"")</f>
        <v>-2.6000040466989116E-2</v>
      </c>
      <c r="J4680" s="29">
        <f ca="1">IFERROR($F4680/OFFSET($F4680,J$12,)-1,"")</f>
        <v>-0.15697486055532694</v>
      </c>
      <c r="K4680" s="30">
        <f>F4680/VLOOKUP(YEAR(B4680),$Z$13:$AB$35,3,FALSE)-1</f>
        <v>-8.8563016538705464E-2</v>
      </c>
      <c r="L4680" s="21">
        <f>MAX(F4680:$F$5741)</f>
        <v>1257.96</v>
      </c>
      <c r="M4680" s="28">
        <f ca="1">IF(OFFSET($O4680,M$12,)&lt;&gt;"",_xlfn.STDEV.S(OFFSET($O4680,,,M$12))*SQRT($J$12/$G$12),"")</f>
        <v>0.1156738106251616</v>
      </c>
      <c r="N4680" s="30">
        <f ca="1">IF(OFFSET($O4680,N$12,)&lt;&gt;"",_xlfn.STDEV.S(OFFSET($O4680,,,N$12))*SQRT($J$12/$G$12),"")</f>
        <v>0.11748157524920279</v>
      </c>
      <c r="O4680" s="4">
        <f t="shared" ca="1" si="72"/>
        <v>3.5690354155613778E-3</v>
      </c>
    </row>
    <row r="4681" spans="2:15" x14ac:dyDescent="0.2">
      <c r="B4681" s="14">
        <v>34796</v>
      </c>
      <c r="C4681" s="25">
        <v>953.96</v>
      </c>
      <c r="D4681" s="25">
        <v>959.75</v>
      </c>
      <c r="E4681" s="25">
        <v>952.65</v>
      </c>
      <c r="F4681" s="16">
        <v>959.33</v>
      </c>
      <c r="G4681" s="28">
        <f ca="1">IFERROR($F4681/OFFSET($F4681,G$12,)-1,"")</f>
        <v>5.5343011372570583E-3</v>
      </c>
      <c r="H4681" s="29">
        <f ca="1">IFERROR($F4681/OFFSET($F4681,H$12,)-1,"")</f>
        <v>2.2848917795074142E-2</v>
      </c>
      <c r="I4681" s="29">
        <f ca="1">IFERROR($F4681/OFFSET($F4681,I$12,)-1,"")</f>
        <v>-3.5742644915518262E-2</v>
      </c>
      <c r="J4681" s="29">
        <f ca="1">IFERROR($F4681/OFFSET($F4681,J$12,)-1,"")</f>
        <v>-0.15511774963450931</v>
      </c>
      <c r="K4681" s="30">
        <f>F4681/VLOOKUP(YEAR(B4681),$Z$13:$AB$35,3,FALSE)-1</f>
        <v>-9.1810169363160332E-2</v>
      </c>
      <c r="L4681" s="21">
        <f>MAX(F4681:$F$5741)</f>
        <v>1257.96</v>
      </c>
      <c r="M4681" s="28">
        <f ca="1">IF(OFFSET($O4681,M$12,)&lt;&gt;"",_xlfn.STDEV.S(OFFSET($O4681,,,M$12))*SQRT($J$12/$G$12),"")</f>
        <v>0.11604681757089534</v>
      </c>
      <c r="N4681" s="30">
        <f ca="1">IF(OFFSET($O4681,N$12,)&lt;&gt;"",_xlfn.STDEV.S(OFFSET($O4681,,,N$12))*SQRT($J$12/$G$12),"")</f>
        <v>0.11737459796126552</v>
      </c>
      <c r="O4681" s="4">
        <f t="shared" ca="1" si="72"/>
        <v>5.5190431616529466E-3</v>
      </c>
    </row>
    <row r="4682" spans="2:15" x14ac:dyDescent="0.2">
      <c r="B4682" s="14">
        <v>34795</v>
      </c>
      <c r="C4682" s="25">
        <v>948.41</v>
      </c>
      <c r="D4682" s="25">
        <v>954.46</v>
      </c>
      <c r="E4682" s="25">
        <v>945.42</v>
      </c>
      <c r="F4682" s="16">
        <v>954.05</v>
      </c>
      <c r="G4682" s="28">
        <f ca="1">IFERROR($F4682/OFFSET($F4682,G$12,)-1,"")</f>
        <v>5.9467951624296855E-3</v>
      </c>
      <c r="H4682" s="29">
        <f ca="1">IFERROR($F4682/OFFSET($F4682,H$12,)-1,"")</f>
        <v>2.0559887894055606E-2</v>
      </c>
      <c r="I4682" s="29">
        <f ca="1">IFERROR($F4682/OFFSET($F4682,I$12,)-1,"")</f>
        <v>-4.2791210996287798E-2</v>
      </c>
      <c r="J4682" s="29">
        <f ca="1">IFERROR($F4682/OFFSET($F4682,J$12,)-1,"")</f>
        <v>-0.15522951051923206</v>
      </c>
      <c r="K4682" s="30">
        <f>F4682/VLOOKUP(YEAR(B4682),$Z$13:$AB$35,3,FALSE)-1</f>
        <v>-9.6808701990892865E-2</v>
      </c>
      <c r="L4682" s="21">
        <f>MAX(F4682:$F$5741)</f>
        <v>1257.96</v>
      </c>
      <c r="M4682" s="28">
        <f ca="1">IF(OFFSET($O4682,M$12,)&lt;&gt;"",_xlfn.STDEV.S(OFFSET($O4682,,,M$12))*SQRT($J$12/$G$12),"")</f>
        <v>0.11477690203644665</v>
      </c>
      <c r="N4682" s="30">
        <f ca="1">IF(OFFSET($O4682,N$12,)&lt;&gt;"",_xlfn.STDEV.S(OFFSET($O4682,,,N$12))*SQRT($J$12/$G$12),"")</f>
        <v>0.11705835075134503</v>
      </c>
      <c r="O4682" s="4">
        <f t="shared" ca="1" si="72"/>
        <v>5.9291827664583203E-3</v>
      </c>
    </row>
    <row r="4683" spans="2:15" x14ac:dyDescent="0.2">
      <c r="B4683" s="14">
        <v>34794</v>
      </c>
      <c r="C4683" s="25">
        <v>952.87</v>
      </c>
      <c r="D4683" s="25">
        <v>953.16</v>
      </c>
      <c r="E4683" s="25">
        <v>944.53</v>
      </c>
      <c r="F4683" s="16">
        <v>948.41</v>
      </c>
      <c r="G4683" s="28">
        <f ca="1">IFERROR($F4683/OFFSET($F4683,G$12,)-1,"")</f>
        <v>-4.6805965136902383E-3</v>
      </c>
      <c r="H4683" s="29">
        <f ca="1">IFERROR($F4683/OFFSET($F4683,H$12,)-1,"")</f>
        <v>-2.0518540342607805E-3</v>
      </c>
      <c r="I4683" s="29">
        <f ca="1">IFERROR($F4683/OFFSET($F4683,I$12,)-1,"")</f>
        <v>-5.6768341803498878E-2</v>
      </c>
      <c r="J4683" s="29">
        <f ca="1">IFERROR($F4683/OFFSET($F4683,J$12,)-1,"")</f>
        <v>-0.1559259885547476</v>
      </c>
      <c r="K4683" s="30">
        <f>F4683/VLOOKUP(YEAR(B4683),$Z$13:$AB$35,3,FALSE)-1</f>
        <v>-0.10214804366142516</v>
      </c>
      <c r="L4683" s="21">
        <f>MAX(F4683:$F$5741)</f>
        <v>1257.96</v>
      </c>
      <c r="M4683" s="28">
        <f ca="1">IF(OFFSET($O4683,M$12,)&lt;&gt;"",_xlfn.STDEV.S(OFFSET($O4683,,,M$12))*SQRT($J$12/$G$12),"")</f>
        <v>0.11246384695277782</v>
      </c>
      <c r="N4683" s="30">
        <f ca="1">IF(OFFSET($O4683,N$12,)&lt;&gt;"",_xlfn.STDEV.S(OFFSET($O4683,,,N$12))*SQRT($J$12/$G$12),"")</f>
        <v>0.11625799679674571</v>
      </c>
      <c r="O4683" s="4">
        <f t="shared" ca="1" si="72"/>
        <v>-4.6915848068039669E-3</v>
      </c>
    </row>
    <row r="4684" spans="2:15" x14ac:dyDescent="0.2">
      <c r="B4684" s="14">
        <v>34793</v>
      </c>
      <c r="C4684" s="25">
        <v>945.85</v>
      </c>
      <c r="D4684" s="25">
        <v>955.66</v>
      </c>
      <c r="E4684" s="25">
        <v>945.85</v>
      </c>
      <c r="F4684" s="16">
        <v>952.87</v>
      </c>
      <c r="G4684" s="28">
        <f ca="1">IFERROR($F4684/OFFSET($F4684,G$12,)-1,"")</f>
        <v>7.8694350718722106E-3</v>
      </c>
      <c r="H4684" s="29">
        <f ca="1">IFERROR($F4684/OFFSET($F4684,H$12,)-1,"")</f>
        <v>1.1872990522621141E-3</v>
      </c>
      <c r="I4684" s="29">
        <f ca="1">IFERROR($F4684/OFFSET($F4684,I$12,)-1,"")</f>
        <v>-5.7758484297128376E-2</v>
      </c>
      <c r="J4684" s="29">
        <f ca="1">IFERROR($F4684/OFFSET($F4684,J$12,)-1,"")</f>
        <v>-0.14431064055245735</v>
      </c>
      <c r="K4684" s="30">
        <f>F4684/VLOOKUP(YEAR(B4684),$Z$13:$AB$35,3,FALSE)-1</f>
        <v>-9.7925798297848088E-2</v>
      </c>
      <c r="L4684" s="21">
        <f>MAX(F4684:$F$5741)</f>
        <v>1257.96</v>
      </c>
      <c r="M4684" s="28">
        <f ca="1">IF(OFFSET($O4684,M$12,)&lt;&gt;"",_xlfn.STDEV.S(OFFSET($O4684,,,M$12))*SQRT($J$12/$G$12),"")</f>
        <v>0.11775027593011166</v>
      </c>
      <c r="N4684" s="30">
        <f ca="1">IF(OFFSET($O4684,N$12,)&lt;&gt;"",_xlfn.STDEV.S(OFFSET($O4684,,,N$12))*SQRT($J$12/$G$12),"")</f>
        <v>0.11638965251784632</v>
      </c>
      <c r="O4684" s="4">
        <f t="shared" ca="1" si="72"/>
        <v>7.8386325610710593E-3</v>
      </c>
    </row>
    <row r="4685" spans="2:15" x14ac:dyDescent="0.2">
      <c r="B4685" s="14">
        <v>34792</v>
      </c>
      <c r="C4685" s="25">
        <v>937.9</v>
      </c>
      <c r="D4685" s="25">
        <v>945.43</v>
      </c>
      <c r="E4685" s="25">
        <v>933.88</v>
      </c>
      <c r="F4685" s="16">
        <v>945.43</v>
      </c>
      <c r="G4685" s="28">
        <f ca="1">IFERROR($F4685/OFFSET($F4685,G$12,)-1,"")</f>
        <v>8.0285744748906929E-3</v>
      </c>
      <c r="H4685" s="29">
        <f ca="1">IFERROR($F4685/OFFSET($F4685,H$12,)-1,"")</f>
        <v>-1.8622128569500851E-2</v>
      </c>
      <c r="I4685" s="29">
        <f ca="1">IFERROR($F4685/OFFSET($F4685,I$12,)-1,"")</f>
        <v>-7.4387366483586459E-2</v>
      </c>
      <c r="J4685" s="29">
        <f ca="1">IFERROR($F4685/OFFSET($F4685,J$12,)-1,"")</f>
        <v>-0.15726561246501347</v>
      </c>
      <c r="K4685" s="30">
        <f>F4685/VLOOKUP(YEAR(B4685),$Z$13:$AB$35,3,FALSE)-1</f>
        <v>-0.10496918518238019</v>
      </c>
      <c r="L4685" s="21">
        <f>MAX(F4685:$F$5741)</f>
        <v>1257.96</v>
      </c>
      <c r="M4685" s="28">
        <f ca="1">IF(OFFSET($O4685,M$12,)&lt;&gt;"",_xlfn.STDEV.S(OFFSET($O4685,,,M$12))*SQRT($J$12/$G$12),"")</f>
        <v>0.11797041856838873</v>
      </c>
      <c r="N4685" s="30">
        <f ca="1">IF(OFFSET($O4685,N$12,)&lt;&gt;"",_xlfn.STDEV.S(OFFSET($O4685,,,N$12))*SQRT($J$12/$G$12),"")</f>
        <v>0.11481687134843459</v>
      </c>
      <c r="O4685" s="4">
        <f t="shared" ca="1" si="72"/>
        <v>7.9965169407325495E-3</v>
      </c>
    </row>
    <row r="4686" spans="2:15" x14ac:dyDescent="0.2">
      <c r="B4686" s="14">
        <v>34789</v>
      </c>
      <c r="C4686" s="25">
        <v>935.17</v>
      </c>
      <c r="D4686" s="25">
        <v>939.97</v>
      </c>
      <c r="E4686" s="25">
        <v>934.06</v>
      </c>
      <c r="F4686" s="16">
        <v>937.9</v>
      </c>
      <c r="G4686" s="28">
        <f ca="1">IFERROR($F4686/OFFSET($F4686,G$12,)-1,"")</f>
        <v>3.2840195543573092E-3</v>
      </c>
      <c r="H4686" s="29">
        <f ca="1">IFERROR($F4686/OFFSET($F4686,H$12,)-1,"")</f>
        <v>-3.0584295444914145E-2</v>
      </c>
      <c r="I4686" s="29">
        <f ca="1">IFERROR($F4686/OFFSET($F4686,I$12,)-1,"")</f>
        <v>-8.8550271131756397E-2</v>
      </c>
      <c r="J4686" s="29">
        <f ca="1">IFERROR($F4686/OFFSET($F4686,J$12,)-1,"")</f>
        <v>-0.16296296296296298</v>
      </c>
      <c r="K4686" s="30">
        <f>F4686/VLOOKUP(YEAR(B4686),$Z$13:$AB$35,3,FALSE)-1</f>
        <v>-0.11209777432761214</v>
      </c>
      <c r="L4686" s="21">
        <f>MAX(F4686:$F$5741)</f>
        <v>1257.96</v>
      </c>
      <c r="M4686" s="28">
        <f ca="1">IF(OFFSET($O4686,M$12,)&lt;&gt;"",_xlfn.STDEV.S(OFFSET($O4686,,,M$12))*SQRT($J$12/$G$12),"")</f>
        <v>0.11451791171153972</v>
      </c>
      <c r="N4686" s="30">
        <f ca="1">IF(OFFSET($O4686,N$12,)&lt;&gt;"",_xlfn.STDEV.S(OFFSET($O4686,,,N$12))*SQRT($J$12/$G$12),"")</f>
        <v>0.11385829463999865</v>
      </c>
      <c r="O4686" s="4">
        <f t="shared" ca="1" si="72"/>
        <v>3.2786389389532233E-3</v>
      </c>
    </row>
    <row r="4687" spans="2:15" x14ac:dyDescent="0.2">
      <c r="B4687" s="14">
        <v>34788</v>
      </c>
      <c r="C4687" s="25">
        <v>950.53</v>
      </c>
      <c r="D4687" s="25">
        <v>951.78</v>
      </c>
      <c r="E4687" s="25">
        <v>934.83</v>
      </c>
      <c r="F4687" s="16">
        <v>934.83</v>
      </c>
      <c r="G4687" s="28">
        <f ca="1">IFERROR($F4687/OFFSET($F4687,G$12,)-1,"")</f>
        <v>-1.6341175975419842E-2</v>
      </c>
      <c r="H4687" s="29">
        <f ca="1">IFERROR($F4687/OFFSET($F4687,H$12,)-1,"")</f>
        <v>-3.338779055339558E-2</v>
      </c>
      <c r="I4687" s="29">
        <f ca="1">IFERROR($F4687/OFFSET($F4687,I$12,)-1,"")</f>
        <v>-8.7739329000526944E-2</v>
      </c>
      <c r="J4687" s="29">
        <f ca="1">IFERROR($F4687/OFFSET($F4687,J$12,)-1,"")</f>
        <v>-0.17416385448506155</v>
      </c>
      <c r="K4687" s="30">
        <f>F4687/VLOOKUP(YEAR(B4687),$Z$13:$AB$35,3,FALSE)-1</f>
        <v>-0.11500411810926703</v>
      </c>
      <c r="L4687" s="21">
        <f>MAX(F4687:$F$5741)</f>
        <v>1257.96</v>
      </c>
      <c r="M4687" s="28">
        <f ca="1">IF(OFFSET($O4687,M$12,)&lt;&gt;"",_xlfn.STDEV.S(OFFSET($O4687,,,M$12))*SQRT($J$12/$G$12),"")</f>
        <v>0.12246587134251757</v>
      </c>
      <c r="N4687" s="30">
        <f ca="1">IF(OFFSET($O4687,N$12,)&lt;&gt;"",_xlfn.STDEV.S(OFFSET($O4687,,,N$12))*SQRT($J$12/$G$12),"")</f>
        <v>0.11336711286791089</v>
      </c>
      <c r="O4687" s="4">
        <f t="shared" ref="O4687:O4750" ca="1" si="73">IFERROR(LN(1+G4687),"")</f>
        <v>-1.6476165604648072E-2</v>
      </c>
    </row>
    <row r="4688" spans="2:15" x14ac:dyDescent="0.2">
      <c r="B4688" s="14">
        <v>34787</v>
      </c>
      <c r="C4688" s="25">
        <v>951.4</v>
      </c>
      <c r="D4688" s="25">
        <v>952.86</v>
      </c>
      <c r="E4688" s="25">
        <v>943.39</v>
      </c>
      <c r="F4688" s="16">
        <v>950.36</v>
      </c>
      <c r="G4688" s="28">
        <f ca="1">IFERROR($F4688/OFFSET($F4688,G$12,)-1,"")</f>
        <v>-1.4499758337360724E-3</v>
      </c>
      <c r="H4688" s="29">
        <f ca="1">IFERROR($F4688/OFFSET($F4688,H$12,)-1,"")</f>
        <v>-2.7844268499764735E-2</v>
      </c>
      <c r="I4688" s="29">
        <f ca="1">IFERROR($F4688/OFFSET($F4688,I$12,)-1,"")</f>
        <v>-6.5893453902103327E-2</v>
      </c>
      <c r="J4688" s="29">
        <f ca="1">IFERROR($F4688/OFFSET($F4688,J$12,)-1,"")</f>
        <v>-0.16031100901219297</v>
      </c>
      <c r="K4688" s="30">
        <f>F4688/VLOOKUP(YEAR(B4688),$Z$13:$AB$35,3,FALSE)-1</f>
        <v>-0.10030199467959211</v>
      </c>
      <c r="L4688" s="21">
        <f>MAX(F4688:$F$5741)</f>
        <v>1257.96</v>
      </c>
      <c r="M4688" s="28">
        <f ca="1">IF(OFFSET($O4688,M$12,)&lt;&gt;"",_xlfn.STDEV.S(OFFSET($O4688,,,M$12))*SQRT($J$12/$G$12),"")</f>
        <v>0.11626991522337794</v>
      </c>
      <c r="N4688" s="30">
        <f ca="1">IF(OFFSET($O4688,N$12,)&lt;&gt;"",_xlfn.STDEV.S(OFFSET($O4688,,,N$12))*SQRT($J$12/$G$12),"")</f>
        <v>0.1095191454207594</v>
      </c>
      <c r="O4688" s="4">
        <f t="shared" ca="1" si="73"/>
        <v>-1.4510280659591427E-3</v>
      </c>
    </row>
    <row r="4689" spans="2:15" x14ac:dyDescent="0.2">
      <c r="B4689" s="14">
        <v>34786</v>
      </c>
      <c r="C4689" s="25">
        <v>963.11</v>
      </c>
      <c r="D4689" s="25">
        <v>963.11</v>
      </c>
      <c r="E4689" s="25">
        <v>950.87</v>
      </c>
      <c r="F4689" s="16">
        <v>951.74</v>
      </c>
      <c r="G4689" s="28">
        <f ca="1">IFERROR($F4689/OFFSET($F4689,G$12,)-1,"")</f>
        <v>-1.2072204864174707E-2</v>
      </c>
      <c r="H4689" s="29">
        <f ca="1">IFERROR($F4689/OFFSET($F4689,H$12,)-1,"")</f>
        <v>-3.4903058327249048E-2</v>
      </c>
      <c r="I4689" s="29">
        <f ca="1">IFERROR($F4689/OFFSET($F4689,I$12,)-1,"")</f>
        <v>-4.9761377024301612E-2</v>
      </c>
      <c r="J4689" s="29">
        <f ca="1">IFERROR($F4689/OFFSET($F4689,J$12,)-1,"")</f>
        <v>-0.15995269029798054</v>
      </c>
      <c r="K4689" s="30">
        <f>F4689/VLOOKUP(YEAR(B4689),$Z$13:$AB$35,3,FALSE)-1</f>
        <v>-9.8995560015525674E-2</v>
      </c>
      <c r="L4689" s="21">
        <f>MAX(F4689:$F$5741)</f>
        <v>1257.96</v>
      </c>
      <c r="M4689" s="28">
        <f ca="1">IF(OFFSET($O4689,M$12,)&lt;&gt;"",_xlfn.STDEV.S(OFFSET($O4689,,,M$12))*SQRT($J$12/$G$12),"")</f>
        <v>0.11627067990934689</v>
      </c>
      <c r="N4689" s="30">
        <f ca="1">IF(OFFSET($O4689,N$12,)&lt;&gt;"",_xlfn.STDEV.S(OFFSET($O4689,,,N$12))*SQRT($J$12/$G$12),"")</f>
        <v>0.10953102275763846</v>
      </c>
      <c r="O4689" s="4">
        <f t="shared" ca="1" si="73"/>
        <v>-1.214566575120816E-2</v>
      </c>
    </row>
    <row r="4690" spans="2:15" x14ac:dyDescent="0.2">
      <c r="B4690" s="14">
        <v>34785</v>
      </c>
      <c r="C4690" s="25">
        <v>968.08</v>
      </c>
      <c r="D4690" s="25">
        <v>972.64</v>
      </c>
      <c r="E4690" s="25">
        <v>963.32</v>
      </c>
      <c r="F4690" s="16">
        <v>963.37</v>
      </c>
      <c r="G4690" s="28">
        <f ca="1">IFERROR($F4690/OFFSET($F4690,G$12,)-1,"")</f>
        <v>-4.2584419477204039E-3</v>
      </c>
      <c r="H4690" s="29">
        <f ca="1">IFERROR($F4690/OFFSET($F4690,H$12,)-1,"")</f>
        <v>-2.4218053642330428E-2</v>
      </c>
      <c r="I4690" s="29">
        <f ca="1">IFERROR($F4690/OFFSET($F4690,I$12,)-1,"")</f>
        <v>-4.5317609751263532E-2</v>
      </c>
      <c r="J4690" s="29">
        <f ca="1">IFERROR($F4690/OFFSET($F4690,J$12,)-1,"")</f>
        <v>-0.16641140790350362</v>
      </c>
      <c r="K4690" s="30">
        <f>F4690/VLOOKUP(YEAR(B4690),$Z$13:$AB$35,3,FALSE)-1</f>
        <v>-8.7985534549516631E-2</v>
      </c>
      <c r="L4690" s="21">
        <f>MAX(F4690:$F$5741)</f>
        <v>1257.96</v>
      </c>
      <c r="M4690" s="28">
        <f ca="1">IF(OFFSET($O4690,M$12,)&lt;&gt;"",_xlfn.STDEV.S(OFFSET($O4690,,,M$12))*SQRT($J$12/$G$12),"")</f>
        <v>0.11233013669749503</v>
      </c>
      <c r="N4690" s="30">
        <f ca="1">IF(OFFSET($O4690,N$12,)&lt;&gt;"",_xlfn.STDEV.S(OFFSET($O4690,,,N$12))*SQRT($J$12/$G$12),"")</f>
        <v>0.10750743662663591</v>
      </c>
      <c r="O4690" s="4">
        <f t="shared" ca="1" si="73"/>
        <v>-4.2675349354534264E-3</v>
      </c>
    </row>
    <row r="4691" spans="2:15" x14ac:dyDescent="0.2">
      <c r="B4691" s="14">
        <v>34782</v>
      </c>
      <c r="C4691" s="25">
        <v>967.38</v>
      </c>
      <c r="D4691" s="25">
        <v>967.57</v>
      </c>
      <c r="E4691" s="25">
        <v>963.54</v>
      </c>
      <c r="F4691" s="16">
        <v>967.49</v>
      </c>
      <c r="G4691" s="28">
        <f ca="1">IFERROR($F4691/OFFSET($F4691,G$12,)-1,"")</f>
        <v>3.8257920423534486E-4</v>
      </c>
      <c r="H4691" s="29">
        <f ca="1">IFERROR($F4691/OFFSET($F4691,H$12,)-1,"")</f>
        <v>-2.6718977918615661E-2</v>
      </c>
      <c r="I4691" s="29">
        <f ca="1">IFERROR($F4691/OFFSET($F4691,I$12,)-1,"")</f>
        <v>-3.8758072528564336E-2</v>
      </c>
      <c r="J4691" s="29">
        <f ca="1">IFERROR($F4691/OFFSET($F4691,J$12,)-1,"")</f>
        <v>-0.16602160177227621</v>
      </c>
      <c r="K4691" s="30">
        <f>F4691/VLOOKUP(YEAR(B4691),$Z$13:$AB$35,3,FALSE)-1</f>
        <v>-8.4085164393028489E-2</v>
      </c>
      <c r="L4691" s="21">
        <f>MAX(F4691:$F$5741)</f>
        <v>1257.96</v>
      </c>
      <c r="M4691" s="28">
        <f ca="1">IF(OFFSET($O4691,M$12,)&lt;&gt;"",_xlfn.STDEV.S(OFFSET($O4691,,,M$12))*SQRT($J$12/$G$12),"")</f>
        <v>0.11213749001058937</v>
      </c>
      <c r="N4691" s="30">
        <f ca="1">IF(OFFSET($O4691,N$12,)&lt;&gt;"",_xlfn.STDEV.S(OFFSET($O4691,,,N$12))*SQRT($J$12/$G$12),"")</f>
        <v>0.10736571537645215</v>
      </c>
      <c r="O4691" s="4">
        <f t="shared" ca="1" si="73"/>
        <v>3.8250603947187137E-4</v>
      </c>
    </row>
    <row r="4692" spans="2:15" x14ac:dyDescent="0.2">
      <c r="B4692" s="14">
        <v>34781</v>
      </c>
      <c r="C4692" s="25">
        <v>977.41</v>
      </c>
      <c r="D4692" s="25">
        <v>977.41</v>
      </c>
      <c r="E4692" s="25">
        <v>967.12</v>
      </c>
      <c r="F4692" s="16">
        <v>967.12</v>
      </c>
      <c r="G4692" s="28">
        <f ca="1">IFERROR($F4692/OFFSET($F4692,G$12,)-1,"")</f>
        <v>-1.0699891568976438E-2</v>
      </c>
      <c r="H4692" s="29">
        <f ca="1">IFERROR($F4692/OFFSET($F4692,H$12,)-1,"")</f>
        <v>-2.2439655520963941E-2</v>
      </c>
      <c r="I4692" s="29">
        <f ca="1">IFERROR($F4692/OFFSET($F4692,I$12,)-1,"")</f>
        <v>-4.0355629645064894E-2</v>
      </c>
      <c r="J4692" s="29">
        <f ca="1">IFERROR($F4692/OFFSET($F4692,J$12,)-1,"")</f>
        <v>-0.16292032717358373</v>
      </c>
      <c r="K4692" s="30">
        <f>F4692/VLOOKUP(YEAR(B4692),$Z$13:$AB$35,3,FALSE)-1</f>
        <v>-8.4435440353683999E-2</v>
      </c>
      <c r="L4692" s="21">
        <f>MAX(F4692:$F$5741)</f>
        <v>1257.96</v>
      </c>
      <c r="M4692" s="28">
        <f ca="1">IF(OFFSET($O4692,M$12,)&lt;&gt;"",_xlfn.STDEV.S(OFFSET($O4692,,,M$12))*SQRT($J$12/$G$12),"")</f>
        <v>0.11214722833661887</v>
      </c>
      <c r="N4692" s="30">
        <f ca="1">IF(OFFSET($O4692,N$12,)&lt;&gt;"",_xlfn.STDEV.S(OFFSET($O4692,,,N$12))*SQRT($J$12/$G$12),"")</f>
        <v>0.10739245211917191</v>
      </c>
      <c r="O4692" s="4">
        <f t="shared" ca="1" si="73"/>
        <v>-1.0757547049182119E-2</v>
      </c>
    </row>
    <row r="4693" spans="2:15" x14ac:dyDescent="0.2">
      <c r="B4693" s="14">
        <v>34780</v>
      </c>
      <c r="C4693" s="25">
        <v>985.83</v>
      </c>
      <c r="D4693" s="25">
        <v>985.83</v>
      </c>
      <c r="E4693" s="25">
        <v>975.39</v>
      </c>
      <c r="F4693" s="16">
        <v>977.58</v>
      </c>
      <c r="G4693" s="28">
        <f ca="1">IFERROR($F4693/OFFSET($F4693,G$12,)-1,"")</f>
        <v>-8.7004137259673042E-3</v>
      </c>
      <c r="H4693" s="29">
        <f ca="1">IFERROR($F4693/OFFSET($F4693,H$12,)-1,"")</f>
        <v>-1.1796815769522295E-2</v>
      </c>
      <c r="I4693" s="29">
        <f ca="1">IFERROR($F4693/OFFSET($F4693,I$12,)-1,"")</f>
        <v>-1.977338814799956E-2</v>
      </c>
      <c r="J4693" s="29">
        <f ca="1">IFERROR($F4693/OFFSET($F4693,J$12,)-1,"")</f>
        <v>-0.15607275740911786</v>
      </c>
      <c r="K4693" s="30">
        <f>F4693/VLOOKUP(YEAR(B4693),$Z$13:$AB$35,3,FALSE)-1</f>
        <v>-7.4533044276774763E-2</v>
      </c>
      <c r="L4693" s="21">
        <f>MAX(F4693:$F$5741)</f>
        <v>1257.96</v>
      </c>
      <c r="M4693" s="28">
        <f ca="1">IF(OFFSET($O4693,M$12,)&lt;&gt;"",_xlfn.STDEV.S(OFFSET($O4693,,,M$12))*SQRT($J$12/$G$12),"")</f>
        <v>0.11066256896099723</v>
      </c>
      <c r="N4693" s="30">
        <f ca="1">IF(OFFSET($O4693,N$12,)&lt;&gt;"",_xlfn.STDEV.S(OFFSET($O4693,,,N$12))*SQRT($J$12/$G$12),"")</f>
        <v>0.10604438960967509</v>
      </c>
      <c r="O4693" s="4">
        <f t="shared" ca="1" si="73"/>
        <v>-8.7384833003453198E-3</v>
      </c>
    </row>
    <row r="4694" spans="2:15" x14ac:dyDescent="0.2">
      <c r="B4694" s="14">
        <v>34779</v>
      </c>
      <c r="C4694" s="25">
        <v>987.45</v>
      </c>
      <c r="D4694" s="25">
        <v>991.36</v>
      </c>
      <c r="E4694" s="25">
        <v>984.9</v>
      </c>
      <c r="F4694" s="16">
        <v>986.16</v>
      </c>
      <c r="G4694" s="28">
        <f ca="1">IFERROR($F4694/OFFSET($F4694,G$12,)-1,"")</f>
        <v>-1.1344299489506326E-3</v>
      </c>
      <c r="H4694" s="29">
        <f ca="1">IFERROR($F4694/OFFSET($F4694,H$12,)-1,"")</f>
        <v>2.0932832029265658E-3</v>
      </c>
      <c r="I4694" s="29">
        <f ca="1">IFERROR($F4694/OFFSET($F4694,I$12,)-1,"")</f>
        <v>-3.0731904569349933E-3</v>
      </c>
      <c r="J4694" s="29">
        <f ca="1">IFERROR($F4694/OFFSET($F4694,J$12,)-1,"")</f>
        <v>-0.15270343417333265</v>
      </c>
      <c r="K4694" s="30">
        <f>F4694/VLOOKUP(YEAR(B4694),$Z$13:$AB$35,3,FALSE)-1</f>
        <v>-6.6410428756709661E-2</v>
      </c>
      <c r="L4694" s="21">
        <f>MAX(F4694:$F$5741)</f>
        <v>1257.96</v>
      </c>
      <c r="M4694" s="28">
        <f ca="1">IF(OFFSET($O4694,M$12,)&lt;&gt;"",_xlfn.STDEV.S(OFFSET($O4694,,,M$12))*SQRT($J$12/$G$12),"")</f>
        <v>0.10808689885413456</v>
      </c>
      <c r="N4694" s="30">
        <f ca="1">IF(OFFSET($O4694,N$12,)&lt;&gt;"",_xlfn.STDEV.S(OFFSET($O4694,,,N$12))*SQRT($J$12/$G$12),"")</f>
        <v>0.10489493350247481</v>
      </c>
      <c r="O4694" s="4">
        <f t="shared" ca="1" si="73"/>
        <v>-1.135073901664068E-3</v>
      </c>
    </row>
    <row r="4695" spans="2:15" x14ac:dyDescent="0.2">
      <c r="B4695" s="14">
        <v>34778</v>
      </c>
      <c r="C4695" s="25">
        <v>993.71</v>
      </c>
      <c r="D4695" s="25">
        <v>993.71</v>
      </c>
      <c r="E4695" s="25">
        <v>984.19</v>
      </c>
      <c r="F4695" s="16">
        <v>987.28</v>
      </c>
      <c r="G4695" s="28">
        <f ca="1">IFERROR($F4695/OFFSET($F4695,G$12,)-1,"")</f>
        <v>-6.8105226095266369E-3</v>
      </c>
      <c r="H4695" s="29">
        <f ca="1">IFERROR($F4695/OFFSET($F4695,H$12,)-1,"")</f>
        <v>-3.8474778770025697E-4</v>
      </c>
      <c r="I4695" s="29">
        <f ca="1">IFERROR($F4695/OFFSET($F4695,I$12,)-1,"")</f>
        <v>-3.1703721653439931E-3</v>
      </c>
      <c r="J4695" s="29">
        <f ca="1">IFERROR($F4695/OFFSET($F4695,J$12,)-1,"")</f>
        <v>-0.15601945648364235</v>
      </c>
      <c r="K4695" s="30">
        <f>F4695/VLOOKUP(YEAR(B4695),$Z$13:$AB$35,3,FALSE)-1</f>
        <v>-6.5350133956887602E-2</v>
      </c>
      <c r="L4695" s="21">
        <f>MAX(F4695:$F$5741)</f>
        <v>1257.96</v>
      </c>
      <c r="M4695" s="28">
        <f ca="1">IF(OFFSET($O4695,M$12,)&lt;&gt;"",_xlfn.STDEV.S(OFFSET($O4695,,,M$12))*SQRT($J$12/$G$12),"")</f>
        <v>0.10830952075886405</v>
      </c>
      <c r="N4695" s="30">
        <f ca="1">IF(OFFSET($O4695,N$12,)&lt;&gt;"",_xlfn.STDEV.S(OFFSET($O4695,,,N$12))*SQRT($J$12/$G$12),"")</f>
        <v>0.10617534567806006</v>
      </c>
      <c r="O4695" s="4">
        <f t="shared" ca="1" si="73"/>
        <v>-6.8338200574174232E-3</v>
      </c>
    </row>
    <row r="4696" spans="2:15" x14ac:dyDescent="0.2">
      <c r="B4696" s="14">
        <v>34775</v>
      </c>
      <c r="C4696" s="25">
        <v>989.41</v>
      </c>
      <c r="D4696" s="25">
        <v>997.15</v>
      </c>
      <c r="E4696" s="25">
        <v>988.68</v>
      </c>
      <c r="F4696" s="16">
        <v>994.05</v>
      </c>
      <c r="G4696" s="28">
        <f ca="1">IFERROR($F4696/OFFSET($F4696,G$12,)-1,"")</f>
        <v>4.7810617393764243E-3</v>
      </c>
      <c r="H4696" s="29">
        <f ca="1">IFERROR($F4696/OFFSET($F4696,H$12,)-1,"")</f>
        <v>5.6552617202516586E-3</v>
      </c>
      <c r="I4696" s="29">
        <f ca="1">IFERROR($F4696/OFFSET($F4696,I$12,)-1,"")</f>
        <v>1.7753478514604959E-2</v>
      </c>
      <c r="J4696" s="29">
        <f ca="1">IFERROR($F4696/OFFSET($F4696,J$12,)-1,"")</f>
        <v>-0.15010131582322306</v>
      </c>
      <c r="K4696" s="30">
        <f>F4696/VLOOKUP(YEAR(B4696),$Z$13:$AB$35,3,FALSE)-1</f>
        <v>-5.8941030568677721E-2</v>
      </c>
      <c r="L4696" s="21">
        <f>MAX(F4696:$F$5741)</f>
        <v>1257.96</v>
      </c>
      <c r="M4696" s="28">
        <f ca="1">IF(OFFSET($O4696,M$12,)&lt;&gt;"",_xlfn.STDEV.S(OFFSET($O4696,,,M$12))*SQRT($J$12/$G$12),"")</f>
        <v>0.10754592040854946</v>
      </c>
      <c r="N4696" s="30">
        <f ca="1">IF(OFFSET($O4696,N$12,)&lt;&gt;"",_xlfn.STDEV.S(OFFSET($O4696,,,N$12))*SQRT($J$12/$G$12),"")</f>
        <v>0.10756487769166101</v>
      </c>
      <c r="O4696" s="4">
        <f t="shared" ca="1" si="73"/>
        <v>4.769668762949637E-3</v>
      </c>
    </row>
    <row r="4697" spans="2:15" x14ac:dyDescent="0.2">
      <c r="B4697" s="14">
        <v>34774</v>
      </c>
      <c r="C4697" s="25">
        <v>989.08</v>
      </c>
      <c r="D4697" s="25">
        <v>989.74</v>
      </c>
      <c r="E4697" s="25">
        <v>986.22</v>
      </c>
      <c r="F4697" s="16">
        <v>989.32</v>
      </c>
      <c r="G4697" s="28">
        <f ca="1">IFERROR($F4697/OFFSET($F4697,G$12,)-1,"")</f>
        <v>7.0760677280734541E-5</v>
      </c>
      <c r="H4697" s="29">
        <f ca="1">IFERROR($F4697/OFFSET($F4697,H$12,)-1,"")</f>
        <v>-5.5986088914351528E-3</v>
      </c>
      <c r="I4697" s="29">
        <f ca="1">IFERROR($F4697/OFFSET($F4697,I$12,)-1,"")</f>
        <v>3.9067652998061586E-3</v>
      </c>
      <c r="J4697" s="29">
        <f ca="1">IFERROR($F4697/OFFSET($F4697,J$12,)-1,"")</f>
        <v>-0.14960846506270564</v>
      </c>
      <c r="K4697" s="30">
        <f>F4697/VLOOKUP(YEAR(B4697),$Z$13:$AB$35,3,FALSE)-1</f>
        <v>-6.3418882714354585E-2</v>
      </c>
      <c r="L4697" s="21">
        <f>MAX(F4697:$F$5741)</f>
        <v>1257.96</v>
      </c>
      <c r="M4697" s="28">
        <f ca="1">IF(OFFSET($O4697,M$12,)&lt;&gt;"",_xlfn.STDEV.S(OFFSET($O4697,,,M$12))*SQRT($J$12/$G$12),"")</f>
        <v>0.10943432849525744</v>
      </c>
      <c r="N4697" s="30">
        <f ca="1">IF(OFFSET($O4697,N$12,)&lt;&gt;"",_xlfn.STDEV.S(OFFSET($O4697,,,N$12))*SQRT($J$12/$G$12),"")</f>
        <v>0.10697924846567428</v>
      </c>
      <c r="O4697" s="4">
        <f t="shared" ca="1" si="73"/>
        <v>7.0758173862104959E-5</v>
      </c>
    </row>
    <row r="4698" spans="2:15" x14ac:dyDescent="0.2">
      <c r="B4698" s="14">
        <v>34773</v>
      </c>
      <c r="C4698" s="25">
        <v>984.43</v>
      </c>
      <c r="D4698" s="25">
        <v>992.8</v>
      </c>
      <c r="E4698" s="25">
        <v>984.43</v>
      </c>
      <c r="F4698" s="16">
        <v>989.25</v>
      </c>
      <c r="G4698" s="28">
        <f ca="1">IFERROR($F4698/OFFSET($F4698,G$12,)-1,"")</f>
        <v>5.2332080073163034E-3</v>
      </c>
      <c r="H4698" s="29">
        <f ca="1">IFERROR($F4698/OFFSET($F4698,H$12,)-1,"")</f>
        <v>-7.4746663991170914E-3</v>
      </c>
      <c r="I4698" s="29">
        <f ca="1">IFERROR($F4698/OFFSET($F4698,I$12,)-1,"")</f>
        <v>2.3405678156727117E-3</v>
      </c>
      <c r="J4698" s="29">
        <f ca="1">IFERROR($F4698/OFFSET($F4698,J$12,)-1,"")</f>
        <v>-0.14553353948209447</v>
      </c>
      <c r="K4698" s="30">
        <f>F4698/VLOOKUP(YEAR(B4698),$Z$13:$AB$35,3,FALSE)-1</f>
        <v>-6.3485151139343499E-2</v>
      </c>
      <c r="L4698" s="21">
        <f>MAX(F4698:$F$5741)</f>
        <v>1257.96</v>
      </c>
      <c r="M4698" s="28">
        <f ca="1">IF(OFFSET($O4698,M$12,)&lt;&gt;"",_xlfn.STDEV.S(OFFSET($O4698,,,M$12))*SQRT($J$12/$G$12),"")</f>
        <v>0.11423091065803059</v>
      </c>
      <c r="N4698" s="30">
        <f ca="1">IF(OFFSET($O4698,N$12,)&lt;&gt;"",_xlfn.STDEV.S(OFFSET($O4698,,,N$12))*SQRT($J$12/$G$12),"")</f>
        <v>0.10841471510511319</v>
      </c>
      <c r="O4698" s="4">
        <f t="shared" ca="1" si="73"/>
        <v>5.2195623605938166E-3</v>
      </c>
    </row>
    <row r="4699" spans="2:15" x14ac:dyDescent="0.2">
      <c r="B4699" s="14">
        <v>34772</v>
      </c>
      <c r="C4699" s="25">
        <v>987.48</v>
      </c>
      <c r="D4699" s="25">
        <v>987.48</v>
      </c>
      <c r="E4699" s="25">
        <v>981.5</v>
      </c>
      <c r="F4699" s="16">
        <v>984.1</v>
      </c>
      <c r="G4699" s="28">
        <f ca="1">IFERROR($F4699/OFFSET($F4699,G$12,)-1,"")</f>
        <v>-3.6044792742441212E-3</v>
      </c>
      <c r="H4699" s="29">
        <f ca="1">IFERROR($F4699/OFFSET($F4699,H$12,)-1,"")</f>
        <v>-2.1273210076679039E-2</v>
      </c>
      <c r="I4699" s="29">
        <f ca="1">IFERROR($F4699/OFFSET($F4699,I$12,)-1,"")</f>
        <v>7.4234520068738874E-4</v>
      </c>
      <c r="J4699" s="29">
        <f ca="1">IFERROR($F4699/OFFSET($F4699,J$12,)-1,"")</f>
        <v>-0.14606527077566533</v>
      </c>
      <c r="K4699" s="30">
        <f>F4699/VLOOKUP(YEAR(B4699),$Z$13:$AB$35,3,FALSE)-1</f>
        <v>-6.8360613834953732E-2</v>
      </c>
      <c r="L4699" s="21">
        <f>MAX(F4699:$F$5741)</f>
        <v>1257.96</v>
      </c>
      <c r="M4699" s="28">
        <f ca="1">IF(OFFSET($O4699,M$12,)&lt;&gt;"",_xlfn.STDEV.S(OFFSET($O4699,,,M$12))*SQRT($J$12/$G$12),"")</f>
        <v>0.11508481018719366</v>
      </c>
      <c r="N4699" s="30">
        <f ca="1">IF(OFFSET($O4699,N$12,)&lt;&gt;"",_xlfn.STDEV.S(OFFSET($O4699,,,N$12))*SQRT($J$12/$G$12),"")</f>
        <v>0.10774303127618204</v>
      </c>
      <c r="O4699" s="4">
        <f t="shared" ca="1" si="73"/>
        <v>-3.6109910621088316E-3</v>
      </c>
    </row>
    <row r="4700" spans="2:15" x14ac:dyDescent="0.2">
      <c r="B4700" s="14">
        <v>34771</v>
      </c>
      <c r="C4700" s="25">
        <v>988.46</v>
      </c>
      <c r="D4700" s="25">
        <v>991.04</v>
      </c>
      <c r="E4700" s="25">
        <v>986.82</v>
      </c>
      <c r="F4700" s="16">
        <v>987.66</v>
      </c>
      <c r="G4700" s="28">
        <f ca="1">IFERROR($F4700/OFFSET($F4700,G$12,)-1,"")</f>
        <v>-8.0933978107367022E-4</v>
      </c>
      <c r="H4700" s="29">
        <f ca="1">IFERROR($F4700/OFFSET($F4700,H$12,)-1,"")</f>
        <v>-2.3356538248556324E-2</v>
      </c>
      <c r="I4700" s="29">
        <f ca="1">IFERROR($F4700/OFFSET($F4700,I$12,)-1,"")</f>
        <v>6.7376790173794276E-3</v>
      </c>
      <c r="J4700" s="29">
        <f ca="1">IFERROR($F4700/OFFSET($F4700,J$12,)-1,"")</f>
        <v>-0.14651618980133252</v>
      </c>
      <c r="K4700" s="30">
        <f>F4700/VLOOKUP(YEAR(B4700),$Z$13:$AB$35,3,FALSE)-1</f>
        <v>-6.4990391078376564E-2</v>
      </c>
      <c r="L4700" s="21">
        <f>MAX(F4700:$F$5741)</f>
        <v>1257.96</v>
      </c>
      <c r="M4700" s="28">
        <f ca="1">IF(OFFSET($O4700,M$12,)&lt;&gt;"",_xlfn.STDEV.S(OFFSET($O4700,,,M$12))*SQRT($J$12/$G$12),"")</f>
        <v>0.11479388586813388</v>
      </c>
      <c r="N4700" s="30">
        <f ca="1">IF(OFFSET($O4700,N$12,)&lt;&gt;"",_xlfn.STDEV.S(OFFSET($O4700,,,N$12))*SQRT($J$12/$G$12),"")</f>
        <v>0.10759674130061955</v>
      </c>
      <c r="O4700" s="4">
        <f t="shared" ca="1" si="73"/>
        <v>-8.0966747333580363E-4</v>
      </c>
    </row>
    <row r="4701" spans="2:15" x14ac:dyDescent="0.2">
      <c r="B4701" s="14">
        <v>34768</v>
      </c>
      <c r="C4701" s="25">
        <v>994.94</v>
      </c>
      <c r="D4701" s="25">
        <v>994.94</v>
      </c>
      <c r="E4701" s="25">
        <v>982.42</v>
      </c>
      <c r="F4701" s="16">
        <v>988.46</v>
      </c>
      <c r="G4701" s="28">
        <f ca="1">IFERROR($F4701/OFFSET($F4701,G$12,)-1,"")</f>
        <v>-6.4630260631828307E-3</v>
      </c>
      <c r="H4701" s="29">
        <f ca="1">IFERROR($F4701/OFFSET($F4701,H$12,)-1,"")</f>
        <v>-3.2259327791973824E-2</v>
      </c>
      <c r="I4701" s="29">
        <f ca="1">IFERROR($F4701/OFFSET($F4701,I$12,)-1,"")</f>
        <v>6.0354391214518799E-3</v>
      </c>
      <c r="J4701" s="29">
        <f ca="1">IFERROR($F4701/OFFSET($F4701,J$12,)-1,"")</f>
        <v>-0.14281006642732019</v>
      </c>
      <c r="K4701" s="30">
        <f>F4701/VLOOKUP(YEAR(B4701),$Z$13:$AB$35,3,FALSE)-1</f>
        <v>-6.4233037649932267E-2</v>
      </c>
      <c r="L4701" s="21">
        <f>MAX(F4701:$F$5741)</f>
        <v>1257.96</v>
      </c>
      <c r="M4701" s="28">
        <f ca="1">IF(OFFSET($O4701,M$12,)&lt;&gt;"",_xlfn.STDEV.S(OFFSET($O4701,,,M$12))*SQRT($J$12/$G$12),"")</f>
        <v>0.1147991990372165</v>
      </c>
      <c r="N4701" s="30">
        <f ca="1">IF(OFFSET($O4701,N$12,)&lt;&gt;"",_xlfn.STDEV.S(OFFSET($O4701,,,N$12))*SQRT($J$12/$G$12),"")</f>
        <v>0.10772047884554942</v>
      </c>
      <c r="O4701" s="4">
        <f t="shared" ca="1" si="73"/>
        <v>-6.484001842981986E-3</v>
      </c>
    </row>
    <row r="4702" spans="2:15" x14ac:dyDescent="0.2">
      <c r="B4702" s="14">
        <v>34767</v>
      </c>
      <c r="C4702" s="25">
        <v>996.7</v>
      </c>
      <c r="D4702" s="25">
        <v>1003.46</v>
      </c>
      <c r="E4702" s="25">
        <v>994.89</v>
      </c>
      <c r="F4702" s="16">
        <v>994.89</v>
      </c>
      <c r="G4702" s="28">
        <f ca="1">IFERROR($F4702/OFFSET($F4702,G$12,)-1,"")</f>
        <v>-1.8159927761614014E-3</v>
      </c>
      <c r="H4702" s="29">
        <f ca="1">IFERROR($F4702/OFFSET($F4702,H$12,)-1,"")</f>
        <v>-3.3167479738003158E-2</v>
      </c>
      <c r="I4702" s="29">
        <f ca="1">IFERROR($F4702/OFFSET($F4702,I$12,)-1,"")</f>
        <v>2.1049282620743348E-2</v>
      </c>
      <c r="J4702" s="29">
        <f ca="1">IFERROR($F4702/OFFSET($F4702,J$12,)-1,"")</f>
        <v>-0.13785453694636773</v>
      </c>
      <c r="K4702" s="30">
        <f>F4702/VLOOKUP(YEAR(B4702),$Z$13:$AB$35,3,FALSE)-1</f>
        <v>-5.8145809468811205E-2</v>
      </c>
      <c r="L4702" s="21">
        <f>MAX(F4702:$F$5741)</f>
        <v>1257.96</v>
      </c>
      <c r="M4702" s="28">
        <f ca="1">IF(OFFSET($O4702,M$12,)&lt;&gt;"",_xlfn.STDEV.S(OFFSET($O4702,,,M$12))*SQRT($J$12/$G$12),"")</f>
        <v>0.11340515969849474</v>
      </c>
      <c r="N4702" s="30">
        <f ca="1">IF(OFFSET($O4702,N$12,)&lt;&gt;"",_xlfn.STDEV.S(OFFSET($O4702,,,N$12))*SQRT($J$12/$G$12),"")</f>
        <v>0.1070470658286929</v>
      </c>
      <c r="O4702" s="4">
        <f t="shared" ca="1" si="73"/>
        <v>-1.8176436900441551E-3</v>
      </c>
    </row>
    <row r="4703" spans="2:15" x14ac:dyDescent="0.2">
      <c r="B4703" s="14">
        <v>34766</v>
      </c>
      <c r="C4703" s="25">
        <v>1005.49</v>
      </c>
      <c r="D4703" s="25">
        <v>1005.49</v>
      </c>
      <c r="E4703" s="25">
        <v>992.05</v>
      </c>
      <c r="F4703" s="16">
        <v>996.7</v>
      </c>
      <c r="G4703" s="28">
        <f ca="1">IFERROR($F4703/OFFSET($F4703,G$12,)-1,"")</f>
        <v>-8.742006384946599E-3</v>
      </c>
      <c r="H4703" s="29">
        <f ca="1">IFERROR($F4703/OFFSET($F4703,H$12,)-1,"")</f>
        <v>-2.7363038429260023E-2</v>
      </c>
      <c r="I4703" s="29">
        <f ca="1">IFERROR($F4703/OFFSET($F4703,I$12,)-1,"")</f>
        <v>1.9224869618570395E-2</v>
      </c>
      <c r="J4703" s="29">
        <f ca="1">IFERROR($F4703/OFFSET($F4703,J$12,)-1,"")</f>
        <v>-0.13528192047751664</v>
      </c>
      <c r="K4703" s="30">
        <f>F4703/VLOOKUP(YEAR(B4703),$Z$13:$AB$35,3,FALSE)-1</f>
        <v>-5.6432297336955872E-2</v>
      </c>
      <c r="L4703" s="21">
        <f>MAX(F4703:$F$5741)</f>
        <v>1257.96</v>
      </c>
      <c r="M4703" s="28">
        <f ca="1">IF(OFFSET($O4703,M$12,)&lt;&gt;"",_xlfn.STDEV.S(OFFSET($O4703,,,M$12))*SQRT($J$12/$G$12),"")</f>
        <v>0.11554197174390152</v>
      </c>
      <c r="N4703" s="30">
        <f ca="1">IF(OFFSET($O4703,N$12,)&lt;&gt;"",_xlfn.STDEV.S(OFFSET($O4703,,,N$12))*SQRT($J$12/$G$12),"")</f>
        <v>0.10711257891396331</v>
      </c>
      <c r="O4703" s="4">
        <f t="shared" ca="1" si="73"/>
        <v>-8.7804418889959705E-3</v>
      </c>
    </row>
    <row r="4704" spans="2:15" x14ac:dyDescent="0.2">
      <c r="B4704" s="14">
        <v>34765</v>
      </c>
      <c r="C4704" s="25">
        <v>1011.28</v>
      </c>
      <c r="D4704" s="25">
        <v>1012.72</v>
      </c>
      <c r="E4704" s="25">
        <v>1005.49</v>
      </c>
      <c r="F4704" s="16">
        <v>1005.49</v>
      </c>
      <c r="G4704" s="28">
        <f ca="1">IFERROR($F4704/OFFSET($F4704,G$12,)-1,"")</f>
        <v>-5.7254172929356306E-3</v>
      </c>
      <c r="H4704" s="29">
        <f ca="1">IFERROR($F4704/OFFSET($F4704,H$12,)-1,"")</f>
        <v>-1.1706310202476922E-2</v>
      </c>
      <c r="I4704" s="29">
        <f ca="1">IFERROR($F4704/OFFSET($F4704,I$12,)-1,"")</f>
        <v>3.1451637721448877E-2</v>
      </c>
      <c r="J4704" s="29">
        <f ca="1">IFERROR($F4704/OFFSET($F4704,J$12,)-1,"")</f>
        <v>-0.12049857861360158</v>
      </c>
      <c r="K4704" s="30">
        <f>F4704/VLOOKUP(YEAR(B4704),$Z$13:$AB$35,3,FALSE)-1</f>
        <v>-4.8110876541924141E-2</v>
      </c>
      <c r="L4704" s="21">
        <f>MAX(F4704:$F$5741)</f>
        <v>1257.96</v>
      </c>
      <c r="M4704" s="28">
        <f ca="1">IF(OFFSET($O4704,M$12,)&lt;&gt;"",_xlfn.STDEV.S(OFFSET($O4704,,,M$12))*SQRT($J$12/$G$12),"")</f>
        <v>0.11308991448180093</v>
      </c>
      <c r="N4704" s="30">
        <f ca="1">IF(OFFSET($O4704,N$12,)&lt;&gt;"",_xlfn.STDEV.S(OFFSET($O4704,,,N$12))*SQRT($J$12/$G$12),"")</f>
        <v>0.10747888695236182</v>
      </c>
      <c r="O4704" s="4">
        <f t="shared" ca="1" si="73"/>
        <v>-5.7418703248955589E-3</v>
      </c>
    </row>
    <row r="4705" spans="2:15" x14ac:dyDescent="0.2">
      <c r="B4705" s="14">
        <v>34764</v>
      </c>
      <c r="C4705" s="25">
        <v>1021.27</v>
      </c>
      <c r="D4705" s="25">
        <v>1021.27</v>
      </c>
      <c r="E4705" s="25">
        <v>1011.28</v>
      </c>
      <c r="F4705" s="16">
        <v>1011.28</v>
      </c>
      <c r="G4705" s="28">
        <f ca="1">IFERROR($F4705/OFFSET($F4705,G$12,)-1,"")</f>
        <v>-9.917662838625052E-3</v>
      </c>
      <c r="H4705" s="29">
        <f ca="1">IFERROR($F4705/OFFSET($F4705,H$12,)-1,"")</f>
        <v>9.6846981768805573E-3</v>
      </c>
      <c r="I4705" s="29">
        <f ca="1">IFERROR($F4705/OFFSET($F4705,I$12,)-1,"")</f>
        <v>4.4387070122895889E-2</v>
      </c>
      <c r="J4705" s="29">
        <f ca="1">IFERROR($F4705/OFFSET($F4705,J$12,)-1,"")</f>
        <v>-0.11104078762306602</v>
      </c>
      <c r="K4705" s="30">
        <f>F4705/VLOOKUP(YEAR(B4705),$Z$13:$AB$35,3,FALSE)-1</f>
        <v>-4.2629531103558604E-2</v>
      </c>
      <c r="L4705" s="21">
        <f>MAX(F4705:$F$5741)</f>
        <v>1257.96</v>
      </c>
      <c r="M4705" s="28">
        <f ca="1">IF(OFFSET($O4705,M$12,)&lt;&gt;"",_xlfn.STDEV.S(OFFSET($O4705,,,M$12))*SQRT($J$12/$G$12),"")</f>
        <v>0.11147446050555007</v>
      </c>
      <c r="N4705" s="30">
        <f ca="1">IF(OFFSET($O4705,N$12,)&lt;&gt;"",_xlfn.STDEV.S(OFFSET($O4705,,,N$12))*SQRT($J$12/$G$12),"")</f>
        <v>0.10695414503164019</v>
      </c>
      <c r="O4705" s="4">
        <f t="shared" ca="1" si="73"/>
        <v>-9.9671704619648024E-3</v>
      </c>
    </row>
    <row r="4706" spans="2:15" x14ac:dyDescent="0.2">
      <c r="B4706" s="14">
        <v>34761</v>
      </c>
      <c r="C4706" s="25">
        <v>1028.77</v>
      </c>
      <c r="D4706" s="25">
        <v>1028.77</v>
      </c>
      <c r="E4706" s="25">
        <v>1021.41</v>
      </c>
      <c r="F4706" s="16">
        <v>1021.41</v>
      </c>
      <c r="G4706" s="28">
        <f ca="1">IFERROR($F4706/OFFSET($F4706,G$12,)-1,"")</f>
        <v>-7.3953859011486323E-3</v>
      </c>
      <c r="H4706" s="29">
        <f ca="1">IFERROR($F4706/OFFSET($F4706,H$12,)-1,"")</f>
        <v>1.2198989198295429E-2</v>
      </c>
      <c r="I4706" s="29">
        <f ca="1">IFERROR($F4706/OFFSET($F4706,I$12,)-1,"")</f>
        <v>4.7127450176330576E-2</v>
      </c>
      <c r="J4706" s="29">
        <f ca="1">IFERROR($F4706/OFFSET($F4706,J$12,)-1,"")</f>
        <v>-9.7263712371626121E-2</v>
      </c>
      <c r="K4706" s="30">
        <f>F4706/VLOOKUP(YEAR(B4706),$Z$13:$AB$35,3,FALSE)-1</f>
        <v>-3.3039543315882658E-2</v>
      </c>
      <c r="L4706" s="21">
        <f>MAX(F4706:$F$5741)</f>
        <v>1257.96</v>
      </c>
      <c r="M4706" s="28">
        <f ca="1">IF(OFFSET($O4706,M$12,)&lt;&gt;"",_xlfn.STDEV.S(OFFSET($O4706,,,M$12))*SQRT($J$12/$G$12),"")</f>
        <v>0.10885605839611005</v>
      </c>
      <c r="N4706" s="30">
        <f ca="1">IF(OFFSET($O4706,N$12,)&lt;&gt;"",_xlfn.STDEV.S(OFFSET($O4706,,,N$12))*SQRT($J$12/$G$12),"")</f>
        <v>0.10564602147837951</v>
      </c>
      <c r="O4706" s="4">
        <f t="shared" ca="1" si="73"/>
        <v>-7.4228673418662511E-3</v>
      </c>
    </row>
    <row r="4707" spans="2:15" x14ac:dyDescent="0.2">
      <c r="B4707" s="14">
        <v>34760</v>
      </c>
      <c r="C4707" s="25">
        <v>1024.6600000000001</v>
      </c>
      <c r="D4707" s="25">
        <v>1029.0899999999999</v>
      </c>
      <c r="E4707" s="25">
        <v>1023.39</v>
      </c>
      <c r="F4707" s="16">
        <v>1029.02</v>
      </c>
      <c r="G4707" s="28">
        <f ca="1">IFERROR($F4707/OFFSET($F4707,G$12,)-1,"")</f>
        <v>4.1766692038955888E-3</v>
      </c>
      <c r="H4707" s="29">
        <f ca="1">IFERROR($F4707/OFFSET($F4707,H$12,)-1,"")</f>
        <v>2.2374565325385065E-2</v>
      </c>
      <c r="I4707" s="29">
        <f ca="1">IFERROR($F4707/OFFSET($F4707,I$12,)-1,"")</f>
        <v>4.3524997464760018E-2</v>
      </c>
      <c r="J4707" s="29">
        <f ca="1">IFERROR($F4707/OFFSET($F4707,J$12,)-1,"")</f>
        <v>-0.10963633374577109</v>
      </c>
      <c r="K4707" s="30">
        <f>F4707/VLOOKUP(YEAR(B4707),$Z$13:$AB$35,3,FALSE)-1</f>
        <v>-2.583521882780615E-2</v>
      </c>
      <c r="L4707" s="21">
        <f>MAX(F4707:$F$5741)</f>
        <v>1257.96</v>
      </c>
      <c r="M4707" s="28">
        <f ca="1">IF(OFFSET($O4707,M$12,)&lt;&gt;"",_xlfn.STDEV.S(OFFSET($O4707,,,M$12))*SQRT($J$12/$G$12),"")</f>
        <v>0.12626449439458742</v>
      </c>
      <c r="N4707" s="30">
        <f ca="1">IF(OFFSET($O4707,N$12,)&lt;&gt;"",_xlfn.STDEV.S(OFFSET($O4707,,,N$12))*SQRT($J$12/$G$12),"")</f>
        <v>0.10746197556561801</v>
      </c>
      <c r="O4707" s="4">
        <f t="shared" ca="1" si="73"/>
        <v>4.1679711319780001E-3</v>
      </c>
    </row>
    <row r="4708" spans="2:15" x14ac:dyDescent="0.2">
      <c r="B4708" s="14">
        <v>34759</v>
      </c>
      <c r="C4708" s="25">
        <v>1017.83</v>
      </c>
      <c r="D4708" s="25">
        <v>1026.23</v>
      </c>
      <c r="E4708" s="25">
        <v>1017.83</v>
      </c>
      <c r="F4708" s="16">
        <v>1024.74</v>
      </c>
      <c r="G4708" s="28">
        <f ca="1">IFERROR($F4708/OFFSET($F4708,G$12,)-1,"")</f>
        <v>7.2144682524082349E-3</v>
      </c>
      <c r="H4708" s="29">
        <f ca="1">IFERROR($F4708/OFFSET($F4708,H$12,)-1,"")</f>
        <v>1.6818980144672979E-2</v>
      </c>
      <c r="I4708" s="29">
        <f ca="1">IFERROR($F4708/OFFSET($F4708,I$12,)-1,"")</f>
        <v>3.1683228125283236E-2</v>
      </c>
      <c r="J4708" s="29">
        <f ca="1">IFERROR($F4708/OFFSET($F4708,J$12,)-1,"")</f>
        <v>-0.11581072685856286</v>
      </c>
      <c r="K4708" s="30">
        <f>F4708/VLOOKUP(YEAR(B4708),$Z$13:$AB$35,3,FALSE)-1</f>
        <v>-2.9887059669983174E-2</v>
      </c>
      <c r="L4708" s="21">
        <f>MAX(F4708:$F$5741)</f>
        <v>1257.96</v>
      </c>
      <c r="M4708" s="28">
        <f ca="1">IF(OFFSET($O4708,M$12,)&lt;&gt;"",_xlfn.STDEV.S(OFFSET($O4708,,,M$12))*SQRT($J$12/$G$12),"")</f>
        <v>0.12740886934460655</v>
      </c>
      <c r="N4708" s="30">
        <f ca="1">IF(OFFSET($O4708,N$12,)&lt;&gt;"",_xlfn.STDEV.S(OFFSET($O4708,,,N$12))*SQRT($J$12/$G$12),"")</f>
        <v>0.10771533642871579</v>
      </c>
      <c r="O4708" s="4">
        <f t="shared" ca="1" si="73"/>
        <v>7.1885684704906961E-3</v>
      </c>
    </row>
    <row r="4709" spans="2:15" x14ac:dyDescent="0.2">
      <c r="B4709" s="14">
        <v>34758</v>
      </c>
      <c r="C4709" s="25">
        <v>1001.91</v>
      </c>
      <c r="D4709" s="25">
        <v>1017.44</v>
      </c>
      <c r="E4709" s="25">
        <v>1001.91</v>
      </c>
      <c r="F4709" s="16">
        <v>1017.4</v>
      </c>
      <c r="G4709" s="28">
        <f ca="1">IFERROR($F4709/OFFSET($F4709,G$12,)-1,"")</f>
        <v>1.5795043830747257E-2</v>
      </c>
      <c r="H4709" s="29">
        <f ca="1">IFERROR($F4709/OFFSET($F4709,H$12,)-1,"")</f>
        <v>2.0154416925699303E-2</v>
      </c>
      <c r="I4709" s="29">
        <f ca="1">IFERROR($F4709/OFFSET($F4709,I$12,)-1,"")</f>
        <v>2.6049598112084738E-2</v>
      </c>
      <c r="J4709" s="29">
        <f ca="1">IFERROR($F4709/OFFSET($F4709,J$12,)-1,"")</f>
        <v>-0.12369402502993088</v>
      </c>
      <c r="K4709" s="30">
        <f>F4709/VLOOKUP(YEAR(B4709),$Z$13:$AB$35,3,FALSE)-1</f>
        <v>-3.6835777375959666E-2</v>
      </c>
      <c r="L4709" s="21">
        <f>MAX(F4709:$F$5741)</f>
        <v>1257.96</v>
      </c>
      <c r="M4709" s="28">
        <f ca="1">IF(OFFSET($O4709,M$12,)&lt;&gt;"",_xlfn.STDEV.S(OFFSET($O4709,,,M$12))*SQRT($J$12/$G$12),"")</f>
        <v>0.12967937770539747</v>
      </c>
      <c r="N4709" s="30">
        <f ca="1">IF(OFFSET($O4709,N$12,)&lt;&gt;"",_xlfn.STDEV.S(OFFSET($O4709,,,N$12))*SQRT($J$12/$G$12),"")</f>
        <v>0.107135888062624</v>
      </c>
      <c r="O4709" s="4">
        <f t="shared" ca="1" si="73"/>
        <v>1.5671600293312802E-2</v>
      </c>
    </row>
    <row r="4710" spans="2:15" x14ac:dyDescent="0.2">
      <c r="B4710" s="14">
        <v>34757</v>
      </c>
      <c r="C4710" s="25">
        <v>1008.77</v>
      </c>
      <c r="D4710" s="25">
        <v>1008.77</v>
      </c>
      <c r="E4710" s="25">
        <v>1000.15</v>
      </c>
      <c r="F4710" s="16">
        <v>1001.58</v>
      </c>
      <c r="G4710" s="28">
        <f ca="1">IFERROR($F4710/OFFSET($F4710,G$12,)-1,"")</f>
        <v>-7.4521851154494279E-3</v>
      </c>
      <c r="H4710" s="29">
        <f ca="1">IFERROR($F4710/OFFSET($F4710,H$12,)-1,"")</f>
        <v>1.2515163768701987E-2</v>
      </c>
      <c r="I4710" s="29">
        <f ca="1">IFERROR($F4710/OFFSET($F4710,I$12,)-1,"")</f>
        <v>9.1791187642951133E-3</v>
      </c>
      <c r="J4710" s="29">
        <f ca="1">IFERROR($F4710/OFFSET($F4710,J$12,)-1,"")</f>
        <v>-0.14290848722381</v>
      </c>
      <c r="K4710" s="30">
        <f>F4710/VLOOKUP(YEAR(B4710),$Z$13:$AB$35,3,FALSE)-1</f>
        <v>-5.1812441423445654E-2</v>
      </c>
      <c r="L4710" s="21">
        <f>MAX(F4710:$F$5741)</f>
        <v>1257.96</v>
      </c>
      <c r="M4710" s="28">
        <f ca="1">IF(OFFSET($O4710,M$12,)&lt;&gt;"",_xlfn.STDEV.S(OFFSET($O4710,,,M$12))*SQRT($J$12/$G$12),"")</f>
        <v>0.12115840172915743</v>
      </c>
      <c r="N4710" s="30">
        <f ca="1">IF(OFFSET($O4710,N$12,)&lt;&gt;"",_xlfn.STDEV.S(OFFSET($O4710,,,N$12))*SQRT($J$12/$G$12),"")</f>
        <v>0.10232905498157102</v>
      </c>
      <c r="O4710" s="4">
        <f t="shared" ca="1" si="73"/>
        <v>-7.4800913751314263E-3</v>
      </c>
    </row>
    <row r="4711" spans="2:15" x14ac:dyDescent="0.2">
      <c r="B4711" s="14">
        <v>34754</v>
      </c>
      <c r="C4711" s="25">
        <v>1006.59</v>
      </c>
      <c r="D4711" s="25">
        <v>1009.48</v>
      </c>
      <c r="E4711" s="25">
        <v>1005.87</v>
      </c>
      <c r="F4711" s="16">
        <v>1009.1</v>
      </c>
      <c r="G4711" s="28">
        <f ca="1">IFERROR($F4711/OFFSET($F4711,G$12,)-1,"")</f>
        <v>2.5832091405861846E-3</v>
      </c>
      <c r="H4711" s="29">
        <f ca="1">IFERROR($F4711/OFFSET($F4711,H$12,)-1,"")</f>
        <v>1.886068536580443E-2</v>
      </c>
      <c r="I4711" s="29">
        <f ca="1">IFERROR($F4711/OFFSET($F4711,I$12,)-1,"")</f>
        <v>1.4578725115624414E-2</v>
      </c>
      <c r="J4711" s="29">
        <f ca="1">IFERROR($F4711/OFFSET($F4711,J$12,)-1,"")</f>
        <v>-0.14358943893269049</v>
      </c>
      <c r="K4711" s="30">
        <f>F4711/VLOOKUP(YEAR(B4711),$Z$13:$AB$35,3,FALSE)-1</f>
        <v>-4.4693319196069226E-2</v>
      </c>
      <c r="L4711" s="21">
        <f>MAX(F4711:$F$5741)</f>
        <v>1257.96</v>
      </c>
      <c r="M4711" s="28">
        <f ca="1">IF(OFFSET($O4711,M$12,)&lt;&gt;"",_xlfn.STDEV.S(OFFSET($O4711,,,M$12))*SQRT($J$12/$G$12),"")</f>
        <v>0.12001385703811822</v>
      </c>
      <c r="N4711" s="30">
        <f ca="1">IF(OFFSET($O4711,N$12,)&lt;&gt;"",_xlfn.STDEV.S(OFFSET($O4711,,,N$12))*SQRT($J$12/$G$12),"")</f>
        <v>0.10134150780798545</v>
      </c>
      <c r="O4711" s="4">
        <f t="shared" ca="1" si="73"/>
        <v>2.5798783906369107E-3</v>
      </c>
    </row>
    <row r="4712" spans="2:15" x14ac:dyDescent="0.2">
      <c r="B4712" s="14">
        <v>34753</v>
      </c>
      <c r="C4712" s="25">
        <v>1007.96</v>
      </c>
      <c r="D4712" s="25">
        <v>1014.51</v>
      </c>
      <c r="E4712" s="25">
        <v>1005.59</v>
      </c>
      <c r="F4712" s="16">
        <v>1006.5</v>
      </c>
      <c r="G4712" s="28">
        <f ca="1">IFERROR($F4712/OFFSET($F4712,G$12,)-1,"")</f>
        <v>-1.2800285773821862E-3</v>
      </c>
      <c r="H4712" s="29">
        <f ca="1">IFERROR($F4712/OFFSET($F4712,H$12,)-1,"")</f>
        <v>3.0500353226648569E-2</v>
      </c>
      <c r="I4712" s="29">
        <f ca="1">IFERROR($F4712/OFFSET($F4712,I$12,)-1,"")</f>
        <v>2.0056551570370118E-2</v>
      </c>
      <c r="J4712" s="29">
        <f ca="1">IFERROR($F4712/OFFSET($F4712,J$12,)-1,"")</f>
        <v>-0.13992001640689089</v>
      </c>
      <c r="K4712" s="30">
        <f>F4712/VLOOKUP(YEAR(B4712),$Z$13:$AB$35,3,FALSE)-1</f>
        <v>-4.7154717838513216E-2</v>
      </c>
      <c r="L4712" s="21">
        <f>MAX(F4712:$F$5741)</f>
        <v>1257.96</v>
      </c>
      <c r="M4712" s="28">
        <f ca="1">IF(OFFSET($O4712,M$12,)&lt;&gt;"",_xlfn.STDEV.S(OFFSET($O4712,,,M$12))*SQRT($J$12/$G$12),"")</f>
        <v>0.12082656794968208</v>
      </c>
      <c r="N4712" s="30">
        <f ca="1">IF(OFFSET($O4712,N$12,)&lt;&gt;"",_xlfn.STDEV.S(OFFSET($O4712,,,N$12))*SQRT($J$12/$G$12),"")</f>
        <v>0.10139534321375071</v>
      </c>
      <c r="O4712" s="4">
        <f t="shared" ca="1" si="73"/>
        <v>-1.2808485137309692E-3</v>
      </c>
    </row>
    <row r="4713" spans="2:15" x14ac:dyDescent="0.2">
      <c r="B4713" s="14">
        <v>34752</v>
      </c>
      <c r="C4713" s="25">
        <v>997.05</v>
      </c>
      <c r="D4713" s="25">
        <v>1007.79</v>
      </c>
      <c r="E4713" s="25">
        <v>994.88</v>
      </c>
      <c r="F4713" s="16">
        <v>1007.79</v>
      </c>
      <c r="G4713" s="28">
        <f ca="1">IFERROR($F4713/OFFSET($F4713,G$12,)-1,"")</f>
        <v>1.0518399679133594E-2</v>
      </c>
      <c r="H4713" s="29">
        <f ca="1">IFERROR($F4713/OFFSET($F4713,H$12,)-1,"")</f>
        <v>2.2649091296538693E-2</v>
      </c>
      <c r="I4713" s="29">
        <f ca="1">IFERROR($F4713/OFFSET($F4713,I$12,)-1,"")</f>
        <v>2.6795993846091104E-2</v>
      </c>
      <c r="J4713" s="29">
        <f ca="1">IFERROR($F4713/OFFSET($F4713,J$12,)-1,"")</f>
        <v>-0.13686311119485428</v>
      </c>
      <c r="K4713" s="30">
        <f>F4713/VLOOKUP(YEAR(B4713),$Z$13:$AB$35,3,FALSE)-1</f>
        <v>-4.5933485435146859E-2</v>
      </c>
      <c r="L4713" s="21">
        <f>MAX(F4713:$F$5741)</f>
        <v>1257.96</v>
      </c>
      <c r="M4713" s="28">
        <f ca="1">IF(OFFSET($O4713,M$12,)&lt;&gt;"",_xlfn.STDEV.S(OFFSET($O4713,,,M$12))*SQRT($J$12/$G$12),"")</f>
        <v>0.12129365547344102</v>
      </c>
      <c r="N4713" s="30">
        <f ca="1">IF(OFFSET($O4713,N$12,)&lt;&gt;"",_xlfn.STDEV.S(OFFSET($O4713,,,N$12))*SQRT($J$12/$G$12),"")</f>
        <v>0.10196045274842655</v>
      </c>
      <c r="O4713" s="4">
        <f t="shared" ca="1" si="73"/>
        <v>1.0463466185754821E-2</v>
      </c>
    </row>
    <row r="4714" spans="2:15" x14ac:dyDescent="0.2">
      <c r="B4714" s="14">
        <v>34751</v>
      </c>
      <c r="C4714" s="25">
        <v>989.2</v>
      </c>
      <c r="D4714" s="25">
        <v>997.93</v>
      </c>
      <c r="E4714" s="25">
        <v>988.56</v>
      </c>
      <c r="F4714" s="16">
        <v>997.3</v>
      </c>
      <c r="G4714" s="28">
        <f ca="1">IFERROR($F4714/OFFSET($F4714,G$12,)-1,"")</f>
        <v>8.1884350990699684E-3</v>
      </c>
      <c r="H4714" s="29">
        <f ca="1">IFERROR($F4714/OFFSET($F4714,H$12,)-1,"")</f>
        <v>1.0497092021804599E-2</v>
      </c>
      <c r="I4714" s="29">
        <f ca="1">IFERROR($F4714/OFFSET($F4714,I$12,)-1,"")</f>
        <v>1.8713354716133113E-2</v>
      </c>
      <c r="J4714" s="29">
        <f ca="1">IFERROR($F4714/OFFSET($F4714,J$12,)-1,"")</f>
        <v>-0.14931547745980289</v>
      </c>
      <c r="K4714" s="30">
        <f>F4714/VLOOKUP(YEAR(B4714),$Z$13:$AB$35,3,FALSE)-1</f>
        <v>-5.5864282265622789E-2</v>
      </c>
      <c r="L4714" s="21">
        <f>MAX(F4714:$F$5741)</f>
        <v>1257.96</v>
      </c>
      <c r="M4714" s="28">
        <f ca="1">IF(OFFSET($O4714,M$12,)&lt;&gt;"",_xlfn.STDEV.S(OFFSET($O4714,,,M$12))*SQRT($J$12/$G$12),"")</f>
        <v>0.1169857614689995</v>
      </c>
      <c r="N4714" s="30">
        <f ca="1">IF(OFFSET($O4714,N$12,)&lt;&gt;"",_xlfn.STDEV.S(OFFSET($O4714,,,N$12))*SQRT($J$12/$G$12),"")</f>
        <v>9.9689800244348578E-2</v>
      </c>
      <c r="O4714" s="4">
        <f t="shared" ca="1" si="73"/>
        <v>8.1550917605611381E-3</v>
      </c>
    </row>
    <row r="4715" spans="2:15" x14ac:dyDescent="0.2">
      <c r="B4715" s="14">
        <v>34750</v>
      </c>
      <c r="C4715" s="25">
        <v>990.16</v>
      </c>
      <c r="D4715" s="25">
        <v>990.16</v>
      </c>
      <c r="E4715" s="25">
        <v>985.63</v>
      </c>
      <c r="F4715" s="16">
        <v>989.2</v>
      </c>
      <c r="G4715" s="28">
        <f ca="1">IFERROR($F4715/OFFSET($F4715,G$12,)-1,"")</f>
        <v>-1.2318006502290979E-3</v>
      </c>
      <c r="H4715" s="29">
        <f ca="1">IFERROR($F4715/OFFSET($F4715,H$12,)-1,"")</f>
        <v>5.9285924931613554E-3</v>
      </c>
      <c r="I4715" s="29">
        <f ca="1">IFERROR($F4715/OFFSET($F4715,I$12,)-1,"")</f>
        <v>4.0193252405504865E-3</v>
      </c>
      <c r="J4715" s="29">
        <f ca="1">IFERROR($F4715/OFFSET($F4715,J$12,)-1,"")</f>
        <v>-0.15958676000815597</v>
      </c>
      <c r="K4715" s="30">
        <f>F4715/VLOOKUP(YEAR(B4715),$Z$13:$AB$35,3,FALSE)-1</f>
        <v>-6.3532485728621246E-2</v>
      </c>
      <c r="L4715" s="21">
        <f>MAX(F4715:$F$5741)</f>
        <v>1257.96</v>
      </c>
      <c r="M4715" s="28">
        <f ca="1">IF(OFFSET($O4715,M$12,)&lt;&gt;"",_xlfn.STDEV.S(OFFSET($O4715,,,M$12))*SQRT($J$12/$G$12),"")</f>
        <v>0.1135883351871631</v>
      </c>
      <c r="N4715" s="30">
        <f ca="1">IF(OFFSET($O4715,N$12,)&lt;&gt;"",_xlfn.STDEV.S(OFFSET($O4715,,,N$12))*SQRT($J$12/$G$12),"")</f>
        <v>9.9848904869369481E-2</v>
      </c>
      <c r="O4715" s="4">
        <f t="shared" ca="1" si="73"/>
        <v>-1.2325599402433867E-3</v>
      </c>
    </row>
    <row r="4716" spans="2:15" x14ac:dyDescent="0.2">
      <c r="B4716" s="14">
        <v>34747</v>
      </c>
      <c r="C4716" s="25">
        <v>976.45</v>
      </c>
      <c r="D4716" s="25">
        <v>990.71</v>
      </c>
      <c r="E4716" s="25">
        <v>974.37</v>
      </c>
      <c r="F4716" s="16">
        <v>990.42</v>
      </c>
      <c r="G4716" s="28">
        <f ca="1">IFERROR($F4716/OFFSET($F4716,G$12,)-1,"")</f>
        <v>1.4036919863623654E-2</v>
      </c>
      <c r="H4716" s="29">
        <f ca="1">IFERROR($F4716/OFFSET($F4716,H$12,)-1,"")</f>
        <v>9.5509912848479317E-3</v>
      </c>
      <c r="I4716" s="29">
        <f ca="1">IFERROR($F4716/OFFSET($F4716,I$12,)-1,"")</f>
        <v>-1.7001637635849387E-2</v>
      </c>
      <c r="J4716" s="29">
        <f ca="1">IFERROR($F4716/OFFSET($F4716,J$12,)-1,"")</f>
        <v>-0.16357433008757627</v>
      </c>
      <c r="K4716" s="30">
        <f>F4716/VLOOKUP(YEAR(B4716),$Z$13:$AB$35,3,FALSE)-1</f>
        <v>-6.2377521750243803E-2</v>
      </c>
      <c r="L4716" s="21">
        <f>MAX(F4716:$F$5741)</f>
        <v>1257.96</v>
      </c>
      <c r="M4716" s="28">
        <f ca="1">IF(OFFSET($O4716,M$12,)&lt;&gt;"",_xlfn.STDEV.S(OFFSET($O4716,,,M$12))*SQRT($J$12/$G$12),"")</f>
        <v>0.11515235479664827</v>
      </c>
      <c r="N4716" s="30">
        <f ca="1">IF(OFFSET($O4716,N$12,)&lt;&gt;"",_xlfn.STDEV.S(OFFSET($O4716,,,N$12))*SQRT($J$12/$G$12),"")</f>
        <v>9.9857737839476171E-2</v>
      </c>
      <c r="O4716" s="4">
        <f t="shared" ca="1" si="73"/>
        <v>1.3939314628075839E-2</v>
      </c>
    </row>
    <row r="4717" spans="2:15" x14ac:dyDescent="0.2">
      <c r="B4717" s="14">
        <v>34746</v>
      </c>
      <c r="C4717" s="25">
        <v>985.72</v>
      </c>
      <c r="D4717" s="25">
        <v>987.45</v>
      </c>
      <c r="E4717" s="25">
        <v>975.42</v>
      </c>
      <c r="F4717" s="16">
        <v>976.71</v>
      </c>
      <c r="G4717" s="28">
        <f ca="1">IFERROR($F4717/OFFSET($F4717,G$12,)-1,"")</f>
        <v>-8.8891594873512503E-3</v>
      </c>
      <c r="H4717" s="29">
        <f ca="1">IFERROR($F4717/OFFSET($F4717,H$12,)-1,"")</f>
        <v>-5.9234832524197589E-3</v>
      </c>
      <c r="I4717" s="29">
        <f ca="1">IFERROR($F4717/OFFSET($F4717,I$12,)-1,"")</f>
        <v>-3.6718149002899603E-2</v>
      </c>
      <c r="J4717" s="29">
        <f ca="1">IFERROR($F4717/OFFSET($F4717,J$12,)-1,"")</f>
        <v>-0.16835401003039774</v>
      </c>
      <c r="K4717" s="30">
        <f>F4717/VLOOKUP(YEAR(B4717),$Z$13:$AB$35,3,FALSE)-1</f>
        <v>-7.5356666130207861E-2</v>
      </c>
      <c r="L4717" s="21">
        <f>MAX(F4717:$F$5741)</f>
        <v>1257.96</v>
      </c>
      <c r="M4717" s="28">
        <f ca="1">IF(OFFSET($O4717,M$12,)&lt;&gt;"",_xlfn.STDEV.S(OFFSET($O4717,,,M$12))*SQRT($J$12/$G$12),"")</f>
        <v>0.1051088260597345</v>
      </c>
      <c r="N4717" s="30">
        <f ca="1">IF(OFFSET($O4717,N$12,)&lt;&gt;"",_xlfn.STDEV.S(OFFSET($O4717,,,N$12))*SQRT($J$12/$G$12),"")</f>
        <v>9.733376225852422E-2</v>
      </c>
      <c r="O4717" s="4">
        <f t="shared" ca="1" si="73"/>
        <v>-8.9289037696930456E-3</v>
      </c>
    </row>
    <row r="4718" spans="2:15" x14ac:dyDescent="0.2">
      <c r="B4718" s="14">
        <v>34745</v>
      </c>
      <c r="C4718" s="25">
        <v>986.94</v>
      </c>
      <c r="D4718" s="25">
        <v>988.37</v>
      </c>
      <c r="E4718" s="25">
        <v>984.39</v>
      </c>
      <c r="F4718" s="16">
        <v>985.47</v>
      </c>
      <c r="G4718" s="28">
        <f ca="1">IFERROR($F4718/OFFSET($F4718,G$12,)-1,"")</f>
        <v>-1.4894522463372306E-3</v>
      </c>
      <c r="H4718" s="29">
        <f ca="1">IFERROR($F4718/OFFSET($F4718,H$12,)-1,"")</f>
        <v>1.1381596502391345E-2</v>
      </c>
      <c r="I4718" s="29">
        <f ca="1">IFERROR($F4718/OFFSET($F4718,I$12,)-1,"")</f>
        <v>-3.8556473721694795E-2</v>
      </c>
      <c r="J4718" s="29">
        <f ca="1">IFERROR($F4718/OFFSET($F4718,J$12,)-1,"")</f>
        <v>-0.16394902945568068</v>
      </c>
      <c r="K4718" s="30">
        <f>F4718/VLOOKUP(YEAR(B4718),$Z$13:$AB$35,3,FALSE)-1</f>
        <v>-6.7063646088742823E-2</v>
      </c>
      <c r="L4718" s="21">
        <f>MAX(F4718:$F$5741)</f>
        <v>1257.96</v>
      </c>
      <c r="M4718" s="28">
        <f ca="1">IF(OFFSET($O4718,M$12,)&lt;&gt;"",_xlfn.STDEV.S(OFFSET($O4718,,,M$12))*SQRT($J$12/$G$12),"")</f>
        <v>0.10367943915039375</v>
      </c>
      <c r="N4718" s="30">
        <f ca="1">IF(OFFSET($O4718,N$12,)&lt;&gt;"",_xlfn.STDEV.S(OFFSET($O4718,,,N$12))*SQRT($J$12/$G$12),"")</f>
        <v>9.5870258870414615E-2</v>
      </c>
      <c r="O4718" s="4">
        <f t="shared" ca="1" si="73"/>
        <v>-1.4905625830002038E-3</v>
      </c>
    </row>
    <row r="4719" spans="2:15" x14ac:dyDescent="0.2">
      <c r="B4719" s="14">
        <v>34744</v>
      </c>
      <c r="C4719" s="25">
        <v>983.37</v>
      </c>
      <c r="D4719" s="25">
        <v>987.62</v>
      </c>
      <c r="E4719" s="25">
        <v>983.37</v>
      </c>
      <c r="F4719" s="16">
        <v>986.94</v>
      </c>
      <c r="G4719" s="28">
        <f ca="1">IFERROR($F4719/OFFSET($F4719,G$12,)-1,"")</f>
        <v>3.6303731047317989E-3</v>
      </c>
      <c r="H4719" s="29">
        <f ca="1">IFERROR($F4719/OFFSET($F4719,H$12,)-1,"")</f>
        <v>9.2442990080785492E-3</v>
      </c>
      <c r="I4719" s="29">
        <f ca="1">IFERROR($F4719/OFFSET($F4719,I$12,)-1,"")</f>
        <v>-4.1573197378004356E-2</v>
      </c>
      <c r="J4719" s="29">
        <f ca="1">IFERROR($F4719/OFFSET($F4719,J$12,)-1,"")</f>
        <v>-0.16491234007987532</v>
      </c>
      <c r="K4719" s="30">
        <f>F4719/VLOOKUP(YEAR(B4719),$Z$13:$AB$35,3,FALSE)-1</f>
        <v>-6.5672009163976419E-2</v>
      </c>
      <c r="L4719" s="21">
        <f>MAX(F4719:$F$5741)</f>
        <v>1257.96</v>
      </c>
      <c r="M4719" s="28">
        <f ca="1">IF(OFFSET($O4719,M$12,)&lt;&gt;"",_xlfn.STDEV.S(OFFSET($O4719,,,M$12))*SQRT($J$12/$G$12),"")</f>
        <v>0.10365975399241488</v>
      </c>
      <c r="N4719" s="30">
        <f ca="1">IF(OFFSET($O4719,N$12,)&lt;&gt;"",_xlfn.STDEV.S(OFFSET($O4719,,,N$12))*SQRT($J$12/$G$12),"")</f>
        <v>9.6445426133730319E-2</v>
      </c>
      <c r="O4719" s="4">
        <f t="shared" ca="1" si="73"/>
        <v>3.6237992059581056E-3</v>
      </c>
    </row>
    <row r="4720" spans="2:15" x14ac:dyDescent="0.2">
      <c r="B4720" s="14">
        <v>34743</v>
      </c>
      <c r="C4720" s="25">
        <v>980.88</v>
      </c>
      <c r="D4720" s="25">
        <v>983.81</v>
      </c>
      <c r="E4720" s="25">
        <v>980.06</v>
      </c>
      <c r="F4720" s="16">
        <v>983.37</v>
      </c>
      <c r="G4720" s="28">
        <f ca="1">IFERROR($F4720/OFFSET($F4720,G$12,)-1,"")</f>
        <v>2.364813210335992E-3</v>
      </c>
      <c r="H4720" s="29">
        <f ca="1">IFERROR($F4720/OFFSET($F4720,H$12,)-1,"")</f>
        <v>8.760501831088563E-3</v>
      </c>
      <c r="I4720" s="29">
        <f ca="1">IFERROR($F4720/OFFSET($F4720,I$12,)-1,"")</f>
        <v>-4.2277800502541929E-2</v>
      </c>
      <c r="J4720" s="29">
        <f ca="1">IFERROR($F4720/OFFSET($F4720,J$12,)-1,"")</f>
        <v>-0.18250062349322471</v>
      </c>
      <c r="K4720" s="30">
        <f>F4720/VLOOKUP(YEAR(B4720),$Z$13:$AB$35,3,FALSE)-1</f>
        <v>-6.9051698838409115E-2</v>
      </c>
      <c r="L4720" s="21">
        <f>MAX(F4720:$F$5741)</f>
        <v>1257.96</v>
      </c>
      <c r="M4720" s="28">
        <f ca="1">IF(OFFSET($O4720,M$12,)&lt;&gt;"",_xlfn.STDEV.S(OFFSET($O4720,,,M$12))*SQRT($J$12/$G$12),"")</f>
        <v>0.10265052674813321</v>
      </c>
      <c r="N4720" s="30">
        <f ca="1">IF(OFFSET($O4720,N$12,)&lt;&gt;"",_xlfn.STDEV.S(OFFSET($O4720,,,N$12))*SQRT($J$12/$G$12),"")</f>
        <v>9.6709833083453947E-2</v>
      </c>
      <c r="O4720" s="4">
        <f t="shared" ca="1" si="73"/>
        <v>2.3620214400533282E-3</v>
      </c>
    </row>
    <row r="4721" spans="2:15" x14ac:dyDescent="0.2">
      <c r="B4721" s="14">
        <v>34740</v>
      </c>
      <c r="C4721" s="25">
        <v>982.53</v>
      </c>
      <c r="D4721" s="25">
        <v>983.41</v>
      </c>
      <c r="E4721" s="25">
        <v>976.58</v>
      </c>
      <c r="F4721" s="16">
        <v>981.05</v>
      </c>
      <c r="G4721" s="28">
        <f ca="1">IFERROR($F4721/OFFSET($F4721,G$12,)-1,"")</f>
        <v>-1.5063153287940834E-3</v>
      </c>
      <c r="H4721" s="29">
        <f ca="1">IFERROR($F4721/OFFSET($F4721,H$12,)-1,"")</f>
        <v>1.3167406795414616E-2</v>
      </c>
      <c r="I4721" s="29">
        <f ca="1">IFERROR($F4721/OFFSET($F4721,I$12,)-1,"")</f>
        <v>-5.0759063772967905E-2</v>
      </c>
      <c r="J4721" s="29">
        <f ca="1">IFERROR($F4721/OFFSET($F4721,J$12,)-1,"")</f>
        <v>-0.18174235789649285</v>
      </c>
      <c r="K4721" s="30">
        <f>F4721/VLOOKUP(YEAR(B4721),$Z$13:$AB$35,3,FALSE)-1</f>
        <v>-7.1248023780897674E-2</v>
      </c>
      <c r="L4721" s="21">
        <f>MAX(F4721:$F$5741)</f>
        <v>1257.96</v>
      </c>
      <c r="M4721" s="28">
        <f ca="1">IF(OFFSET($O4721,M$12,)&lt;&gt;"",_xlfn.STDEV.S(OFFSET($O4721,,,M$12))*SQRT($J$12/$G$12),"")</f>
        <v>0.10180723140064075</v>
      </c>
      <c r="N4721" s="30">
        <f ca="1">IF(OFFSET($O4721,N$12,)&lt;&gt;"",_xlfn.STDEV.S(OFFSET($O4721,,,N$12))*SQRT($J$12/$G$12),"")</f>
        <v>9.6517923252223095E-2</v>
      </c>
      <c r="O4721" s="4">
        <f t="shared" ca="1" si="73"/>
        <v>-1.5074509622869893E-3</v>
      </c>
    </row>
    <row r="4722" spans="2:15" x14ac:dyDescent="0.2">
      <c r="B4722" s="14">
        <v>34739</v>
      </c>
      <c r="C4722" s="25">
        <v>974.52</v>
      </c>
      <c r="D4722" s="25">
        <v>982.53</v>
      </c>
      <c r="E4722" s="25">
        <v>969.11</v>
      </c>
      <c r="F4722" s="16">
        <v>982.53</v>
      </c>
      <c r="G4722" s="28">
        <f ca="1">IFERROR($F4722/OFFSET($F4722,G$12,)-1,"")</f>
        <v>8.3642931915679508E-3</v>
      </c>
      <c r="H4722" s="29">
        <f ca="1">IFERROR($F4722/OFFSET($F4722,H$12,)-1,"")</f>
        <v>7.2685147215614254E-3</v>
      </c>
      <c r="I4722" s="29">
        <f ca="1">IFERROR($F4722/OFFSET($F4722,I$12,)-1,"")</f>
        <v>-5.3667228509511222E-2</v>
      </c>
      <c r="J4722" s="29">
        <f ca="1">IFERROR($F4722/OFFSET($F4722,J$12,)-1,"")</f>
        <v>-0.18329398856230883</v>
      </c>
      <c r="K4722" s="30">
        <f>F4722/VLOOKUP(YEAR(B4722),$Z$13:$AB$35,3,FALSE)-1</f>
        <v>-6.9846919938275631E-2</v>
      </c>
      <c r="L4722" s="21">
        <f>MAX(F4722:$F$5741)</f>
        <v>1257.96</v>
      </c>
      <c r="M4722" s="28">
        <f ca="1">IF(OFFSET($O4722,M$12,)&lt;&gt;"",_xlfn.STDEV.S(OFFSET($O4722,,,M$12))*SQRT($J$12/$G$12),"")</f>
        <v>0.1021883301703643</v>
      </c>
      <c r="N4722" s="30">
        <f ca="1">IF(OFFSET($O4722,N$12,)&lt;&gt;"",_xlfn.STDEV.S(OFFSET($O4722,,,N$12))*SQRT($J$12/$G$12),"")</f>
        <v>9.6761599743105983E-2</v>
      </c>
      <c r="O4722" s="4">
        <f t="shared" ca="1" si="73"/>
        <v>8.3295063349748278E-3</v>
      </c>
    </row>
    <row r="4723" spans="2:15" x14ac:dyDescent="0.2">
      <c r="B4723" s="14">
        <v>34738</v>
      </c>
      <c r="C4723" s="25">
        <v>977.73</v>
      </c>
      <c r="D4723" s="25">
        <v>977.73</v>
      </c>
      <c r="E4723" s="25">
        <v>972.72</v>
      </c>
      <c r="F4723" s="16">
        <v>974.38</v>
      </c>
      <c r="G4723" s="28">
        <f ca="1">IFERROR($F4723/OFFSET($F4723,G$12,)-1,"")</f>
        <v>-3.5995500562429061E-3</v>
      </c>
      <c r="H4723" s="29">
        <f ca="1">IFERROR($F4723/OFFSET($F4723,H$12,)-1,"")</f>
        <v>-1.188520434033058E-2</v>
      </c>
      <c r="I4723" s="29">
        <f ca="1">IFERROR($F4723/OFFSET($F4723,I$12,)-1,"")</f>
        <v>-5.8915567231354826E-2</v>
      </c>
      <c r="J4723" s="29">
        <f ca="1">IFERROR($F4723/OFFSET($F4723,J$12,)-1,"")</f>
        <v>-0.18300576871478413</v>
      </c>
      <c r="K4723" s="30">
        <f>F4723/VLOOKUP(YEAR(B4723),$Z$13:$AB$35,3,FALSE)-1</f>
        <v>-7.7562457990551947E-2</v>
      </c>
      <c r="L4723" s="21">
        <f>MAX(F4723:$F$5741)</f>
        <v>1257.96</v>
      </c>
      <c r="M4723" s="28">
        <f ca="1">IF(OFFSET($O4723,M$12,)&lt;&gt;"",_xlfn.STDEV.S(OFFSET($O4723,,,M$12))*SQRT($J$12/$G$12),"")</f>
        <v>9.8575742928905682E-2</v>
      </c>
      <c r="N4723" s="30">
        <f ca="1">IF(OFFSET($O4723,N$12,)&lt;&gt;"",_xlfn.STDEV.S(OFFSET($O4723,,,N$12))*SQRT($J$12/$G$12),"")</f>
        <v>9.5077217447799234E-2</v>
      </c>
      <c r="O4723" s="4">
        <f t="shared" ca="1" si="73"/>
        <v>-3.606044024806695E-3</v>
      </c>
    </row>
    <row r="4724" spans="2:15" x14ac:dyDescent="0.2">
      <c r="B4724" s="14">
        <v>34737</v>
      </c>
      <c r="C4724" s="25">
        <v>974.91</v>
      </c>
      <c r="D4724" s="25">
        <v>980.24</v>
      </c>
      <c r="E4724" s="25">
        <v>974.91</v>
      </c>
      <c r="F4724" s="16">
        <v>977.9</v>
      </c>
      <c r="G4724" s="28">
        <f ca="1">IFERROR($F4724/OFFSET($F4724,G$12,)-1,"")</f>
        <v>3.1492670516910515E-3</v>
      </c>
      <c r="H4724" s="29">
        <f ca="1">IFERROR($F4724/OFFSET($F4724,H$12,)-1,"")</f>
        <v>-1.5474140968719463E-2</v>
      </c>
      <c r="I4724" s="29">
        <f ca="1">IFERROR($F4724/OFFSET($F4724,I$12,)-1,"")</f>
        <v>-5.7754567177984995E-2</v>
      </c>
      <c r="J4724" s="29">
        <f ca="1">IFERROR($F4724/OFFSET($F4724,J$12,)-1,"")</f>
        <v>-0.18918470735529447</v>
      </c>
      <c r="K4724" s="30">
        <f>F4724/VLOOKUP(YEAR(B4724),$Z$13:$AB$35,3,FALSE)-1</f>
        <v>-7.4230102905397111E-2</v>
      </c>
      <c r="L4724" s="21">
        <f>MAX(F4724:$F$5741)</f>
        <v>1257.96</v>
      </c>
      <c r="M4724" s="28">
        <f ca="1">IF(OFFSET($O4724,M$12,)&lt;&gt;"",_xlfn.STDEV.S(OFFSET($O4724,,,M$12))*SQRT($J$12/$G$12),"")</f>
        <v>9.8682053139640846E-2</v>
      </c>
      <c r="N4724" s="30">
        <f ca="1">IF(OFFSET($O4724,N$12,)&lt;&gt;"",_xlfn.STDEV.S(OFFSET($O4724,,,N$12))*SQRT($J$12/$G$12),"")</f>
        <v>9.5563365068107309E-2</v>
      </c>
      <c r="O4724" s="4">
        <f t="shared" ca="1" si="73"/>
        <v>3.1443184970343231E-3</v>
      </c>
    </row>
    <row r="4725" spans="2:15" x14ac:dyDescent="0.2">
      <c r="B4725" s="14">
        <v>34736</v>
      </c>
      <c r="C4725" s="25">
        <v>968.97</v>
      </c>
      <c r="D4725" s="25">
        <v>979.06</v>
      </c>
      <c r="E4725" s="25">
        <v>968.97</v>
      </c>
      <c r="F4725" s="16">
        <v>974.83</v>
      </c>
      <c r="G4725" s="28">
        <f ca="1">IFERROR($F4725/OFFSET($F4725,G$12,)-1,"")</f>
        <v>6.7437777548280398E-3</v>
      </c>
      <c r="H4725" s="29">
        <f ca="1">IFERROR($F4725/OFFSET($F4725,H$12,)-1,"")</f>
        <v>-1.6882317940236202E-2</v>
      </c>
      <c r="I4725" s="29">
        <f ca="1">IFERROR($F4725/OFFSET($F4725,I$12,)-1,"")</f>
        <v>-6.836079360831826E-2</v>
      </c>
      <c r="J4725" s="29">
        <f ca="1">IFERROR($F4725/OFFSET($F4725,J$12,)-1,"")</f>
        <v>-0.19433539674537381</v>
      </c>
      <c r="K4725" s="30">
        <f>F4725/VLOOKUP(YEAR(B4725),$Z$13:$AB$35,3,FALSE)-1</f>
        <v>-7.7136446687051996E-2</v>
      </c>
      <c r="L4725" s="21">
        <f>MAX(F4725:$F$5741)</f>
        <v>1257.96</v>
      </c>
      <c r="M4725" s="28">
        <f ca="1">IF(OFFSET($O4725,M$12,)&lt;&gt;"",_xlfn.STDEV.S(OFFSET($O4725,,,M$12))*SQRT($J$12/$G$12),"")</f>
        <v>0.10113894240337808</v>
      </c>
      <c r="N4725" s="30">
        <f ca="1">IF(OFFSET($O4725,N$12,)&lt;&gt;"",_xlfn.STDEV.S(OFFSET($O4725,,,N$12))*SQRT($J$12/$G$12),"")</f>
        <v>9.9190403585382364E-2</v>
      </c>
      <c r="O4725" s="4">
        <f t="shared" ca="1" si="73"/>
        <v>6.7211402037096694E-3</v>
      </c>
    </row>
    <row r="4726" spans="2:15" x14ac:dyDescent="0.2">
      <c r="B4726" s="14">
        <v>34733</v>
      </c>
      <c r="C4726" s="25">
        <v>975.1</v>
      </c>
      <c r="D4726" s="25">
        <v>975.1</v>
      </c>
      <c r="E4726" s="25">
        <v>964.45</v>
      </c>
      <c r="F4726" s="16">
        <v>968.3</v>
      </c>
      <c r="G4726" s="28">
        <f ca="1">IFERROR($F4726/OFFSET($F4726,G$12,)-1,"")</f>
        <v>-7.3197736406135361E-3</v>
      </c>
      <c r="H4726" s="29">
        <f ca="1">IFERROR($F4726/OFFSET($F4726,H$12,)-1,"")</f>
        <v>-2.4353380958618498E-2</v>
      </c>
      <c r="I4726" s="29">
        <f ca="1">IFERROR($F4726/OFFSET($F4726,I$12,)-1,"")</f>
        <v>-7.6023168602154745E-2</v>
      </c>
      <c r="J4726" s="29">
        <f ca="1">IFERROR($F4726/OFFSET($F4726,J$12,)-1,"")</f>
        <v>-0.20664312459545608</v>
      </c>
      <c r="K4726" s="30">
        <f>F4726/VLOOKUP(YEAR(B4726),$Z$13:$AB$35,3,FALSE)-1</f>
        <v>-8.3318344046728665E-2</v>
      </c>
      <c r="L4726" s="21">
        <f>MAX(F4726:$F$5741)</f>
        <v>1257.96</v>
      </c>
      <c r="M4726" s="28">
        <f ca="1">IF(OFFSET($O4726,M$12,)&lt;&gt;"",_xlfn.STDEV.S(OFFSET($O4726,,,M$12))*SQRT($J$12/$G$12),"")</f>
        <v>0.10356788836397302</v>
      </c>
      <c r="N4726" s="30">
        <f ca="1">IF(OFFSET($O4726,N$12,)&lt;&gt;"",_xlfn.STDEV.S(OFFSET($O4726,,,N$12))*SQRT($J$12/$G$12),"")</f>
        <v>9.8739662747857962E-2</v>
      </c>
      <c r="O4726" s="4">
        <f t="shared" ca="1" si="73"/>
        <v>-7.3466946345239594E-3</v>
      </c>
    </row>
    <row r="4727" spans="2:15" x14ac:dyDescent="0.2">
      <c r="B4727" s="14">
        <v>34732</v>
      </c>
      <c r="C4727" s="25">
        <v>985.59</v>
      </c>
      <c r="D4727" s="25">
        <v>985.59</v>
      </c>
      <c r="E4727" s="25">
        <v>969.87</v>
      </c>
      <c r="F4727" s="16">
        <v>975.44</v>
      </c>
      <c r="G4727" s="28">
        <f ca="1">IFERROR($F4727/OFFSET($F4727,G$12,)-1,"")</f>
        <v>-1.0810262650846725E-2</v>
      </c>
      <c r="H4727" s="29">
        <f ca="1">IFERROR($F4727/OFFSET($F4727,H$12,)-1,"")</f>
        <v>-1.9264025738990553E-2</v>
      </c>
      <c r="I4727" s="29">
        <f ca="1">IFERROR($F4727/OFFSET($F4727,I$12,)-1,"")</f>
        <v>-7.4192538035895539E-2</v>
      </c>
      <c r="J4727" s="29">
        <f ca="1">IFERROR($F4727/OFFSET($F4727,J$12,)-1,"")</f>
        <v>-0.20193086520760883</v>
      </c>
      <c r="K4727" s="30">
        <f>F4727/VLOOKUP(YEAR(B4727),$Z$13:$AB$35,3,FALSE)-1</f>
        <v>-7.6558964697863163E-2</v>
      </c>
      <c r="L4727" s="21">
        <f>MAX(F4727:$F$5741)</f>
        <v>1257.96</v>
      </c>
      <c r="M4727" s="28">
        <f ca="1">IF(OFFSET($O4727,M$12,)&lt;&gt;"",_xlfn.STDEV.S(OFFSET($O4727,,,M$12))*SQRT($J$12/$G$12),"")</f>
        <v>0.10259981923625741</v>
      </c>
      <c r="N4727" s="30">
        <f ca="1">IF(OFFSET($O4727,N$12,)&lt;&gt;"",_xlfn.STDEV.S(OFFSET($O4727,,,N$12))*SQRT($J$12/$G$12),"")</f>
        <v>9.8959818873096655E-2</v>
      </c>
      <c r="O4727" s="4">
        <f t="shared" ca="1" si="73"/>
        <v>-1.0869118086274054E-2</v>
      </c>
    </row>
    <row r="4728" spans="2:15" x14ac:dyDescent="0.2">
      <c r="B4728" s="14">
        <v>34731</v>
      </c>
      <c r="C4728" s="25">
        <v>993.36</v>
      </c>
      <c r="D4728" s="25">
        <v>994.94</v>
      </c>
      <c r="E4728" s="25">
        <v>986.1</v>
      </c>
      <c r="F4728" s="16">
        <v>986.1</v>
      </c>
      <c r="G4728" s="28">
        <f ca="1">IFERROR($F4728/OFFSET($F4728,G$12,)-1,"")</f>
        <v>-7.2185810504695747E-3</v>
      </c>
      <c r="H4728" s="29">
        <f ca="1">IFERROR($F4728/OFFSET($F4728,H$12,)-1,"")</f>
        <v>-6.1821609186085702E-4</v>
      </c>
      <c r="I4728" s="29">
        <f ca="1">IFERROR($F4728/OFFSET($F4728,I$12,)-1,"")</f>
        <v>-6.6467230263842936E-2</v>
      </c>
      <c r="J4728" s="29">
        <f ca="1">IFERROR($F4728/OFFSET($F4728,J$12,)-1,"")</f>
        <v>-0.18864881765373798</v>
      </c>
      <c r="K4728" s="30">
        <f>F4728/VLOOKUP(YEAR(B4728),$Z$13:$AB$35,3,FALSE)-1</f>
        <v>-6.6467230263842936E-2</v>
      </c>
      <c r="L4728" s="21">
        <f>MAX(F4728:$F$5741)</f>
        <v>1257.96</v>
      </c>
      <c r="M4728" s="28">
        <f ca="1">IF(OFFSET($O4728,M$12,)&lt;&gt;"",_xlfn.STDEV.S(OFFSET($O4728,,,M$12))*SQRT($J$12/$G$12),"")</f>
        <v>0.10288536109958601</v>
      </c>
      <c r="N4728" s="30">
        <f ca="1">IF(OFFSET($O4728,N$12,)&lt;&gt;"",_xlfn.STDEV.S(OFFSET($O4728,,,N$12))*SQRT($J$12/$G$12),"")</f>
        <v>9.6885054079174734E-2</v>
      </c>
      <c r="O4728" s="4">
        <f t="shared" ca="1" si="73"/>
        <v>-7.2447610711426965E-3</v>
      </c>
    </row>
    <row r="4729" spans="2:15" x14ac:dyDescent="0.2">
      <c r="B4729" s="14">
        <v>34730</v>
      </c>
      <c r="C4729" s="25">
        <v>991.31</v>
      </c>
      <c r="D4729" s="25">
        <v>993.27</v>
      </c>
      <c r="E4729" s="25">
        <v>988.31</v>
      </c>
      <c r="F4729" s="16">
        <v>993.27</v>
      </c>
      <c r="G4729" s="28">
        <f ca="1">IFERROR($F4729/OFFSET($F4729,G$12,)-1,"")</f>
        <v>1.7144528374193335E-3</v>
      </c>
      <c r="H4729" s="29">
        <f ca="1">IFERROR($F4729/OFFSET($F4729,H$12,)-1,"")</f>
        <v>1.200215998125298E-2</v>
      </c>
      <c r="I4729" s="29">
        <f ca="1">IFERROR($F4729/OFFSET($F4729,I$12,)-1,"")</f>
        <v>-5.8725977028922349E-2</v>
      </c>
      <c r="J4729" s="29">
        <f ca="1">IFERROR($F4729/OFFSET($F4729,J$12,)-1,"")</f>
        <v>-0.17299174049157395</v>
      </c>
      <c r="K4729" s="30">
        <f>F4729/VLOOKUP(YEAR(B4729),$Z$13:$AB$35,3,FALSE)-1</f>
        <v>-5.9679450161410963E-2</v>
      </c>
      <c r="L4729" s="21">
        <f>MAX(F4729:$F$5741)</f>
        <v>1257.96</v>
      </c>
      <c r="M4729" s="28">
        <f ca="1">IF(OFFSET($O4729,M$12,)&lt;&gt;"",_xlfn.STDEV.S(OFFSET($O4729,,,M$12))*SQRT($J$12/$G$12),"")</f>
        <v>0.101428585891053</v>
      </c>
      <c r="N4729" s="30">
        <f ca="1">IF(OFFSET($O4729,N$12,)&lt;&gt;"",_xlfn.STDEV.S(OFFSET($O4729,,,N$12))*SQRT($J$12/$G$12),"")</f>
        <v>9.6276080212909135E-2</v>
      </c>
      <c r="O4729" s="4">
        <f t="shared" ca="1" si="73"/>
        <v>1.7129848407879584E-3</v>
      </c>
    </row>
    <row r="4730" spans="2:15" x14ac:dyDescent="0.2">
      <c r="B4730" s="14">
        <v>34729</v>
      </c>
      <c r="C4730" s="25">
        <v>992.55</v>
      </c>
      <c r="D4730" s="25">
        <v>994.17</v>
      </c>
      <c r="E4730" s="25">
        <v>991.53</v>
      </c>
      <c r="F4730" s="16">
        <v>991.57</v>
      </c>
      <c r="G4730" s="28">
        <f ca="1">IFERROR($F4730/OFFSET($F4730,G$12,)-1,"")</f>
        <v>-9.0682841798739311E-4</v>
      </c>
      <c r="H4730" s="29">
        <f ca="1">IFERROR($F4730/OFFSET($F4730,H$12,)-1,"")</f>
        <v>1.2860324010705027E-2</v>
      </c>
      <c r="I4730" s="29">
        <f ca="1">IFERROR($F4730/OFFSET($F4730,I$12,)-1,"")</f>
        <v>-6.1048823908185224E-2</v>
      </c>
      <c r="J4730" s="29">
        <f ca="1">IFERROR($F4730/OFFSET($F4730,J$12,)-1,"")</f>
        <v>-0.16903131730454968</v>
      </c>
      <c r="K4730" s="30">
        <f>F4730/VLOOKUP(YEAR(B4730),$Z$13:$AB$35,3,FALSE)-1</f>
        <v>-6.128882619685494E-2</v>
      </c>
      <c r="L4730" s="21">
        <f>MAX(F4730:$F$5741)</f>
        <v>1257.96</v>
      </c>
      <c r="M4730" s="28">
        <f ca="1">IF(OFFSET($O4730,M$12,)&lt;&gt;"",_xlfn.STDEV.S(OFFSET($O4730,,,M$12))*SQRT($J$12/$G$12),"")</f>
        <v>0.10118149471068318</v>
      </c>
      <c r="N4730" s="30">
        <f ca="1">IF(OFFSET($O4730,N$12,)&lt;&gt;"",_xlfn.STDEV.S(OFFSET($O4730,,,N$12))*SQRT($J$12/$G$12),"")</f>
        <v>9.6405118375682622E-2</v>
      </c>
      <c r="O4730" s="4">
        <f t="shared" ca="1" si="73"/>
        <v>-9.0723983561949971E-4</v>
      </c>
    </row>
    <row r="4731" spans="2:15" x14ac:dyDescent="0.2">
      <c r="B4731" s="14">
        <v>34726</v>
      </c>
      <c r="C4731" s="25">
        <v>994.86</v>
      </c>
      <c r="D4731" s="25">
        <v>996.72</v>
      </c>
      <c r="E4731" s="25">
        <v>990.24</v>
      </c>
      <c r="F4731" s="16">
        <v>992.47</v>
      </c>
      <c r="G4731" s="28">
        <f ca="1">IFERROR($F4731/OFFSET($F4731,G$12,)-1,"")</f>
        <v>-2.141564448019273E-3</v>
      </c>
      <c r="H4731" s="29">
        <f ca="1">IFERROR($F4731/OFFSET($F4731,H$12,)-1,"")</f>
        <v>7.3383135073687988E-3</v>
      </c>
      <c r="I4731" s="29">
        <f ca="1">IFERROR($F4731/OFFSET($F4731,I$12,)-1,"")</f>
        <v>-5.9519748313243803E-2</v>
      </c>
      <c r="J4731" s="29">
        <f ca="1">IFERROR($F4731/OFFSET($F4731,J$12,)-1,"")</f>
        <v>-0.16560595233090925</v>
      </c>
      <c r="K4731" s="30">
        <f>F4731/VLOOKUP(YEAR(B4731),$Z$13:$AB$35,3,FALSE)-1</f>
        <v>-6.0436803589855148E-2</v>
      </c>
      <c r="L4731" s="21">
        <f>MAX(F4731:$F$5741)</f>
        <v>1257.96</v>
      </c>
      <c r="M4731" s="28">
        <f ca="1">IF(OFFSET($O4731,M$12,)&lt;&gt;"",_xlfn.STDEV.S(OFFSET($O4731,,,M$12))*SQRT($J$12/$G$12),"")</f>
        <v>0.10134413277603463</v>
      </c>
      <c r="N4731" s="30">
        <f ca="1">IF(OFFSET($O4731,N$12,)&lt;&gt;"",_xlfn.STDEV.S(OFFSET($O4731,,,N$12))*SQRT($J$12/$G$12),"")</f>
        <v>0.1015622114306086</v>
      </c>
      <c r="O4731" s="4">
        <f t="shared" ca="1" si="73"/>
        <v>-2.1438608763804596E-3</v>
      </c>
    </row>
    <row r="4732" spans="2:15" x14ac:dyDescent="0.2">
      <c r="B4732" s="14">
        <v>34725</v>
      </c>
      <c r="C4732" s="25">
        <v>986.71</v>
      </c>
      <c r="D4732" s="25">
        <v>994.6</v>
      </c>
      <c r="E4732" s="25">
        <v>986.71</v>
      </c>
      <c r="F4732" s="16">
        <v>994.6</v>
      </c>
      <c r="G4732" s="28">
        <f ca="1">IFERROR($F4732/OFFSET($F4732,G$12,)-1,"")</f>
        <v>7.9962704340688084E-3</v>
      </c>
      <c r="H4732" s="29">
        <f ca="1">IFERROR($F4732/OFFSET($F4732,H$12,)-1,"")</f>
        <v>-1.2852960150860904E-2</v>
      </c>
      <c r="I4732" s="29">
        <f ca="1">IFERROR($F4732/OFFSET($F4732,I$12,)-1,"")</f>
        <v>-5.4454880784880477E-2</v>
      </c>
      <c r="J4732" s="29">
        <f ca="1">IFERROR($F4732/OFFSET($F4732,J$12,)-1,"")</f>
        <v>-0.16353391362852687</v>
      </c>
      <c r="K4732" s="30">
        <f>F4732/VLOOKUP(YEAR(B4732),$Z$13:$AB$35,3,FALSE)-1</f>
        <v>-5.8420350086622275E-2</v>
      </c>
      <c r="L4732" s="21">
        <f>MAX(F4732:$F$5741)</f>
        <v>1257.96</v>
      </c>
      <c r="M4732" s="28">
        <f ca="1">IF(OFFSET($O4732,M$12,)&lt;&gt;"",_xlfn.STDEV.S(OFFSET($O4732,,,M$12))*SQRT($J$12/$G$12),"")</f>
        <v>0.10131593049380214</v>
      </c>
      <c r="N4732" s="30">
        <f ca="1">IF(OFFSET($O4732,N$12,)&lt;&gt;"",_xlfn.STDEV.S(OFFSET($O4732,,,N$12))*SQRT($J$12/$G$12),"")</f>
        <v>0.10209182745906127</v>
      </c>
      <c r="O4732" s="4">
        <f t="shared" ca="1" si="73"/>
        <v>7.9644696761304035E-3</v>
      </c>
    </row>
    <row r="4733" spans="2:15" x14ac:dyDescent="0.2">
      <c r="B4733" s="14">
        <v>34724</v>
      </c>
      <c r="C4733" s="25">
        <v>981.58</v>
      </c>
      <c r="D4733" s="25">
        <v>988.19</v>
      </c>
      <c r="E4733" s="25">
        <v>980.38</v>
      </c>
      <c r="F4733" s="16">
        <v>986.71</v>
      </c>
      <c r="G4733" s="28">
        <f ca="1">IFERROR($F4733/OFFSET($F4733,G$12,)-1,"")</f>
        <v>5.3184444059541924E-3</v>
      </c>
      <c r="H4733" s="29">
        <f ca="1">IFERROR($F4733/OFFSET($F4733,H$12,)-1,"")</f>
        <v>-2.6855632483184455E-2</v>
      </c>
      <c r="I4733" s="29">
        <f ca="1">IFERROR($F4733/OFFSET($F4733,I$12,)-1,"")</f>
        <v>-6.2508313539192395E-2</v>
      </c>
      <c r="J4733" s="29">
        <f ca="1">IFERROR($F4733/OFFSET($F4733,J$12,)-1,"")</f>
        <v>-0.16284732532982649</v>
      </c>
      <c r="K4733" s="30">
        <f>F4733/VLOOKUP(YEAR(B4733),$Z$13:$AB$35,3,FALSE)-1</f>
        <v>-6.5889748274654103E-2</v>
      </c>
      <c r="L4733" s="21">
        <f>MAX(F4733:$F$5741)</f>
        <v>1257.96</v>
      </c>
      <c r="M4733" s="28">
        <f ca="1">IF(OFFSET($O4733,M$12,)&lt;&gt;"",_xlfn.STDEV.S(OFFSET($O4733,,,M$12))*SQRT($J$12/$G$12),"")</f>
        <v>9.7623707422324249E-2</v>
      </c>
      <c r="N4733" s="30">
        <f ca="1">IF(OFFSET($O4733,N$12,)&lt;&gt;"",_xlfn.STDEV.S(OFFSET($O4733,,,N$12))*SQRT($J$12/$G$12),"")</f>
        <v>0.10209423578608263</v>
      </c>
      <c r="O4733" s="4">
        <f t="shared" ca="1" si="73"/>
        <v>5.3043514269046918E-3</v>
      </c>
    </row>
    <row r="4734" spans="2:15" x14ac:dyDescent="0.2">
      <c r="B4734" s="14">
        <v>34723</v>
      </c>
      <c r="C4734" s="25">
        <v>979.32</v>
      </c>
      <c r="D4734" s="25">
        <v>985.29</v>
      </c>
      <c r="E4734" s="25">
        <v>974.84</v>
      </c>
      <c r="F4734" s="16">
        <v>981.49</v>
      </c>
      <c r="G4734" s="28">
        <f ca="1">IFERROR($F4734/OFFSET($F4734,G$12,)-1,"")</f>
        <v>2.5638930315226016E-3</v>
      </c>
      <c r="H4734" s="29">
        <f ca="1">IFERROR($F4734/OFFSET($F4734,H$12,)-1,"")</f>
        <v>-4.2439438433545695E-2</v>
      </c>
      <c r="I4734" s="29">
        <f ca="1">IFERROR($F4734/OFFSET($F4734,I$12,)-1,"")</f>
        <v>-6.0945856734182291E-2</v>
      </c>
      <c r="J4734" s="29">
        <f ca="1">IFERROR($F4734/OFFSET($F4734,J$12,)-1,"")</f>
        <v>-0.17140276230034102</v>
      </c>
      <c r="K4734" s="30">
        <f>F4734/VLOOKUP(YEAR(B4734),$Z$13:$AB$35,3,FALSE)-1</f>
        <v>-7.083147939525325E-2</v>
      </c>
      <c r="L4734" s="21">
        <f>MAX(F4734:$F$5741)</f>
        <v>1257.96</v>
      </c>
      <c r="M4734" s="28">
        <f ca="1">IF(OFFSET($O4734,M$12,)&lt;&gt;"",_xlfn.STDEV.S(OFFSET($O4734,,,M$12))*SQRT($J$12/$G$12),"")</f>
        <v>9.8244511174546953E-2</v>
      </c>
      <c r="N4734" s="30">
        <f ca="1">IF(OFFSET($O4734,N$12,)&lt;&gt;"",_xlfn.STDEV.S(OFFSET($O4734,,,N$12))*SQRT($J$12/$G$12),"")</f>
        <v>0.10436249392608392</v>
      </c>
      <c r="O4734" s="4">
        <f t="shared" ca="1" si="73"/>
        <v>2.5606118649608087E-3</v>
      </c>
    </row>
    <row r="4735" spans="2:15" x14ac:dyDescent="0.2">
      <c r="B4735" s="14">
        <v>34722</v>
      </c>
      <c r="C4735" s="25">
        <v>985.24</v>
      </c>
      <c r="D4735" s="25">
        <v>985.24</v>
      </c>
      <c r="E4735" s="25">
        <v>973.41</v>
      </c>
      <c r="F4735" s="16">
        <v>978.98</v>
      </c>
      <c r="G4735" s="28">
        <f ca="1">IFERROR($F4735/OFFSET($F4735,G$12,)-1,"")</f>
        <v>-6.3537818196581775E-3</v>
      </c>
      <c r="H4735" s="29">
        <f ca="1">IFERROR($F4735/OFFSET($F4735,H$12,)-1,"")</f>
        <v>-4.9303228939062915E-2</v>
      </c>
      <c r="I4735" s="29">
        <f ca="1">IFERROR($F4735/OFFSET($F4735,I$12,)-1,"")</f>
        <v>-5.4408824410079992E-2</v>
      </c>
      <c r="J4735" s="29">
        <f ca="1">IFERROR($F4735/OFFSET($F4735,J$12,)-1,"")</f>
        <v>-0.17968527425382519</v>
      </c>
      <c r="K4735" s="30">
        <f>F4735/VLOOKUP(YEAR(B4735),$Z$13:$AB$35,3,FALSE)-1</f>
        <v>-7.3207675776997272E-2</v>
      </c>
      <c r="L4735" s="21">
        <f>MAX(F4735:$F$5741)</f>
        <v>1257.96</v>
      </c>
      <c r="M4735" s="28">
        <f ca="1">IF(OFFSET($O4735,M$12,)&lt;&gt;"",_xlfn.STDEV.S(OFFSET($O4735,,,M$12))*SQRT($J$12/$G$12),"")</f>
        <v>9.7360397352741421E-2</v>
      </c>
      <c r="N4735" s="30">
        <f ca="1">IF(OFFSET($O4735,N$12,)&lt;&gt;"",_xlfn.STDEV.S(OFFSET($O4735,,,N$12))*SQRT($J$12/$G$12),"")</f>
        <v>0.10443527679154127</v>
      </c>
      <c r="O4735" s="4">
        <f t="shared" ca="1" si="73"/>
        <v>-6.3740530027662874E-3</v>
      </c>
    </row>
    <row r="4736" spans="2:15" x14ac:dyDescent="0.2">
      <c r="B4736" s="14">
        <v>34719</v>
      </c>
      <c r="C4736" s="25">
        <v>1007.46</v>
      </c>
      <c r="D4736" s="25">
        <v>1007.46</v>
      </c>
      <c r="E4736" s="25">
        <v>979.42</v>
      </c>
      <c r="F4736" s="16">
        <v>985.24</v>
      </c>
      <c r="G4736" s="28">
        <f ca="1">IFERROR($F4736/OFFSET($F4736,G$12,)-1,"")</f>
        <v>-2.2142821696193637E-2</v>
      </c>
      <c r="H4736" s="29">
        <f ca="1">IFERROR($F4736/OFFSET($F4736,H$12,)-1,"")</f>
        <v>-4.0456572975710481E-2</v>
      </c>
      <c r="I4736" s="29">
        <f ca="1">IFERROR($F4736/OFFSET($F4736,I$12,)-1,"")</f>
        <v>-4.8399092094460694E-2</v>
      </c>
      <c r="J4736" s="29">
        <f ca="1">IFERROR($F4736/OFFSET($F4736,J$12,)-1,"")</f>
        <v>-0.18301076338789657</v>
      </c>
      <c r="K4736" s="30">
        <f>F4736/VLOOKUP(YEAR(B4736),$Z$13:$AB$35,3,FALSE)-1</f>
        <v>-6.7281385199420618E-2</v>
      </c>
      <c r="L4736" s="21">
        <f>MAX(F4736:$F$5741)</f>
        <v>1257.96</v>
      </c>
      <c r="M4736" s="28">
        <f ca="1">IF(OFFSET($O4736,M$12,)&lt;&gt;"",_xlfn.STDEV.S(OFFSET($O4736,,,M$12))*SQRT($J$12/$G$12),"")</f>
        <v>9.703584003993844E-2</v>
      </c>
      <c r="N4736" s="30">
        <f ca="1">IF(OFFSET($O4736,N$12,)&lt;&gt;"",_xlfn.STDEV.S(OFFSET($O4736,,,N$12))*SQRT($J$12/$G$12),"")</f>
        <v>0.12172221777422056</v>
      </c>
      <c r="O4736" s="4">
        <f t="shared" ca="1" si="73"/>
        <v>-2.239165406557457E-2</v>
      </c>
    </row>
    <row r="4737" spans="2:15" x14ac:dyDescent="0.2">
      <c r="B4737" s="14">
        <v>34718</v>
      </c>
      <c r="C4737" s="25">
        <v>1013.94</v>
      </c>
      <c r="D4737" s="25">
        <v>1013.94</v>
      </c>
      <c r="E4737" s="25">
        <v>1005.67</v>
      </c>
      <c r="F4737" s="16">
        <v>1007.55</v>
      </c>
      <c r="G4737" s="28">
        <f ca="1">IFERROR($F4737/OFFSET($F4737,G$12,)-1,"")</f>
        <v>-6.302148056098078E-3</v>
      </c>
      <c r="H4737" s="29">
        <f ca="1">IFERROR($F4737/OFFSET($F4737,H$12,)-1,"")</f>
        <v>-2.5118286228483555E-2</v>
      </c>
      <c r="I4737" s="29">
        <f ca="1">IFERROR($F4737/OFFSET($F4737,I$12,)-1,"")</f>
        <v>-1.9148770467864784E-2</v>
      </c>
      <c r="J4737" s="29">
        <f ca="1">IFERROR($F4737/OFFSET($F4737,J$12,)-1,"")</f>
        <v>-0.15902242773794517</v>
      </c>
      <c r="K4737" s="30">
        <f>F4737/VLOOKUP(YEAR(B4737),$Z$13:$AB$35,3,FALSE)-1</f>
        <v>-4.6160691463680181E-2</v>
      </c>
      <c r="L4737" s="21">
        <f>MAX(F4737:$F$5741)</f>
        <v>1257.96</v>
      </c>
      <c r="M4737" s="28">
        <f ca="1">IF(OFFSET($O4737,M$12,)&lt;&gt;"",_xlfn.STDEV.S(OFFSET($O4737,,,M$12))*SQRT($J$12/$G$12),"")</f>
        <v>8.4705648042866954E-2</v>
      </c>
      <c r="N4737" s="30">
        <f ca="1">IF(OFFSET($O4737,N$12,)&lt;&gt;"",_xlfn.STDEV.S(OFFSET($O4737,,,N$12))*SQRT($J$12/$G$12),"")</f>
        <v>0.11418808197588728</v>
      </c>
      <c r="O4737" s="4">
        <f t="shared" ca="1" si="73"/>
        <v>-6.32209042180416E-3</v>
      </c>
    </row>
    <row r="4738" spans="2:15" x14ac:dyDescent="0.2">
      <c r="B4738" s="14">
        <v>34717</v>
      </c>
      <c r="C4738" s="25">
        <v>1024.99</v>
      </c>
      <c r="D4738" s="25">
        <v>1024.99</v>
      </c>
      <c r="E4738" s="25">
        <v>1013.94</v>
      </c>
      <c r="F4738" s="16">
        <v>1013.94</v>
      </c>
      <c r="G4738" s="28">
        <f ca="1">IFERROR($F4738/OFFSET($F4738,G$12,)-1,"")</f>
        <v>-1.0780592981394888E-2</v>
      </c>
      <c r="H4738" s="29">
        <f ca="1">IFERROR($F4738/OFFSET($F4738,H$12,)-1,"")</f>
        <v>-2.3414399229472638E-2</v>
      </c>
      <c r="I4738" s="29">
        <f ca="1">IFERROR($F4738/OFFSET($F4738,I$12,)-1,"")</f>
        <v>-1.2937706258578818E-2</v>
      </c>
      <c r="J4738" s="29">
        <f ca="1">IFERROR($F4738/OFFSET($F4738,J$12,)-1,"")</f>
        <v>-0.15169211462037224</v>
      </c>
      <c r="K4738" s="30">
        <f>F4738/VLOOKUP(YEAR(B4738),$Z$13:$AB$35,3,FALSE)-1</f>
        <v>-4.0111330953981228E-2</v>
      </c>
      <c r="L4738" s="21">
        <f>MAX(F4738:$F$5741)</f>
        <v>1257.96</v>
      </c>
      <c r="M4738" s="28">
        <f ca="1">IF(OFFSET($O4738,M$12,)&lt;&gt;"",_xlfn.STDEV.S(OFFSET($O4738,,,M$12))*SQRT($J$12/$G$12),"")</f>
        <v>8.5159272419130225E-2</v>
      </c>
      <c r="N4738" s="30">
        <f ca="1">IF(OFFSET($O4738,N$12,)&lt;&gt;"",_xlfn.STDEV.S(OFFSET($O4738,,,N$12))*SQRT($J$12/$G$12),"")</f>
        <v>0.11375057402230553</v>
      </c>
      <c r="O4738" s="4">
        <f t="shared" ca="1" si="73"/>
        <v>-1.0839124624569202E-2</v>
      </c>
    </row>
    <row r="4739" spans="2:15" x14ac:dyDescent="0.2">
      <c r="B4739" s="14">
        <v>34716</v>
      </c>
      <c r="C4739" s="25">
        <v>1029.78</v>
      </c>
      <c r="D4739" s="25">
        <v>1031.27</v>
      </c>
      <c r="E4739" s="25">
        <v>1024.68</v>
      </c>
      <c r="F4739" s="16">
        <v>1024.99</v>
      </c>
      <c r="G4739" s="28">
        <f ca="1">IFERROR($F4739/OFFSET($F4739,G$12,)-1,"")</f>
        <v>-4.6224811847536129E-3</v>
      </c>
      <c r="H4739" s="29">
        <f ca="1">IFERROR($F4739/OFFSET($F4739,H$12,)-1,"")</f>
        <v>-1.0034963008750508E-2</v>
      </c>
      <c r="I4739" s="29">
        <f ca="1">IFERROR($F4739/OFFSET($F4739,I$12,)-1,"")</f>
        <v>-1.7919227135941851E-3</v>
      </c>
      <c r="J4739" s="29">
        <f ca="1">IFERROR($F4739/OFFSET($F4739,J$12,)-1,"")</f>
        <v>-0.1296606067810715</v>
      </c>
      <c r="K4739" s="30">
        <f>F4739/VLOOKUP(YEAR(B4739),$Z$13:$AB$35,3,FALSE)-1</f>
        <v>-2.9650386723594324E-2</v>
      </c>
      <c r="L4739" s="21">
        <f>MAX(F4739:$F$5741)</f>
        <v>1257.96</v>
      </c>
      <c r="M4739" s="28">
        <f ca="1">IF(OFFSET($O4739,M$12,)&lt;&gt;"",_xlfn.STDEV.S(OFFSET($O4739,,,M$12))*SQRT($J$12/$G$12),"")</f>
        <v>8.0815433033081349E-2</v>
      </c>
      <c r="N4739" s="30">
        <f ca="1">IF(OFFSET($O4739,N$12,)&lt;&gt;"",_xlfn.STDEV.S(OFFSET($O4739,,,N$12))*SQRT($J$12/$G$12),"")</f>
        <v>0.11205281918956421</v>
      </c>
      <c r="O4739" s="4">
        <f t="shared" ca="1" si="73"/>
        <v>-4.633197888833606E-3</v>
      </c>
    </row>
    <row r="4740" spans="2:15" x14ac:dyDescent="0.2">
      <c r="B4740" s="14">
        <v>34715</v>
      </c>
      <c r="C4740" s="25">
        <v>1027.03</v>
      </c>
      <c r="D4740" s="25">
        <v>1030.96</v>
      </c>
      <c r="E4740" s="25">
        <v>1027.03</v>
      </c>
      <c r="F4740" s="16">
        <v>1029.75</v>
      </c>
      <c r="G4740" s="28">
        <f ca="1">IFERROR($F4740/OFFSET($F4740,G$12,)-1,"")</f>
        <v>2.8925378367323784E-3</v>
      </c>
      <c r="H4740" s="29">
        <f ca="1">IFERROR($F4740/OFFSET($F4740,H$12,)-1,"")</f>
        <v>-7.7950358436752465E-3</v>
      </c>
      <c r="I4740" s="29">
        <f ca="1">IFERROR($F4740/OFFSET($F4740,I$12,)-1,"")</f>
        <v>-3.39772837588459E-4</v>
      </c>
      <c r="J4740" s="29">
        <f ca="1">IFERROR($F4740/OFFSET($F4740,J$12,)-1,"")</f>
        <v>-0.12283317006686834</v>
      </c>
      <c r="K4740" s="30">
        <f>F4740/VLOOKUP(YEAR(B4740),$Z$13:$AB$35,3,FALSE)-1</f>
        <v>-2.5144133824350767E-2</v>
      </c>
      <c r="L4740" s="21">
        <f>MAX(F4740:$F$5741)</f>
        <v>1257.96</v>
      </c>
      <c r="M4740" s="28">
        <f ca="1">IF(OFFSET($O4740,M$12,)&lt;&gt;"",_xlfn.STDEV.S(OFFSET($O4740,,,M$12))*SQRT($J$12/$G$12),"")</f>
        <v>8.0887097037387445E-2</v>
      </c>
      <c r="N4740" s="30">
        <f ca="1">IF(OFFSET($O4740,N$12,)&lt;&gt;"",_xlfn.STDEV.S(OFFSET($O4740,,,N$12))*SQRT($J$12/$G$12),"")</f>
        <v>0.11217998002968402</v>
      </c>
      <c r="O4740" s="4">
        <f t="shared" ca="1" si="73"/>
        <v>2.8883624987748008E-3</v>
      </c>
    </row>
    <row r="4741" spans="2:15" x14ac:dyDescent="0.2">
      <c r="B4741" s="14">
        <v>34712</v>
      </c>
      <c r="C4741" s="25">
        <v>1033.51</v>
      </c>
      <c r="D4741" s="25">
        <v>1033.51</v>
      </c>
      <c r="E4741" s="25">
        <v>1024.3399999999999</v>
      </c>
      <c r="F4741" s="16">
        <v>1026.78</v>
      </c>
      <c r="G4741" s="28">
        <f ca="1">IFERROR($F4741/OFFSET($F4741,G$12,)-1,"")</f>
        <v>-6.5117899197879581E-3</v>
      </c>
      <c r="H4741" s="29">
        <f ca="1">IFERROR($F4741/OFFSET($F4741,H$12,)-1,"")</f>
        <v>-1.8712489009518607E-2</v>
      </c>
      <c r="I4741" s="29">
        <f ca="1">IFERROR($F4741/OFFSET($F4741,I$12,)-1,"")</f>
        <v>-3.9965079057135977E-3</v>
      </c>
      <c r="J4741" s="29">
        <f ca="1">IFERROR($F4741/OFFSET($F4741,J$12,)-1,"")</f>
        <v>-0.13875911123040408</v>
      </c>
      <c r="K4741" s="30">
        <f>F4741/VLOOKUP(YEAR(B4741),$Z$13:$AB$35,3,FALSE)-1</f>
        <v>-2.7955808427450268E-2</v>
      </c>
      <c r="L4741" s="21">
        <f>MAX(F4741:$F$5741)</f>
        <v>1257.96</v>
      </c>
      <c r="M4741" s="28">
        <f ca="1">IF(OFFSET($O4741,M$12,)&lt;&gt;"",_xlfn.STDEV.S(OFFSET($O4741,,,M$12))*SQRT($J$12/$G$12),"")</f>
        <v>8.0449762317260934E-2</v>
      </c>
      <c r="N4741" s="30">
        <f ca="1">IF(OFFSET($O4741,N$12,)&lt;&gt;"",_xlfn.STDEV.S(OFFSET($O4741,,,N$12))*SQRT($J$12/$G$12),"")</f>
        <v>0.11214878131634229</v>
      </c>
      <c r="O4741" s="4">
        <f t="shared" ca="1" si="73"/>
        <v>-6.5330841163292559E-3</v>
      </c>
    </row>
    <row r="4742" spans="2:15" x14ac:dyDescent="0.2">
      <c r="B4742" s="14">
        <v>34711</v>
      </c>
      <c r="C4742" s="25">
        <v>1038.33</v>
      </c>
      <c r="D4742" s="25">
        <v>1040.3399999999999</v>
      </c>
      <c r="E4742" s="25">
        <v>1033.45</v>
      </c>
      <c r="F4742" s="16">
        <v>1033.51</v>
      </c>
      <c r="G4742" s="28">
        <f ca="1">IFERROR($F4742/OFFSET($F4742,G$12,)-1,"")</f>
        <v>-4.5653744281242137E-3</v>
      </c>
      <c r="H4742" s="29">
        <f ca="1">IFERROR($F4742/OFFSET($F4742,H$12,)-1,"")</f>
        <v>-1.3798104907583264E-2</v>
      </c>
      <c r="I4742" s="29">
        <f ca="1">IFERROR($F4742/OFFSET($F4742,I$12,)-1,"")</f>
        <v>-2.6117742653175569E-4</v>
      </c>
      <c r="J4742" s="29">
        <f ca="1">IFERROR($F4742/OFFSET($F4742,J$12,)-1,"")</f>
        <v>-0.12511533805690289</v>
      </c>
      <c r="K4742" s="30">
        <f>F4742/VLOOKUP(YEAR(B4742),$Z$13:$AB$35,3,FALSE)-1</f>
        <v>-2.1584572710662497E-2</v>
      </c>
      <c r="L4742" s="21">
        <f>MAX(F4742:$F$5741)</f>
        <v>1257.96</v>
      </c>
      <c r="M4742" s="28">
        <f ca="1">IF(OFFSET($O4742,M$12,)&lt;&gt;"",_xlfn.STDEV.S(OFFSET($O4742,,,M$12))*SQRT($J$12/$G$12),"")</f>
        <v>7.8660168632267366E-2</v>
      </c>
      <c r="N4742" s="30">
        <f ca="1">IF(OFFSET($O4742,N$12,)&lt;&gt;"",_xlfn.STDEV.S(OFFSET($O4742,,,N$12))*SQRT($J$12/$G$12),"")</f>
        <v>0.11232041550243461</v>
      </c>
      <c r="O4742" s="4">
        <f t="shared" ca="1" si="73"/>
        <v>-4.5758275771182908E-3</v>
      </c>
    </row>
    <row r="4743" spans="2:15" x14ac:dyDescent="0.2">
      <c r="B4743" s="14">
        <v>34710</v>
      </c>
      <c r="C4743" s="25">
        <v>1035.33</v>
      </c>
      <c r="D4743" s="25">
        <v>1039.1300000000001</v>
      </c>
      <c r="E4743" s="25">
        <v>1035.29</v>
      </c>
      <c r="F4743" s="16">
        <v>1038.25</v>
      </c>
      <c r="G4743" s="28">
        <f ca="1">IFERROR($F4743/OFFSET($F4743,G$12,)-1,"")</f>
        <v>2.7719291467864782E-3</v>
      </c>
      <c r="H4743" s="29">
        <f ca="1">IFERROR($F4743/OFFSET($F4743,H$12,)-1,"")</f>
        <v>-1.4578449331346444E-2</v>
      </c>
      <c r="I4743" s="29">
        <f ca="1">IFERROR($F4743/OFFSET($F4743,I$12,)-1,"")</f>
        <v>-5.5171885326769088E-3</v>
      </c>
      <c r="J4743" s="29">
        <f ca="1">IFERROR($F4743/OFFSET($F4743,J$12,)-1,"")</f>
        <v>-0.11231853080487675</v>
      </c>
      <c r="K4743" s="30">
        <f>F4743/VLOOKUP(YEAR(B4743),$Z$13:$AB$35,3,FALSE)-1</f>
        <v>-1.7097253647130106E-2</v>
      </c>
      <c r="L4743" s="21">
        <f>MAX(F4743:$F$5741)</f>
        <v>1257.96</v>
      </c>
      <c r="M4743" s="28">
        <f ca="1">IF(OFFSET($O4743,M$12,)&lt;&gt;"",_xlfn.STDEV.S(OFFSET($O4743,,,M$12))*SQRT($J$12/$G$12),"")</f>
        <v>7.8571520749056656E-2</v>
      </c>
      <c r="N4743" s="30">
        <f ca="1">IF(OFFSET($O4743,N$12,)&lt;&gt;"",_xlfn.STDEV.S(OFFSET($O4743,,,N$12))*SQRT($J$12/$G$12),"")</f>
        <v>0.11218689665893768</v>
      </c>
      <c r="O4743" s="4">
        <f t="shared" ca="1" si="73"/>
        <v>2.7680944359191315E-3</v>
      </c>
    </row>
    <row r="4744" spans="2:15" x14ac:dyDescent="0.2">
      <c r="B4744" s="14">
        <v>34709</v>
      </c>
      <c r="C4744" s="25">
        <v>1037.93</v>
      </c>
      <c r="D4744" s="25">
        <v>1037.93</v>
      </c>
      <c r="E4744" s="25">
        <v>1032.45</v>
      </c>
      <c r="F4744" s="16">
        <v>1035.3800000000001</v>
      </c>
      <c r="G4744" s="28">
        <f ca="1">IFERROR($F4744/OFFSET($F4744,G$12,)-1,"")</f>
        <v>-2.3703075618590752E-3</v>
      </c>
      <c r="H4744" s="29">
        <f ca="1">IFERROR($F4744/OFFSET($F4744,H$12,)-1,"")</f>
        <v>-1.981425907167389E-2</v>
      </c>
      <c r="I4744" s="29">
        <f ca="1">IFERROR($F4744/OFFSET($F4744,I$12,)-1,"")</f>
        <v>-9.0350490993662547E-3</v>
      </c>
      <c r="J4744" s="29">
        <f ca="1">IFERROR($F4744/OFFSET($F4744,J$12,)-1,"")</f>
        <v>-0.10889061020741886</v>
      </c>
      <c r="K4744" s="30">
        <f>F4744/VLOOKUP(YEAR(B4744),$Z$13:$AB$35,3,FALSE)-1</f>
        <v>-1.981425907167389E-2</v>
      </c>
      <c r="L4744" s="21">
        <f>MAX(F4744:$F$5741)</f>
        <v>1257.96</v>
      </c>
      <c r="M4744" s="28">
        <f ca="1">IF(OFFSET($O4744,M$12,)&lt;&gt;"",_xlfn.STDEV.S(OFFSET($O4744,,,M$12))*SQRT($J$12/$G$12),"")</f>
        <v>7.8532199946900832E-2</v>
      </c>
      <c r="N4744" s="30">
        <f ca="1">IF(OFFSET($O4744,N$12,)&lt;&gt;"",_xlfn.STDEV.S(OFFSET($O4744,,,N$12))*SQRT($J$12/$G$12),"")</f>
        <v>0.11200942253207745</v>
      </c>
      <c r="O4744" s="4">
        <f t="shared" ca="1" si="73"/>
        <v>-2.3731211878132269E-3</v>
      </c>
    </row>
    <row r="4745" spans="2:15" x14ac:dyDescent="0.2">
      <c r="B4745" s="14">
        <v>34708</v>
      </c>
      <c r="C4745" s="25">
        <v>1046.02</v>
      </c>
      <c r="D4745" s="25">
        <v>1046.02</v>
      </c>
      <c r="E4745" s="25">
        <v>1035.1500000000001</v>
      </c>
      <c r="F4745" s="16">
        <v>1037.8399999999999</v>
      </c>
      <c r="G4745" s="28">
        <f ca="1">IFERROR($F4745/OFFSET($F4745,G$12,)-1,"")</f>
        <v>-8.1425130930081746E-3</v>
      </c>
      <c r="H4745" s="29">
        <f ca="1">IFERROR($F4745/OFFSET($F4745,H$12,)-1,"")</f>
        <v>-1.6489139911299855E-2</v>
      </c>
      <c r="I4745" s="29">
        <f ca="1">IFERROR($F4745/OFFSET($F4745,I$12,)-1,"")</f>
        <v>-1.2023189619884578E-2</v>
      </c>
      <c r="J4745" s="29">
        <f ca="1">IFERROR($F4745/OFFSET($F4745,J$12,)-1,"")</f>
        <v>-0.11031863732608682</v>
      </c>
      <c r="K4745" s="30">
        <f>F4745/VLOOKUP(YEAR(B4745),$Z$13:$AB$35,3,FALSE)-1</f>
        <v>-1.7485397279207837E-2</v>
      </c>
      <c r="L4745" s="21">
        <f>MAX(F4745:$F$5741)</f>
        <v>1257.96</v>
      </c>
      <c r="M4745" s="28">
        <f ca="1">IF(OFFSET($O4745,M$12,)&lt;&gt;"",_xlfn.STDEV.S(OFFSET($O4745,,,M$12))*SQRT($J$12/$G$12),"")</f>
        <v>8.3469673879539075E-2</v>
      </c>
      <c r="N4745" s="30">
        <f ca="1">IF(OFFSET($O4745,N$12,)&lt;&gt;"",_xlfn.STDEV.S(OFFSET($O4745,,,N$12))*SQRT($J$12/$G$12),"")</f>
        <v>0.11458980182698028</v>
      </c>
      <c r="O4745" s="4">
        <f t="shared" ca="1" si="73"/>
        <v>-8.1758444098395059E-3</v>
      </c>
    </row>
    <row r="4746" spans="2:15" x14ac:dyDescent="0.2">
      <c r="B4746" s="14">
        <v>34704</v>
      </c>
      <c r="C4746" s="25">
        <v>1047.97</v>
      </c>
      <c r="D4746" s="25">
        <v>1048.73</v>
      </c>
      <c r="E4746" s="25">
        <v>1044.95</v>
      </c>
      <c r="F4746" s="16">
        <v>1046.3599999999999</v>
      </c>
      <c r="G4746" s="28">
        <f ca="1">IFERROR($F4746/OFFSET($F4746,G$12,)-1,"")</f>
        <v>-1.5363035201390041E-3</v>
      </c>
      <c r="H4746" s="29">
        <f ca="1">IFERROR($F4746/OFFSET($F4746,H$12,)-1,"")</f>
        <v>-9.1663194575963836E-3</v>
      </c>
      <c r="I4746" s="29">
        <f ca="1">IFERROR($F4746/OFFSET($F4746,I$12,)-1,"")</f>
        <v>7.7141618914624566E-3</v>
      </c>
      <c r="J4746" s="29">
        <f ca="1">IFERROR($F4746/OFFSET($F4746,J$12,)-1,"")</f>
        <v>-0.10006020469596644</v>
      </c>
      <c r="K4746" s="30">
        <f>F4746/VLOOKUP(YEAR(B4746),$Z$13:$AB$35,3,FALSE)-1</f>
        <v>-9.4195832662760104E-3</v>
      </c>
      <c r="L4746" s="21">
        <f>MAX(F4746:$F$5741)</f>
        <v>1257.96</v>
      </c>
      <c r="M4746" s="28">
        <f ca="1">IF(OFFSET($O4746,M$12,)&lt;&gt;"",_xlfn.STDEV.S(OFFSET($O4746,,,M$12))*SQRT($J$12/$G$12),"")</f>
        <v>7.9856660669535937E-2</v>
      </c>
      <c r="N4746" s="30">
        <f ca="1">IF(OFFSET($O4746,N$12,)&lt;&gt;"",_xlfn.STDEV.S(OFFSET($O4746,,,N$12))*SQRT($J$12/$G$12),"")</f>
        <v>0.11338476629710321</v>
      </c>
      <c r="O4746" s="4">
        <f t="shared" ca="1" si="73"/>
        <v>-1.5374848444621707E-3</v>
      </c>
    </row>
    <row r="4747" spans="2:15" x14ac:dyDescent="0.2">
      <c r="B4747" s="14">
        <v>34703</v>
      </c>
      <c r="C4747" s="25">
        <v>1053.6099999999999</v>
      </c>
      <c r="D4747" s="25">
        <v>1054.44</v>
      </c>
      <c r="E4747" s="25">
        <v>1047.8800000000001</v>
      </c>
      <c r="F4747" s="16">
        <v>1047.97</v>
      </c>
      <c r="G4747" s="28">
        <f ca="1">IFERROR($F4747/OFFSET($F4747,G$12,)-1,"")</f>
        <v>-5.3530243638536534E-3</v>
      </c>
      <c r="H4747" s="29">
        <f ca="1">IFERROR($F4747/OFFSET($F4747,H$12,)-1,"")</f>
        <v>-6.9270714881357609E-3</v>
      </c>
      <c r="I4747" s="29">
        <f ca="1">IFERROR($F4747/OFFSET($F4747,I$12,)-1,"")</f>
        <v>1.479630866959103E-2</v>
      </c>
      <c r="J4747" s="29">
        <f ca="1">IFERROR($F4747/OFFSET($F4747,J$12,)-1,"")</f>
        <v>-8.8372942691116507E-2</v>
      </c>
      <c r="K4747" s="30">
        <f>F4747/VLOOKUP(YEAR(B4747),$Z$13:$AB$35,3,FALSE)-1</f>
        <v>-7.8954094915317796E-3</v>
      </c>
      <c r="L4747" s="21">
        <f>MAX(F4747:$F$5741)</f>
        <v>1257.96</v>
      </c>
      <c r="M4747" s="28">
        <f ca="1">IF(OFFSET($O4747,M$12,)&lt;&gt;"",_xlfn.STDEV.S(OFFSET($O4747,,,M$12))*SQRT($J$12/$G$12),"")</f>
        <v>8.3500296509852551E-2</v>
      </c>
      <c r="N4747" s="30">
        <f ca="1">IF(OFFSET($O4747,N$12,)&lt;&gt;"",_xlfn.STDEV.S(OFFSET($O4747,,,N$12))*SQRT($J$12/$G$12),"")</f>
        <v>0.11339925161363912</v>
      </c>
      <c r="O4747" s="4">
        <f t="shared" ca="1" si="73"/>
        <v>-5.3674031350041977E-3</v>
      </c>
    </row>
    <row r="4748" spans="2:15" x14ac:dyDescent="0.2">
      <c r="B4748" s="14">
        <v>34702</v>
      </c>
      <c r="C4748" s="25">
        <v>1056.31</v>
      </c>
      <c r="D4748" s="25">
        <v>1059.43</v>
      </c>
      <c r="E4748" s="25">
        <v>1053.6099999999999</v>
      </c>
      <c r="F4748" s="16">
        <v>1053.6099999999999</v>
      </c>
      <c r="G4748" s="28">
        <f ca="1">IFERROR($F4748/OFFSET($F4748,G$12,)-1,"")</f>
        <v>-2.5560678209995968E-3</v>
      </c>
      <c r="H4748" s="29">
        <f ca="1">IFERROR($F4748/OFFSET($F4748,H$12,)-1,"")</f>
        <v>1.6446742974480788E-3</v>
      </c>
      <c r="I4748" s="29">
        <f ca="1">IFERROR($F4748/OFFSET($F4748,I$12,)-1,"")</f>
        <v>1.4862547920398983E-2</v>
      </c>
      <c r="J4748" s="29">
        <f ca="1">IFERROR($F4748/OFFSET($F4748,J$12,)-1,"")</f>
        <v>-6.6594021864313735E-2</v>
      </c>
      <c r="K4748" s="30">
        <f>F4748/VLOOKUP(YEAR(B4748),$Z$13:$AB$35,3,FALSE)-1</f>
        <v>-2.5560678209995968E-3</v>
      </c>
      <c r="L4748" s="21">
        <f>MAX(F4748:$F$5741)</f>
        <v>1257.96</v>
      </c>
      <c r="M4748" s="28">
        <f ca="1">IF(OFFSET($O4748,M$12,)&lt;&gt;"",_xlfn.STDEV.S(OFFSET($O4748,,,M$12))*SQRT($J$12/$G$12),"")</f>
        <v>8.1768018859895278E-2</v>
      </c>
      <c r="N4748" s="30">
        <f ca="1">IF(OFFSET($O4748,N$12,)&lt;&gt;"",_xlfn.STDEV.S(OFFSET($O4748,,,N$12))*SQRT($J$12/$G$12),"")</f>
        <v>0.11305409476214005</v>
      </c>
      <c r="O4748" s="4">
        <f t="shared" ca="1" si="73"/>
        <v>-2.5593401397208068E-3</v>
      </c>
    </row>
    <row r="4749" spans="2:15" x14ac:dyDescent="0.2">
      <c r="B4749" s="14">
        <v>34701</v>
      </c>
      <c r="C4749" s="25">
        <v>1055.08</v>
      </c>
      <c r="D4749" s="25">
        <v>1057.3900000000001</v>
      </c>
      <c r="E4749" s="25">
        <v>1053.32</v>
      </c>
      <c r="F4749" s="16">
        <v>1056.31</v>
      </c>
      <c r="G4749" s="28">
        <f ca="1">IFERROR($F4749/OFFSET($F4749,G$12,)-1,"")</f>
        <v>1.0139873393730792E-3</v>
      </c>
      <c r="H4749" s="29">
        <f ca="1">IFERROR($F4749/OFFSET($F4749,H$12,)-1,"")</f>
        <v>3.6199524940616623E-3</v>
      </c>
      <c r="I4749" s="29">
        <f ca="1">IFERROR($F4749/OFFSET($F4749,I$12,)-1,"")</f>
        <v>2.1774037531437473E-2</v>
      </c>
      <c r="J4749" s="29">
        <f ca="1">IFERROR($F4749/OFFSET($F4749,J$12,)-1,"")</f>
        <v>-5.5415459455592564E-2</v>
      </c>
      <c r="K4749" s="30">
        <f>F4749/VLOOKUP(YEAR(B4749),$Z$13:$AB$35,3,FALSE)-1</f>
        <v>0</v>
      </c>
      <c r="L4749" s="21">
        <f>MAX(F4749:$F$5741)</f>
        <v>1257.96</v>
      </c>
      <c r="M4749" s="28">
        <f ca="1">IF(OFFSET($O4749,M$12,)&lt;&gt;"",_xlfn.STDEV.S(OFFSET($O4749,,,M$12))*SQRT($J$12/$G$12),"")</f>
        <v>8.3515722880070226E-2</v>
      </c>
      <c r="N4749" s="30">
        <f ca="1">IF(OFFSET($O4749,N$12,)&lt;&gt;"",_xlfn.STDEV.S(OFFSET($O4749,,,N$12))*SQRT($J$12/$G$12),"")</f>
        <v>0.11411585437937931</v>
      </c>
      <c r="O4749" s="4">
        <f t="shared" ca="1" si="73"/>
        <v>1.0134736014640359E-3</v>
      </c>
    </row>
    <row r="4750" spans="2:15" x14ac:dyDescent="0.2">
      <c r="B4750" s="14">
        <v>34697</v>
      </c>
      <c r="C4750" s="25">
        <v>1056</v>
      </c>
      <c r="D4750" s="25">
        <v>1056.8</v>
      </c>
      <c r="E4750" s="25">
        <v>1050.33</v>
      </c>
      <c r="F4750" s="16">
        <v>1055.24</v>
      </c>
      <c r="G4750" s="28">
        <f ca="1">IFERROR($F4750/OFFSET($F4750,G$12,)-1,"")</f>
        <v>-7.5754706261121907E-4</v>
      </c>
      <c r="H4750" s="29">
        <f ca="1">IFERROR($F4750/OFFSET($F4750,H$12,)-1,"")</f>
        <v>9.6154766119078694E-3</v>
      </c>
      <c r="I4750" s="29">
        <f ca="1">IFERROR($F4750/OFFSET($F4750,I$12,)-1,"")</f>
        <v>2.1658098308596552E-2</v>
      </c>
      <c r="J4750" s="29">
        <f ca="1">IFERROR($F4750/OFFSET($F4750,J$12,)-1,"")</f>
        <v>-6.1508360014229879E-2</v>
      </c>
      <c r="K4750" s="30">
        <f>F4750/VLOOKUP(YEAR(B4750),$Z$13:$AB$35,3,FALSE)-1</f>
        <v>-8.2048783882528897E-2</v>
      </c>
      <c r="L4750" s="21">
        <f>MAX(F4750:$F$5741)</f>
        <v>1257.96</v>
      </c>
      <c r="M4750" s="28">
        <f ca="1">IF(OFFSET($O4750,M$12,)&lt;&gt;"",_xlfn.STDEV.S(OFFSET($O4750,,,M$12))*SQRT($J$12/$G$12),"")</f>
        <v>8.4331215694050707E-2</v>
      </c>
      <c r="N4750" s="30">
        <f ca="1">IF(OFFSET($O4750,N$12,)&lt;&gt;"",_xlfn.STDEV.S(OFFSET($O4750,,,N$12))*SQRT($J$12/$G$12),"")</f>
        <v>0.11572129635309891</v>
      </c>
      <c r="O4750" s="4">
        <f t="shared" ca="1" si="73"/>
        <v>-7.5783414638272287E-4</v>
      </c>
    </row>
    <row r="4751" spans="2:15" x14ac:dyDescent="0.2">
      <c r="B4751" s="14">
        <v>34696</v>
      </c>
      <c r="C4751" s="25">
        <v>1055.54</v>
      </c>
      <c r="D4751" s="25">
        <v>1060.0899999999999</v>
      </c>
      <c r="E4751" s="25">
        <v>1055.47</v>
      </c>
      <c r="F4751" s="16">
        <v>1056.04</v>
      </c>
      <c r="G4751" s="28">
        <f ca="1">IFERROR($F4751/OFFSET($F4751,G$12,)-1,"")</f>
        <v>7.2018800697448704E-4</v>
      </c>
      <c r="H4751" s="29">
        <f ca="1">IFERROR($F4751/OFFSET($F4751,H$12,)-1,"")</f>
        <v>2.0022988283702414E-2</v>
      </c>
      <c r="I4751" s="29">
        <f ca="1">IFERROR($F4751/OFFSET($F4751,I$12,)-1,"")</f>
        <v>2.5490634012759861E-2</v>
      </c>
      <c r="J4751" s="29">
        <f ca="1">IFERROR($F4751/OFFSET($F4751,J$12,)-1,"")</f>
        <v>-6.0287064309168081E-2</v>
      </c>
      <c r="K4751" s="30">
        <f>F4751/VLOOKUP(YEAR(B4751),$Z$13:$AB$35,3,FALSE)-1</f>
        <v>-8.1352865444169975E-2</v>
      </c>
      <c r="L4751" s="21">
        <f>MAX(F4751:$F$5741)</f>
        <v>1257.96</v>
      </c>
      <c r="M4751" s="28">
        <f ca="1">IF(OFFSET($O4751,M$12,)&lt;&gt;"",_xlfn.STDEV.S(OFFSET($O4751,,,M$12))*SQRT($J$12/$G$12),"")</f>
        <v>8.4213858971992295E-2</v>
      </c>
      <c r="N4751" s="30">
        <f ca="1">IF(OFFSET($O4751,N$12,)&lt;&gt;"",_xlfn.STDEV.S(OFFSET($O4751,,,N$12))*SQRT($J$12/$G$12),"")</f>
        <v>0.11577158315869968</v>
      </c>
      <c r="O4751" s="4">
        <f t="shared" ref="O4751:O4814" ca="1" si="74">IFERROR(LN(1+G4751),"")</f>
        <v>7.1992879603806424E-4</v>
      </c>
    </row>
    <row r="4752" spans="2:15" x14ac:dyDescent="0.2">
      <c r="B4752" s="14">
        <v>34695</v>
      </c>
      <c r="C4752" s="25">
        <v>1051.8399999999999</v>
      </c>
      <c r="D4752" s="25">
        <v>1055.6400000000001</v>
      </c>
      <c r="E4752" s="25">
        <v>1051.8399999999999</v>
      </c>
      <c r="F4752" s="16">
        <v>1055.28</v>
      </c>
      <c r="G4752" s="28">
        <f ca="1">IFERROR($F4752/OFFSET($F4752,G$12,)-1,"")</f>
        <v>3.2323078678175854E-3</v>
      </c>
      <c r="H4752" s="29">
        <f ca="1">IFERROR($F4752/OFFSET($F4752,H$12,)-1,"")</f>
        <v>1.9249529144733657E-2</v>
      </c>
      <c r="I4752" s="29">
        <f ca="1">IFERROR($F4752/OFFSET($F4752,I$12,)-1,"")</f>
        <v>2.9852931130390559E-2</v>
      </c>
      <c r="J4752" s="29">
        <f ca="1">IFERROR($F4752/OFFSET($F4752,J$12,)-1,"")</f>
        <v>-4.148235614696405E-2</v>
      </c>
      <c r="K4752" s="30">
        <f>F4752/VLOOKUP(YEAR(B4752),$Z$13:$AB$35,3,FALSE)-1</f>
        <v>-8.201398796061099E-2</v>
      </c>
      <c r="L4752" s="21">
        <f>MAX(F4752:$F$5741)</f>
        <v>1257.96</v>
      </c>
      <c r="M4752" s="28">
        <f ca="1">IF(OFFSET($O4752,M$12,)&lt;&gt;"",_xlfn.STDEV.S(OFFSET($O4752,,,M$12))*SQRT($J$12/$G$12),"")</f>
        <v>8.5510279540224512E-2</v>
      </c>
      <c r="N4752" s="30">
        <f ca="1">IF(OFFSET($O4752,N$12,)&lt;&gt;"",_xlfn.STDEV.S(OFFSET($O4752,,,N$12))*SQRT($J$12/$G$12),"")</f>
        <v>0.11697114025854007</v>
      </c>
      <c r="O4752" s="4">
        <f t="shared" ca="1" si="74"/>
        <v>3.2270951903732074E-3</v>
      </c>
    </row>
    <row r="4753" spans="2:15" x14ac:dyDescent="0.2">
      <c r="B4753" s="14">
        <v>34691</v>
      </c>
      <c r="C4753" s="25">
        <v>1052.4100000000001</v>
      </c>
      <c r="D4753" s="25">
        <v>1052.49</v>
      </c>
      <c r="E4753" s="25">
        <v>1051.46</v>
      </c>
      <c r="F4753" s="16">
        <v>1051.8800000000001</v>
      </c>
      <c r="G4753" s="28">
        <f ca="1">IFERROR($F4753/OFFSET($F4753,G$12,)-1,"")</f>
        <v>-5.8907363420412917E-4</v>
      </c>
      <c r="H4753" s="29">
        <f ca="1">IFERROR($F4753/OFFSET($F4753,H$12,)-1,"")</f>
        <v>2.4006541928700775E-2</v>
      </c>
      <c r="I4753" s="29">
        <f ca="1">IFERROR($F4753/OFFSET($F4753,I$12,)-1,"")</f>
        <v>2.9216649380638504E-2</v>
      </c>
      <c r="J4753" s="29">
        <f ca="1">IFERROR($F4753/OFFSET($F4753,J$12,)-1,"")</f>
        <v>-2.3414724723795244E-2</v>
      </c>
      <c r="K4753" s="30">
        <f>F4753/VLOOKUP(YEAR(B4753),$Z$13:$AB$35,3,FALSE)-1</f>
        <v>-8.4971641323636771E-2</v>
      </c>
      <c r="L4753" s="21">
        <f>MAX(F4753:$F$5741)</f>
        <v>1257.96</v>
      </c>
      <c r="M4753" s="28">
        <f ca="1">IF(OFFSET($O4753,M$12,)&lt;&gt;"",_xlfn.STDEV.S(OFFSET($O4753,,,M$12))*SQRT($J$12/$G$12),"")</f>
        <v>8.6222404871711372E-2</v>
      </c>
      <c r="N4753" s="30">
        <f ca="1">IF(OFFSET($O4753,N$12,)&lt;&gt;"",_xlfn.STDEV.S(OFFSET($O4753,,,N$12))*SQRT($J$12/$G$12),"")</f>
        <v>0.11844103583946192</v>
      </c>
      <c r="O4753" s="4">
        <f t="shared" ca="1" si="74"/>
        <v>-5.8924720624520895E-4</v>
      </c>
    </row>
    <row r="4754" spans="2:15" x14ac:dyDescent="0.2">
      <c r="B4754" s="14">
        <v>34690</v>
      </c>
      <c r="C4754" s="25">
        <v>1045.32</v>
      </c>
      <c r="D4754" s="25">
        <v>1053.8399999999999</v>
      </c>
      <c r="E4754" s="25">
        <v>1045.32</v>
      </c>
      <c r="F4754" s="16">
        <v>1052.5</v>
      </c>
      <c r="G4754" s="28">
        <f ca="1">IFERROR($F4754/OFFSET($F4754,G$12,)-1,"")</f>
        <v>6.9939436848802661E-3</v>
      </c>
      <c r="H4754" s="29">
        <f ca="1">IFERROR($F4754/OFFSET($F4754,H$12,)-1,"")</f>
        <v>2.4600138235838065E-2</v>
      </c>
      <c r="I4754" s="29">
        <f ca="1">IFERROR($F4754/OFFSET($F4754,I$12,)-1,"")</f>
        <v>1.9893989166351655E-2</v>
      </c>
      <c r="J4754" s="29">
        <f ca="1">IFERROR($F4754/OFFSET($F4754,J$12,)-1,"")</f>
        <v>-2.1294402082945973E-2</v>
      </c>
      <c r="K4754" s="30">
        <f>F4754/VLOOKUP(YEAR(B4754),$Z$13:$AB$35,3,FALSE)-1</f>
        <v>-8.4432304533908598E-2</v>
      </c>
      <c r="L4754" s="21">
        <f>MAX(F4754:$F$5741)</f>
        <v>1257.96</v>
      </c>
      <c r="M4754" s="28">
        <f ca="1">IF(OFFSET($O4754,M$12,)&lt;&gt;"",_xlfn.STDEV.S(OFFSET($O4754,,,M$12))*SQRT($J$12/$G$12),"")</f>
        <v>8.8461946996425428E-2</v>
      </c>
      <c r="N4754" s="30">
        <f ca="1">IF(OFFSET($O4754,N$12,)&lt;&gt;"",_xlfn.STDEV.S(OFFSET($O4754,,,N$12))*SQRT($J$12/$G$12),"")</f>
        <v>0.12109297483120456</v>
      </c>
      <c r="O4754" s="4">
        <f t="shared" ca="1" si="74"/>
        <v>6.9695995027293138E-3</v>
      </c>
    </row>
    <row r="4755" spans="2:15" x14ac:dyDescent="0.2">
      <c r="B4755" s="14">
        <v>34689</v>
      </c>
      <c r="C4755" s="25">
        <v>1035.31</v>
      </c>
      <c r="D4755" s="25">
        <v>1045.99</v>
      </c>
      <c r="E4755" s="25">
        <v>1035.31</v>
      </c>
      <c r="F4755" s="16">
        <v>1045.19</v>
      </c>
      <c r="G4755" s="28">
        <f ca="1">IFERROR($F4755/OFFSET($F4755,G$12,)-1,"")</f>
        <v>9.5430354193430933E-3</v>
      </c>
      <c r="H4755" s="29">
        <f ca="1">IFERROR($F4755/OFFSET($F4755,H$12,)-1,"")</f>
        <v>1.7880272294342969E-2</v>
      </c>
      <c r="I4755" s="29">
        <f ca="1">IFERROR($F4755/OFFSET($F4755,I$12,)-1,"")</f>
        <v>1.1252370447772941E-2</v>
      </c>
      <c r="J4755" s="29">
        <f ca="1">IFERROR($F4755/OFFSET($F4755,J$12,)-1,"")</f>
        <v>-3.2061195951139432E-2</v>
      </c>
      <c r="K4755" s="30">
        <f>F4755/VLOOKUP(YEAR(B4755),$Z$13:$AB$35,3,FALSE)-1</f>
        <v>-9.0791259264414115E-2</v>
      </c>
      <c r="L4755" s="21">
        <f>MAX(F4755:$F$5741)</f>
        <v>1257.96</v>
      </c>
      <c r="M4755" s="28">
        <f ca="1">IF(OFFSET($O4755,M$12,)&lt;&gt;"",_xlfn.STDEV.S(OFFSET($O4755,,,M$12))*SQRT($J$12/$G$12),"")</f>
        <v>9.3424198584049767E-2</v>
      </c>
      <c r="N4755" s="30">
        <f ca="1">IF(OFFSET($O4755,N$12,)&lt;&gt;"",_xlfn.STDEV.S(OFFSET($O4755,,,N$12))*SQRT($J$12/$G$12),"")</f>
        <v>0.12026017678423016</v>
      </c>
      <c r="O4755" s="4">
        <f t="shared" ca="1" si="74"/>
        <v>9.4977882923598309E-3</v>
      </c>
    </row>
    <row r="4756" spans="2:15" x14ac:dyDescent="0.2">
      <c r="B4756" s="14">
        <v>34688</v>
      </c>
      <c r="C4756" s="25">
        <v>1035.44</v>
      </c>
      <c r="D4756" s="25">
        <v>1036.46</v>
      </c>
      <c r="E4756" s="25">
        <v>1032.8399999999999</v>
      </c>
      <c r="F4756" s="16">
        <v>1035.31</v>
      </c>
      <c r="G4756" s="28">
        <f ca="1">IFERROR($F4756/OFFSET($F4756,G$12,)-1,"")</f>
        <v>-3.8634278263338651E-5</v>
      </c>
      <c r="H4756" s="29">
        <f ca="1">IFERROR($F4756/OFFSET($F4756,H$12,)-1,"")</f>
        <v>5.0577613823901135E-3</v>
      </c>
      <c r="I4756" s="29">
        <f ca="1">IFERROR($F4756/OFFSET($F4756,I$12,)-1,"")</f>
        <v>1.0916582855692081E-2</v>
      </c>
      <c r="J4756" s="29">
        <f ca="1">IFERROR($F4756/OFFSET($F4756,J$12,)-1,"")</f>
        <v>-4.1264226249455915E-2</v>
      </c>
      <c r="K4756" s="30">
        <f>F4756/VLOOKUP(YEAR(B4756),$Z$13:$AB$35,3,FALSE)-1</f>
        <v>-9.9385851978148199E-2</v>
      </c>
      <c r="L4756" s="21">
        <f>MAX(F4756:$F$5741)</f>
        <v>1257.96</v>
      </c>
      <c r="M4756" s="28">
        <f ca="1">IF(OFFSET($O4756,M$12,)&lt;&gt;"",_xlfn.STDEV.S(OFFSET($O4756,,,M$12))*SQRT($J$12/$G$12),"")</f>
        <v>9.2064975872913068E-2</v>
      </c>
      <c r="N4756" s="30">
        <f ca="1">IF(OFFSET($O4756,N$12,)&lt;&gt;"",_xlfn.STDEV.S(OFFSET($O4756,,,N$12))*SQRT($J$12/$G$12),"")</f>
        <v>0.12076760885652155</v>
      </c>
      <c r="O4756" s="4">
        <f t="shared" ca="1" si="74"/>
        <v>-3.8635024586289607E-5</v>
      </c>
    </row>
    <row r="4757" spans="2:15" x14ac:dyDescent="0.2">
      <c r="B4757" s="14">
        <v>34687</v>
      </c>
      <c r="C4757" s="25">
        <v>1027.4000000000001</v>
      </c>
      <c r="D4757" s="25">
        <v>1036.04</v>
      </c>
      <c r="E4757" s="25">
        <v>1027.4000000000001</v>
      </c>
      <c r="F4757" s="16">
        <v>1035.3499999999999</v>
      </c>
      <c r="G4757" s="28">
        <f ca="1">IFERROR($F4757/OFFSET($F4757,G$12,)-1,"")</f>
        <v>7.9145655263719306E-3</v>
      </c>
      <c r="H4757" s="29">
        <f ca="1">IFERROR($F4757/OFFSET($F4757,H$12,)-1,"")</f>
        <v>4.316616548646568E-3</v>
      </c>
      <c r="I4757" s="29">
        <f ca="1">IFERROR($F4757/OFFSET($F4757,I$12,)-1,"")</f>
        <v>9.4869444823619808E-3</v>
      </c>
      <c r="J4757" s="29">
        <f ca="1">IFERROR($F4757/OFFSET($F4757,J$12,)-1,"")</f>
        <v>-4.490650627750159E-2</v>
      </c>
      <c r="K4757" s="30">
        <f>F4757/VLOOKUP(YEAR(B4757),$Z$13:$AB$35,3,FALSE)-1</f>
        <v>-9.9351056056230291E-2</v>
      </c>
      <c r="L4757" s="21">
        <f>MAX(F4757:$F$5741)</f>
        <v>1257.96</v>
      </c>
      <c r="M4757" s="28">
        <f ca="1">IF(OFFSET($O4757,M$12,)&lt;&gt;"",_xlfn.STDEV.S(OFFSET($O4757,,,M$12))*SQRT($J$12/$G$12),"")</f>
        <v>9.499289339132895E-2</v>
      </c>
      <c r="N4757" s="30">
        <f ca="1">IF(OFFSET($O4757,N$12,)&lt;&gt;"",_xlfn.STDEV.S(OFFSET($O4757,,,N$12))*SQRT($J$12/$G$12),"")</f>
        <v>0.12076068108469337</v>
      </c>
      <c r="O4757" s="4">
        <f t="shared" ca="1" si="74"/>
        <v>7.8834096348982825E-3</v>
      </c>
    </row>
    <row r="4758" spans="2:15" x14ac:dyDescent="0.2">
      <c r="B4758" s="14">
        <v>34684</v>
      </c>
      <c r="C4758" s="25">
        <v>1027.4000000000001</v>
      </c>
      <c r="D4758" s="25">
        <v>1027.44</v>
      </c>
      <c r="E4758" s="25">
        <v>1021.32</v>
      </c>
      <c r="F4758" s="16">
        <v>1027.22</v>
      </c>
      <c r="G4758" s="28">
        <f ca="1">IFERROR($F4758/OFFSET($F4758,G$12,)-1,"")</f>
        <v>-9.7349181780170824E-6</v>
      </c>
      <c r="H4758" s="29">
        <f ca="1">IFERROR($F4758/OFFSET($F4758,H$12,)-1,"")</f>
        <v>-6.3456441409196485E-3</v>
      </c>
      <c r="I4758" s="29">
        <f ca="1">IFERROR($F4758/OFFSET($F4758,I$12,)-1,"")</f>
        <v>-4.3037434813796294E-3</v>
      </c>
      <c r="J4758" s="29">
        <f ca="1">IFERROR($F4758/OFFSET($F4758,J$12,)-1,"")</f>
        <v>-4.8685392530028904E-2</v>
      </c>
      <c r="K4758" s="30">
        <f>F4758/VLOOKUP(YEAR(B4758),$Z$13:$AB$35,3,FALSE)-1</f>
        <v>-0.10642332718605374</v>
      </c>
      <c r="L4758" s="21">
        <f>MAX(F4758:$F$5741)</f>
        <v>1257.96</v>
      </c>
      <c r="M4758" s="28">
        <f ca="1">IF(OFFSET($O4758,M$12,)&lt;&gt;"",_xlfn.STDEV.S(OFFSET($O4758,,,M$12))*SQRT($J$12/$G$12),"")</f>
        <v>9.1856197582305343E-2</v>
      </c>
      <c r="N4758" s="30">
        <f ca="1">IF(OFFSET($O4758,N$12,)&lt;&gt;"",_xlfn.STDEV.S(OFFSET($O4758,,,N$12))*SQRT($J$12/$G$12),"")</f>
        <v>0.11955863180585374</v>
      </c>
      <c r="O4758" s="4">
        <f t="shared" ca="1" si="74"/>
        <v>-9.7349655626405731E-6</v>
      </c>
    </row>
    <row r="4759" spans="2:15" x14ac:dyDescent="0.2">
      <c r="B4759" s="14">
        <v>34683</v>
      </c>
      <c r="C4759" s="25">
        <v>1027</v>
      </c>
      <c r="D4759" s="25">
        <v>1029.06</v>
      </c>
      <c r="E4759" s="25">
        <v>1025.31</v>
      </c>
      <c r="F4759" s="16">
        <v>1027.23</v>
      </c>
      <c r="G4759" s="28">
        <f ca="1">IFERROR($F4759/OFFSET($F4759,G$12,)-1,"")</f>
        <v>3.895484159988083E-4</v>
      </c>
      <c r="H4759" s="29">
        <f ca="1">IFERROR($F4759/OFFSET($F4759,H$12,)-1,"")</f>
        <v>-1.6072642982346896E-2</v>
      </c>
      <c r="I4759" s="29">
        <f ca="1">IFERROR($F4759/OFFSET($F4759,I$12,)-1,"")</f>
        <v>5.3570732847618707E-4</v>
      </c>
      <c r="J4759" s="29">
        <f ca="1">IFERROR($F4759/OFFSET($F4759,J$12,)-1,"")</f>
        <v>-5.7336355544135631E-2</v>
      </c>
      <c r="K4759" s="30">
        <f>F4759/VLOOKUP(YEAR(B4759),$Z$13:$AB$35,3,FALSE)-1</f>
        <v>-0.10641462820557424</v>
      </c>
      <c r="L4759" s="21">
        <f>MAX(F4759:$F$5741)</f>
        <v>1257.96</v>
      </c>
      <c r="M4759" s="28">
        <f ca="1">IF(OFFSET($O4759,M$12,)&lt;&gt;"",_xlfn.STDEV.S(OFFSET($O4759,,,M$12))*SQRT($J$12/$G$12),"")</f>
        <v>9.2319202194104527E-2</v>
      </c>
      <c r="N4759" s="30">
        <f ca="1">IF(OFFSET($O4759,N$12,)&lt;&gt;"",_xlfn.STDEV.S(OFFSET($O4759,,,N$12))*SQRT($J$12/$G$12),"")</f>
        <v>0.12282873067238666</v>
      </c>
      <c r="O4759" s="4">
        <f t="shared" ca="1" si="74"/>
        <v>3.8947256171324322E-4</v>
      </c>
    </row>
    <row r="4760" spans="2:15" x14ac:dyDescent="0.2">
      <c r="B4760" s="14">
        <v>34682</v>
      </c>
      <c r="C4760" s="25">
        <v>1030.19</v>
      </c>
      <c r="D4760" s="25">
        <v>1030.22</v>
      </c>
      <c r="E4760" s="25">
        <v>1026.69</v>
      </c>
      <c r="F4760" s="16">
        <v>1026.83</v>
      </c>
      <c r="G4760" s="28">
        <f ca="1">IFERROR($F4760/OFFSET($F4760,G$12,)-1,"")</f>
        <v>-3.1744490826133287E-3</v>
      </c>
      <c r="H4760" s="29">
        <f ca="1">IFERROR($F4760/OFFSET($F4760,H$12,)-1,"")</f>
        <v>-1.7218276832373092E-2</v>
      </c>
      <c r="I4760" s="29">
        <f ca="1">IFERROR($F4760/OFFSET($F4760,I$12,)-1,"")</f>
        <v>3.3122582782096899E-4</v>
      </c>
      <c r="J4760" s="29">
        <f ca="1">IFERROR($F4760/OFFSET($F4760,J$12,)-1,"")</f>
        <v>-6.5371137304874316E-2</v>
      </c>
      <c r="K4760" s="30">
        <f>F4760/VLOOKUP(YEAR(B4760),$Z$13:$AB$35,3,FALSE)-1</f>
        <v>-0.10676258742475386</v>
      </c>
      <c r="L4760" s="21">
        <f>MAX(F4760:$F$5741)</f>
        <v>1257.96</v>
      </c>
      <c r="M4760" s="28">
        <f ca="1">IF(OFFSET($O4760,M$12,)&lt;&gt;"",_xlfn.STDEV.S(OFFSET($O4760,,,M$12))*SQRT($J$12/$G$12),"")</f>
        <v>9.2750936232859738E-2</v>
      </c>
      <c r="N4760" s="30">
        <f ca="1">IF(OFFSET($O4760,N$12,)&lt;&gt;"",_xlfn.STDEV.S(OFFSET($O4760,,,N$12))*SQRT($J$12/$G$12),"")</f>
        <v>0.12279024921129204</v>
      </c>
      <c r="O4760" s="4">
        <f t="shared" ca="1" si="74"/>
        <v>-3.1794983346629764E-3</v>
      </c>
    </row>
    <row r="4761" spans="2:15" x14ac:dyDescent="0.2">
      <c r="B4761" s="14">
        <v>34681</v>
      </c>
      <c r="C4761" s="25">
        <v>1030.73</v>
      </c>
      <c r="D4761" s="25">
        <v>1030.73</v>
      </c>
      <c r="E4761" s="25">
        <v>1026.72</v>
      </c>
      <c r="F4761" s="16">
        <v>1030.0999999999999</v>
      </c>
      <c r="G4761" s="28">
        <f ca="1">IFERROR($F4761/OFFSET($F4761,G$12,)-1,"")</f>
        <v>-7.7602095256590342E-4</v>
      </c>
      <c r="H4761" s="29">
        <f ca="1">IFERROR($F4761/OFFSET($F4761,H$12,)-1,"")</f>
        <v>-1.9391320075775709E-2</v>
      </c>
      <c r="I4761" s="29">
        <f ca="1">IFERROR($F4761/OFFSET($F4761,I$12,)-1,"")</f>
        <v>-6.7908420644169354E-4</v>
      </c>
      <c r="J4761" s="29">
        <f ca="1">IFERROR($F4761/OFFSET($F4761,J$12,)-1,"")</f>
        <v>-5.9913301391740892E-2</v>
      </c>
      <c r="K4761" s="30">
        <f>F4761/VLOOKUP(YEAR(B4761),$Z$13:$AB$35,3,FALSE)-1</f>
        <v>-0.10391802080796131</v>
      </c>
      <c r="L4761" s="21">
        <f>MAX(F4761:$F$5741)</f>
        <v>1257.96</v>
      </c>
      <c r="M4761" s="28">
        <f ca="1">IF(OFFSET($O4761,M$12,)&lt;&gt;"",_xlfn.STDEV.S(OFFSET($O4761,,,M$12))*SQRT($J$12/$G$12),"")</f>
        <v>0.10227783650046623</v>
      </c>
      <c r="N4761" s="30">
        <f ca="1">IF(OFFSET($O4761,N$12,)&lt;&gt;"",_xlfn.STDEV.S(OFFSET($O4761,,,N$12))*SQRT($J$12/$G$12),"")</f>
        <v>0.12806147884283756</v>
      </c>
      <c r="O4761" s="4">
        <f t="shared" ca="1" si="74"/>
        <v>-7.7632221269151032E-4</v>
      </c>
    </row>
    <row r="4762" spans="2:15" x14ac:dyDescent="0.2">
      <c r="B4762" s="14">
        <v>34680</v>
      </c>
      <c r="C4762" s="25">
        <v>1034.04</v>
      </c>
      <c r="D4762" s="25">
        <v>1034.8399999999999</v>
      </c>
      <c r="E4762" s="25">
        <v>1029.56</v>
      </c>
      <c r="F4762" s="16">
        <v>1030.9000000000001</v>
      </c>
      <c r="G4762" s="28">
        <f ca="1">IFERROR($F4762/OFFSET($F4762,G$12,)-1,"")</f>
        <v>-2.7858925496719866E-3</v>
      </c>
      <c r="H4762" s="29">
        <f ca="1">IFERROR($F4762/OFFSET($F4762,H$12,)-1,"")</f>
        <v>-7.1748447055423048E-3</v>
      </c>
      <c r="I4762" s="29">
        <f ca="1">IFERROR($F4762/OFFSET($F4762,I$12,)-1,"")</f>
        <v>-3.7880984132504514E-3</v>
      </c>
      <c r="J4762" s="29">
        <f ca="1">IFERROR($F4762/OFFSET($F4762,J$12,)-1,"")</f>
        <v>-5.992960186755647E-2</v>
      </c>
      <c r="K4762" s="30">
        <f>F4762/VLOOKUP(YEAR(B4762),$Z$13:$AB$35,3,FALSE)-1</f>
        <v>-0.10322210236960216</v>
      </c>
      <c r="L4762" s="21">
        <f>MAX(F4762:$F$5741)</f>
        <v>1257.96</v>
      </c>
      <c r="M4762" s="28">
        <f ca="1">IF(OFFSET($O4762,M$12,)&lt;&gt;"",_xlfn.STDEV.S(OFFSET($O4762,,,M$12))*SQRT($J$12/$G$12),"")</f>
        <v>0.10311207009702435</v>
      </c>
      <c r="N4762" s="30">
        <f ca="1">IF(OFFSET($O4762,N$12,)&lt;&gt;"",_xlfn.STDEV.S(OFFSET($O4762,,,N$12))*SQRT($J$12/$G$12),"")</f>
        <v>0.12823913990122854</v>
      </c>
      <c r="O4762" s="4">
        <f t="shared" ca="1" si="74"/>
        <v>-2.7897803707010753E-3</v>
      </c>
    </row>
    <row r="4763" spans="2:15" x14ac:dyDescent="0.2">
      <c r="B4763" s="14">
        <v>34677</v>
      </c>
      <c r="C4763" s="25">
        <v>1043.75</v>
      </c>
      <c r="D4763" s="25">
        <v>1043.75</v>
      </c>
      <c r="E4763" s="25">
        <v>1033.78</v>
      </c>
      <c r="F4763" s="16">
        <v>1033.78</v>
      </c>
      <c r="G4763" s="28">
        <f ca="1">IFERROR($F4763/OFFSET($F4763,G$12,)-1,"")</f>
        <v>-9.7987567168896783E-3</v>
      </c>
      <c r="H4763" s="29">
        <f ca="1">IFERROR($F4763/OFFSET($F4763,H$12,)-1,"")</f>
        <v>1.0554958409589865E-3</v>
      </c>
      <c r="I4763" s="29">
        <f ca="1">IFERROR($F4763/OFFSET($F4763,I$12,)-1,"")</f>
        <v>-7.3456689359823191E-3</v>
      </c>
      <c r="J4763" s="29">
        <f ca="1">IFERROR($F4763/OFFSET($F4763,J$12,)-1,"")</f>
        <v>-4.8715400471142534E-2</v>
      </c>
      <c r="K4763" s="30">
        <f>F4763/VLOOKUP(YEAR(B4763),$Z$13:$AB$35,3,FALSE)-1</f>
        <v>-0.10071679599150973</v>
      </c>
      <c r="L4763" s="21">
        <f>MAX(F4763:$F$5741)</f>
        <v>1257.96</v>
      </c>
      <c r="M4763" s="28">
        <f ca="1">IF(OFFSET($O4763,M$12,)&lt;&gt;"",_xlfn.STDEV.S(OFFSET($O4763,,,M$12))*SQRT($J$12/$G$12),"")</f>
        <v>0.10495201450169836</v>
      </c>
      <c r="N4763" s="30">
        <f ca="1">IF(OFFSET($O4763,N$12,)&lt;&gt;"",_xlfn.STDEV.S(OFFSET($O4763,,,N$12))*SQRT($J$12/$G$12),"")</f>
        <v>0.12823819965324595</v>
      </c>
      <c r="O4763" s="4">
        <f t="shared" ca="1" si="74"/>
        <v>-9.8470804677311622E-3</v>
      </c>
    </row>
    <row r="4764" spans="2:15" x14ac:dyDescent="0.2">
      <c r="B4764" s="14">
        <v>34675</v>
      </c>
      <c r="C4764" s="25">
        <v>1044.74</v>
      </c>
      <c r="D4764" s="25">
        <v>1048.08</v>
      </c>
      <c r="E4764" s="25">
        <v>1043.8800000000001</v>
      </c>
      <c r="F4764" s="16">
        <v>1044.01</v>
      </c>
      <c r="G4764" s="28">
        <f ca="1">IFERROR($F4764/OFFSET($F4764,G$12,)-1,"")</f>
        <v>-7.7525315365323255E-4</v>
      </c>
      <c r="H4764" s="29">
        <f ca="1">IFERROR($F4764/OFFSET($F4764,H$12,)-1,"")</f>
        <v>5.6155965246873496E-3</v>
      </c>
      <c r="I4764" s="29">
        <f ca="1">IFERROR($F4764/OFFSET($F4764,I$12,)-1,"")</f>
        <v>1.5169047364377963E-2</v>
      </c>
      <c r="J4764" s="29">
        <f ca="1">IFERROR($F4764/OFFSET($F4764,J$12,)-1,"")</f>
        <v>-4.3754236201432484E-2</v>
      </c>
      <c r="K4764" s="30">
        <f>F4764/VLOOKUP(YEAR(B4764),$Z$13:$AB$35,3,FALSE)-1</f>
        <v>-9.1817738960993767E-2</v>
      </c>
      <c r="L4764" s="21">
        <f>MAX(F4764:$F$5741)</f>
        <v>1257.96</v>
      </c>
      <c r="M4764" s="28">
        <f ca="1">IF(OFFSET($O4764,M$12,)&lt;&gt;"",_xlfn.STDEV.S(OFFSET($O4764,,,M$12))*SQRT($J$12/$G$12),"")</f>
        <v>0.10762337257467822</v>
      </c>
      <c r="N4764" s="30">
        <f ca="1">IF(OFFSET($O4764,N$12,)&lt;&gt;"",_xlfn.STDEV.S(OFFSET($O4764,,,N$12))*SQRT($J$12/$G$12),"")</f>
        <v>0.12761292825174217</v>
      </c>
      <c r="O4764" s="4">
        <f t="shared" ca="1" si="74"/>
        <v>-7.7555381778327719E-4</v>
      </c>
    </row>
    <row r="4765" spans="2:15" x14ac:dyDescent="0.2">
      <c r="B4765" s="14">
        <v>34674</v>
      </c>
      <c r="C4765" s="25">
        <v>1050.56</v>
      </c>
      <c r="D4765" s="25">
        <v>1051.6600000000001</v>
      </c>
      <c r="E4765" s="25">
        <v>1042.96</v>
      </c>
      <c r="F4765" s="16">
        <v>1044.82</v>
      </c>
      <c r="G4765" s="28">
        <f ca="1">IFERROR($F4765/OFFSET($F4765,G$12,)-1,"")</f>
        <v>-5.3785448418327553E-3</v>
      </c>
      <c r="H4765" s="29">
        <f ca="1">IFERROR($F4765/OFFSET($F4765,H$12,)-1,"")</f>
        <v>1.0659702070032973E-2</v>
      </c>
      <c r="I4765" s="29">
        <f ca="1">IFERROR($F4765/OFFSET($F4765,I$12,)-1,"")</f>
        <v>8.6400803189590203E-3</v>
      </c>
      <c r="J4765" s="29">
        <f ca="1">IFERROR($F4765/OFFSET($F4765,J$12,)-1,"")</f>
        <v>-3.3781846765617018E-2</v>
      </c>
      <c r="K4765" s="30">
        <f>F4765/VLOOKUP(YEAR(B4765),$Z$13:$AB$35,3,FALSE)-1</f>
        <v>-9.1113121542155229E-2</v>
      </c>
      <c r="L4765" s="21">
        <f>MAX(F4765:$F$5741)</f>
        <v>1257.96</v>
      </c>
      <c r="M4765" s="28">
        <f ca="1">IF(OFFSET($O4765,M$12,)&lt;&gt;"",_xlfn.STDEV.S(OFFSET($O4765,,,M$12))*SQRT($J$12/$G$12),"")</f>
        <v>0.1077673116002483</v>
      </c>
      <c r="N4765" s="30">
        <f ca="1">IF(OFFSET($O4765,N$12,)&lt;&gt;"",_xlfn.STDEV.S(OFFSET($O4765,,,N$12))*SQRT($J$12/$G$12),"")</f>
        <v>0.12949669271736938</v>
      </c>
      <c r="O4765" s="4">
        <f t="shared" ca="1" si="74"/>
        <v>-5.3930612891129534E-3</v>
      </c>
    </row>
    <row r="4766" spans="2:15" x14ac:dyDescent="0.2">
      <c r="B4766" s="14">
        <v>34673</v>
      </c>
      <c r="C4766" s="25">
        <v>1038.78</v>
      </c>
      <c r="D4766" s="25">
        <v>1050.47</v>
      </c>
      <c r="E4766" s="25">
        <v>1038.78</v>
      </c>
      <c r="F4766" s="16">
        <v>1050.47</v>
      </c>
      <c r="G4766" s="28">
        <f ca="1">IFERROR($F4766/OFFSET($F4766,G$12,)-1,"")</f>
        <v>1.1672364809553804E-2</v>
      </c>
      <c r="H4766" s="29">
        <f ca="1">IFERROR($F4766/OFFSET($F4766,H$12,)-1,"")</f>
        <v>1.7039898535149867E-2</v>
      </c>
      <c r="I4766" s="29">
        <f ca="1">IFERROR($F4766/OFFSET($F4766,I$12,)-1,"")</f>
        <v>5.8889995403708095E-3</v>
      </c>
      <c r="J4766" s="29">
        <f ca="1">IFERROR($F4766/OFFSET($F4766,J$12,)-1,"")</f>
        <v>-1.8775045069448937E-2</v>
      </c>
      <c r="K4766" s="30">
        <f>F4766/VLOOKUP(YEAR(B4766),$Z$13:$AB$35,3,FALSE)-1</f>
        <v>-8.6198197571244584E-2</v>
      </c>
      <c r="L4766" s="21">
        <f>MAX(F4766:$F$5741)</f>
        <v>1257.96</v>
      </c>
      <c r="M4766" s="28">
        <f ca="1">IF(OFFSET($O4766,M$12,)&lt;&gt;"",_xlfn.STDEV.S(OFFSET($O4766,,,M$12))*SQRT($J$12/$G$12),"")</f>
        <v>0.14216331363741946</v>
      </c>
      <c r="N4766" s="30">
        <f ca="1">IF(OFFSET($O4766,N$12,)&lt;&gt;"",_xlfn.STDEV.S(OFFSET($O4766,,,N$12))*SQRT($J$12/$G$12),"")</f>
        <v>0.13057600003266764</v>
      </c>
      <c r="O4766" s="4">
        <f t="shared" ca="1" si="74"/>
        <v>1.1604768258679734E-2</v>
      </c>
    </row>
    <row r="4767" spans="2:15" x14ac:dyDescent="0.2">
      <c r="B4767" s="14">
        <v>34670</v>
      </c>
      <c r="C4767" s="25">
        <v>1032.6199999999999</v>
      </c>
      <c r="D4767" s="25">
        <v>1038.3499999999999</v>
      </c>
      <c r="E4767" s="25">
        <v>1030.5999999999999</v>
      </c>
      <c r="F4767" s="16">
        <v>1038.3499999999999</v>
      </c>
      <c r="G4767" s="28">
        <f ca="1">IFERROR($F4767/OFFSET($F4767,G$12,)-1,"")</f>
        <v>5.4808316145211755E-3</v>
      </c>
      <c r="H4767" s="29">
        <f ca="1">IFERROR($F4767/OFFSET($F4767,H$12,)-1,"")</f>
        <v>8.3123743675894701E-3</v>
      </c>
      <c r="I4767" s="29">
        <f ca="1">IFERROR($F4767/OFFSET($F4767,I$12,)-1,"")</f>
        <v>-7.3325557828722854E-3</v>
      </c>
      <c r="J4767" s="29">
        <f ca="1">IFERROR($F4767/OFFSET($F4767,J$12,)-1,"")</f>
        <v>-2.4794552711904339E-2</v>
      </c>
      <c r="K4767" s="30">
        <f>F4767/VLOOKUP(YEAR(B4767),$Z$13:$AB$35,3,FALSE)-1</f>
        <v>-9.6741361912383916E-2</v>
      </c>
      <c r="L4767" s="21">
        <f>MAX(F4767:$F$5741)</f>
        <v>1257.96</v>
      </c>
      <c r="M4767" s="28">
        <f ca="1">IF(OFFSET($O4767,M$12,)&lt;&gt;"",_xlfn.STDEV.S(OFFSET($O4767,,,M$12))*SQRT($J$12/$G$12),"")</f>
        <v>0.13908584367591056</v>
      </c>
      <c r="N4767" s="30">
        <f ca="1">IF(OFFSET($O4767,N$12,)&lt;&gt;"",_xlfn.STDEV.S(OFFSET($O4767,,,N$12))*SQRT($J$12/$G$12),"")</f>
        <v>0.12792416059801409</v>
      </c>
      <c r="O4767" s="4">
        <f t="shared" ca="1" si="74"/>
        <v>5.4658665128275172E-3</v>
      </c>
    </row>
    <row r="4768" spans="2:15" x14ac:dyDescent="0.2">
      <c r="B4768" s="14">
        <v>34669</v>
      </c>
      <c r="C4768" s="25">
        <v>1038.0899999999999</v>
      </c>
      <c r="D4768" s="25">
        <v>1038.1600000000001</v>
      </c>
      <c r="E4768" s="25">
        <v>1031.54</v>
      </c>
      <c r="F4768" s="16">
        <v>1032.69</v>
      </c>
      <c r="G4768" s="28">
        <f ca="1">IFERROR($F4768/OFFSET($F4768,G$12,)-1,"")</f>
        <v>-5.2881003294226181E-3</v>
      </c>
      <c r="H4768" s="29">
        <f ca="1">IFERROR($F4768/OFFSET($F4768,H$12,)-1,"")</f>
        <v>7.8072392626062914E-3</v>
      </c>
      <c r="I4768" s="29">
        <f ca="1">IFERROR($F4768/OFFSET($F4768,I$12,)-1,"")</f>
        <v>-1.01411906793063E-2</v>
      </c>
      <c r="J4768" s="29">
        <f ca="1">IFERROR($F4768/OFFSET($F4768,J$12,)-1,"")</f>
        <v>-2.3008296988675569E-2</v>
      </c>
      <c r="K4768" s="30">
        <f>F4768/VLOOKUP(YEAR(B4768),$Z$13:$AB$35,3,FALSE)-1</f>
        <v>-0.10166498486377384</v>
      </c>
      <c r="L4768" s="21">
        <f>MAX(F4768:$F$5741)</f>
        <v>1257.96</v>
      </c>
      <c r="M4768" s="28">
        <f ca="1">IF(OFFSET($O4768,M$12,)&lt;&gt;"",_xlfn.STDEV.S(OFFSET($O4768,,,M$12))*SQRT($J$12/$G$12),"")</f>
        <v>0.13806792212782124</v>
      </c>
      <c r="N4768" s="30">
        <f ca="1">IF(OFFSET($O4768,N$12,)&lt;&gt;"",_xlfn.STDEV.S(OFFSET($O4768,,,N$12))*SQRT($J$12/$G$12),"")</f>
        <v>0.12789445205517186</v>
      </c>
      <c r="O4768" s="4">
        <f t="shared" ca="1" si="74"/>
        <v>-5.3021318204515876E-3</v>
      </c>
    </row>
    <row r="4769" spans="2:15" x14ac:dyDescent="0.2">
      <c r="B4769" s="14">
        <v>34668</v>
      </c>
      <c r="C4769" s="25">
        <v>1033.8399999999999</v>
      </c>
      <c r="D4769" s="25">
        <v>1038.77</v>
      </c>
      <c r="E4769" s="25">
        <v>1032.06</v>
      </c>
      <c r="F4769" s="16">
        <v>1038.18</v>
      </c>
      <c r="G4769" s="28">
        <f ca="1">IFERROR($F4769/OFFSET($F4769,G$12,)-1,"")</f>
        <v>4.2367962855485164E-3</v>
      </c>
      <c r="H4769" s="29">
        <f ca="1">IFERROR($F4769/OFFSET($F4769,H$12,)-1,"")</f>
        <v>1.581182364337308E-2</v>
      </c>
      <c r="I4769" s="29">
        <f ca="1">IFERROR($F4769/OFFSET($F4769,I$12,)-1,"")</f>
        <v>-2.2009284265763762E-3</v>
      </c>
      <c r="J4769" s="29">
        <f ca="1">IFERROR($F4769/OFFSET($F4769,J$12,)-1,"")</f>
        <v>-4.1438848920862803E-3</v>
      </c>
      <c r="K4769" s="30">
        <f>F4769/VLOOKUP(YEAR(B4769),$Z$13:$AB$35,3,FALSE)-1</f>
        <v>-9.688924458053505E-2</v>
      </c>
      <c r="L4769" s="21">
        <f>MAX(F4769:$F$5741)</f>
        <v>1257.96</v>
      </c>
      <c r="M4769" s="28">
        <f ca="1">IF(OFFSET($O4769,M$12,)&lt;&gt;"",_xlfn.STDEV.S(OFFSET($O4769,,,M$12))*SQRT($J$12/$G$12),"")</f>
        <v>0.13780561279581127</v>
      </c>
      <c r="N4769" s="30">
        <f ca="1">IF(OFFSET($O4769,N$12,)&lt;&gt;"",_xlfn.STDEV.S(OFFSET($O4769,,,N$12))*SQRT($J$12/$G$12),"")</f>
        <v>0.12766444550944428</v>
      </c>
      <c r="O4769" s="4">
        <f t="shared" ca="1" si="74"/>
        <v>4.2278463346731169E-3</v>
      </c>
    </row>
    <row r="4770" spans="2:15" x14ac:dyDescent="0.2">
      <c r="B4770" s="14">
        <v>34667</v>
      </c>
      <c r="C4770" s="25">
        <v>1033.21</v>
      </c>
      <c r="D4770" s="25">
        <v>1033.8</v>
      </c>
      <c r="E4770" s="25">
        <v>1029.5899999999999</v>
      </c>
      <c r="F4770" s="16">
        <v>1033.8</v>
      </c>
      <c r="G4770" s="28">
        <f ca="1">IFERROR($F4770/OFFSET($F4770,G$12,)-1,"")</f>
        <v>9.0040372941424529E-4</v>
      </c>
      <c r="H4770" s="29">
        <f ca="1">IFERROR($F4770/OFFSET($F4770,H$12,)-1,"")</f>
        <v>1.7733073635861629E-3</v>
      </c>
      <c r="I4770" s="29">
        <f ca="1">IFERROR($F4770/OFFSET($F4770,I$12,)-1,"")</f>
        <v>8.4574639314036748E-3</v>
      </c>
      <c r="J4770" s="29">
        <f ca="1">IFERROR($F4770/OFFSET($F4770,J$12,)-1,"")</f>
        <v>-1.2758317735589664E-2</v>
      </c>
      <c r="K4770" s="30">
        <f>F4770/VLOOKUP(YEAR(B4770),$Z$13:$AB$35,3,FALSE)-1</f>
        <v>-0.10069939803055084</v>
      </c>
      <c r="L4770" s="21">
        <f>MAX(F4770:$F$5741)</f>
        <v>1257.96</v>
      </c>
      <c r="M4770" s="28">
        <f ca="1">IF(OFFSET($O4770,M$12,)&lt;&gt;"",_xlfn.STDEV.S(OFFSET($O4770,,,M$12))*SQRT($J$12/$G$12),"")</f>
        <v>0.13781673528250585</v>
      </c>
      <c r="N4770" s="30">
        <f ca="1">IF(OFFSET($O4770,N$12,)&lt;&gt;"",_xlfn.STDEV.S(OFFSET($O4770,,,N$12))*SQRT($J$12/$G$12),"")</f>
        <v>0.12809557458422027</v>
      </c>
      <c r="O4770" s="4">
        <f t="shared" ca="1" si="74"/>
        <v>8.9999860913924008E-4</v>
      </c>
    </row>
    <row r="4771" spans="2:15" x14ac:dyDescent="0.2">
      <c r="B4771" s="14">
        <v>34666</v>
      </c>
      <c r="C4771" s="25">
        <v>1029.79</v>
      </c>
      <c r="D4771" s="25">
        <v>1035.79</v>
      </c>
      <c r="E4771" s="25">
        <v>1029.73</v>
      </c>
      <c r="F4771" s="16">
        <v>1032.8699999999999</v>
      </c>
      <c r="G4771" s="28">
        <f ca="1">IFERROR($F4771/OFFSET($F4771,G$12,)-1,"")</f>
        <v>2.9909010574971084E-3</v>
      </c>
      <c r="H4771" s="29">
        <f ca="1">IFERROR($F4771/OFFSET($F4771,H$12,)-1,"")</f>
        <v>-6.6759549518180528E-4</v>
      </c>
      <c r="I4771" s="29">
        <f ca="1">IFERROR($F4771/OFFSET($F4771,I$12,)-1,"")</f>
        <v>1.2429057332457472E-2</v>
      </c>
      <c r="J4771" s="29">
        <f ca="1">IFERROR($F4771/OFFSET($F4771,J$12,)-1,"")</f>
        <v>-2.0112516246549084E-2</v>
      </c>
      <c r="K4771" s="30">
        <f>F4771/VLOOKUP(YEAR(B4771),$Z$13:$AB$35,3,FALSE)-1</f>
        <v>-0.10150840321514321</v>
      </c>
      <c r="L4771" s="21">
        <f>MAX(F4771:$F$5741)</f>
        <v>1257.96</v>
      </c>
      <c r="M4771" s="28">
        <f ca="1">IF(OFFSET($O4771,M$12,)&lt;&gt;"",_xlfn.STDEV.S(OFFSET($O4771,,,M$12))*SQRT($J$12/$G$12),"")</f>
        <v>0.13809702848819849</v>
      </c>
      <c r="N4771" s="30">
        <f ca="1">IF(OFFSET($O4771,N$12,)&lt;&gt;"",_xlfn.STDEV.S(OFFSET($O4771,,,N$12))*SQRT($J$12/$G$12),"")</f>
        <v>0.12802356256801747</v>
      </c>
      <c r="O4771" s="4">
        <f t="shared" ca="1" si="74"/>
        <v>2.9864372113291831E-3</v>
      </c>
    </row>
    <row r="4772" spans="2:15" x14ac:dyDescent="0.2">
      <c r="B4772" s="14">
        <v>34663</v>
      </c>
      <c r="C4772" s="25">
        <v>1025.22</v>
      </c>
      <c r="D4772" s="25">
        <v>1030.3499999999999</v>
      </c>
      <c r="E4772" s="25">
        <v>1025.22</v>
      </c>
      <c r="F4772" s="16">
        <v>1029.79</v>
      </c>
      <c r="G4772" s="28">
        <f ca="1">IFERROR($F4772/OFFSET($F4772,G$12,)-1,"")</f>
        <v>4.9771150299113831E-3</v>
      </c>
      <c r="H4772" s="29">
        <f ca="1">IFERROR($F4772/OFFSET($F4772,H$12,)-1,"")</f>
        <v>5.5266421255113496E-3</v>
      </c>
      <c r="I4772" s="29">
        <f ca="1">IFERROR($F4772/OFFSET($F4772,I$12,)-1,"")</f>
        <v>1.7488563270064761E-2</v>
      </c>
      <c r="J4772" s="29">
        <f ca="1">IFERROR($F4772/OFFSET($F4772,J$12,)-1,"")</f>
        <v>-1.8322036968189126E-2</v>
      </c>
      <c r="K4772" s="30">
        <f>F4772/VLOOKUP(YEAR(B4772),$Z$13:$AB$35,3,FALSE)-1</f>
        <v>-0.1041876892028254</v>
      </c>
      <c r="L4772" s="21">
        <f>MAX(F4772:$F$5741)</f>
        <v>1257.96</v>
      </c>
      <c r="M4772" s="28">
        <f ca="1">IF(OFFSET($O4772,M$12,)&lt;&gt;"",_xlfn.STDEV.S(OFFSET($O4772,,,M$12))*SQRT($J$12/$G$12),"")</f>
        <v>0.13884137867864568</v>
      </c>
      <c r="N4772" s="30">
        <f ca="1">IF(OFFSET($O4772,N$12,)&lt;&gt;"",_xlfn.STDEV.S(OFFSET($O4772,,,N$12))*SQRT($J$12/$G$12),"")</f>
        <v>0.12838875549710191</v>
      </c>
      <c r="O4772" s="4">
        <f t="shared" ca="1" si="74"/>
        <v>4.9647701372572727E-3</v>
      </c>
    </row>
    <row r="4773" spans="2:15" x14ac:dyDescent="0.2">
      <c r="B4773" s="14">
        <v>34662</v>
      </c>
      <c r="C4773" s="25">
        <v>1022.2</v>
      </c>
      <c r="D4773" s="25">
        <v>1025.71</v>
      </c>
      <c r="E4773" s="25">
        <v>1022.03</v>
      </c>
      <c r="F4773" s="16">
        <v>1024.69</v>
      </c>
      <c r="G4773" s="28">
        <f ca="1">IFERROR($F4773/OFFSET($F4773,G$12,)-1,"")</f>
        <v>2.612473337116672E-3</v>
      </c>
      <c r="H4773" s="29">
        <f ca="1">IFERROR($F4773/OFFSET($F4773,H$12,)-1,"")</f>
        <v>-9.0676858875593513E-4</v>
      </c>
      <c r="I4773" s="29">
        <f ca="1">IFERROR($F4773/OFFSET($F4773,I$12,)-1,"")</f>
        <v>-2.4391671707613138E-4</v>
      </c>
      <c r="J4773" s="29">
        <f ca="1">IFERROR($F4773/OFFSET($F4773,J$12,)-1,"")</f>
        <v>-2.8591742901834194E-2</v>
      </c>
      <c r="K4773" s="30">
        <f>F4773/VLOOKUP(YEAR(B4773),$Z$13:$AB$35,3,FALSE)-1</f>
        <v>-0.10862416924736407</v>
      </c>
      <c r="L4773" s="21">
        <f>MAX(F4773:$F$5741)</f>
        <v>1257.96</v>
      </c>
      <c r="M4773" s="28">
        <f ca="1">IF(OFFSET($O4773,M$12,)&lt;&gt;"",_xlfn.STDEV.S(OFFSET($O4773,,,M$12))*SQRT($J$12/$G$12),"")</f>
        <v>0.13814035169919989</v>
      </c>
      <c r="N4773" s="30">
        <f ca="1">IF(OFFSET($O4773,N$12,)&lt;&gt;"",_xlfn.STDEV.S(OFFSET($O4773,,,N$12))*SQRT($J$12/$G$12),"")</f>
        <v>0.1286444543806135</v>
      </c>
      <c r="O4773" s="4">
        <f t="shared" ca="1" si="74"/>
        <v>2.6090667604187615E-3</v>
      </c>
    </row>
    <row r="4774" spans="2:15" x14ac:dyDescent="0.2">
      <c r="B4774" s="14">
        <v>34661</v>
      </c>
      <c r="C4774" s="25">
        <v>1031.27</v>
      </c>
      <c r="D4774" s="25">
        <v>1031.27</v>
      </c>
      <c r="E4774" s="25">
        <v>1021.13</v>
      </c>
      <c r="F4774" s="16">
        <v>1022.02</v>
      </c>
      <c r="G4774" s="28">
        <f ca="1">IFERROR($F4774/OFFSET($F4774,G$12,)-1,"")</f>
        <v>-9.6417531517389854E-3</v>
      </c>
      <c r="H4774" s="29">
        <f ca="1">IFERROR($F4774/OFFSET($F4774,H$12,)-1,"")</f>
        <v>-9.3441637748872264E-3</v>
      </c>
      <c r="I4774" s="29">
        <f ca="1">IFERROR($F4774/OFFSET($F4774,I$12,)-1,"")</f>
        <v>2.153063221765894E-4</v>
      </c>
      <c r="J4774" s="29">
        <f ca="1">IFERROR($F4774/OFFSET($F4774,J$12,)-1,"")</f>
        <v>-4.4832194693408378E-2</v>
      </c>
      <c r="K4774" s="30">
        <f>F4774/VLOOKUP(YEAR(B4774),$Z$13:$AB$35,3,FALSE)-1</f>
        <v>-0.11094679703538746</v>
      </c>
      <c r="L4774" s="21">
        <f>MAX(F4774:$F$5741)</f>
        <v>1257.96</v>
      </c>
      <c r="M4774" s="28">
        <f ca="1">IF(OFFSET($O4774,M$12,)&lt;&gt;"",_xlfn.STDEV.S(OFFSET($O4774,,,M$12))*SQRT($J$12/$G$12),"")</f>
        <v>0.13776259869859378</v>
      </c>
      <c r="N4774" s="30">
        <f ca="1">IF(OFFSET($O4774,N$12,)&lt;&gt;"",_xlfn.STDEV.S(OFFSET($O4774,,,N$12))*SQRT($J$12/$G$12),"")</f>
        <v>0.12843402519398944</v>
      </c>
      <c r="O4774" s="4">
        <f t="shared" ca="1" si="74"/>
        <v>-9.6885358077379857E-3</v>
      </c>
    </row>
    <row r="4775" spans="2:15" x14ac:dyDescent="0.2">
      <c r="B4775" s="14">
        <v>34660</v>
      </c>
      <c r="C4775" s="25">
        <v>1033.56</v>
      </c>
      <c r="D4775" s="25">
        <v>1033.56</v>
      </c>
      <c r="E4775" s="25">
        <v>1029.8699999999999</v>
      </c>
      <c r="F4775" s="16">
        <v>1031.97</v>
      </c>
      <c r="G4775" s="28">
        <f ca="1">IFERROR($F4775/OFFSET($F4775,G$12,)-1,"")</f>
        <v>-1.5383722280273293E-3</v>
      </c>
      <c r="H4775" s="29">
        <f ca="1">IFERROR($F4775/OFFSET($F4775,H$12,)-1,"")</f>
        <v>5.152530486617124E-3</v>
      </c>
      <c r="I4775" s="29">
        <f ca="1">IFERROR($F4775/OFFSET($F4775,I$12,)-1,"")</f>
        <v>-2.1643913538111459E-2</v>
      </c>
      <c r="J4775" s="29">
        <f ca="1">IFERROR($F4775/OFFSET($F4775,J$12,)-1,"")</f>
        <v>-4.2495152026870264E-2</v>
      </c>
      <c r="K4775" s="30">
        <f>F4775/VLOOKUP(YEAR(B4775),$Z$13:$AB$35,3,FALSE)-1</f>
        <v>-0.10229131145829706</v>
      </c>
      <c r="L4775" s="21">
        <f>MAX(F4775:$F$5741)</f>
        <v>1257.96</v>
      </c>
      <c r="M4775" s="28">
        <f ca="1">IF(OFFSET($O4775,M$12,)&lt;&gt;"",_xlfn.STDEV.S(OFFSET($O4775,,,M$12))*SQRT($J$12/$G$12),"")</f>
        <v>0.14026039612689239</v>
      </c>
      <c r="N4775" s="30">
        <f ca="1">IF(OFFSET($O4775,N$12,)&lt;&gt;"",_xlfn.STDEV.S(OFFSET($O4775,,,N$12))*SQRT($J$12/$G$12),"")</f>
        <v>0.12991268546039722</v>
      </c>
      <c r="O4775" s="4">
        <f t="shared" ca="1" si="74"/>
        <v>-1.539556737550212E-3</v>
      </c>
    </row>
    <row r="4776" spans="2:15" x14ac:dyDescent="0.2">
      <c r="B4776" s="14">
        <v>34659</v>
      </c>
      <c r="C4776" s="25">
        <v>1024.3</v>
      </c>
      <c r="D4776" s="25">
        <v>1033.56</v>
      </c>
      <c r="E4776" s="25">
        <v>1024.3</v>
      </c>
      <c r="F4776" s="16">
        <v>1033.56</v>
      </c>
      <c r="G4776" s="28">
        <f ca="1">IFERROR($F4776/OFFSET($F4776,G$12,)-1,"")</f>
        <v>9.2078154140586843E-3</v>
      </c>
      <c r="H4776" s="29">
        <f ca="1">IFERROR($F4776/OFFSET($F4776,H$12,)-1,"")</f>
        <v>6.887548831454593E-3</v>
      </c>
      <c r="I4776" s="29">
        <f ca="1">IFERROR($F4776/OFFSET($F4776,I$12,)-1,"")</f>
        <v>-2.7118612159605315E-2</v>
      </c>
      <c r="J4776" s="29">
        <f ca="1">IFERROR($F4776/OFFSET($F4776,J$12,)-1,"")</f>
        <v>-4.1615667074663465E-2</v>
      </c>
      <c r="K4776" s="30">
        <f>F4776/VLOOKUP(YEAR(B4776),$Z$13:$AB$35,3,FALSE)-1</f>
        <v>-0.1009081735620585</v>
      </c>
      <c r="L4776" s="21">
        <f>MAX(F4776:$F$5741)</f>
        <v>1257.96</v>
      </c>
      <c r="M4776" s="28">
        <f ca="1">IF(OFFSET($O4776,M$12,)&lt;&gt;"",_xlfn.STDEV.S(OFFSET($O4776,,,M$12))*SQRT($J$12/$G$12),"")</f>
        <v>0.14023358598770883</v>
      </c>
      <c r="N4776" s="30">
        <f ca="1">IF(OFFSET($O4776,N$12,)&lt;&gt;"",_xlfn.STDEV.S(OFFSET($O4776,,,N$12))*SQRT($J$12/$G$12),"")</f>
        <v>0.13142939642170642</v>
      </c>
      <c r="O4776" s="4">
        <f t="shared" ca="1" si="74"/>
        <v>9.165681922495417E-3</v>
      </c>
    </row>
    <row r="4777" spans="2:15" x14ac:dyDescent="0.2">
      <c r="B4777" s="14">
        <v>34656</v>
      </c>
      <c r="C4777" s="25">
        <v>1025.18</v>
      </c>
      <c r="D4777" s="25">
        <v>1025.33</v>
      </c>
      <c r="E4777" s="25">
        <v>1019.69</v>
      </c>
      <c r="F4777" s="16">
        <v>1024.1300000000001</v>
      </c>
      <c r="G4777" s="28">
        <f ca="1">IFERROR($F4777/OFFSET($F4777,G$12,)-1,"")</f>
        <v>-1.452779781985325E-3</v>
      </c>
      <c r="H4777" s="29">
        <f ca="1">IFERROR($F4777/OFFSET($F4777,H$12,)-1,"")</f>
        <v>-6.4707023670933506E-3</v>
      </c>
      <c r="I4777" s="29">
        <f ca="1">IFERROR($F4777/OFFSET($F4777,I$12,)-1,"")</f>
        <v>-3.4267824643789968E-2</v>
      </c>
      <c r="J4777" s="29">
        <f ca="1">IFERROR($F4777/OFFSET($F4777,J$12,)-1,"")</f>
        <v>-4.5980866146866695E-2</v>
      </c>
      <c r="K4777" s="30">
        <f>F4777/VLOOKUP(YEAR(B4777),$Z$13:$AB$35,3,FALSE)-1</f>
        <v>-0.10911131215421543</v>
      </c>
      <c r="L4777" s="21">
        <f>MAX(F4777:$F$5741)</f>
        <v>1257.96</v>
      </c>
      <c r="M4777" s="28">
        <f ca="1">IF(OFFSET($O4777,M$12,)&lt;&gt;"",_xlfn.STDEV.S(OFFSET($O4777,,,M$12))*SQRT($J$12/$G$12),"")</f>
        <v>0.13741654166802653</v>
      </c>
      <c r="N4777" s="30">
        <f ca="1">IF(OFFSET($O4777,N$12,)&lt;&gt;"",_xlfn.STDEV.S(OFFSET($O4777,,,N$12))*SQRT($J$12/$G$12),"")</f>
        <v>0.13312857659635491</v>
      </c>
      <c r="O4777" s="4">
        <f t="shared" ca="1" si="74"/>
        <v>-1.4538360897117556E-3</v>
      </c>
    </row>
    <row r="4778" spans="2:15" x14ac:dyDescent="0.2">
      <c r="B4778" s="14">
        <v>34655</v>
      </c>
      <c r="C4778" s="25">
        <v>1031.6099999999999</v>
      </c>
      <c r="D4778" s="25">
        <v>1031.6099999999999</v>
      </c>
      <c r="E4778" s="25">
        <v>1025.44</v>
      </c>
      <c r="F4778" s="16">
        <v>1025.6199999999999</v>
      </c>
      <c r="G4778" s="28">
        <f ca="1">IFERROR($F4778/OFFSET($F4778,G$12,)-1,"")</f>
        <v>-5.8546420332281635E-3</v>
      </c>
      <c r="H4778" s="29">
        <f ca="1">IFERROR($F4778/OFFSET($F4778,H$12,)-1,"")</f>
        <v>-8.8904350515065511E-3</v>
      </c>
      <c r="I4778" s="29">
        <f ca="1">IFERROR($F4778/OFFSET($F4778,I$12,)-1,"")</f>
        <v>-3.694035456730782E-2</v>
      </c>
      <c r="J4778" s="29">
        <f ca="1">IFERROR($F4778/OFFSET($F4778,J$12,)-1,"")</f>
        <v>-3.932184338703637E-2</v>
      </c>
      <c r="K4778" s="30">
        <f>F4778/VLOOKUP(YEAR(B4778),$Z$13:$AB$35,3,FALSE)-1</f>
        <v>-0.10781516406277192</v>
      </c>
      <c r="L4778" s="21">
        <f>MAX(F4778:$F$5741)</f>
        <v>1257.96</v>
      </c>
      <c r="M4778" s="28">
        <f ca="1">IF(OFFSET($O4778,M$12,)&lt;&gt;"",_xlfn.STDEV.S(OFFSET($O4778,,,M$12))*SQRT($J$12/$G$12),"")</f>
        <v>0.13758783683331638</v>
      </c>
      <c r="N4778" s="30">
        <f ca="1">IF(OFFSET($O4778,N$12,)&lt;&gt;"",_xlfn.STDEV.S(OFFSET($O4778,,,N$12))*SQRT($J$12/$G$12),"")</f>
        <v>0.13434135667656871</v>
      </c>
      <c r="O4778" s="4">
        <f t="shared" ca="1" si="74"/>
        <v>-5.8718476378676557E-3</v>
      </c>
    </row>
    <row r="4779" spans="2:15" x14ac:dyDescent="0.2">
      <c r="B4779" s="14">
        <v>34654</v>
      </c>
      <c r="C4779" s="25">
        <v>1026.51</v>
      </c>
      <c r="D4779" s="25">
        <v>1032.6099999999999</v>
      </c>
      <c r="E4779" s="25">
        <v>1024.99</v>
      </c>
      <c r="F4779" s="16">
        <v>1031.6600000000001</v>
      </c>
      <c r="G4779" s="28">
        <f ca="1">IFERROR($F4779/OFFSET($F4779,G$12,)-1,"")</f>
        <v>4.8505863560213136E-3</v>
      </c>
      <c r="H4779" s="29">
        <f ca="1">IFERROR($F4779/OFFSET($F4779,H$12,)-1,"")</f>
        <v>-9.3813314385028379E-3</v>
      </c>
      <c r="I4779" s="29">
        <f ca="1">IFERROR($F4779/OFFSET($F4779,I$12,)-1,"")</f>
        <v>-2.7130503663608141E-2</v>
      </c>
      <c r="J4779" s="29">
        <f ca="1">IFERROR($F4779/OFFSET($F4779,J$12,)-1,"")</f>
        <v>-3.0704474134205073E-2</v>
      </c>
      <c r="K4779" s="30">
        <f>F4779/VLOOKUP(YEAR(B4779),$Z$13:$AB$35,3,FALSE)-1</f>
        <v>-0.10256097985316115</v>
      </c>
      <c r="L4779" s="21">
        <f>MAX(F4779:$F$5741)</f>
        <v>1257.96</v>
      </c>
      <c r="M4779" s="28">
        <f ca="1">IF(OFFSET($O4779,M$12,)&lt;&gt;"",_xlfn.STDEV.S(OFFSET($O4779,,,M$12))*SQRT($J$12/$G$12),"")</f>
        <v>0.138383803012646</v>
      </c>
      <c r="N4779" s="30">
        <f ca="1">IF(OFFSET($O4779,N$12,)&lt;&gt;"",_xlfn.STDEV.S(OFFSET($O4779,,,N$12))*SQRT($J$12/$G$12),"")</f>
        <v>0.13410245908794424</v>
      </c>
      <c r="O4779" s="4">
        <f t="shared" ca="1" si="74"/>
        <v>4.8388601659995608E-3</v>
      </c>
    </row>
    <row r="4780" spans="2:15" x14ac:dyDescent="0.2">
      <c r="B4780" s="14">
        <v>34653</v>
      </c>
      <c r="C4780" s="25">
        <v>1027.01</v>
      </c>
      <c r="D4780" s="25">
        <v>1029.74</v>
      </c>
      <c r="E4780" s="25">
        <v>1024.4100000000001</v>
      </c>
      <c r="F4780" s="16">
        <v>1026.68</v>
      </c>
      <c r="G4780" s="28">
        <f ca="1">IFERROR($F4780/OFFSET($F4780,G$12,)-1,"")</f>
        <v>1.8509678613543024E-4</v>
      </c>
      <c r="H4780" s="29">
        <f ca="1">IFERROR($F4780/OFFSET($F4780,H$12,)-1,"")</f>
        <v>-1.6822084577162721E-3</v>
      </c>
      <c r="I4780" s="29">
        <f ca="1">IFERROR($F4780/OFFSET($F4780,I$12,)-1,"")</f>
        <v>-2.9272720396354202E-2</v>
      </c>
      <c r="J4780" s="29">
        <f ca="1">IFERROR($F4780/OFFSET($F4780,J$12,)-1,"")</f>
        <v>-2.4819293129814346E-2</v>
      </c>
      <c r="K4780" s="30">
        <f>F4780/VLOOKUP(YEAR(B4780),$Z$13:$AB$35,3,FALSE)-1</f>
        <v>-0.10689307213194599</v>
      </c>
      <c r="L4780" s="21">
        <f>MAX(F4780:$F$5741)</f>
        <v>1257.96</v>
      </c>
      <c r="M4780" s="28">
        <f ca="1">IF(OFFSET($O4780,M$12,)&lt;&gt;"",_xlfn.STDEV.S(OFFSET($O4780,,,M$12))*SQRT($J$12/$G$12),"")</f>
        <v>0.13946694082329353</v>
      </c>
      <c r="N4780" s="30">
        <f ca="1">IF(OFFSET($O4780,N$12,)&lt;&gt;"",_xlfn.STDEV.S(OFFSET($O4780,,,N$12))*SQRT($J$12/$G$12),"")</f>
        <v>0.13568984130635245</v>
      </c>
      <c r="O4780" s="4">
        <f t="shared" ca="1" si="74"/>
        <v>1.8507965783887389E-4</v>
      </c>
    </row>
    <row r="4781" spans="2:15" x14ac:dyDescent="0.2">
      <c r="B4781" s="14">
        <v>34652</v>
      </c>
      <c r="C4781" s="25">
        <v>1030.97</v>
      </c>
      <c r="D4781" s="25">
        <v>1032.4000000000001</v>
      </c>
      <c r="E4781" s="25">
        <v>1026.47</v>
      </c>
      <c r="F4781" s="16">
        <v>1026.49</v>
      </c>
      <c r="G4781" s="28">
        <f ca="1">IFERROR($F4781/OFFSET($F4781,G$12,)-1,"")</f>
        <v>-4.18121847109032E-3</v>
      </c>
      <c r="H4781" s="29">
        <f ca="1">IFERROR($F4781/OFFSET($F4781,H$12,)-1,"")</f>
        <v>-9.055190323109974E-3</v>
      </c>
      <c r="I4781" s="29">
        <f ca="1">IFERROR($F4781/OFFSET($F4781,I$12,)-1,"")</f>
        <v>-3.645818666516476E-2</v>
      </c>
      <c r="J4781" s="29">
        <f ca="1">IFERROR($F4781/OFFSET($F4781,J$12,)-1,"")</f>
        <v>-2.6774624785490087E-2</v>
      </c>
      <c r="K4781" s="30">
        <f>F4781/VLOOKUP(YEAR(B4781),$Z$13:$AB$35,3,FALSE)-1</f>
        <v>-0.10705835276105635</v>
      </c>
      <c r="L4781" s="21">
        <f>MAX(F4781:$F$5741)</f>
        <v>1257.96</v>
      </c>
      <c r="M4781" s="28">
        <f ca="1">IF(OFFSET($O4781,M$12,)&lt;&gt;"",_xlfn.STDEV.S(OFFSET($O4781,,,M$12))*SQRT($J$12/$G$12),"")</f>
        <v>0.13939726599584246</v>
      </c>
      <c r="N4781" s="30">
        <f ca="1">IF(OFFSET($O4781,N$12,)&lt;&gt;"",_xlfn.STDEV.S(OFFSET($O4781,,,N$12))*SQRT($J$12/$G$12),"")</f>
        <v>0.13567417021106143</v>
      </c>
      <c r="O4781" s="4">
        <f t="shared" ca="1" si="74"/>
        <v>-4.1899842078816718E-3</v>
      </c>
    </row>
    <row r="4782" spans="2:15" x14ac:dyDescent="0.2">
      <c r="B4782" s="14">
        <v>34649</v>
      </c>
      <c r="C4782" s="25">
        <v>1034.3800000000001</v>
      </c>
      <c r="D4782" s="25">
        <v>1034.3800000000001</v>
      </c>
      <c r="E4782" s="25">
        <v>1030.56</v>
      </c>
      <c r="F4782" s="16">
        <v>1030.8</v>
      </c>
      <c r="G4782" s="28">
        <f ca="1">IFERROR($F4782/OFFSET($F4782,G$12,)-1,"")</f>
        <v>-3.8847335768539271E-3</v>
      </c>
      <c r="H4782" s="29">
        <f ca="1">IFERROR($F4782/OFFSET($F4782,H$12,)-1,"")</f>
        <v>-1.2946223379806887E-2</v>
      </c>
      <c r="I4782" s="29">
        <f ca="1">IFERROR($F4782/OFFSET($F4782,I$12,)-1,"")</f>
        <v>-2.978050525206144E-2</v>
      </c>
      <c r="J4782" s="29">
        <f ca="1">IFERROR($F4782/OFFSET($F4782,J$12,)-1,"")</f>
        <v>-3.4225590960621388E-2</v>
      </c>
      <c r="K4782" s="30">
        <f>F4782/VLOOKUP(YEAR(B4782),$Z$13:$AB$35,3,FALSE)-1</f>
        <v>-0.10330909217439721</v>
      </c>
      <c r="L4782" s="21">
        <f>MAX(F4782:$F$5741)</f>
        <v>1257.96</v>
      </c>
      <c r="M4782" s="28">
        <f ca="1">IF(OFFSET($O4782,M$12,)&lt;&gt;"",_xlfn.STDEV.S(OFFSET($O4782,,,M$12))*SQRT($J$12/$G$12),"")</f>
        <v>0.14068263366333753</v>
      </c>
      <c r="N4782" s="30">
        <f ca="1">IF(OFFSET($O4782,N$12,)&lt;&gt;"",_xlfn.STDEV.S(OFFSET($O4782,,,N$12))*SQRT($J$12/$G$12),"")</f>
        <v>0.13561614402882344</v>
      </c>
      <c r="O4782" s="4">
        <f t="shared" ca="1" si="74"/>
        <v>-3.8922987531542197E-3</v>
      </c>
    </row>
    <row r="4783" spans="2:15" x14ac:dyDescent="0.2">
      <c r="B4783" s="14">
        <v>34648</v>
      </c>
      <c r="C4783" s="25">
        <v>1041.52</v>
      </c>
      <c r="D4783" s="25">
        <v>1042.6199999999999</v>
      </c>
      <c r="E4783" s="25">
        <v>1034.82</v>
      </c>
      <c r="F4783" s="16">
        <v>1034.82</v>
      </c>
      <c r="G4783" s="28">
        <f ca="1">IFERROR($F4783/OFFSET($F4783,G$12,)-1,"")</f>
        <v>-6.347042047953444E-3</v>
      </c>
      <c r="H4783" s="29">
        <f ca="1">IFERROR($F4783/OFFSET($F4783,H$12,)-1,"")</f>
        <v>-1.070725225139102E-2</v>
      </c>
      <c r="I4783" s="29">
        <f ca="1">IFERROR($F4783/OFFSET($F4783,I$12,)-1,"")</f>
        <v>-2.5593220338983147E-2</v>
      </c>
      <c r="J4783" s="29">
        <f ca="1">IFERROR($F4783/OFFSET($F4783,J$12,)-1,"")</f>
        <v>-3.2037191203569515E-2</v>
      </c>
      <c r="K4783" s="30">
        <f>F4783/VLOOKUP(YEAR(B4783),$Z$13:$AB$35,3,FALSE)-1</f>
        <v>-9.9812102021643034E-2</v>
      </c>
      <c r="L4783" s="21">
        <f>MAX(F4783:$F$5741)</f>
        <v>1257.96</v>
      </c>
      <c r="M4783" s="28">
        <f ca="1">IF(OFFSET($O4783,M$12,)&lt;&gt;"",_xlfn.STDEV.S(OFFSET($O4783,,,M$12))*SQRT($J$12/$G$12),"")</f>
        <v>0.1439853453836043</v>
      </c>
      <c r="N4783" s="30">
        <f ca="1">IF(OFFSET($O4783,N$12,)&lt;&gt;"",_xlfn.STDEV.S(OFFSET($O4783,,,N$12))*SQRT($J$12/$G$12),"")</f>
        <v>0.13729325542660498</v>
      </c>
      <c r="O4783" s="4">
        <f t="shared" ca="1" si="74"/>
        <v>-6.3672701571980865E-3</v>
      </c>
    </row>
    <row r="4784" spans="2:15" x14ac:dyDescent="0.2">
      <c r="B4784" s="14">
        <v>34647</v>
      </c>
      <c r="C4784" s="25">
        <v>1028.76</v>
      </c>
      <c r="D4784" s="25">
        <v>1041.43</v>
      </c>
      <c r="E4784" s="25">
        <v>1028.76</v>
      </c>
      <c r="F4784" s="16">
        <v>1041.43</v>
      </c>
      <c r="G4784" s="28">
        <f ca="1">IFERROR($F4784/OFFSET($F4784,G$12,)-1,"")</f>
        <v>1.2660320300269312E-2</v>
      </c>
      <c r="H4784" s="29">
        <f ca="1">IFERROR($F4784/OFFSET($F4784,H$12,)-1,"")</f>
        <v>-1.7636853355315063E-3</v>
      </c>
      <c r="I4784" s="29">
        <f ca="1">IFERROR($F4784/OFFSET($F4784,I$12,)-1,"")</f>
        <v>-7.9067950806397391E-3</v>
      </c>
      <c r="J4784" s="29">
        <f ca="1">IFERROR($F4784/OFFSET($F4784,J$12,)-1,"")</f>
        <v>-2.0770648412817727E-2</v>
      </c>
      <c r="K4784" s="30">
        <f>F4784/VLOOKUP(YEAR(B4784),$Z$13:$AB$35,3,FALSE)-1</f>
        <v>-9.4062075924701505E-2</v>
      </c>
      <c r="L4784" s="21">
        <f>MAX(F4784:$F$5741)</f>
        <v>1257.96</v>
      </c>
      <c r="M4784" s="28">
        <f ca="1">IF(OFFSET($O4784,M$12,)&lt;&gt;"",_xlfn.STDEV.S(OFFSET($O4784,,,M$12))*SQRT($J$12/$G$12),"")</f>
        <v>0.1470560172032</v>
      </c>
      <c r="N4784" s="30">
        <f ca="1">IF(OFFSET($O4784,N$12,)&lt;&gt;"",_xlfn.STDEV.S(OFFSET($O4784,,,N$12))*SQRT($J$12/$G$12),"")</f>
        <v>0.13708802700869391</v>
      </c>
      <c r="O4784" s="4">
        <f t="shared" ca="1" si="74"/>
        <v>1.2580848501241276E-2</v>
      </c>
    </row>
    <row r="4785" spans="2:15" x14ac:dyDescent="0.2">
      <c r="B4785" s="14">
        <v>34646</v>
      </c>
      <c r="C4785" s="25">
        <v>1035.7</v>
      </c>
      <c r="D4785" s="25">
        <v>1035.8399999999999</v>
      </c>
      <c r="E4785" s="25">
        <v>1028.17</v>
      </c>
      <c r="F4785" s="16">
        <v>1028.4100000000001</v>
      </c>
      <c r="G4785" s="28">
        <f ca="1">IFERROR($F4785/OFFSET($F4785,G$12,)-1,"")</f>
        <v>-7.2016758859700936E-3</v>
      </c>
      <c r="H4785" s="29">
        <f ca="1">IFERROR($F4785/OFFSET($F4785,H$12,)-1,"")</f>
        <v>-1.1590915643891697E-2</v>
      </c>
      <c r="I4785" s="29">
        <f ca="1">IFERROR($F4785/OFFSET($F4785,I$12,)-1,"")</f>
        <v>-2.0515262631553899E-2</v>
      </c>
      <c r="J4785" s="29">
        <f ca="1">IFERROR($F4785/OFFSET($F4785,J$12,)-1,"")</f>
        <v>-2.5416259962283028E-2</v>
      </c>
      <c r="K4785" s="30">
        <f>F4785/VLOOKUP(YEAR(B4785),$Z$13:$AB$35,3,FALSE)-1</f>
        <v>-0.10538814850899458</v>
      </c>
      <c r="L4785" s="21">
        <f>MAX(F4785:$F$5741)</f>
        <v>1257.96</v>
      </c>
      <c r="M4785" s="28">
        <f ca="1">IF(OFFSET($O4785,M$12,)&lt;&gt;"",_xlfn.STDEV.S(OFFSET($O4785,,,M$12))*SQRT($J$12/$G$12),"")</f>
        <v>0.14113944538044154</v>
      </c>
      <c r="N4785" s="30">
        <f ca="1">IF(OFFSET($O4785,N$12,)&lt;&gt;"",_xlfn.STDEV.S(OFFSET($O4785,,,N$12))*SQRT($J$12/$G$12),"")</f>
        <v>0.13517142897846127</v>
      </c>
      <c r="O4785" s="4">
        <f t="shared" ca="1" si="74"/>
        <v>-7.2277331330214039E-3</v>
      </c>
    </row>
    <row r="4786" spans="2:15" x14ac:dyDescent="0.2">
      <c r="B4786" s="14">
        <v>34645</v>
      </c>
      <c r="C4786" s="25">
        <v>1043.97</v>
      </c>
      <c r="D4786" s="25">
        <v>1044.03</v>
      </c>
      <c r="E4786" s="25">
        <v>1035.1500000000001</v>
      </c>
      <c r="F4786" s="16">
        <v>1035.8699999999999</v>
      </c>
      <c r="G4786" s="28">
        <f ca="1">IFERROR($F4786/OFFSET($F4786,G$12,)-1,"")</f>
        <v>-8.0913896123794293E-3</v>
      </c>
      <c r="H4786" s="29">
        <f ca="1">IFERROR($F4786/OFFSET($F4786,H$12,)-1,"")</f>
        <v>1.0476720025752728E-2</v>
      </c>
      <c r="I4786" s="29">
        <f ca="1">IFERROR($F4786/OFFSET($F4786,I$12,)-1,"")</f>
        <v>-1.1715880360635644E-2</v>
      </c>
      <c r="J4786" s="29">
        <f ca="1">IFERROR($F4786/OFFSET($F4786,J$12,)-1,"")</f>
        <v>-3.1390260323159946E-2</v>
      </c>
      <c r="K4786" s="30">
        <f>F4786/VLOOKUP(YEAR(B4786),$Z$13:$AB$35,3,FALSE)-1</f>
        <v>-9.8898709071296942E-2</v>
      </c>
      <c r="L4786" s="21">
        <f>MAX(F4786:$F$5741)</f>
        <v>1257.96</v>
      </c>
      <c r="M4786" s="28">
        <f ca="1">IF(OFFSET($O4786,M$12,)&lt;&gt;"",_xlfn.STDEV.S(OFFSET($O4786,,,M$12))*SQRT($J$12/$G$12),"")</f>
        <v>0.14485055255269316</v>
      </c>
      <c r="N4786" s="30">
        <f ca="1">IF(OFFSET($O4786,N$12,)&lt;&gt;"",_xlfn.STDEV.S(OFFSET($O4786,,,N$12))*SQRT($J$12/$G$12),"")</f>
        <v>0.13462841547645019</v>
      </c>
      <c r="O4786" s="4">
        <f t="shared" ca="1" si="74"/>
        <v>-8.1243025665649546E-3</v>
      </c>
    </row>
    <row r="4787" spans="2:15" x14ac:dyDescent="0.2">
      <c r="B4787" s="14">
        <v>34642</v>
      </c>
      <c r="C4787" s="25">
        <v>1045.8800000000001</v>
      </c>
      <c r="D4787" s="25">
        <v>1047.05</v>
      </c>
      <c r="E4787" s="25">
        <v>1043.76</v>
      </c>
      <c r="F4787" s="16">
        <v>1044.32</v>
      </c>
      <c r="G4787" s="28">
        <f ca="1">IFERROR($F4787/OFFSET($F4787,G$12,)-1,"")</f>
        <v>-1.6252079310147272E-3</v>
      </c>
      <c r="H4787" s="29">
        <f ca="1">IFERROR($F4787/OFFSET($F4787,H$12,)-1,"")</f>
        <v>2.3652456895284057E-2</v>
      </c>
      <c r="I4787" s="29">
        <f ca="1">IFERROR($F4787/OFFSET($F4787,I$12,)-1,"")</f>
        <v>-6.8661201666128102E-3</v>
      </c>
      <c r="J4787" s="29">
        <f ca="1">IFERROR($F4787/OFFSET($F4787,J$12,)-1,"")</f>
        <v>-3.8007332485860079E-2</v>
      </c>
      <c r="K4787" s="30">
        <f>F4787/VLOOKUP(YEAR(B4787),$Z$13:$AB$35,3,FALSE)-1</f>
        <v>-9.154807056612968E-2</v>
      </c>
      <c r="L4787" s="21">
        <f>MAX(F4787:$F$5741)</f>
        <v>1257.96</v>
      </c>
      <c r="M4787" s="28">
        <f ca="1">IF(OFFSET($O4787,M$12,)&lt;&gt;"",_xlfn.STDEV.S(OFFSET($O4787,,,M$12))*SQRT($J$12/$G$12),"")</f>
        <v>0.14341825071536146</v>
      </c>
      <c r="N4787" s="30">
        <f ca="1">IF(OFFSET($O4787,N$12,)&lt;&gt;"",_xlfn.STDEV.S(OFFSET($O4787,,,N$12))*SQRT($J$12/$G$12),"")</f>
        <v>0.13407509567002862</v>
      </c>
      <c r="O4787" s="4">
        <f t="shared" ca="1" si="74"/>
        <v>-1.6265300140583118E-3</v>
      </c>
    </row>
    <row r="4788" spans="2:15" x14ac:dyDescent="0.2">
      <c r="B4788" s="14">
        <v>34641</v>
      </c>
      <c r="C4788" s="25">
        <v>1043.27</v>
      </c>
      <c r="D4788" s="25">
        <v>1046.02</v>
      </c>
      <c r="E4788" s="25">
        <v>1040.24</v>
      </c>
      <c r="F4788" s="16">
        <v>1046.02</v>
      </c>
      <c r="G4788" s="28">
        <f ca="1">IFERROR($F4788/OFFSET($F4788,G$12,)-1,"")</f>
        <v>2.6359427569084826E-3</v>
      </c>
      <c r="H4788" s="29">
        <f ca="1">IFERROR($F4788/OFFSET($F4788,H$12,)-1,"")</f>
        <v>3.3524686539734505E-2</v>
      </c>
      <c r="I4788" s="29">
        <f ca="1">IFERROR($F4788/OFFSET($F4788,I$12,)-1,"")</f>
        <v>-1.3151439676968968E-2</v>
      </c>
      <c r="J4788" s="29">
        <f ca="1">IFERROR($F4788/OFFSET($F4788,J$12,)-1,"")</f>
        <v>-4.4233071096369869E-2</v>
      </c>
      <c r="K4788" s="30">
        <f>F4788/VLOOKUP(YEAR(B4788),$Z$13:$AB$35,3,FALSE)-1</f>
        <v>-9.0069243884616679E-2</v>
      </c>
      <c r="L4788" s="21">
        <f>MAX(F4788:$F$5741)</f>
        <v>1257.96</v>
      </c>
      <c r="M4788" s="28">
        <f ca="1">IF(OFFSET($O4788,M$12,)&lt;&gt;"",_xlfn.STDEV.S(OFFSET($O4788,,,M$12))*SQRT($J$12/$G$12),"")</f>
        <v>0.14356249035708038</v>
      </c>
      <c r="N4788" s="30">
        <f ca="1">IF(OFFSET($O4788,N$12,)&lt;&gt;"",_xlfn.STDEV.S(OFFSET($O4788,,,N$12))*SQRT($J$12/$G$12),"")</f>
        <v>0.13557513290264417</v>
      </c>
      <c r="O4788" s="4">
        <f t="shared" ca="1" si="74"/>
        <v>2.632474752769752E-3</v>
      </c>
    </row>
    <row r="4789" spans="2:15" x14ac:dyDescent="0.2">
      <c r="B4789" s="14">
        <v>34640</v>
      </c>
      <c r="C4789" s="25">
        <v>1039.8599999999999</v>
      </c>
      <c r="D4789" s="25">
        <v>1043.27</v>
      </c>
      <c r="E4789" s="25">
        <v>1033.92</v>
      </c>
      <c r="F4789" s="16">
        <v>1043.27</v>
      </c>
      <c r="G4789" s="28">
        <f ca="1">IFERROR($F4789/OFFSET($F4789,G$12,)-1,"")</f>
        <v>2.6910915259450441E-3</v>
      </c>
      <c r="H4789" s="29">
        <f ca="1">IFERROR($F4789/OFFSET($F4789,H$12,)-1,"")</f>
        <v>1.7883973696021238E-2</v>
      </c>
      <c r="I4789" s="29">
        <f ca="1">IFERROR($F4789/OFFSET($F4789,I$12,)-1,"")</f>
        <v>-2.5099754235466842E-2</v>
      </c>
      <c r="J4789" s="29">
        <f ca="1">IFERROR($F4789/OFFSET($F4789,J$12,)-1,"")</f>
        <v>-3.9363915949982453E-2</v>
      </c>
      <c r="K4789" s="30">
        <f>F4789/VLOOKUP(YEAR(B4789),$Z$13:$AB$35,3,FALSE)-1</f>
        <v>-9.2461463516475884E-2</v>
      </c>
      <c r="L4789" s="21">
        <f>MAX(F4789:$F$5741)</f>
        <v>1257.96</v>
      </c>
      <c r="M4789" s="28">
        <f ca="1">IF(OFFSET($O4789,M$12,)&lt;&gt;"",_xlfn.STDEV.S(OFFSET($O4789,,,M$12))*SQRT($J$12/$G$12),"")</f>
        <v>0.14829819421392823</v>
      </c>
      <c r="N4789" s="30">
        <f ca="1">IF(OFFSET($O4789,N$12,)&lt;&gt;"",_xlfn.STDEV.S(OFFSET($O4789,,,N$12))*SQRT($J$12/$G$12),"")</f>
        <v>0.13537948588848944</v>
      </c>
      <c r="O4789" s="4">
        <f t="shared" ca="1" si="74"/>
        <v>2.6874770223324195E-3</v>
      </c>
    </row>
    <row r="4790" spans="2:15" x14ac:dyDescent="0.2">
      <c r="B4790" s="14">
        <v>34638</v>
      </c>
      <c r="C4790" s="25">
        <v>1025.6600000000001</v>
      </c>
      <c r="D4790" s="25">
        <v>1040.47</v>
      </c>
      <c r="E4790" s="25">
        <v>1025.6600000000001</v>
      </c>
      <c r="F4790" s="16">
        <v>1040.47</v>
      </c>
      <c r="G4790" s="28">
        <f ca="1">IFERROR($F4790/OFFSET($F4790,G$12,)-1,"")</f>
        <v>1.4963955790972872E-2</v>
      </c>
      <c r="H4790" s="29">
        <f ca="1">IFERROR($F4790/OFFSET($F4790,H$12,)-1,"")</f>
        <v>1.827167743198288E-2</v>
      </c>
      <c r="I4790" s="29">
        <f ca="1">IFERROR($F4790/OFFSET($F4790,I$12,)-1,"")</f>
        <v>-2.9638610398694309E-2</v>
      </c>
      <c r="J4790" s="29">
        <f ca="1">IFERROR($F4790/OFFSET($F4790,J$12,)-1,"")</f>
        <v>-2.8415351573442993E-2</v>
      </c>
      <c r="K4790" s="30">
        <f>F4790/VLOOKUP(YEAR(B4790),$Z$13:$AB$35,3,FALSE)-1</f>
        <v>-9.4897178050732389E-2</v>
      </c>
      <c r="L4790" s="21">
        <f>MAX(F4790:$F$5741)</f>
        <v>1257.96</v>
      </c>
      <c r="M4790" s="28">
        <f ca="1">IF(OFFSET($O4790,M$12,)&lt;&gt;"",_xlfn.STDEV.S(OFFSET($O4790,,,M$12))*SQRT($J$12/$G$12),"")</f>
        <v>0.1477277029777421</v>
      </c>
      <c r="N4790" s="30">
        <f ca="1">IF(OFFSET($O4790,N$12,)&lt;&gt;"",_xlfn.STDEV.S(OFFSET($O4790,,,N$12))*SQRT($J$12/$G$12),"")</f>
        <v>0.13656005668406854</v>
      </c>
      <c r="O4790" s="4">
        <f t="shared" ca="1" si="74"/>
        <v>1.4853100327213814E-2</v>
      </c>
    </row>
    <row r="4791" spans="2:15" x14ac:dyDescent="0.2">
      <c r="B4791" s="14">
        <v>34635</v>
      </c>
      <c r="C4791" s="25">
        <v>1020.71</v>
      </c>
      <c r="D4791" s="25">
        <v>1025.18</v>
      </c>
      <c r="E4791" s="25">
        <v>1020.71</v>
      </c>
      <c r="F4791" s="16">
        <v>1025.1300000000001</v>
      </c>
      <c r="G4791" s="28">
        <f ca="1">IFERROR($F4791/OFFSET($F4791,G$12,)-1,"")</f>
        <v>4.8422352699006854E-3</v>
      </c>
      <c r="H4791" s="29">
        <f ca="1">IFERROR($F4791/OFFSET($F4791,H$12,)-1,"")</f>
        <v>-2.8128555176336612E-2</v>
      </c>
      <c r="I4791" s="29">
        <f ca="1">IFERROR($F4791/OFFSET($F4791,I$12,)-1,"")</f>
        <v>-5.2051931719405919E-2</v>
      </c>
      <c r="J4791" s="29">
        <f ca="1">IFERROR($F4791/OFFSET($F4791,J$12,)-1,"")</f>
        <v>-4.2945300757144311E-2</v>
      </c>
      <c r="K4791" s="30">
        <f>F4791/VLOOKUP(YEAR(B4791),$Z$13:$AB$35,3,FALSE)-1</f>
        <v>-0.10824141410626664</v>
      </c>
      <c r="L4791" s="21">
        <f>MAX(F4791:$F$5741)</f>
        <v>1257.96</v>
      </c>
      <c r="M4791" s="28">
        <f ca="1">IF(OFFSET($O4791,M$12,)&lt;&gt;"",_xlfn.STDEV.S(OFFSET($O4791,,,M$12))*SQRT($J$12/$G$12),"")</f>
        <v>0.14713176032742431</v>
      </c>
      <c r="N4791" s="30">
        <f ca="1">IF(OFFSET($O4791,N$12,)&lt;&gt;"",_xlfn.STDEV.S(OFFSET($O4791,,,N$12))*SQRT($J$12/$G$12),"")</f>
        <v>0.13245580255694775</v>
      </c>
      <c r="O4791" s="4">
        <f t="shared" ca="1" si="74"/>
        <v>4.830549357471201E-3</v>
      </c>
    </row>
    <row r="4792" spans="2:15" x14ac:dyDescent="0.2">
      <c r="B4792" s="14">
        <v>34634</v>
      </c>
      <c r="C4792" s="25">
        <v>1012.09</v>
      </c>
      <c r="D4792" s="25">
        <v>1021.72</v>
      </c>
      <c r="E4792" s="25">
        <v>1012.09</v>
      </c>
      <c r="F4792" s="16">
        <v>1020.19</v>
      </c>
      <c r="G4792" s="28">
        <f ca="1">IFERROR($F4792/OFFSET($F4792,G$12,)-1,"")</f>
        <v>8.0032408185042314E-3</v>
      </c>
      <c r="H4792" s="29">
        <f ca="1">IFERROR($F4792/OFFSET($F4792,H$12,)-1,"")</f>
        <v>-3.9703681391605405E-2</v>
      </c>
      <c r="I4792" s="29">
        <f ca="1">IFERROR($F4792/OFFSET($F4792,I$12,)-1,"")</f>
        <v>-4.7743946832938033E-2</v>
      </c>
      <c r="J4792" s="29">
        <f ca="1">IFERROR($F4792/OFFSET($F4792,J$12,)-1,"")</f>
        <v>-4.7886140923938392E-2</v>
      </c>
      <c r="K4792" s="30">
        <f>F4792/VLOOKUP(YEAR(B4792),$Z$13:$AB$35,3,FALSE)-1</f>
        <v>-0.11253871046313368</v>
      </c>
      <c r="L4792" s="21">
        <f>MAX(F4792:$F$5741)</f>
        <v>1257.96</v>
      </c>
      <c r="M4792" s="28">
        <f ca="1">IF(OFFSET($O4792,M$12,)&lt;&gt;"",_xlfn.STDEV.S(OFFSET($O4792,,,M$12))*SQRT($J$12/$G$12),"")</f>
        <v>0.14535149496739688</v>
      </c>
      <c r="N4792" s="30">
        <f ca="1">IF(OFFSET($O4792,N$12,)&lt;&gt;"",_xlfn.STDEV.S(OFFSET($O4792,,,N$12))*SQRT($J$12/$G$12),"")</f>
        <v>0.13227436869497222</v>
      </c>
      <c r="O4792" s="4">
        <f t="shared" ca="1" si="74"/>
        <v>7.9713847417309091E-3</v>
      </c>
    </row>
    <row r="4793" spans="2:15" x14ac:dyDescent="0.2">
      <c r="B4793" s="14">
        <v>34632</v>
      </c>
      <c r="C4793" s="25">
        <v>1024.94</v>
      </c>
      <c r="D4793" s="25">
        <v>1024.94</v>
      </c>
      <c r="E4793" s="25">
        <v>1009.39</v>
      </c>
      <c r="F4793" s="16">
        <v>1012.09</v>
      </c>
      <c r="G4793" s="28">
        <f ca="1">IFERROR($F4793/OFFSET($F4793,G$12,)-1,"")</f>
        <v>-1.253731925771262E-2</v>
      </c>
      <c r="H4793" s="29">
        <f ca="1">IFERROR($F4793/OFFSET($F4793,H$12,)-1,"")</f>
        <v>-4.5621281130064917E-2</v>
      </c>
      <c r="I4793" s="29">
        <f ca="1">IFERROR($F4793/OFFSET($F4793,I$12,)-1,"")</f>
        <v>-6.7180961861048161E-2</v>
      </c>
      <c r="J4793" s="29">
        <f ca="1">IFERROR($F4793/OFFSET($F4793,J$12,)-1,"")</f>
        <v>-5.8152952781551748E-2</v>
      </c>
      <c r="K4793" s="30">
        <f>F4793/VLOOKUP(YEAR(B4793),$Z$13:$AB$35,3,FALSE)-1</f>
        <v>-0.11958488465151873</v>
      </c>
      <c r="L4793" s="21">
        <f>MAX(F4793:$F$5741)</f>
        <v>1257.96</v>
      </c>
      <c r="M4793" s="28">
        <f ca="1">IF(OFFSET($O4793,M$12,)&lt;&gt;"",_xlfn.STDEV.S(OFFSET($O4793,,,M$12))*SQRT($J$12/$G$12),"")</f>
        <v>0.14144105035315427</v>
      </c>
      <c r="N4793" s="30">
        <f ca="1">IF(OFFSET($O4793,N$12,)&lt;&gt;"",_xlfn.STDEV.S(OFFSET($O4793,,,N$12))*SQRT($J$12/$G$12),"")</f>
        <v>0.13438163910624545</v>
      </c>
      <c r="O4793" s="4">
        <f t="shared" ca="1" si="74"/>
        <v>-1.2616574574362511E-2</v>
      </c>
    </row>
    <row r="4794" spans="2:15" x14ac:dyDescent="0.2">
      <c r="B4794" s="14">
        <v>34631</v>
      </c>
      <c r="C4794" s="25">
        <v>1021.98</v>
      </c>
      <c r="D4794" s="25">
        <v>1029.48</v>
      </c>
      <c r="E4794" s="25">
        <v>1021.19</v>
      </c>
      <c r="F4794" s="16">
        <v>1024.94</v>
      </c>
      <c r="G4794" s="28">
        <f ca="1">IFERROR($F4794/OFFSET($F4794,G$12,)-1,"")</f>
        <v>3.0730084165200289E-3</v>
      </c>
      <c r="H4794" s="29">
        <f ca="1">IFERROR($F4794/OFFSET($F4794,H$12,)-1,"")</f>
        <v>-3.7578876201923017E-2</v>
      </c>
      <c r="I4794" s="29">
        <f ca="1">IFERROR($F4794/OFFSET($F4794,I$12,)-1,"")</f>
        <v>-5.885053671616014E-2</v>
      </c>
      <c r="J4794" s="29">
        <f ca="1">IFERROR($F4794/OFFSET($F4794,J$12,)-1,"")</f>
        <v>-4.3015471377484737E-2</v>
      </c>
      <c r="K4794" s="30">
        <f>F4794/VLOOKUP(YEAR(B4794),$Z$13:$AB$35,3,FALSE)-1</f>
        <v>-0.1084066947353769</v>
      </c>
      <c r="L4794" s="21">
        <f>MAX(F4794:$F$5741)</f>
        <v>1257.96</v>
      </c>
      <c r="M4794" s="28">
        <f ca="1">IF(OFFSET($O4794,M$12,)&lt;&gt;"",_xlfn.STDEV.S(OFFSET($O4794,,,M$12))*SQRT($J$12/$G$12),"")</f>
        <v>0.13931883548560656</v>
      </c>
      <c r="N4794" s="30">
        <f ca="1">IF(OFFSET($O4794,N$12,)&lt;&gt;"",_xlfn.STDEV.S(OFFSET($O4794,,,N$12))*SQRT($J$12/$G$12),"")</f>
        <v>0.13814696669542539</v>
      </c>
      <c r="O4794" s="4">
        <f t="shared" ca="1" si="74"/>
        <v>3.0682963771124887E-3</v>
      </c>
    </row>
    <row r="4795" spans="2:15" x14ac:dyDescent="0.2">
      <c r="B4795" s="14">
        <v>34628</v>
      </c>
      <c r="C4795" s="25">
        <v>1054.28</v>
      </c>
      <c r="D4795" s="25">
        <v>1054.28</v>
      </c>
      <c r="E4795" s="25">
        <v>1021.8</v>
      </c>
      <c r="F4795" s="16">
        <v>1021.8</v>
      </c>
      <c r="G4795" s="28">
        <f ca="1">IFERROR($F4795/OFFSET($F4795,G$12,)-1,"")</f>
        <v>-3.1285551763367447E-2</v>
      </c>
      <c r="H4795" s="29">
        <f ca="1">IFERROR($F4795/OFFSET($F4795,H$12,)-1,"")</f>
        <v>-3.6428618579255723E-2</v>
      </c>
      <c r="I4795" s="29">
        <f ca="1">IFERROR($F4795/OFFSET($F4795,I$12,)-1,"")</f>
        <v>-5.1517683096630518E-2</v>
      </c>
      <c r="J4795" s="29">
        <f ca="1">IFERROR($F4795/OFFSET($F4795,J$12,)-1,"")</f>
        <v>-4.7539149888143228E-2</v>
      </c>
      <c r="K4795" s="30">
        <f>F4795/VLOOKUP(YEAR(B4795),$Z$13:$AB$35,3,FALSE)-1</f>
        <v>-0.11113817460593622</v>
      </c>
      <c r="L4795" s="21">
        <f>MAX(F4795:$F$5741)</f>
        <v>1257.96</v>
      </c>
      <c r="M4795" s="28">
        <f ca="1">IF(OFFSET($O4795,M$12,)&lt;&gt;"",_xlfn.STDEV.S(OFFSET($O4795,,,M$12))*SQRT($J$12/$G$12),"")</f>
        <v>0.14014359156754452</v>
      </c>
      <c r="N4795" s="30">
        <f ca="1">IF(OFFSET($O4795,N$12,)&lt;&gt;"",_xlfn.STDEV.S(OFFSET($O4795,,,N$12))*SQRT($J$12/$G$12),"")</f>
        <v>0.13791733605316273</v>
      </c>
      <c r="O4795" s="4">
        <f t="shared" ca="1" si="74"/>
        <v>-3.1785397582434011E-2</v>
      </c>
    </row>
    <row r="4796" spans="2:15" x14ac:dyDescent="0.2">
      <c r="B4796" s="14">
        <v>34627</v>
      </c>
      <c r="C4796" s="25">
        <v>1062.3699999999999</v>
      </c>
      <c r="D4796" s="25">
        <v>1064.8499999999999</v>
      </c>
      <c r="E4796" s="25">
        <v>1054.8</v>
      </c>
      <c r="F4796" s="16">
        <v>1054.8</v>
      </c>
      <c r="G4796" s="28">
        <f ca="1">IFERROR($F4796/OFFSET($F4796,G$12,)-1,"")</f>
        <v>-7.125577717744247E-3</v>
      </c>
      <c r="H4796" s="29">
        <f ca="1">IFERROR($F4796/OFFSET($F4796,H$12,)-1,"")</f>
        <v>-2.6852237056088635E-3</v>
      </c>
      <c r="I4796" s="29">
        <f ca="1">IFERROR($F4796/OFFSET($F4796,I$12,)-1,"")</f>
        <v>-2.1512258926335126E-2</v>
      </c>
      <c r="J4796" s="29">
        <f ca="1">IFERROR($F4796/OFFSET($F4796,J$12,)-1,"")</f>
        <v>-2.1730057594390839E-2</v>
      </c>
      <c r="K4796" s="30">
        <f>F4796/VLOOKUP(YEAR(B4796),$Z$13:$AB$35,3,FALSE)-1</f>
        <v>-8.2431539023626432E-2</v>
      </c>
      <c r="L4796" s="21">
        <f>MAX(F4796:$F$5741)</f>
        <v>1257.96</v>
      </c>
      <c r="M4796" s="28">
        <f ca="1">IF(OFFSET($O4796,M$12,)&lt;&gt;"",_xlfn.STDEV.S(OFFSET($O4796,,,M$12))*SQRT($J$12/$G$12),"")</f>
        <v>0.11687369840004819</v>
      </c>
      <c r="N4796" s="30">
        <f ca="1">IF(OFFSET($O4796,N$12,)&lt;&gt;"",_xlfn.STDEV.S(OFFSET($O4796,,,N$12))*SQRT($J$12/$G$12),"")</f>
        <v>0.12228667381764136</v>
      </c>
      <c r="O4796" s="4">
        <f t="shared" ca="1" si="74"/>
        <v>-7.1510858925320445E-3</v>
      </c>
    </row>
    <row r="4797" spans="2:15" x14ac:dyDescent="0.2">
      <c r="B4797" s="14">
        <v>34626</v>
      </c>
      <c r="C4797" s="25">
        <v>1060.47</v>
      </c>
      <c r="D4797" s="25">
        <v>1062.97</v>
      </c>
      <c r="E4797" s="25">
        <v>1059.2</v>
      </c>
      <c r="F4797" s="16">
        <v>1062.3699999999999</v>
      </c>
      <c r="G4797" s="28">
        <f ca="1">IFERROR($F4797/OFFSET($F4797,G$12,)-1,"")</f>
        <v>1.7916584156081328E-3</v>
      </c>
      <c r="H4797" s="29">
        <f ca="1">IFERROR($F4797/OFFSET($F4797,H$12,)-1,"")</f>
        <v>-2.7784817849868526E-3</v>
      </c>
      <c r="I4797" s="29">
        <f ca="1">IFERROR($F4797/OFFSET($F4797,I$12,)-1,"")</f>
        <v>-1.7779215976331364E-2</v>
      </c>
      <c r="J4797" s="29">
        <f ca="1">IFERROR($F4797/OFFSET($F4797,J$12,)-1,"")</f>
        <v>-1.4096662830840101E-2</v>
      </c>
      <c r="K4797" s="30">
        <f>F4797/VLOOKUP(YEAR(B4797),$Z$13:$AB$35,3,FALSE)-1</f>
        <v>-7.584641080065424E-2</v>
      </c>
      <c r="L4797" s="21">
        <f>MAX(F4797:$F$5741)</f>
        <v>1257.96</v>
      </c>
      <c r="M4797" s="28">
        <f ca="1">IF(OFFSET($O4797,M$12,)&lt;&gt;"",_xlfn.STDEV.S(OFFSET($O4797,,,M$12))*SQRT($J$12/$G$12),"")</f>
        <v>0.11669598208362762</v>
      </c>
      <c r="N4797" s="30">
        <f ca="1">IF(OFFSET($O4797,N$12,)&lt;&gt;"",_xlfn.STDEV.S(OFFSET($O4797,,,N$12))*SQRT($J$12/$G$12),"")</f>
        <v>0.12186575593642082</v>
      </c>
      <c r="O4797" s="4">
        <f t="shared" ca="1" si="74"/>
        <v>1.7900553101949416E-3</v>
      </c>
    </row>
    <row r="4798" spans="2:15" x14ac:dyDescent="0.2">
      <c r="B4798" s="14">
        <v>34625</v>
      </c>
      <c r="C4798" s="25">
        <v>1064.6099999999999</v>
      </c>
      <c r="D4798" s="25">
        <v>1064.6099999999999</v>
      </c>
      <c r="E4798" s="25">
        <v>1059.03</v>
      </c>
      <c r="F4798" s="16">
        <v>1060.47</v>
      </c>
      <c r="G4798" s="28">
        <f ca="1">IFERROR($F4798/OFFSET($F4798,G$12,)-1,"")</f>
        <v>-4.2161207932692735E-3</v>
      </c>
      <c r="H4798" s="29">
        <f ca="1">IFERROR($F4798/OFFSET($F4798,H$12,)-1,"")</f>
        <v>-1.8542223560860105E-3</v>
      </c>
      <c r="I4798" s="29">
        <f ca="1">IFERROR($F4798/OFFSET($F4798,I$12,)-1,"")</f>
        <v>-3.383715527373099E-2</v>
      </c>
      <c r="J4798" s="29">
        <f ca="1">IFERROR($F4798/OFFSET($F4798,J$12,)-1,"")</f>
        <v>1.5941293122443412E-2</v>
      </c>
      <c r="K4798" s="30">
        <f>F4798/VLOOKUP(YEAR(B4798),$Z$13:$AB$35,3,FALSE)-1</f>
        <v>-7.7499217091756778E-2</v>
      </c>
      <c r="L4798" s="21">
        <f>MAX(F4798:$F$5741)</f>
        <v>1257.96</v>
      </c>
      <c r="M4798" s="28">
        <f ca="1">IF(OFFSET($O4798,M$12,)&lt;&gt;"",_xlfn.STDEV.S(OFFSET($O4798,,,M$12))*SQRT($J$12/$G$12),"")</f>
        <v>0.11822302479903721</v>
      </c>
      <c r="N4798" s="30">
        <f ca="1">IF(OFFSET($O4798,N$12,)&lt;&gt;"",_xlfn.STDEV.S(OFFSET($O4798,,,N$12))*SQRT($J$12/$G$12),"")</f>
        <v>0.12350191585187288</v>
      </c>
      <c r="O4798" s="4">
        <f t="shared" ca="1" si="74"/>
        <v>-4.2250336912657066E-3</v>
      </c>
    </row>
    <row r="4799" spans="2:15" x14ac:dyDescent="0.2">
      <c r="B4799" s="14">
        <v>34624</v>
      </c>
      <c r="C4799" s="25">
        <v>1060.69</v>
      </c>
      <c r="D4799" s="25">
        <v>1073.3699999999999</v>
      </c>
      <c r="E4799" s="25">
        <v>1060.69</v>
      </c>
      <c r="F4799" s="16">
        <v>1064.96</v>
      </c>
      <c r="G4799" s="28">
        <f ca="1">IFERROR($F4799/OFFSET($F4799,G$12,)-1,"")</f>
        <v>4.2718519845723613E-3</v>
      </c>
      <c r="H4799" s="29">
        <f ca="1">IFERROR($F4799/OFFSET($F4799,H$12,)-1,"")</f>
        <v>2.787193973634583E-3</v>
      </c>
      <c r="I4799" s="29">
        <f ca="1">IFERROR($F4799/OFFSET($F4799,I$12,)-1,"")</f>
        <v>-3.1035329869798955E-2</v>
      </c>
      <c r="J4799" s="29">
        <f ca="1">IFERROR($F4799/OFFSET($F4799,J$12,)-1,"")</f>
        <v>3.0001740913399244E-2</v>
      </c>
      <c r="K4799" s="30">
        <f>F4799/VLOOKUP(YEAR(B4799),$Z$13:$AB$35,3,FALSE)-1</f>
        <v>-7.3593374856466776E-2</v>
      </c>
      <c r="L4799" s="21">
        <f>MAX(F4799:$F$5741)</f>
        <v>1257.96</v>
      </c>
      <c r="M4799" s="28">
        <f ca="1">IF(OFFSET($O4799,M$12,)&lt;&gt;"",_xlfn.STDEV.S(OFFSET($O4799,,,M$12))*SQRT($J$12/$G$12),"")</f>
        <v>0.11807505767637802</v>
      </c>
      <c r="N4799" s="30">
        <f ca="1">IF(OFFSET($O4799,N$12,)&lt;&gt;"",_xlfn.STDEV.S(OFFSET($O4799,,,N$12))*SQRT($J$12/$G$12),"")</f>
        <v>0.12322684432283583</v>
      </c>
      <c r="O4799" s="4">
        <f t="shared" ca="1" si="74"/>
        <v>4.2627535271889143E-3</v>
      </c>
    </row>
    <row r="4800" spans="2:15" x14ac:dyDescent="0.2">
      <c r="B4800" s="14">
        <v>34621</v>
      </c>
      <c r="C4800" s="25">
        <v>1057.72</v>
      </c>
      <c r="D4800" s="25">
        <v>1060.43</v>
      </c>
      <c r="E4800" s="25">
        <v>1057.1199999999999</v>
      </c>
      <c r="F4800" s="16">
        <v>1060.43</v>
      </c>
      <c r="G4800" s="28">
        <f ca="1">IFERROR($F4800/OFFSET($F4800,G$12,)-1,"")</f>
        <v>2.6379486403691477E-3</v>
      </c>
      <c r="H4800" s="29">
        <f ca="1">IFERROR($F4800/OFFSET($F4800,H$12,)-1,"")</f>
        <v>1.0193097272632068E-2</v>
      </c>
      <c r="I4800" s="29">
        <f ca="1">IFERROR($F4800/OFFSET($F4800,I$12,)-1,"")</f>
        <v>-5.3348092734268326E-2</v>
      </c>
      <c r="J4800" s="29">
        <f ca="1">IFERROR($F4800/OFFSET($F4800,J$12,)-1,"")</f>
        <v>2.1992848950954658E-2</v>
      </c>
      <c r="K4800" s="30">
        <f>F4800/VLOOKUP(YEAR(B4800),$Z$13:$AB$35,3,FALSE)-1</f>
        <v>-7.7534013013674685E-2</v>
      </c>
      <c r="L4800" s="21">
        <f>MAX(F4800:$F$5741)</f>
        <v>1257.96</v>
      </c>
      <c r="M4800" s="28">
        <f ca="1">IF(OFFSET($O4800,M$12,)&lt;&gt;"",_xlfn.STDEV.S(OFFSET($O4800,,,M$12))*SQRT($J$12/$G$12),"")</f>
        <v>0.11823709216057614</v>
      </c>
      <c r="N4800" s="30">
        <f ca="1">IF(OFFSET($O4800,N$12,)&lt;&gt;"",_xlfn.STDEV.S(OFFSET($O4800,,,N$12))*SQRT($J$12/$G$12),"")</f>
        <v>0.12310084564078527</v>
      </c>
      <c r="O4800" s="4">
        <f t="shared" ca="1" si="74"/>
        <v>2.6344753607358468E-3</v>
      </c>
    </row>
    <row r="4801" spans="2:15" x14ac:dyDescent="0.2">
      <c r="B4801" s="14">
        <v>34620</v>
      </c>
      <c r="C4801" s="25">
        <v>1065.1400000000001</v>
      </c>
      <c r="D4801" s="25">
        <v>1065.1400000000001</v>
      </c>
      <c r="E4801" s="25">
        <v>1057.43</v>
      </c>
      <c r="F4801" s="16">
        <v>1057.6400000000001</v>
      </c>
      <c r="G4801" s="28">
        <f ca="1">IFERROR($F4801/OFFSET($F4801,G$12,)-1,"")</f>
        <v>-7.2184205832932502E-3</v>
      </c>
      <c r="H4801" s="29">
        <f ca="1">IFERROR($F4801/OFFSET($F4801,H$12,)-1,"")</f>
        <v>7.3241582932521698E-3</v>
      </c>
      <c r="I4801" s="29">
        <f ca="1">IFERROR($F4801/OFFSET($F4801,I$12,)-1,"")</f>
        <v>-6.0334947359068747E-2</v>
      </c>
      <c r="J4801" s="29">
        <f ca="1">IFERROR($F4801/OFFSET($F4801,J$12,)-1,"")</f>
        <v>2.2338646535141615E-2</v>
      </c>
      <c r="K4801" s="30">
        <f>F4801/VLOOKUP(YEAR(B4801),$Z$13:$AB$35,3,FALSE)-1</f>
        <v>-7.9961028567451797E-2</v>
      </c>
      <c r="L4801" s="21">
        <f>MAX(F4801:$F$5741)</f>
        <v>1257.96</v>
      </c>
      <c r="M4801" s="28">
        <f ca="1">IF(OFFSET($O4801,M$12,)&lt;&gt;"",_xlfn.STDEV.S(OFFSET($O4801,,,M$12))*SQRT($J$12/$G$12),"")</f>
        <v>0.11720292699027071</v>
      </c>
      <c r="N4801" s="30">
        <f ca="1">IF(OFFSET($O4801,N$12,)&lt;&gt;"",_xlfn.STDEV.S(OFFSET($O4801,,,N$12))*SQRT($J$12/$G$12),"")</f>
        <v>0.12302668767008962</v>
      </c>
      <c r="O4801" s="4">
        <f t="shared" ca="1" si="74"/>
        <v>-7.2445994372117095E-3</v>
      </c>
    </row>
    <row r="4802" spans="2:15" x14ac:dyDescent="0.2">
      <c r="B4802" s="14">
        <v>34619</v>
      </c>
      <c r="C4802" s="25">
        <v>1062.6099999999999</v>
      </c>
      <c r="D4802" s="25">
        <v>1066.17</v>
      </c>
      <c r="E4802" s="25">
        <v>1061.27</v>
      </c>
      <c r="F4802" s="16">
        <v>1065.33</v>
      </c>
      <c r="G4802" s="28">
        <f ca="1">IFERROR($F4802/OFFSET($F4802,G$12,)-1,"")</f>
        <v>2.7201536086742806E-3</v>
      </c>
      <c r="H4802" s="29">
        <f ca="1">IFERROR($F4802/OFFSET($F4802,H$12,)-1,"")</f>
        <v>1.6390783761865979E-2</v>
      </c>
      <c r="I4802" s="29">
        <f ca="1">IFERROR($F4802/OFFSET($F4802,I$12,)-1,"")</f>
        <v>-5.611914908697857E-2</v>
      </c>
      <c r="J4802" s="29">
        <f ca="1">IFERROR($F4802/OFFSET($F4802,J$12,)-1,"")</f>
        <v>3.7191007954202382E-2</v>
      </c>
      <c r="K4802" s="30">
        <f>F4802/VLOOKUP(YEAR(B4802),$Z$13:$AB$35,3,FALSE)-1</f>
        <v>-7.3271512578725773E-2</v>
      </c>
      <c r="L4802" s="21">
        <f>MAX(F4802:$F$5741)</f>
        <v>1257.96</v>
      </c>
      <c r="M4802" s="28">
        <f ca="1">IF(OFFSET($O4802,M$12,)&lt;&gt;"",_xlfn.STDEV.S(OFFSET($O4802,,,M$12))*SQRT($J$12/$G$12),"")</f>
        <v>0.11850107078961124</v>
      </c>
      <c r="N4802" s="30">
        <f ca="1">IF(OFFSET($O4802,N$12,)&lt;&gt;"",_xlfn.STDEV.S(OFFSET($O4802,,,N$12))*SQRT($J$12/$G$12),"")</f>
        <v>0.12220269669833327</v>
      </c>
      <c r="O4802" s="4">
        <f t="shared" ca="1" si="74"/>
        <v>2.7164606862086233E-3</v>
      </c>
    </row>
    <row r="4803" spans="2:15" x14ac:dyDescent="0.2">
      <c r="B4803" s="14">
        <v>34618</v>
      </c>
      <c r="C4803" s="25">
        <v>1062.53</v>
      </c>
      <c r="D4803" s="25">
        <v>1070.1199999999999</v>
      </c>
      <c r="E4803" s="25">
        <v>1062.05</v>
      </c>
      <c r="F4803" s="16">
        <v>1062.44</v>
      </c>
      <c r="G4803" s="28">
        <f ca="1">IFERROR($F4803/OFFSET($F4803,G$12,)-1,"")</f>
        <v>4.1431261770252803E-4</v>
      </c>
      <c r="H4803" s="29">
        <f ca="1">IFERROR($F4803/OFFSET($F4803,H$12,)-1,"")</f>
        <v>1.036574928200551E-2</v>
      </c>
      <c r="I4803" s="29">
        <f ca="1">IFERROR($F4803/OFFSET($F4803,I$12,)-1,"")</f>
        <v>-6.5411681914144926E-2</v>
      </c>
      <c r="J4803" s="29">
        <f ca="1">IFERROR($F4803/OFFSET($F4803,J$12,)-1,"")</f>
        <v>5.4729924253705597E-2</v>
      </c>
      <c r="K4803" s="30">
        <f>F4803/VLOOKUP(YEAR(B4803),$Z$13:$AB$35,3,FALSE)-1</f>
        <v>-7.5785517937297708E-2</v>
      </c>
      <c r="L4803" s="21">
        <f>MAX(F4803:$F$5741)</f>
        <v>1257.96</v>
      </c>
      <c r="M4803" s="28">
        <f ca="1">IF(OFFSET($O4803,M$12,)&lt;&gt;"",_xlfn.STDEV.S(OFFSET($O4803,,,M$12))*SQRT($J$12/$G$12),"")</f>
        <v>0.1201165091865051</v>
      </c>
      <c r="N4803" s="30">
        <f ca="1">IF(OFFSET($O4803,N$12,)&lt;&gt;"",_xlfn.STDEV.S(OFFSET($O4803,,,N$12))*SQRT($J$12/$G$12),"")</f>
        <v>0.12427991221115846</v>
      </c>
      <c r="O4803" s="4">
        <f t="shared" ca="1" si="74"/>
        <v>4.1422681392884025E-4</v>
      </c>
    </row>
    <row r="4804" spans="2:15" x14ac:dyDescent="0.2">
      <c r="B4804" s="14">
        <v>34617</v>
      </c>
      <c r="C4804" s="25">
        <v>1050.25</v>
      </c>
      <c r="D4804" s="25">
        <v>1063.17</v>
      </c>
      <c r="E4804" s="25">
        <v>1050.25</v>
      </c>
      <c r="F4804" s="16">
        <v>1062</v>
      </c>
      <c r="G4804" s="28">
        <f ca="1">IFERROR($F4804/OFFSET($F4804,G$12,)-1,"")</f>
        <v>1.168871995656029E-2</v>
      </c>
      <c r="H4804" s="29">
        <f ca="1">IFERROR($F4804/OFFSET($F4804,H$12,)-1,"")</f>
        <v>1.9246009283369059E-3</v>
      </c>
      <c r="I4804" s="29">
        <f ca="1">IFERROR($F4804/OFFSET($F4804,I$12,)-1,"")</f>
        <v>-7.7155693045646845E-2</v>
      </c>
      <c r="J4804" s="29">
        <f ca="1">IFERROR($F4804/OFFSET($F4804,J$12,)-1,"")</f>
        <v>5.9848507529714601E-2</v>
      </c>
      <c r="K4804" s="30">
        <f>F4804/VLOOKUP(YEAR(B4804),$Z$13:$AB$35,3,FALSE)-1</f>
        <v>-7.6168273078395132E-2</v>
      </c>
      <c r="L4804" s="21">
        <f>MAX(F4804:$F$5741)</f>
        <v>1257.96</v>
      </c>
      <c r="M4804" s="28">
        <f ca="1">IF(OFFSET($O4804,M$12,)&lt;&gt;"",_xlfn.STDEV.S(OFFSET($O4804,,,M$12))*SQRT($J$12/$G$12),"")</f>
        <v>0.11998246520742356</v>
      </c>
      <c r="N4804" s="30">
        <f ca="1">IF(OFFSET($O4804,N$12,)&lt;&gt;"",_xlfn.STDEV.S(OFFSET($O4804,,,N$12))*SQRT($J$12/$G$12),"")</f>
        <v>0.12471316339682859</v>
      </c>
      <c r="O4804" s="4">
        <f t="shared" ca="1" si="74"/>
        <v>1.1620934574351198E-2</v>
      </c>
    </row>
    <row r="4805" spans="2:15" x14ac:dyDescent="0.2">
      <c r="B4805" s="14">
        <v>34614</v>
      </c>
      <c r="C4805" s="25">
        <v>1049.95</v>
      </c>
      <c r="D4805" s="25">
        <v>1049.95</v>
      </c>
      <c r="E4805" s="25">
        <v>1044.1400000000001</v>
      </c>
      <c r="F4805" s="16">
        <v>1049.73</v>
      </c>
      <c r="G4805" s="28">
        <f ca="1">IFERROR($F4805/OFFSET($F4805,G$12,)-1,"")</f>
        <v>-2.0953378732324612E-4</v>
      </c>
      <c r="H4805" s="29">
        <f ca="1">IFERROR($F4805/OFFSET($F4805,H$12,)-1,"")</f>
        <v>-1.9063104482633042E-2</v>
      </c>
      <c r="I4805" s="29">
        <f ca="1">IFERROR($F4805/OFFSET($F4805,I$12,)-1,"")</f>
        <v>-8.0933661363895126E-2</v>
      </c>
      <c r="J4805" s="29">
        <f ca="1">IFERROR($F4805/OFFSET($F4805,J$12,)-1,"")</f>
        <v>4.6840719613865822E-2</v>
      </c>
      <c r="K4805" s="30">
        <f>F4805/VLOOKUP(YEAR(B4805),$Z$13:$AB$35,3,FALSE)-1</f>
        <v>-8.6841922126726701E-2</v>
      </c>
      <c r="L4805" s="21">
        <f>MAX(F4805:$F$5741)</f>
        <v>1257.96</v>
      </c>
      <c r="M4805" s="28">
        <f ca="1">IF(OFFSET($O4805,M$12,)&lt;&gt;"",_xlfn.STDEV.S(OFFSET($O4805,,,M$12))*SQRT($J$12/$G$12),"")</f>
        <v>0.11907223722351522</v>
      </c>
      <c r="N4805" s="30">
        <f ca="1">IF(OFFSET($O4805,N$12,)&lt;&gt;"",_xlfn.STDEV.S(OFFSET($O4805,,,N$12))*SQRT($J$12/$G$12),"")</f>
        <v>0.1224726046331778</v>
      </c>
      <c r="O4805" s="4">
        <f t="shared" ca="1" si="74"/>
        <v>-2.0955574259422875E-4</v>
      </c>
    </row>
    <row r="4806" spans="2:15" x14ac:dyDescent="0.2">
      <c r="B4806" s="14">
        <v>34613</v>
      </c>
      <c r="C4806" s="25">
        <v>1048.1500000000001</v>
      </c>
      <c r="D4806" s="25">
        <v>1052.3499999999999</v>
      </c>
      <c r="E4806" s="25">
        <v>1044.93</v>
      </c>
      <c r="F4806" s="16">
        <v>1049.95</v>
      </c>
      <c r="G4806" s="28">
        <f ca="1">IFERROR($F4806/OFFSET($F4806,G$12,)-1,"")</f>
        <v>1.7173114535133926E-3</v>
      </c>
      <c r="H4806" s="29">
        <f ca="1">IFERROR($F4806/OFFSET($F4806,H$12,)-1,"")</f>
        <v>-2.07973886686873E-2</v>
      </c>
      <c r="I4806" s="29">
        <f ca="1">IFERROR($F4806/OFFSET($F4806,I$12,)-1,"")</f>
        <v>-7.9281981128766277E-2</v>
      </c>
      <c r="J4806" s="29">
        <f ca="1">IFERROR($F4806/OFFSET($F4806,J$12,)-1,"")</f>
        <v>5.2043566697728583E-2</v>
      </c>
      <c r="K4806" s="30">
        <f>F4806/VLOOKUP(YEAR(B4806),$Z$13:$AB$35,3,FALSE)-1</f>
        <v>-8.6650544556177933E-2</v>
      </c>
      <c r="L4806" s="21">
        <f>MAX(F4806:$F$5741)</f>
        <v>1257.96</v>
      </c>
      <c r="M4806" s="28">
        <f ca="1">IF(OFFSET($O4806,M$12,)&lt;&gt;"",_xlfn.STDEV.S(OFFSET($O4806,,,M$12))*SQRT($J$12/$G$12),"")</f>
        <v>0.12289600025103693</v>
      </c>
      <c r="N4806" s="30">
        <f ca="1">IF(OFFSET($O4806,N$12,)&lt;&gt;"",_xlfn.STDEV.S(OFFSET($O4806,,,N$12))*SQRT($J$12/$G$12),"")</f>
        <v>0.12345553517715323</v>
      </c>
      <c r="O4806" s="4">
        <f t="shared" ca="1" si="74"/>
        <v>1.7158385602357709E-3</v>
      </c>
    </row>
    <row r="4807" spans="2:15" x14ac:dyDescent="0.2">
      <c r="B4807" s="14">
        <v>34612</v>
      </c>
      <c r="C4807" s="25">
        <v>1051.3599999999999</v>
      </c>
      <c r="D4807" s="25">
        <v>1051.3599999999999</v>
      </c>
      <c r="E4807" s="25">
        <v>1040.3</v>
      </c>
      <c r="F4807" s="16">
        <v>1048.1500000000001</v>
      </c>
      <c r="G4807" s="28">
        <f ca="1">IFERROR($F4807/OFFSET($F4807,G$12,)-1,"")</f>
        <v>-3.2238431253208688E-3</v>
      </c>
      <c r="H4807" s="29">
        <f ca="1">IFERROR($F4807/OFFSET($F4807,H$12,)-1,"")</f>
        <v>-3.0765105139538784E-2</v>
      </c>
      <c r="I4807" s="29">
        <f ca="1">IFERROR($F4807/OFFSET($F4807,I$12,)-1,"")</f>
        <v>-7.5941778557511608E-2</v>
      </c>
      <c r="J4807" s="29">
        <f ca="1">IFERROR($F4807/OFFSET($F4807,J$12,)-1,"")</f>
        <v>7.3748156039993518E-2</v>
      </c>
      <c r="K4807" s="30">
        <f>F4807/VLOOKUP(YEAR(B4807),$Z$13:$AB$35,3,FALSE)-1</f>
        <v>-8.8216361042485647E-2</v>
      </c>
      <c r="L4807" s="21">
        <f>MAX(F4807:$F$5741)</f>
        <v>1257.96</v>
      </c>
      <c r="M4807" s="28">
        <f ca="1">IF(OFFSET($O4807,M$12,)&lt;&gt;"",_xlfn.STDEV.S(OFFSET($O4807,,,M$12))*SQRT($J$12/$G$12),"")</f>
        <v>0.13049084970780384</v>
      </c>
      <c r="N4807" s="30">
        <f ca="1">IF(OFFSET($O4807,N$12,)&lt;&gt;"",_xlfn.STDEV.S(OFFSET($O4807,,,N$12))*SQRT($J$12/$G$12),"")</f>
        <v>0.12340692909961154</v>
      </c>
      <c r="O4807" s="4">
        <f t="shared" ca="1" si="74"/>
        <v>-3.2290509032874802E-3</v>
      </c>
    </row>
    <row r="4808" spans="2:15" x14ac:dyDescent="0.2">
      <c r="B4808" s="14">
        <v>34611</v>
      </c>
      <c r="C4808" s="25">
        <v>1059.52</v>
      </c>
      <c r="D4808" s="25">
        <v>1059.52</v>
      </c>
      <c r="E4808" s="25">
        <v>1047.5899999999999</v>
      </c>
      <c r="F4808" s="16">
        <v>1051.54</v>
      </c>
      <c r="G4808" s="28">
        <f ca="1">IFERROR($F4808/OFFSET($F4808,G$12,)-1,"")</f>
        <v>-7.9436959885279546E-3</v>
      </c>
      <c r="H4808" s="29">
        <f ca="1">IFERROR($F4808/OFFSET($F4808,H$12,)-1,"")</f>
        <v>-1.8481527806298637E-2</v>
      </c>
      <c r="I4808" s="29">
        <f ca="1">IFERROR($F4808/OFFSET($F4808,I$12,)-1,"")</f>
        <v>-7.4886069713018921E-2</v>
      </c>
      <c r="J4808" s="29">
        <f ca="1">IFERROR($F4808/OFFSET($F4808,J$12,)-1,"")</f>
        <v>8.5539084114464981E-2</v>
      </c>
      <c r="K4808" s="30">
        <f>F4808/VLOOKUP(YEAR(B4808),$Z$13:$AB$35,3,FALSE)-1</f>
        <v>-8.5267406659939482E-2</v>
      </c>
      <c r="L4808" s="21">
        <f>MAX(F4808:$F$5741)</f>
        <v>1257.96</v>
      </c>
      <c r="M4808" s="28">
        <f ca="1">IF(OFFSET($O4808,M$12,)&lt;&gt;"",_xlfn.STDEV.S(OFFSET($O4808,,,M$12))*SQRT($J$12/$G$12),"")</f>
        <v>0.13316556428445533</v>
      </c>
      <c r="N4808" s="30">
        <f ca="1">IF(OFFSET($O4808,N$12,)&lt;&gt;"",_xlfn.STDEV.S(OFFSET($O4808,,,N$12))*SQRT($J$12/$G$12),"")</f>
        <v>0.12380807432518061</v>
      </c>
      <c r="O4808" s="4">
        <f t="shared" ca="1" si="74"/>
        <v>-7.9754152318622217E-3</v>
      </c>
    </row>
    <row r="4809" spans="2:15" x14ac:dyDescent="0.2">
      <c r="B4809" s="14">
        <v>34610</v>
      </c>
      <c r="C4809" s="25">
        <v>1069.76</v>
      </c>
      <c r="D4809" s="25">
        <v>1069.76</v>
      </c>
      <c r="E4809" s="25">
        <v>1057.8900000000001</v>
      </c>
      <c r="F4809" s="16">
        <v>1059.96</v>
      </c>
      <c r="G4809" s="28">
        <f ca="1">IFERROR($F4809/OFFSET($F4809,G$12,)-1,"")</f>
        <v>-9.5035182641362015E-3</v>
      </c>
      <c r="H4809" s="29">
        <f ca="1">IFERROR($F4809/OFFSET($F4809,H$12,)-1,"")</f>
        <v>-2.306033290936238E-2</v>
      </c>
      <c r="I4809" s="29">
        <f ca="1">IFERROR($F4809/OFFSET($F4809,I$12,)-1,"")</f>
        <v>-7.6190974219526253E-2</v>
      </c>
      <c r="J4809" s="29">
        <f ca="1">IFERROR($F4809/OFFSET($F4809,J$12,)-1,"")</f>
        <v>0.1008339651250949</v>
      </c>
      <c r="K4809" s="30">
        <f>F4809/VLOOKUP(YEAR(B4809),$Z$13:$AB$35,3,FALSE)-1</f>
        <v>-7.7942865096210623E-2</v>
      </c>
      <c r="L4809" s="21">
        <f>MAX(F4809:$F$5741)</f>
        <v>1257.96</v>
      </c>
      <c r="M4809" s="28">
        <f ca="1">IF(OFFSET($O4809,M$12,)&lt;&gt;"",_xlfn.STDEV.S(OFFSET($O4809,,,M$12))*SQRT($J$12/$G$12),"")</f>
        <v>0.13201746913541718</v>
      </c>
      <c r="N4809" s="30">
        <f ca="1">IF(OFFSET($O4809,N$12,)&lt;&gt;"",_xlfn.STDEV.S(OFFSET($O4809,,,N$12))*SQRT($J$12/$G$12),"")</f>
        <v>0.1227576940616463</v>
      </c>
      <c r="O4809" s="4">
        <f t="shared" ca="1" si="74"/>
        <v>-9.5489648580540654E-3</v>
      </c>
    </row>
    <row r="4810" spans="2:15" x14ac:dyDescent="0.2">
      <c r="B4810" s="14">
        <v>34607</v>
      </c>
      <c r="C4810" s="25">
        <v>1071.72</v>
      </c>
      <c r="D4810" s="25">
        <v>1071.72</v>
      </c>
      <c r="E4810" s="25">
        <v>1062.69</v>
      </c>
      <c r="F4810" s="16">
        <v>1070.1300000000001</v>
      </c>
      <c r="G4810" s="28">
        <f ca="1">IFERROR($F4810/OFFSET($F4810,G$12,)-1,"")</f>
        <v>-1.9771508510141311E-3</v>
      </c>
      <c r="H4810" s="29">
        <f ca="1">IFERROR($F4810/OFFSET($F4810,H$12,)-1,"")</f>
        <v>-1.735489380457822E-2</v>
      </c>
      <c r="I4810" s="29">
        <f ca="1">IFERROR($F4810/OFFSET($F4810,I$12,)-1,"")</f>
        <v>-7.053520245974243E-2</v>
      </c>
      <c r="J4810" s="29">
        <f ca="1">IFERROR($F4810/OFFSET($F4810,J$12,)-1,"")</f>
        <v>0.12190596005661281</v>
      </c>
      <c r="K4810" s="30">
        <f>F4810/VLOOKUP(YEAR(B4810),$Z$13:$AB$35,3,FALSE)-1</f>
        <v>-6.9096001948571462E-2</v>
      </c>
      <c r="L4810" s="21">
        <f>MAX(F4810:$F$5741)</f>
        <v>1257.96</v>
      </c>
      <c r="M4810" s="28">
        <f ca="1">IF(OFFSET($O4810,M$12,)&lt;&gt;"",_xlfn.STDEV.S(OFFSET($O4810,,,M$12))*SQRT($J$12/$G$12),"")</f>
        <v>0.13418514668629092</v>
      </c>
      <c r="N4810" s="30">
        <f ca="1">IF(OFFSET($O4810,N$12,)&lt;&gt;"",_xlfn.STDEV.S(OFFSET($O4810,,,N$12))*SQRT($J$12/$G$12),"")</f>
        <v>0.12143033309601955</v>
      </c>
      <c r="O4810" s="4">
        <f t="shared" ca="1" si="74"/>
        <v>-1.9791079938945937E-3</v>
      </c>
    </row>
    <row r="4811" spans="2:15" x14ac:dyDescent="0.2">
      <c r="B4811" s="14">
        <v>34606</v>
      </c>
      <c r="C4811" s="25">
        <v>1081.28</v>
      </c>
      <c r="D4811" s="25">
        <v>1081.28</v>
      </c>
      <c r="E4811" s="25">
        <v>1071.94</v>
      </c>
      <c r="F4811" s="16">
        <v>1072.25</v>
      </c>
      <c r="G4811" s="28">
        <f ca="1">IFERROR($F4811/OFFSET($F4811,G$12,)-1,"")</f>
        <v>-8.4795916480183697E-3</v>
      </c>
      <c r="H4811" s="29">
        <f ca="1">IFERROR($F4811/OFFSET($F4811,H$12,)-1,"")</f>
        <v>-4.687645038522148E-3</v>
      </c>
      <c r="I4811" s="29">
        <f ca="1">IFERROR($F4811/OFFSET($F4811,I$12,)-1,"")</f>
        <v>-6.4109278170550787E-2</v>
      </c>
      <c r="J4811" s="29">
        <f ca="1">IFERROR($F4811/OFFSET($F4811,J$12,)-1,"")</f>
        <v>0.11557909193058391</v>
      </c>
      <c r="K4811" s="30">
        <f>F4811/VLOOKUP(YEAR(B4811),$Z$13:$AB$35,3,FALSE)-1</f>
        <v>-6.7251818086920157E-2</v>
      </c>
      <c r="L4811" s="21">
        <f>MAX(F4811:$F$5741)</f>
        <v>1257.96</v>
      </c>
      <c r="M4811" s="28">
        <f ca="1">IF(OFFSET($O4811,M$12,)&lt;&gt;"",_xlfn.STDEV.S(OFFSET($O4811,,,M$12))*SQRT($J$12/$G$12),"")</f>
        <v>0.1342178914527303</v>
      </c>
      <c r="N4811" s="30">
        <f ca="1">IF(OFFSET($O4811,N$12,)&lt;&gt;"",_xlfn.STDEV.S(OFFSET($O4811,,,N$12))*SQRT($J$12/$G$12),"")</f>
        <v>0.12137754045242917</v>
      </c>
      <c r="O4811" s="4">
        <f t="shared" ca="1" si="74"/>
        <v>-8.5157479240021757E-3</v>
      </c>
    </row>
    <row r="4812" spans="2:15" x14ac:dyDescent="0.2">
      <c r="B4812" s="14">
        <v>34605</v>
      </c>
      <c r="C4812" s="25">
        <v>1071.3399999999999</v>
      </c>
      <c r="D4812" s="25">
        <v>1081.42</v>
      </c>
      <c r="E4812" s="25">
        <v>1071.3399999999999</v>
      </c>
      <c r="F4812" s="16">
        <v>1081.42</v>
      </c>
      <c r="G4812" s="28">
        <f ca="1">IFERROR($F4812/OFFSET($F4812,G$12,)-1,"")</f>
        <v>9.4087777922975402E-3</v>
      </c>
      <c r="H4812" s="29">
        <f ca="1">IFERROR($F4812/OFFSET($F4812,H$12,)-1,"")</f>
        <v>3.1818476980307597E-3</v>
      </c>
      <c r="I4812" s="29">
        <f ca="1">IFERROR($F4812/OFFSET($F4812,I$12,)-1,"")</f>
        <v>-5.0394710267735454E-2</v>
      </c>
      <c r="J4812" s="29">
        <f ca="1">IFERROR($F4812/OFFSET($F4812,J$12,)-1,"")</f>
        <v>0.13070754174464927</v>
      </c>
      <c r="K4812" s="30">
        <f>F4812/VLOOKUP(YEAR(B4812),$Z$13:$AB$35,3,FALSE)-1</f>
        <v>-5.9274852987229787E-2</v>
      </c>
      <c r="L4812" s="21">
        <f>MAX(F4812:$F$5741)</f>
        <v>1257.96</v>
      </c>
      <c r="M4812" s="28">
        <f ca="1">IF(OFFSET($O4812,M$12,)&lt;&gt;"",_xlfn.STDEV.S(OFFSET($O4812,,,M$12))*SQRT($J$12/$G$12),"")</f>
        <v>0.13265004616110951</v>
      </c>
      <c r="N4812" s="30">
        <f ca="1">IF(OFFSET($O4812,N$12,)&lt;&gt;"",_xlfn.STDEV.S(OFFSET($O4812,,,N$12))*SQRT($J$12/$G$12),"")</f>
        <v>0.12019167528732728</v>
      </c>
      <c r="O4812" s="4">
        <f t="shared" ca="1" si="74"/>
        <v>9.3647909356474063E-3</v>
      </c>
    </row>
    <row r="4813" spans="2:15" x14ac:dyDescent="0.2">
      <c r="B4813" s="14">
        <v>34604</v>
      </c>
      <c r="C4813" s="25">
        <v>1084.8</v>
      </c>
      <c r="D4813" s="25">
        <v>1084.8</v>
      </c>
      <c r="E4813" s="25">
        <v>1071.01</v>
      </c>
      <c r="F4813" s="16">
        <v>1071.3399999999999</v>
      </c>
      <c r="G4813" s="28">
        <f ca="1">IFERROR($F4813/OFFSET($F4813,G$12,)-1,"")</f>
        <v>-1.257166030710255E-2</v>
      </c>
      <c r="H4813" s="29">
        <f ca="1">IFERROR($F4813/OFFSET($F4813,H$12,)-1,"")</f>
        <v>-9.4859467455621349E-3</v>
      </c>
      <c r="I4813" s="29">
        <f ca="1">IFERROR($F4813/OFFSET($F4813,I$12,)-1,"")</f>
        <v>-6.3407555054333042E-2</v>
      </c>
      <c r="J4813" s="29">
        <f ca="1">IFERROR($F4813/OFFSET($F4813,J$12,)-1,"")</f>
        <v>0.13577236634261647</v>
      </c>
      <c r="K4813" s="30">
        <f>F4813/VLOOKUP(YEAR(B4813),$Z$13:$AB$35,3,FALSE)-1</f>
        <v>-6.8043425310553629E-2</v>
      </c>
      <c r="L4813" s="21">
        <f>MAX(F4813:$F$5741)</f>
        <v>1257.96</v>
      </c>
      <c r="M4813" s="28">
        <f ca="1">IF(OFFSET($O4813,M$12,)&lt;&gt;"",_xlfn.STDEV.S(OFFSET($O4813,,,M$12))*SQRT($J$12/$G$12),"")</f>
        <v>0.13272839946287246</v>
      </c>
      <c r="N4813" s="30">
        <f ca="1">IF(OFFSET($O4813,N$12,)&lt;&gt;"",_xlfn.STDEV.S(OFFSET($O4813,,,N$12))*SQRT($J$12/$G$12),"")</f>
        <v>0.12343197738203757</v>
      </c>
      <c r="O4813" s="4">
        <f t="shared" ca="1" si="74"/>
        <v>-1.2651352239598767E-2</v>
      </c>
    </row>
    <row r="4814" spans="2:15" x14ac:dyDescent="0.2">
      <c r="B4814" s="14">
        <v>34603</v>
      </c>
      <c r="C4814" s="25">
        <v>1089.29</v>
      </c>
      <c r="D4814" s="25">
        <v>1093.33</v>
      </c>
      <c r="E4814" s="25">
        <v>1084.8800000000001</v>
      </c>
      <c r="F4814" s="16">
        <v>1084.98</v>
      </c>
      <c r="G4814" s="28">
        <f ca="1">IFERROR($F4814/OFFSET($F4814,G$12,)-1,"")</f>
        <v>-3.7189058152667931E-3</v>
      </c>
      <c r="H4814" s="29">
        <f ca="1">IFERROR($F4814/OFFSET($F4814,H$12,)-1,"")</f>
        <v>-1.1506819362068432E-2</v>
      </c>
      <c r="I4814" s="29">
        <f ca="1">IFERROR($F4814/OFFSET($F4814,I$12,)-1,"")</f>
        <v>-4.1283025536803075E-2</v>
      </c>
      <c r="J4814" s="29">
        <f ca="1">IFERROR($F4814/OFFSET($F4814,J$12,)-1,"")</f>
        <v>0.13231058234189108</v>
      </c>
      <c r="K4814" s="30">
        <f>F4814/VLOOKUP(YEAR(B4814),$Z$13:$AB$35,3,FALSE)-1</f>
        <v>-5.6178015936532155E-2</v>
      </c>
      <c r="L4814" s="21">
        <f>MAX(F4814:$F$5741)</f>
        <v>1257.96</v>
      </c>
      <c r="M4814" s="28">
        <f ca="1">IF(OFFSET($O4814,M$12,)&lt;&gt;"",_xlfn.STDEV.S(OFFSET($O4814,,,M$12))*SQRT($J$12/$G$12),"")</f>
        <v>0.12857860303077509</v>
      </c>
      <c r="N4814" s="30">
        <f ca="1">IF(OFFSET($O4814,N$12,)&lt;&gt;"",_xlfn.STDEV.S(OFFSET($O4814,,,N$12))*SQRT($J$12/$G$12),"")</f>
        <v>0.12073699615754764</v>
      </c>
      <c r="O4814" s="4">
        <f t="shared" ca="1" si="74"/>
        <v>-3.7258381379386288E-3</v>
      </c>
    </row>
    <row r="4815" spans="2:15" x14ac:dyDescent="0.2">
      <c r="B4815" s="14">
        <v>34600</v>
      </c>
      <c r="C4815" s="25">
        <v>1077.6500000000001</v>
      </c>
      <c r="D4815" s="25">
        <v>1089.03</v>
      </c>
      <c r="E4815" s="25">
        <v>1077.6500000000001</v>
      </c>
      <c r="F4815" s="16">
        <v>1089.03</v>
      </c>
      <c r="G4815" s="28">
        <f ca="1">IFERROR($F4815/OFFSET($F4815,G$12,)-1,"")</f>
        <v>1.0888331940963614E-2</v>
      </c>
      <c r="H4815" s="29">
        <f ca="1">IFERROR($F4815/OFFSET($F4815,H$12,)-1,"")</f>
        <v>-9.1349959511223267E-3</v>
      </c>
      <c r="I4815" s="29">
        <f ca="1">IFERROR($F4815/OFFSET($F4815,I$12,)-1,"")</f>
        <v>-2.9765510851359589E-2</v>
      </c>
      <c r="J4815" s="29">
        <f ca="1">IFERROR($F4815/OFFSET($F4815,J$12,)-1,"")</f>
        <v>0.14660082755135351</v>
      </c>
      <c r="K4815" s="30">
        <f>F4815/VLOOKUP(YEAR(B4815),$Z$13:$AB$35,3,FALSE)-1</f>
        <v>-5.2654928842339688E-2</v>
      </c>
      <c r="L4815" s="21">
        <f>MAX(F4815:$F$5741)</f>
        <v>1257.96</v>
      </c>
      <c r="M4815" s="28">
        <f ca="1">IF(OFFSET($O4815,M$12,)&lt;&gt;"",_xlfn.STDEV.S(OFFSET($O4815,,,M$12))*SQRT($J$12/$G$12),"")</f>
        <v>0.13072127676827872</v>
      </c>
      <c r="N4815" s="30">
        <f ca="1">IF(OFFSET($O4815,N$12,)&lt;&gt;"",_xlfn.STDEV.S(OFFSET($O4815,,,N$12))*SQRT($J$12/$G$12),"")</f>
        <v>0.12052657733387555</v>
      </c>
      <c r="O4815" s="4">
        <f t="shared" ref="O4815:O4878" ca="1" si="75">IFERROR(LN(1+G4815),"")</f>
        <v>1.0829480862735157E-2</v>
      </c>
    </row>
    <row r="4816" spans="2:15" x14ac:dyDescent="0.2">
      <c r="B4816" s="14">
        <v>34599</v>
      </c>
      <c r="C4816" s="25">
        <v>1078.1600000000001</v>
      </c>
      <c r="D4816" s="25">
        <v>1079.6500000000001</v>
      </c>
      <c r="E4816" s="25">
        <v>1075.3599999999999</v>
      </c>
      <c r="F4816" s="16">
        <v>1077.3</v>
      </c>
      <c r="G4816" s="28">
        <f ca="1">IFERROR($F4816/OFFSET($F4816,G$12,)-1,"")</f>
        <v>-6.400801491664998E-4</v>
      </c>
      <c r="H4816" s="29">
        <f ca="1">IFERROR($F4816/OFFSET($F4816,H$12,)-1,"")</f>
        <v>-3.8288147546398421E-2</v>
      </c>
      <c r="I4816" s="29">
        <f ca="1">IFERROR($F4816/OFFSET($F4816,I$12,)-1,"")</f>
        <v>-2.7294971693769043E-2</v>
      </c>
      <c r="J4816" s="29">
        <f ca="1">IFERROR($F4816/OFFSET($F4816,J$12,)-1,"")</f>
        <v>0.10288697788697787</v>
      </c>
      <c r="K4816" s="30">
        <f>F4816/VLOOKUP(YEAR(B4816),$Z$13:$AB$35,3,FALSE)-1</f>
        <v>-6.2858832944778897E-2</v>
      </c>
      <c r="L4816" s="21">
        <f>MAX(F4816:$F$5741)</f>
        <v>1257.96</v>
      </c>
      <c r="M4816" s="28">
        <f ca="1">IF(OFFSET($O4816,M$12,)&lt;&gt;"",_xlfn.STDEV.S(OFFSET($O4816,,,M$12))*SQRT($J$12/$G$12),"")</f>
        <v>0.12605578331735146</v>
      </c>
      <c r="N4816" s="30">
        <f ca="1">IF(OFFSET($O4816,N$12,)&lt;&gt;"",_xlfn.STDEV.S(OFFSET($O4816,,,N$12))*SQRT($J$12/$G$12),"")</f>
        <v>0.11938999690518404</v>
      </c>
      <c r="O4816" s="4">
        <f t="shared" ca="1" si="75"/>
        <v>-6.4028508792133036E-4</v>
      </c>
    </row>
    <row r="4817" spans="2:15" x14ac:dyDescent="0.2">
      <c r="B4817" s="14">
        <v>34598</v>
      </c>
      <c r="C4817" s="25">
        <v>1081.5999999999999</v>
      </c>
      <c r="D4817" s="25">
        <v>1081.71</v>
      </c>
      <c r="E4817" s="25">
        <v>1077.23</v>
      </c>
      <c r="F4817" s="16">
        <v>1077.99</v>
      </c>
      <c r="G4817" s="28">
        <f ca="1">IFERROR($F4817/OFFSET($F4817,G$12,)-1,"")</f>
        <v>-3.3376479289939365E-3</v>
      </c>
      <c r="H4817" s="29">
        <f ca="1">IFERROR($F4817/OFFSET($F4817,H$12,)-1,"")</f>
        <v>-4.2254897605614961E-2</v>
      </c>
      <c r="I4817" s="29">
        <f ca="1">IFERROR($F4817/OFFSET($F4817,I$12,)-1,"")</f>
        <v>-1.9322616740809484E-2</v>
      </c>
      <c r="J4817" s="29">
        <f ca="1">IFERROR($F4817/OFFSET($F4817,J$12,)-1,"")</f>
        <v>0.1042151088348271</v>
      </c>
      <c r="K4817" s="30">
        <f>F4817/VLOOKUP(YEAR(B4817),$Z$13:$AB$35,3,FALSE)-1</f>
        <v>-6.2258603291694192E-2</v>
      </c>
      <c r="L4817" s="21">
        <f>MAX(F4817:$F$5741)</f>
        <v>1257.96</v>
      </c>
      <c r="M4817" s="28">
        <f ca="1">IF(OFFSET($O4817,M$12,)&lt;&gt;"",_xlfn.STDEV.S(OFFSET($O4817,,,M$12))*SQRT($J$12/$G$12),"")</f>
        <v>0.12650426900729225</v>
      </c>
      <c r="N4817" s="30">
        <f ca="1">IF(OFFSET($O4817,N$12,)&lt;&gt;"",_xlfn.STDEV.S(OFFSET($O4817,,,N$12))*SQRT($J$12/$G$12),"")</f>
        <v>0.12142669379088436</v>
      </c>
      <c r="O4817" s="4">
        <f t="shared" ca="1" si="75"/>
        <v>-3.3432303006313163E-3</v>
      </c>
    </row>
    <row r="4818" spans="2:15" x14ac:dyDescent="0.2">
      <c r="B4818" s="14">
        <v>34597</v>
      </c>
      <c r="C4818" s="25">
        <v>1097.6099999999999</v>
      </c>
      <c r="D4818" s="25">
        <v>1097.6099999999999</v>
      </c>
      <c r="E4818" s="25">
        <v>1079.82</v>
      </c>
      <c r="F4818" s="16">
        <v>1081.5999999999999</v>
      </c>
      <c r="G4818" s="28">
        <f ca="1">IFERROR($F4818/OFFSET($F4818,G$12,)-1,"")</f>
        <v>-1.4586237370286304E-2</v>
      </c>
      <c r="H4818" s="29">
        <f ca="1">IFERROR($F4818/OFFSET($F4818,H$12,)-1,"")</f>
        <v>-4.1703952439597236E-2</v>
      </c>
      <c r="I4818" s="29">
        <f ca="1">IFERROR($F4818/OFFSET($F4818,I$12,)-1,"")</f>
        <v>-1.4379704386812353E-2</v>
      </c>
      <c r="J4818" s="29">
        <f ca="1">IFERROR($F4818/OFFSET($F4818,J$12,)-1,"")</f>
        <v>0.11974987835557438</v>
      </c>
      <c r="K4818" s="30">
        <f>F4818/VLOOKUP(YEAR(B4818),$Z$13:$AB$35,3,FALSE)-1</f>
        <v>-5.9118271338599149E-2</v>
      </c>
      <c r="L4818" s="21">
        <f>MAX(F4818:$F$5741)</f>
        <v>1257.96</v>
      </c>
      <c r="M4818" s="28">
        <f ca="1">IF(OFFSET($O4818,M$12,)&lt;&gt;"",_xlfn.STDEV.S(OFFSET($O4818,,,M$12))*SQRT($J$12/$G$12),"")</f>
        <v>0.12953850690975516</v>
      </c>
      <c r="N4818" s="30">
        <f ca="1">IF(OFFSET($O4818,N$12,)&lt;&gt;"",_xlfn.STDEV.S(OFFSET($O4818,,,N$12))*SQRT($J$12/$G$12),"")</f>
        <v>0.12561584498088621</v>
      </c>
      <c r="O4818" s="4">
        <f t="shared" ca="1" si="75"/>
        <v>-1.469366242859013E-2</v>
      </c>
    </row>
    <row r="4819" spans="2:15" x14ac:dyDescent="0.2">
      <c r="B4819" s="14">
        <v>34596</v>
      </c>
      <c r="C4819" s="25">
        <v>1099.24</v>
      </c>
      <c r="D4819" s="25">
        <v>1103.96</v>
      </c>
      <c r="E4819" s="25">
        <v>1097.3800000000001</v>
      </c>
      <c r="F4819" s="16">
        <v>1097.6099999999999</v>
      </c>
      <c r="G4819" s="28">
        <f ca="1">IFERROR($F4819/OFFSET($F4819,G$12,)-1,"")</f>
        <v>-1.3283958255616568E-3</v>
      </c>
      <c r="H4819" s="29">
        <f ca="1">IFERROR($F4819/OFFSET($F4819,H$12,)-1,"")</f>
        <v>-3.4473961998592539E-2</v>
      </c>
      <c r="I4819" s="29">
        <f ca="1">IFERROR($F4819/OFFSET($F4819,I$12,)-1,"")</f>
        <v>-1.2603227721703414E-2</v>
      </c>
      <c r="J4819" s="29">
        <f ca="1">IFERROR($F4819/OFFSET($F4819,J$12,)-1,"")</f>
        <v>0.14471502320488061</v>
      </c>
      <c r="K4819" s="30">
        <f>F4819/VLOOKUP(YEAR(B4819),$Z$13:$AB$35,3,FALSE)-1</f>
        <v>-4.51912035909392E-2</v>
      </c>
      <c r="L4819" s="21">
        <f>MAX(F4819:$F$5741)</f>
        <v>1257.96</v>
      </c>
      <c r="M4819" s="28">
        <f ca="1">IF(OFFSET($O4819,M$12,)&lt;&gt;"",_xlfn.STDEV.S(OFFSET($O4819,,,M$12))*SQRT($J$12/$G$12),"")</f>
        <v>0.12325874279722107</v>
      </c>
      <c r="N4819" s="30">
        <f ca="1">IF(OFFSET($O4819,N$12,)&lt;&gt;"",_xlfn.STDEV.S(OFFSET($O4819,,,N$12))*SQRT($J$12/$G$12),"")</f>
        <v>0.12150126632841303</v>
      </c>
      <c r="O4819" s="4">
        <f t="shared" ca="1" si="75"/>
        <v>-1.3292789254537847E-3</v>
      </c>
    </row>
    <row r="4820" spans="2:15" x14ac:dyDescent="0.2">
      <c r="B4820" s="14">
        <v>34593</v>
      </c>
      <c r="C4820" s="25">
        <v>1120.5999999999999</v>
      </c>
      <c r="D4820" s="25">
        <v>1124.1500000000001</v>
      </c>
      <c r="E4820" s="25">
        <v>1098.8900000000001</v>
      </c>
      <c r="F4820" s="16">
        <v>1099.07</v>
      </c>
      <c r="G4820" s="28">
        <f ca="1">IFERROR($F4820/OFFSET($F4820,G$12,)-1,"")</f>
        <v>-1.8853944420143098E-2</v>
      </c>
      <c r="H4820" s="29">
        <f ca="1">IFERROR($F4820/OFFSET($F4820,H$12,)-1,"")</f>
        <v>-4.4943039129641371E-2</v>
      </c>
      <c r="I4820" s="29">
        <f ca="1">IFERROR($F4820/OFFSET($F4820,I$12,)-1,"")</f>
        <v>-1.3765131325095936E-2</v>
      </c>
      <c r="J4820" s="29">
        <f ca="1">IFERROR($F4820/OFFSET($F4820,J$12,)-1,"")</f>
        <v>0.13158030207872162</v>
      </c>
      <c r="K4820" s="30">
        <f>F4820/VLOOKUP(YEAR(B4820),$Z$13:$AB$35,3,FALSE)-1</f>
        <v>-4.3921152440933975E-2</v>
      </c>
      <c r="L4820" s="21">
        <f>MAX(F4820:$F$5741)</f>
        <v>1257.96</v>
      </c>
      <c r="M4820" s="28">
        <f ca="1">IF(OFFSET($O4820,M$12,)&lt;&gt;"",_xlfn.STDEV.S(OFFSET($O4820,,,M$12))*SQRT($J$12/$G$12),"")</f>
        <v>0.12602810191307748</v>
      </c>
      <c r="N4820" s="30">
        <f ca="1">IF(OFFSET($O4820,N$12,)&lt;&gt;"",_xlfn.STDEV.S(OFFSET($O4820,,,N$12))*SQRT($J$12/$G$12),"")</f>
        <v>0.12141224441894247</v>
      </c>
      <c r="O4820" s="4">
        <f t="shared" ca="1" si="75"/>
        <v>-1.9033946115817282E-2</v>
      </c>
    </row>
    <row r="4821" spans="2:15" x14ac:dyDescent="0.2">
      <c r="B4821" s="14">
        <v>34592</v>
      </c>
      <c r="C4821" s="25">
        <v>1125.55</v>
      </c>
      <c r="D4821" s="25">
        <v>1125.55</v>
      </c>
      <c r="E4821" s="25">
        <v>1118.75</v>
      </c>
      <c r="F4821" s="16">
        <v>1120.19</v>
      </c>
      <c r="G4821" s="28">
        <f ca="1">IFERROR($F4821/OFFSET($F4821,G$12,)-1,"")</f>
        <v>-4.7621162986982712E-3</v>
      </c>
      <c r="H4821" s="29">
        <f ca="1">IFERROR($F4821/OFFSET($F4821,H$12,)-1,"")</f>
        <v>-1.9244070497386523E-2</v>
      </c>
      <c r="I4821" s="29">
        <f ca="1">IFERROR($F4821/OFFSET($F4821,I$12,)-1,"")</f>
        <v>1.7438117041064238E-3</v>
      </c>
      <c r="J4821" s="29">
        <f ca="1">IFERROR($F4821/OFFSET($F4821,J$12,)-1,"")</f>
        <v>0.13621056902322759</v>
      </c>
      <c r="K4821" s="30">
        <f>F4821/VLOOKUP(YEAR(B4821),$Z$13:$AB$35,3,FALSE)-1</f>
        <v>-2.5548905668255628E-2</v>
      </c>
      <c r="L4821" s="21">
        <f>MAX(F4821:$F$5741)</f>
        <v>1257.96</v>
      </c>
      <c r="M4821" s="28">
        <f ca="1">IF(OFFSET($O4821,M$12,)&lt;&gt;"",_xlfn.STDEV.S(OFFSET($O4821,,,M$12))*SQRT($J$12/$G$12),"")</f>
        <v>0.11329602539466384</v>
      </c>
      <c r="N4821" s="30">
        <f ca="1">IF(OFFSET($O4821,N$12,)&lt;&gt;"",_xlfn.STDEV.S(OFFSET($O4821,,,N$12))*SQRT($J$12/$G$12),"")</f>
        <v>0.11506470685666115</v>
      </c>
      <c r="O4821" s="4">
        <f t="shared" ca="1" si="75"/>
        <v>-4.7734913016115425E-3</v>
      </c>
    </row>
    <row r="4822" spans="2:15" x14ac:dyDescent="0.2">
      <c r="B4822" s="14">
        <v>34591</v>
      </c>
      <c r="C4822" s="25">
        <v>1128.98</v>
      </c>
      <c r="D4822" s="25">
        <v>1129.92</v>
      </c>
      <c r="E4822" s="25">
        <v>1125.1300000000001</v>
      </c>
      <c r="F4822" s="16">
        <v>1125.55</v>
      </c>
      <c r="G4822" s="28">
        <f ca="1">IFERROR($F4822/OFFSET($F4822,G$12,)-1,"")</f>
        <v>-2.7643155218090021E-3</v>
      </c>
      <c r="H4822" s="29">
        <f ca="1">IFERROR($F4822/OFFSET($F4822,H$12,)-1,"")</f>
        <v>-1.2987126872215704E-2</v>
      </c>
      <c r="I4822" s="29">
        <f ca="1">IFERROR($F4822/OFFSET($F4822,I$12,)-1,"")</f>
        <v>1.6123644702037421E-2</v>
      </c>
      <c r="J4822" s="29">
        <f ca="1">IFERROR($F4822/OFFSET($F4822,J$12,)-1,"")</f>
        <v>0.13828743641346675</v>
      </c>
      <c r="K4822" s="30">
        <f>F4822/VLOOKUP(YEAR(B4822),$Z$13:$AB$35,3,FALSE)-1</f>
        <v>-2.0886252131250171E-2</v>
      </c>
      <c r="L4822" s="21">
        <f>MAX(F4822:$F$5741)</f>
        <v>1257.96</v>
      </c>
      <c r="M4822" s="28">
        <f ca="1">IF(OFFSET($O4822,M$12,)&lt;&gt;"",_xlfn.STDEV.S(OFFSET($O4822,,,M$12))*SQRT($J$12/$G$12),"")</f>
        <v>0.11282965971336466</v>
      </c>
      <c r="N4822" s="30">
        <f ca="1">IF(OFFSET($O4822,N$12,)&lt;&gt;"",_xlfn.STDEV.S(OFFSET($O4822,,,N$12))*SQRT($J$12/$G$12),"")</f>
        <v>0.11452227989537922</v>
      </c>
      <c r="O4822" s="4">
        <f t="shared" ca="1" si="75"/>
        <v>-2.7681432977086661E-3</v>
      </c>
    </row>
    <row r="4823" spans="2:15" x14ac:dyDescent="0.2">
      <c r="B4823" s="14">
        <v>34590</v>
      </c>
      <c r="C4823" s="25">
        <v>1136.3800000000001</v>
      </c>
      <c r="D4823" s="25">
        <v>1136.3800000000001</v>
      </c>
      <c r="E4823" s="25">
        <v>1128.3499999999999</v>
      </c>
      <c r="F4823" s="16">
        <v>1128.67</v>
      </c>
      <c r="G4823" s="28">
        <f ca="1">IFERROR($F4823/OFFSET($F4823,G$12,)-1,"")</f>
        <v>-7.1516537649541911E-3</v>
      </c>
      <c r="H4823" s="29">
        <f ca="1">IFERROR($F4823/OFFSET($F4823,H$12,)-1,"")</f>
        <v>-4.9546412293151043E-3</v>
      </c>
      <c r="I4823" s="29">
        <f ca="1">IFERROR($F4823/OFFSET($F4823,I$12,)-1,"")</f>
        <v>2.1799943870576488E-2</v>
      </c>
      <c r="J4823" s="29">
        <f ca="1">IFERROR($F4823/OFFSET($F4823,J$12,)-1,"")</f>
        <v>0.15669676255675014</v>
      </c>
      <c r="K4823" s="30">
        <f>F4823/VLOOKUP(YEAR(B4823),$Z$13:$AB$35,3,FALSE)-1</f>
        <v>-1.8172170221649964E-2</v>
      </c>
      <c r="L4823" s="21">
        <f>MAX(F4823:$F$5741)</f>
        <v>1257.96</v>
      </c>
      <c r="M4823" s="28">
        <f ca="1">IF(OFFSET($O4823,M$12,)&lt;&gt;"",_xlfn.STDEV.S(OFFSET($O4823,,,M$12))*SQRT($J$12/$G$12),"")</f>
        <v>0.11848508287053522</v>
      </c>
      <c r="N4823" s="30">
        <f ca="1">IF(OFFSET($O4823,N$12,)&lt;&gt;"",_xlfn.STDEV.S(OFFSET($O4823,,,N$12))*SQRT($J$12/$G$12),"")</f>
        <v>0.12046948939771239</v>
      </c>
      <c r="O4823" s="4">
        <f t="shared" ca="1" si="75"/>
        <v>-7.1773494250098567E-3</v>
      </c>
    </row>
    <row r="4824" spans="2:15" x14ac:dyDescent="0.2">
      <c r="B4824" s="14">
        <v>34589</v>
      </c>
      <c r="C4824" s="25">
        <v>1150.74</v>
      </c>
      <c r="D4824" s="25">
        <v>1150.74</v>
      </c>
      <c r="E4824" s="25">
        <v>1134.67</v>
      </c>
      <c r="F4824" s="16">
        <v>1136.8</v>
      </c>
      <c r="G4824" s="28">
        <f ca="1">IFERROR($F4824/OFFSET($F4824,G$12,)-1,"")</f>
        <v>-1.2156866152816748E-2</v>
      </c>
      <c r="H4824" s="29">
        <f ca="1">IFERROR($F4824/OFFSET($F4824,H$12,)-1,"")</f>
        <v>1.2316787781729843E-4</v>
      </c>
      <c r="I4824" s="29">
        <f ca="1">IFERROR($F4824/OFFSET($F4824,I$12,)-1,"")</f>
        <v>1.9661308840413172E-2</v>
      </c>
      <c r="J4824" s="29">
        <f ca="1">IFERROR($F4824/OFFSET($F4824,J$12,)-1,"")</f>
        <v>0.16691815764891849</v>
      </c>
      <c r="K4824" s="30">
        <f>F4824/VLOOKUP(YEAR(B4824),$Z$13:$AB$35,3,FALSE)-1</f>
        <v>-1.1099899091826404E-2</v>
      </c>
      <c r="L4824" s="21">
        <f>MAX(F4824:$F$5741)</f>
        <v>1257.96</v>
      </c>
      <c r="M4824" s="28">
        <f ca="1">IF(OFFSET($O4824,M$12,)&lt;&gt;"",_xlfn.STDEV.S(OFFSET($O4824,,,M$12))*SQRT($J$12/$G$12),"")</f>
        <v>0.12600511125780339</v>
      </c>
      <c r="N4824" s="30">
        <f ca="1">IF(OFFSET($O4824,N$12,)&lt;&gt;"",_xlfn.STDEV.S(OFFSET($O4824,,,N$12))*SQRT($J$12/$G$12),"")</f>
        <v>0.1336010208381441</v>
      </c>
      <c r="O4824" s="4">
        <f t="shared" ca="1" si="75"/>
        <v>-1.2231365249517344E-2</v>
      </c>
    </row>
    <row r="4825" spans="2:15" x14ac:dyDescent="0.2">
      <c r="B4825" s="14">
        <v>34586</v>
      </c>
      <c r="C4825" s="25">
        <v>1142.3699999999999</v>
      </c>
      <c r="D4825" s="25">
        <v>1150.79</v>
      </c>
      <c r="E4825" s="25">
        <v>1141.21</v>
      </c>
      <c r="F4825" s="16">
        <v>1150.79</v>
      </c>
      <c r="G4825" s="28">
        <f ca="1">IFERROR($F4825/OFFSET($F4825,G$12,)-1,"")</f>
        <v>7.5470376563908648E-3</v>
      </c>
      <c r="H4825" s="29">
        <f ca="1">IFERROR($F4825/OFFSET($F4825,H$12,)-1,"")</f>
        <v>2.9719883560805904E-3</v>
      </c>
      <c r="I4825" s="29">
        <f ca="1">IFERROR($F4825/OFFSET($F4825,I$12,)-1,"")</f>
        <v>3.1737777817624213E-2</v>
      </c>
      <c r="J4825" s="29">
        <f ca="1">IFERROR($F4825/OFFSET($F4825,J$12,)-1,"")</f>
        <v>0.1853915802268209</v>
      </c>
      <c r="K4825" s="30">
        <f>F4825/VLOOKUP(YEAR(B4825),$Z$13:$AB$35,3,FALSE)-1</f>
        <v>1.0699745989770637E-3</v>
      </c>
      <c r="L4825" s="21">
        <f>MAX(F4825:$F$5741)</f>
        <v>1257.96</v>
      </c>
      <c r="M4825" s="28">
        <f ca="1">IF(OFFSET($O4825,M$12,)&lt;&gt;"",_xlfn.STDEV.S(OFFSET($O4825,,,M$12))*SQRT($J$12/$G$12),"")</f>
        <v>0.11906070258457851</v>
      </c>
      <c r="N4825" s="30">
        <f ca="1">IF(OFFSET($O4825,N$12,)&lt;&gt;"",_xlfn.STDEV.S(OFFSET($O4825,,,N$12))*SQRT($J$12/$G$12),"")</f>
        <v>0.13078362529585735</v>
      </c>
      <c r="O4825" s="4">
        <f t="shared" ca="1" si="75"/>
        <v>7.5187012490133976E-3</v>
      </c>
    </row>
    <row r="4826" spans="2:15" x14ac:dyDescent="0.2">
      <c r="B4826" s="14">
        <v>34585</v>
      </c>
      <c r="C4826" s="25">
        <v>1140.3599999999999</v>
      </c>
      <c r="D4826" s="25">
        <v>1146.3900000000001</v>
      </c>
      <c r="E4826" s="25">
        <v>1140.3599999999999</v>
      </c>
      <c r="F4826" s="16">
        <v>1142.17</v>
      </c>
      <c r="G4826" s="28">
        <f ca="1">IFERROR($F4826/OFFSET($F4826,G$12,)-1,"")</f>
        <v>1.5872180714864292E-3</v>
      </c>
      <c r="H4826" s="29">
        <f ca="1">IFERROR($F4826/OFFSET($F4826,H$12,)-1,"")</f>
        <v>-7.9646325151561115E-3</v>
      </c>
      <c r="I4826" s="29">
        <f ca="1">IFERROR($F4826/OFFSET($F4826,I$12,)-1,"")</f>
        <v>2.6623522538312905E-2</v>
      </c>
      <c r="J4826" s="29">
        <f ca="1">IFERROR($F4826/OFFSET($F4826,J$12,)-1,"")</f>
        <v>0.12843692265133333</v>
      </c>
      <c r="K4826" s="30">
        <f>F4826/VLOOKUP(YEAR(B4826),$Z$13:$AB$35,3,FALSE)-1</f>
        <v>-6.4285465743413317E-3</v>
      </c>
      <c r="L4826" s="21">
        <f>MAX(F4826:$F$5741)</f>
        <v>1257.96</v>
      </c>
      <c r="M4826" s="28">
        <f ca="1">IF(OFFSET($O4826,M$12,)&lt;&gt;"",_xlfn.STDEV.S(OFFSET($O4826,,,M$12))*SQRT($J$12/$G$12),"")</f>
        <v>0.11912461543182426</v>
      </c>
      <c r="N4826" s="30">
        <f ca="1">IF(OFFSET($O4826,N$12,)&lt;&gt;"",_xlfn.STDEV.S(OFFSET($O4826,,,N$12))*SQRT($J$12/$G$12),"")</f>
        <v>0.13156967493071098</v>
      </c>
      <c r="O4826" s="4">
        <f t="shared" ca="1" si="75"/>
        <v>1.5859597721708501E-3</v>
      </c>
    </row>
    <row r="4827" spans="2:15" x14ac:dyDescent="0.2">
      <c r="B4827" s="14">
        <v>34584</v>
      </c>
      <c r="C4827" s="25">
        <v>1134.5899999999999</v>
      </c>
      <c r="D4827" s="25">
        <v>1141.5</v>
      </c>
      <c r="E4827" s="25">
        <v>1134.48</v>
      </c>
      <c r="F4827" s="16">
        <v>1140.3599999999999</v>
      </c>
      <c r="G4827" s="28">
        <f ca="1">IFERROR($F4827/OFFSET($F4827,G$12,)-1,"")</f>
        <v>5.3513651711643018E-3</v>
      </c>
      <c r="H4827" s="29">
        <f ca="1">IFERROR($F4827/OFFSET($F4827,H$12,)-1,"")</f>
        <v>-4.6609059963342858E-3</v>
      </c>
      <c r="I4827" s="29">
        <f ca="1">IFERROR($F4827/OFFSET($F4827,I$12,)-1,"")</f>
        <v>1.3869625520110951E-2</v>
      </c>
      <c r="J4827" s="29">
        <f ca="1">IFERROR($F4827/OFFSET($F4827,J$12,)-1,"")</f>
        <v>0.11895440228430121</v>
      </c>
      <c r="K4827" s="30">
        <f>F4827/VLOOKUP(YEAR(B4827),$Z$13:$AB$35,3,FALSE)-1</f>
        <v>-8.0030620411287723E-3</v>
      </c>
      <c r="L4827" s="21">
        <f>MAX(F4827:$F$5741)</f>
        <v>1257.96</v>
      </c>
      <c r="M4827" s="28">
        <f ca="1">IF(OFFSET($O4827,M$12,)&lt;&gt;"",_xlfn.STDEV.S(OFFSET($O4827,,,M$12))*SQRT($J$12/$G$12),"")</f>
        <v>0.1207443983674015</v>
      </c>
      <c r="N4827" s="30">
        <f ca="1">IF(OFFSET($O4827,N$12,)&lt;&gt;"",_xlfn.STDEV.S(OFFSET($O4827,,,N$12))*SQRT($J$12/$G$12),"")</f>
        <v>0.13271941633400999</v>
      </c>
      <c r="O4827" s="4">
        <f t="shared" ca="1" si="75"/>
        <v>5.3370974949624546E-3</v>
      </c>
    </row>
    <row r="4828" spans="2:15" x14ac:dyDescent="0.2">
      <c r="B4828" s="14">
        <v>34583</v>
      </c>
      <c r="C4828" s="25">
        <v>1136.26</v>
      </c>
      <c r="D4828" s="25">
        <v>1136.51</v>
      </c>
      <c r="E4828" s="25">
        <v>1130.3900000000001</v>
      </c>
      <c r="F4828" s="16">
        <v>1134.29</v>
      </c>
      <c r="G4828" s="28">
        <f ca="1">IFERROR($F4828/OFFSET($F4828,G$12,)-1,"")</f>
        <v>-2.0850562173386766E-3</v>
      </c>
      <c r="H4828" s="29">
        <f ca="1">IFERROR($F4828/OFFSET($F4828,H$12,)-1,"")</f>
        <v>-3.9690554174971471E-3</v>
      </c>
      <c r="I4828" s="29">
        <f ca="1">IFERROR($F4828/OFFSET($F4828,I$12,)-1,"")</f>
        <v>8.7958022056207064E-3</v>
      </c>
      <c r="J4828" s="29">
        <f ca="1">IFERROR($F4828/OFFSET($F4828,J$12,)-1,"")</f>
        <v>0.11318403077647798</v>
      </c>
      <c r="K4828" s="30">
        <f>F4828/VLOOKUP(YEAR(B4828),$Z$13:$AB$35,3,FALSE)-1</f>
        <v>-1.3283343192177832E-2</v>
      </c>
      <c r="L4828" s="21">
        <f>MAX(F4828:$F$5741)</f>
        <v>1257.96</v>
      </c>
      <c r="M4828" s="28">
        <f ca="1">IF(OFFSET($O4828,M$12,)&lt;&gt;"",_xlfn.STDEV.S(OFFSET($O4828,,,M$12))*SQRT($J$12/$G$12),"")</f>
        <v>0.12252125948740411</v>
      </c>
      <c r="N4828" s="30">
        <f ca="1">IF(OFFSET($O4828,N$12,)&lt;&gt;"",_xlfn.STDEV.S(OFFSET($O4828,,,N$12))*SQRT($J$12/$G$12),"")</f>
        <v>0.13823117926790179</v>
      </c>
      <c r="O4828" s="4">
        <f t="shared" ca="1" si="75"/>
        <v>-2.0872329733521754E-3</v>
      </c>
    </row>
    <row r="4829" spans="2:15" x14ac:dyDescent="0.2">
      <c r="B4829" s="14">
        <v>34582</v>
      </c>
      <c r="C4829" s="25">
        <v>1147.1099999999999</v>
      </c>
      <c r="D4829" s="25">
        <v>1147.1099999999999</v>
      </c>
      <c r="E4829" s="25">
        <v>1133.75</v>
      </c>
      <c r="F4829" s="16">
        <v>1136.6600000000001</v>
      </c>
      <c r="G4829" s="28">
        <f ca="1">IFERROR($F4829/OFFSET($F4829,G$12,)-1,"")</f>
        <v>-9.3430249786470299E-3</v>
      </c>
      <c r="H4829" s="29">
        <f ca="1">IFERROR($F4829/OFFSET($F4829,H$12,)-1,"")</f>
        <v>-6.30316382106344E-3</v>
      </c>
      <c r="I4829" s="29">
        <f ca="1">IFERROR($F4829/OFFSET($F4829,I$12,)-1,"")</f>
        <v>1.9362013147156798E-2</v>
      </c>
      <c r="J4829" s="29">
        <f ca="1">IFERROR($F4829/OFFSET($F4829,J$12,)-1,"")</f>
        <v>0.11965247884632446</v>
      </c>
      <c r="K4829" s="30">
        <f>F4829/VLOOKUP(YEAR(B4829),$Z$13:$AB$35,3,FALSE)-1</f>
        <v>-1.1221684818539135E-2</v>
      </c>
      <c r="L4829" s="21">
        <f>MAX(F4829:$F$5741)</f>
        <v>1257.96</v>
      </c>
      <c r="M4829" s="28">
        <f ca="1">IF(OFFSET($O4829,M$12,)&lt;&gt;"",_xlfn.STDEV.S(OFFSET($O4829,,,M$12))*SQRT($J$12/$G$12),"")</f>
        <v>0.12214455485347735</v>
      </c>
      <c r="N4829" s="30">
        <f ca="1">IF(OFFSET($O4829,N$12,)&lt;&gt;"",_xlfn.STDEV.S(OFFSET($O4829,,,N$12))*SQRT($J$12/$G$12),"")</f>
        <v>0.13884113849190036</v>
      </c>
      <c r="O4829" s="4">
        <f t="shared" ca="1" si="75"/>
        <v>-9.3869448133242078E-3</v>
      </c>
    </row>
    <row r="4830" spans="2:15" x14ac:dyDescent="0.2">
      <c r="B4830" s="14">
        <v>34579</v>
      </c>
      <c r="C4830" s="25">
        <v>1151.18</v>
      </c>
      <c r="D4830" s="25">
        <v>1151.24</v>
      </c>
      <c r="E4830" s="25">
        <v>1145.56</v>
      </c>
      <c r="F4830" s="16">
        <v>1147.3800000000001</v>
      </c>
      <c r="G4830" s="28">
        <f ca="1">IFERROR($F4830/OFFSET($F4830,G$12,)-1,"")</f>
        <v>-3.4394705299909401E-3</v>
      </c>
      <c r="H4830" s="29">
        <f ca="1">IFERROR($F4830/OFFSET($F4830,H$12,)-1,"")</f>
        <v>1.3855261995228574E-2</v>
      </c>
      <c r="I4830" s="29">
        <f ca="1">IFERROR($F4830/OFFSET($F4830,I$12,)-1,"")</f>
        <v>2.745540511497957E-2</v>
      </c>
      <c r="J4830" s="29">
        <f ca="1">IFERROR($F4830/OFFSET($F4830,J$12,)-1,"")</f>
        <v>0.13119263341581977</v>
      </c>
      <c r="K4830" s="30">
        <f>F4830/VLOOKUP(YEAR(B4830),$Z$13:$AB$35,3,FALSE)-1</f>
        <v>-1.8963777445282215E-3</v>
      </c>
      <c r="L4830" s="21">
        <f>MAX(F4830:$F$5741)</f>
        <v>1257.96</v>
      </c>
      <c r="M4830" s="28">
        <f ca="1">IF(OFFSET($O4830,M$12,)&lt;&gt;"",_xlfn.STDEV.S(OFFSET($O4830,,,M$12))*SQRT($J$12/$G$12),"")</f>
        <v>0.11754201638350199</v>
      </c>
      <c r="N4830" s="30">
        <f ca="1">IF(OFFSET($O4830,N$12,)&lt;&gt;"",_xlfn.STDEV.S(OFFSET($O4830,,,N$12))*SQRT($J$12/$G$12),"")</f>
        <v>0.1404790142539406</v>
      </c>
      <c r="O4830" s="4">
        <f t="shared" ca="1" si="75"/>
        <v>-3.4453991067678927E-3</v>
      </c>
    </row>
    <row r="4831" spans="2:15" x14ac:dyDescent="0.2">
      <c r="B4831" s="14">
        <v>34578</v>
      </c>
      <c r="C4831" s="25">
        <v>1145.8</v>
      </c>
      <c r="D4831" s="25">
        <v>1158.5999999999999</v>
      </c>
      <c r="E4831" s="25">
        <v>1145.8</v>
      </c>
      <c r="F4831" s="16">
        <v>1151.3399999999999</v>
      </c>
      <c r="G4831" s="28">
        <f ca="1">IFERROR($F4831/OFFSET($F4831,G$12,)-1,"")</f>
        <v>4.9227546478134432E-3</v>
      </c>
      <c r="H4831" s="29">
        <f ca="1">IFERROR($F4831/OFFSET($F4831,H$12,)-1,"")</f>
        <v>2.5747478707102367E-2</v>
      </c>
      <c r="I4831" s="29">
        <f ca="1">IFERROR($F4831/OFFSET($F4831,I$12,)-1,"")</f>
        <v>3.4977481729187243E-2</v>
      </c>
      <c r="J4831" s="29">
        <f ca="1">IFERROR($F4831/OFFSET($F4831,J$12,)-1,"")</f>
        <v>0.1353542126853895</v>
      </c>
      <c r="K4831" s="30">
        <f>F4831/VLOOKUP(YEAR(B4831),$Z$13:$AB$35,3,FALSE)-1</f>
        <v>1.5484185253487048E-3</v>
      </c>
      <c r="L4831" s="21">
        <f>MAX(F4831:$F$5741)</f>
        <v>1257.96</v>
      </c>
      <c r="M4831" s="28">
        <f ca="1">IF(OFFSET($O4831,M$12,)&lt;&gt;"",_xlfn.STDEV.S(OFFSET($O4831,,,M$12))*SQRT($J$12/$G$12),"")</f>
        <v>0.11709285861623706</v>
      </c>
      <c r="N4831" s="30">
        <f ca="1">IF(OFFSET($O4831,N$12,)&lt;&gt;"",_xlfn.STDEV.S(OFFSET($O4831,,,N$12))*SQRT($J$12/$G$12),"")</f>
        <v>0.14252472264350552</v>
      </c>
      <c r="O4831" s="4">
        <f t="shared" ca="1" si="75"/>
        <v>4.9106775101256427E-3</v>
      </c>
    </row>
    <row r="4832" spans="2:15" x14ac:dyDescent="0.2">
      <c r="B4832" s="14">
        <v>34577</v>
      </c>
      <c r="C4832" s="25">
        <v>1138.31</v>
      </c>
      <c r="D4832" s="25">
        <v>1148.3399999999999</v>
      </c>
      <c r="E4832" s="25">
        <v>1133.27</v>
      </c>
      <c r="F4832" s="16">
        <v>1145.7</v>
      </c>
      <c r="G4832" s="28">
        <f ca="1">IFERROR($F4832/OFFSET($F4832,G$12,)-1,"")</f>
        <v>6.0501751828663242E-3</v>
      </c>
      <c r="H4832" s="29">
        <f ca="1">IFERROR($F4832/OFFSET($F4832,H$12,)-1,"")</f>
        <v>3.4464077722499598E-2</v>
      </c>
      <c r="I4832" s="29">
        <f ca="1">IFERROR($F4832/OFFSET($F4832,I$12,)-1,"")</f>
        <v>4.3851417221680622E-2</v>
      </c>
      <c r="J4832" s="29">
        <f ca="1">IFERROR($F4832/OFFSET($F4832,J$12,)-1,"")</f>
        <v>0.13688910940213361</v>
      </c>
      <c r="K4832" s="30">
        <f>F4832/VLOOKUP(YEAR(B4832),$Z$13:$AB$35,3,FALSE)-1</f>
        <v>-3.3578064650822137E-3</v>
      </c>
      <c r="L4832" s="21">
        <f>MAX(F4832:$F$5741)</f>
        <v>1257.96</v>
      </c>
      <c r="M4832" s="28">
        <f ca="1">IF(OFFSET($O4832,M$12,)&lt;&gt;"",_xlfn.STDEV.S(OFFSET($O4832,,,M$12))*SQRT($J$12/$G$12),"")</f>
        <v>0.11686581773899826</v>
      </c>
      <c r="N4832" s="30">
        <f ca="1">IF(OFFSET($O4832,N$12,)&lt;&gt;"",_xlfn.STDEV.S(OFFSET($O4832,,,N$12))*SQRT($J$12/$G$12),"")</f>
        <v>0.15826724220599281</v>
      </c>
      <c r="O4832" s="4">
        <f t="shared" ca="1" si="75"/>
        <v>6.0319463610872667E-3</v>
      </c>
    </row>
    <row r="4833" spans="2:15" x14ac:dyDescent="0.2">
      <c r="B4833" s="14">
        <v>34576</v>
      </c>
      <c r="C4833" s="25">
        <v>1143.6600000000001</v>
      </c>
      <c r="D4833" s="25">
        <v>1143.82</v>
      </c>
      <c r="E4833" s="25">
        <v>1135.5899999999999</v>
      </c>
      <c r="F4833" s="16">
        <v>1138.81</v>
      </c>
      <c r="G4833" s="28">
        <f ca="1">IFERROR($F4833/OFFSET($F4833,G$12,)-1,"")</f>
        <v>-4.4235796025772212E-3</v>
      </c>
      <c r="H4833" s="29">
        <f ca="1">IFERROR($F4833/OFFSET($F4833,H$12,)-1,"")</f>
        <v>3.6007023097986757E-2</v>
      </c>
      <c r="I4833" s="29">
        <f ca="1">IFERROR($F4833/OFFSET($F4833,I$12,)-1,"")</f>
        <v>5.6704092047879628E-2</v>
      </c>
      <c r="J4833" s="29">
        <f ca="1">IFERROR($F4833/OFFSET($F4833,J$12,)-1,"")</f>
        <v>0.13400183223133899</v>
      </c>
      <c r="K4833" s="30">
        <f>F4833/VLOOKUP(YEAR(B4833),$Z$13:$AB$35,3,FALSE)-1</f>
        <v>-9.3514040154494271E-3</v>
      </c>
      <c r="L4833" s="21">
        <f>MAX(F4833:$F$5741)</f>
        <v>1257.96</v>
      </c>
      <c r="M4833" s="28">
        <f ca="1">IF(OFFSET($O4833,M$12,)&lt;&gt;"",_xlfn.STDEV.S(OFFSET($O4833,,,M$12))*SQRT($J$12/$G$12),"")</f>
        <v>0.11932296917720078</v>
      </c>
      <c r="N4833" s="30">
        <f ca="1">IF(OFFSET($O4833,N$12,)&lt;&gt;"",_xlfn.STDEV.S(OFFSET($O4833,,,N$12))*SQRT($J$12/$G$12),"")</f>
        <v>0.15815739291214428</v>
      </c>
      <c r="O4833" s="4">
        <f t="shared" ca="1" si="75"/>
        <v>-4.4333925805131501E-3</v>
      </c>
    </row>
    <row r="4834" spans="2:15" x14ac:dyDescent="0.2">
      <c r="B4834" s="14">
        <v>34575</v>
      </c>
      <c r="C4834" s="25">
        <v>1132.5</v>
      </c>
      <c r="D4834" s="25">
        <v>1148.76</v>
      </c>
      <c r="E4834" s="25">
        <v>1132.5</v>
      </c>
      <c r="F4834" s="16">
        <v>1143.8699999999999</v>
      </c>
      <c r="G4834" s="28">
        <f ca="1">IFERROR($F4834/OFFSET($F4834,G$12,)-1,"")</f>
        <v>1.0753733321551495E-2</v>
      </c>
      <c r="H4834" s="29">
        <f ca="1">IFERROR($F4834/OFFSET($F4834,H$12,)-1,"")</f>
        <v>4.2364540997648747E-2</v>
      </c>
      <c r="I4834" s="29">
        <f ca="1">IFERROR($F4834/OFFSET($F4834,I$12,)-1,"")</f>
        <v>6.1231873973670359E-2</v>
      </c>
      <c r="J4834" s="29">
        <f ca="1">IFERROR($F4834/OFFSET($F4834,J$12,)-1,"")</f>
        <v>0.1368443022123278</v>
      </c>
      <c r="K4834" s="30">
        <f>F4834/VLOOKUP(YEAR(B4834),$Z$13:$AB$35,3,FALSE)-1</f>
        <v>-4.9497198928286634E-3</v>
      </c>
      <c r="L4834" s="21">
        <f>MAX(F4834:$F$5741)</f>
        <v>1257.96</v>
      </c>
      <c r="M4834" s="28">
        <f ca="1">IF(OFFSET($O4834,M$12,)&lt;&gt;"",_xlfn.STDEV.S(OFFSET($O4834,,,M$12))*SQRT($J$12/$G$12),"")</f>
        <v>0.11784591750594792</v>
      </c>
      <c r="N4834" s="30">
        <f ca="1">IF(OFFSET($O4834,N$12,)&lt;&gt;"",_xlfn.STDEV.S(OFFSET($O4834,,,N$12))*SQRT($J$12/$G$12),"")</f>
        <v>0.15966876234468194</v>
      </c>
      <c r="O4834" s="4">
        <f t="shared" ca="1" si="75"/>
        <v>1.0696323147110042E-2</v>
      </c>
    </row>
    <row r="4835" spans="2:15" x14ac:dyDescent="0.2">
      <c r="B4835" s="14">
        <v>34572</v>
      </c>
      <c r="C4835" s="25">
        <v>1122.3399999999999</v>
      </c>
      <c r="D4835" s="25">
        <v>1131.7</v>
      </c>
      <c r="E4835" s="25">
        <v>1115.6400000000001</v>
      </c>
      <c r="F4835" s="16">
        <v>1131.7</v>
      </c>
      <c r="G4835" s="28">
        <f ca="1">IFERROR($F4835/OFFSET($F4835,G$12,)-1,"")</f>
        <v>8.2498841808915646E-3</v>
      </c>
      <c r="H4835" s="29">
        <f ca="1">IFERROR($F4835/OFFSET($F4835,H$12,)-1,"")</f>
        <v>1.8063726813119629E-2</v>
      </c>
      <c r="I4835" s="29">
        <f ca="1">IFERROR($F4835/OFFSET($F4835,I$12,)-1,"")</f>
        <v>4.6078476683458991E-2</v>
      </c>
      <c r="J4835" s="29">
        <f ca="1">IFERROR($F4835/OFFSET($F4835,J$12,)-1,"")</f>
        <v>0.12747198007471994</v>
      </c>
      <c r="K4835" s="30">
        <f>F4835/VLOOKUP(YEAR(B4835),$Z$13:$AB$35,3,FALSE)-1</f>
        <v>-1.5536379136365186E-2</v>
      </c>
      <c r="L4835" s="21">
        <f>MAX(F4835:$F$5741)</f>
        <v>1257.96</v>
      </c>
      <c r="M4835" s="28">
        <f ca="1">IF(OFFSET($O4835,M$12,)&lt;&gt;"",_xlfn.STDEV.S(OFFSET($O4835,,,M$12))*SQRT($J$12/$G$12),"")</f>
        <v>0.11535451686058683</v>
      </c>
      <c r="N4835" s="30">
        <f ca="1">IF(OFFSET($O4835,N$12,)&lt;&gt;"",_xlfn.STDEV.S(OFFSET($O4835,,,N$12))*SQRT($J$12/$G$12),"")</f>
        <v>0.16103487366846991</v>
      </c>
      <c r="O4835" s="4">
        <f t="shared" ca="1" si="75"/>
        <v>8.2160398999146494E-3</v>
      </c>
    </row>
    <row r="4836" spans="2:15" x14ac:dyDescent="0.2">
      <c r="B4836" s="14">
        <v>34571</v>
      </c>
      <c r="C4836" s="25">
        <v>1107.42</v>
      </c>
      <c r="D4836" s="25">
        <v>1122.44</v>
      </c>
      <c r="E4836" s="25">
        <v>1107.42</v>
      </c>
      <c r="F4836" s="16">
        <v>1122.44</v>
      </c>
      <c r="G4836" s="28">
        <f ca="1">IFERROR($F4836/OFFSET($F4836,G$12,)-1,"")</f>
        <v>1.3462389280651577E-2</v>
      </c>
      <c r="H4836" s="29">
        <f ca="1">IFERROR($F4836/OFFSET($F4836,H$12,)-1,"")</f>
        <v>7.2056065541408199E-3</v>
      </c>
      <c r="I4836" s="29">
        <f ca="1">IFERROR($F4836/OFFSET($F4836,I$12,)-1,"")</f>
        <v>3.2328081744520842E-2</v>
      </c>
      <c r="J4836" s="29">
        <f ca="1">IFERROR($F4836/OFFSET($F4836,J$12,)-1,"")</f>
        <v>0.12719677037096555</v>
      </c>
      <c r="K4836" s="30">
        <f>F4836/VLOOKUP(YEAR(B4836),$Z$13:$AB$35,3,FALSE)-1</f>
        <v>-2.3591635060370875E-2</v>
      </c>
      <c r="L4836" s="21">
        <f>MAX(F4836:$F$5741)</f>
        <v>1257.96</v>
      </c>
      <c r="M4836" s="28">
        <f ca="1">IF(OFFSET($O4836,M$12,)&lt;&gt;"",_xlfn.STDEV.S(OFFSET($O4836,,,M$12))*SQRT($J$12/$G$12),"")</f>
        <v>0.11507146361444742</v>
      </c>
      <c r="N4836" s="30">
        <f ca="1">IF(OFFSET($O4836,N$12,)&lt;&gt;"",_xlfn.STDEV.S(OFFSET($O4836,,,N$12))*SQRT($J$12/$G$12),"")</f>
        <v>0.16156187779928999</v>
      </c>
      <c r="O4836" s="4">
        <f t="shared" ca="1" si="75"/>
        <v>1.3372576483447366E-2</v>
      </c>
    </row>
    <row r="4837" spans="2:15" x14ac:dyDescent="0.2">
      <c r="B4837" s="14">
        <v>34570</v>
      </c>
      <c r="C4837" s="25">
        <v>1099.55</v>
      </c>
      <c r="D4837" s="25">
        <v>1107.55</v>
      </c>
      <c r="E4837" s="25">
        <v>1098.25</v>
      </c>
      <c r="F4837" s="16">
        <v>1107.53</v>
      </c>
      <c r="G4837" s="28">
        <f ca="1">IFERROR($F4837/OFFSET($F4837,G$12,)-1,"")</f>
        <v>7.5507400634988731E-3</v>
      </c>
      <c r="H4837" s="29">
        <f ca="1">IFERROR($F4837/OFFSET($F4837,H$12,)-1,"")</f>
        <v>-9.577550436400073E-3</v>
      </c>
      <c r="I4837" s="29">
        <f ca="1">IFERROR($F4837/OFFSET($F4837,I$12,)-1,"")</f>
        <v>2.848095388444194E-2</v>
      </c>
      <c r="J4837" s="29">
        <f ca="1">IFERROR($F4837/OFFSET($F4837,J$12,)-1,"")</f>
        <v>0.1217083941014423</v>
      </c>
      <c r="K4837" s="30">
        <f>F4837/VLOOKUP(YEAR(B4837),$Z$13:$AB$35,3,FALSE)-1</f>
        <v>-3.6561814955287208E-2</v>
      </c>
      <c r="L4837" s="21">
        <f>MAX(F4837:$F$5741)</f>
        <v>1257.96</v>
      </c>
      <c r="M4837" s="28">
        <f ca="1">IF(OFFSET($O4837,M$12,)&lt;&gt;"",_xlfn.STDEV.S(OFFSET($O4837,,,M$12))*SQRT($J$12/$G$12),"")</f>
        <v>0.1103532309553244</v>
      </c>
      <c r="N4837" s="30">
        <f ca="1">IF(OFFSET($O4837,N$12,)&lt;&gt;"",_xlfn.STDEV.S(OFFSET($O4837,,,N$12))*SQRT($J$12/$G$12),"")</f>
        <v>0.16090160156145161</v>
      </c>
      <c r="O4837" s="4">
        <f t="shared" ca="1" si="75"/>
        <v>7.5223759164652184E-3</v>
      </c>
    </row>
    <row r="4838" spans="2:15" x14ac:dyDescent="0.2">
      <c r="B4838" s="14">
        <v>34569</v>
      </c>
      <c r="C4838" s="25">
        <v>1096.98</v>
      </c>
      <c r="D4838" s="25">
        <v>1099.23</v>
      </c>
      <c r="E4838" s="25">
        <v>1091.5</v>
      </c>
      <c r="F4838" s="16">
        <v>1099.23</v>
      </c>
      <c r="G4838" s="28">
        <f ca="1">IFERROR($F4838/OFFSET($F4838,G$12,)-1,"")</f>
        <v>1.6858335307732286E-3</v>
      </c>
      <c r="H4838" s="29">
        <f ca="1">IFERROR($F4838/OFFSET($F4838,H$12,)-1,"")</f>
        <v>-7.6375159114915325E-3</v>
      </c>
      <c r="I4838" s="29">
        <f ca="1">IFERROR($F4838/OFFSET($F4838,I$12,)-1,"")</f>
        <v>2.0498537808104622E-2</v>
      </c>
      <c r="J4838" s="29">
        <f ca="1">IFERROR($F4838/OFFSET($F4838,J$12,)-1,"")</f>
        <v>9.8504986708772169E-2</v>
      </c>
      <c r="K4838" s="30">
        <f>F4838/VLOOKUP(YEAR(B4838),$Z$13:$AB$35,3,FALSE)-1</f>
        <v>-4.3781968753262013E-2</v>
      </c>
      <c r="L4838" s="21">
        <f>MAX(F4838:$F$5741)</f>
        <v>1257.96</v>
      </c>
      <c r="M4838" s="28">
        <f ca="1">IF(OFFSET($O4838,M$12,)&lt;&gt;"",_xlfn.STDEV.S(OFFSET($O4838,,,M$12))*SQRT($J$12/$G$12),"")</f>
        <v>0.11118059995871048</v>
      </c>
      <c r="N4838" s="30">
        <f ca="1">IF(OFFSET($O4838,N$12,)&lt;&gt;"",_xlfn.STDEV.S(OFFSET($O4838,,,N$12))*SQRT($J$12/$G$12),"")</f>
        <v>0.16146934793749737</v>
      </c>
      <c r="O4838" s="4">
        <f t="shared" ca="1" si="75"/>
        <v>1.6844141084757121E-3</v>
      </c>
    </row>
    <row r="4839" spans="2:15" x14ac:dyDescent="0.2">
      <c r="B4839" s="14">
        <v>34568</v>
      </c>
      <c r="C4839" s="25">
        <v>1111.6199999999999</v>
      </c>
      <c r="D4839" s="25">
        <v>1111.6199999999999</v>
      </c>
      <c r="E4839" s="25">
        <v>1096.78</v>
      </c>
      <c r="F4839" s="16">
        <v>1097.3800000000001</v>
      </c>
      <c r="G4839" s="28">
        <f ca="1">IFERROR($F4839/OFFSET($F4839,G$12,)-1,"")</f>
        <v>-1.2810132959104492E-2</v>
      </c>
      <c r="H4839" s="29">
        <f ca="1">IFERROR($F4839/OFFSET($F4839,H$12,)-1,"")</f>
        <v>-6.527308775201468E-3</v>
      </c>
      <c r="I4839" s="29">
        <f ca="1">IFERROR($F4839/OFFSET($F4839,I$12,)-1,"")</f>
        <v>2.2197382515951825E-2</v>
      </c>
      <c r="J4839" s="29">
        <f ca="1">IFERROR($F4839/OFFSET($F4839,J$12,)-1,"")</f>
        <v>9.8082772974703802E-2</v>
      </c>
      <c r="K4839" s="30">
        <f>F4839/VLOOKUP(YEAR(B4839),$Z$13:$AB$35,3,FALSE)-1</f>
        <v>-4.539128014196725E-2</v>
      </c>
      <c r="L4839" s="21">
        <f>MAX(F4839:$F$5741)</f>
        <v>1257.96</v>
      </c>
      <c r="M4839" s="28">
        <f ca="1">IF(OFFSET($O4839,M$12,)&lt;&gt;"",_xlfn.STDEV.S(OFFSET($O4839,,,M$12))*SQRT($J$12/$G$12),"")</f>
        <v>0.11153677963919835</v>
      </c>
      <c r="N4839" s="30">
        <f ca="1">IF(OFFSET($O4839,N$12,)&lt;&gt;"",_xlfn.STDEV.S(OFFSET($O4839,,,N$12))*SQRT($J$12/$G$12),"")</f>
        <v>0.16244838812136866</v>
      </c>
      <c r="O4839" s="4">
        <f t="shared" ca="1" si="75"/>
        <v>-1.2892890226383347E-2</v>
      </c>
    </row>
    <row r="4840" spans="2:15" x14ac:dyDescent="0.2">
      <c r="B4840" s="14">
        <v>34565</v>
      </c>
      <c r="C4840" s="25">
        <v>1114.3</v>
      </c>
      <c r="D4840" s="25">
        <v>1116.52</v>
      </c>
      <c r="E4840" s="25">
        <v>1109.73</v>
      </c>
      <c r="F4840" s="16">
        <v>1111.6199999999999</v>
      </c>
      <c r="G4840" s="28">
        <f ca="1">IFERROR($F4840/OFFSET($F4840,G$12,)-1,"")</f>
        <v>-2.5035669098448787E-3</v>
      </c>
      <c r="H4840" s="29">
        <f ca="1">IFERROR($F4840/OFFSET($F4840,H$12,)-1,"")</f>
        <v>-2.9240815154996103E-3</v>
      </c>
      <c r="I4840" s="29">
        <f ca="1">IFERROR($F4840/OFFSET($F4840,I$12,)-1,"")</f>
        <v>3.3142496003568667E-2</v>
      </c>
      <c r="J4840" s="29">
        <f ca="1">IFERROR($F4840/OFFSET($F4840,J$12,)-1,"")</f>
        <v>0.11807127123502603</v>
      </c>
      <c r="K4840" s="30">
        <f>F4840/VLOOKUP(YEAR(B4840),$Z$13:$AB$35,3,FALSE)-1</f>
        <v>-3.3003931939176723E-2</v>
      </c>
      <c r="L4840" s="21">
        <f>MAX(F4840:$F$5741)</f>
        <v>1257.96</v>
      </c>
      <c r="M4840" s="28">
        <f ca="1">IF(OFFSET($O4840,M$12,)&lt;&gt;"",_xlfn.STDEV.S(OFFSET($O4840,,,M$12))*SQRT($J$12/$G$12),"")</f>
        <v>0.10344400602994233</v>
      </c>
      <c r="N4840" s="30">
        <f ca="1">IF(OFFSET($O4840,N$12,)&lt;&gt;"",_xlfn.STDEV.S(OFFSET($O4840,,,N$12))*SQRT($J$12/$G$12),"")</f>
        <v>0.16122901431409639</v>
      </c>
      <c r="O4840" s="4">
        <f t="shared" ca="1" si="75"/>
        <v>-2.5067060739804455E-3</v>
      </c>
    </row>
    <row r="4841" spans="2:15" x14ac:dyDescent="0.2">
      <c r="B4841" s="14">
        <v>34564</v>
      </c>
      <c r="C4841" s="25">
        <v>1118.3399999999999</v>
      </c>
      <c r="D4841" s="25">
        <v>1118.3699999999999</v>
      </c>
      <c r="E4841" s="25">
        <v>1110.79</v>
      </c>
      <c r="F4841" s="16">
        <v>1114.4100000000001</v>
      </c>
      <c r="G4841" s="28">
        <f ca="1">IFERROR($F4841/OFFSET($F4841,G$12,)-1,"")</f>
        <v>-3.4250250393474957E-3</v>
      </c>
      <c r="H4841" s="29">
        <f ca="1">IFERROR($F4841/OFFSET($F4841,H$12,)-1,"")</f>
        <v>-8.7861644805853345E-4</v>
      </c>
      <c r="I4841" s="29">
        <f ca="1">IFERROR($F4841/OFFSET($F4841,I$12,)-1,"")</f>
        <v>3.6863015100624397E-2</v>
      </c>
      <c r="J4841" s="29">
        <f ca="1">IFERROR($F4841/OFFSET($F4841,J$12,)-1,"")</f>
        <v>0.13626028528605083</v>
      </c>
      <c r="K4841" s="30">
        <f>F4841/VLOOKUP(YEAR(B4841),$Z$13:$AB$35,3,FALSE)-1</f>
        <v>-3.05769163853995E-2</v>
      </c>
      <c r="L4841" s="21">
        <f>MAX(F4841:$F$5741)</f>
        <v>1257.96</v>
      </c>
      <c r="M4841" s="28">
        <f ca="1">IF(OFFSET($O4841,M$12,)&lt;&gt;"",_xlfn.STDEV.S(OFFSET($O4841,,,M$12))*SQRT($J$12/$G$12),"")</f>
        <v>0.10260686273410938</v>
      </c>
      <c r="N4841" s="30">
        <f ca="1">IF(OFFSET($O4841,N$12,)&lt;&gt;"",_xlfn.STDEV.S(OFFSET($O4841,,,N$12))*SQRT($J$12/$G$12),"")</f>
        <v>0.16269079343061671</v>
      </c>
      <c r="O4841" s="4">
        <f t="shared" ca="1" si="75"/>
        <v>-3.4309038648622768E-3</v>
      </c>
    </row>
    <row r="4842" spans="2:15" x14ac:dyDescent="0.2">
      <c r="B4842" s="14">
        <v>34563</v>
      </c>
      <c r="C4842" s="25">
        <v>1107.79</v>
      </c>
      <c r="D4842" s="25">
        <v>1119</v>
      </c>
      <c r="E4842" s="25">
        <v>1107.79</v>
      </c>
      <c r="F4842" s="16">
        <v>1118.24</v>
      </c>
      <c r="G4842" s="28">
        <f ca="1">IFERROR($F4842/OFFSET($F4842,G$12,)-1,"")</f>
        <v>9.5243253979000464E-3</v>
      </c>
      <c r="H4842" s="29">
        <f ca="1">IFERROR($F4842/OFFSET($F4842,H$12,)-1,"")</f>
        <v>5.1143768819379432E-3</v>
      </c>
      <c r="I4842" s="29">
        <f ca="1">IFERROR($F4842/OFFSET($F4842,I$12,)-1,"")</f>
        <v>5.2213596800752882E-2</v>
      </c>
      <c r="J4842" s="29">
        <f ca="1">IFERROR($F4842/OFFSET($F4842,J$12,)-1,"")</f>
        <v>0.12995766094398919</v>
      </c>
      <c r="K4842" s="30">
        <f>F4842/VLOOKUP(YEAR(B4842),$Z$13:$AB$35,3,FALSE)-1</f>
        <v>-2.72452068617558E-2</v>
      </c>
      <c r="L4842" s="21">
        <f>MAX(F4842:$F$5741)</f>
        <v>1257.96</v>
      </c>
      <c r="M4842" s="28">
        <f ca="1">IF(OFFSET($O4842,M$12,)&lt;&gt;"",_xlfn.STDEV.S(OFFSET($O4842,,,M$12))*SQRT($J$12/$G$12),"")</f>
        <v>0.10144758921843802</v>
      </c>
      <c r="N4842" s="30">
        <f ca="1">IF(OFFSET($O4842,N$12,)&lt;&gt;"",_xlfn.STDEV.S(OFFSET($O4842,,,N$12))*SQRT($J$12/$G$12),"")</f>
        <v>0.16316309636631479</v>
      </c>
      <c r="O4842" s="4">
        <f t="shared" ca="1" si="75"/>
        <v>9.4792549617670283E-3</v>
      </c>
    </row>
    <row r="4843" spans="2:15" x14ac:dyDescent="0.2">
      <c r="B4843" s="14">
        <v>34562</v>
      </c>
      <c r="C4843" s="25">
        <v>1104.79</v>
      </c>
      <c r="D4843" s="25">
        <v>1111.5</v>
      </c>
      <c r="E4843" s="25">
        <v>1104.79</v>
      </c>
      <c r="F4843" s="16">
        <v>1107.69</v>
      </c>
      <c r="G4843" s="28">
        <f ca="1">IFERROR($F4843/OFFSET($F4843,G$12,)-1,"")</f>
        <v>2.8064711793518438E-3</v>
      </c>
      <c r="H4843" s="29">
        <f ca="1">IFERROR($F4843/OFFSET($F4843,H$12,)-1,"")</f>
        <v>-1.5176571001813688E-2</v>
      </c>
      <c r="I4843" s="29">
        <f ca="1">IFERROR($F4843/OFFSET($F4843,I$12,)-1,"")</f>
        <v>4.7609590012767988E-2</v>
      </c>
      <c r="J4843" s="29">
        <f ca="1">IFERROR($F4843/OFFSET($F4843,J$12,)-1,"")</f>
        <v>0.10698153181963543</v>
      </c>
      <c r="K4843" s="30">
        <f>F4843/VLOOKUP(YEAR(B4843),$Z$13:$AB$35,3,FALSE)-1</f>
        <v>-3.6422631267615357E-2</v>
      </c>
      <c r="L4843" s="21">
        <f>MAX(F4843:$F$5741)</f>
        <v>1257.96</v>
      </c>
      <c r="M4843" s="28">
        <f ca="1">IF(OFFSET($O4843,M$12,)&lt;&gt;"",_xlfn.STDEV.S(OFFSET($O4843,,,M$12))*SQRT($J$12/$G$12),"")</f>
        <v>0.11195574627421301</v>
      </c>
      <c r="N4843" s="30">
        <f ca="1">IF(OFFSET($O4843,N$12,)&lt;&gt;"",_xlfn.STDEV.S(OFFSET($O4843,,,N$12))*SQRT($J$12/$G$12),"")</f>
        <v>0.16222393027886733</v>
      </c>
      <c r="O4843" s="4">
        <f t="shared" ca="1" si="75"/>
        <v>2.8025403918220909E-3</v>
      </c>
    </row>
    <row r="4844" spans="2:15" x14ac:dyDescent="0.2">
      <c r="B4844" s="14">
        <v>34558</v>
      </c>
      <c r="C4844" s="25">
        <v>1114.8800000000001</v>
      </c>
      <c r="D4844" s="25">
        <v>1114.8800000000001</v>
      </c>
      <c r="E4844" s="25">
        <v>1098.5</v>
      </c>
      <c r="F4844" s="16">
        <v>1104.5899999999999</v>
      </c>
      <c r="G4844" s="28">
        <f ca="1">IFERROR($F4844/OFFSET($F4844,G$12,)-1,"")</f>
        <v>-9.2296928817452439E-3</v>
      </c>
      <c r="H4844" s="29">
        <f ca="1">IFERROR($F4844/OFFSET($F4844,H$12,)-1,"")</f>
        <v>-1.7618285307719805E-2</v>
      </c>
      <c r="I4844" s="29">
        <f ca="1">IFERROR($F4844/OFFSET($F4844,I$12,)-1,"")</f>
        <v>4.6885662294336328E-2</v>
      </c>
      <c r="J4844" s="29">
        <f ca="1">IFERROR($F4844/OFFSET($F4844,J$12,)-1,"")</f>
        <v>9.7620112286977534E-2</v>
      </c>
      <c r="K4844" s="30">
        <f>F4844/VLOOKUP(YEAR(B4844),$Z$13:$AB$35,3,FALSE)-1</f>
        <v>-3.9119315216256667E-2</v>
      </c>
      <c r="L4844" s="21">
        <f>MAX(F4844:$F$5741)</f>
        <v>1257.96</v>
      </c>
      <c r="M4844" s="28">
        <f ca="1">IF(OFFSET($O4844,M$12,)&lt;&gt;"",_xlfn.STDEV.S(OFFSET($O4844,,,M$12))*SQRT($J$12/$G$12),"")</f>
        <v>0.11210498969170721</v>
      </c>
      <c r="N4844" s="30">
        <f ca="1">IF(OFFSET($O4844,N$12,)&lt;&gt;"",_xlfn.STDEV.S(OFFSET($O4844,,,N$12))*SQRT($J$12/$G$12),"")</f>
        <v>0.16229834253305186</v>
      </c>
      <c r="O4844" s="4">
        <f t="shared" ca="1" si="75"/>
        <v>-9.272550408798803E-3</v>
      </c>
    </row>
    <row r="4845" spans="2:15" x14ac:dyDescent="0.2">
      <c r="B4845" s="14">
        <v>34557</v>
      </c>
      <c r="C4845" s="25">
        <v>1115.45</v>
      </c>
      <c r="D4845" s="25">
        <v>1122.93</v>
      </c>
      <c r="E4845" s="25">
        <v>1114.8800000000001</v>
      </c>
      <c r="F4845" s="16">
        <v>1114.8800000000001</v>
      </c>
      <c r="G4845" s="28">
        <f ca="1">IFERROR($F4845/OFFSET($F4845,G$12,)-1,"")</f>
        <v>-4.5723917194884223E-4</v>
      </c>
      <c r="H4845" s="29">
        <f ca="1">IFERROR($F4845/OFFSET($F4845,H$12,)-1,"")</f>
        <v>-1.703928901323204E-4</v>
      </c>
      <c r="I4845" s="29">
        <f ca="1">IFERROR($F4845/OFFSET($F4845,I$12,)-1,"")</f>
        <v>6.4629488158900017E-2</v>
      </c>
      <c r="J4845" s="29">
        <f ca="1">IFERROR($F4845/OFFSET($F4845,J$12,)-1,"")</f>
        <v>0.10836282657971141</v>
      </c>
      <c r="K4845" s="30">
        <f>F4845/VLOOKUP(YEAR(B4845),$Z$13:$AB$35,3,FALSE)-1</f>
        <v>-3.0168064302863562E-2</v>
      </c>
      <c r="L4845" s="21">
        <f>MAX(F4845:$F$5741)</f>
        <v>1257.96</v>
      </c>
      <c r="M4845" s="28">
        <f ca="1">IF(OFFSET($O4845,M$12,)&lt;&gt;"",_xlfn.STDEV.S(OFFSET($O4845,,,M$12))*SQRT($J$12/$G$12),"")</f>
        <v>0.10795006721607181</v>
      </c>
      <c r="N4845" s="30">
        <f ca="1">IF(OFFSET($O4845,N$12,)&lt;&gt;"",_xlfn.STDEV.S(OFFSET($O4845,,,N$12))*SQRT($J$12/$G$12),"")</f>
        <v>0.16192352940831348</v>
      </c>
      <c r="O4845" s="4">
        <f t="shared" ca="1" si="75"/>
        <v>-4.573437376545971E-4</v>
      </c>
    </row>
    <row r="4846" spans="2:15" x14ac:dyDescent="0.2">
      <c r="B4846" s="14">
        <v>34556</v>
      </c>
      <c r="C4846" s="25">
        <v>1112.55</v>
      </c>
      <c r="D4846" s="25">
        <v>1115.44</v>
      </c>
      <c r="E4846" s="25">
        <v>1109.4000000000001</v>
      </c>
      <c r="F4846" s="16">
        <v>1115.3900000000001</v>
      </c>
      <c r="G4846" s="28">
        <f ca="1">IFERROR($F4846/OFFSET($F4846,G$12,)-1,"")</f>
        <v>2.5526942609321868E-3</v>
      </c>
      <c r="H4846" s="29">
        <f ca="1">IFERROR($F4846/OFFSET($F4846,H$12,)-1,"")</f>
        <v>-1.1909878931154472E-3</v>
      </c>
      <c r="I4846" s="29">
        <f ca="1">IFERROR($F4846/OFFSET($F4846,I$12,)-1,"")</f>
        <v>6.5248741726914306E-2</v>
      </c>
      <c r="J4846" s="29">
        <f ca="1">IFERROR($F4846/OFFSET($F4846,J$12,)-1,"")</f>
        <v>0.10467465583836799</v>
      </c>
      <c r="K4846" s="30">
        <f>F4846/VLOOKUP(YEAR(B4846),$Z$13:$AB$35,3,FALSE)-1</f>
        <v>-2.9724416298409717E-2</v>
      </c>
      <c r="L4846" s="21">
        <f>MAX(F4846:$F$5741)</f>
        <v>1257.96</v>
      </c>
      <c r="M4846" s="28">
        <f ca="1">IF(OFFSET($O4846,M$12,)&lt;&gt;"",_xlfn.STDEV.S(OFFSET($O4846,,,M$12))*SQRT($J$12/$G$12),"")</f>
        <v>0.11035383335363828</v>
      </c>
      <c r="N4846" s="30">
        <f ca="1">IF(OFFSET($O4846,N$12,)&lt;&gt;"",_xlfn.STDEV.S(OFFSET($O4846,,,N$12))*SQRT($J$12/$G$12),"")</f>
        <v>0.16200631024996712</v>
      </c>
      <c r="O4846" s="4">
        <f t="shared" ca="1" si="75"/>
        <v>2.5494416710064977E-3</v>
      </c>
    </row>
    <row r="4847" spans="2:15" x14ac:dyDescent="0.2">
      <c r="B4847" s="14">
        <v>34555</v>
      </c>
      <c r="C4847" s="25">
        <v>1124.76</v>
      </c>
      <c r="D4847" s="25">
        <v>1124.8699999999999</v>
      </c>
      <c r="E4847" s="25">
        <v>1112.55</v>
      </c>
      <c r="F4847" s="16">
        <v>1112.55</v>
      </c>
      <c r="G4847" s="28">
        <f ca="1">IFERROR($F4847/OFFSET($F4847,G$12,)-1,"")</f>
        <v>-1.0855649205163798E-2</v>
      </c>
      <c r="H4847" s="29">
        <f ca="1">IFERROR($F4847/OFFSET($F4847,H$12,)-1,"")</f>
        <v>1.0787195598815913E-4</v>
      </c>
      <c r="I4847" s="29">
        <f ca="1">IFERROR($F4847/OFFSET($F4847,I$12,)-1,"")</f>
        <v>5.6372130120207364E-2</v>
      </c>
      <c r="J4847" s="29">
        <f ca="1">IFERROR($F4847/OFFSET($F4847,J$12,)-1,"")</f>
        <v>0.10698188113787643</v>
      </c>
      <c r="K4847" s="30">
        <f>F4847/VLOOKUP(YEAR(B4847),$Z$13:$AB$35,3,FALSE)-1</f>
        <v>-3.2194926754584352E-2</v>
      </c>
      <c r="L4847" s="21">
        <f>MAX(F4847:$F$5741)</f>
        <v>1257.96</v>
      </c>
      <c r="M4847" s="28">
        <f ca="1">IF(OFFSET($O4847,M$12,)&lt;&gt;"",_xlfn.STDEV.S(OFFSET($O4847,,,M$12))*SQRT($J$12/$G$12),"")</f>
        <v>0.11373168683904193</v>
      </c>
      <c r="N4847" s="30">
        <f ca="1">IF(OFFSET($O4847,N$12,)&lt;&gt;"",_xlfn.STDEV.S(OFFSET($O4847,,,N$12))*SQRT($J$12/$G$12),"")</f>
        <v>0.16199827292945848</v>
      </c>
      <c r="O4847" s="4">
        <f t="shared" ca="1" si="75"/>
        <v>-1.0915001695718015E-2</v>
      </c>
    </row>
    <row r="4848" spans="2:15" x14ac:dyDescent="0.2">
      <c r="B4848" s="14">
        <v>34554</v>
      </c>
      <c r="C4848" s="25">
        <v>1124.2</v>
      </c>
      <c r="D4848" s="25">
        <v>1125.67</v>
      </c>
      <c r="E4848" s="25">
        <v>1123.28</v>
      </c>
      <c r="F4848" s="16">
        <v>1124.76</v>
      </c>
      <c r="G4848" s="28">
        <f ca="1">IFERROR($F4848/OFFSET($F4848,G$12,)-1,"")</f>
        <v>3.2017075773738135E-4</v>
      </c>
      <c r="H4848" s="29">
        <f ca="1">IFERROR($F4848/OFFSET($F4848,H$12,)-1,"")</f>
        <v>2.477290742276117E-2</v>
      </c>
      <c r="I4848" s="29">
        <f ca="1">IFERROR($F4848/OFFSET($F4848,I$12,)-1,"")</f>
        <v>6.6173752310535905E-2</v>
      </c>
      <c r="J4848" s="29">
        <f ca="1">IFERROR($F4848/OFFSET($F4848,J$12,)-1,"")</f>
        <v>0.13704003234937323</v>
      </c>
      <c r="K4848" s="30">
        <f>F4848/VLOOKUP(YEAR(B4848),$Z$13:$AB$35,3,FALSE)-1</f>
        <v>-2.15734715891297E-2</v>
      </c>
      <c r="L4848" s="21">
        <f>MAX(F4848:$F$5741)</f>
        <v>1257.96</v>
      </c>
      <c r="M4848" s="28">
        <f ca="1">IF(OFFSET($O4848,M$12,)&lt;&gt;"",_xlfn.STDEV.S(OFFSET($O4848,,,M$12))*SQRT($J$12/$G$12),"")</f>
        <v>0.11497487805049603</v>
      </c>
      <c r="N4848" s="30">
        <f ca="1">IF(OFFSET($O4848,N$12,)&lt;&gt;"",_xlfn.STDEV.S(OFFSET($O4848,,,N$12))*SQRT($J$12/$G$12),"")</f>
        <v>0.16020767987238896</v>
      </c>
      <c r="O4848" s="4">
        <f t="shared" ca="1" si="75"/>
        <v>3.2011951401786153E-4</v>
      </c>
    </row>
    <row r="4849" spans="2:15" x14ac:dyDescent="0.2">
      <c r="B4849" s="14">
        <v>34551</v>
      </c>
      <c r="C4849" s="25">
        <v>1114.96</v>
      </c>
      <c r="D4849" s="25">
        <v>1124.4000000000001</v>
      </c>
      <c r="E4849" s="25">
        <v>1112.56</v>
      </c>
      <c r="F4849" s="16">
        <v>1124.4000000000001</v>
      </c>
      <c r="G4849" s="28">
        <f ca="1">IFERROR($F4849/OFFSET($F4849,G$12,)-1,"")</f>
        <v>8.3671877101887393E-3</v>
      </c>
      <c r="H4849" s="29">
        <f ca="1">IFERROR($F4849/OFFSET($F4849,H$12,)-1,"")</f>
        <v>4.3333024032662149E-2</v>
      </c>
      <c r="I4849" s="29">
        <f ca="1">IFERROR($F4849/OFFSET($F4849,I$12,)-1,"")</f>
        <v>7.0632819790139356E-2</v>
      </c>
      <c r="J4849" s="29">
        <f ca="1">IFERROR($F4849/OFFSET($F4849,J$12,)-1,"")</f>
        <v>0.14547677261613701</v>
      </c>
      <c r="K4849" s="30">
        <f>F4849/VLOOKUP(YEAR(B4849),$Z$13:$AB$35,3,FALSE)-1</f>
        <v>-2.1886634886391199E-2</v>
      </c>
      <c r="L4849" s="21">
        <f>MAX(F4849:$F$5741)</f>
        <v>1257.96</v>
      </c>
      <c r="M4849" s="28">
        <f ca="1">IF(OFFSET($O4849,M$12,)&lt;&gt;"",_xlfn.STDEV.S(OFFSET($O4849,,,M$12))*SQRT($J$12/$G$12),"")</f>
        <v>0.11508336522884575</v>
      </c>
      <c r="N4849" s="30">
        <f ca="1">IF(OFFSET($O4849,N$12,)&lt;&gt;"",_xlfn.STDEV.S(OFFSET($O4849,,,N$12))*SQRT($J$12/$G$12),"")</f>
        <v>0.16025745507861869</v>
      </c>
      <c r="O4849" s="4">
        <f t="shared" ca="1" si="75"/>
        <v>8.3323768396981399E-3</v>
      </c>
    </row>
    <row r="4850" spans="2:15" x14ac:dyDescent="0.2">
      <c r="B4850" s="14">
        <v>34550</v>
      </c>
      <c r="C4850" s="25">
        <v>1116.72</v>
      </c>
      <c r="D4850" s="25">
        <v>1117.67</v>
      </c>
      <c r="E4850" s="25">
        <v>1110.74</v>
      </c>
      <c r="F4850" s="16">
        <v>1115.07</v>
      </c>
      <c r="G4850" s="28">
        <f ca="1">IFERROR($F4850/OFFSET($F4850,G$12,)-1,"")</f>
        <v>-1.4775413711585195E-3</v>
      </c>
      <c r="H4850" s="29">
        <f ca="1">IFERROR($F4850/OFFSET($F4850,H$12,)-1,"")</f>
        <v>3.45125107851596E-2</v>
      </c>
      <c r="I4850" s="29">
        <f ca="1">IFERROR($F4850/OFFSET($F4850,I$12,)-1,"")</f>
        <v>6.3754483706021547E-2</v>
      </c>
      <c r="J4850" s="29">
        <f ca="1">IFERROR($F4850/OFFSET($F4850,J$12,)-1,"")</f>
        <v>0.13550916496944998</v>
      </c>
      <c r="K4850" s="30">
        <f>F4850/VLOOKUP(YEAR(B4850),$Z$13:$AB$35,3,FALSE)-1</f>
        <v>-3.0002783673753419E-2</v>
      </c>
      <c r="L4850" s="21">
        <f>MAX(F4850:$F$5741)</f>
        <v>1257.96</v>
      </c>
      <c r="M4850" s="28">
        <f ca="1">IF(OFFSET($O4850,M$12,)&lt;&gt;"",_xlfn.STDEV.S(OFFSET($O4850,,,M$12))*SQRT($J$12/$G$12),"")</f>
        <v>0.11389487513412831</v>
      </c>
      <c r="N4850" s="30">
        <f ca="1">IF(OFFSET($O4850,N$12,)&lt;&gt;"",_xlfn.STDEV.S(OFFSET($O4850,,,N$12))*SQRT($J$12/$G$12),"")</f>
        <v>0.160248683007401</v>
      </c>
      <c r="O4850" s="4">
        <f t="shared" ca="1" si="75"/>
        <v>-1.4786340118240788E-3</v>
      </c>
    </row>
    <row r="4851" spans="2:15" x14ac:dyDescent="0.2">
      <c r="B4851" s="14">
        <v>34549</v>
      </c>
      <c r="C4851" s="25">
        <v>1112.43</v>
      </c>
      <c r="D4851" s="25">
        <v>1119.69</v>
      </c>
      <c r="E4851" s="25">
        <v>1112.29</v>
      </c>
      <c r="F4851" s="16">
        <v>1116.72</v>
      </c>
      <c r="G4851" s="28">
        <f ca="1">IFERROR($F4851/OFFSET($F4851,G$12,)-1,"")</f>
        <v>3.8564224265795755E-3</v>
      </c>
      <c r="H4851" s="29">
        <f ca="1">IFERROR($F4851/OFFSET($F4851,H$12,)-1,"")</f>
        <v>3.2231825114387602E-2</v>
      </c>
      <c r="I4851" s="29">
        <f ca="1">IFERROR($F4851/OFFSET($F4851,I$12,)-1,"")</f>
        <v>6.9747392016553E-2</v>
      </c>
      <c r="J4851" s="29">
        <f ca="1">IFERROR($F4851/OFFSET($F4851,J$12,)-1,"")</f>
        <v>0.13791943915139049</v>
      </c>
      <c r="K4851" s="30">
        <f>F4851/VLOOKUP(YEAR(B4851),$Z$13:$AB$35,3,FALSE)-1</f>
        <v>-2.856745189463783E-2</v>
      </c>
      <c r="L4851" s="21">
        <f>MAX(F4851:$F$5741)</f>
        <v>1257.96</v>
      </c>
      <c r="M4851" s="28">
        <f ca="1">IF(OFFSET($O4851,M$12,)&lt;&gt;"",_xlfn.STDEV.S(OFFSET($O4851,,,M$12))*SQRT($J$12/$G$12),"")</f>
        <v>0.11465108162432382</v>
      </c>
      <c r="N4851" s="30">
        <f ca="1">IF(OFFSET($O4851,N$12,)&lt;&gt;"",_xlfn.STDEV.S(OFFSET($O4851,,,N$12))*SQRT($J$12/$G$12),"")</f>
        <v>0.16632862349134531</v>
      </c>
      <c r="O4851" s="4">
        <f t="shared" ca="1" si="75"/>
        <v>3.8490054920530979E-3</v>
      </c>
    </row>
    <row r="4852" spans="2:15" x14ac:dyDescent="0.2">
      <c r="B4852" s="14">
        <v>34548</v>
      </c>
      <c r="C4852" s="25">
        <v>1097.57</v>
      </c>
      <c r="D4852" s="25">
        <v>1112.67</v>
      </c>
      <c r="E4852" s="25">
        <v>1097.57</v>
      </c>
      <c r="F4852" s="16">
        <v>1112.43</v>
      </c>
      <c r="G4852" s="28">
        <f ca="1">IFERROR($F4852/OFFSET($F4852,G$12,)-1,"")</f>
        <v>1.353899979044626E-2</v>
      </c>
      <c r="H4852" s="29">
        <f ca="1">IFERROR($F4852/OFFSET($F4852,H$12,)-1,"")</f>
        <v>2.3121706260519348E-2</v>
      </c>
      <c r="I4852" s="29">
        <f ca="1">IFERROR($F4852/OFFSET($F4852,I$12,)-1,"")</f>
        <v>4.8759792968860571E-2</v>
      </c>
      <c r="J4852" s="29">
        <f ca="1">IFERROR($F4852/OFFSET($F4852,J$12,)-1,"")</f>
        <v>0.17021522795649169</v>
      </c>
      <c r="K4852" s="30">
        <f>F4852/VLOOKUP(YEAR(B4852),$Z$13:$AB$35,3,FALSE)-1</f>
        <v>-3.2299314520338074E-2</v>
      </c>
      <c r="L4852" s="21">
        <f>MAX(F4852:$F$5741)</f>
        <v>1257.96</v>
      </c>
      <c r="M4852" s="28">
        <f ca="1">IF(OFFSET($O4852,M$12,)&lt;&gt;"",_xlfn.STDEV.S(OFFSET($O4852,,,M$12))*SQRT($J$12/$G$12),"")</f>
        <v>0.11532190627263901</v>
      </c>
      <c r="N4852" s="30">
        <f ca="1">IF(OFFSET($O4852,N$12,)&lt;&gt;"",_xlfn.STDEV.S(OFFSET($O4852,,,N$12))*SQRT($J$12/$G$12),"")</f>
        <v>0.16694890146704305</v>
      </c>
      <c r="O4852" s="4">
        <f t="shared" ca="1" si="75"/>
        <v>1.344816647588074E-2</v>
      </c>
    </row>
    <row r="4853" spans="2:15" x14ac:dyDescent="0.2">
      <c r="B4853" s="14">
        <v>34547</v>
      </c>
      <c r="C4853" s="25">
        <v>1078.21</v>
      </c>
      <c r="D4853" s="25">
        <v>1097.57</v>
      </c>
      <c r="E4853" s="25">
        <v>1078.21</v>
      </c>
      <c r="F4853" s="16">
        <v>1097.57</v>
      </c>
      <c r="G4853" s="28">
        <f ca="1">IFERROR($F4853/OFFSET($F4853,G$12,)-1,"")</f>
        <v>1.8437413009186221E-2</v>
      </c>
      <c r="H4853" s="29">
        <f ca="1">IFERROR($F4853/OFFSET($F4853,H$12,)-1,"")</f>
        <v>1.9231840722099491E-2</v>
      </c>
      <c r="I4853" s="29">
        <f ca="1">IFERROR($F4853/OFFSET($F4853,I$12,)-1,"")</f>
        <v>3.8735993337371211E-2</v>
      </c>
      <c r="J4853" s="29">
        <f ca="1">IFERROR($F4853/OFFSET($F4853,J$12,)-1,"")</f>
        <v>0.15705415406023659</v>
      </c>
      <c r="K4853" s="30">
        <f>F4853/VLOOKUP(YEAR(B4853),$Z$13:$AB$35,3,FALSE)-1</f>
        <v>-4.5225999512857107E-2</v>
      </c>
      <c r="L4853" s="21">
        <f>MAX(F4853:$F$5741)</f>
        <v>1257.96</v>
      </c>
      <c r="M4853" s="28">
        <f ca="1">IF(OFFSET($O4853,M$12,)&lt;&gt;"",_xlfn.STDEV.S(OFFSET($O4853,,,M$12))*SQRT($J$12/$G$12),"")</f>
        <v>0.12420538892245647</v>
      </c>
      <c r="N4853" s="30">
        <f ca="1">IF(OFFSET($O4853,N$12,)&lt;&gt;"",_xlfn.STDEV.S(OFFSET($O4853,,,N$12))*SQRT($J$12/$G$12),"")</f>
        <v>0.16768853211993809</v>
      </c>
      <c r="O4853" s="4">
        <f t="shared" ca="1" si="75"/>
        <v>1.8269504633782907E-2</v>
      </c>
    </row>
    <row r="4854" spans="2:15" x14ac:dyDescent="0.2">
      <c r="B4854" s="14">
        <v>34544</v>
      </c>
      <c r="C4854" s="25">
        <v>1077.8699999999999</v>
      </c>
      <c r="D4854" s="25">
        <v>1083.69</v>
      </c>
      <c r="E4854" s="25">
        <v>1077.7</v>
      </c>
      <c r="F4854" s="16">
        <v>1077.7</v>
      </c>
      <c r="G4854" s="28">
        <f ca="1">IFERROR($F4854/OFFSET($F4854,G$12,)-1,"")</f>
        <v>-1.577184632653994E-4</v>
      </c>
      <c r="H4854" s="29">
        <f ca="1">IFERROR($F4854/OFFSET($F4854,H$12,)-1,"")</f>
        <v>5.106066935895992E-4</v>
      </c>
      <c r="I4854" s="29">
        <f ca="1">IFERROR($F4854/OFFSET($F4854,I$12,)-1,"")</f>
        <v>1.8004231844630736E-2</v>
      </c>
      <c r="J4854" s="29">
        <f ca="1">IFERROR($F4854/OFFSET($F4854,J$12,)-1,"")</f>
        <v>0.11124859508563545</v>
      </c>
      <c r="K4854" s="30">
        <f>F4854/VLOOKUP(YEAR(B4854),$Z$13:$AB$35,3,FALSE)-1</f>
        <v>-6.251087372559927E-2</v>
      </c>
      <c r="L4854" s="21">
        <f>MAX(F4854:$F$5741)</f>
        <v>1257.96</v>
      </c>
      <c r="M4854" s="28">
        <f ca="1">IF(OFFSET($O4854,M$12,)&lt;&gt;"",_xlfn.STDEV.S(OFFSET($O4854,,,M$12))*SQRT($J$12/$G$12),"")</f>
        <v>0.14162589048736804</v>
      </c>
      <c r="N4854" s="30">
        <f ca="1">IF(OFFSET($O4854,N$12,)&lt;&gt;"",_xlfn.STDEV.S(OFFSET($O4854,,,N$12))*SQRT($J$12/$G$12),"")</f>
        <v>0.16386187896525145</v>
      </c>
      <c r="O4854" s="4">
        <f t="shared" ca="1" si="75"/>
        <v>-1.577309021301364E-4</v>
      </c>
    </row>
    <row r="4855" spans="2:15" x14ac:dyDescent="0.2">
      <c r="B4855" s="14">
        <v>34543</v>
      </c>
      <c r="C4855" s="25">
        <v>1081.24</v>
      </c>
      <c r="D4855" s="25">
        <v>1081.24</v>
      </c>
      <c r="E4855" s="25">
        <v>1073.31</v>
      </c>
      <c r="F4855" s="16">
        <v>1077.8699999999999</v>
      </c>
      <c r="G4855" s="28">
        <f ca="1">IFERROR($F4855/OFFSET($F4855,G$12,)-1,"")</f>
        <v>-3.6788833941858723E-3</v>
      </c>
      <c r="H4855" s="29">
        <f ca="1">IFERROR($F4855/OFFSET($F4855,H$12,)-1,"")</f>
        <v>4.0240324158167251E-3</v>
      </c>
      <c r="I4855" s="29">
        <f ca="1">IFERROR($F4855/OFFSET($F4855,I$12,)-1,"")</f>
        <v>1.1619067283597184E-2</v>
      </c>
      <c r="J4855" s="29">
        <f ca="1">IFERROR($F4855/OFFSET($F4855,J$12,)-1,"")</f>
        <v>0.1118136713874589</v>
      </c>
      <c r="K4855" s="30">
        <f>F4855/VLOOKUP(YEAR(B4855),$Z$13:$AB$35,3,FALSE)-1</f>
        <v>-6.2362991057448136E-2</v>
      </c>
      <c r="L4855" s="21">
        <f>MAX(F4855:$F$5741)</f>
        <v>1257.96</v>
      </c>
      <c r="M4855" s="28">
        <f ca="1">IF(OFFSET($O4855,M$12,)&lt;&gt;"",_xlfn.STDEV.S(OFFSET($O4855,,,M$12))*SQRT($J$12/$G$12),"")</f>
        <v>0.14169265633090197</v>
      </c>
      <c r="N4855" s="30">
        <f ca="1">IF(OFFSET($O4855,N$12,)&lt;&gt;"",_xlfn.STDEV.S(OFFSET($O4855,,,N$12))*SQRT($J$12/$G$12),"")</f>
        <v>0.16422220074907554</v>
      </c>
      <c r="O4855" s="4">
        <f t="shared" ca="1" si="75"/>
        <v>-3.6856671285223296E-3</v>
      </c>
    </row>
    <row r="4856" spans="2:15" x14ac:dyDescent="0.2">
      <c r="B4856" s="14">
        <v>34542</v>
      </c>
      <c r="C4856" s="25">
        <v>1087.25</v>
      </c>
      <c r="D4856" s="25">
        <v>1090.32</v>
      </c>
      <c r="E4856" s="25">
        <v>1081.8499999999999</v>
      </c>
      <c r="F4856" s="16">
        <v>1081.8499999999999</v>
      </c>
      <c r="G4856" s="28">
        <f ca="1">IFERROR($F4856/OFFSET($F4856,G$12,)-1,"")</f>
        <v>-5.0032649982986177E-3</v>
      </c>
      <c r="H4856" s="29">
        <f ca="1">IFERROR($F4856/OFFSET($F4856,H$12,)-1,"")</f>
        <v>5.4741811963268106E-3</v>
      </c>
      <c r="I4856" s="29">
        <f ca="1">IFERROR($F4856/OFFSET($F4856,I$12,)-1,"")</f>
        <v>2.6666666666666616E-2</v>
      </c>
      <c r="J4856" s="29">
        <f ca="1">IFERROR($F4856/OFFSET($F4856,J$12,)-1,"")</f>
        <v>0.10831660041798119</v>
      </c>
      <c r="K4856" s="30">
        <f>F4856/VLOOKUP(YEAR(B4856),$Z$13:$AB$35,3,FALSE)-1</f>
        <v>-5.8900796826611979E-2</v>
      </c>
      <c r="L4856" s="21">
        <f>MAX(F4856:$F$5741)</f>
        <v>1257.96</v>
      </c>
      <c r="M4856" s="28">
        <f ca="1">IF(OFFSET($O4856,M$12,)&lt;&gt;"",_xlfn.STDEV.S(OFFSET($O4856,,,M$12))*SQRT($J$12/$G$12),"")</f>
        <v>0.14348620811063229</v>
      </c>
      <c r="N4856" s="30">
        <f ca="1">IF(OFFSET($O4856,N$12,)&lt;&gt;"",_xlfn.STDEV.S(OFFSET($O4856,,,N$12))*SQRT($J$12/$G$12),"")</f>
        <v>0.16529133836944285</v>
      </c>
      <c r="O4856" s="4">
        <f t="shared" ca="1" si="75"/>
        <v>-5.0158232342533485E-3</v>
      </c>
    </row>
    <row r="4857" spans="2:15" x14ac:dyDescent="0.2">
      <c r="B4857" s="14">
        <v>34541</v>
      </c>
      <c r="C4857" s="25">
        <v>1077.3599999999999</v>
      </c>
      <c r="D4857" s="25">
        <v>1088.26</v>
      </c>
      <c r="E4857" s="25">
        <v>1077.3599999999999</v>
      </c>
      <c r="F4857" s="16">
        <v>1087.29</v>
      </c>
      <c r="G4857" s="28">
        <f ca="1">IFERROR($F4857/OFFSET($F4857,G$12,)-1,"")</f>
        <v>9.6855672975131313E-3</v>
      </c>
      <c r="H4857" s="29">
        <f ca="1">IFERROR($F4857/OFFSET($F4857,H$12,)-1,"")</f>
        <v>1.1630178918672573E-2</v>
      </c>
      <c r="I4857" s="29">
        <f ca="1">IFERROR($F4857/OFFSET($F4857,I$12,)-1,"")</f>
        <v>4.9153278332609629E-2</v>
      </c>
      <c r="J4857" s="29">
        <f ca="1">IFERROR($F4857/OFFSET($F4857,J$12,)-1,"")</f>
        <v>0.12974584900563157</v>
      </c>
      <c r="K4857" s="30">
        <f>F4857/VLOOKUP(YEAR(B4857),$Z$13:$AB$35,3,FALSE)-1</f>
        <v>-5.4168551445770596E-2</v>
      </c>
      <c r="L4857" s="21">
        <f>MAX(F4857:$F$5741)</f>
        <v>1257.96</v>
      </c>
      <c r="M4857" s="28">
        <f ca="1">IF(OFFSET($O4857,M$12,)&lt;&gt;"",_xlfn.STDEV.S(OFFSET($O4857,,,M$12))*SQRT($J$12/$G$12),"")</f>
        <v>0.1452198908831431</v>
      </c>
      <c r="N4857" s="30">
        <f ca="1">IF(OFFSET($O4857,N$12,)&lt;&gt;"",_xlfn.STDEV.S(OFFSET($O4857,,,N$12))*SQRT($J$12/$G$12),"")</f>
        <v>0.16510032101101255</v>
      </c>
      <c r="O4857" s="4">
        <f t="shared" ca="1" si="75"/>
        <v>9.6389628757774671E-3</v>
      </c>
    </row>
    <row r="4858" spans="2:15" x14ac:dyDescent="0.2">
      <c r="B4858" s="14">
        <v>34540</v>
      </c>
      <c r="C4858" s="25">
        <v>1077.25</v>
      </c>
      <c r="D4858" s="25">
        <v>1078.1600000000001</v>
      </c>
      <c r="E4858" s="25">
        <v>1073.6300000000001</v>
      </c>
      <c r="F4858" s="16">
        <v>1076.8599999999999</v>
      </c>
      <c r="G4858" s="28">
        <f ca="1">IFERROR($F4858/OFFSET($F4858,G$12,)-1,"")</f>
        <v>-2.692289838928108E-4</v>
      </c>
      <c r="H4858" s="29">
        <f ca="1">IFERROR($F4858/OFFSET($F4858,H$12,)-1,"")</f>
        <v>1.3276876029169493E-2</v>
      </c>
      <c r="I4858" s="29">
        <f ca="1">IFERROR($F4858/OFFSET($F4858,I$12,)-1,"")</f>
        <v>3.8858554091338871E-2</v>
      </c>
      <c r="J4858" s="29">
        <f ca="1">IFERROR($F4858/OFFSET($F4858,J$12,)-1,"")</f>
        <v>0.14938627388195114</v>
      </c>
      <c r="K4858" s="30">
        <f>F4858/VLOOKUP(YEAR(B4858),$Z$13:$AB$35,3,FALSE)-1</f>
        <v>-6.3241588085876432E-2</v>
      </c>
      <c r="L4858" s="21">
        <f>MAX(F4858:$F$5741)</f>
        <v>1257.96</v>
      </c>
      <c r="M4858" s="28">
        <f ca="1">IF(OFFSET($O4858,M$12,)&lt;&gt;"",_xlfn.STDEV.S(OFFSET($O4858,,,M$12))*SQRT($J$12/$G$12),"")</f>
        <v>0.15239709621123113</v>
      </c>
      <c r="N4858" s="30">
        <f ca="1">IF(OFFSET($O4858,N$12,)&lt;&gt;"",_xlfn.STDEV.S(OFFSET($O4858,,,N$12))*SQRT($J$12/$G$12),"")</f>
        <v>0.16521344910521432</v>
      </c>
      <c r="O4858" s="4">
        <f t="shared" ca="1" si="75"/>
        <v>-2.6926523252196184E-4</v>
      </c>
    </row>
    <row r="4859" spans="2:15" x14ac:dyDescent="0.2">
      <c r="B4859" s="14">
        <v>34537</v>
      </c>
      <c r="C4859" s="25">
        <v>1073.6500000000001</v>
      </c>
      <c r="D4859" s="25">
        <v>1077.47</v>
      </c>
      <c r="E4859" s="25">
        <v>1072.93</v>
      </c>
      <c r="F4859" s="16">
        <v>1077.1500000000001</v>
      </c>
      <c r="G4859" s="28">
        <f ca="1">IFERROR($F4859/OFFSET($F4859,G$12,)-1,"")</f>
        <v>3.3533603465141226E-3</v>
      </c>
      <c r="H4859" s="29">
        <f ca="1">IFERROR($F4859/OFFSET($F4859,H$12,)-1,"")</f>
        <v>1.8726060434104408E-2</v>
      </c>
      <c r="I4859" s="29">
        <f ca="1">IFERROR($F4859/OFFSET($F4859,I$12,)-1,"")</f>
        <v>4.0634147755267858E-2</v>
      </c>
      <c r="J4859" s="29">
        <f ca="1">IFERROR($F4859/OFFSET($F4859,J$12,)-1,"")</f>
        <v>0.16669374492282696</v>
      </c>
      <c r="K4859" s="30">
        <f>F4859/VLOOKUP(YEAR(B4859),$Z$13:$AB$35,3,FALSE)-1</f>
        <v>-6.2989317651971022E-2</v>
      </c>
      <c r="L4859" s="21">
        <f>MAX(F4859:$F$5741)</f>
        <v>1257.96</v>
      </c>
      <c r="M4859" s="28">
        <f ca="1">IF(OFFSET($O4859,M$12,)&lt;&gt;"",_xlfn.STDEV.S(OFFSET($O4859,,,M$12))*SQRT($J$12/$G$12),"")</f>
        <v>0.15418045225211671</v>
      </c>
      <c r="N4859" s="30">
        <f ca="1">IF(OFFSET($O4859,N$12,)&lt;&gt;"",_xlfn.STDEV.S(OFFSET($O4859,,,N$12))*SQRT($J$12/$G$12),"")</f>
        <v>0.16546393478033472</v>
      </c>
      <c r="O4859" s="4">
        <f t="shared" ca="1" si="75"/>
        <v>3.3477503717202523E-3</v>
      </c>
    </row>
    <row r="4860" spans="2:15" x14ac:dyDescent="0.2">
      <c r="B4860" s="14">
        <v>34536</v>
      </c>
      <c r="C4860" s="25">
        <v>1075.3499999999999</v>
      </c>
      <c r="D4860" s="25">
        <v>1075.3499999999999</v>
      </c>
      <c r="E4860" s="25">
        <v>1066.6400000000001</v>
      </c>
      <c r="F4860" s="16">
        <v>1073.55</v>
      </c>
      <c r="G4860" s="28">
        <f ca="1">IFERROR($F4860/OFFSET($F4860,G$12,)-1,"")</f>
        <v>-2.2398602178520521E-3</v>
      </c>
      <c r="H4860" s="29">
        <f ca="1">IFERROR($F4860/OFFSET($F4860,H$12,)-1,"")</f>
        <v>1.7467207521419503E-2</v>
      </c>
      <c r="I4860" s="29">
        <f ca="1">IFERROR($F4860/OFFSET($F4860,I$12,)-1,"")</f>
        <v>4.626344924372372E-2</v>
      </c>
      <c r="J4860" s="29">
        <f ca="1">IFERROR($F4860/OFFSET($F4860,J$12,)-1,"")</f>
        <v>0.17640290607843778</v>
      </c>
      <c r="K4860" s="30">
        <f>F4860/VLOOKUP(YEAR(B4860),$Z$13:$AB$35,3,FALSE)-1</f>
        <v>-6.6120950624586783E-2</v>
      </c>
      <c r="L4860" s="21">
        <f>MAX(F4860:$F$5741)</f>
        <v>1257.96</v>
      </c>
      <c r="M4860" s="28">
        <f ca="1">IF(OFFSET($O4860,M$12,)&lt;&gt;"",_xlfn.STDEV.S(OFFSET($O4860,,,M$12))*SQRT($J$12/$G$12),"")</f>
        <v>0.16061900059425085</v>
      </c>
      <c r="N4860" s="30">
        <f ca="1">IF(OFFSET($O4860,N$12,)&lt;&gt;"",_xlfn.STDEV.S(OFFSET($O4860,,,N$12))*SQRT($J$12/$G$12),"")</f>
        <v>0.1669375267345935</v>
      </c>
      <c r="O4860" s="4">
        <f t="shared" ca="1" si="75"/>
        <v>-2.2423724568269529E-3</v>
      </c>
    </row>
    <row r="4861" spans="2:15" x14ac:dyDescent="0.2">
      <c r="B4861" s="14">
        <v>34535</v>
      </c>
      <c r="C4861" s="25">
        <v>1075.0899999999999</v>
      </c>
      <c r="D4861" s="25">
        <v>1075.96</v>
      </c>
      <c r="E4861" s="25">
        <v>1069.06</v>
      </c>
      <c r="F4861" s="16">
        <v>1075.96</v>
      </c>
      <c r="G4861" s="28">
        <f ca="1">IFERROR($F4861/OFFSET($F4861,G$12,)-1,"")</f>
        <v>1.0885847467878573E-3</v>
      </c>
      <c r="H4861" s="29">
        <f ca="1">IFERROR($F4861/OFFSET($F4861,H$12,)-1,"")</f>
        <v>2.7463712757830328E-2</v>
      </c>
      <c r="I4861" s="29">
        <f ca="1">IFERROR($F4861/OFFSET($F4861,I$12,)-1,"")</f>
        <v>4.6887922395088433E-2</v>
      </c>
      <c r="J4861" s="29">
        <f ca="1">IFERROR($F4861/OFFSET($F4861,J$12,)-1,"")</f>
        <v>0.1902739059250409</v>
      </c>
      <c r="K4861" s="30">
        <f>F4861/VLOOKUP(YEAR(B4861),$Z$13:$AB$35,3,FALSE)-1</f>
        <v>-6.4024496329030178E-2</v>
      </c>
      <c r="L4861" s="21">
        <f>MAX(F4861:$F$5741)</f>
        <v>1257.96</v>
      </c>
      <c r="M4861" s="28">
        <f ca="1">IF(OFFSET($O4861,M$12,)&lt;&gt;"",_xlfn.STDEV.S(OFFSET($O4861,,,M$12))*SQRT($J$12/$G$12),"")</f>
        <v>0.16526503908997453</v>
      </c>
      <c r="N4861" s="30">
        <f ca="1">IF(OFFSET($O4861,N$12,)&lt;&gt;"",_xlfn.STDEV.S(OFFSET($O4861,,,N$12))*SQRT($J$12/$G$12),"")</f>
        <v>0.17188506635198053</v>
      </c>
      <c r="O4861" s="4">
        <f t="shared" ca="1" si="75"/>
        <v>1.0879926680586803E-3</v>
      </c>
    </row>
    <row r="4862" spans="2:15" x14ac:dyDescent="0.2">
      <c r="B4862" s="14">
        <v>34534</v>
      </c>
      <c r="C4862" s="25">
        <v>1063.56</v>
      </c>
      <c r="D4862" s="25">
        <v>1074.79</v>
      </c>
      <c r="E4862" s="25">
        <v>1063.56</v>
      </c>
      <c r="F4862" s="16">
        <v>1074.79</v>
      </c>
      <c r="G4862" s="28">
        <f ca="1">IFERROR($F4862/OFFSET($F4862,G$12,)-1,"")</f>
        <v>1.132909903552104E-2</v>
      </c>
      <c r="H4862" s="29">
        <f ca="1">IFERROR($F4862/OFFSET($F4862,H$12,)-1,"")</f>
        <v>2.6473874717067636E-2</v>
      </c>
      <c r="I4862" s="29">
        <f ca="1">IFERROR($F4862/OFFSET($F4862,I$12,)-1,"")</f>
        <v>2.7877663440572187E-2</v>
      </c>
      <c r="J4862" s="29">
        <f ca="1">IFERROR($F4862/OFFSET($F4862,J$12,)-1,"")</f>
        <v>0.19584543320315539</v>
      </c>
      <c r="K4862" s="30">
        <f>F4862/VLOOKUP(YEAR(B4862),$Z$13:$AB$35,3,FALSE)-1</f>
        <v>-6.5042277045130326E-2</v>
      </c>
      <c r="L4862" s="21">
        <f>MAX(F4862:$F$5741)</f>
        <v>1257.96</v>
      </c>
      <c r="M4862" s="28">
        <f ca="1">IF(OFFSET($O4862,M$12,)&lt;&gt;"",_xlfn.STDEV.S(OFFSET($O4862,,,M$12))*SQRT($J$12/$G$12),"")</f>
        <v>0.19311691070043144</v>
      </c>
      <c r="N4862" s="30">
        <f ca="1">IF(OFFSET($O4862,N$12,)&lt;&gt;"",_xlfn.STDEV.S(OFFSET($O4862,,,N$12))*SQRT($J$12/$G$12),"")</f>
        <v>0.17426105828673777</v>
      </c>
      <c r="O4862" s="4">
        <f t="shared" ca="1" si="75"/>
        <v>1.126540540258497E-2</v>
      </c>
    </row>
    <row r="4863" spans="2:15" x14ac:dyDescent="0.2">
      <c r="B4863" s="14">
        <v>34533</v>
      </c>
      <c r="C4863" s="25">
        <v>1057.3499999999999</v>
      </c>
      <c r="D4863" s="25">
        <v>1062.82</v>
      </c>
      <c r="E4863" s="25">
        <v>1057.3499999999999</v>
      </c>
      <c r="F4863" s="16">
        <v>1062.75</v>
      </c>
      <c r="G4863" s="28">
        <f ca="1">IFERROR($F4863/OFFSET($F4863,G$12,)-1,"")</f>
        <v>5.1071073911193032E-3</v>
      </c>
      <c r="H4863" s="29">
        <f ca="1">IFERROR($F4863/OFFSET($F4863,H$12,)-1,"")</f>
        <v>9.0867657950206571E-3</v>
      </c>
      <c r="I4863" s="29">
        <f ca="1">IFERROR($F4863/OFFSET($F4863,I$12,)-1,"")</f>
        <v>-1.1854951185495066E-2</v>
      </c>
      <c r="J4863" s="29">
        <f ca="1">IFERROR($F4863/OFFSET($F4863,J$12,)-1,"")</f>
        <v>0.21043519857857151</v>
      </c>
      <c r="K4863" s="30">
        <f>F4863/VLOOKUP(YEAR(B4863),$Z$13:$AB$35,3,FALSE)-1</f>
        <v>-7.5515849542433622E-2</v>
      </c>
      <c r="L4863" s="21">
        <f>MAX(F4863:$F$5741)</f>
        <v>1257.96</v>
      </c>
      <c r="M4863" s="28">
        <f ca="1">IF(OFFSET($O4863,M$12,)&lt;&gt;"",_xlfn.STDEV.S(OFFSET($O4863,,,M$12))*SQRT($J$12/$G$12),"")</f>
        <v>0.19130345682242236</v>
      </c>
      <c r="N4863" s="30">
        <f ca="1">IF(OFFSET($O4863,N$12,)&lt;&gt;"",_xlfn.STDEV.S(OFFSET($O4863,,,N$12))*SQRT($J$12/$G$12),"")</f>
        <v>0.17255827724664777</v>
      </c>
      <c r="O4863" s="4">
        <f t="shared" ca="1" si="75"/>
        <v>5.0941103509052075E-3</v>
      </c>
    </row>
    <row r="4864" spans="2:15" x14ac:dyDescent="0.2">
      <c r="B4864" s="14">
        <v>34530</v>
      </c>
      <c r="C4864" s="25">
        <v>1055.1199999999999</v>
      </c>
      <c r="D4864" s="25">
        <v>1064.2</v>
      </c>
      <c r="E4864" s="25">
        <v>1053.28</v>
      </c>
      <c r="F4864" s="16">
        <v>1057.3499999999999</v>
      </c>
      <c r="G4864" s="28">
        <f ca="1">IFERROR($F4864/OFFSET($F4864,G$12,)-1,"")</f>
        <v>2.1135036773067828E-3</v>
      </c>
      <c r="H4864" s="29">
        <f ca="1">IFERROR($F4864/OFFSET($F4864,H$12,)-1,"")</f>
        <v>2.2749893359874651E-3</v>
      </c>
      <c r="I4864" s="29">
        <f ca="1">IFERROR($F4864/OFFSET($F4864,I$12,)-1,"")</f>
        <v>-1.530108588351442E-2</v>
      </c>
      <c r="J4864" s="29">
        <f ca="1">IFERROR($F4864/OFFSET($F4864,J$12,)-1,"")</f>
        <v>0.20583673562484317</v>
      </c>
      <c r="K4864" s="30">
        <f>F4864/VLOOKUP(YEAR(B4864),$Z$13:$AB$35,3,FALSE)-1</f>
        <v>-8.0213299001357097E-2</v>
      </c>
      <c r="L4864" s="21">
        <f>MAX(F4864:$F$5741)</f>
        <v>1257.96</v>
      </c>
      <c r="M4864" s="28">
        <f ca="1">IF(OFFSET($O4864,M$12,)&lt;&gt;"",_xlfn.STDEV.S(OFFSET($O4864,,,M$12))*SQRT($J$12/$G$12),"")</f>
        <v>0.19414657812580041</v>
      </c>
      <c r="N4864" s="30">
        <f ca="1">IF(OFFSET($O4864,N$12,)&lt;&gt;"",_xlfn.STDEV.S(OFFSET($O4864,,,N$12))*SQRT($J$12/$G$12),"")</f>
        <v>0.17325971269430648</v>
      </c>
      <c r="O4864" s="4">
        <f t="shared" ca="1" si="75"/>
        <v>2.1112733703648849E-3</v>
      </c>
    </row>
    <row r="4865" spans="2:15" x14ac:dyDescent="0.2">
      <c r="B4865" s="14">
        <v>34529</v>
      </c>
      <c r="C4865" s="25">
        <v>1047.2</v>
      </c>
      <c r="D4865" s="25">
        <v>1055.45</v>
      </c>
      <c r="E4865" s="25">
        <v>1047.2</v>
      </c>
      <c r="F4865" s="16">
        <v>1055.1199999999999</v>
      </c>
      <c r="G4865" s="28">
        <f ca="1">IFERROR($F4865/OFFSET($F4865,G$12,)-1,"")</f>
        <v>7.5630252100837847E-3</v>
      </c>
      <c r="H4865" s="29">
        <f ca="1">IFERROR($F4865/OFFSET($F4865,H$12,)-1,"")</f>
        <v>4.6656890937135653E-3</v>
      </c>
      <c r="I4865" s="29">
        <f ca="1">IFERROR($F4865/OFFSET($F4865,I$12,)-1,"")</f>
        <v>-2.5707320676664036E-2</v>
      </c>
      <c r="J4865" s="29">
        <f ca="1">IFERROR($F4865/OFFSET($F4865,J$12,)-1,"")</f>
        <v>0.2109165193839373</v>
      </c>
      <c r="K4865" s="30">
        <f>F4865/VLOOKUP(YEAR(B4865),$Z$13:$AB$35,3,FALSE)-1</f>
        <v>-8.2153171648282841E-2</v>
      </c>
      <c r="L4865" s="21">
        <f>MAX(F4865:$F$5741)</f>
        <v>1257.96</v>
      </c>
      <c r="M4865" s="28">
        <f ca="1">IF(OFFSET($O4865,M$12,)&lt;&gt;"",_xlfn.STDEV.S(OFFSET($O4865,,,M$12))*SQRT($J$12/$G$12),"")</f>
        <v>0.19771546450607089</v>
      </c>
      <c r="N4865" s="30">
        <f ca="1">IF(OFFSET($O4865,N$12,)&lt;&gt;"",_xlfn.STDEV.S(OFFSET($O4865,,,N$12))*SQRT($J$12/$G$12),"")</f>
        <v>0.17644660126060735</v>
      </c>
      <c r="O4865" s="4">
        <f t="shared" ca="1" si="75"/>
        <v>7.5345689219389281E-3</v>
      </c>
    </row>
    <row r="4866" spans="2:15" x14ac:dyDescent="0.2">
      <c r="B4866" s="14">
        <v>34528</v>
      </c>
      <c r="C4866" s="25">
        <v>1047.07</v>
      </c>
      <c r="D4866" s="25">
        <v>1049.52</v>
      </c>
      <c r="E4866" s="25">
        <v>1045.6099999999999</v>
      </c>
      <c r="F4866" s="16">
        <v>1047.2</v>
      </c>
      <c r="G4866" s="28">
        <f ca="1">IFERROR($F4866/OFFSET($F4866,G$12,)-1,"")</f>
        <v>1.2415597811044066E-4</v>
      </c>
      <c r="H4866" s="29">
        <f ca="1">IFERROR($F4866/OFFSET($F4866,H$12,)-1,"")</f>
        <v>-9.9213920476226569E-4</v>
      </c>
      <c r="I4866" s="29">
        <f ca="1">IFERROR($F4866/OFFSET($F4866,I$12,)-1,"")</f>
        <v>-2.384459068961009E-2</v>
      </c>
      <c r="J4866" s="29">
        <f ca="1">IFERROR($F4866/OFFSET($F4866,J$12,)-1,"")</f>
        <v>0.2041764408260891</v>
      </c>
      <c r="K4866" s="30">
        <f>F4866/VLOOKUP(YEAR(B4866),$Z$13:$AB$35,3,FALSE)-1</f>
        <v>-8.9042764188037027E-2</v>
      </c>
      <c r="L4866" s="21">
        <f>MAX(F4866:$F$5741)</f>
        <v>1257.96</v>
      </c>
      <c r="M4866" s="28">
        <f ca="1">IF(OFFSET($O4866,M$12,)&lt;&gt;"",_xlfn.STDEV.S(OFFSET($O4866,,,M$12))*SQRT($J$12/$G$12),"")</f>
        <v>0.19813544330485736</v>
      </c>
      <c r="N4866" s="30">
        <f ca="1">IF(OFFSET($O4866,N$12,)&lt;&gt;"",_xlfn.STDEV.S(OFFSET($O4866,,,N$12))*SQRT($J$12/$G$12),"")</f>
        <v>0.17573585319598162</v>
      </c>
      <c r="O4866" s="4">
        <f t="shared" ca="1" si="75"/>
        <v>1.2414827139487365E-4</v>
      </c>
    </row>
    <row r="4867" spans="2:15" x14ac:dyDescent="0.2">
      <c r="B4867" s="14">
        <v>34527</v>
      </c>
      <c r="C4867" s="25">
        <v>1053.49</v>
      </c>
      <c r="D4867" s="25">
        <v>1058.53</v>
      </c>
      <c r="E4867" s="25">
        <v>1047.07</v>
      </c>
      <c r="F4867" s="16">
        <v>1047.07</v>
      </c>
      <c r="G4867" s="28">
        <f ca="1">IFERROR($F4867/OFFSET($F4867,G$12,)-1,"")</f>
        <v>-5.8014774302589389E-3</v>
      </c>
      <c r="H4867" s="29">
        <f ca="1">IFERROR($F4867/OFFSET($F4867,H$12,)-1,"")</f>
        <v>3.0270808786196923E-3</v>
      </c>
      <c r="I4867" s="29">
        <f ca="1">IFERROR($F4867/OFFSET($F4867,I$12,)-1,"")</f>
        <v>-4.1846632503660386E-2</v>
      </c>
      <c r="J4867" s="29">
        <f ca="1">IFERROR($F4867/OFFSET($F4867,J$12,)-1,"")</f>
        <v>0.19426290276589664</v>
      </c>
      <c r="K4867" s="30">
        <f>F4867/VLOOKUP(YEAR(B4867),$Z$13:$AB$35,3,FALSE)-1</f>
        <v>-8.9155850934270475E-2</v>
      </c>
      <c r="L4867" s="21">
        <f>MAX(F4867:$F$5741)</f>
        <v>1257.96</v>
      </c>
      <c r="M4867" s="28">
        <f ca="1">IF(OFFSET($O4867,M$12,)&lt;&gt;"",_xlfn.STDEV.S(OFFSET($O4867,,,M$12))*SQRT($J$12/$G$12),"")</f>
        <v>0.19990455857244066</v>
      </c>
      <c r="N4867" s="30">
        <f ca="1">IF(OFFSET($O4867,N$12,)&lt;&gt;"",_xlfn.STDEV.S(OFFSET($O4867,,,N$12))*SQRT($J$12/$G$12),"")</f>
        <v>0.1759109756615459</v>
      </c>
      <c r="O4867" s="4">
        <f t="shared" ca="1" si="75"/>
        <v>-5.8183713720141366E-3</v>
      </c>
    </row>
    <row r="4868" spans="2:15" x14ac:dyDescent="0.2">
      <c r="B4868" s="14">
        <v>34526</v>
      </c>
      <c r="C4868" s="25">
        <v>1054.54</v>
      </c>
      <c r="D4868" s="25">
        <v>1057.75</v>
      </c>
      <c r="E4868" s="25">
        <v>1052.6300000000001</v>
      </c>
      <c r="F4868" s="16">
        <v>1053.18</v>
      </c>
      <c r="G4868" s="28">
        <f ca="1">IFERROR($F4868/OFFSET($F4868,G$12,)-1,"")</f>
        <v>-1.6778046352907694E-3</v>
      </c>
      <c r="H4868" s="29">
        <f ca="1">IFERROR($F4868/OFFSET($F4868,H$12,)-1,"")</f>
        <v>-7.0990185818932128E-3</v>
      </c>
      <c r="I4868" s="29">
        <f ca="1">IFERROR($F4868/OFFSET($F4868,I$12,)-1,"")</f>
        <v>-2.8897576808173175E-2</v>
      </c>
      <c r="J4868" s="29">
        <f ca="1">IFERROR($F4868/OFFSET($F4868,J$12,)-1,"")</f>
        <v>0.21279609392093413</v>
      </c>
      <c r="K4868" s="30">
        <f>F4868/VLOOKUP(YEAR(B4868),$Z$13:$AB$35,3,FALSE)-1</f>
        <v>-8.3840773861303397E-2</v>
      </c>
      <c r="L4868" s="21">
        <f>MAX(F4868:$F$5741)</f>
        <v>1257.96</v>
      </c>
      <c r="M4868" s="28">
        <f ca="1">IF(OFFSET($O4868,M$12,)&lt;&gt;"",_xlfn.STDEV.S(OFFSET($O4868,,,M$12))*SQRT($J$12/$G$12),"")</f>
        <v>0.20079220032444772</v>
      </c>
      <c r="N4868" s="30">
        <f ca="1">IF(OFFSET($O4868,N$12,)&lt;&gt;"",_xlfn.STDEV.S(OFFSET($O4868,,,N$12))*SQRT($J$12/$G$12),"")</f>
        <v>0.17567528309301272</v>
      </c>
      <c r="O4868" s="4">
        <f t="shared" ca="1" si="75"/>
        <v>-1.6792137258275261E-3</v>
      </c>
    </row>
    <row r="4869" spans="2:15" x14ac:dyDescent="0.2">
      <c r="B4869" s="14">
        <v>34523</v>
      </c>
      <c r="C4869" s="25">
        <v>1050.3800000000001</v>
      </c>
      <c r="D4869" s="25">
        <v>1055.43</v>
      </c>
      <c r="E4869" s="25">
        <v>1049.6300000000001</v>
      </c>
      <c r="F4869" s="16">
        <v>1054.95</v>
      </c>
      <c r="G4869" s="28">
        <f ca="1">IFERROR($F4869/OFFSET($F4869,G$12,)-1,"")</f>
        <v>4.5038182476053734E-3</v>
      </c>
      <c r="H4869" s="29">
        <f ca="1">IFERROR($F4869/OFFSET($F4869,H$12,)-1,"")</f>
        <v>-1.5994094488189781E-3</v>
      </c>
      <c r="I4869" s="29">
        <f ca="1">IFERROR($F4869/OFFSET($F4869,I$12,)-1,"")</f>
        <v>-1.1895284035030262E-2</v>
      </c>
      <c r="J4869" s="29">
        <f ca="1">IFERROR($F4869/OFFSET($F4869,J$12,)-1,"")</f>
        <v>0.22808549277083201</v>
      </c>
      <c r="K4869" s="30">
        <f>F4869/VLOOKUP(YEAR(B4869),$Z$13:$AB$35,3,FALSE)-1</f>
        <v>-8.2301054316434086E-2</v>
      </c>
      <c r="L4869" s="21">
        <f>MAX(F4869:$F$5741)</f>
        <v>1257.96</v>
      </c>
      <c r="M4869" s="28">
        <f ca="1">IF(OFFSET($O4869,M$12,)&lt;&gt;"",_xlfn.STDEV.S(OFFSET($O4869,,,M$12))*SQRT($J$12/$G$12),"")</f>
        <v>0.20263818708981124</v>
      </c>
      <c r="N4869" s="30">
        <f ca="1">IF(OFFSET($O4869,N$12,)&lt;&gt;"",_xlfn.STDEV.S(OFFSET($O4869,,,N$12))*SQRT($J$12/$G$12),"")</f>
        <v>0.17578291492154949</v>
      </c>
      <c r="O4869" s="4">
        <f t="shared" ca="1" si="75"/>
        <v>4.4937064080920134E-3</v>
      </c>
    </row>
    <row r="4870" spans="2:15" x14ac:dyDescent="0.2">
      <c r="B4870" s="14">
        <v>34522</v>
      </c>
      <c r="C4870" s="25">
        <v>1048.1400000000001</v>
      </c>
      <c r="D4870" s="25">
        <v>1050.29</v>
      </c>
      <c r="E4870" s="25">
        <v>1046.19</v>
      </c>
      <c r="F4870" s="16">
        <v>1050.22</v>
      </c>
      <c r="G4870" s="28">
        <f ca="1">IFERROR($F4870/OFFSET($F4870,G$12,)-1,"")</f>
        <v>1.8888804090666511E-3</v>
      </c>
      <c r="H4870" s="29">
        <f ca="1">IFERROR($F4870/OFFSET($F4870,H$12,)-1,"")</f>
        <v>-7.95360084636898E-3</v>
      </c>
      <c r="I4870" s="29">
        <f ca="1">IFERROR($F4870/OFFSET($F4870,I$12,)-1,"")</f>
        <v>-2.4790327023355152E-3</v>
      </c>
      <c r="J4870" s="29">
        <f ca="1">IFERROR($F4870/OFFSET($F4870,J$12,)-1,"")</f>
        <v>0.2585171781567186</v>
      </c>
      <c r="K4870" s="30">
        <f>F4870/VLOOKUP(YEAR(B4870),$Z$13:$AB$35,3,FALSE)-1</f>
        <v>-8.6415672083231754E-2</v>
      </c>
      <c r="L4870" s="21">
        <f>MAX(F4870:$F$5741)</f>
        <v>1257.96</v>
      </c>
      <c r="M4870" s="28">
        <f ca="1">IF(OFFSET($O4870,M$12,)&lt;&gt;"",_xlfn.STDEV.S(OFFSET($O4870,,,M$12))*SQRT($J$12/$G$12),"")</f>
        <v>0.20382498843330585</v>
      </c>
      <c r="N4870" s="30">
        <f ca="1">IF(OFFSET($O4870,N$12,)&lt;&gt;"",_xlfn.STDEV.S(OFFSET($O4870,,,N$12))*SQRT($J$12/$G$12),"")</f>
        <v>0.17545832814350437</v>
      </c>
      <c r="O4870" s="4">
        <f t="shared" ca="1" si="75"/>
        <v>1.8870987177152297E-3</v>
      </c>
    </row>
    <row r="4871" spans="2:15" x14ac:dyDescent="0.2">
      <c r="B4871" s="14">
        <v>34521</v>
      </c>
      <c r="C4871" s="25">
        <v>1043.3</v>
      </c>
      <c r="D4871" s="25">
        <v>1048.24</v>
      </c>
      <c r="E4871" s="25">
        <v>1035.8499999999999</v>
      </c>
      <c r="F4871" s="16">
        <v>1048.24</v>
      </c>
      <c r="G4871" s="28">
        <f ca="1">IFERROR($F4871/OFFSET($F4871,G$12,)-1,"")</f>
        <v>4.1478671532986233E-3</v>
      </c>
      <c r="H4871" s="29">
        <f ca="1">IFERROR($F4871/OFFSET($F4871,H$12,)-1,"")</f>
        <v>-1.6189734300650405E-2</v>
      </c>
      <c r="I4871" s="29">
        <f ca="1">IFERROR($F4871/OFFSET($F4871,I$12,)-1,"")</f>
        <v>3.1437876983931856E-2</v>
      </c>
      <c r="J4871" s="29">
        <f ca="1">IFERROR($F4871/OFFSET($F4871,J$12,)-1,"")</f>
        <v>0.26307671916231889</v>
      </c>
      <c r="K4871" s="30">
        <f>F4871/VLOOKUP(YEAR(B4871),$Z$13:$AB$35,3,FALSE)-1</f>
        <v>-8.8138070218170328E-2</v>
      </c>
      <c r="L4871" s="21">
        <f>MAX(F4871:$F$5741)</f>
        <v>1257.96</v>
      </c>
      <c r="M4871" s="28">
        <f ca="1">IF(OFFSET($O4871,M$12,)&lt;&gt;"",_xlfn.STDEV.S(OFFSET($O4871,,,M$12))*SQRT($J$12/$G$12),"")</f>
        <v>0.20572294554081469</v>
      </c>
      <c r="N4871" s="30">
        <f ca="1">IF(OFFSET($O4871,N$12,)&lt;&gt;"",_xlfn.STDEV.S(OFFSET($O4871,,,N$12))*SQRT($J$12/$G$12),"")</f>
        <v>0.1759445267402415</v>
      </c>
      <c r="O4871" s="4">
        <f t="shared" ca="1" si="75"/>
        <v>4.1392884663255828E-3</v>
      </c>
    </row>
    <row r="4872" spans="2:15" x14ac:dyDescent="0.2">
      <c r="B4872" s="14">
        <v>34520</v>
      </c>
      <c r="C4872" s="25">
        <v>1060.71</v>
      </c>
      <c r="D4872" s="25">
        <v>1061.71</v>
      </c>
      <c r="E4872" s="25">
        <v>1043.49</v>
      </c>
      <c r="F4872" s="16">
        <v>1043.9100000000001</v>
      </c>
      <c r="G4872" s="28">
        <f ca="1">IFERROR($F4872/OFFSET($F4872,G$12,)-1,"")</f>
        <v>-1.5838447832112412E-2</v>
      </c>
      <c r="H4872" s="29">
        <f ca="1">IFERROR($F4872/OFFSET($F4872,H$12,)-1,"")</f>
        <v>-9.3380782918148775E-3</v>
      </c>
      <c r="I4872" s="29">
        <f ca="1">IFERROR($F4872/OFFSET($F4872,I$12,)-1,"")</f>
        <v>3.216397397615145E-2</v>
      </c>
      <c r="J4872" s="29">
        <f ca="1">IFERROR($F4872/OFFSET($F4872,J$12,)-1,"")</f>
        <v>0.26465564237688533</v>
      </c>
      <c r="K4872" s="30">
        <f>F4872/VLOOKUP(YEAR(B4872),$Z$13:$AB$35,3,FALSE)-1</f>
        <v>-9.190472876578859E-2</v>
      </c>
      <c r="L4872" s="21">
        <f>MAX(F4872:$F$5741)</f>
        <v>1257.96</v>
      </c>
      <c r="M4872" s="28">
        <f ca="1">IF(OFFSET($O4872,M$12,)&lt;&gt;"",_xlfn.STDEV.S(OFFSET($O4872,,,M$12))*SQRT($J$12/$G$12),"")</f>
        <v>0.20587254446918421</v>
      </c>
      <c r="N4872" s="30">
        <f ca="1">IF(OFFSET($O4872,N$12,)&lt;&gt;"",_xlfn.STDEV.S(OFFSET($O4872,,,N$12))*SQRT($J$12/$G$12),"")</f>
        <v>0.17612723397040986</v>
      </c>
      <c r="O4872" s="4">
        <f t="shared" ca="1" si="75"/>
        <v>-1.5965216373379932E-2</v>
      </c>
    </row>
    <row r="4873" spans="2:15" x14ac:dyDescent="0.2">
      <c r="B4873" s="14">
        <v>34519</v>
      </c>
      <c r="C4873" s="25">
        <v>1056.74</v>
      </c>
      <c r="D4873" s="25">
        <v>1061.94</v>
      </c>
      <c r="E4873" s="25">
        <v>1056.74</v>
      </c>
      <c r="F4873" s="16">
        <v>1060.71</v>
      </c>
      <c r="G4873" s="28">
        <f ca="1">IFERROR($F4873/OFFSET($F4873,G$12,)-1,"")</f>
        <v>3.8518322228950908E-3</v>
      </c>
      <c r="H4873" s="29">
        <f ca="1">IFERROR($F4873/OFFSET($F4873,H$12,)-1,"")</f>
        <v>2.3505572441742784E-2</v>
      </c>
      <c r="I4873" s="29">
        <f ca="1">IFERROR($F4873/OFFSET($F4873,I$12,)-1,"")</f>
        <v>3.7846247174740499E-2</v>
      </c>
      <c r="J4873" s="29">
        <f ca="1">IFERROR($F4873/OFFSET($F4873,J$12,)-1,"")</f>
        <v>0.26275000000000004</v>
      </c>
      <c r="K4873" s="30">
        <f>F4873/VLOOKUP(YEAR(B4873),$Z$13:$AB$35,3,FALSE)-1</f>
        <v>-7.7290441560249112E-2</v>
      </c>
      <c r="L4873" s="21">
        <f>MAX(F4873:$F$5741)</f>
        <v>1257.96</v>
      </c>
      <c r="M4873" s="28">
        <f ca="1">IF(OFFSET($O4873,M$12,)&lt;&gt;"",_xlfn.STDEV.S(OFFSET($O4873,,,M$12))*SQRT($J$12/$G$12),"")</f>
        <v>0.20109873517271873</v>
      </c>
      <c r="N4873" s="30">
        <f ca="1">IF(OFFSET($O4873,N$12,)&lt;&gt;"",_xlfn.STDEV.S(OFFSET($O4873,,,N$12))*SQRT($J$12/$G$12),"")</f>
        <v>0.17393665094495112</v>
      </c>
      <c r="O4873" s="4">
        <f t="shared" ca="1" si="75"/>
        <v>3.8444329116755827E-3</v>
      </c>
    </row>
    <row r="4874" spans="2:15" x14ac:dyDescent="0.2">
      <c r="B4874" s="14">
        <v>34516</v>
      </c>
      <c r="C4874" s="25">
        <v>1058.75</v>
      </c>
      <c r="D4874" s="25">
        <v>1059.52</v>
      </c>
      <c r="E4874" s="25">
        <v>1053.6099999999999</v>
      </c>
      <c r="F4874" s="16">
        <v>1056.6400000000001</v>
      </c>
      <c r="G4874" s="28">
        <f ca="1">IFERROR($F4874/OFFSET($F4874,G$12,)-1,"")</f>
        <v>-1.8892163530567219E-3</v>
      </c>
      <c r="H4874" s="29">
        <f ca="1">IFERROR($F4874/OFFSET($F4874,H$12,)-1,"")</f>
        <v>1.9352100175577647E-2</v>
      </c>
      <c r="I4874" s="29">
        <f ca="1">IFERROR($F4874/OFFSET($F4874,I$12,)-1,"")</f>
        <v>2.1638659524684467E-2</v>
      </c>
      <c r="J4874" s="29">
        <f ca="1">IFERROR($F4874/OFFSET($F4874,J$12,)-1,"")</f>
        <v>0.23934410847075949</v>
      </c>
      <c r="K4874" s="30">
        <f>F4874/VLOOKUP(YEAR(B4874),$Z$13:$AB$35,3,FALSE)-1</f>
        <v>-8.0830926615400589E-2</v>
      </c>
      <c r="L4874" s="21">
        <f>MAX(F4874:$F$5741)</f>
        <v>1257.96</v>
      </c>
      <c r="M4874" s="28">
        <f ca="1">IF(OFFSET($O4874,M$12,)&lt;&gt;"",_xlfn.STDEV.S(OFFSET($O4874,,,M$12))*SQRT($J$12/$G$12),"")</f>
        <v>0.20108810931111848</v>
      </c>
      <c r="N4874" s="30">
        <f ca="1">IF(OFFSET($O4874,N$12,)&lt;&gt;"",_xlfn.STDEV.S(OFFSET($O4874,,,N$12))*SQRT($J$12/$G$12),"")</f>
        <v>0.17485019347521791</v>
      </c>
      <c r="O4874" s="4">
        <f t="shared" ca="1" si="75"/>
        <v>-1.8910031730854538E-3</v>
      </c>
    </row>
    <row r="4875" spans="2:15" x14ac:dyDescent="0.2">
      <c r="B4875" s="14">
        <v>34515</v>
      </c>
      <c r="C4875" s="25">
        <v>1066.0899999999999</v>
      </c>
      <c r="D4875" s="25">
        <v>1073.97</v>
      </c>
      <c r="E4875" s="25">
        <v>1057.32</v>
      </c>
      <c r="F4875" s="16">
        <v>1058.6400000000001</v>
      </c>
      <c r="G4875" s="28">
        <f ca="1">IFERROR($F4875/OFFSET($F4875,G$12,)-1,"")</f>
        <v>-6.4289669541712779E-3</v>
      </c>
      <c r="H4875" s="29">
        <f ca="1">IFERROR($F4875/OFFSET($F4875,H$12,)-1,"")</f>
        <v>2.2751644784511749E-2</v>
      </c>
      <c r="I4875" s="29">
        <f ca="1">IFERROR($F4875/OFFSET($F4875,I$12,)-1,"")</f>
        <v>1.5452792725389353E-2</v>
      </c>
      <c r="J4875" s="29">
        <f ca="1">IFERROR($F4875/OFFSET($F4875,J$12,)-1,"")</f>
        <v>0.242972877773864</v>
      </c>
      <c r="K4875" s="30">
        <f>F4875/VLOOKUP(YEAR(B4875),$Z$13:$AB$35,3,FALSE)-1</f>
        <v>-7.9091130519503006E-2</v>
      </c>
      <c r="L4875" s="21">
        <f>MAX(F4875:$F$5741)</f>
        <v>1257.96</v>
      </c>
      <c r="M4875" s="28">
        <f ca="1">IF(OFFSET($O4875,M$12,)&lt;&gt;"",_xlfn.STDEV.S(OFFSET($O4875,,,M$12))*SQRT($J$12/$G$12),"")</f>
        <v>0.20288663534032544</v>
      </c>
      <c r="N4875" s="30">
        <f ca="1">IF(OFFSET($O4875,N$12,)&lt;&gt;"",_xlfn.STDEV.S(OFFSET($O4875,,,N$12))*SQRT($J$12/$G$12),"")</f>
        <v>0.17534942650882027</v>
      </c>
      <c r="O4875" s="4">
        <f t="shared" ca="1" si="75"/>
        <v>-6.449721764702189E-3</v>
      </c>
    </row>
    <row r="4876" spans="2:15" x14ac:dyDescent="0.2">
      <c r="B4876" s="14">
        <v>34514</v>
      </c>
      <c r="C4876" s="25">
        <v>1053.6400000000001</v>
      </c>
      <c r="D4876" s="25">
        <v>1066.45</v>
      </c>
      <c r="E4876" s="25">
        <v>1053.6400000000001</v>
      </c>
      <c r="F4876" s="16">
        <v>1065.49</v>
      </c>
      <c r="G4876" s="28">
        <f ca="1">IFERROR($F4876/OFFSET($F4876,G$12,)-1,"")</f>
        <v>1.1141162514828107E-2</v>
      </c>
      <c r="H4876" s="29">
        <f ca="1">IFERROR($F4876/OFFSET($F4876,H$12,)-1,"")</f>
        <v>3.8408311242788207E-2</v>
      </c>
      <c r="I4876" s="29">
        <f ca="1">IFERROR($F4876/OFFSET($F4876,I$12,)-1,"")</f>
        <v>1.2823193916349895E-2</v>
      </c>
      <c r="J4876" s="29">
        <f ca="1">IFERROR($F4876/OFFSET($F4876,J$12,)-1,"")</f>
        <v>0.24271335098379976</v>
      </c>
      <c r="K4876" s="30">
        <f>F4876/VLOOKUP(YEAR(B4876),$Z$13:$AB$35,3,FALSE)-1</f>
        <v>-7.3132328891053922E-2</v>
      </c>
      <c r="L4876" s="21">
        <f>MAX(F4876:$F$5741)</f>
        <v>1257.96</v>
      </c>
      <c r="M4876" s="28">
        <f ca="1">IF(OFFSET($O4876,M$12,)&lt;&gt;"",_xlfn.STDEV.S(OFFSET($O4876,,,M$12))*SQRT($J$12/$G$12),"")</f>
        <v>0.20213305795721448</v>
      </c>
      <c r="N4876" s="30">
        <f ca="1">IF(OFFSET($O4876,N$12,)&lt;&gt;"",_xlfn.STDEV.S(OFFSET($O4876,,,N$12))*SQRT($J$12/$G$12),"")</f>
        <v>0.17503148220811493</v>
      </c>
      <c r="O4876" s="4">
        <f t="shared" ca="1" si="75"/>
        <v>1.1079556913431111E-2</v>
      </c>
    </row>
    <row r="4877" spans="2:15" x14ac:dyDescent="0.2">
      <c r="B4877" s="14">
        <v>34513</v>
      </c>
      <c r="C4877" s="25">
        <v>1036.95</v>
      </c>
      <c r="D4877" s="25">
        <v>1053.75</v>
      </c>
      <c r="E4877" s="25">
        <v>1036.95</v>
      </c>
      <c r="F4877" s="16">
        <v>1053.75</v>
      </c>
      <c r="G4877" s="28">
        <f ca="1">IFERROR($F4877/OFFSET($F4877,G$12,)-1,"")</f>
        <v>1.6789694601244909E-2</v>
      </c>
      <c r="H4877" s="29">
        <f ca="1">IFERROR($F4877/OFFSET($F4877,H$12,)-1,"")</f>
        <v>2.5278029131031277E-2</v>
      </c>
      <c r="I4877" s="29">
        <f ca="1">IFERROR($F4877/OFFSET($F4877,I$12,)-1,"")</f>
        <v>-7.0484249408705457E-3</v>
      </c>
      <c r="J4877" s="29">
        <f ca="1">IFERROR($F4877/OFFSET($F4877,J$12,)-1,"")</f>
        <v>0.22453604174171726</v>
      </c>
      <c r="K4877" s="30">
        <f>F4877/VLOOKUP(YEAR(B4877),$Z$13:$AB$35,3,FALSE)-1</f>
        <v>-8.3344931973972636E-2</v>
      </c>
      <c r="L4877" s="21">
        <f>MAX(F4877:$F$5741)</f>
        <v>1257.96</v>
      </c>
      <c r="M4877" s="28">
        <f ca="1">IF(OFFSET($O4877,M$12,)&lt;&gt;"",_xlfn.STDEV.S(OFFSET($O4877,,,M$12))*SQRT($J$12/$G$12),"")</f>
        <v>0.19951069332782895</v>
      </c>
      <c r="N4877" s="30">
        <f ca="1">IF(OFFSET($O4877,N$12,)&lt;&gt;"",_xlfn.STDEV.S(OFFSET($O4877,,,N$12))*SQRT($J$12/$G$12),"")</f>
        <v>0.17427828354967329</v>
      </c>
      <c r="O4877" s="4">
        <f t="shared" ca="1" si="75"/>
        <v>1.6650305713151778E-2</v>
      </c>
    </row>
    <row r="4878" spans="2:15" x14ac:dyDescent="0.2">
      <c r="B4878" s="14">
        <v>34512</v>
      </c>
      <c r="C4878" s="25">
        <v>1035.8699999999999</v>
      </c>
      <c r="D4878" s="25">
        <v>1036.3499999999999</v>
      </c>
      <c r="E4878" s="25">
        <v>1025.55</v>
      </c>
      <c r="F4878" s="16">
        <v>1036.3499999999999</v>
      </c>
      <c r="G4878" s="28">
        <f ca="1">IFERROR($F4878/OFFSET($F4878,G$12,)-1,"")</f>
        <v>-2.2188350151464142E-4</v>
      </c>
      <c r="H4878" s="29">
        <f ca="1">IFERROR($F4878/OFFSET($F4878,H$12,)-1,"")</f>
        <v>-8.8845109215410778E-3</v>
      </c>
      <c r="I4878" s="29">
        <f ca="1">IFERROR($F4878/OFFSET($F4878,I$12,)-1,"")</f>
        <v>-1.4257994559324305E-2</v>
      </c>
      <c r="J4878" s="29">
        <f ca="1">IFERROR($F4878/OFFSET($F4878,J$12,)-1,"")</f>
        <v>0.2146766839742611</v>
      </c>
      <c r="K4878" s="30">
        <f>F4878/VLOOKUP(YEAR(B4878),$Z$13:$AB$35,3,FALSE)-1</f>
        <v>-9.84811580082815E-2</v>
      </c>
      <c r="L4878" s="21">
        <f>MAX(F4878:$F$5741)</f>
        <v>1257.96</v>
      </c>
      <c r="M4878" s="28">
        <f ca="1">IF(OFFSET($O4878,M$12,)&lt;&gt;"",_xlfn.STDEV.S(OFFSET($O4878,,,M$12))*SQRT($J$12/$G$12),"")</f>
        <v>0.19304100653023148</v>
      </c>
      <c r="N4878" s="30">
        <f ca="1">IF(OFFSET($O4878,N$12,)&lt;&gt;"",_xlfn.STDEV.S(OFFSET($O4878,,,N$12))*SQRT($J$12/$G$12),"")</f>
        <v>0.17032997229499672</v>
      </c>
      <c r="O4878" s="4">
        <f t="shared" ca="1" si="75"/>
        <v>-2.219081213006472E-4</v>
      </c>
    </row>
    <row r="4879" spans="2:15" x14ac:dyDescent="0.2">
      <c r="B4879" s="14">
        <v>34509</v>
      </c>
      <c r="C4879" s="25">
        <v>1034.77</v>
      </c>
      <c r="D4879" s="25">
        <v>1036.58</v>
      </c>
      <c r="E4879" s="25">
        <v>1029.97</v>
      </c>
      <c r="F4879" s="16">
        <v>1036.58</v>
      </c>
      <c r="G4879" s="28">
        <f ca="1">IFERROR($F4879/OFFSET($F4879,G$12,)-1,"")</f>
        <v>1.4394883536696934E-3</v>
      </c>
      <c r="H4879" s="29">
        <f ca="1">IFERROR($F4879/OFFSET($F4879,H$12,)-1,"")</f>
        <v>-3.6187819618782036E-2</v>
      </c>
      <c r="I4879" s="29">
        <f ca="1">IFERROR($F4879/OFFSET($F4879,I$12,)-1,"")</f>
        <v>-2.2767339473758752E-2</v>
      </c>
      <c r="J4879" s="29">
        <f ca="1">IFERROR($F4879/OFFSET($F4879,J$12,)-1,"")</f>
        <v>0.21032167668865642</v>
      </c>
      <c r="K4879" s="30">
        <f>F4879/VLOOKUP(YEAR(B4879),$Z$13:$AB$35,3,FALSE)-1</f>
        <v>-9.8281081457253228E-2</v>
      </c>
      <c r="L4879" s="21">
        <f>MAX(F4879:$F$5741)</f>
        <v>1257.96</v>
      </c>
      <c r="M4879" s="28">
        <f ca="1">IF(OFFSET($O4879,M$12,)&lt;&gt;"",_xlfn.STDEV.S(OFFSET($O4879,,,M$12))*SQRT($J$12/$G$12),"")</f>
        <v>0.19335874008387538</v>
      </c>
      <c r="N4879" s="30">
        <f ca="1">IF(OFFSET($O4879,N$12,)&lt;&gt;"",_xlfn.STDEV.S(OFFSET($O4879,,,N$12))*SQRT($J$12/$G$12),"")</f>
        <v>0.17031296381938413</v>
      </c>
      <c r="O4879" s="4">
        <f t="shared" ref="O4879:O4942" ca="1" si="76">IFERROR(LN(1+G4879),"")</f>
        <v>1.4384532835047526E-3</v>
      </c>
    </row>
    <row r="4880" spans="2:15" x14ac:dyDescent="0.2">
      <c r="B4880" s="14">
        <v>34508</v>
      </c>
      <c r="C4880" s="25">
        <v>1026.24</v>
      </c>
      <c r="D4880" s="25">
        <v>1038.81</v>
      </c>
      <c r="E4880" s="25">
        <v>1026.24</v>
      </c>
      <c r="F4880" s="16">
        <v>1035.0899999999999</v>
      </c>
      <c r="G4880" s="28">
        <f ca="1">IFERROR($F4880/OFFSET($F4880,G$12,)-1,"")</f>
        <v>8.780991735537258E-3</v>
      </c>
      <c r="H4880" s="29">
        <f ca="1">IFERROR($F4880/OFFSET($F4880,H$12,)-1,"")</f>
        <v>-3.6031589338598291E-2</v>
      </c>
      <c r="I4880" s="29">
        <f ca="1">IFERROR($F4880/OFFSET($F4880,I$12,)-1,"")</f>
        <v>-3.4205738278516473E-2</v>
      </c>
      <c r="J4880" s="29">
        <f ca="1">IFERROR($F4880/OFFSET($F4880,J$12,)-1,"")</f>
        <v>0.20401302780039532</v>
      </c>
      <c r="K4880" s="30">
        <f>F4880/VLOOKUP(YEAR(B4880),$Z$13:$AB$35,3,FALSE)-1</f>
        <v>-9.9577229548696966E-2</v>
      </c>
      <c r="L4880" s="21">
        <f>MAX(F4880:$F$5741)</f>
        <v>1257.96</v>
      </c>
      <c r="M4880" s="28">
        <f ca="1">IF(OFFSET($O4880,M$12,)&lt;&gt;"",_xlfn.STDEV.S(OFFSET($O4880,,,M$12))*SQRT($J$12/$G$12),"")</f>
        <v>0.19505397304277716</v>
      </c>
      <c r="N4880" s="30">
        <f ca="1">IF(OFFSET($O4880,N$12,)&lt;&gt;"",_xlfn.STDEV.S(OFFSET($O4880,,,N$12))*SQRT($J$12/$G$12),"")</f>
        <v>0.17427022641938034</v>
      </c>
      <c r="O4880" s="4">
        <f t="shared" ca="1" si="76"/>
        <v>8.7426630401566761E-3</v>
      </c>
    </row>
    <row r="4881" spans="2:15" x14ac:dyDescent="0.2">
      <c r="B4881" s="14">
        <v>34507</v>
      </c>
      <c r="C4881" s="25">
        <v>1027.8699999999999</v>
      </c>
      <c r="D4881" s="25">
        <v>1037.92</v>
      </c>
      <c r="E4881" s="25">
        <v>1025.92</v>
      </c>
      <c r="F4881" s="16">
        <v>1026.08</v>
      </c>
      <c r="G4881" s="28">
        <f ca="1">IFERROR($F4881/OFFSET($F4881,G$12,)-1,"")</f>
        <v>-1.6443367679539467E-3</v>
      </c>
      <c r="H4881" s="29">
        <f ca="1">IFERROR($F4881/OFFSET($F4881,H$12,)-1,"")</f>
        <v>-5.2522715520425645E-2</v>
      </c>
      <c r="I4881" s="29">
        <f ca="1">IFERROR($F4881/OFFSET($F4881,I$12,)-1,"")</f>
        <v>-4.8948456283773312E-2</v>
      </c>
      <c r="J4881" s="29">
        <f ca="1">IFERROR($F4881/OFFSET($F4881,J$12,)-1,"")</f>
        <v>0.19747452939185628</v>
      </c>
      <c r="K4881" s="30">
        <f>F4881/VLOOKUP(YEAR(B4881),$Z$13:$AB$35,3,FALSE)-1</f>
        <v>-0.10741501096071537</v>
      </c>
      <c r="L4881" s="21">
        <f>MAX(F4881:$F$5741)</f>
        <v>1257.96</v>
      </c>
      <c r="M4881" s="28">
        <f ca="1">IF(OFFSET($O4881,M$12,)&lt;&gt;"",_xlfn.STDEV.S(OFFSET($O4881,,,M$12))*SQRT($J$12/$G$12),"")</f>
        <v>0.20155094327720433</v>
      </c>
      <c r="N4881" s="30">
        <f ca="1">IF(OFFSET($O4881,N$12,)&lt;&gt;"",_xlfn.STDEV.S(OFFSET($O4881,,,N$12))*SQRT($J$12/$G$12),"")</f>
        <v>0.17291926578233</v>
      </c>
      <c r="O4881" s="4">
        <f t="shared" ca="1" si="76"/>
        <v>-1.6456901734969785E-3</v>
      </c>
    </row>
    <row r="4882" spans="2:15" x14ac:dyDescent="0.2">
      <c r="B4882" s="14">
        <v>34506</v>
      </c>
      <c r="C4882" s="25">
        <v>1045.6400000000001</v>
      </c>
      <c r="D4882" s="25">
        <v>1045.96</v>
      </c>
      <c r="E4882" s="25">
        <v>1027.77</v>
      </c>
      <c r="F4882" s="16">
        <v>1027.77</v>
      </c>
      <c r="G4882" s="28">
        <f ca="1">IFERROR($F4882/OFFSET($F4882,G$12,)-1,"")</f>
        <v>-1.7090011858766019E-2</v>
      </c>
      <c r="H4882" s="29">
        <f ca="1">IFERROR($F4882/OFFSET($F4882,H$12,)-1,"")</f>
        <v>-4.1956412311937252E-2</v>
      </c>
      <c r="I4882" s="29">
        <f ca="1">IFERROR($F4882/OFFSET($F4882,I$12,)-1,"")</f>
        <v>-4.9689785577572088E-2</v>
      </c>
      <c r="J4882" s="29">
        <f ca="1">IFERROR($F4882/OFFSET($F4882,J$12,)-1,"")</f>
        <v>0.21186430685422541</v>
      </c>
      <c r="K4882" s="30">
        <f>F4882/VLOOKUP(YEAR(B4882),$Z$13:$AB$35,3,FALSE)-1</f>
        <v>-0.10594488325968199</v>
      </c>
      <c r="L4882" s="21">
        <f>MAX(F4882:$F$5741)</f>
        <v>1257.96</v>
      </c>
      <c r="M4882" s="28">
        <f ca="1">IF(OFFSET($O4882,M$12,)&lt;&gt;"",_xlfn.STDEV.S(OFFSET($O4882,,,M$12))*SQRT($J$12/$G$12),"")</f>
        <v>0.20220374267886795</v>
      </c>
      <c r="N4882" s="30">
        <f ca="1">IF(OFFSET($O4882,N$12,)&lt;&gt;"",_xlfn.STDEV.S(OFFSET($O4882,,,N$12))*SQRT($J$12/$G$12),"")</f>
        <v>0.17337190573655964</v>
      </c>
      <c r="O4882" s="4">
        <f t="shared" ca="1" si="76"/>
        <v>-1.7237731551292091E-2</v>
      </c>
    </row>
    <row r="4883" spans="2:15" x14ac:dyDescent="0.2">
      <c r="B4883" s="14">
        <v>34505</v>
      </c>
      <c r="C4883" s="25">
        <v>1074.29</v>
      </c>
      <c r="D4883" s="25">
        <v>1074.29</v>
      </c>
      <c r="E4883" s="25">
        <v>1043.18</v>
      </c>
      <c r="F4883" s="16">
        <v>1045.6400000000001</v>
      </c>
      <c r="G4883" s="28">
        <f ca="1">IFERROR($F4883/OFFSET($F4883,G$12,)-1,"")</f>
        <v>-2.7763830776383003E-2</v>
      </c>
      <c r="H4883" s="29">
        <f ca="1">IFERROR($F4883/OFFSET($F4883,H$12,)-1,"")</f>
        <v>-4.3155197657393729E-2</v>
      </c>
      <c r="I4883" s="29">
        <f ca="1">IFERROR($F4883/OFFSET($F4883,I$12,)-1,"")</f>
        <v>-2.9496389523120059E-2</v>
      </c>
      <c r="J4883" s="29">
        <f ca="1">IFERROR($F4883/OFFSET($F4883,J$12,)-1,"")</f>
        <v>0.24630806088272816</v>
      </c>
      <c r="K4883" s="30">
        <f>F4883/VLOOKUP(YEAR(B4883),$Z$13:$AB$35,3,FALSE)-1</f>
        <v>-9.0399805142837075E-2</v>
      </c>
      <c r="L4883" s="21">
        <f>MAX(F4883:$F$5741)</f>
        <v>1257.96</v>
      </c>
      <c r="M4883" s="28">
        <f ca="1">IF(OFFSET($O4883,M$12,)&lt;&gt;"",_xlfn.STDEV.S(OFFSET($O4883,,,M$12))*SQRT($J$12/$G$12),"")</f>
        <v>0.20088825692920428</v>
      </c>
      <c r="N4883" s="30">
        <f ca="1">IF(OFFSET($O4883,N$12,)&lt;&gt;"",_xlfn.STDEV.S(OFFSET($O4883,,,N$12))*SQRT($J$12/$G$12),"")</f>
        <v>0.17045311512298641</v>
      </c>
      <c r="O4883" s="4">
        <f t="shared" ca="1" si="76"/>
        <v>-2.8156531582442926E-2</v>
      </c>
    </row>
    <row r="4884" spans="2:15" x14ac:dyDescent="0.2">
      <c r="B4884" s="14">
        <v>34502</v>
      </c>
      <c r="C4884" s="25">
        <v>1074.1199999999999</v>
      </c>
      <c r="D4884" s="25">
        <v>1079.81</v>
      </c>
      <c r="E4884" s="25">
        <v>1070.01</v>
      </c>
      <c r="F4884" s="16">
        <v>1075.5</v>
      </c>
      <c r="G4884" s="28">
        <f ca="1">IFERROR($F4884/OFFSET($F4884,G$12,)-1,"")</f>
        <v>1.6018178770325076E-3</v>
      </c>
      <c r="H4884" s="29">
        <f ca="1">IFERROR($F4884/OFFSET($F4884,H$12,)-1,"")</f>
        <v>-8.3170434846752128E-3</v>
      </c>
      <c r="I4884" s="29">
        <f ca="1">IFERROR($F4884/OFFSET($F4884,I$12,)-1,"")</f>
        <v>7.0601895202067055E-3</v>
      </c>
      <c r="J4884" s="29">
        <f ca="1">IFERROR($F4884/OFFSET($F4884,J$12,)-1,"")</f>
        <v>0.29089948868137405</v>
      </c>
      <c r="K4884" s="30">
        <f>F4884/VLOOKUP(YEAR(B4884),$Z$13:$AB$35,3,FALSE)-1</f>
        <v>-6.4424649431086611E-2</v>
      </c>
      <c r="L4884" s="21">
        <f>MAX(F4884:$F$5741)</f>
        <v>1257.96</v>
      </c>
      <c r="M4884" s="28">
        <f ca="1">IF(OFFSET($O4884,M$12,)&lt;&gt;"",_xlfn.STDEV.S(OFFSET($O4884,,,M$12))*SQRT($J$12/$G$12),"")</f>
        <v>0.185535277538735</v>
      </c>
      <c r="N4884" s="30">
        <f ca="1">IF(OFFSET($O4884,N$12,)&lt;&gt;"",_xlfn.STDEV.S(OFFSET($O4884,,,N$12))*SQRT($J$12/$G$12),"")</f>
        <v>0.16152553168497583</v>
      </c>
      <c r="O4884" s="4">
        <f t="shared" ca="1" si="76"/>
        <v>1.6005363351255526E-3</v>
      </c>
    </row>
    <row r="4885" spans="2:15" x14ac:dyDescent="0.2">
      <c r="B4885" s="14">
        <v>34501</v>
      </c>
      <c r="C4885" s="25">
        <v>1081.94</v>
      </c>
      <c r="D4885" s="25">
        <v>1081.94</v>
      </c>
      <c r="E4885" s="25">
        <v>1071.1400000000001</v>
      </c>
      <c r="F4885" s="16">
        <v>1073.78</v>
      </c>
      <c r="G4885" s="28">
        <f ca="1">IFERROR($F4885/OFFSET($F4885,G$12,)-1,"")</f>
        <v>-8.4767673782966124E-3</v>
      </c>
      <c r="H4885" s="29">
        <f ca="1">IFERROR($F4885/OFFSET($F4885,H$12,)-1,"")</f>
        <v>5.7415819791128975E-3</v>
      </c>
      <c r="I4885" s="29">
        <f ca="1">IFERROR($F4885/OFFSET($F4885,I$12,)-1,"")</f>
        <v>3.3732958315033645E-3</v>
      </c>
      <c r="J4885" s="29">
        <f ca="1">IFERROR($F4885/OFFSET($F4885,J$12,)-1,"")</f>
        <v>0.27905563959929003</v>
      </c>
      <c r="K4885" s="30">
        <f>F4885/VLOOKUP(YEAR(B4885),$Z$13:$AB$35,3,FALSE)-1</f>
        <v>-6.5920874073558511E-2</v>
      </c>
      <c r="L4885" s="21">
        <f>MAX(F4885:$F$5741)</f>
        <v>1257.96</v>
      </c>
      <c r="M4885" s="28">
        <f ca="1">IF(OFFSET($O4885,M$12,)&lt;&gt;"",_xlfn.STDEV.S(OFFSET($O4885,,,M$12))*SQRT($J$12/$G$12),"")</f>
        <v>0.18616773193777128</v>
      </c>
      <c r="N4885" s="30">
        <f ca="1">IF(OFFSET($O4885,N$12,)&lt;&gt;"",_xlfn.STDEV.S(OFFSET($O4885,,,N$12))*SQRT($J$12/$G$12),"")</f>
        <v>0.16158770390030913</v>
      </c>
      <c r="O4885" s="4">
        <f t="shared" ca="1" si="76"/>
        <v>-8.5128995048716991E-3</v>
      </c>
    </row>
    <row r="4886" spans="2:15" x14ac:dyDescent="0.2">
      <c r="B4886" s="14">
        <v>34500</v>
      </c>
      <c r="C4886" s="25">
        <v>1073.1199999999999</v>
      </c>
      <c r="D4886" s="25">
        <v>1084.47</v>
      </c>
      <c r="E4886" s="25">
        <v>1073.1199999999999</v>
      </c>
      <c r="F4886" s="16">
        <v>1082.96</v>
      </c>
      <c r="G4886" s="28">
        <f ca="1">IFERROR($F4886/OFFSET($F4886,G$12,)-1,"")</f>
        <v>9.4893640821045455E-3</v>
      </c>
      <c r="H4886" s="29">
        <f ca="1">IFERROR($F4886/OFFSET($F4886,H$12,)-1,"")</f>
        <v>2.8618105487115741E-2</v>
      </c>
      <c r="I4886" s="29">
        <f ca="1">IFERROR($F4886/OFFSET($F4886,I$12,)-1,"")</f>
        <v>1.4358907112014485E-2</v>
      </c>
      <c r="J4886" s="29">
        <f ca="1">IFERROR($F4886/OFFSET($F4886,J$12,)-1,"")</f>
        <v>0.28256569987090963</v>
      </c>
      <c r="K4886" s="30">
        <f>F4886/VLOOKUP(YEAR(B4886),$Z$13:$AB$35,3,FALSE)-1</f>
        <v>-5.7935209993388748E-2</v>
      </c>
      <c r="L4886" s="21">
        <f>MAX(F4886:$F$5741)</f>
        <v>1257.96</v>
      </c>
      <c r="M4886" s="28">
        <f ca="1">IF(OFFSET($O4886,M$12,)&lt;&gt;"",_xlfn.STDEV.S(OFFSET($O4886,,,M$12))*SQRT($J$12/$G$12),"")</f>
        <v>0.18705089244557077</v>
      </c>
      <c r="N4886" s="30">
        <f ca="1">IF(OFFSET($O4886,N$12,)&lt;&gt;"",_xlfn.STDEV.S(OFFSET($O4886,,,N$12))*SQRT($J$12/$G$12),"")</f>
        <v>0.16094452632883313</v>
      </c>
      <c r="O4886" s="4">
        <f t="shared" ca="1" si="76"/>
        <v>9.4446228877190317E-3</v>
      </c>
    </row>
    <row r="4887" spans="2:15" x14ac:dyDescent="0.2">
      <c r="B4887" s="14">
        <v>34499</v>
      </c>
      <c r="C4887" s="25">
        <v>1090.54</v>
      </c>
      <c r="D4887" s="25">
        <v>1090.54</v>
      </c>
      <c r="E4887" s="25">
        <v>1070.29</v>
      </c>
      <c r="F4887" s="16">
        <v>1072.78</v>
      </c>
      <c r="G4887" s="28">
        <f ca="1">IFERROR($F4887/OFFSET($F4887,G$12,)-1,"")</f>
        <v>-1.8319912152269358E-2</v>
      </c>
      <c r="H4887" s="29">
        <f ca="1">IFERROR($F4887/OFFSET($F4887,H$12,)-1,"")</f>
        <v>5.5584528038256753E-2</v>
      </c>
      <c r="I4887" s="29">
        <f ca="1">IFERROR($F4887/OFFSET($F4887,I$12,)-1,"")</f>
        <v>6.5774041303470199E-3</v>
      </c>
      <c r="J4887" s="29">
        <f ca="1">IFERROR($F4887/OFFSET($F4887,J$12,)-1,"")</f>
        <v>0.26181206553829139</v>
      </c>
      <c r="K4887" s="30">
        <f>F4887/VLOOKUP(YEAR(B4887),$Z$13:$AB$35,3,FALSE)-1</f>
        <v>-6.6790772121507302E-2</v>
      </c>
      <c r="L4887" s="21">
        <f>MAX(F4887:$F$5741)</f>
        <v>1257.96</v>
      </c>
      <c r="M4887" s="28">
        <f ca="1">IF(OFFSET($O4887,M$12,)&lt;&gt;"",_xlfn.STDEV.S(OFFSET($O4887,,,M$12))*SQRT($J$12/$G$12),"")</f>
        <v>0.18492001499552552</v>
      </c>
      <c r="N4887" s="30">
        <f ca="1">IF(OFFSET($O4887,N$12,)&lt;&gt;"",_xlfn.STDEV.S(OFFSET($O4887,,,N$12))*SQRT($J$12/$G$12),"")</f>
        <v>0.16000224394542489</v>
      </c>
      <c r="O4887" s="4">
        <f t="shared" ca="1" si="76"/>
        <v>-1.8489799826713737E-2</v>
      </c>
    </row>
    <row r="4888" spans="2:15" x14ac:dyDescent="0.2">
      <c r="B4888" s="14">
        <v>34498</v>
      </c>
      <c r="C4888" s="25">
        <v>1084.8800000000001</v>
      </c>
      <c r="D4888" s="25">
        <v>1117.3800000000001</v>
      </c>
      <c r="E4888" s="25">
        <v>1084.8800000000001</v>
      </c>
      <c r="F4888" s="16">
        <v>1092.8</v>
      </c>
      <c r="G4888" s="28">
        <f ca="1">IFERROR($F4888/OFFSET($F4888,G$12,)-1,"")</f>
        <v>7.6347139748460524E-3</v>
      </c>
      <c r="H4888" s="29">
        <f ca="1">IFERROR($F4888/OFFSET($F4888,H$12,)-1,"")</f>
        <v>8.0503866004864699E-2</v>
      </c>
      <c r="I4888" s="29">
        <f ca="1">IFERROR($F4888/OFFSET($F4888,I$12,)-1,"")</f>
        <v>2.8391820294928483E-2</v>
      </c>
      <c r="J4888" s="29">
        <f ca="1">IFERROR($F4888/OFFSET($F4888,J$12,)-1,"")</f>
        <v>0.30447757630740213</v>
      </c>
      <c r="K4888" s="30">
        <f>F4888/VLOOKUP(YEAR(B4888),$Z$13:$AB$35,3,FALSE)-1</f>
        <v>-4.9375413201572793E-2</v>
      </c>
      <c r="L4888" s="21">
        <f>MAX(F4888:$F$5741)</f>
        <v>1257.96</v>
      </c>
      <c r="M4888" s="28">
        <f ca="1">IF(OFFSET($O4888,M$12,)&lt;&gt;"",_xlfn.STDEV.S(OFFSET($O4888,,,M$12))*SQRT($J$12/$G$12),"")</f>
        <v>0.17954694308515401</v>
      </c>
      <c r="N4888" s="30">
        <f ca="1">IF(OFFSET($O4888,N$12,)&lt;&gt;"",_xlfn.STDEV.S(OFFSET($O4888,,,N$12))*SQRT($J$12/$G$12),"")</f>
        <v>0.15646279942995917</v>
      </c>
      <c r="O4888" s="4">
        <f t="shared" ca="1" si="76"/>
        <v>7.6057170414495267E-3</v>
      </c>
    </row>
    <row r="4889" spans="2:15" x14ac:dyDescent="0.2">
      <c r="B4889" s="14">
        <v>34495</v>
      </c>
      <c r="C4889" s="25">
        <v>1067.6500000000001</v>
      </c>
      <c r="D4889" s="25">
        <v>1087.1500000000001</v>
      </c>
      <c r="E4889" s="25">
        <v>1067.6500000000001</v>
      </c>
      <c r="F4889" s="16">
        <v>1084.52</v>
      </c>
      <c r="G4889" s="28">
        <f ca="1">IFERROR($F4889/OFFSET($F4889,G$12,)-1,"")</f>
        <v>1.5801058399288026E-2</v>
      </c>
      <c r="H4889" s="29">
        <f ca="1">IFERROR($F4889/OFFSET($F4889,H$12,)-1,"")</f>
        <v>6.1143019285148092E-2</v>
      </c>
      <c r="I4889" s="29">
        <f ca="1">IFERROR($F4889/OFFSET($F4889,I$12,)-1,"")</f>
        <v>2.9093048412502709E-2</v>
      </c>
      <c r="J4889" s="29">
        <f ca="1">IFERROR($F4889/OFFSET($F4889,J$12,)-1,"")</f>
        <v>0.31409184538955537</v>
      </c>
      <c r="K4889" s="30">
        <f>F4889/VLOOKUP(YEAR(B4889),$Z$13:$AB$35,3,FALSE)-1</f>
        <v>-5.6578169038588699E-2</v>
      </c>
      <c r="L4889" s="21">
        <f>MAX(F4889:$F$5741)</f>
        <v>1257.96</v>
      </c>
      <c r="M4889" s="28">
        <f ca="1">IF(OFFSET($O4889,M$12,)&lt;&gt;"",_xlfn.STDEV.S(OFFSET($O4889,,,M$12))*SQRT($J$12/$G$12),"")</f>
        <v>0.17863877760526015</v>
      </c>
      <c r="N4889" s="30">
        <f ca="1">IF(OFFSET($O4889,N$12,)&lt;&gt;"",_xlfn.STDEV.S(OFFSET($O4889,,,N$12))*SQRT($J$12/$G$12),"")</f>
        <v>0.15588415646382978</v>
      </c>
      <c r="O4889" s="4">
        <f t="shared" ca="1" si="76"/>
        <v>1.5677521321153114E-2</v>
      </c>
    </row>
    <row r="4890" spans="2:15" x14ac:dyDescent="0.2">
      <c r="B4890" s="14">
        <v>34494</v>
      </c>
      <c r="C4890" s="25">
        <v>1052.83</v>
      </c>
      <c r="D4890" s="25">
        <v>1081.55</v>
      </c>
      <c r="E4890" s="25">
        <v>1052.83</v>
      </c>
      <c r="F4890" s="16">
        <v>1067.6500000000001</v>
      </c>
      <c r="G4890" s="28">
        <f ca="1">IFERROR($F4890/OFFSET($F4890,G$12,)-1,"")</f>
        <v>1.4076346608664414E-2</v>
      </c>
      <c r="H4890" s="29">
        <f ca="1">IFERROR($F4890/OFFSET($F4890,H$12,)-1,"")</f>
        <v>3.2283951810956779E-2</v>
      </c>
      <c r="I4890" s="29">
        <f ca="1">IFERROR($F4890/OFFSET($F4890,I$12,)-1,"")</f>
        <v>-7.953838005593683E-3</v>
      </c>
      <c r="J4890" s="29">
        <f ca="1">IFERROR($F4890/OFFSET($F4890,J$12,)-1,"")</f>
        <v>0.30125048751950079</v>
      </c>
      <c r="K4890" s="30">
        <f>F4890/VLOOKUP(YEAR(B4890),$Z$13:$AB$35,3,FALSE)-1</f>
        <v>-7.1253349107484487E-2</v>
      </c>
      <c r="L4890" s="21">
        <f>MAX(F4890:$F$5741)</f>
        <v>1257.96</v>
      </c>
      <c r="M4890" s="28">
        <f ca="1">IF(OFFSET($O4890,M$12,)&lt;&gt;"",_xlfn.STDEV.S(OFFSET($O4890,,,M$12))*SQRT($J$12/$G$12),"")</f>
        <v>0.17576691779350845</v>
      </c>
      <c r="N4890" s="30">
        <f ca="1">IF(OFFSET($O4890,N$12,)&lt;&gt;"",_xlfn.STDEV.S(OFFSET($O4890,,,N$12))*SQRT($J$12/$G$12),"")</f>
        <v>0.15209627573182233</v>
      </c>
      <c r="O4890" s="4">
        <f t="shared" ca="1" si="76"/>
        <v>1.397819484812815E-2</v>
      </c>
    </row>
    <row r="4891" spans="2:15" x14ac:dyDescent="0.2">
      <c r="B4891" s="14">
        <v>34493</v>
      </c>
      <c r="C4891" s="25">
        <v>1016.78</v>
      </c>
      <c r="D4891" s="25">
        <v>1056.95</v>
      </c>
      <c r="E4891" s="25">
        <v>1016.78</v>
      </c>
      <c r="F4891" s="16">
        <v>1052.83</v>
      </c>
      <c r="G4891" s="28">
        <f ca="1">IFERROR($F4891/OFFSET($F4891,G$12,)-1,"")</f>
        <v>3.5954304381623281E-2</v>
      </c>
      <c r="H4891" s="29">
        <f ca="1">IFERROR($F4891/OFFSET($F4891,H$12,)-1,"")</f>
        <v>9.8798116121359136E-3</v>
      </c>
      <c r="I4891" s="29">
        <f ca="1">IFERROR($F4891/OFFSET($F4891,I$12,)-1,"")</f>
        <v>-2.8754612546125546E-2</v>
      </c>
      <c r="J4891" s="29">
        <f ca="1">IFERROR($F4891/OFFSET($F4891,J$12,)-1,"")</f>
        <v>0.28073718143665216</v>
      </c>
      <c r="K4891" s="30">
        <f>F4891/VLOOKUP(YEAR(B4891),$Z$13:$AB$35,3,FALSE)-1</f>
        <v>-8.4145238178085502E-2</v>
      </c>
      <c r="L4891" s="21">
        <f>MAX(F4891:$F$5741)</f>
        <v>1257.96</v>
      </c>
      <c r="M4891" s="28">
        <f ca="1">IF(OFFSET($O4891,M$12,)&lt;&gt;"",_xlfn.STDEV.S(OFFSET($O4891,,,M$12))*SQRT($J$12/$G$12),"")</f>
        <v>0.17984462842613477</v>
      </c>
      <c r="N4891" s="30">
        <f ca="1">IF(OFFSET($O4891,N$12,)&lt;&gt;"",_xlfn.STDEV.S(OFFSET($O4891,,,N$12))*SQRT($J$12/$G$12),"")</f>
        <v>0.14910159022113895</v>
      </c>
      <c r="O4891" s="4">
        <f t="shared" ca="1" si="76"/>
        <v>3.5323035124770488E-2</v>
      </c>
    </row>
    <row r="4892" spans="2:15" x14ac:dyDescent="0.2">
      <c r="B4892" s="14">
        <v>34492</v>
      </c>
      <c r="C4892" s="25">
        <v>1011.38</v>
      </c>
      <c r="D4892" s="25">
        <v>1017.15</v>
      </c>
      <c r="E4892" s="25">
        <v>999.7</v>
      </c>
      <c r="F4892" s="16">
        <v>1016.29</v>
      </c>
      <c r="G4892" s="28">
        <f ca="1">IFERROR($F4892/OFFSET($F4892,G$12,)-1,"")</f>
        <v>4.8547529118629917E-3</v>
      </c>
      <c r="H4892" s="29">
        <f ca="1">IFERROR($F4892/OFFSET($F4892,H$12,)-1,"")</f>
        <v>-3.3944866920152084E-2</v>
      </c>
      <c r="I4892" s="29">
        <f ca="1">IFERROR($F4892/OFFSET($F4892,I$12,)-1,"")</f>
        <v>-7.6519763743752911E-2</v>
      </c>
      <c r="J4892" s="29">
        <f ca="1">IFERROR($F4892/OFFSET($F4892,J$12,)-1,"")</f>
        <v>0.24580457727055416</v>
      </c>
      <c r="K4892" s="30">
        <f>F4892/VLOOKUP(YEAR(B4892),$Z$13:$AB$35,3,FALSE)-1</f>
        <v>-0.11593131285013392</v>
      </c>
      <c r="L4892" s="21">
        <f>MAX(F4892:$F$5741)</f>
        <v>1257.96</v>
      </c>
      <c r="M4892" s="28">
        <f ca="1">IF(OFFSET($O4892,M$12,)&lt;&gt;"",_xlfn.STDEV.S(OFFSET($O4892,,,M$12))*SQRT($J$12/$G$12),"")</f>
        <v>0.14721889626338744</v>
      </c>
      <c r="N4892" s="30">
        <f ca="1">IF(OFFSET($O4892,N$12,)&lt;&gt;"",_xlfn.STDEV.S(OFFSET($O4892,,,N$12))*SQRT($J$12/$G$12),"")</f>
        <v>0.12802931900641928</v>
      </c>
      <c r="O4892" s="4">
        <f t="shared" ca="1" si="76"/>
        <v>4.8430066005641448E-3</v>
      </c>
    </row>
    <row r="4893" spans="2:15" x14ac:dyDescent="0.2">
      <c r="B4893" s="14">
        <v>34491</v>
      </c>
      <c r="C4893" s="25">
        <v>1021.69</v>
      </c>
      <c r="D4893" s="25">
        <v>1023.08</v>
      </c>
      <c r="E4893" s="25">
        <v>1009.55</v>
      </c>
      <c r="F4893" s="16">
        <v>1011.38</v>
      </c>
      <c r="G4893" s="28">
        <f ca="1">IFERROR($F4893/OFFSET($F4893,G$12,)-1,"")</f>
        <v>-1.042043775623025E-2</v>
      </c>
      <c r="H4893" s="29">
        <f ca="1">IFERROR($F4893/OFFSET($F4893,H$12,)-1,"")</f>
        <v>-4.6973794559143633E-2</v>
      </c>
      <c r="I4893" s="29">
        <f ca="1">IFERROR($F4893/OFFSET($F4893,I$12,)-1,"")</f>
        <v>-8.7268067287560425E-2</v>
      </c>
      <c r="J4893" s="29">
        <f ca="1">IFERROR($F4893/OFFSET($F4893,J$12,)-1,"")</f>
        <v>0.25539019152712794</v>
      </c>
      <c r="K4893" s="30">
        <f>F4893/VLOOKUP(YEAR(B4893),$Z$13:$AB$35,3,FALSE)-1</f>
        <v>-0.12020251226556244</v>
      </c>
      <c r="L4893" s="21">
        <f>MAX(F4893:$F$5741)</f>
        <v>1257.96</v>
      </c>
      <c r="M4893" s="28">
        <f ca="1">IF(OFFSET($O4893,M$12,)&lt;&gt;"",_xlfn.STDEV.S(OFFSET($O4893,,,M$12))*SQRT($J$12/$G$12),"")</f>
        <v>0.14572878135428152</v>
      </c>
      <c r="N4893" s="30">
        <f ca="1">IF(OFFSET($O4893,N$12,)&lt;&gt;"",_xlfn.STDEV.S(OFFSET($O4893,,,N$12))*SQRT($J$12/$G$12),"")</f>
        <v>0.12740026788951059</v>
      </c>
      <c r="O4893" s="4">
        <f t="shared" ca="1" si="76"/>
        <v>-1.0475110659799664E-2</v>
      </c>
    </row>
    <row r="4894" spans="2:15" x14ac:dyDescent="0.2">
      <c r="B4894" s="14">
        <v>34488</v>
      </c>
      <c r="C4894" s="25">
        <v>1034.26</v>
      </c>
      <c r="D4894" s="25">
        <v>1034.4000000000001</v>
      </c>
      <c r="E4894" s="25">
        <v>1017.47</v>
      </c>
      <c r="F4894" s="16">
        <v>1022.03</v>
      </c>
      <c r="G4894" s="28">
        <f ca="1">IFERROR($F4894/OFFSET($F4894,G$12,)-1,"")</f>
        <v>-1.1824879624079077E-2</v>
      </c>
      <c r="H4894" s="29">
        <f ca="1">IFERROR($F4894/OFFSET($F4894,H$12,)-1,"")</f>
        <v>-2.7878707173702111E-2</v>
      </c>
      <c r="I4894" s="29">
        <f ca="1">IFERROR($F4894/OFFSET($F4894,I$12,)-1,"")</f>
        <v>-7.3156796952933756E-2</v>
      </c>
      <c r="J4894" s="29">
        <f ca="1">IFERROR($F4894/OFFSET($F4894,J$12,)-1,"")</f>
        <v>0.27748959414021979</v>
      </c>
      <c r="K4894" s="30">
        <f>F4894/VLOOKUP(YEAR(B4894),$Z$13:$AB$35,3,FALSE)-1</f>
        <v>-0.11093809805490795</v>
      </c>
      <c r="L4894" s="21">
        <f>MAX(F4894:$F$5741)</f>
        <v>1257.96</v>
      </c>
      <c r="M4894" s="28">
        <f ca="1">IF(OFFSET($O4894,M$12,)&lt;&gt;"",_xlfn.STDEV.S(OFFSET($O4894,,,M$12))*SQRT($J$12/$G$12),"")</f>
        <v>0.14567827527853869</v>
      </c>
      <c r="N4894" s="30">
        <f ca="1">IF(OFFSET($O4894,N$12,)&lt;&gt;"",_xlfn.STDEV.S(OFFSET($O4894,,,N$12))*SQRT($J$12/$G$12),"")</f>
        <v>0.12793960641305574</v>
      </c>
      <c r="O4894" s="4">
        <f t="shared" ca="1" si="76"/>
        <v>-1.1895349596674282E-2</v>
      </c>
    </row>
    <row r="4895" spans="2:15" x14ac:dyDescent="0.2">
      <c r="B4895" s="14">
        <v>34486</v>
      </c>
      <c r="C4895" s="25">
        <v>1042.53</v>
      </c>
      <c r="D4895" s="25">
        <v>1046.49</v>
      </c>
      <c r="E4895" s="25">
        <v>1030.3800000000001</v>
      </c>
      <c r="F4895" s="16">
        <v>1034.26</v>
      </c>
      <c r="G4895" s="28">
        <f ca="1">IFERROR($F4895/OFFSET($F4895,G$12,)-1,"")</f>
        <v>-7.9326254400352569E-3</v>
      </c>
      <c r="H4895" s="29">
        <f ca="1">IFERROR($F4895/OFFSET($F4895,H$12,)-1,"")</f>
        <v>-2.4954512458401301E-2</v>
      </c>
      <c r="I4895" s="29">
        <f ca="1">IFERROR($F4895/OFFSET($F4895,I$12,)-1,"")</f>
        <v>-5.3144253920590301E-2</v>
      </c>
      <c r="J4895" s="29">
        <f ca="1">IFERROR($F4895/OFFSET($F4895,J$12,)-1,"")</f>
        <v>0.30269289870771088</v>
      </c>
      <c r="K4895" s="30">
        <f>F4895/VLOOKUP(YEAR(B4895),$Z$13:$AB$35,3,FALSE)-1</f>
        <v>-0.10029924492849429</v>
      </c>
      <c r="L4895" s="21">
        <f>MAX(F4895:$F$5741)</f>
        <v>1257.96</v>
      </c>
      <c r="M4895" s="28">
        <f ca="1">IF(OFFSET($O4895,M$12,)&lt;&gt;"",_xlfn.STDEV.S(OFFSET($O4895,,,M$12))*SQRT($J$12/$G$12),"")</f>
        <v>0.14957749129104997</v>
      </c>
      <c r="N4895" s="30">
        <f ca="1">IF(OFFSET($O4895,N$12,)&lt;&gt;"",_xlfn.STDEV.S(OFFSET($O4895,,,N$12))*SQRT($J$12/$G$12),"")</f>
        <v>0.12696327275348954</v>
      </c>
      <c r="O4895" s="4">
        <f t="shared" ca="1" si="76"/>
        <v>-7.9642561003903552E-3</v>
      </c>
    </row>
    <row r="4896" spans="2:15" x14ac:dyDescent="0.2">
      <c r="B4896" s="14">
        <v>34485</v>
      </c>
      <c r="C4896" s="25">
        <v>1051.42</v>
      </c>
      <c r="D4896" s="25">
        <v>1051.42</v>
      </c>
      <c r="E4896" s="25">
        <v>1037.6600000000001</v>
      </c>
      <c r="F4896" s="16">
        <v>1042.53</v>
      </c>
      <c r="G4896" s="28">
        <f ca="1">IFERROR($F4896/OFFSET($F4896,G$12,)-1,"")</f>
        <v>-9.0019011406844429E-3</v>
      </c>
      <c r="H4896" s="29">
        <f ca="1">IFERROR($F4896/OFFSET($F4896,H$12,)-1,"")</f>
        <v>-2.7263820853743903E-2</v>
      </c>
      <c r="I4896" s="29">
        <f ca="1">IFERROR($F4896/OFFSET($F4896,I$12,)-1,"")</f>
        <v>-4.8543423502354632E-2</v>
      </c>
      <c r="J4896" s="29">
        <f ca="1">IFERROR($F4896/OFFSET($F4896,J$12,)-1,"")</f>
        <v>0.30716569494075618</v>
      </c>
      <c r="K4896" s="30">
        <f>F4896/VLOOKUP(YEAR(B4896),$Z$13:$AB$35,3,FALSE)-1</f>
        <v>-9.3105188071958001E-2</v>
      </c>
      <c r="L4896" s="21">
        <f>MAX(F4896:$F$5741)</f>
        <v>1257.96</v>
      </c>
      <c r="M4896" s="28">
        <f ca="1">IF(OFFSET($O4896,M$12,)&lt;&gt;"",_xlfn.STDEV.S(OFFSET($O4896,,,M$12))*SQRT($J$12/$G$12),"")</f>
        <v>0.14988966680701662</v>
      </c>
      <c r="N4896" s="30">
        <f ca="1">IF(OFFSET($O4896,N$12,)&lt;&gt;"",_xlfn.STDEV.S(OFFSET($O4896,,,N$12))*SQRT($J$12/$G$12),"")</f>
        <v>0.12705235550612029</v>
      </c>
      <c r="O4896" s="4">
        <f t="shared" ca="1" si="76"/>
        <v>-9.0426630603307225E-3</v>
      </c>
    </row>
    <row r="4897" spans="2:15" x14ac:dyDescent="0.2">
      <c r="B4897" s="14">
        <v>34484</v>
      </c>
      <c r="C4897" s="25">
        <v>1060.54</v>
      </c>
      <c r="D4897" s="25">
        <v>1060.54</v>
      </c>
      <c r="E4897" s="25">
        <v>1051.77</v>
      </c>
      <c r="F4897" s="16">
        <v>1052</v>
      </c>
      <c r="G4897" s="28">
        <f ca="1">IFERROR($F4897/OFFSET($F4897,G$12,)-1,"")</f>
        <v>-8.6974548401383966E-3</v>
      </c>
      <c r="H4897" s="29">
        <f ca="1">IFERROR($F4897/OFFSET($F4897,H$12,)-1,"")</f>
        <v>-2.4923764239171864E-2</v>
      </c>
      <c r="I4897" s="29">
        <f ca="1">IFERROR($F4897/OFFSET($F4897,I$12,)-1,"")</f>
        <v>-3.0173407207323533E-2</v>
      </c>
      <c r="J4897" s="29">
        <f ca="1">IFERROR($F4897/OFFSET($F4897,J$12,)-1,"")</f>
        <v>0.31918842324379892</v>
      </c>
      <c r="K4897" s="30">
        <f>F4897/VLOOKUP(YEAR(B4897),$Z$13:$AB$35,3,FALSE)-1</f>
        <v>-8.4867253557882938E-2</v>
      </c>
      <c r="L4897" s="21">
        <f>MAX(F4897:$F$5741)</f>
        <v>1257.96</v>
      </c>
      <c r="M4897" s="28">
        <f ca="1">IF(OFFSET($O4897,M$12,)&lt;&gt;"",_xlfn.STDEV.S(OFFSET($O4897,,,M$12))*SQRT($J$12/$G$12),"")</f>
        <v>0.14951233587766549</v>
      </c>
      <c r="N4897" s="30">
        <f ca="1">IF(OFFSET($O4897,N$12,)&lt;&gt;"",_xlfn.STDEV.S(OFFSET($O4897,,,N$12))*SQRT($J$12/$G$12),"")</f>
        <v>0.13248815863145488</v>
      </c>
      <c r="O4897" s="4">
        <f t="shared" ca="1" si="76"/>
        <v>-8.7354984494950189E-3</v>
      </c>
    </row>
    <row r="4898" spans="2:15" x14ac:dyDescent="0.2">
      <c r="B4898" s="14">
        <v>34481</v>
      </c>
      <c r="C4898" s="25">
        <v>1051.3399999999999</v>
      </c>
      <c r="D4898" s="25">
        <v>1063.08</v>
      </c>
      <c r="E4898" s="25">
        <v>1051.3399999999999</v>
      </c>
      <c r="F4898" s="16">
        <v>1061.23</v>
      </c>
      <c r="G4898" s="28">
        <f ca="1">IFERROR($F4898/OFFSET($F4898,G$12,)-1,"")</f>
        <v>9.407042441075264E-3</v>
      </c>
      <c r="H4898" s="29">
        <f ca="1">IFERROR($F4898/OFFSET($F4898,H$12,)-1,"")</f>
        <v>-1.8751560318443605E-2</v>
      </c>
      <c r="I4898" s="29">
        <f ca="1">IFERROR($F4898/OFFSET($F4898,I$12,)-1,"")</f>
        <v>-1.740692388174403E-2</v>
      </c>
      <c r="J4898" s="29">
        <f ca="1">IFERROR($F4898/OFFSET($F4898,J$12,)-1,"")</f>
        <v>0.33285188580902014</v>
      </c>
      <c r="K4898" s="30">
        <f>F4898/VLOOKUP(YEAR(B4898),$Z$13:$AB$35,3,FALSE)-1</f>
        <v>-7.6838094575315763E-2</v>
      </c>
      <c r="L4898" s="21">
        <f>MAX(F4898:$F$5741)</f>
        <v>1257.96</v>
      </c>
      <c r="M4898" s="28">
        <f ca="1">IF(OFFSET($O4898,M$12,)&lt;&gt;"",_xlfn.STDEV.S(OFFSET($O4898,,,M$12))*SQRT($J$12/$G$12),"")</f>
        <v>0.14830559229456614</v>
      </c>
      <c r="N4898" s="30">
        <f ca="1">IF(OFFSET($O4898,N$12,)&lt;&gt;"",_xlfn.STDEV.S(OFFSET($O4898,,,N$12))*SQRT($J$12/$G$12),"")</f>
        <v>0.13167853396802831</v>
      </c>
      <c r="O4898" s="4">
        <f t="shared" ca="1" si="76"/>
        <v>9.3630717582911718E-3</v>
      </c>
    </row>
    <row r="4899" spans="2:15" x14ac:dyDescent="0.2">
      <c r="B4899" s="14">
        <v>34480</v>
      </c>
      <c r="C4899" s="25">
        <v>1060.8499999999999</v>
      </c>
      <c r="D4899" s="25">
        <v>1063.0899999999999</v>
      </c>
      <c r="E4899" s="25">
        <v>1047.67</v>
      </c>
      <c r="F4899" s="16">
        <v>1051.3399999999999</v>
      </c>
      <c r="G4899" s="28">
        <f ca="1">IFERROR($F4899/OFFSET($F4899,G$12,)-1,"")</f>
        <v>-8.8523941059459599E-3</v>
      </c>
      <c r="H4899" s="29">
        <f ca="1">IFERROR($F4899/OFFSET($F4899,H$12,)-1,"")</f>
        <v>-2.4205973529357272E-2</v>
      </c>
      <c r="I4899" s="29">
        <f ca="1">IFERROR($F4899/OFFSET($F4899,I$12,)-1,"")</f>
        <v>-1.5525507528654003E-2</v>
      </c>
      <c r="J4899" s="29">
        <f ca="1">IFERROR($F4899/OFFSET($F4899,J$12,)-1,"")</f>
        <v>0.32250679279460592</v>
      </c>
      <c r="K4899" s="30">
        <f>F4899/VLOOKUP(YEAR(B4899),$Z$13:$AB$35,3,FALSE)-1</f>
        <v>-8.544138626952924E-2</v>
      </c>
      <c r="L4899" s="21">
        <f>MAX(F4899:$F$5741)</f>
        <v>1257.96</v>
      </c>
      <c r="M4899" s="28">
        <f ca="1">IF(OFFSET($O4899,M$12,)&lt;&gt;"",_xlfn.STDEV.S(OFFSET($O4899,,,M$12))*SQRT($J$12/$G$12),"")</f>
        <v>0.14433167480459361</v>
      </c>
      <c r="N4899" s="30">
        <f ca="1">IF(OFFSET($O4899,N$12,)&lt;&gt;"",_xlfn.STDEV.S(OFFSET($O4899,,,N$12))*SQRT($J$12/$G$12),"")</f>
        <v>0.12974497664973075</v>
      </c>
      <c r="O4899" s="4">
        <f t="shared" ca="1" si="76"/>
        <v>-8.8918093318046346E-3</v>
      </c>
    </row>
    <row r="4900" spans="2:15" x14ac:dyDescent="0.2">
      <c r="B4900" s="14">
        <v>34479</v>
      </c>
      <c r="C4900" s="25">
        <v>1071.3800000000001</v>
      </c>
      <c r="D4900" s="25">
        <v>1071.73</v>
      </c>
      <c r="E4900" s="25">
        <v>1060.6500000000001</v>
      </c>
      <c r="F4900" s="16">
        <v>1060.73</v>
      </c>
      <c r="G4900" s="28">
        <f ca="1">IFERROR($F4900/OFFSET($F4900,G$12,)-1,"")</f>
        <v>-1.0282248658735726E-2</v>
      </c>
      <c r="H4900" s="29">
        <f ca="1">IFERROR($F4900/OFFSET($F4900,H$12,)-1,"")</f>
        <v>-6.7699164762725639E-3</v>
      </c>
      <c r="I4900" s="29">
        <f ca="1">IFERROR($F4900/OFFSET($F4900,I$12,)-1,"")</f>
        <v>-2.6469157557568512E-2</v>
      </c>
      <c r="J4900" s="29">
        <f ca="1">IFERROR($F4900/OFFSET($F4900,J$12,)-1,"")</f>
        <v>0.33982998395836739</v>
      </c>
      <c r="K4900" s="30">
        <f>F4900/VLOOKUP(YEAR(B4900),$Z$13:$AB$35,3,FALSE)-1</f>
        <v>-7.7273043599290103E-2</v>
      </c>
      <c r="L4900" s="21">
        <f>MAX(F4900:$F$5741)</f>
        <v>1257.96</v>
      </c>
      <c r="M4900" s="28">
        <f ca="1">IF(OFFSET($O4900,M$12,)&lt;&gt;"",_xlfn.STDEV.S(OFFSET($O4900,,,M$12))*SQRT($J$12/$G$12),"")</f>
        <v>0.14318404109858615</v>
      </c>
      <c r="N4900" s="30">
        <f ca="1">IF(OFFSET($O4900,N$12,)&lt;&gt;"",_xlfn.STDEV.S(OFFSET($O4900,,,N$12))*SQRT($J$12/$G$12),"")</f>
        <v>0.12927042371920275</v>
      </c>
      <c r="O4900" s="4">
        <f t="shared" ca="1" si="76"/>
        <v>-1.0335476157422901E-2</v>
      </c>
    </row>
    <row r="4901" spans="2:15" x14ac:dyDescent="0.2">
      <c r="B4901" s="14">
        <v>34478</v>
      </c>
      <c r="C4901" s="25">
        <v>1078.77</v>
      </c>
      <c r="D4901" s="25">
        <v>1078.77</v>
      </c>
      <c r="E4901" s="25">
        <v>1068.45</v>
      </c>
      <c r="F4901" s="16">
        <v>1071.75</v>
      </c>
      <c r="G4901" s="28">
        <f ca="1">IFERROR($F4901/OFFSET($F4901,G$12,)-1,"")</f>
        <v>-6.6179128548786714E-3</v>
      </c>
      <c r="H4901" s="29">
        <f ca="1">IFERROR($F4901/OFFSET($F4901,H$12,)-1,"")</f>
        <v>1.4764009456440519E-3</v>
      </c>
      <c r="I4901" s="29">
        <f ca="1">IFERROR($F4901/OFFSET($F4901,I$12,)-1,"")</f>
        <v>-3.0362522731179453E-2</v>
      </c>
      <c r="J4901" s="29">
        <f ca="1">IFERROR($F4901/OFFSET($F4901,J$12,)-1,"")</f>
        <v>0.33911837469075645</v>
      </c>
      <c r="K4901" s="30">
        <f>F4901/VLOOKUP(YEAR(B4901),$Z$13:$AB$35,3,FALSE)-1</f>
        <v>-6.7686767110894608E-2</v>
      </c>
      <c r="L4901" s="21">
        <f>MAX(F4901:$F$5741)</f>
        <v>1257.96</v>
      </c>
      <c r="M4901" s="28">
        <f ca="1">IF(OFFSET($O4901,M$12,)&lt;&gt;"",_xlfn.STDEV.S(OFFSET($O4901,,,M$12))*SQRT($J$12/$G$12),"")</f>
        <v>0.14309701476947581</v>
      </c>
      <c r="N4901" s="30">
        <f ca="1">IF(OFFSET($O4901,N$12,)&lt;&gt;"",_xlfn.STDEV.S(OFFSET($O4901,,,N$12))*SQRT($J$12/$G$12),"")</f>
        <v>0.12874871929978529</v>
      </c>
      <c r="O4901" s="4">
        <f t="shared" ca="1" si="76"/>
        <v>-6.639908336651873E-3</v>
      </c>
    </row>
    <row r="4902" spans="2:15" x14ac:dyDescent="0.2">
      <c r="B4902" s="14">
        <v>34474</v>
      </c>
      <c r="C4902" s="25">
        <v>1081.51</v>
      </c>
      <c r="D4902" s="25">
        <v>1083.21</v>
      </c>
      <c r="E4902" s="25">
        <v>1072.43</v>
      </c>
      <c r="F4902" s="16">
        <v>1078.8900000000001</v>
      </c>
      <c r="G4902" s="28">
        <f ca="1">IFERROR($F4902/OFFSET($F4902,G$12,)-1,"")</f>
        <v>-2.4225388577081564E-3</v>
      </c>
      <c r="H4902" s="29">
        <f ca="1">IFERROR($F4902/OFFSET($F4902,H$12,)-1,"")</f>
        <v>1.0546724988994338E-2</v>
      </c>
      <c r="I4902" s="29">
        <f ca="1">IFERROR($F4902/OFFSET($F4902,I$12,)-1,"")</f>
        <v>-2.378798023851314E-2</v>
      </c>
      <c r="J4902" s="29">
        <f ca="1">IFERROR($F4902/OFFSET($F4902,J$12,)-1,"")</f>
        <v>0.35048629974089063</v>
      </c>
      <c r="K4902" s="30">
        <f>F4902/VLOOKUP(YEAR(B4902),$Z$13:$AB$35,3,FALSE)-1</f>
        <v>-6.1475695048540224E-2</v>
      </c>
      <c r="L4902" s="21">
        <f>MAX(F4902:$F$5741)</f>
        <v>1257.96</v>
      </c>
      <c r="M4902" s="28">
        <f ca="1">IF(OFFSET($O4902,M$12,)&lt;&gt;"",_xlfn.STDEV.S(OFFSET($O4902,,,M$12))*SQRT($J$12/$G$12),"")</f>
        <v>0.14389021522090029</v>
      </c>
      <c r="N4902" s="30">
        <f ca="1">IF(OFFSET($O4902,N$12,)&lt;&gt;"",_xlfn.STDEV.S(OFFSET($O4902,,,N$12))*SQRT($J$12/$G$12),"")</f>
        <v>0.12944627224582178</v>
      </c>
      <c r="O4902" s="4">
        <f t="shared" ca="1" si="76"/>
        <v>-2.4254779526406613E-3</v>
      </c>
    </row>
    <row r="4903" spans="2:15" x14ac:dyDescent="0.2">
      <c r="B4903" s="14">
        <v>34473</v>
      </c>
      <c r="C4903" s="25">
        <v>1077.1099999999999</v>
      </c>
      <c r="D4903" s="25">
        <v>1081.9000000000001</v>
      </c>
      <c r="E4903" s="25">
        <v>1074.6099999999999</v>
      </c>
      <c r="F4903" s="16">
        <v>1081.51</v>
      </c>
      <c r="G4903" s="28">
        <f ca="1">IFERROR($F4903/OFFSET($F4903,G$12,)-1,"")</f>
        <v>3.7961055113140407E-3</v>
      </c>
      <c r="H4903" s="29">
        <f ca="1">IFERROR($F4903/OFFSET($F4903,H$12,)-1,"")</f>
        <v>1.4768664908939133E-2</v>
      </c>
      <c r="I4903" s="29">
        <f ca="1">IFERROR($F4903/OFFSET($F4903,I$12,)-1,"")</f>
        <v>-3.1503819323178361E-2</v>
      </c>
      <c r="J4903" s="29">
        <f ca="1">IFERROR($F4903/OFFSET($F4903,J$12,)-1,"")</f>
        <v>0.35087434424181851</v>
      </c>
      <c r="K4903" s="30">
        <f>F4903/VLOOKUP(YEAR(B4903),$Z$13:$AB$35,3,FALSE)-1</f>
        <v>-5.9196562162914468E-2</v>
      </c>
      <c r="L4903" s="21">
        <f>MAX(F4903:$F$5741)</f>
        <v>1257.96</v>
      </c>
      <c r="M4903" s="28">
        <f ca="1">IF(OFFSET($O4903,M$12,)&lt;&gt;"",_xlfn.STDEV.S(OFFSET($O4903,,,M$12))*SQRT($J$12/$G$12),"")</f>
        <v>0.1451200972459421</v>
      </c>
      <c r="N4903" s="30">
        <f ca="1">IF(OFFSET($O4903,N$12,)&lt;&gt;"",_xlfn.STDEV.S(OFFSET($O4903,,,N$12))*SQRT($J$12/$G$12),"")</f>
        <v>0.12963603371795973</v>
      </c>
      <c r="O4903" s="4">
        <f t="shared" ca="1" si="76"/>
        <v>3.7889184855175242E-3</v>
      </c>
    </row>
    <row r="4904" spans="2:15" x14ac:dyDescent="0.2">
      <c r="B4904" s="14">
        <v>34472</v>
      </c>
      <c r="C4904" s="25">
        <v>1067.96</v>
      </c>
      <c r="D4904" s="25">
        <v>1077.42</v>
      </c>
      <c r="E4904" s="25">
        <v>1067.96</v>
      </c>
      <c r="F4904" s="16">
        <v>1077.42</v>
      </c>
      <c r="G4904" s="28">
        <f ca="1">IFERROR($F4904/OFFSET($F4904,G$12,)-1,"")</f>
        <v>8.8580096632833172E-3</v>
      </c>
      <c r="H4904" s="29">
        <f ca="1">IFERROR($F4904/OFFSET($F4904,H$12,)-1,"")</f>
        <v>1.3918297055419027E-2</v>
      </c>
      <c r="I4904" s="29">
        <f ca="1">IFERROR($F4904/OFFSET($F4904,I$12,)-1,"")</f>
        <v>-5.2000844683771419E-2</v>
      </c>
      <c r="J4904" s="29">
        <f ca="1">IFERROR($F4904/OFFSET($F4904,J$12,)-1,"")</f>
        <v>0.3543423880934724</v>
      </c>
      <c r="K4904" s="30">
        <f>F4904/VLOOKUP(YEAR(B4904),$Z$13:$AB$35,3,FALSE)-1</f>
        <v>-6.2754445179024954E-2</v>
      </c>
      <c r="L4904" s="21">
        <f>MAX(F4904:$F$5741)</f>
        <v>1257.96</v>
      </c>
      <c r="M4904" s="28">
        <f ca="1">IF(OFFSET($O4904,M$12,)&lt;&gt;"",_xlfn.STDEV.S(OFFSET($O4904,,,M$12))*SQRT($J$12/$G$12),"")</f>
        <v>0.14743368488089251</v>
      </c>
      <c r="N4904" s="30">
        <f ca="1">IF(OFFSET($O4904,N$12,)&lt;&gt;"",_xlfn.STDEV.S(OFFSET($O4904,,,N$12))*SQRT($J$12/$G$12),"")</f>
        <v>0.12932693616007626</v>
      </c>
      <c r="O4904" s="4">
        <f t="shared" ca="1" si="76"/>
        <v>8.8190076466299547E-3</v>
      </c>
    </row>
    <row r="4905" spans="2:15" x14ac:dyDescent="0.2">
      <c r="B4905" s="14">
        <v>34471</v>
      </c>
      <c r="C4905" s="25">
        <v>1069.92</v>
      </c>
      <c r="D4905" s="25">
        <v>1069.92</v>
      </c>
      <c r="E4905" s="25">
        <v>1067.1300000000001</v>
      </c>
      <c r="F4905" s="16">
        <v>1067.96</v>
      </c>
      <c r="G4905" s="28">
        <f ca="1">IFERROR($F4905/OFFSET($F4905,G$12,)-1,"")</f>
        <v>-2.0650924619453059E-3</v>
      </c>
      <c r="H4905" s="29">
        <f ca="1">IFERROR($F4905/OFFSET($F4905,H$12,)-1,"")</f>
        <v>1.3379386256239023E-2</v>
      </c>
      <c r="I4905" s="29">
        <f ca="1">IFERROR($F4905/OFFSET($F4905,I$12,)-1,"")</f>
        <v>-5.7471670138030784E-2</v>
      </c>
      <c r="J4905" s="29">
        <f ca="1">IFERROR($F4905/OFFSET($F4905,J$12,)-1,"")</f>
        <v>0.35073673559729346</v>
      </c>
      <c r="K4905" s="30">
        <f>F4905/VLOOKUP(YEAR(B4905),$Z$13:$AB$35,3,FALSE)-1</f>
        <v>-7.0983680712620401E-2</v>
      </c>
      <c r="L4905" s="21">
        <f>MAX(F4905:$F$5741)</f>
        <v>1257.96</v>
      </c>
      <c r="M4905" s="28">
        <f ca="1">IF(OFFSET($O4905,M$12,)&lt;&gt;"",_xlfn.STDEV.S(OFFSET($O4905,,,M$12))*SQRT($J$12/$G$12),"")</f>
        <v>0.14545364735328009</v>
      </c>
      <c r="N4905" s="30">
        <f ca="1">IF(OFFSET($O4905,N$12,)&lt;&gt;"",_xlfn.STDEV.S(OFFSET($O4905,,,N$12))*SQRT($J$12/$G$12),"")</f>
        <v>0.12766775102756617</v>
      </c>
      <c r="O4905" s="4">
        <f t="shared" ca="1" si="76"/>
        <v>-2.0672277055402443E-3</v>
      </c>
    </row>
    <row r="4906" spans="2:15" x14ac:dyDescent="0.2">
      <c r="B4906" s="14">
        <v>34470</v>
      </c>
      <c r="C4906" s="25">
        <v>1067.6300000000001</v>
      </c>
      <c r="D4906" s="25">
        <v>1072.51</v>
      </c>
      <c r="E4906" s="25">
        <v>1067.6300000000001</v>
      </c>
      <c r="F4906" s="16">
        <v>1070.17</v>
      </c>
      <c r="G4906" s="28">
        <f ca="1">IFERROR($F4906/OFFSET($F4906,G$12,)-1,"")</f>
        <v>2.3791013740714906E-3</v>
      </c>
      <c r="H4906" s="29">
        <f ca="1">IFERROR($F4906/OFFSET($F4906,H$12,)-1,"")</f>
        <v>-5.6122875646945625E-3</v>
      </c>
      <c r="I4906" s="29">
        <f ca="1">IFERROR($F4906/OFFSET($F4906,I$12,)-1,"")</f>
        <v>-5.2896613979503293E-2</v>
      </c>
      <c r="J4906" s="29">
        <f ca="1">IFERROR($F4906/OFFSET($F4906,J$12,)-1,"")</f>
        <v>0.35632810321664854</v>
      </c>
      <c r="K4906" s="30">
        <f>F4906/VLOOKUP(YEAR(B4906),$Z$13:$AB$35,3,FALSE)-1</f>
        <v>-6.9061206026653554E-2</v>
      </c>
      <c r="L4906" s="21">
        <f>MAX(F4906:$F$5741)</f>
        <v>1257.96</v>
      </c>
      <c r="M4906" s="28">
        <f ca="1">IF(OFFSET($O4906,M$12,)&lt;&gt;"",_xlfn.STDEV.S(OFFSET($O4906,,,M$12))*SQRT($J$12/$G$12),"")</f>
        <v>0.145678888932082</v>
      </c>
      <c r="N4906" s="30">
        <f ca="1">IF(OFFSET($O4906,N$12,)&lt;&gt;"",_xlfn.STDEV.S(OFFSET($O4906,,,N$12))*SQRT($J$12/$G$12),"")</f>
        <v>0.12797640500047161</v>
      </c>
      <c r="O4906" s="4">
        <f t="shared" ca="1" si="76"/>
        <v>2.376275793072479E-3</v>
      </c>
    </row>
    <row r="4907" spans="2:15" x14ac:dyDescent="0.2">
      <c r="B4907" s="14">
        <v>34467</v>
      </c>
      <c r="C4907" s="25">
        <v>1065.6500000000001</v>
      </c>
      <c r="D4907" s="25">
        <v>1070.79</v>
      </c>
      <c r="E4907" s="25">
        <v>1065.6500000000001</v>
      </c>
      <c r="F4907" s="16">
        <v>1067.6300000000001</v>
      </c>
      <c r="G4907" s="28">
        <f ca="1">IFERROR($F4907/OFFSET($F4907,G$12,)-1,"")</f>
        <v>1.7452170731022676E-3</v>
      </c>
      <c r="H4907" s="29">
        <f ca="1">IFERROR($F4907/OFFSET($F4907,H$12,)-1,"")</f>
        <v>-1.5101476014760085E-2</v>
      </c>
      <c r="I4907" s="29">
        <f ca="1">IFERROR($F4907/OFFSET($F4907,I$12,)-1,"")</f>
        <v>-5.7430165624889562E-2</v>
      </c>
      <c r="J4907" s="29">
        <f ca="1">IFERROR($F4907/OFFSET($F4907,J$12,)-1,"")</f>
        <v>0.37372294706503029</v>
      </c>
      <c r="K4907" s="30">
        <f>F4907/VLOOKUP(YEAR(B4907),$Z$13:$AB$35,3,FALSE)-1</f>
        <v>-7.1270747068443385E-2</v>
      </c>
      <c r="L4907" s="21">
        <f>MAX(F4907:$F$5741)</f>
        <v>1257.96</v>
      </c>
      <c r="M4907" s="28">
        <f ca="1">IF(OFFSET($O4907,M$12,)&lt;&gt;"",_xlfn.STDEV.S(OFFSET($O4907,,,M$12))*SQRT($J$12/$G$12),"")</f>
        <v>0.14728199449224427</v>
      </c>
      <c r="N4907" s="30">
        <f ca="1">IF(OFFSET($O4907,N$12,)&lt;&gt;"",_xlfn.STDEV.S(OFFSET($O4907,,,N$12))*SQRT($J$12/$G$12),"")</f>
        <v>0.12930770241721776</v>
      </c>
      <c r="O4907" s="4">
        <f t="shared" ca="1" si="76"/>
        <v>1.743695951320796E-3</v>
      </c>
    </row>
    <row r="4908" spans="2:15" x14ac:dyDescent="0.2">
      <c r="B4908" s="14">
        <v>34465</v>
      </c>
      <c r="C4908" s="25">
        <v>1062.57</v>
      </c>
      <c r="D4908" s="25">
        <v>1073.1300000000001</v>
      </c>
      <c r="E4908" s="25">
        <v>1062.57</v>
      </c>
      <c r="F4908" s="16">
        <v>1065.77</v>
      </c>
      <c r="G4908" s="28">
        <f ca="1">IFERROR($F4908/OFFSET($F4908,G$12,)-1,"")</f>
        <v>2.9549325729556486E-3</v>
      </c>
      <c r="H4908" s="29">
        <f ca="1">IFERROR($F4908/OFFSET($F4908,H$12,)-1,"")</f>
        <v>-3.1558382553384834E-2</v>
      </c>
      <c r="I4908" s="29">
        <f ca="1">IFERROR($F4908/OFFSET($F4908,I$12,)-1,"")</f>
        <v>-6.3067577427890709E-2</v>
      </c>
      <c r="J4908" s="29">
        <f ca="1">IFERROR($F4908/OFFSET($F4908,J$12,)-1,"")</f>
        <v>0.38568252441069784</v>
      </c>
      <c r="K4908" s="30">
        <f>F4908/VLOOKUP(YEAR(B4908),$Z$13:$AB$35,3,FALSE)-1</f>
        <v>-7.2888757437628238E-2</v>
      </c>
      <c r="L4908" s="21">
        <f>MAX(F4908:$F$5741)</f>
        <v>1257.96</v>
      </c>
      <c r="M4908" s="28">
        <f ca="1">IF(OFFSET($O4908,M$12,)&lt;&gt;"",_xlfn.STDEV.S(OFFSET($O4908,,,M$12))*SQRT($J$12/$G$12),"")</f>
        <v>0.14701009816378471</v>
      </c>
      <c r="N4908" s="30">
        <f ca="1">IF(OFFSET($O4908,N$12,)&lt;&gt;"",_xlfn.STDEV.S(OFFSET($O4908,,,N$12))*SQRT($J$12/$G$12),"")</f>
        <v>0.1291870667086148</v>
      </c>
      <c r="O4908" s="4">
        <f t="shared" ca="1" si="76"/>
        <v>2.9505753411407766E-3</v>
      </c>
    </row>
    <row r="4909" spans="2:15" x14ac:dyDescent="0.2">
      <c r="B4909" s="14">
        <v>34464</v>
      </c>
      <c r="C4909" s="25">
        <v>1054.2</v>
      </c>
      <c r="D4909" s="25">
        <v>1062.99</v>
      </c>
      <c r="E4909" s="25">
        <v>1054.2</v>
      </c>
      <c r="F4909" s="16">
        <v>1062.6300000000001</v>
      </c>
      <c r="G4909" s="28">
        <f ca="1">IFERROR($F4909/OFFSET($F4909,G$12,)-1,"")</f>
        <v>8.321788472852365E-3</v>
      </c>
      <c r="H4909" s="29">
        <f ca="1">IFERROR($F4909/OFFSET($F4909,H$12,)-1,"")</f>
        <v>-4.1016894087069322E-2</v>
      </c>
      <c r="I4909" s="29">
        <f ca="1">IFERROR($F4909/OFFSET($F4909,I$12,)-1,"")</f>
        <v>-6.9525318949589687E-2</v>
      </c>
      <c r="J4909" s="29">
        <f ca="1">IFERROR($F4909/OFFSET($F4909,J$12,)-1,"")</f>
        <v>0.38149221908761177</v>
      </c>
      <c r="K4909" s="30">
        <f>F4909/VLOOKUP(YEAR(B4909),$Z$13:$AB$35,3,FALSE)-1</f>
        <v>-7.5620237308187344E-2</v>
      </c>
      <c r="L4909" s="21">
        <f>MAX(F4909:$F$5741)</f>
        <v>1257.96</v>
      </c>
      <c r="M4909" s="28">
        <f ca="1">IF(OFFSET($O4909,M$12,)&lt;&gt;"",_xlfn.STDEV.S(OFFSET($O4909,,,M$12))*SQRT($J$12/$G$12),"")</f>
        <v>0.14630140492499133</v>
      </c>
      <c r="N4909" s="30">
        <f ca="1">IF(OFFSET($O4909,N$12,)&lt;&gt;"",_xlfn.STDEV.S(OFFSET($O4909,,,N$12))*SQRT($J$12/$G$12),"")</f>
        <v>0.12884183543962358</v>
      </c>
      <c r="O4909" s="4">
        <f t="shared" ca="1" si="76"/>
        <v>8.2873533007387819E-3</v>
      </c>
    </row>
    <row r="4910" spans="2:15" x14ac:dyDescent="0.2">
      <c r="B4910" s="14">
        <v>34463</v>
      </c>
      <c r="C4910" s="25">
        <v>1075.8900000000001</v>
      </c>
      <c r="D4910" s="25">
        <v>1075.8900000000001</v>
      </c>
      <c r="E4910" s="25">
        <v>1053.71</v>
      </c>
      <c r="F4910" s="16">
        <v>1053.8599999999999</v>
      </c>
      <c r="G4910" s="28">
        <f ca="1">IFERROR($F4910/OFFSET($F4910,G$12,)-1,"")</f>
        <v>-2.076732236273604E-2</v>
      </c>
      <c r="H4910" s="29">
        <f ca="1">IFERROR($F4910/OFFSET($F4910,H$12,)-1,"")</f>
        <v>-4.4291285027659555E-2</v>
      </c>
      <c r="I4910" s="29">
        <f ca="1">IFERROR($F4910/OFFSET($F4910,I$12,)-1,"")</f>
        <v>-7.1865147165025789E-2</v>
      </c>
      <c r="J4910" s="29">
        <f ca="1">IFERROR($F4910/OFFSET($F4910,J$12,)-1,"")</f>
        <v>0.36802751995846017</v>
      </c>
      <c r="K4910" s="30">
        <f>F4910/VLOOKUP(YEAR(B4910),$Z$13:$AB$35,3,FALSE)-1</f>
        <v>-8.3249243188698308E-2</v>
      </c>
      <c r="L4910" s="21">
        <f>MAX(F4910:$F$5741)</f>
        <v>1257.96</v>
      </c>
      <c r="M4910" s="28">
        <f ca="1">IF(OFFSET($O4910,M$12,)&lt;&gt;"",_xlfn.STDEV.S(OFFSET($O4910,,,M$12))*SQRT($J$12/$G$12),"")</f>
        <v>0.15148911845865418</v>
      </c>
      <c r="N4910" s="30">
        <f ca="1">IF(OFFSET($O4910,N$12,)&lt;&gt;"",_xlfn.STDEV.S(OFFSET($O4910,,,N$12))*SQRT($J$12/$G$12),"")</f>
        <v>0.131125328316266</v>
      </c>
      <c r="O4910" s="4">
        <f t="shared" ca="1" si="76"/>
        <v>-2.0985996010818891E-2</v>
      </c>
    </row>
    <row r="4911" spans="2:15" x14ac:dyDescent="0.2">
      <c r="B4911" s="14">
        <v>34460</v>
      </c>
      <c r="C4911" s="25">
        <v>1084</v>
      </c>
      <c r="D4911" s="25">
        <v>1085.3800000000001</v>
      </c>
      <c r="E4911" s="25">
        <v>1075.4100000000001</v>
      </c>
      <c r="F4911" s="16">
        <v>1076.21</v>
      </c>
      <c r="G4911" s="28">
        <f ca="1">IFERROR($F4911/OFFSET($F4911,G$12,)-1,"")</f>
        <v>-7.18634686346864E-3</v>
      </c>
      <c r="H4911" s="29">
        <f ca="1">IFERROR($F4911/OFFSET($F4911,H$12,)-1,"")</f>
        <v>-1.4739405480129197E-2</v>
      </c>
      <c r="I4911" s="29">
        <f ca="1">IFERROR($F4911/OFFSET($F4911,I$12,)-1,"")</f>
        <v>-4.7062052844088598E-2</v>
      </c>
      <c r="J4911" s="29">
        <f ca="1">IFERROR($F4911/OFFSET($F4911,J$12,)-1,"")</f>
        <v>0.39714912565397453</v>
      </c>
      <c r="K4911" s="30">
        <f>F4911/VLOOKUP(YEAR(B4911),$Z$13:$AB$35,3,FALSE)-1</f>
        <v>-6.3807021817043008E-2</v>
      </c>
      <c r="L4911" s="21">
        <f>MAX(F4911:$F$5741)</f>
        <v>1257.96</v>
      </c>
      <c r="M4911" s="28">
        <f ca="1">IF(OFFSET($O4911,M$12,)&lt;&gt;"",_xlfn.STDEV.S(OFFSET($O4911,,,M$12))*SQRT($J$12/$G$12),"")</f>
        <v>0.14178484687689824</v>
      </c>
      <c r="N4911" s="30">
        <f ca="1">IF(OFFSET($O4911,N$12,)&lt;&gt;"",_xlfn.STDEV.S(OFFSET($O4911,,,N$12))*SQRT($J$12/$G$12),"")</f>
        <v>0.12564018563168861</v>
      </c>
      <c r="O4911" s="4">
        <f t="shared" ca="1" si="76"/>
        <v>-7.2122930342736272E-3</v>
      </c>
    </row>
    <row r="4912" spans="2:15" x14ac:dyDescent="0.2">
      <c r="B4912" s="14">
        <v>34459</v>
      </c>
      <c r="C4912" s="25">
        <v>1100.5</v>
      </c>
      <c r="D4912" s="25">
        <v>1100.5</v>
      </c>
      <c r="E4912" s="25">
        <v>1081.78</v>
      </c>
      <c r="F4912" s="16">
        <v>1084</v>
      </c>
      <c r="G4912" s="28">
        <f ca="1">IFERROR($F4912/OFFSET($F4912,G$12,)-1,"")</f>
        <v>-1.4993184915947255E-2</v>
      </c>
      <c r="H4912" s="29">
        <f ca="1">IFERROR($F4912/OFFSET($F4912,H$12,)-1,"")</f>
        <v>-1.069616325338596E-2</v>
      </c>
      <c r="I4912" s="29">
        <f ca="1">IFERROR($F4912/OFFSET($F4912,I$12,)-1,"")</f>
        <v>-3.5252445243456276E-2</v>
      </c>
      <c r="J4912" s="29">
        <f ca="1">IFERROR($F4912/OFFSET($F4912,J$12,)-1,"")</f>
        <v>0.41832836133354268</v>
      </c>
      <c r="K4912" s="30">
        <f>F4912/VLOOKUP(YEAR(B4912),$Z$13:$AB$35,3,FALSE)-1</f>
        <v>-5.7030516023522049E-2</v>
      </c>
      <c r="L4912" s="21">
        <f>MAX(F4912:$F$5741)</f>
        <v>1257.96</v>
      </c>
      <c r="M4912" s="28">
        <f ca="1">IF(OFFSET($O4912,M$12,)&lt;&gt;"",_xlfn.STDEV.S(OFFSET($O4912,,,M$12))*SQRT($J$12/$G$12),"")</f>
        <v>0.14230242904446222</v>
      </c>
      <c r="N4912" s="30">
        <f ca="1">IF(OFFSET($O4912,N$12,)&lt;&gt;"",_xlfn.STDEV.S(OFFSET($O4912,,,N$12))*SQRT($J$12/$G$12),"")</f>
        <v>0.12518479518246831</v>
      </c>
      <c r="O4912" s="4">
        <f t="shared" ca="1" si="76"/>
        <v>-1.5106718966924797E-2</v>
      </c>
    </row>
    <row r="4913" spans="2:15" x14ac:dyDescent="0.2">
      <c r="B4913" s="14">
        <v>34458</v>
      </c>
      <c r="C4913" s="25">
        <v>1107.8499999999999</v>
      </c>
      <c r="D4913" s="25">
        <v>1107.8499999999999</v>
      </c>
      <c r="E4913" s="25">
        <v>1099.29</v>
      </c>
      <c r="F4913" s="16">
        <v>1100.5</v>
      </c>
      <c r="G4913" s="28">
        <f ca="1">IFERROR($F4913/OFFSET($F4913,G$12,)-1,"")</f>
        <v>-6.8406613240921121E-3</v>
      </c>
      <c r="H4913" s="29">
        <f ca="1">IFERROR($F4913/OFFSET($F4913,H$12,)-1,"")</f>
        <v>1.4538180007928281E-2</v>
      </c>
      <c r="I4913" s="29">
        <f ca="1">IFERROR($F4913/OFFSET($F4913,I$12,)-1,"")</f>
        <v>-1.1737025961547021E-2</v>
      </c>
      <c r="J4913" s="29">
        <f ca="1">IFERROR($F4913/OFFSET($F4913,J$12,)-1,"")</f>
        <v>0.43890065636358866</v>
      </c>
      <c r="K4913" s="30">
        <f>F4913/VLOOKUP(YEAR(B4913),$Z$13:$AB$35,3,FALSE)-1</f>
        <v>-4.2677198232367153E-2</v>
      </c>
      <c r="L4913" s="21">
        <f>MAX(F4913:$F$5741)</f>
        <v>1257.96</v>
      </c>
      <c r="M4913" s="28">
        <f ca="1">IF(OFFSET($O4913,M$12,)&lt;&gt;"",_xlfn.STDEV.S(OFFSET($O4913,,,M$12))*SQRT($J$12/$G$12),"")</f>
        <v>0.13694636346987363</v>
      </c>
      <c r="N4913" s="30">
        <f ca="1">IF(OFFSET($O4913,N$12,)&lt;&gt;"",_xlfn.STDEV.S(OFFSET($O4913,,,N$12))*SQRT($J$12/$G$12),"")</f>
        <v>0.12382963360445323</v>
      </c>
      <c r="O4913" s="4">
        <f t="shared" ca="1" si="76"/>
        <v>-6.8641659003267994E-3</v>
      </c>
    </row>
    <row r="4914" spans="2:15" x14ac:dyDescent="0.2">
      <c r="B4914" s="14">
        <v>34457</v>
      </c>
      <c r="C4914" s="25">
        <v>1103.74</v>
      </c>
      <c r="D4914" s="25">
        <v>1110.54</v>
      </c>
      <c r="E4914" s="25">
        <v>1103.74</v>
      </c>
      <c r="F4914" s="16">
        <v>1108.08</v>
      </c>
      <c r="G4914" s="28">
        <f ca="1">IFERROR($F4914/OFFSET($F4914,G$12,)-1,"")</f>
        <v>4.8789335267978018E-3</v>
      </c>
      <c r="H4914" s="29">
        <f ca="1">IFERROR($F4914/OFFSET($F4914,H$12,)-1,"")</f>
        <v>2.5971500791644564E-2</v>
      </c>
      <c r="I4914" s="29">
        <f ca="1">IFERROR($F4914/OFFSET($F4914,I$12,)-1,"")</f>
        <v>-1.2283172588379965E-2</v>
      </c>
      <c r="J4914" s="29">
        <f ca="1">IFERROR($F4914/OFFSET($F4914,J$12,)-1,"")</f>
        <v>0.45465047587791263</v>
      </c>
      <c r="K4914" s="30">
        <f>F4914/VLOOKUP(YEAR(B4914),$Z$13:$AB$35,3,FALSE)-1</f>
        <v>-3.6083371028915456E-2</v>
      </c>
      <c r="L4914" s="21">
        <f>MAX(F4914:$F$5741)</f>
        <v>1257.96</v>
      </c>
      <c r="M4914" s="28">
        <f ca="1">IF(OFFSET($O4914,M$12,)&lt;&gt;"",_xlfn.STDEV.S(OFFSET($O4914,,,M$12))*SQRT($J$12/$G$12),"")</f>
        <v>0.13639586407523788</v>
      </c>
      <c r="N4914" s="30">
        <f ca="1">IF(OFFSET($O4914,N$12,)&lt;&gt;"",_xlfn.STDEV.S(OFFSET($O4914,,,N$12))*SQRT($J$12/$G$12),"")</f>
        <v>0.12495961750021463</v>
      </c>
      <c r="O4914" s="4">
        <f t="shared" ca="1" si="76"/>
        <v>4.8670701022103012E-3</v>
      </c>
    </row>
    <row r="4915" spans="2:15" x14ac:dyDescent="0.2">
      <c r="B4915" s="14">
        <v>34456</v>
      </c>
      <c r="C4915" s="25">
        <v>1093.1199999999999</v>
      </c>
      <c r="D4915" s="25">
        <v>1102.7</v>
      </c>
      <c r="E4915" s="25">
        <v>1093.1199999999999</v>
      </c>
      <c r="F4915" s="16">
        <v>1102.7</v>
      </c>
      <c r="G4915" s="28">
        <f ca="1">IFERROR($F4915/OFFSET($F4915,G$12,)-1,"")</f>
        <v>9.5119517353132732E-3</v>
      </c>
      <c r="H4915" s="29">
        <f ca="1">IFERROR($F4915/OFFSET($F4915,H$12,)-1,"")</f>
        <v>3.2567982620421043E-2</v>
      </c>
      <c r="I4915" s="29">
        <f ca="1">IFERROR($F4915/OFFSET($F4915,I$12,)-1,"")</f>
        <v>-1.5885765283355613E-2</v>
      </c>
      <c r="J4915" s="29">
        <f ca="1">IFERROR($F4915/OFFSET($F4915,J$12,)-1,"")</f>
        <v>0.44360803822740058</v>
      </c>
      <c r="K4915" s="30">
        <f>F4915/VLOOKUP(YEAR(B4915),$Z$13:$AB$35,3,FALSE)-1</f>
        <v>-4.0763422526879811E-2</v>
      </c>
      <c r="L4915" s="21">
        <f>MAX(F4915:$F$5741)</f>
        <v>1257.96</v>
      </c>
      <c r="M4915" s="28">
        <f ca="1">IF(OFFSET($O4915,M$12,)&lt;&gt;"",_xlfn.STDEV.S(OFFSET($O4915,,,M$12))*SQRT($J$12/$G$12),"")</f>
        <v>0.13531993170011833</v>
      </c>
      <c r="N4915" s="30">
        <f ca="1">IF(OFFSET($O4915,N$12,)&lt;&gt;"",_xlfn.STDEV.S(OFFSET($O4915,,,N$12))*SQRT($J$12/$G$12),"")</f>
        <v>0.12432688705704603</v>
      </c>
      <c r="O4915" s="4">
        <f t="shared" ca="1" si="76"/>
        <v>9.466997962992843E-3</v>
      </c>
    </row>
    <row r="4916" spans="2:15" x14ac:dyDescent="0.2">
      <c r="B4916" s="14">
        <v>34453</v>
      </c>
      <c r="C4916" s="25">
        <v>1095.49</v>
      </c>
      <c r="D4916" s="25">
        <v>1095.49</v>
      </c>
      <c r="E4916" s="25">
        <v>1089.75</v>
      </c>
      <c r="F4916" s="16">
        <v>1092.31</v>
      </c>
      <c r="G4916" s="28">
        <f ca="1">IFERROR($F4916/OFFSET($F4916,G$12,)-1,"")</f>
        <v>-3.1121089329391172E-3</v>
      </c>
      <c r="H4916" s="29">
        <f ca="1">IFERROR($F4916/OFFSET($F4916,H$12,)-1,"")</f>
        <v>2.5147535266205612E-3</v>
      </c>
      <c r="I4916" s="29">
        <f ca="1">IFERROR($F4916/OFFSET($F4916,I$12,)-1,"")</f>
        <v>-3.5044788777186975E-2</v>
      </c>
      <c r="J4916" s="29">
        <f ca="1">IFERROR($F4916/OFFSET($F4916,J$12,)-1,"")</f>
        <v>0.42953801858395479</v>
      </c>
      <c r="K4916" s="30">
        <f>F4916/VLOOKUP(YEAR(B4916),$Z$13:$AB$35,3,FALSE)-1</f>
        <v>-4.9801663245067629E-2</v>
      </c>
      <c r="L4916" s="21">
        <f>MAX(F4916:$F$5741)</f>
        <v>1257.96</v>
      </c>
      <c r="M4916" s="28">
        <f ca="1">IF(OFFSET($O4916,M$12,)&lt;&gt;"",_xlfn.STDEV.S(OFFSET($O4916,,,M$12))*SQRT($J$12/$G$12),"")</f>
        <v>0.13114121869833451</v>
      </c>
      <c r="N4916" s="30">
        <f ca="1">IF(OFFSET($O4916,N$12,)&lt;&gt;"",_xlfn.STDEV.S(OFFSET($O4916,,,N$12))*SQRT($J$12/$G$12),"")</f>
        <v>0.12302465546417132</v>
      </c>
      <c r="O4916" s="4">
        <f t="shared" ca="1" si="76"/>
        <v>-3.1169616146090877E-3</v>
      </c>
    </row>
    <row r="4917" spans="2:15" x14ac:dyDescent="0.2">
      <c r="B4917" s="14">
        <v>34452</v>
      </c>
      <c r="C4917" s="25">
        <v>1085.8800000000001</v>
      </c>
      <c r="D4917" s="25">
        <v>1095.72</v>
      </c>
      <c r="E4917" s="25">
        <v>1085.8800000000001</v>
      </c>
      <c r="F4917" s="16">
        <v>1095.72</v>
      </c>
      <c r="G4917" s="28">
        <f ca="1">IFERROR($F4917/OFFSET($F4917,G$12,)-1,"")</f>
        <v>1.0131553474136412E-2</v>
      </c>
      <c r="H4917" s="29">
        <f ca="1">IFERROR($F4917/OFFSET($F4917,H$12,)-1,"")</f>
        <v>-8.6762989568536231E-3</v>
      </c>
      <c r="I4917" s="29">
        <f ca="1">IFERROR($F4917/OFFSET($F4917,I$12,)-1,"")</f>
        <v>-3.1878423749779006E-2</v>
      </c>
      <c r="J4917" s="29">
        <f ca="1">IFERROR($F4917/OFFSET($F4917,J$12,)-1,"")</f>
        <v>0.42386360683005453</v>
      </c>
      <c r="K4917" s="30">
        <f>F4917/VLOOKUP(YEAR(B4917),$Z$13:$AB$35,3,FALSE)-1</f>
        <v>-4.6835310901562233E-2</v>
      </c>
      <c r="L4917" s="21">
        <f>MAX(F4917:$F$5741)</f>
        <v>1257.96</v>
      </c>
      <c r="M4917" s="28">
        <f ca="1">IF(OFFSET($O4917,M$12,)&lt;&gt;"",_xlfn.STDEV.S(OFFSET($O4917,,,M$12))*SQRT($J$12/$G$12),"")</f>
        <v>0.13294004120071032</v>
      </c>
      <c r="N4917" s="30">
        <f ca="1">IF(OFFSET($O4917,N$12,)&lt;&gt;"",_xlfn.STDEV.S(OFFSET($O4917,,,N$12))*SQRT($J$12/$G$12),"")</f>
        <v>0.12299927833686498</v>
      </c>
      <c r="O4917" s="4">
        <f t="shared" ca="1" si="76"/>
        <v>1.0080573335739215E-2</v>
      </c>
    </row>
    <row r="4918" spans="2:15" x14ac:dyDescent="0.2">
      <c r="B4918" s="14">
        <v>34451</v>
      </c>
      <c r="C4918" s="25">
        <v>1080.95</v>
      </c>
      <c r="D4918" s="25">
        <v>1093.42</v>
      </c>
      <c r="E4918" s="25">
        <v>1080.95</v>
      </c>
      <c r="F4918" s="16">
        <v>1084.73</v>
      </c>
      <c r="G4918" s="28">
        <f ca="1">IFERROR($F4918/OFFSET($F4918,G$12,)-1,"")</f>
        <v>4.3517309704359519E-3</v>
      </c>
      <c r="H4918" s="29">
        <f ca="1">IFERROR($F4918/OFFSET($F4918,H$12,)-1,"")</f>
        <v>-1.8503773141026802E-2</v>
      </c>
      <c r="I4918" s="29">
        <f ca="1">IFERROR($F4918/OFFSET($F4918,I$12,)-1,"")</f>
        <v>-4.2569905380596018E-2</v>
      </c>
      <c r="J4918" s="29">
        <f ca="1">IFERROR($F4918/OFFSET($F4918,J$12,)-1,"")</f>
        <v>0.40525449858144102</v>
      </c>
      <c r="K4918" s="30">
        <f>F4918/VLOOKUP(YEAR(B4918),$Z$13:$AB$35,3,FALSE)-1</f>
        <v>-5.6395490448519325E-2</v>
      </c>
      <c r="L4918" s="21">
        <f>MAX(F4918:$F$5741)</f>
        <v>1257.96</v>
      </c>
      <c r="M4918" s="28">
        <f ca="1">IF(OFFSET($O4918,M$12,)&lt;&gt;"",_xlfn.STDEV.S(OFFSET($O4918,,,M$12))*SQRT($J$12/$G$12),"")</f>
        <v>0.12966110371028994</v>
      </c>
      <c r="N4918" s="30">
        <f ca="1">IF(OFFSET($O4918,N$12,)&lt;&gt;"",_xlfn.STDEV.S(OFFSET($O4918,,,N$12))*SQRT($J$12/$G$12),"")</f>
        <v>0.12150257455909429</v>
      </c>
      <c r="O4918" s="4">
        <f t="shared" ca="1" si="76"/>
        <v>4.3422895702619375E-3</v>
      </c>
    </row>
    <row r="4919" spans="2:15" x14ac:dyDescent="0.2">
      <c r="B4919" s="14">
        <v>34450</v>
      </c>
      <c r="C4919" s="25">
        <v>1068.1500000000001</v>
      </c>
      <c r="D4919" s="25">
        <v>1080.03</v>
      </c>
      <c r="E4919" s="25">
        <v>1062.9000000000001</v>
      </c>
      <c r="F4919" s="16">
        <v>1080.03</v>
      </c>
      <c r="G4919" s="28">
        <f ca="1">IFERROR($F4919/OFFSET($F4919,G$12,)-1,"")</f>
        <v>1.1339800734137206E-2</v>
      </c>
      <c r="H4919" s="29">
        <f ca="1">IFERROR($F4919/OFFSET($F4919,H$12,)-1,"")</f>
        <v>-3.2829164763721441E-2</v>
      </c>
      <c r="I4919" s="29">
        <f ca="1">IFERROR($F4919/OFFSET($F4919,I$12,)-1,"")</f>
        <v>-6.5467383121771472E-2</v>
      </c>
      <c r="J4919" s="29">
        <f ca="1">IFERROR($F4919/OFFSET($F4919,J$12,)-1,"")</f>
        <v>0.39987297801742017</v>
      </c>
      <c r="K4919" s="30">
        <f>F4919/VLOOKUP(YEAR(B4919),$Z$13:$AB$35,3,FALSE)-1</f>
        <v>-6.0484011273878702E-2</v>
      </c>
      <c r="L4919" s="21">
        <f>MAX(F4919:$F$5741)</f>
        <v>1257.96</v>
      </c>
      <c r="M4919" s="28">
        <f ca="1">IF(OFFSET($O4919,M$12,)&lt;&gt;"",_xlfn.STDEV.S(OFFSET($O4919,,,M$12))*SQRT($J$12/$G$12),"")</f>
        <v>0.12977347829674585</v>
      </c>
      <c r="N4919" s="30">
        <f ca="1">IF(OFFSET($O4919,N$12,)&lt;&gt;"",_xlfn.STDEV.S(OFFSET($O4919,,,N$12))*SQRT($J$12/$G$12),"")</f>
        <v>0.12408381352101827</v>
      </c>
      <c r="O4919" s="4">
        <f t="shared" ca="1" si="76"/>
        <v>1.1275987162770718E-2</v>
      </c>
    </row>
    <row r="4920" spans="2:15" x14ac:dyDescent="0.2">
      <c r="B4920" s="14">
        <v>34449</v>
      </c>
      <c r="C4920" s="25">
        <v>1088.76</v>
      </c>
      <c r="D4920" s="25">
        <v>1088.76</v>
      </c>
      <c r="E4920" s="25">
        <v>1067.45</v>
      </c>
      <c r="F4920" s="16">
        <v>1067.92</v>
      </c>
      <c r="G4920" s="28">
        <f ca="1">IFERROR($F4920/OFFSET($F4920,G$12,)-1,"")</f>
        <v>-1.9870224033334161E-2</v>
      </c>
      <c r="H4920" s="29">
        <f ca="1">IFERROR($F4920/OFFSET($F4920,H$12,)-1,"")</f>
        <v>-6.0359694506035844E-2</v>
      </c>
      <c r="I4920" s="29">
        <f ca="1">IFERROR($F4920/OFFSET($F4920,I$12,)-1,"")</f>
        <v>-7.9450732270771929E-2</v>
      </c>
      <c r="J4920" s="29">
        <f ca="1">IFERROR($F4920/OFFSET($F4920,J$12,)-1,"")</f>
        <v>0.37109695973705836</v>
      </c>
      <c r="K4920" s="30">
        <f>F4920/VLOOKUP(YEAR(B4920),$Z$13:$AB$35,3,FALSE)-1</f>
        <v>-7.1018476634538308E-2</v>
      </c>
      <c r="L4920" s="21">
        <f>MAX(F4920:$F$5741)</f>
        <v>1257.96</v>
      </c>
      <c r="M4920" s="28">
        <f ca="1">IF(OFFSET($O4920,M$12,)&lt;&gt;"",_xlfn.STDEV.S(OFFSET($O4920,,,M$12))*SQRT($J$12/$G$12),"")</f>
        <v>0.12348943426965781</v>
      </c>
      <c r="N4920" s="30">
        <f ca="1">IF(OFFSET($O4920,N$12,)&lt;&gt;"",_xlfn.STDEV.S(OFFSET($O4920,,,N$12))*SQRT($J$12/$G$12),"")</f>
        <v>0.12232386427083598</v>
      </c>
      <c r="O4920" s="4">
        <f t="shared" ca="1" si="76"/>
        <v>-2.0070291629082224E-2</v>
      </c>
    </row>
    <row r="4921" spans="2:15" x14ac:dyDescent="0.2">
      <c r="B4921" s="14">
        <v>34446</v>
      </c>
      <c r="C4921" s="25">
        <v>1106.46</v>
      </c>
      <c r="D4921" s="25">
        <v>1110.7</v>
      </c>
      <c r="E4921" s="25">
        <v>1089.24</v>
      </c>
      <c r="F4921" s="16">
        <v>1089.57</v>
      </c>
      <c r="G4921" s="28">
        <f ca="1">IFERROR($F4921/OFFSET($F4921,G$12,)-1,"")</f>
        <v>-1.4240348861405461E-2</v>
      </c>
      <c r="H4921" s="29">
        <f ca="1">IFERROR($F4921/OFFSET($F4921,H$12,)-1,"")</f>
        <v>-3.8399759946340928E-2</v>
      </c>
      <c r="I4921" s="29">
        <f ca="1">IFERROR($F4921/OFFSET($F4921,I$12,)-1,"")</f>
        <v>-5.6935127883325332E-2</v>
      </c>
      <c r="J4921" s="29">
        <f ca="1">IFERROR($F4921/OFFSET($F4921,J$12,)-1,"")</f>
        <v>0.39591821046967479</v>
      </c>
      <c r="K4921" s="30">
        <f>F4921/VLOOKUP(YEAR(B4921),$Z$13:$AB$35,3,FALSE)-1</f>
        <v>-5.2185183896447329E-2</v>
      </c>
      <c r="L4921" s="21">
        <f>MAX(F4921:$F$5741)</f>
        <v>1257.96</v>
      </c>
      <c r="M4921" s="28">
        <f ca="1">IF(OFFSET($O4921,M$12,)&lt;&gt;"",_xlfn.STDEV.S(OFFSET($O4921,,,M$12))*SQRT($J$12/$G$12),"")</f>
        <v>0.11319432467864021</v>
      </c>
      <c r="N4921" s="30">
        <f ca="1">IF(OFFSET($O4921,N$12,)&lt;&gt;"",_xlfn.STDEV.S(OFFSET($O4921,,,N$12))*SQRT($J$12/$G$12),"")</f>
        <v>0.11673242798142063</v>
      </c>
      <c r="O4921" s="4">
        <f t="shared" ca="1" si="76"/>
        <v>-1.4342715616894167E-2</v>
      </c>
    </row>
    <row r="4922" spans="2:15" x14ac:dyDescent="0.2">
      <c r="B4922" s="14">
        <v>34445</v>
      </c>
      <c r="C4922" s="25">
        <v>1105.3599999999999</v>
      </c>
      <c r="D4922" s="25">
        <v>1109.48</v>
      </c>
      <c r="E4922" s="25">
        <v>1102.0899999999999</v>
      </c>
      <c r="F4922" s="16">
        <v>1105.31</v>
      </c>
      <c r="G4922" s="28">
        <f ca="1">IFERROR($F4922/OFFSET($F4922,G$12,)-1,"")</f>
        <v>1.1762789771796456E-4</v>
      </c>
      <c r="H4922" s="29">
        <f ca="1">IFERROR($F4922/OFFSET($F4922,H$12,)-1,"")</f>
        <v>-2.1797617572614558E-2</v>
      </c>
      <c r="I4922" s="29">
        <f ca="1">IFERROR($F4922/OFFSET($F4922,I$12,)-1,"")</f>
        <v>-4.5805744278598293E-2</v>
      </c>
      <c r="J4922" s="29">
        <f ca="1">IFERROR($F4922/OFFSET($F4922,J$12,)-1,"")</f>
        <v>0.43180434472842188</v>
      </c>
      <c r="K4922" s="30">
        <f>F4922/VLOOKUP(YEAR(B4922),$Z$13:$AB$35,3,FALSE)-1</f>
        <v>-3.8492988621733559E-2</v>
      </c>
      <c r="L4922" s="21">
        <f>MAX(F4922:$F$5741)</f>
        <v>1257.96</v>
      </c>
      <c r="M4922" s="28">
        <f ca="1">IF(OFFSET($O4922,M$12,)&lt;&gt;"",_xlfn.STDEV.S(OFFSET($O4922,,,M$12))*SQRT($J$12/$G$12),"")</f>
        <v>0.10693300126480604</v>
      </c>
      <c r="N4922" s="30">
        <f ca="1">IF(OFFSET($O4922,N$12,)&lt;&gt;"",_xlfn.STDEV.S(OFFSET($O4922,,,N$12))*SQRT($J$12/$G$12),"")</f>
        <v>0.11367453806008876</v>
      </c>
      <c r="O4922" s="4">
        <f t="shared" ca="1" si="76"/>
        <v>1.1762098009926843E-4</v>
      </c>
    </row>
    <row r="4923" spans="2:15" x14ac:dyDescent="0.2">
      <c r="B4923" s="14">
        <v>34444</v>
      </c>
      <c r="C4923" s="25">
        <v>1116.75</v>
      </c>
      <c r="D4923" s="25">
        <v>1120.6300000000001</v>
      </c>
      <c r="E4923" s="25">
        <v>1104.42</v>
      </c>
      <c r="F4923" s="16">
        <v>1105.18</v>
      </c>
      <c r="G4923" s="28">
        <f ca="1">IFERROR($F4923/OFFSET($F4923,G$12,)-1,"")</f>
        <v>-1.0307247311250212E-2</v>
      </c>
      <c r="H4923" s="29">
        <f ca="1">IFERROR($F4923/OFFSET($F4923,H$12,)-1,"")</f>
        <v>-2.427870183988412E-2</v>
      </c>
      <c r="I4923" s="29">
        <f ca="1">IFERROR($F4923/OFFSET($F4923,I$12,)-1,"")</f>
        <v>-5.0442911271683766E-2</v>
      </c>
      <c r="J4923" s="29">
        <f ca="1">IFERROR($F4923/OFFSET($F4923,J$12,)-1,"")</f>
        <v>0.4368101509379998</v>
      </c>
      <c r="K4923" s="30">
        <f>F4923/VLOOKUP(YEAR(B4923),$Z$13:$AB$35,3,FALSE)-1</f>
        <v>-3.8606075367966786E-2</v>
      </c>
      <c r="L4923" s="21">
        <f>MAX(F4923:$F$5741)</f>
        <v>1257.96</v>
      </c>
      <c r="M4923" s="28">
        <f ca="1">IF(OFFSET($O4923,M$12,)&lt;&gt;"",_xlfn.STDEV.S(OFFSET($O4923,,,M$12))*SQRT($J$12/$G$12),"")</f>
        <v>0.10710615170960665</v>
      </c>
      <c r="N4923" s="30">
        <f ca="1">IF(OFFSET($O4923,N$12,)&lt;&gt;"",_xlfn.STDEV.S(OFFSET($O4923,,,N$12))*SQRT($J$12/$G$12),"")</f>
        <v>0.11546840687432852</v>
      </c>
      <c r="O4923" s="4">
        <f t="shared" ca="1" si="76"/>
        <v>-1.0360734841728069E-2</v>
      </c>
    </row>
    <row r="4924" spans="2:15" x14ac:dyDescent="0.2">
      <c r="B4924" s="14">
        <v>34443</v>
      </c>
      <c r="C4924" s="25">
        <v>1136.28</v>
      </c>
      <c r="D4924" s="25">
        <v>1136.28</v>
      </c>
      <c r="E4924" s="25">
        <v>1116.69</v>
      </c>
      <c r="F4924" s="16">
        <v>1116.69</v>
      </c>
      <c r="G4924" s="28">
        <f ca="1">IFERROR($F4924/OFFSET($F4924,G$12,)-1,"")</f>
        <v>-1.7447999155316141E-2</v>
      </c>
      <c r="H4924" s="29">
        <f ca="1">IFERROR($F4924/OFFSET($F4924,H$12,)-1,"")</f>
        <v>-1.8303135796608361E-2</v>
      </c>
      <c r="I4924" s="29">
        <f ca="1">IFERROR($F4924/OFFSET($F4924,I$12,)-1,"")</f>
        <v>-4.5392762803580067E-2</v>
      </c>
      <c r="J4924" s="29">
        <f ca="1">IFERROR($F4924/OFFSET($F4924,J$12,)-1,"")</f>
        <v>0.44693946304550636</v>
      </c>
      <c r="K4924" s="30">
        <f>F4924/VLOOKUP(YEAR(B4924),$Z$13:$AB$35,3,FALSE)-1</f>
        <v>-2.8593548836076343E-2</v>
      </c>
      <c r="L4924" s="21">
        <f>MAX(F4924:$F$5741)</f>
        <v>1257.96</v>
      </c>
      <c r="M4924" s="28">
        <f ca="1">IF(OFFSET($O4924,M$12,)&lt;&gt;"",_xlfn.STDEV.S(OFFSET($O4924,,,M$12))*SQRT($J$12/$G$12),"")</f>
        <v>0.10710262860062518</v>
      </c>
      <c r="N4924" s="30">
        <f ca="1">IF(OFFSET($O4924,N$12,)&lt;&gt;"",_xlfn.STDEV.S(OFFSET($O4924,,,N$12))*SQRT($J$12/$G$12),"")</f>
        <v>0.11414748864668088</v>
      </c>
      <c r="O4924" s="4">
        <f t="shared" ca="1" si="76"/>
        <v>-1.7602009570928098E-2</v>
      </c>
    </row>
    <row r="4925" spans="2:15" x14ac:dyDescent="0.2">
      <c r="B4925" s="14">
        <v>34442</v>
      </c>
      <c r="C4925" s="25">
        <v>1133.08</v>
      </c>
      <c r="D4925" s="25">
        <v>1139.78</v>
      </c>
      <c r="E4925" s="25">
        <v>1133.08</v>
      </c>
      <c r="F4925" s="16">
        <v>1136.52</v>
      </c>
      <c r="G4925" s="28">
        <f ca="1">IFERROR($F4925/OFFSET($F4925,G$12,)-1,"")</f>
        <v>3.0359727468494135E-3</v>
      </c>
      <c r="H4925" s="29">
        <f ca="1">IFERROR($F4925/OFFSET($F4925,H$12,)-1,"")</f>
        <v>-4.8247419069551434E-3</v>
      </c>
      <c r="I4925" s="29">
        <f ca="1">IFERROR($F4925/OFFSET($F4925,I$12,)-1,"")</f>
        <v>-2.8291481775976512E-2</v>
      </c>
      <c r="J4925" s="29">
        <f ca="1">IFERROR($F4925/OFFSET($F4925,J$12,)-1,"")</f>
        <v>0.4847542654090351</v>
      </c>
      <c r="K4925" s="30">
        <f>F4925/VLOOKUP(YEAR(B4925),$Z$13:$AB$35,3,FALSE)-1</f>
        <v>-1.1343470545252088E-2</v>
      </c>
      <c r="L4925" s="21">
        <f>MAX(F4925:$F$5741)</f>
        <v>1257.96</v>
      </c>
      <c r="M4925" s="28">
        <f ca="1">IF(OFFSET($O4925,M$12,)&lt;&gt;"",_xlfn.STDEV.S(OFFSET($O4925,,,M$12))*SQRT($J$12/$G$12),"")</f>
        <v>9.5760797736154646E-2</v>
      </c>
      <c r="N4925" s="30">
        <f ca="1">IF(OFFSET($O4925,N$12,)&lt;&gt;"",_xlfn.STDEV.S(OFFSET($O4925,,,N$12))*SQRT($J$12/$G$12),"")</f>
        <v>0.10968712739887289</v>
      </c>
      <c r="O4925" s="4">
        <f t="shared" ca="1" si="76"/>
        <v>3.0313734880545416E-3</v>
      </c>
    </row>
    <row r="4926" spans="2:15" x14ac:dyDescent="0.2">
      <c r="B4926" s="14">
        <v>34439</v>
      </c>
      <c r="C4926" s="25">
        <v>1129.94</v>
      </c>
      <c r="D4926" s="25">
        <v>1134.57</v>
      </c>
      <c r="E4926" s="25">
        <v>1129.73</v>
      </c>
      <c r="F4926" s="16">
        <v>1133.08</v>
      </c>
      <c r="G4926" s="28">
        <f ca="1">IFERROR($F4926/OFFSET($F4926,G$12,)-1,"")</f>
        <v>2.7789086146166042E-3</v>
      </c>
      <c r="H4926" s="29">
        <f ca="1">IFERROR($F4926/OFFSET($F4926,H$12,)-1,"")</f>
        <v>-2.0960667923133336E-3</v>
      </c>
      <c r="I4926" s="29">
        <f ca="1">IFERROR($F4926/OFFSET($F4926,I$12,)-1,"")</f>
        <v>-2.6036428651245891E-2</v>
      </c>
      <c r="J4926" s="29">
        <f ca="1">IFERROR($F4926/OFFSET($F4926,J$12,)-1,"")</f>
        <v>0.46152953164703914</v>
      </c>
      <c r="K4926" s="30">
        <f>F4926/VLOOKUP(YEAR(B4926),$Z$13:$AB$35,3,FALSE)-1</f>
        <v>-1.4335919830195887E-2</v>
      </c>
      <c r="L4926" s="21">
        <f>MAX(F4926:$F$5741)</f>
        <v>1257.96</v>
      </c>
      <c r="M4926" s="28">
        <f ca="1">IF(OFFSET($O4926,M$12,)&lt;&gt;"",_xlfn.STDEV.S(OFFSET($O4926,,,M$12))*SQRT($J$12/$G$12),"")</f>
        <v>9.6659591734460093E-2</v>
      </c>
      <c r="N4926" s="30">
        <f ca="1">IF(OFFSET($O4926,N$12,)&lt;&gt;"",_xlfn.STDEV.S(OFFSET($O4926,,,N$12))*SQRT($J$12/$G$12),"")</f>
        <v>0.11112198231199186</v>
      </c>
      <c r="O4926" s="4">
        <f t="shared" ca="1" si="76"/>
        <v>2.7750545864161837E-3</v>
      </c>
    </row>
    <row r="4927" spans="2:15" x14ac:dyDescent="0.2">
      <c r="B4927" s="14">
        <v>34438</v>
      </c>
      <c r="C4927" s="25">
        <v>1132.68</v>
      </c>
      <c r="D4927" s="25">
        <v>1132.68</v>
      </c>
      <c r="E4927" s="25">
        <v>1123.92</v>
      </c>
      <c r="F4927" s="16">
        <v>1129.94</v>
      </c>
      <c r="G4927" s="28">
        <f ca="1">IFERROR($F4927/OFFSET($F4927,G$12,)-1,"")</f>
        <v>-2.419041565137503E-3</v>
      </c>
      <c r="H4927" s="29">
        <f ca="1">IFERROR($F4927/OFFSET($F4927,H$12,)-1,"")</f>
        <v>5.1356520507206405E-4</v>
      </c>
      <c r="I4927" s="29">
        <f ca="1">IFERROR($F4927/OFFSET($F4927,I$12,)-1,"")</f>
        <v>-2.401229982552211E-2</v>
      </c>
      <c r="J4927" s="29">
        <f ca="1">IFERROR($F4927/OFFSET($F4927,J$12,)-1,"")</f>
        <v>0.44890108481009405</v>
      </c>
      <c r="K4927" s="30">
        <f>F4927/VLOOKUP(YEAR(B4927),$Z$13:$AB$35,3,FALSE)-1</f>
        <v>-1.7067399700754993E-2</v>
      </c>
      <c r="L4927" s="21">
        <f>MAX(F4927:$F$5741)</f>
        <v>1257.96</v>
      </c>
      <c r="M4927" s="28">
        <f ca="1">IF(OFFSET($O4927,M$12,)&lt;&gt;"",_xlfn.STDEV.S(OFFSET($O4927,,,M$12))*SQRT($J$12/$G$12),"")</f>
        <v>0.11407869129670546</v>
      </c>
      <c r="N4927" s="30">
        <f ca="1">IF(OFFSET($O4927,N$12,)&lt;&gt;"",_xlfn.STDEV.S(OFFSET($O4927,,,N$12))*SQRT($J$12/$G$12),"")</f>
        <v>0.11193440492007738</v>
      </c>
      <c r="O4927" s="4">
        <f t="shared" ca="1" si="76"/>
        <v>-2.4219721733137263E-3</v>
      </c>
    </row>
    <row r="4928" spans="2:15" x14ac:dyDescent="0.2">
      <c r="B4928" s="14">
        <v>34437</v>
      </c>
      <c r="C4928" s="25">
        <v>1137.6300000000001</v>
      </c>
      <c r="D4928" s="25">
        <v>1137.6300000000001</v>
      </c>
      <c r="E4928" s="25">
        <v>1128.42</v>
      </c>
      <c r="F4928" s="16">
        <v>1132.68</v>
      </c>
      <c r="G4928" s="28">
        <f ca="1">IFERROR($F4928/OFFSET($F4928,G$12,)-1,"")</f>
        <v>-4.2461165176569393E-3</v>
      </c>
      <c r="H4928" s="29">
        <f ca="1">IFERROR($F4928/OFFSET($F4928,H$12,)-1,"")</f>
        <v>8.0721958686733597E-3</v>
      </c>
      <c r="I4928" s="29">
        <f ca="1">IFERROR($F4928/OFFSET($F4928,I$12,)-1,"")</f>
        <v>-1.7137700337547579E-2</v>
      </c>
      <c r="J4928" s="29">
        <f ca="1">IFERROR($F4928/OFFSET($F4928,J$12,)-1,"")</f>
        <v>0.43524373091397517</v>
      </c>
      <c r="K4928" s="30">
        <f>F4928/VLOOKUP(YEAR(B4928),$Z$13:$AB$35,3,FALSE)-1</f>
        <v>-1.4683879049375292E-2</v>
      </c>
      <c r="L4928" s="21">
        <f>MAX(F4928:$F$5741)</f>
        <v>1257.96</v>
      </c>
      <c r="M4928" s="28">
        <f ca="1">IF(OFFSET($O4928,M$12,)&lt;&gt;"",_xlfn.STDEV.S(OFFSET($O4928,,,M$12))*SQRT($J$12/$G$12),"")</f>
        <v>0.11413019692597409</v>
      </c>
      <c r="N4928" s="30">
        <f ca="1">IF(OFFSET($O4928,N$12,)&lt;&gt;"",_xlfn.STDEV.S(OFFSET($O4928,,,N$12))*SQRT($J$12/$G$12),"")</f>
        <v>0.11209767869584682</v>
      </c>
      <c r="O4928" s="4">
        <f t="shared" ca="1" si="76"/>
        <v>-4.2551568704008403E-3</v>
      </c>
    </row>
    <row r="4929" spans="2:15" x14ac:dyDescent="0.2">
      <c r="B4929" s="14">
        <v>34436</v>
      </c>
      <c r="C4929" s="25">
        <v>1142.03</v>
      </c>
      <c r="D4929" s="25">
        <v>1142.49</v>
      </c>
      <c r="E4929" s="25">
        <v>1137.51</v>
      </c>
      <c r="F4929" s="16">
        <v>1137.51</v>
      </c>
      <c r="G4929" s="28">
        <f ca="1">IFERROR($F4929/OFFSET($F4929,G$12,)-1,"")</f>
        <v>-3.9578645044350269E-3</v>
      </c>
      <c r="H4929" s="29">
        <f ca="1">IFERROR($F4929/OFFSET($F4929,H$12,)-1,"")</f>
        <v>2.1498423987715176E-2</v>
      </c>
      <c r="I4929" s="29">
        <f ca="1">IFERROR($F4929/OFFSET($F4929,I$12,)-1,"")</f>
        <v>-1.7023703562879744E-2</v>
      </c>
      <c r="J4929" s="29">
        <f ca="1">IFERROR($F4929/OFFSET($F4929,J$12,)-1,"")</f>
        <v>0.4526844094809972</v>
      </c>
      <c r="K4929" s="30">
        <f>F4929/VLOOKUP(YEAR(B4929),$Z$13:$AB$35,3,FALSE)-1</f>
        <v>-1.0482271477782801E-2</v>
      </c>
      <c r="L4929" s="21">
        <f>MAX(F4929:$F$5741)</f>
        <v>1257.96</v>
      </c>
      <c r="M4929" s="28">
        <f ca="1">IF(OFFSET($O4929,M$12,)&lt;&gt;"",_xlfn.STDEV.S(OFFSET($O4929,,,M$12))*SQRT($J$12/$G$12),"")</f>
        <v>0.11369939959442539</v>
      </c>
      <c r="N4929" s="30">
        <f ca="1">IF(OFFSET($O4929,N$12,)&lt;&gt;"",_xlfn.STDEV.S(OFFSET($O4929,,,N$12))*SQRT($J$12/$G$12),"")</f>
        <v>0.1163461928173064</v>
      </c>
      <c r="O4929" s="4">
        <f t="shared" ca="1" si="76"/>
        <v>-3.9657175779353494E-3</v>
      </c>
    </row>
    <row r="4930" spans="2:15" x14ac:dyDescent="0.2">
      <c r="B4930" s="14">
        <v>34435</v>
      </c>
      <c r="C4930" s="25">
        <v>1135.92</v>
      </c>
      <c r="D4930" s="25">
        <v>1142.43</v>
      </c>
      <c r="E4930" s="25">
        <v>1135.92</v>
      </c>
      <c r="F4930" s="16">
        <v>1142.03</v>
      </c>
      <c r="G4930" s="28">
        <f ca="1">IFERROR($F4930/OFFSET($F4930,G$12,)-1,"")</f>
        <v>5.7862011871840924E-3</v>
      </c>
      <c r="H4930" s="29">
        <f ca="1">IFERROR($F4930/OFFSET($F4930,H$12,)-1,"")</f>
        <v>1.7979070472251557E-2</v>
      </c>
      <c r="I4930" s="29">
        <f ca="1">IFERROR($F4930/OFFSET($F4930,I$12,)-1,"")</f>
        <v>-9.6345630192345988E-3</v>
      </c>
      <c r="J4930" s="29">
        <f ca="1">IFERROR($F4930/OFFSET($F4930,J$12,)-1,"")</f>
        <v>0.46555020853384654</v>
      </c>
      <c r="K4930" s="30">
        <f>F4930/VLOOKUP(YEAR(B4930),$Z$13:$AB$35,3,FALSE)-1</f>
        <v>-6.5503323010542847E-3</v>
      </c>
      <c r="L4930" s="21">
        <f>MAX(F4930:$F$5741)</f>
        <v>1257.96</v>
      </c>
      <c r="M4930" s="28">
        <f ca="1">IF(OFFSET($O4930,M$12,)&lt;&gt;"",_xlfn.STDEV.S(OFFSET($O4930,,,M$12))*SQRT($J$12/$G$12),"")</f>
        <v>0.11456210199827069</v>
      </c>
      <c r="N4930" s="30">
        <f ca="1">IF(OFFSET($O4930,N$12,)&lt;&gt;"",_xlfn.STDEV.S(OFFSET($O4930,,,N$12))*SQRT($J$12/$G$12),"")</f>
        <v>0.11637911829603191</v>
      </c>
      <c r="O4930" s="4">
        <f t="shared" ca="1" si="76"/>
        <v>5.7695254204008332E-3</v>
      </c>
    </row>
    <row r="4931" spans="2:15" x14ac:dyDescent="0.2">
      <c r="B4931" s="14">
        <v>34432</v>
      </c>
      <c r="C4931" s="25">
        <v>1129.94</v>
      </c>
      <c r="D4931" s="25">
        <v>1136.25</v>
      </c>
      <c r="E4931" s="25">
        <v>1129.94</v>
      </c>
      <c r="F4931" s="16">
        <v>1135.46</v>
      </c>
      <c r="G4931" s="28">
        <f ca="1">IFERROR($F4931/OFFSET($F4931,G$12,)-1,"")</f>
        <v>5.4012892257562228E-3</v>
      </c>
      <c r="H4931" s="29">
        <f ca="1">IFERROR($F4931/OFFSET($F4931,H$12,)-1,"")</f>
        <v>1.3351182507808979E-2</v>
      </c>
      <c r="I4931" s="29">
        <f ca="1">IFERROR($F4931/OFFSET($F4931,I$12,)-1,"")</f>
        <v>-1.6040278343457781E-2</v>
      </c>
      <c r="J4931" s="29">
        <f ca="1">IFERROR($F4931/OFFSET($F4931,J$12,)-1,"")</f>
        <v>0.45887885289923047</v>
      </c>
      <c r="K4931" s="30">
        <f>F4931/VLOOKUP(YEAR(B4931),$Z$13:$AB$35,3,FALSE)-1</f>
        <v>-1.2265562476077685E-2</v>
      </c>
      <c r="L4931" s="21">
        <f>MAX(F4931:$F$5741)</f>
        <v>1257.96</v>
      </c>
      <c r="M4931" s="28">
        <f ca="1">IF(OFFSET($O4931,M$12,)&lt;&gt;"",_xlfn.STDEV.S(OFFSET($O4931,,,M$12))*SQRT($J$12/$G$12),"")</f>
        <v>0.11482869155520513</v>
      </c>
      <c r="N4931" s="30">
        <f ca="1">IF(OFFSET($O4931,N$12,)&lt;&gt;"",_xlfn.STDEV.S(OFFSET($O4931,,,N$12))*SQRT($J$12/$G$12),"")</f>
        <v>0.11957496906762244</v>
      </c>
      <c r="O4931" s="4">
        <f t="shared" ca="1" si="76"/>
        <v>5.3867545768447149E-3</v>
      </c>
    </row>
    <row r="4932" spans="2:15" x14ac:dyDescent="0.2">
      <c r="B4932" s="14">
        <v>34431</v>
      </c>
      <c r="C4932" s="25">
        <v>1124.07</v>
      </c>
      <c r="D4932" s="25">
        <v>1129.3599999999999</v>
      </c>
      <c r="E4932" s="25">
        <v>1122.4100000000001</v>
      </c>
      <c r="F4932" s="16">
        <v>1129.3599999999999</v>
      </c>
      <c r="G4932" s="28">
        <f ca="1">IFERROR($F4932/OFFSET($F4932,G$12,)-1,"")</f>
        <v>5.1174339851016715E-3</v>
      </c>
      <c r="H4932" s="29">
        <f ca="1">IFERROR($F4932/OFFSET($F4932,H$12,)-1,"")</f>
        <v>-2.3145285252390568E-3</v>
      </c>
      <c r="I4932" s="29">
        <f ca="1">IFERROR($F4932/OFFSET($F4932,I$12,)-1,"")</f>
        <v>-2.0188612130519035E-2</v>
      </c>
      <c r="J4932" s="29">
        <f ca="1">IFERROR($F4932/OFFSET($F4932,J$12,)-1,"")</f>
        <v>0.46855129188718259</v>
      </c>
      <c r="K4932" s="30">
        <f>F4932/VLOOKUP(YEAR(B4932),$Z$13:$AB$35,3,FALSE)-1</f>
        <v>-1.757194056856537E-2</v>
      </c>
      <c r="L4932" s="21">
        <f>MAX(F4932:$F$5741)</f>
        <v>1257.96</v>
      </c>
      <c r="M4932" s="28">
        <f ca="1">IF(OFFSET($O4932,M$12,)&lt;&gt;"",_xlfn.STDEV.S(OFFSET($O4932,,,M$12))*SQRT($J$12/$G$12),"")</f>
        <v>0.11563413186337571</v>
      </c>
      <c r="N4932" s="30">
        <f ca="1">IF(OFFSET($O4932,N$12,)&lt;&gt;"",_xlfn.STDEV.S(OFFSET($O4932,,,N$12))*SQRT($J$12/$G$12),"")</f>
        <v>0.12065578354398865</v>
      </c>
      <c r="O4932" s="4">
        <f t="shared" ca="1" si="76"/>
        <v>5.1043844210599664E-3</v>
      </c>
    </row>
    <row r="4933" spans="2:15" x14ac:dyDescent="0.2">
      <c r="B4933" s="14">
        <v>34430</v>
      </c>
      <c r="C4933" s="25">
        <v>1114.5</v>
      </c>
      <c r="D4933" s="25">
        <v>1123.76</v>
      </c>
      <c r="E4933" s="25">
        <v>1114.5</v>
      </c>
      <c r="F4933" s="16">
        <v>1123.6099999999999</v>
      </c>
      <c r="G4933" s="28">
        <f ca="1">IFERROR($F4933/OFFSET($F4933,G$12,)-1,"")</f>
        <v>9.0160474869114271E-3</v>
      </c>
      <c r="H4933" s="29">
        <f ca="1">IFERROR($F4933/OFFSET($F4933,H$12,)-1,"")</f>
        <v>-7.2362608234670667E-3</v>
      </c>
      <c r="I4933" s="29">
        <f ca="1">IFERROR($F4933/OFFSET($F4933,I$12,)-1,"")</f>
        <v>-1.7179094686201712E-2</v>
      </c>
      <c r="J4933" s="29">
        <f ca="1">IFERROR($F4933/OFFSET($F4933,J$12,)-1,"")</f>
        <v>0.46381531807345056</v>
      </c>
      <c r="K4933" s="30">
        <f>F4933/VLOOKUP(YEAR(B4933),$Z$13:$AB$35,3,FALSE)-1</f>
        <v>-2.2573854344270838E-2</v>
      </c>
      <c r="L4933" s="21">
        <f>MAX(F4933:$F$5741)</f>
        <v>1257.96</v>
      </c>
      <c r="M4933" s="28">
        <f ca="1">IF(OFFSET($O4933,M$12,)&lt;&gt;"",_xlfn.STDEV.S(OFFSET($O4933,,,M$12))*SQRT($J$12/$G$12),"")</f>
        <v>0.11458906476191347</v>
      </c>
      <c r="N4933" s="30">
        <f ca="1">IF(OFFSET($O4933,N$12,)&lt;&gt;"",_xlfn.STDEV.S(OFFSET($O4933,,,N$12))*SQRT($J$12/$G$12),"")</f>
        <v>0.12204752357596944</v>
      </c>
      <c r="O4933" s="4">
        <f t="shared" ca="1" si="76"/>
        <v>8.9756455927805009E-3</v>
      </c>
    </row>
    <row r="4934" spans="2:15" x14ac:dyDescent="0.2">
      <c r="B4934" s="14">
        <v>34429</v>
      </c>
      <c r="C4934" s="25">
        <v>1121.74</v>
      </c>
      <c r="D4934" s="25">
        <v>1121.74</v>
      </c>
      <c r="E4934" s="25">
        <v>1105.67</v>
      </c>
      <c r="F4934" s="16">
        <v>1113.57</v>
      </c>
      <c r="G4934" s="28">
        <f ca="1">IFERROR($F4934/OFFSET($F4934,G$12,)-1,"")</f>
        <v>-7.3895138430819518E-3</v>
      </c>
      <c r="H4934" s="29">
        <f ca="1">IFERROR($F4934/OFFSET($F4934,H$12,)-1,"")</f>
        <v>-1.7114461234289058E-2</v>
      </c>
      <c r="I4934" s="29">
        <f ca="1">IFERROR($F4934/OFFSET($F4934,I$12,)-1,"")</f>
        <v>-2.1123417721518933E-2</v>
      </c>
      <c r="J4934" s="29">
        <f ca="1">IFERROR($F4934/OFFSET($F4934,J$12,)-1,"")</f>
        <v>0.44717211623434006</v>
      </c>
      <c r="K4934" s="30">
        <f>F4934/VLOOKUP(YEAR(B4934),$Z$13:$AB$35,3,FALSE)-1</f>
        <v>-3.1307630745676662E-2</v>
      </c>
      <c r="L4934" s="21">
        <f>MAX(F4934:$F$5741)</f>
        <v>1257.96</v>
      </c>
      <c r="M4934" s="28">
        <f ca="1">IF(OFFSET($O4934,M$12,)&lt;&gt;"",_xlfn.STDEV.S(OFFSET($O4934,,,M$12))*SQRT($J$12/$G$12),"")</f>
        <v>0.11064411174033061</v>
      </c>
      <c r="N4934" s="30">
        <f ca="1">IF(OFFSET($O4934,N$12,)&lt;&gt;"",_xlfn.STDEV.S(OFFSET($O4934,,,N$12))*SQRT($J$12/$G$12),"")</f>
        <v>0.12135208448344761</v>
      </c>
      <c r="O4934" s="4">
        <f t="shared" ca="1" si="76"/>
        <v>-7.4169515516166792E-3</v>
      </c>
    </row>
    <row r="4935" spans="2:15" x14ac:dyDescent="0.2">
      <c r="B4935" s="14">
        <v>34424</v>
      </c>
      <c r="C4935" s="25">
        <v>1120.03</v>
      </c>
      <c r="D4935" s="25">
        <v>1121.8599999999999</v>
      </c>
      <c r="E4935" s="25">
        <v>1114.21</v>
      </c>
      <c r="F4935" s="16">
        <v>1121.8599999999999</v>
      </c>
      <c r="G4935" s="28">
        <f ca="1">IFERROR($F4935/OFFSET($F4935,G$12,)-1,"")</f>
        <v>1.2137438643462506E-3</v>
      </c>
      <c r="H4935" s="29">
        <f ca="1">IFERROR($F4935/OFFSET($F4935,H$12,)-1,"")</f>
        <v>-2.9272555789182308E-2</v>
      </c>
      <c r="I4935" s="29">
        <f ca="1">IFERROR($F4935/OFFSET($F4935,I$12,)-1,"")</f>
        <v>-8.4846128011596411E-3</v>
      </c>
      <c r="J4935" s="29">
        <f ca="1">IFERROR($F4935/OFFSET($F4935,J$12,)-1,"")</f>
        <v>0.44070169130205827</v>
      </c>
      <c r="K4935" s="30">
        <f>F4935/VLOOKUP(YEAR(B4935),$Z$13:$AB$35,3,FALSE)-1</f>
        <v>-2.4096175928181252E-2</v>
      </c>
      <c r="L4935" s="21">
        <f>MAX(F4935:$F$5741)</f>
        <v>1257.96</v>
      </c>
      <c r="M4935" s="28">
        <f ca="1">IF(OFFSET($O4935,M$12,)&lt;&gt;"",_xlfn.STDEV.S(OFFSET($O4935,,,M$12))*SQRT($J$12/$G$12),"")</f>
        <v>0.10955896704282923</v>
      </c>
      <c r="N4935" s="30">
        <f ca="1">IF(OFFSET($O4935,N$12,)&lt;&gt;"",_xlfn.STDEV.S(OFFSET($O4935,,,N$12))*SQRT($J$12/$G$12),"")</f>
        <v>0.12074789550136929</v>
      </c>
      <c r="O4935" s="4">
        <f t="shared" ca="1" si="76"/>
        <v>1.2130078727388E-3</v>
      </c>
    </row>
    <row r="4936" spans="2:15" x14ac:dyDescent="0.2">
      <c r="B4936" s="14">
        <v>34423</v>
      </c>
      <c r="C4936" s="25">
        <v>1131.29</v>
      </c>
      <c r="D4936" s="25">
        <v>1131.29</v>
      </c>
      <c r="E4936" s="25">
        <v>1116.73</v>
      </c>
      <c r="F4936" s="16">
        <v>1120.5</v>
      </c>
      <c r="G4936" s="28">
        <f ca="1">IFERROR($F4936/OFFSET($F4936,G$12,)-1,"")</f>
        <v>-1.0141521935016495E-2</v>
      </c>
      <c r="H4936" s="29">
        <f ca="1">IFERROR($F4936/OFFSET($F4936,H$12,)-1,"")</f>
        <v>-3.4126662586523415E-2</v>
      </c>
      <c r="I4936" s="29">
        <f ca="1">IFERROR($F4936/OFFSET($F4936,I$12,)-1,"")</f>
        <v>-3.0482898254782675E-2</v>
      </c>
      <c r="J4936" s="29">
        <f ca="1">IFERROR($F4936/OFFSET($F4936,J$12,)-1,"")</f>
        <v>0.41534458367016991</v>
      </c>
      <c r="K4936" s="30">
        <f>F4936/VLOOKUP(YEAR(B4936),$Z$13:$AB$35,3,FALSE)-1</f>
        <v>-2.5279237273391542E-2</v>
      </c>
      <c r="L4936" s="21">
        <f>MAX(F4936:$F$5741)</f>
        <v>1257.96</v>
      </c>
      <c r="M4936" s="28">
        <f ca="1">IF(OFFSET($O4936,M$12,)&lt;&gt;"",_xlfn.STDEV.S(OFFSET($O4936,,,M$12))*SQRT($J$12/$G$12),"")</f>
        <v>0.10993644459358097</v>
      </c>
      <c r="N4936" s="30">
        <f ca="1">IF(OFFSET($O4936,N$12,)&lt;&gt;"",_xlfn.STDEV.S(OFFSET($O4936,,,N$12))*SQRT($J$12/$G$12),"")</f>
        <v>0.120957799495785</v>
      </c>
      <c r="O4936" s="4">
        <f t="shared" ca="1" si="76"/>
        <v>-1.0193297521545359E-2</v>
      </c>
    </row>
    <row r="4937" spans="2:15" x14ac:dyDescent="0.2">
      <c r="B4937" s="14">
        <v>34422</v>
      </c>
      <c r="C4937" s="25">
        <v>1131.8</v>
      </c>
      <c r="D4937" s="25">
        <v>1138.58</v>
      </c>
      <c r="E4937" s="25">
        <v>1131.8</v>
      </c>
      <c r="F4937" s="16">
        <v>1131.98</v>
      </c>
      <c r="G4937" s="28">
        <f ca="1">IFERROR($F4937/OFFSET($F4937,G$12,)-1,"")</f>
        <v>1.5903869941702453E-4</v>
      </c>
      <c r="H4937" s="29">
        <f ca="1">IFERROR($F4937/OFFSET($F4937,H$12,)-1,"")</f>
        <v>-2.0227636646903413E-2</v>
      </c>
      <c r="I4937" s="29">
        <f ca="1">IFERROR($F4937/OFFSET($F4937,I$12,)-1,"")</f>
        <v>-2.3279491958307474E-2</v>
      </c>
      <c r="J4937" s="29">
        <f ca="1">IFERROR($F4937/OFFSET($F4937,J$12,)-1,"")</f>
        <v>0.41912594338439946</v>
      </c>
      <c r="K4937" s="30">
        <f>F4937/VLOOKUP(YEAR(B4937),$Z$13:$AB$35,3,FALSE)-1</f>
        <v>-1.5292807682939502E-2</v>
      </c>
      <c r="L4937" s="21">
        <f>MAX(F4937:$F$5741)</f>
        <v>1257.96</v>
      </c>
      <c r="M4937" s="28">
        <f ca="1">IF(OFFSET($O4937,M$12,)&lt;&gt;"",_xlfn.STDEV.S(OFFSET($O4937,,,M$12))*SQRT($J$12/$G$12),"")</f>
        <v>0.1107150031026444</v>
      </c>
      <c r="N4937" s="30">
        <f ca="1">IF(OFFSET($O4937,N$12,)&lt;&gt;"",_xlfn.STDEV.S(OFFSET($O4937,,,N$12))*SQRT($J$12/$G$12),"")</f>
        <v>0.12172770470202432</v>
      </c>
      <c r="O4937" s="4">
        <f t="shared" ca="1" si="76"/>
        <v>1.590260541037801E-4</v>
      </c>
    </row>
    <row r="4938" spans="2:15" x14ac:dyDescent="0.2">
      <c r="B4938" s="14">
        <v>34421</v>
      </c>
      <c r="C4938" s="25">
        <v>1132.96</v>
      </c>
      <c r="D4938" s="25">
        <v>1133.49</v>
      </c>
      <c r="E4938" s="25">
        <v>1129.79</v>
      </c>
      <c r="F4938" s="16">
        <v>1131.8</v>
      </c>
      <c r="G4938" s="28">
        <f ca="1">IFERROR($F4938/OFFSET($F4938,G$12,)-1,"")</f>
        <v>-1.0238666854964773E-3</v>
      </c>
      <c r="H4938" s="29">
        <f ca="1">IFERROR($F4938/OFFSET($F4938,H$12,)-1,"")</f>
        <v>-2.2937403420323355E-2</v>
      </c>
      <c r="I4938" s="29">
        <f ca="1">IFERROR($F4938/OFFSET($F4938,I$12,)-1,"")</f>
        <v>-2.5159128689675403E-2</v>
      </c>
      <c r="J4938" s="29">
        <f ca="1">IFERROR($F4938/OFFSET($F4938,J$12,)-1,"")</f>
        <v>0.43012383118524133</v>
      </c>
      <c r="K4938" s="30">
        <f>F4938/VLOOKUP(YEAR(B4938),$Z$13:$AB$35,3,FALSE)-1</f>
        <v>-1.5449389331570362E-2</v>
      </c>
      <c r="L4938" s="21">
        <f>MAX(F4938:$F$5741)</f>
        <v>1257.96</v>
      </c>
      <c r="M4938" s="28">
        <f ca="1">IF(OFFSET($O4938,M$12,)&lt;&gt;"",_xlfn.STDEV.S(OFFSET($O4938,,,M$12))*SQRT($J$12/$G$12),"")</f>
        <v>0.11084914121181021</v>
      </c>
      <c r="N4938" s="30">
        <f ca="1">IF(OFFSET($O4938,N$12,)&lt;&gt;"",_xlfn.STDEV.S(OFFSET($O4938,,,N$12))*SQRT($J$12/$G$12),"")</f>
        <v>0.12745123709506342</v>
      </c>
      <c r="O4938" s="4">
        <f t="shared" ca="1" si="76"/>
        <v>-1.0243911950404412E-3</v>
      </c>
    </row>
    <row r="4939" spans="2:15" x14ac:dyDescent="0.2">
      <c r="B4939" s="14">
        <v>34418</v>
      </c>
      <c r="C4939" s="25">
        <v>1155.69</v>
      </c>
      <c r="D4939" s="25">
        <v>1155.69</v>
      </c>
      <c r="E4939" s="25">
        <v>1131.4000000000001</v>
      </c>
      <c r="F4939" s="16">
        <v>1132.96</v>
      </c>
      <c r="G4939" s="28">
        <f ca="1">IFERROR($F4939/OFFSET($F4939,G$12,)-1,"")</f>
        <v>-1.9667904022705018E-2</v>
      </c>
      <c r="H4939" s="29">
        <f ca="1">IFERROR($F4939/OFFSET($F4939,H$12,)-1,"")</f>
        <v>-2.6574676301025058E-2</v>
      </c>
      <c r="I4939" s="29">
        <f ca="1">IFERROR($F4939/OFFSET($F4939,I$12,)-1,"")</f>
        <v>-3.0481439011449729E-2</v>
      </c>
      <c r="J4939" s="29">
        <f ca="1">IFERROR($F4939/OFFSET($F4939,J$12,)-1,"")</f>
        <v>0.44900177774367256</v>
      </c>
      <c r="K4939" s="30">
        <f>F4939/VLOOKUP(YEAR(B4939),$Z$13:$AB$35,3,FALSE)-1</f>
        <v>-1.444030759594972E-2</v>
      </c>
      <c r="L4939" s="21">
        <f>MAX(F4939:$F$5741)</f>
        <v>1257.96</v>
      </c>
      <c r="M4939" s="28">
        <f ca="1">IF(OFFSET($O4939,M$12,)&lt;&gt;"",_xlfn.STDEV.S(OFFSET($O4939,,,M$12))*SQRT($J$12/$G$12),"")</f>
        <v>0.11090615734371699</v>
      </c>
      <c r="N4939" s="30">
        <f ca="1">IF(OFFSET($O4939,N$12,)&lt;&gt;"",_xlfn.STDEV.S(OFFSET($O4939,,,N$12))*SQRT($J$12/$G$12),"")</f>
        <v>0.12883303226797133</v>
      </c>
      <c r="O4939" s="4">
        <f t="shared" ca="1" si="76"/>
        <v>-1.9863891275938118E-2</v>
      </c>
    </row>
    <row r="4940" spans="2:15" x14ac:dyDescent="0.2">
      <c r="B4940" s="14">
        <v>34417</v>
      </c>
      <c r="C4940" s="25">
        <v>1160.0899999999999</v>
      </c>
      <c r="D4940" s="25">
        <v>1161.1099999999999</v>
      </c>
      <c r="E4940" s="25">
        <v>1155.69</v>
      </c>
      <c r="F4940" s="16">
        <v>1155.69</v>
      </c>
      <c r="G4940" s="28">
        <f ca="1">IFERROR($F4940/OFFSET($F4940,G$12,)-1,"")</f>
        <v>-3.7928091785981444E-3</v>
      </c>
      <c r="H4940" s="29">
        <f ca="1">IFERROR($F4940/OFFSET($F4940,H$12,)-1,"")</f>
        <v>-1.2053445490216141E-2</v>
      </c>
      <c r="I4940" s="29">
        <f ca="1">IFERROR($F4940/OFFSET($F4940,I$12,)-1,"")</f>
        <v>-1.9180337607889286E-2</v>
      </c>
      <c r="J4940" s="29">
        <f ca="1">IFERROR($F4940/OFFSET($F4940,J$12,)-1,"")</f>
        <v>0.48387966565232454</v>
      </c>
      <c r="K4940" s="30">
        <f>F4940/VLOOKUP(YEAR(B4940),$Z$13:$AB$35,3,FALSE)-1</f>
        <v>5.3324750339260873E-3</v>
      </c>
      <c r="L4940" s="21">
        <f>MAX(F4940:$F$5741)</f>
        <v>1257.96</v>
      </c>
      <c r="M4940" s="28">
        <f ca="1">IF(OFFSET($O4940,M$12,)&lt;&gt;"",_xlfn.STDEV.S(OFFSET($O4940,,,M$12))*SQRT($J$12/$G$12),"")</f>
        <v>0.10788947429418415</v>
      </c>
      <c r="N4940" s="30">
        <f ca="1">IF(OFFSET($O4940,N$12,)&lt;&gt;"",_xlfn.STDEV.S(OFFSET($O4940,,,N$12))*SQRT($J$12/$G$12),"")</f>
        <v>0.12251958703369502</v>
      </c>
      <c r="O4940" s="4">
        <f t="shared" ca="1" si="76"/>
        <v>-3.8000201182507637E-3</v>
      </c>
    </row>
    <row r="4941" spans="2:15" x14ac:dyDescent="0.2">
      <c r="B4941" s="14">
        <v>34416</v>
      </c>
      <c r="C4941" s="25">
        <v>1155.3499999999999</v>
      </c>
      <c r="D4941" s="25">
        <v>1160.0899999999999</v>
      </c>
      <c r="E4941" s="25">
        <v>1155.0999999999999</v>
      </c>
      <c r="F4941" s="16">
        <v>1160.0899999999999</v>
      </c>
      <c r="G4941" s="28">
        <f ca="1">IFERROR($F4941/OFFSET($F4941,G$12,)-1,"")</f>
        <v>4.1026528757519554E-3</v>
      </c>
      <c r="H4941" s="29">
        <f ca="1">IFERROR($F4941/OFFSET($F4941,H$12,)-1,"")</f>
        <v>-8.1394652918493904E-3</v>
      </c>
      <c r="I4941" s="29">
        <f ca="1">IFERROR($F4941/OFFSET($F4941,I$12,)-1,"")</f>
        <v>-8.6734345091605825E-3</v>
      </c>
      <c r="J4941" s="29">
        <f ca="1">IFERROR($F4941/OFFSET($F4941,J$12,)-1,"")</f>
        <v>0.49056264374461955</v>
      </c>
      <c r="K4941" s="30">
        <f>F4941/VLOOKUP(YEAR(B4941),$Z$13:$AB$35,3,FALSE)-1</f>
        <v>9.1600264449005486E-3</v>
      </c>
      <c r="L4941" s="21">
        <f>MAX(F4941:$F$5741)</f>
        <v>1257.96</v>
      </c>
      <c r="M4941" s="28">
        <f ca="1">IF(OFFSET($O4941,M$12,)&lt;&gt;"",_xlfn.STDEV.S(OFFSET($O4941,,,M$12))*SQRT($J$12/$G$12),"")</f>
        <v>0.10843245873649331</v>
      </c>
      <c r="N4941" s="30">
        <f ca="1">IF(OFFSET($O4941,N$12,)&lt;&gt;"",_xlfn.STDEV.S(OFFSET($O4941,,,N$12))*SQRT($J$12/$G$12),"")</f>
        <v>0.12220041820245039</v>
      </c>
      <c r="O4941" s="4">
        <f t="shared" ca="1" si="76"/>
        <v>4.0942599431374963E-3</v>
      </c>
    </row>
    <row r="4942" spans="2:15" x14ac:dyDescent="0.2">
      <c r="B4942" s="14">
        <v>34415</v>
      </c>
      <c r="C4942" s="25">
        <v>1158.31</v>
      </c>
      <c r="D4942" s="25">
        <v>1159.82</v>
      </c>
      <c r="E4942" s="25">
        <v>1154.77</v>
      </c>
      <c r="F4942" s="16">
        <v>1155.3499999999999</v>
      </c>
      <c r="G4942" s="28">
        <f ca="1">IFERROR($F4942/OFFSET($F4942,G$12,)-1,"")</f>
        <v>-2.6071117173269709E-3</v>
      </c>
      <c r="H4942" s="29">
        <f ca="1">IFERROR($F4942/OFFSET($F4942,H$12,)-1,"")</f>
        <v>-6.89376552601495E-3</v>
      </c>
      <c r="I4942" s="29">
        <f ca="1">IFERROR($F4942/OFFSET($F4942,I$12,)-1,"")</f>
        <v>-1.0483131921308009E-2</v>
      </c>
      <c r="J4942" s="29">
        <f ca="1">IFERROR($F4942/OFFSET($F4942,J$12,)-1,"")</f>
        <v>0.47392391498481867</v>
      </c>
      <c r="K4942" s="30">
        <f>F4942/VLOOKUP(YEAR(B4942),$Z$13:$AB$35,3,FALSE)-1</f>
        <v>5.0367096976233761E-3</v>
      </c>
      <c r="L4942" s="21">
        <f>MAX(F4942:$F$5741)</f>
        <v>1257.96</v>
      </c>
      <c r="M4942" s="28">
        <f ca="1">IF(OFFSET($O4942,M$12,)&lt;&gt;"",_xlfn.STDEV.S(OFFSET($O4942,,,M$12))*SQRT($J$12/$G$12),"")</f>
        <v>0.10749367478967907</v>
      </c>
      <c r="N4942" s="30">
        <f ca="1">IF(OFFSET($O4942,N$12,)&lt;&gt;"",_xlfn.STDEV.S(OFFSET($O4942,,,N$12))*SQRT($J$12/$G$12),"")</f>
        <v>0.12866837086806329</v>
      </c>
      <c r="O4942" s="4">
        <f t="shared" ca="1" si="76"/>
        <v>-2.6105161515278287E-3</v>
      </c>
    </row>
    <row r="4943" spans="2:15" x14ac:dyDescent="0.2">
      <c r="B4943" s="14">
        <v>34414</v>
      </c>
      <c r="C4943" s="25">
        <v>1163.42</v>
      </c>
      <c r="D4943" s="25">
        <v>1163.42</v>
      </c>
      <c r="E4943" s="25">
        <v>1153.6199999999999</v>
      </c>
      <c r="F4943" s="16">
        <v>1158.3699999999999</v>
      </c>
      <c r="G4943" s="28">
        <f ca="1">IFERROR($F4943/OFFSET($F4943,G$12,)-1,"")</f>
        <v>-4.7427162360705877E-3</v>
      </c>
      <c r="H4943" s="29">
        <f ca="1">IFERROR($F4943/OFFSET($F4943,H$12,)-1,"")</f>
        <v>5.4416362913944916E-4</v>
      </c>
      <c r="I4943" s="29">
        <f ca="1">IFERROR($F4943/OFFSET($F4943,I$12,)-1,"")</f>
        <v>-1.1924766494647465E-2</v>
      </c>
      <c r="J4943" s="29">
        <f ca="1">IFERROR($F4943/OFFSET($F4943,J$12,)-1,"")</f>
        <v>0.41792031336067059</v>
      </c>
      <c r="K4943" s="30">
        <f>F4943/VLOOKUP(YEAR(B4943),$Z$13:$AB$35,3,FALSE)-1</f>
        <v>7.6638018024286492E-3</v>
      </c>
      <c r="L4943" s="21">
        <f>MAX(F4943:$F$5741)</f>
        <v>1257.96</v>
      </c>
      <c r="M4943" s="28">
        <f ca="1">IF(OFFSET($O4943,M$12,)&lt;&gt;"",_xlfn.STDEV.S(OFFSET($O4943,,,M$12))*SQRT($J$12/$G$12),"")</f>
        <v>0.11122889365640576</v>
      </c>
      <c r="N4943" s="30">
        <f ca="1">IF(OFFSET($O4943,N$12,)&lt;&gt;"",_xlfn.STDEV.S(OFFSET($O4943,,,N$12))*SQRT($J$12/$G$12),"")</f>
        <v>0.13546118864738269</v>
      </c>
      <c r="O4943" s="4">
        <f t="shared" ref="O4943:O5006" ca="1" si="77">IFERROR(LN(1+G4943),"")</f>
        <v>-4.7539986015584165E-3</v>
      </c>
    </row>
    <row r="4944" spans="2:15" x14ac:dyDescent="0.2">
      <c r="B4944" s="14">
        <v>34411</v>
      </c>
      <c r="C4944" s="25">
        <v>1169.32</v>
      </c>
      <c r="D4944" s="25">
        <v>1169.32</v>
      </c>
      <c r="E4944" s="25">
        <v>1162.5899999999999</v>
      </c>
      <c r="F4944" s="16">
        <v>1163.8900000000001</v>
      </c>
      <c r="G4944" s="28">
        <f ca="1">IFERROR($F4944/OFFSET($F4944,G$12,)-1,"")</f>
        <v>-5.0436403115088346E-3</v>
      </c>
      <c r="H4944" s="29">
        <f ca="1">IFERROR($F4944/OFFSET($F4944,H$12,)-1,"")</f>
        <v>9.9442048540909767E-3</v>
      </c>
      <c r="I4944" s="29">
        <f ca="1">IFERROR($F4944/OFFSET($F4944,I$12,)-1,"")</f>
        <v>-1.1172092707129599E-2</v>
      </c>
      <c r="J4944" s="29">
        <f ca="1">IFERROR($F4944/OFFSET($F4944,J$12,)-1,"")</f>
        <v>0.40607180825360012</v>
      </c>
      <c r="K4944" s="30">
        <f>F4944/VLOOKUP(YEAR(B4944),$Z$13:$AB$35,3,FALSE)-1</f>
        <v>1.2465639027106068E-2</v>
      </c>
      <c r="L4944" s="21">
        <f>MAX(F4944:$F$5741)</f>
        <v>1257.96</v>
      </c>
      <c r="M4944" s="28">
        <f ca="1">IF(OFFSET($O4944,M$12,)&lt;&gt;"",_xlfn.STDEV.S(OFFSET($O4944,,,M$12))*SQRT($J$12/$G$12),"")</f>
        <v>0.11462148795687777</v>
      </c>
      <c r="N4944" s="30">
        <f ca="1">IF(OFFSET($O4944,N$12,)&lt;&gt;"",_xlfn.STDEV.S(OFFSET($O4944,,,N$12))*SQRT($J$12/$G$12),"")</f>
        <v>0.13489490527721526</v>
      </c>
      <c r="O4944" s="4">
        <f t="shared" ca="1" si="77"/>
        <v>-5.0564023949616994E-3</v>
      </c>
    </row>
    <row r="4945" spans="2:15" x14ac:dyDescent="0.2">
      <c r="B4945" s="14">
        <v>34410</v>
      </c>
      <c r="C4945" s="25">
        <v>1169.67</v>
      </c>
      <c r="D4945" s="25">
        <v>1174.56</v>
      </c>
      <c r="E4945" s="25">
        <v>1169.1099999999999</v>
      </c>
      <c r="F4945" s="16">
        <v>1169.79</v>
      </c>
      <c r="G4945" s="28">
        <f ca="1">IFERROR($F4945/OFFSET($F4945,G$12,)-1,"")</f>
        <v>1.5389745299709823E-4</v>
      </c>
      <c r="H4945" s="29">
        <f ca="1">IFERROR($F4945/OFFSET($F4945,H$12,)-1,"")</f>
        <v>1.0870974153351476E-2</v>
      </c>
      <c r="I4945" s="29">
        <f ca="1">IFERROR($F4945/OFFSET($F4945,I$12,)-1,"")</f>
        <v>-1.2093471045764304E-2</v>
      </c>
      <c r="J4945" s="29">
        <f ca="1">IFERROR($F4945/OFFSET($F4945,J$12,)-1,"")</f>
        <v>0.40982717477764119</v>
      </c>
      <c r="K4945" s="30">
        <f>F4945/VLOOKUP(YEAR(B4945),$Z$13:$AB$35,3,FALSE)-1</f>
        <v>1.7598037510003772E-2</v>
      </c>
      <c r="L4945" s="21">
        <f>MAX(F4945:$F$5741)</f>
        <v>1257.96</v>
      </c>
      <c r="M4945" s="28">
        <f ca="1">IF(OFFSET($O4945,M$12,)&lt;&gt;"",_xlfn.STDEV.S(OFFSET($O4945,,,M$12))*SQRT($J$12/$G$12),"")</f>
        <v>0.1142101955295253</v>
      </c>
      <c r="N4945" s="30">
        <f ca="1">IF(OFFSET($O4945,N$12,)&lt;&gt;"",_xlfn.STDEV.S(OFFSET($O4945,,,N$12))*SQRT($J$12/$G$12),"")</f>
        <v>0.13471612048560871</v>
      </c>
      <c r="O4945" s="4">
        <f t="shared" ca="1" si="77"/>
        <v>1.5388561199892946E-4</v>
      </c>
    </row>
    <row r="4946" spans="2:15" x14ac:dyDescent="0.2">
      <c r="B4946" s="14">
        <v>34409</v>
      </c>
      <c r="C4946" s="25">
        <v>1163.3699999999999</v>
      </c>
      <c r="D4946" s="25">
        <v>1171.51</v>
      </c>
      <c r="E4946" s="25">
        <v>1163.3699999999999</v>
      </c>
      <c r="F4946" s="16">
        <v>1169.6099999999999</v>
      </c>
      <c r="G4946" s="28">
        <f ca="1">IFERROR($F4946/OFFSET($F4946,G$12,)-1,"")</f>
        <v>5.3637277908147318E-3</v>
      </c>
      <c r="H4946" s="29">
        <f ca="1">IFERROR($F4946/OFFSET($F4946,H$12,)-1,"")</f>
        <v>1.4282741037514812E-2</v>
      </c>
      <c r="I4946" s="29">
        <f ca="1">IFERROR($F4946/OFFSET($F4946,I$12,)-1,"")</f>
        <v>-4.1041185937009672E-3</v>
      </c>
      <c r="J4946" s="29">
        <f ca="1">IFERROR($F4946/OFFSET($F4946,J$12,)-1,"")</f>
        <v>0.39558276059564701</v>
      </c>
      <c r="K4946" s="30">
        <f>F4946/VLOOKUP(YEAR(B4946),$Z$13:$AB$35,3,FALSE)-1</f>
        <v>1.7441455861372912E-2</v>
      </c>
      <c r="L4946" s="21">
        <f>MAX(F4946:$F$5741)</f>
        <v>1257.96</v>
      </c>
      <c r="M4946" s="28">
        <f ca="1">IF(OFFSET($O4946,M$12,)&lt;&gt;"",_xlfn.STDEV.S(OFFSET($O4946,,,M$12))*SQRT($J$12/$G$12),"")</f>
        <v>0.11618322746723284</v>
      </c>
      <c r="N4946" s="30">
        <f ca="1">IF(OFFSET($O4946,N$12,)&lt;&gt;"",_xlfn.STDEV.S(OFFSET($O4946,,,N$12))*SQRT($J$12/$G$12),"")</f>
        <v>0.13472457303018265</v>
      </c>
      <c r="O4946" s="4">
        <f t="shared" ca="1" si="77"/>
        <v>5.3493942342606859E-3</v>
      </c>
    </row>
    <row r="4947" spans="2:15" x14ac:dyDescent="0.2">
      <c r="B4947" s="14">
        <v>34408</v>
      </c>
      <c r="C4947" s="25">
        <v>1157.8</v>
      </c>
      <c r="D4947" s="25">
        <v>1164.8499999999999</v>
      </c>
      <c r="E4947" s="25">
        <v>1157.8</v>
      </c>
      <c r="F4947" s="16">
        <v>1163.3699999999999</v>
      </c>
      <c r="G4947" s="28">
        <f ca="1">IFERROR($F4947/OFFSET($F4947,G$12,)-1,"")</f>
        <v>4.8629225905643114E-3</v>
      </c>
      <c r="H4947" s="29">
        <f ca="1">IFERROR($F4947/OFFSET($F4947,H$12,)-1,"")</f>
        <v>8.1457923516208286E-3</v>
      </c>
      <c r="I4947" s="29">
        <f ca="1">IFERROR($F4947/OFFSET($F4947,I$12,)-1,"")</f>
        <v>-1.302260078729478E-2</v>
      </c>
      <c r="J4947" s="29">
        <f ca="1">IFERROR($F4947/OFFSET($F4947,J$12,)-1,"")</f>
        <v>0.38356425046084297</v>
      </c>
      <c r="K4947" s="30">
        <f>F4947/VLOOKUP(YEAR(B4947),$Z$13:$AB$35,3,FALSE)-1</f>
        <v>1.2013292042172719E-2</v>
      </c>
      <c r="L4947" s="21">
        <f>MAX(F4947:$F$5741)</f>
        <v>1257.96</v>
      </c>
      <c r="M4947" s="28">
        <f ca="1">IF(OFFSET($O4947,M$12,)&lt;&gt;"",_xlfn.STDEV.S(OFFSET($O4947,,,M$12))*SQRT($J$12/$G$12),"")</f>
        <v>0.11441294547582377</v>
      </c>
      <c r="N4947" s="30">
        <f ca="1">IF(OFFSET($O4947,N$12,)&lt;&gt;"",_xlfn.STDEV.S(OFFSET($O4947,,,N$12))*SQRT($J$12/$G$12),"")</f>
        <v>0.13486955538394804</v>
      </c>
      <c r="O4947" s="4">
        <f t="shared" ca="1" si="77"/>
        <v>4.8511367760618769E-3</v>
      </c>
    </row>
    <row r="4948" spans="2:15" x14ac:dyDescent="0.2">
      <c r="B4948" s="14">
        <v>34407</v>
      </c>
      <c r="C4948" s="25">
        <v>1152.43</v>
      </c>
      <c r="D4948" s="25">
        <v>1160.79</v>
      </c>
      <c r="E4948" s="25">
        <v>1152.43</v>
      </c>
      <c r="F4948" s="16">
        <v>1157.74</v>
      </c>
      <c r="G4948" s="28">
        <f ca="1">IFERROR($F4948/OFFSET($F4948,G$12,)-1,"")</f>
        <v>4.607655128727961E-3</v>
      </c>
      <c r="H4948" s="29">
        <f ca="1">IFERROR($F4948/OFFSET($F4948,H$12,)-1,"")</f>
        <v>4.4333394064008935E-3</v>
      </c>
      <c r="I4948" s="29">
        <f ca="1">IFERROR($F4948/OFFSET($F4948,I$12,)-1,"")</f>
        <v>-2.0391931225885007E-2</v>
      </c>
      <c r="J4948" s="29">
        <f ca="1">IFERROR($F4948/OFFSET($F4948,J$12,)-1,"")</f>
        <v>0.38447556294320928</v>
      </c>
      <c r="K4948" s="30">
        <f>F4948/VLOOKUP(YEAR(B4948),$Z$13:$AB$35,3,FALSE)-1</f>
        <v>7.1157660322209715E-3</v>
      </c>
      <c r="L4948" s="21">
        <f>MAX(F4948:$F$5741)</f>
        <v>1257.96</v>
      </c>
      <c r="M4948" s="28">
        <f ca="1">IF(OFFSET($O4948,M$12,)&lt;&gt;"",_xlfn.STDEV.S(OFFSET($O4948,,,M$12))*SQRT($J$12/$G$12),"")</f>
        <v>0.11481921402967729</v>
      </c>
      <c r="N4948" s="30">
        <f ca="1">IF(OFFSET($O4948,N$12,)&lt;&gt;"",_xlfn.STDEV.S(OFFSET($O4948,,,N$12))*SQRT($J$12/$G$12),"")</f>
        <v>0.1347753524032862</v>
      </c>
      <c r="O4948" s="4">
        <f t="shared" ca="1" si="77"/>
        <v>4.5970723811512805E-3</v>
      </c>
    </row>
    <row r="4949" spans="2:15" x14ac:dyDescent="0.2">
      <c r="B4949" s="14">
        <v>34404</v>
      </c>
      <c r="C4949" s="25">
        <v>1156.6300000000001</v>
      </c>
      <c r="D4949" s="25">
        <v>1156.6300000000001</v>
      </c>
      <c r="E4949" s="25">
        <v>1151.82</v>
      </c>
      <c r="F4949" s="16">
        <v>1152.43</v>
      </c>
      <c r="G4949" s="28">
        <f ca="1">IFERROR($F4949/OFFSET($F4949,G$12,)-1,"")</f>
        <v>-4.1306245193180047E-3</v>
      </c>
      <c r="H4949" s="29">
        <f ca="1">IFERROR($F4949/OFFSET($F4949,H$12,)-1,"")</f>
        <v>8.0297397769517609E-3</v>
      </c>
      <c r="I4949" s="29">
        <f ca="1">IFERROR($F4949/OFFSET($F4949,I$12,)-1,"")</f>
        <v>-4.1956937401280259E-2</v>
      </c>
      <c r="J4949" s="29">
        <f ca="1">IFERROR($F4949/OFFSET($F4949,J$12,)-1,"")</f>
        <v>0.37401786033646123</v>
      </c>
      <c r="K4949" s="30">
        <f>F4949/VLOOKUP(YEAR(B4949),$Z$13:$AB$35,3,FALSE)-1</f>
        <v>2.4966073976131486E-3</v>
      </c>
      <c r="L4949" s="21">
        <f>MAX(F4949:$F$5741)</f>
        <v>1257.96</v>
      </c>
      <c r="M4949" s="28">
        <f ca="1">IF(OFFSET($O4949,M$12,)&lt;&gt;"",_xlfn.STDEV.S(OFFSET($O4949,,,M$12))*SQRT($J$12/$G$12),"")</f>
        <v>0.12001475708925433</v>
      </c>
      <c r="N4949" s="30">
        <f ca="1">IF(OFFSET($O4949,N$12,)&lt;&gt;"",_xlfn.STDEV.S(OFFSET($O4949,,,N$12))*SQRT($J$12/$G$12),"")</f>
        <v>0.13620269938071913</v>
      </c>
      <c r="O4949" s="4">
        <f t="shared" ca="1" si="77"/>
        <v>-4.1391791141172319E-3</v>
      </c>
    </row>
    <row r="4950" spans="2:15" x14ac:dyDescent="0.2">
      <c r="B4950" s="14">
        <v>34403</v>
      </c>
      <c r="C4950" s="25">
        <v>1153.3699999999999</v>
      </c>
      <c r="D4950" s="25">
        <v>1157.6500000000001</v>
      </c>
      <c r="E4950" s="25">
        <v>1153.3699999999999</v>
      </c>
      <c r="F4950" s="16">
        <v>1157.21</v>
      </c>
      <c r="G4950" s="28">
        <f ca="1">IFERROR($F4950/OFFSET($F4950,G$12,)-1,"")</f>
        <v>3.5294933832838993E-3</v>
      </c>
      <c r="H4950" s="29">
        <f ca="1">IFERROR($F4950/OFFSET($F4950,H$12,)-1,"")</f>
        <v>1.723804500703241E-2</v>
      </c>
      <c r="I4950" s="29">
        <f ca="1">IFERROR($F4950/OFFSET($F4950,I$12,)-1,"")</f>
        <v>-3.4813795404312065E-2</v>
      </c>
      <c r="J4950" s="29">
        <f ca="1">IFERROR($F4950/OFFSET($F4950,J$12,)-1,"")</f>
        <v>0.36672965631274357</v>
      </c>
      <c r="K4950" s="30">
        <f>F4950/VLOOKUP(YEAR(B4950),$Z$13:$AB$35,3,FALSE)-1</f>
        <v>6.6547200668083395E-3</v>
      </c>
      <c r="L4950" s="21">
        <f>MAX(F4950:$F$5741)</f>
        <v>1257.96</v>
      </c>
      <c r="M4950" s="28">
        <f ca="1">IF(OFFSET($O4950,M$12,)&lt;&gt;"",_xlfn.STDEV.S(OFFSET($O4950,,,M$12))*SQRT($J$12/$G$12),"")</f>
        <v>0.12181510549178308</v>
      </c>
      <c r="N4950" s="30">
        <f ca="1">IF(OFFSET($O4950,N$12,)&lt;&gt;"",_xlfn.STDEV.S(OFFSET($O4950,,,N$12))*SQRT($J$12/$G$12),"")</f>
        <v>0.13708452721500822</v>
      </c>
      <c r="O4950" s="4">
        <f t="shared" ca="1" si="77"/>
        <v>3.5232793388392455E-3</v>
      </c>
    </row>
    <row r="4951" spans="2:15" x14ac:dyDescent="0.2">
      <c r="B4951" s="14">
        <v>34402</v>
      </c>
      <c r="C4951" s="25">
        <v>1153.8499999999999</v>
      </c>
      <c r="D4951" s="25">
        <v>1153.8499999999999</v>
      </c>
      <c r="E4951" s="25">
        <v>1149.0899999999999</v>
      </c>
      <c r="F4951" s="16">
        <v>1153.1400000000001</v>
      </c>
      <c r="G4951" s="28">
        <f ca="1">IFERROR($F4951/OFFSET($F4951,G$12,)-1,"")</f>
        <v>-7.1925613317502801E-4</v>
      </c>
      <c r="H4951" s="29">
        <f ca="1">IFERROR($F4951/OFFSET($F4951,H$12,)-1,"")</f>
        <v>1.9161083909285503E-2</v>
      </c>
      <c r="I4951" s="29">
        <f ca="1">IFERROR($F4951/OFFSET($F4951,I$12,)-1,"")</f>
        <v>-4.1478255087112559E-2</v>
      </c>
      <c r="J4951" s="29">
        <f ca="1">IFERROR($F4951/OFFSET($F4951,J$12,)-1,"")</f>
        <v>0.34717338224470495</v>
      </c>
      <c r="K4951" s="30">
        <f>F4951/VLOOKUP(YEAR(B4951),$Z$13:$AB$35,3,FALSE)-1</f>
        <v>3.1142350116568629E-3</v>
      </c>
      <c r="L4951" s="21">
        <f>MAX(F4951:$F$5741)</f>
        <v>1257.96</v>
      </c>
      <c r="M4951" s="28">
        <f ca="1">IF(OFFSET($O4951,M$12,)&lt;&gt;"",_xlfn.STDEV.S(OFFSET($O4951,,,M$12))*SQRT($J$12/$G$12),"")</f>
        <v>0.12171655941618199</v>
      </c>
      <c r="N4951" s="30">
        <f ca="1">IF(OFFSET($O4951,N$12,)&lt;&gt;"",_xlfn.STDEV.S(OFFSET($O4951,,,N$12))*SQRT($J$12/$G$12),"")</f>
        <v>0.137023978501496</v>
      </c>
      <c r="O4951" s="4">
        <f t="shared" ca="1" si="77"/>
        <v>-7.195149219653066E-4</v>
      </c>
    </row>
    <row r="4952" spans="2:15" x14ac:dyDescent="0.2">
      <c r="B4952" s="14">
        <v>34401</v>
      </c>
      <c r="C4952" s="25">
        <v>1152.97</v>
      </c>
      <c r="D4952" s="25">
        <v>1155.81</v>
      </c>
      <c r="E4952" s="25">
        <v>1152.97</v>
      </c>
      <c r="F4952" s="16">
        <v>1153.97</v>
      </c>
      <c r="G4952" s="28">
        <f ca="1">IFERROR($F4952/OFFSET($F4952,G$12,)-1,"")</f>
        <v>1.1625586701715651E-3</v>
      </c>
      <c r="H4952" s="29">
        <f ca="1">IFERROR($F4952/OFFSET($F4952,H$12,)-1,"")</f>
        <v>-1.5228470317462106E-3</v>
      </c>
      <c r="I4952" s="29">
        <f ca="1">IFERROR($F4952/OFFSET($F4952,I$12,)-1,"")</f>
        <v>-3.2423866380466904E-2</v>
      </c>
      <c r="J4952" s="29">
        <f ca="1">IFERROR($F4952/OFFSET($F4952,J$12,)-1,"")</f>
        <v>0.35006727113190994</v>
      </c>
      <c r="K4952" s="30">
        <f>F4952/VLOOKUP(YEAR(B4952),$Z$13:$AB$35,3,FALSE)-1</f>
        <v>3.8362503914541879E-3</v>
      </c>
      <c r="L4952" s="21">
        <f>MAX(F4952:$F$5741)</f>
        <v>1257.96</v>
      </c>
      <c r="M4952" s="28">
        <f ca="1">IF(OFFSET($O4952,M$12,)&lt;&gt;"",_xlfn.STDEV.S(OFFSET($O4952,,,M$12))*SQRT($J$12/$G$12),"")</f>
        <v>0.12177818169534274</v>
      </c>
      <c r="N4952" s="30">
        <f ca="1">IF(OFFSET($O4952,N$12,)&lt;&gt;"",_xlfn.STDEV.S(OFFSET($O4952,,,N$12))*SQRT($J$12/$G$12),"")</f>
        <v>0.13702766266469654</v>
      </c>
      <c r="O4952" s="4">
        <f t="shared" ca="1" si="77"/>
        <v>1.1618834221337401E-3</v>
      </c>
    </row>
    <row r="4953" spans="2:15" x14ac:dyDescent="0.2">
      <c r="B4953" s="14">
        <v>34400</v>
      </c>
      <c r="C4953" s="25">
        <v>1143.25</v>
      </c>
      <c r="D4953" s="25">
        <v>1154.8800000000001</v>
      </c>
      <c r="E4953" s="25">
        <v>1143.25</v>
      </c>
      <c r="F4953" s="16">
        <v>1152.6300000000001</v>
      </c>
      <c r="G4953" s="28">
        <f ca="1">IFERROR($F4953/OFFSET($F4953,G$12,)-1,"")</f>
        <v>8.2046796413732803E-3</v>
      </c>
      <c r="H4953" s="29">
        <f ca="1">IFERROR($F4953/OFFSET($F4953,H$12,)-1,"")</f>
        <v>-5.4617933319527356E-3</v>
      </c>
      <c r="I4953" s="29">
        <f ca="1">IFERROR($F4953/OFFSET($F4953,I$12,)-1,"")</f>
        <v>-4.430920261676341E-2</v>
      </c>
      <c r="J4953" s="29">
        <f ca="1">IFERROR($F4953/OFFSET($F4953,J$12,)-1,"")</f>
        <v>0.34290640910626724</v>
      </c>
      <c r="K4953" s="30">
        <f>F4953/VLOOKUP(YEAR(B4953),$Z$13:$AB$35,3,FALSE)-1</f>
        <v>2.670587007202796E-3</v>
      </c>
      <c r="L4953" s="21">
        <f>MAX(F4953:$F$5741)</f>
        <v>1257.96</v>
      </c>
      <c r="M4953" s="28">
        <f ca="1">IF(OFFSET($O4953,M$12,)&lt;&gt;"",_xlfn.STDEV.S(OFFSET($O4953,,,M$12))*SQRT($J$12/$G$12),"")</f>
        <v>0.12489232266629646</v>
      </c>
      <c r="N4953" s="30">
        <f ca="1">IF(OFFSET($O4953,N$12,)&lt;&gt;"",_xlfn.STDEV.S(OFFSET($O4953,,,N$12))*SQRT($J$12/$G$12),"")</f>
        <v>0.13805071255865864</v>
      </c>
      <c r="O4953" s="4">
        <f t="shared" ca="1" si="77"/>
        <v>8.1712042360352014E-3</v>
      </c>
    </row>
    <row r="4954" spans="2:15" x14ac:dyDescent="0.2">
      <c r="B4954" s="14">
        <v>34397</v>
      </c>
      <c r="C4954" s="25">
        <v>1137.94</v>
      </c>
      <c r="D4954" s="25">
        <v>1143.81</v>
      </c>
      <c r="E4954" s="25">
        <v>1137.94</v>
      </c>
      <c r="F4954" s="16">
        <v>1143.25</v>
      </c>
      <c r="G4954" s="28">
        <f ca="1">IFERROR($F4954/OFFSET($F4954,G$12,)-1,"")</f>
        <v>4.966596343178642E-3</v>
      </c>
      <c r="H4954" s="29">
        <f ca="1">IFERROR($F4954/OFFSET($F4954,H$12,)-1,"")</f>
        <v>-1.5297025865410263E-2</v>
      </c>
      <c r="I4954" s="29">
        <f ca="1">IFERROR($F4954/OFFSET($F4954,I$12,)-1,"")</f>
        <v>-5.5141863021397231E-2</v>
      </c>
      <c r="J4954" s="29">
        <f ca="1">IFERROR($F4954/OFFSET($F4954,J$12,)-1,"")</f>
        <v>0.33846514078323486</v>
      </c>
      <c r="K4954" s="30">
        <f>F4954/VLOOKUP(YEAR(B4954),$Z$13:$AB$35,3,FALSE)-1</f>
        <v>-5.4890566825567255E-3</v>
      </c>
      <c r="L4954" s="21">
        <f>MAX(F4954:$F$5741)</f>
        <v>1257.96</v>
      </c>
      <c r="M4954" s="28">
        <f ca="1">IF(OFFSET($O4954,M$12,)&lt;&gt;"",_xlfn.STDEV.S(OFFSET($O4954,,,M$12))*SQRT($J$12/$G$12),"")</f>
        <v>0.12254421197653453</v>
      </c>
      <c r="N4954" s="30">
        <f ca="1">IF(OFFSET($O4954,N$12,)&lt;&gt;"",_xlfn.STDEV.S(OFFSET($O4954,,,N$12))*SQRT($J$12/$G$12),"")</f>
        <v>0.13770080873770799</v>
      </c>
      <c r="O4954" s="4">
        <f t="shared" ca="1" si="77"/>
        <v>4.9543034891881572E-3</v>
      </c>
    </row>
    <row r="4955" spans="2:15" x14ac:dyDescent="0.2">
      <c r="B4955" s="14">
        <v>34396</v>
      </c>
      <c r="C4955" s="25">
        <v>1132.1500000000001</v>
      </c>
      <c r="D4955" s="25">
        <v>1141.24</v>
      </c>
      <c r="E4955" s="25">
        <v>1131.8900000000001</v>
      </c>
      <c r="F4955" s="16">
        <v>1137.5999999999999</v>
      </c>
      <c r="G4955" s="28">
        <f ca="1">IFERROR($F4955/OFFSET($F4955,G$12,)-1,"")</f>
        <v>5.4266169374082018E-3</v>
      </c>
      <c r="H4955" s="29">
        <f ca="1">IFERROR($F4955/OFFSET($F4955,H$12,)-1,"")</f>
        <v>-2.6510807989183482E-2</v>
      </c>
      <c r="I4955" s="29">
        <f ca="1">IFERROR($F4955/OFFSET($F4955,I$12,)-1,"")</f>
        <v>-6.7930619167397288E-2</v>
      </c>
      <c r="J4955" s="29">
        <f ca="1">IFERROR($F4955/OFFSET($F4955,J$12,)-1,"")</f>
        <v>0.32252926747038368</v>
      </c>
      <c r="K4955" s="30">
        <f>F4955/VLOOKUP(YEAR(B4955),$Z$13:$AB$35,3,FALSE)-1</f>
        <v>-1.0403980653467482E-2</v>
      </c>
      <c r="L4955" s="21">
        <f>MAX(F4955:$F$5741)</f>
        <v>1257.96</v>
      </c>
      <c r="M4955" s="28">
        <f ca="1">IF(OFFSET($O4955,M$12,)&lt;&gt;"",_xlfn.STDEV.S(OFFSET($O4955,,,M$12))*SQRT($J$12/$G$12),"")</f>
        <v>0.12243581312448952</v>
      </c>
      <c r="N4955" s="30">
        <f ca="1">IF(OFFSET($O4955,N$12,)&lt;&gt;"",_xlfn.STDEV.S(OFFSET($O4955,,,N$12))*SQRT($J$12/$G$12),"")</f>
        <v>0.1386225118689175</v>
      </c>
      <c r="O4955" s="4">
        <f t="shared" ca="1" si="77"/>
        <v>5.4119459038356413E-3</v>
      </c>
    </row>
    <row r="4956" spans="2:15" x14ac:dyDescent="0.2">
      <c r="B4956" s="14">
        <v>34395</v>
      </c>
      <c r="C4956" s="25">
        <v>1154.33</v>
      </c>
      <c r="D4956" s="25">
        <v>1154.33</v>
      </c>
      <c r="E4956" s="25">
        <v>1119.03</v>
      </c>
      <c r="F4956" s="16">
        <v>1131.46</v>
      </c>
      <c r="G4956" s="28">
        <f ca="1">IFERROR($F4956/OFFSET($F4956,G$12,)-1,"")</f>
        <v>-2.099971446618154E-2</v>
      </c>
      <c r="H4956" s="29">
        <f ca="1">IFERROR($F4956/OFFSET($F4956,H$12,)-1,"")</f>
        <v>-3.9744035848560122E-2</v>
      </c>
      <c r="I4956" s="29">
        <f ca="1">IFERROR($F4956/OFFSET($F4956,I$12,)-1,"")</f>
        <v>-7.4281039067293886E-2</v>
      </c>
      <c r="J4956" s="29">
        <f ca="1">IFERROR($F4956/OFFSET($F4956,J$12,)-1,"")</f>
        <v>0.31552878801971906</v>
      </c>
      <c r="K4956" s="30">
        <f>F4956/VLOOKUP(YEAR(B4956),$Z$13:$AB$35,3,FALSE)-1</f>
        <v>-1.5745154667872852E-2</v>
      </c>
      <c r="L4956" s="21">
        <f>MAX(F4956:$F$5741)</f>
        <v>1257.96</v>
      </c>
      <c r="M4956" s="28">
        <f ca="1">IF(OFFSET($O4956,M$12,)&lt;&gt;"",_xlfn.STDEV.S(OFFSET($O4956,,,M$12))*SQRT($J$12/$G$12),"")</f>
        <v>0.12316037894558789</v>
      </c>
      <c r="N4956" s="30">
        <f ca="1">IF(OFFSET($O4956,N$12,)&lt;&gt;"",_xlfn.STDEV.S(OFFSET($O4956,,,N$12))*SQRT($J$12/$G$12),"")</f>
        <v>0.13958130639252619</v>
      </c>
      <c r="O4956" s="4">
        <f t="shared" ca="1" si="77"/>
        <v>-2.122334479301909E-2</v>
      </c>
    </row>
    <row r="4957" spans="2:15" x14ac:dyDescent="0.2">
      <c r="B4957" s="14">
        <v>34394</v>
      </c>
      <c r="C4957" s="25">
        <v>1159.42</v>
      </c>
      <c r="D4957" s="25">
        <v>1159.42</v>
      </c>
      <c r="E4957" s="25">
        <v>1152.78</v>
      </c>
      <c r="F4957" s="16">
        <v>1155.73</v>
      </c>
      <c r="G4957" s="28">
        <f ca="1">IFERROR($F4957/OFFSET($F4957,G$12,)-1,"")</f>
        <v>-2.7869814316283659E-3</v>
      </c>
      <c r="H4957" s="29">
        <f ca="1">IFERROR($F4957/OFFSET($F4957,H$12,)-1,"")</f>
        <v>-1.2399165983046245E-2</v>
      </c>
      <c r="I4957" s="29">
        <f ca="1">IFERROR($F4957/OFFSET($F4957,I$12,)-1,"")</f>
        <v>-4.9079300301140494E-2</v>
      </c>
      <c r="J4957" s="29">
        <f ca="1">IFERROR($F4957/OFFSET($F4957,J$12,)-1,"")</f>
        <v>0.34805734081392226</v>
      </c>
      <c r="K4957" s="30">
        <f>F4957/VLOOKUP(YEAR(B4957),$Z$13:$AB$35,3,FALSE)-1</f>
        <v>5.3672709558441056E-3</v>
      </c>
      <c r="L4957" s="21">
        <f>MAX(F4957:$F$5741)</f>
        <v>1257.96</v>
      </c>
      <c r="M4957" s="28">
        <f ca="1">IF(OFFSET($O4957,M$12,)&lt;&gt;"",_xlfn.STDEV.S(OFFSET($O4957,,,M$12))*SQRT($J$12/$G$12),"")</f>
        <v>0.11158348411302423</v>
      </c>
      <c r="N4957" s="30">
        <f ca="1">IF(OFFSET($O4957,N$12,)&lt;&gt;"",_xlfn.STDEV.S(OFFSET($O4957,,,N$12))*SQRT($J$12/$G$12),"")</f>
        <v>0.13206660191239938</v>
      </c>
      <c r="O4957" s="4">
        <f t="shared" ca="1" si="77"/>
        <v>-2.7908722952363707E-3</v>
      </c>
    </row>
    <row r="4958" spans="2:15" x14ac:dyDescent="0.2">
      <c r="B4958" s="14">
        <v>34393</v>
      </c>
      <c r="C4958" s="25">
        <v>1161.01</v>
      </c>
      <c r="D4958" s="25">
        <v>1164.8599999999999</v>
      </c>
      <c r="E4958" s="25">
        <v>1155.83</v>
      </c>
      <c r="F4958" s="16">
        <v>1158.96</v>
      </c>
      <c r="G4958" s="28">
        <f ca="1">IFERROR($F4958/OFFSET($F4958,G$12,)-1,"")</f>
        <v>-1.7657039991041401E-3</v>
      </c>
      <c r="H4958" s="29">
        <f ca="1">IFERROR($F4958/OFFSET($F4958,H$12,)-1,"")</f>
        <v>-7.3912931765430789E-3</v>
      </c>
      <c r="I4958" s="29">
        <f ca="1">IFERROR($F4958/OFFSET($F4958,I$12,)-1,"")</f>
        <v>-3.503630187171114E-2</v>
      </c>
      <c r="J4958" s="29">
        <f ca="1">IFERROR($F4958/OFFSET($F4958,J$12,)-1,"")</f>
        <v>0.38446100917431192</v>
      </c>
      <c r="K4958" s="30">
        <f>F4958/VLOOKUP(YEAR(B4958),$Z$13:$AB$35,3,FALSE)-1</f>
        <v>8.1770416507185306E-3</v>
      </c>
      <c r="L4958" s="21">
        <f>MAX(F4958:$F$5741)</f>
        <v>1257.96</v>
      </c>
      <c r="M4958" s="28">
        <f ca="1">IF(OFFSET($O4958,M$12,)&lt;&gt;"",_xlfn.STDEV.S(OFFSET($O4958,,,M$12))*SQRT($J$12/$G$12),"")</f>
        <v>0.1119393874629339</v>
      </c>
      <c r="N4958" s="30">
        <f ca="1">IF(OFFSET($O4958,N$12,)&lt;&gt;"",_xlfn.STDEV.S(OFFSET($O4958,,,N$12))*SQRT($J$12/$G$12),"")</f>
        <v>0.13232586540177721</v>
      </c>
      <c r="O4958" s="4">
        <f t="shared" ca="1" si="77"/>
        <v>-1.7672646918285326E-3</v>
      </c>
    </row>
    <row r="4959" spans="2:15" x14ac:dyDescent="0.2">
      <c r="B4959" s="14">
        <v>34390</v>
      </c>
      <c r="C4959" s="25">
        <v>1167.19</v>
      </c>
      <c r="D4959" s="25">
        <v>1167.19</v>
      </c>
      <c r="E4959" s="25">
        <v>1150.05</v>
      </c>
      <c r="F4959" s="16">
        <v>1161.01</v>
      </c>
      <c r="G4959" s="28">
        <f ca="1">IFERROR($F4959/OFFSET($F4959,G$12,)-1,"")</f>
        <v>-6.4779475945163645E-3</v>
      </c>
      <c r="H4959" s="29">
        <f ca="1">IFERROR($F4959/OFFSET($F4959,H$12,)-1,"")</f>
        <v>-9.6728792596066926E-3</v>
      </c>
      <c r="I4959" s="29">
        <f ca="1">IFERROR($F4959/OFFSET($F4959,I$12,)-1,"")</f>
        <v>-2.703495436908665E-2</v>
      </c>
      <c r="J4959" s="29">
        <f ca="1">IFERROR($F4959/OFFSET($F4959,J$12,)-1,"")</f>
        <v>0.4054620068517194</v>
      </c>
      <c r="K4959" s="30">
        <f>F4959/VLOOKUP(YEAR(B4959),$Z$13:$AB$35,3,FALSE)-1</f>
        <v>9.9603326490136368E-3</v>
      </c>
      <c r="L4959" s="21">
        <f>MAX(F4959:$F$5741)</f>
        <v>1257.96</v>
      </c>
      <c r="M4959" s="28">
        <f ca="1">IF(OFFSET($O4959,M$12,)&lt;&gt;"",_xlfn.STDEV.S(OFFSET($O4959,,,M$12))*SQRT($J$12/$G$12),"")</f>
        <v>0.12085776234240231</v>
      </c>
      <c r="N4959" s="30">
        <f ca="1">IF(OFFSET($O4959,N$12,)&lt;&gt;"",_xlfn.STDEV.S(OFFSET($O4959,,,N$12))*SQRT($J$12/$G$12),"")</f>
        <v>0.13448630459936231</v>
      </c>
      <c r="O4959" s="4">
        <f t="shared" ca="1" si="77"/>
        <v>-6.4990205526790816E-3</v>
      </c>
    </row>
    <row r="4960" spans="2:15" x14ac:dyDescent="0.2">
      <c r="B4960" s="14">
        <v>34389</v>
      </c>
      <c r="C4960" s="25">
        <v>1177.82</v>
      </c>
      <c r="D4960" s="25">
        <v>1177.82</v>
      </c>
      <c r="E4960" s="25">
        <v>1165.74</v>
      </c>
      <c r="F4960" s="16">
        <v>1168.58</v>
      </c>
      <c r="G4960" s="28">
        <f ca="1">IFERROR($F4960/OFFSET($F4960,G$12,)-1,"")</f>
        <v>-8.240755671354294E-3</v>
      </c>
      <c r="H4960" s="29">
        <f ca="1">IFERROR($F4960/OFFSET($F4960,H$12,)-1,"")</f>
        <v>-7.1875212397199961E-3</v>
      </c>
      <c r="I4960" s="29">
        <f ca="1">IFERROR($F4960/OFFSET($F4960,I$12,)-1,"")</f>
        <v>-1.7545924586994111E-2</v>
      </c>
      <c r="J4960" s="29">
        <f ca="1">IFERROR($F4960/OFFSET($F4960,J$12,)-1,"")</f>
        <v>0.42410763249936001</v>
      </c>
      <c r="K4960" s="30">
        <f>F4960/VLOOKUP(YEAR(B4960),$Z$13:$AB$35,3,FALSE)-1</f>
        <v>1.6545460871985718E-2</v>
      </c>
      <c r="L4960" s="21">
        <f>MAX(F4960:$F$5741)</f>
        <v>1257.96</v>
      </c>
      <c r="M4960" s="28">
        <f ca="1">IF(OFFSET($O4960,M$12,)&lt;&gt;"",_xlfn.STDEV.S(OFFSET($O4960,,,M$12))*SQRT($J$12/$G$12),"")</f>
        <v>0.11992552842806961</v>
      </c>
      <c r="N4960" s="30">
        <f ca="1">IF(OFFSET($O4960,N$12,)&lt;&gt;"",_xlfn.STDEV.S(OFFSET($O4960,,,N$12))*SQRT($J$12/$G$12),"")</f>
        <v>0.13401709802755987</v>
      </c>
      <c r="O4960" s="4">
        <f t="shared" ca="1" si="77"/>
        <v>-8.2748984023567479E-3</v>
      </c>
    </row>
    <row r="4961" spans="2:15" x14ac:dyDescent="0.2">
      <c r="B4961" s="14">
        <v>34388</v>
      </c>
      <c r="C4961" s="25">
        <v>1170.3599999999999</v>
      </c>
      <c r="D4961" s="25">
        <v>1181.0999999999999</v>
      </c>
      <c r="E4961" s="25">
        <v>1170.3599999999999</v>
      </c>
      <c r="F4961" s="16">
        <v>1178.29</v>
      </c>
      <c r="G4961" s="28">
        <f ca="1">IFERROR($F4961/OFFSET($F4961,G$12,)-1,"")</f>
        <v>6.8789308176100405E-3</v>
      </c>
      <c r="H4961" s="29">
        <f ca="1">IFERROR($F4961/OFFSET($F4961,H$12,)-1,"")</f>
        <v>-4.9150839026779192E-3</v>
      </c>
      <c r="I4961" s="29">
        <f ca="1">IFERROR($F4961/OFFSET($F4961,I$12,)-1,"")</f>
        <v>-9.0492409907068083E-3</v>
      </c>
      <c r="J4961" s="29">
        <f ca="1">IFERROR($F4961/OFFSET($F4961,J$12,)-1,"")</f>
        <v>0.41677588466579296</v>
      </c>
      <c r="K4961" s="30">
        <f>F4961/VLOOKUP(YEAR(B4961),$Z$13:$AB$35,3,FALSE)-1</f>
        <v>2.4992170917568446E-2</v>
      </c>
      <c r="L4961" s="21">
        <f>MAX(F4961:$F$5741)</f>
        <v>1257.96</v>
      </c>
      <c r="M4961" s="28">
        <f ca="1">IF(OFFSET($O4961,M$12,)&lt;&gt;"",_xlfn.STDEV.S(OFFSET($O4961,,,M$12))*SQRT($J$12/$G$12),"")</f>
        <v>0.12574546985596771</v>
      </c>
      <c r="N4961" s="30">
        <f ca="1">IF(OFFSET($O4961,N$12,)&lt;&gt;"",_xlfn.STDEV.S(OFFSET($O4961,,,N$12))*SQRT($J$12/$G$12),"")</f>
        <v>0.13351863693149424</v>
      </c>
      <c r="O4961" s="4">
        <f t="shared" ca="1" si="77"/>
        <v>6.8553789192441926E-3</v>
      </c>
    </row>
    <row r="4962" spans="2:15" x14ac:dyDescent="0.2">
      <c r="B4962" s="14">
        <v>34387</v>
      </c>
      <c r="C4962" s="25">
        <v>1167.5899999999999</v>
      </c>
      <c r="D4962" s="25">
        <v>1172.6400000000001</v>
      </c>
      <c r="E4962" s="25">
        <v>1166.08</v>
      </c>
      <c r="F4962" s="16">
        <v>1170.24</v>
      </c>
      <c r="G4962" s="28">
        <f ca="1">IFERROR($F4962/OFFSET($F4962,G$12,)-1,"")</f>
        <v>2.2696323195643409E-3</v>
      </c>
      <c r="H4962" s="29">
        <f ca="1">IFERROR($F4962/OFFSET($F4962,H$12,)-1,"")</f>
        <v>-3.5676881551051087E-3</v>
      </c>
      <c r="I4962" s="29">
        <f ca="1">IFERROR($F4962/OFFSET($F4962,I$12,)-1,"")</f>
        <v>-7.1352818902983284E-3</v>
      </c>
      <c r="J4962" s="29">
        <f ca="1">IFERROR($F4962/OFFSET($F4962,J$12,)-1,"")</f>
        <v>0.39793577981651373</v>
      </c>
      <c r="K4962" s="30">
        <f>F4962/VLOOKUP(YEAR(B4962),$Z$13:$AB$35,3,FALSE)-1</f>
        <v>1.7989491631580812E-2</v>
      </c>
      <c r="L4962" s="21">
        <f>MAX(F4962:$F$5741)</f>
        <v>1257.96</v>
      </c>
      <c r="M4962" s="28">
        <f ca="1">IF(OFFSET($O4962,M$12,)&lt;&gt;"",_xlfn.STDEV.S(OFFSET($O4962,,,M$12))*SQRT($J$12/$G$12),"")</f>
        <v>0.12707549951230387</v>
      </c>
      <c r="N4962" s="30">
        <f ca="1">IF(OFFSET($O4962,N$12,)&lt;&gt;"",_xlfn.STDEV.S(OFFSET($O4962,,,N$12))*SQRT($J$12/$G$12),"")</f>
        <v>0.13325938570290274</v>
      </c>
      <c r="O4962" s="4">
        <f t="shared" ca="1" si="77"/>
        <v>2.2670605946429156E-3</v>
      </c>
    </row>
    <row r="4963" spans="2:15" x14ac:dyDescent="0.2">
      <c r="B4963" s="14">
        <v>34386</v>
      </c>
      <c r="C4963" s="25">
        <v>1171.42</v>
      </c>
      <c r="D4963" s="25">
        <v>1171.42</v>
      </c>
      <c r="E4963" s="25">
        <v>1162.1099999999999</v>
      </c>
      <c r="F4963" s="16">
        <v>1167.5899999999999</v>
      </c>
      <c r="G4963" s="28">
        <f ca="1">IFERROR($F4963/OFFSET($F4963,G$12,)-1,"")</f>
        <v>-4.0602209237855513E-3</v>
      </c>
      <c r="H4963" s="29">
        <f ca="1">IFERROR($F4963/OFFSET($F4963,H$12,)-1,"")</f>
        <v>-9.4424460431655755E-3</v>
      </c>
      <c r="I4963" s="29">
        <f ca="1">IFERROR($F4963/OFFSET($F4963,I$12,)-1,"")</f>
        <v>-1.4292709283085236E-2</v>
      </c>
      <c r="J4963" s="29">
        <f ca="1">IFERROR($F4963/OFFSET($F4963,J$12,)-1,"")</f>
        <v>0.4273367399330088</v>
      </c>
      <c r="K4963" s="30">
        <f>F4963/VLOOKUP(YEAR(B4963),$Z$13:$AB$35,3,FALSE)-1</f>
        <v>1.5684261804516542E-2</v>
      </c>
      <c r="L4963" s="21">
        <f>MAX(F4963:$F$5741)</f>
        <v>1257.96</v>
      </c>
      <c r="M4963" s="28">
        <f ca="1">IF(OFFSET($O4963,M$12,)&lt;&gt;"",_xlfn.STDEV.S(OFFSET($O4963,,,M$12))*SQRT($J$12/$G$12),"")</f>
        <v>0.13031158021948389</v>
      </c>
      <c r="N4963" s="30">
        <f ca="1">IF(OFFSET($O4963,N$12,)&lt;&gt;"",_xlfn.STDEV.S(OFFSET($O4963,,,N$12))*SQRT($J$12/$G$12),"")</f>
        <v>0.13410198368331719</v>
      </c>
      <c r="O4963" s="4">
        <f t="shared" ca="1" si="77"/>
        <v>-4.0684860003711654E-3</v>
      </c>
    </row>
    <row r="4964" spans="2:15" x14ac:dyDescent="0.2">
      <c r="B4964" s="14">
        <v>34383</v>
      </c>
      <c r="C4964" s="25">
        <v>1177.6199999999999</v>
      </c>
      <c r="D4964" s="25">
        <v>1180.27</v>
      </c>
      <c r="E4964" s="25">
        <v>1166.5899999999999</v>
      </c>
      <c r="F4964" s="16">
        <v>1172.3499999999999</v>
      </c>
      <c r="G4964" s="28">
        <f ca="1">IFERROR($F4964/OFFSET($F4964,G$12,)-1,"")</f>
        <v>-3.9845714674098254E-3</v>
      </c>
      <c r="H4964" s="29">
        <f ca="1">IFERROR($F4964/OFFSET($F4964,H$12,)-1,"")</f>
        <v>-8.0298517565829952E-3</v>
      </c>
      <c r="I4964" s="29">
        <f ca="1">IFERROR($F4964/OFFSET($F4964,I$12,)-1,"")</f>
        <v>-1.7655142363962484E-2</v>
      </c>
      <c r="J4964" s="29">
        <f ca="1">IFERROR($F4964/OFFSET($F4964,J$12,)-1,"")</f>
        <v>0.43791931903202452</v>
      </c>
      <c r="K4964" s="30">
        <f>F4964/VLOOKUP(YEAR(B4964),$Z$13:$AB$35,3,FALSE)-1</f>
        <v>1.9824976512752723E-2</v>
      </c>
      <c r="L4964" s="21">
        <f>MAX(F4964:$F$5741)</f>
        <v>1257.96</v>
      </c>
      <c r="M4964" s="28">
        <f ca="1">IF(OFFSET($O4964,M$12,)&lt;&gt;"",_xlfn.STDEV.S(OFFSET($O4964,,,M$12))*SQRT($J$12/$G$12),"")</f>
        <v>0.13112705348191511</v>
      </c>
      <c r="N4964" s="30">
        <f ca="1">IF(OFFSET($O4964,N$12,)&lt;&gt;"",_xlfn.STDEV.S(OFFSET($O4964,,,N$12))*SQRT($J$12/$G$12),"")</f>
        <v>0.13752250883326289</v>
      </c>
      <c r="O4964" s="4">
        <f t="shared" ca="1" si="77"/>
        <v>-3.992531022946842E-3</v>
      </c>
    </row>
    <row r="4965" spans="2:15" x14ac:dyDescent="0.2">
      <c r="B4965" s="14">
        <v>34382</v>
      </c>
      <c r="C4965" s="25">
        <v>1184</v>
      </c>
      <c r="D4965" s="25">
        <v>1184.06</v>
      </c>
      <c r="E4965" s="25">
        <v>1176.27</v>
      </c>
      <c r="F4965" s="16">
        <v>1177.04</v>
      </c>
      <c r="G4965" s="28">
        <f ca="1">IFERROR($F4965/OFFSET($F4965,G$12,)-1,"")</f>
        <v>-5.9707290707788907E-3</v>
      </c>
      <c r="H4965" s="29">
        <f ca="1">IFERROR($F4965/OFFSET($F4965,H$12,)-1,"")</f>
        <v>-2.1498046387895986E-2</v>
      </c>
      <c r="I4965" s="29">
        <f ca="1">IFERROR($F4965/OFFSET($F4965,I$12,)-1,"")</f>
        <v>-2.3964708028591852E-2</v>
      </c>
      <c r="J4965" s="29">
        <f ca="1">IFERROR($F4965/OFFSET($F4965,J$12,)-1,"")</f>
        <v>0.45785132155862174</v>
      </c>
      <c r="K4965" s="30">
        <f>F4965/VLOOKUP(YEAR(B4965),$Z$13:$AB$35,3,FALSE)-1</f>
        <v>2.3904798357632595E-2</v>
      </c>
      <c r="L4965" s="21">
        <f>MAX(F4965:$F$5741)</f>
        <v>1257.96</v>
      </c>
      <c r="M4965" s="28">
        <f ca="1">IF(OFFSET($O4965,M$12,)&lt;&gt;"",_xlfn.STDEV.S(OFFSET($O4965,,,M$12))*SQRT($J$12/$G$12),"")</f>
        <v>0.13112266115163229</v>
      </c>
      <c r="N4965" s="30">
        <f ca="1">IF(OFFSET($O4965,N$12,)&lt;&gt;"",_xlfn.STDEV.S(OFFSET($O4965,,,N$12))*SQRT($J$12/$G$12),"")</f>
        <v>0.13823356916774152</v>
      </c>
      <c r="O4965" s="4">
        <f t="shared" ca="1" si="77"/>
        <v>-5.9886251442249436E-3</v>
      </c>
    </row>
    <row r="4966" spans="2:15" x14ac:dyDescent="0.2">
      <c r="B4966" s="14">
        <v>34381</v>
      </c>
      <c r="C4966" s="25">
        <v>1175.1300000000001</v>
      </c>
      <c r="D4966" s="25">
        <v>1184.1099999999999</v>
      </c>
      <c r="E4966" s="25">
        <v>1175.1300000000001</v>
      </c>
      <c r="F4966" s="16">
        <v>1184.1099999999999</v>
      </c>
      <c r="G4966" s="28">
        <f ca="1">IFERROR($F4966/OFFSET($F4966,G$12,)-1,"")</f>
        <v>8.2422962628678764E-3</v>
      </c>
      <c r="H4966" s="29">
        <f ca="1">IFERROR($F4966/OFFSET($F4966,H$12,)-1,"")</f>
        <v>-1.2377496976521241E-2</v>
      </c>
      <c r="I4966" s="29">
        <f ca="1">IFERROR($F4966/OFFSET($F4966,I$12,)-1,"")</f>
        <v>-1.1652073751951098E-2</v>
      </c>
      <c r="J4966" s="29">
        <f ca="1">IFERROR($F4966/OFFSET($F4966,J$12,)-1,"")</f>
        <v>0.4525748914350205</v>
      </c>
      <c r="K4966" s="30">
        <f>F4966/VLOOKUP(YEAR(B4966),$Z$13:$AB$35,3,FALSE)-1</f>
        <v>3.0054977556630336E-2</v>
      </c>
      <c r="L4966" s="21">
        <f>MAX(F4966:$F$5741)</f>
        <v>1257.96</v>
      </c>
      <c r="M4966" s="28">
        <f ca="1">IF(OFFSET($O4966,M$12,)&lt;&gt;"",_xlfn.STDEV.S(OFFSET($O4966,,,M$12))*SQRT($J$12/$G$12),"")</f>
        <v>0.13001793380888624</v>
      </c>
      <c r="N4966" s="30">
        <f ca="1">IF(OFFSET($O4966,N$12,)&lt;&gt;"",_xlfn.STDEV.S(OFFSET($O4966,,,N$12))*SQRT($J$12/$G$12),"")</f>
        <v>0.13743858379276297</v>
      </c>
      <c r="O4966" s="4">
        <f t="shared" ca="1" si="77"/>
        <v>8.2085140408041483E-3</v>
      </c>
    </row>
    <row r="4967" spans="2:15" x14ac:dyDescent="0.2">
      <c r="B4967" s="14">
        <v>34380</v>
      </c>
      <c r="C4967" s="25">
        <v>1177.92</v>
      </c>
      <c r="D4967" s="25">
        <v>1177.92</v>
      </c>
      <c r="E4967" s="25">
        <v>1165.69</v>
      </c>
      <c r="F4967" s="16">
        <v>1174.43</v>
      </c>
      <c r="G4967" s="28">
        <f ca="1">IFERROR($F4967/OFFSET($F4967,G$12,)-1,"")</f>
        <v>-3.6395411972308667E-3</v>
      </c>
      <c r="H4967" s="29">
        <f ca="1">IFERROR($F4967/OFFSET($F4967,H$12,)-1,"")</f>
        <v>-2.37814204016491E-2</v>
      </c>
      <c r="I4967" s="29">
        <f ca="1">IFERROR($F4967/OFFSET($F4967,I$12,)-1,"")</f>
        <v>-1.7418950010458012E-2</v>
      </c>
      <c r="J4967" s="29">
        <f ca="1">IFERROR($F4967/OFFSET($F4967,J$12,)-1,"")</f>
        <v>0.46560093843984385</v>
      </c>
      <c r="K4967" s="30">
        <f>F4967/VLOOKUP(YEAR(B4967),$Z$13:$AB$35,3,FALSE)-1</f>
        <v>2.1634364452486343E-2</v>
      </c>
      <c r="L4967" s="21">
        <f>MAX(F4967:$F$5741)</f>
        <v>1257.96</v>
      </c>
      <c r="M4967" s="28">
        <f ca="1">IF(OFFSET($O4967,M$12,)&lt;&gt;"",_xlfn.STDEV.S(OFFSET($O4967,,,M$12))*SQRT($J$12/$G$12),"")</f>
        <v>0.1319144839663593</v>
      </c>
      <c r="N4967" s="30">
        <f ca="1">IF(OFFSET($O4967,N$12,)&lt;&gt;"",_xlfn.STDEV.S(OFFSET($O4967,,,N$12))*SQRT($J$12/$G$12),"")</f>
        <v>0.13689505093487611</v>
      </c>
      <c r="O4967" s="4">
        <f t="shared" ca="1" si="77"/>
        <v>-3.6461804413911452E-3</v>
      </c>
    </row>
    <row r="4968" spans="2:15" x14ac:dyDescent="0.2">
      <c r="B4968" s="14">
        <v>34379</v>
      </c>
      <c r="C4968" s="25">
        <v>1182.19</v>
      </c>
      <c r="D4968" s="25">
        <v>1187.3399999999999</v>
      </c>
      <c r="E4968" s="25">
        <v>1178.72</v>
      </c>
      <c r="F4968" s="16">
        <v>1178.72</v>
      </c>
      <c r="G4968" s="28">
        <f ca="1">IFERROR($F4968/OFFSET($F4968,G$12,)-1,"")</f>
        <v>-2.6399512624381005E-3</v>
      </c>
      <c r="H4968" s="29">
        <f ca="1">IFERROR($F4968/OFFSET($F4968,H$12,)-1,"")</f>
        <v>-1.1671585725784861E-2</v>
      </c>
      <c r="I4968" s="29">
        <f ca="1">IFERROR($F4968/OFFSET($F4968,I$12,)-1,"")</f>
        <v>8.7459348385388047E-4</v>
      </c>
      <c r="J4968" s="29">
        <f ca="1">IFERROR($F4968/OFFSET($F4968,J$12,)-1,"")</f>
        <v>0.49014551017054142</v>
      </c>
      <c r="K4968" s="30">
        <f>F4968/VLOOKUP(YEAR(B4968),$Z$13:$AB$35,3,FALSE)-1</f>
        <v>2.5366227078186476E-2</v>
      </c>
      <c r="L4968" s="21">
        <f>MAX(F4968:$F$5741)</f>
        <v>1257.96</v>
      </c>
      <c r="M4968" s="28">
        <f ca="1">IF(OFFSET($O4968,M$12,)&lt;&gt;"",_xlfn.STDEV.S(OFFSET($O4968,,,M$12))*SQRT($J$12/$G$12),"")</f>
        <v>0.14052962941413649</v>
      </c>
      <c r="N4968" s="30">
        <f ca="1">IF(OFFSET($O4968,N$12,)&lt;&gt;"",_xlfn.STDEV.S(OFFSET($O4968,,,N$12))*SQRT($J$12/$G$12),"")</f>
        <v>0.13671195711942696</v>
      </c>
      <c r="O4968" s="4">
        <f t="shared" ca="1" si="77"/>
        <v>-2.6434420788490859E-3</v>
      </c>
    </row>
    <row r="4969" spans="2:15" x14ac:dyDescent="0.2">
      <c r="B4969" s="14">
        <v>34376</v>
      </c>
      <c r="C4969" s="25">
        <v>1202.32</v>
      </c>
      <c r="D4969" s="25">
        <v>1202.32</v>
      </c>
      <c r="E4969" s="25">
        <v>1181.29</v>
      </c>
      <c r="F4969" s="16">
        <v>1181.8399999999999</v>
      </c>
      <c r="G4969" s="28">
        <f ca="1">IFERROR($F4969/OFFSET($F4969,G$12,)-1,"")</f>
        <v>-1.7507689749771571E-2</v>
      </c>
      <c r="H4969" s="29">
        <f ca="1">IFERROR($F4969/OFFSET($F4969,H$12,)-1,"")</f>
        <v>-2.0090044524778805E-2</v>
      </c>
      <c r="I4969" s="29">
        <f ca="1">IFERROR($F4969/OFFSET($F4969,I$12,)-1,"")</f>
        <v>6.7208995272369787E-3</v>
      </c>
      <c r="J4969" s="29">
        <f ca="1">IFERROR($F4969/OFFSET($F4969,J$12,)-1,"")</f>
        <v>0.50985627595017546</v>
      </c>
      <c r="K4969" s="30">
        <f>F4969/VLOOKUP(YEAR(B4969),$Z$13:$AB$35,3,FALSE)-1</f>
        <v>2.8080308987786573E-2</v>
      </c>
      <c r="L4969" s="21">
        <f>MAX(F4969:$F$5741)</f>
        <v>1257.96</v>
      </c>
      <c r="M4969" s="28">
        <f ca="1">IF(OFFSET($O4969,M$12,)&lt;&gt;"",_xlfn.STDEV.S(OFFSET($O4969,,,M$12))*SQRT($J$12/$G$12),"")</f>
        <v>0.14178038433594239</v>
      </c>
      <c r="N4969" s="30">
        <f ca="1">IF(OFFSET($O4969,N$12,)&lt;&gt;"",_xlfn.STDEV.S(OFFSET($O4969,,,N$12))*SQRT($J$12/$G$12),"")</f>
        <v>0.13644832390190478</v>
      </c>
      <c r="O4969" s="4">
        <f t="shared" ca="1" si="77"/>
        <v>-1.7662761986674418E-2</v>
      </c>
    </row>
    <row r="4970" spans="2:15" x14ac:dyDescent="0.2">
      <c r="B4970" s="14">
        <v>34375</v>
      </c>
      <c r="C4970" s="25">
        <v>1199.19</v>
      </c>
      <c r="D4970" s="25">
        <v>1205.45</v>
      </c>
      <c r="E4970" s="25">
        <v>1199.19</v>
      </c>
      <c r="F4970" s="16">
        <v>1202.9000000000001</v>
      </c>
      <c r="G4970" s="28">
        <f ca="1">IFERROR($F4970/OFFSET($F4970,G$12,)-1,"")</f>
        <v>3.2945493973894902E-3</v>
      </c>
      <c r="H4970" s="29">
        <f ca="1">IFERROR($F4970/OFFSET($F4970,H$12,)-1,"")</f>
        <v>-5.8431200773572112E-3</v>
      </c>
      <c r="I4970" s="29">
        <f ca="1">IFERROR($F4970/OFFSET($F4970,I$12,)-1,"")</f>
        <v>8.9665411294990172E-3</v>
      </c>
      <c r="J4970" s="29">
        <f ca="1">IFERROR($F4970/OFFSET($F4970,J$12,)-1,"")</f>
        <v>0.52025276461295422</v>
      </c>
      <c r="K4970" s="30">
        <f>F4970/VLOOKUP(YEAR(B4970),$Z$13:$AB$35,3,FALSE)-1</f>
        <v>4.6400361877588114E-2</v>
      </c>
      <c r="L4970" s="21">
        <f>MAX(F4970:$F$5741)</f>
        <v>1257.96</v>
      </c>
      <c r="M4970" s="28">
        <f ca="1">IF(OFFSET($O4970,M$12,)&lt;&gt;"",_xlfn.STDEV.S(OFFSET($O4970,,,M$12))*SQRT($J$12/$G$12),"")</f>
        <v>0.13129537597994723</v>
      </c>
      <c r="N4970" s="30">
        <f ca="1">IF(OFFSET($O4970,N$12,)&lt;&gt;"",_xlfn.STDEV.S(OFFSET($O4970,,,N$12))*SQRT($J$12/$G$12),"")</f>
        <v>0.13160167383335777</v>
      </c>
      <c r="O4970" s="4">
        <f t="shared" ca="1" si="77"/>
        <v>3.2891342598892763E-3</v>
      </c>
    </row>
    <row r="4971" spans="2:15" x14ac:dyDescent="0.2">
      <c r="B4971" s="14">
        <v>34374</v>
      </c>
      <c r="C4971" s="25">
        <v>1202.46</v>
      </c>
      <c r="D4971" s="25">
        <v>1203.05</v>
      </c>
      <c r="E4971" s="25">
        <v>1194.75</v>
      </c>
      <c r="F4971" s="16">
        <v>1198.95</v>
      </c>
      <c r="G4971" s="28">
        <f ca="1">IFERROR($F4971/OFFSET($F4971,G$12,)-1,"")</f>
        <v>-3.3997207075407987E-3</v>
      </c>
      <c r="H4971" s="29">
        <f ca="1">IFERROR($F4971/OFFSET($F4971,H$12,)-1,"")</f>
        <v>-1.7664746704246559E-2</v>
      </c>
      <c r="I4971" s="29">
        <f ca="1">IFERROR($F4971/OFFSET($F4971,I$12,)-1,"")</f>
        <v>1.4932574853340874E-2</v>
      </c>
      <c r="J4971" s="29">
        <f ca="1">IFERROR($F4971/OFFSET($F4971,J$12,)-1,"")</f>
        <v>0.50640784018092733</v>
      </c>
      <c r="K4971" s="30">
        <f>F4971/VLOOKUP(YEAR(B4971),$Z$13:$AB$35,3,FALSE)-1</f>
        <v>4.2964264588190249E-2</v>
      </c>
      <c r="L4971" s="21">
        <f>MAX(F4971:$F$5741)</f>
        <v>1257.96</v>
      </c>
      <c r="M4971" s="28">
        <f ca="1">IF(OFFSET($O4971,M$12,)&lt;&gt;"",_xlfn.STDEV.S(OFFSET($O4971,,,M$12))*SQRT($J$12/$G$12),"")</f>
        <v>0.13134727444146738</v>
      </c>
      <c r="N4971" s="30">
        <f ca="1">IF(OFFSET($O4971,N$12,)&lt;&gt;"",_xlfn.STDEV.S(OFFSET($O4971,,,N$12))*SQRT($J$12/$G$12),"")</f>
        <v>0.13183927114511276</v>
      </c>
      <c r="O4971" s="4">
        <f t="shared" ca="1" si="77"/>
        <v>-3.4055128895789329E-3</v>
      </c>
    </row>
    <row r="4972" spans="2:15" x14ac:dyDescent="0.2">
      <c r="B4972" s="14">
        <v>34373</v>
      </c>
      <c r="C4972" s="25">
        <v>1193.22</v>
      </c>
      <c r="D4972" s="25">
        <v>1205.69</v>
      </c>
      <c r="E4972" s="25">
        <v>1193.22</v>
      </c>
      <c r="F4972" s="16">
        <v>1203.04</v>
      </c>
      <c r="G4972" s="28">
        <f ca="1">IFERROR($F4972/OFFSET($F4972,G$12,)-1,"")</f>
        <v>8.7201502548965859E-3</v>
      </c>
      <c r="H4972" s="29">
        <f ca="1">IFERROR($F4972/OFFSET($F4972,H$12,)-1,"")</f>
        <v>-1.5716915524647157E-2</v>
      </c>
      <c r="I4972" s="29">
        <f ca="1">IFERROR($F4972/OFFSET($F4972,I$12,)-1,"")</f>
        <v>2.857338280809163E-2</v>
      </c>
      <c r="J4972" s="29">
        <f ca="1">IFERROR($F4972/OFFSET($F4972,J$12,)-1,"")</f>
        <v>0.50539948695488968</v>
      </c>
      <c r="K4972" s="30">
        <f>F4972/VLOOKUP(YEAR(B4972),$Z$13:$AB$35,3,FALSE)-1</f>
        <v>4.6522147604300734E-2</v>
      </c>
      <c r="L4972" s="21">
        <f>MAX(F4972:$F$5741)</f>
        <v>1257.96</v>
      </c>
      <c r="M4972" s="28">
        <f ca="1">IF(OFFSET($O4972,M$12,)&lt;&gt;"",_xlfn.STDEV.S(OFFSET($O4972,,,M$12))*SQRT($J$12/$G$12),"")</f>
        <v>0.14046866790252924</v>
      </c>
      <c r="N4972" s="30">
        <f ca="1">IF(OFFSET($O4972,N$12,)&lt;&gt;"",_xlfn.STDEV.S(OFFSET($O4972,,,N$12))*SQRT($J$12/$G$12),"")</f>
        <v>0.13445545459722308</v>
      </c>
      <c r="O4972" s="4">
        <f t="shared" ca="1" si="77"/>
        <v>8.682349338823064E-3</v>
      </c>
    </row>
    <row r="4973" spans="2:15" x14ac:dyDescent="0.2">
      <c r="B4973" s="14">
        <v>34372</v>
      </c>
      <c r="C4973" s="25">
        <v>1206.07</v>
      </c>
      <c r="D4973" s="25">
        <v>1206.07</v>
      </c>
      <c r="E4973" s="25">
        <v>1181.95</v>
      </c>
      <c r="F4973" s="16">
        <v>1192.6400000000001</v>
      </c>
      <c r="G4973" s="28">
        <f ca="1">IFERROR($F4973/OFFSET($F4973,G$12,)-1,"")</f>
        <v>-1.1135340403127358E-2</v>
      </c>
      <c r="H4973" s="29">
        <f ca="1">IFERROR($F4973/OFFSET($F4973,H$12,)-1,"")</f>
        <v>-1.8710197633661885E-2</v>
      </c>
      <c r="I4973" s="29">
        <f ca="1">IFERROR($F4973/OFFSET($F4973,I$12,)-1,"")</f>
        <v>2.6456665806007473E-2</v>
      </c>
      <c r="J4973" s="29">
        <f ca="1">IFERROR($F4973/OFFSET($F4973,J$12,)-1,"")</f>
        <v>0.48821422777923362</v>
      </c>
      <c r="K4973" s="30">
        <f>F4973/VLOOKUP(YEAR(B4973),$Z$13:$AB$35,3,FALSE)-1</f>
        <v>3.7475207905633523E-2</v>
      </c>
      <c r="L4973" s="21">
        <f>MAX(F4973:$F$5741)</f>
        <v>1257.96</v>
      </c>
      <c r="M4973" s="28">
        <f ca="1">IF(OFFSET($O4973,M$12,)&lt;&gt;"",_xlfn.STDEV.S(OFFSET($O4973,,,M$12))*SQRT($J$12/$G$12),"")</f>
        <v>0.14997569494512963</v>
      </c>
      <c r="N4973" s="30">
        <f ca="1">IF(OFFSET($O4973,N$12,)&lt;&gt;"",_xlfn.STDEV.S(OFFSET($O4973,,,N$12))*SQRT($J$12/$G$12),"")</f>
        <v>0.13392871650363503</v>
      </c>
      <c r="O4973" s="4">
        <f t="shared" ca="1" si="77"/>
        <v>-1.1197802429545033E-2</v>
      </c>
    </row>
    <row r="4974" spans="2:15" x14ac:dyDescent="0.2">
      <c r="B4974" s="14">
        <v>34369</v>
      </c>
      <c r="C4974" s="25">
        <v>1210.03</v>
      </c>
      <c r="D4974" s="25">
        <v>1210.03</v>
      </c>
      <c r="E4974" s="25">
        <v>1196.3399999999999</v>
      </c>
      <c r="F4974" s="16">
        <v>1206.07</v>
      </c>
      <c r="G4974" s="28">
        <f ca="1">IFERROR($F4974/OFFSET($F4974,G$12,)-1,"")</f>
        <v>-3.2232204104234441E-3</v>
      </c>
      <c r="H4974" s="29">
        <f ca="1">IFERROR($F4974/OFFSET($F4974,H$12,)-1,"")</f>
        <v>4.1880370345699358E-3</v>
      </c>
      <c r="I4974" s="29">
        <f ca="1">IFERROR($F4974/OFFSET($F4974,I$12,)-1,"")</f>
        <v>3.3895399175331908E-2</v>
      </c>
      <c r="J4974" s="29">
        <f ca="1">IFERROR($F4974/OFFSET($F4974,J$12,)-1,"")</f>
        <v>0.51661133745787424</v>
      </c>
      <c r="K4974" s="30">
        <f>F4974/VLOOKUP(YEAR(B4974),$Z$13:$AB$35,3,FALSE)-1</f>
        <v>4.9157938689585512E-2</v>
      </c>
      <c r="L4974" s="21">
        <f>MAX(F4974:$F$5741)</f>
        <v>1257.96</v>
      </c>
      <c r="M4974" s="28">
        <f ca="1">IF(OFFSET($O4974,M$12,)&lt;&gt;"",_xlfn.STDEV.S(OFFSET($O4974,,,M$12))*SQRT($J$12/$G$12),"")</f>
        <v>0.14365962073089239</v>
      </c>
      <c r="N4974" s="30">
        <f ca="1">IF(OFFSET($O4974,N$12,)&lt;&gt;"",_xlfn.STDEV.S(OFFSET($O4974,,,N$12))*SQRT($J$12/$G$12),"")</f>
        <v>0.13133152283107424</v>
      </c>
      <c r="O4974" s="4">
        <f t="shared" ca="1" si="77"/>
        <v>-3.2284261745571469E-3</v>
      </c>
    </row>
    <row r="4975" spans="2:15" x14ac:dyDescent="0.2">
      <c r="B4975" s="14">
        <v>34368</v>
      </c>
      <c r="C4975" s="25">
        <v>1220.51</v>
      </c>
      <c r="D4975" s="25">
        <v>1220.58</v>
      </c>
      <c r="E4975" s="25">
        <v>1209.4100000000001</v>
      </c>
      <c r="F4975" s="16">
        <v>1209.97</v>
      </c>
      <c r="G4975" s="28">
        <f ca="1">IFERROR($F4975/OFFSET($F4975,G$12,)-1,"")</f>
        <v>-8.6357342422429539E-3</v>
      </c>
      <c r="H4975" s="29">
        <f ca="1">IFERROR($F4975/OFFSET($F4975,H$12,)-1,"")</f>
        <v>1.399515616750624E-2</v>
      </c>
      <c r="I4975" s="29">
        <f ca="1">IFERROR($F4975/OFFSET($F4975,I$12,)-1,"")</f>
        <v>4.0655371118947237E-2</v>
      </c>
      <c r="J4975" s="29">
        <f ca="1">IFERROR($F4975/OFFSET($F4975,J$12,)-1,"")</f>
        <v>0.51779375054880261</v>
      </c>
      <c r="K4975" s="30">
        <f>F4975/VLOOKUP(YEAR(B4975),$Z$13:$AB$35,3,FALSE)-1</f>
        <v>5.2550541076585855E-2</v>
      </c>
      <c r="L4975" s="21">
        <f>MAX(F4975:$F$5741)</f>
        <v>1257.96</v>
      </c>
      <c r="M4975" s="28">
        <f ca="1">IF(OFFSET($O4975,M$12,)&lt;&gt;"",_xlfn.STDEV.S(OFFSET($O4975,,,M$12))*SQRT($J$12/$G$12),"")</f>
        <v>0.14404631211851643</v>
      </c>
      <c r="N4975" s="30">
        <f ca="1">IF(OFFSET($O4975,N$12,)&lt;&gt;"",_xlfn.STDEV.S(OFFSET($O4975,,,N$12))*SQRT($J$12/$G$12),"")</f>
        <v>0.13137074504596993</v>
      </c>
      <c r="O4975" s="4">
        <f t="shared" ca="1" si="77"/>
        <v>-8.6732382678290799E-3</v>
      </c>
    </row>
    <row r="4976" spans="2:15" x14ac:dyDescent="0.2">
      <c r="B4976" s="14">
        <v>34367</v>
      </c>
      <c r="C4976" s="25">
        <v>1222.25</v>
      </c>
      <c r="D4976" s="25">
        <v>1223.6300000000001</v>
      </c>
      <c r="E4976" s="25">
        <v>1220.3599999999999</v>
      </c>
      <c r="F4976" s="16">
        <v>1220.51</v>
      </c>
      <c r="G4976" s="28">
        <f ca="1">IFERROR($F4976/OFFSET($F4976,G$12,)-1,"")</f>
        <v>-1.4236040089997681E-3</v>
      </c>
      <c r="H4976" s="29">
        <f ca="1">IFERROR($F4976/OFFSET($F4976,H$12,)-1,"")</f>
        <v>2.6112909327840494E-2</v>
      </c>
      <c r="I4976" s="29">
        <f ca="1">IFERROR($F4976/OFFSET($F4976,I$12,)-1,"")</f>
        <v>6.1719266501965908E-2</v>
      </c>
      <c r="J4976" s="29">
        <f ca="1">IFERROR($F4976/OFFSET($F4976,J$12,)-1,"")</f>
        <v>0.54834003577454427</v>
      </c>
      <c r="K4976" s="30">
        <f>F4976/VLOOKUP(YEAR(B4976),$Z$13:$AB$35,3,FALSE)-1</f>
        <v>6.1719266501965908E-2</v>
      </c>
      <c r="L4976" s="21">
        <f>MAX(F4976:$F$5741)</f>
        <v>1257.96</v>
      </c>
      <c r="M4976" s="28">
        <f ca="1">IF(OFFSET($O4976,M$12,)&lt;&gt;"",_xlfn.STDEV.S(OFFSET($O4976,,,M$12))*SQRT($J$12/$G$12),"")</f>
        <v>0.13969920135143529</v>
      </c>
      <c r="N4976" s="30">
        <f ca="1">IF(OFFSET($O4976,N$12,)&lt;&gt;"",_xlfn.STDEV.S(OFFSET($O4976,,,N$12))*SQRT($J$12/$G$12),"")</f>
        <v>0.1333680187991938</v>
      </c>
      <c r="O4976" s="4">
        <f t="shared" ca="1" si="77"/>
        <v>-1.4246182959299018E-3</v>
      </c>
    </row>
    <row r="4977" spans="2:15" x14ac:dyDescent="0.2">
      <c r="B4977" s="14">
        <v>34366</v>
      </c>
      <c r="C4977" s="25">
        <v>1216.6600000000001</v>
      </c>
      <c r="D4977" s="25">
        <v>1230.51</v>
      </c>
      <c r="E4977" s="25">
        <v>1216.6600000000001</v>
      </c>
      <c r="F4977" s="16">
        <v>1222.25</v>
      </c>
      <c r="G4977" s="28">
        <f ca="1">IFERROR($F4977/OFFSET($F4977,G$12,)-1,"")</f>
        <v>5.6525531109610228E-3</v>
      </c>
      <c r="H4977" s="29">
        <f ca="1">IFERROR($F4977/OFFSET($F4977,H$12,)-1,"")</f>
        <v>2.7921449896976647E-2</v>
      </c>
      <c r="I4977" s="29">
        <f ca="1">IFERROR($F4977/OFFSET($F4977,I$12,)-1,"")</f>
        <v>8.2806215560162322E-2</v>
      </c>
      <c r="J4977" s="29">
        <f ca="1">IFERROR($F4977/OFFSET($F4977,J$12,)-1,"")</f>
        <v>0.55111804868143865</v>
      </c>
      <c r="K4977" s="30">
        <f>F4977/VLOOKUP(YEAR(B4977),$Z$13:$AB$35,3,FALSE)-1</f>
        <v>6.3232889105396817E-2</v>
      </c>
      <c r="L4977" s="21">
        <f>MAX(F4977:$F$5741)</f>
        <v>1257.96</v>
      </c>
      <c r="M4977" s="28">
        <f ca="1">IF(OFFSET($O4977,M$12,)&lt;&gt;"",_xlfn.STDEV.S(OFFSET($O4977,,,M$12))*SQRT($J$12/$G$12),"")</f>
        <v>0.14069266090411842</v>
      </c>
      <c r="N4977" s="30">
        <f ca="1">IF(OFFSET($O4977,N$12,)&lt;&gt;"",_xlfn.STDEV.S(OFFSET($O4977,,,N$12))*SQRT($J$12/$G$12),"")</f>
        <v>0.13772863976411059</v>
      </c>
      <c r="O4977" s="4">
        <f t="shared" ca="1" si="77"/>
        <v>5.636637380798175E-3</v>
      </c>
    </row>
    <row r="4978" spans="2:15" x14ac:dyDescent="0.2">
      <c r="B4978" s="14">
        <v>34365</v>
      </c>
      <c r="C4978" s="25">
        <v>1201.04</v>
      </c>
      <c r="D4978" s="25">
        <v>1215.3800000000001</v>
      </c>
      <c r="E4978" s="25">
        <v>1201.04</v>
      </c>
      <c r="F4978" s="16">
        <v>1215.3800000000001</v>
      </c>
      <c r="G4978" s="28">
        <f ca="1">IFERROR($F4978/OFFSET($F4978,G$12,)-1,"")</f>
        <v>1.1939652301338866E-2</v>
      </c>
      <c r="H4978" s="29">
        <f ca="1">IFERROR($F4978/OFFSET($F4978,H$12,)-1,"")</f>
        <v>3.1162770966784104E-2</v>
      </c>
      <c r="I4978" s="29">
        <f ca="1">IFERROR($F4978/OFFSET($F4978,I$12,)-1,"")</f>
        <v>8.6829774296240725E-2</v>
      </c>
      <c r="J4978" s="29">
        <f ca="1">IFERROR($F4978/OFFSET($F4978,J$12,)-1,"")</f>
        <v>0.57555094633134574</v>
      </c>
      <c r="K4978" s="30">
        <f>F4978/VLOOKUP(YEAR(B4978),$Z$13:$AB$35,3,FALSE)-1</f>
        <v>5.7256689515988946E-2</v>
      </c>
      <c r="L4978" s="21">
        <f>MAX(F4978:$F$5741)</f>
        <v>1257.96</v>
      </c>
      <c r="M4978" s="28">
        <f ca="1">IF(OFFSET($O4978,M$12,)&lt;&gt;"",_xlfn.STDEV.S(OFFSET($O4978,,,M$12))*SQRT($J$12/$G$12),"")</f>
        <v>0.14060778830427759</v>
      </c>
      <c r="N4978" s="30">
        <f ca="1">IF(OFFSET($O4978,N$12,)&lt;&gt;"",_xlfn.STDEV.S(OFFSET($O4978,,,N$12))*SQRT($J$12/$G$12),"")</f>
        <v>0.13903565122045786</v>
      </c>
      <c r="O4978" s="4">
        <f t="shared" ca="1" si="77"/>
        <v>1.186893697390713E-2</v>
      </c>
    </row>
    <row r="4979" spans="2:15" x14ac:dyDescent="0.2">
      <c r="B4979" s="14">
        <v>34362</v>
      </c>
      <c r="C4979" s="25">
        <v>1193.6199999999999</v>
      </c>
      <c r="D4979" s="25">
        <v>1202.23</v>
      </c>
      <c r="E4979" s="25">
        <v>1193.6199999999999</v>
      </c>
      <c r="F4979" s="16">
        <v>1201.04</v>
      </c>
      <c r="G4979" s="28">
        <f ca="1">IFERROR($F4979/OFFSET($F4979,G$12,)-1,"")</f>
        <v>6.5115187677557973E-3</v>
      </c>
      <c r="H4979" s="29">
        <f ca="1">IFERROR($F4979/OFFSET($F4979,H$12,)-1,"")</f>
        <v>1.3946577516631198E-2</v>
      </c>
      <c r="I4979" s="29">
        <f ca="1">IFERROR($F4979/OFFSET($F4979,I$12,)-1,"")</f>
        <v>6.816079686944132E-2</v>
      </c>
      <c r="J4979" s="29">
        <f ca="1">IFERROR($F4979/OFFSET($F4979,J$12,)-1,"")</f>
        <v>0.57315379980614556</v>
      </c>
      <c r="K4979" s="30">
        <f>F4979/VLOOKUP(YEAR(B4979),$Z$13:$AB$35,3,FALSE)-1</f>
        <v>4.4782351508403151E-2</v>
      </c>
      <c r="L4979" s="21">
        <f>MAX(F4979:$F$5741)</f>
        <v>1257.96</v>
      </c>
      <c r="M4979" s="28">
        <f ca="1">IF(OFFSET($O4979,M$12,)&lt;&gt;"",_xlfn.STDEV.S(OFFSET($O4979,,,M$12))*SQRT($J$12/$G$12),"")</f>
        <v>0.14345312067827207</v>
      </c>
      <c r="N4979" s="30">
        <f ca="1">IF(OFFSET($O4979,N$12,)&lt;&gt;"",_xlfn.STDEV.S(OFFSET($O4979,,,N$12))*SQRT($J$12/$G$12),"")</f>
        <v>0.1380088427705421</v>
      </c>
      <c r="O4979" s="4">
        <f t="shared" ca="1" si="77"/>
        <v>6.4904104115131233E-3</v>
      </c>
    </row>
    <row r="4980" spans="2:15" x14ac:dyDescent="0.2">
      <c r="B4980" s="14">
        <v>34361</v>
      </c>
      <c r="C4980" s="25">
        <v>1189.45</v>
      </c>
      <c r="D4980" s="25">
        <v>1201.07</v>
      </c>
      <c r="E4980" s="25">
        <v>1189.45</v>
      </c>
      <c r="F4980" s="16">
        <v>1193.27</v>
      </c>
      <c r="G4980" s="28">
        <f ca="1">IFERROR($F4980/OFFSET($F4980,G$12,)-1,"")</f>
        <v>3.2115683719364796E-3</v>
      </c>
      <c r="H4980" s="29">
        <f ca="1">IFERROR($F4980/OFFSET($F4980,H$12,)-1,"")</f>
        <v>-1.2568919575683957E-4</v>
      </c>
      <c r="I4980" s="29">
        <f ca="1">IFERROR($F4980/OFFSET($F4980,I$12,)-1,"")</f>
        <v>6.1826497833225025E-2</v>
      </c>
      <c r="J4980" s="29">
        <f ca="1">IFERROR($F4980/OFFSET($F4980,J$12,)-1,"")</f>
        <v>0.56809072630984137</v>
      </c>
      <c r="K4980" s="30">
        <f>F4980/VLOOKUP(YEAR(B4980),$Z$13:$AB$35,3,FALSE)-1</f>
        <v>3.8023243675841201E-2</v>
      </c>
      <c r="L4980" s="21">
        <f>MAX(F4980:$F$5741)</f>
        <v>1257.96</v>
      </c>
      <c r="M4980" s="28">
        <f ca="1">IF(OFFSET($O4980,M$12,)&lt;&gt;"",_xlfn.STDEV.S(OFFSET($O4980,,,M$12))*SQRT($J$12/$G$12),"")</f>
        <v>0.14679582659455975</v>
      </c>
      <c r="N4980" s="30">
        <f ca="1">IF(OFFSET($O4980,N$12,)&lt;&gt;"",_xlfn.STDEV.S(OFFSET($O4980,,,N$12))*SQRT($J$12/$G$12),"")</f>
        <v>0.13996351099901769</v>
      </c>
      <c r="O4980" s="4">
        <f t="shared" ca="1" si="77"/>
        <v>3.2064223012608422E-3</v>
      </c>
    </row>
    <row r="4981" spans="2:15" x14ac:dyDescent="0.2">
      <c r="B4981" s="14">
        <v>34360</v>
      </c>
      <c r="C4981" s="25">
        <v>1188.8800000000001</v>
      </c>
      <c r="D4981" s="25">
        <v>1189.8699999999999</v>
      </c>
      <c r="E4981" s="25">
        <v>1180.5</v>
      </c>
      <c r="F4981" s="16">
        <v>1189.45</v>
      </c>
      <c r="G4981" s="28">
        <f ca="1">IFERROR($F4981/OFFSET($F4981,G$12,)-1,"")</f>
        <v>3.3640301080706259E-4</v>
      </c>
      <c r="H4981" s="29">
        <f ca="1">IFERROR($F4981/OFFSET($F4981,H$12,)-1,"")</f>
        <v>-1.3673980463372981E-2</v>
      </c>
      <c r="I4981" s="29">
        <f ca="1">IFERROR($F4981/OFFSET($F4981,I$12,)-1,"")</f>
        <v>8.0385121940142579E-2</v>
      </c>
      <c r="J4981" s="29">
        <f ca="1">IFERROR($F4981/OFFSET($F4981,J$12,)-1,"")</f>
        <v>0.59934651947667783</v>
      </c>
      <c r="K4981" s="30">
        <f>F4981/VLOOKUP(YEAR(B4981),$Z$13:$AB$35,3,FALSE)-1</f>
        <v>3.4700233132676894E-2</v>
      </c>
      <c r="L4981" s="21">
        <f>MAX(F4981:$F$5741)</f>
        <v>1257.96</v>
      </c>
      <c r="M4981" s="28">
        <f ca="1">IF(OFFSET($O4981,M$12,)&lt;&gt;"",_xlfn.STDEV.S(OFFSET($O4981,,,M$12))*SQRT($J$12/$G$12),"")</f>
        <v>0.14678986168272706</v>
      </c>
      <c r="N4981" s="30">
        <f ca="1">IF(OFFSET($O4981,N$12,)&lt;&gt;"",_xlfn.STDEV.S(OFFSET($O4981,,,N$12))*SQRT($J$12/$G$12),"")</f>
        <v>0.13999240024297843</v>
      </c>
      <c r="O4981" s="4">
        <f t="shared" ca="1" si="77"/>
        <v>3.3634644000092665E-4</v>
      </c>
    </row>
    <row r="4982" spans="2:15" x14ac:dyDescent="0.2">
      <c r="B4982" s="14">
        <v>34359</v>
      </c>
      <c r="C4982" s="25">
        <v>1179.08</v>
      </c>
      <c r="D4982" s="25">
        <v>1190.94</v>
      </c>
      <c r="E4982" s="25">
        <v>1179.08</v>
      </c>
      <c r="F4982" s="16">
        <v>1189.05</v>
      </c>
      <c r="G4982" s="28">
        <f ca="1">IFERROR($F4982/OFFSET($F4982,G$12,)-1,"")</f>
        <v>8.8236541806303581E-3</v>
      </c>
      <c r="H4982" s="29">
        <f ca="1">IFERROR($F4982/OFFSET($F4982,H$12,)-1,"")</f>
        <v>-7.5287754471775603E-3</v>
      </c>
      <c r="I4982" s="29">
        <f ca="1">IFERROR($F4982/OFFSET($F4982,I$12,)-1,"")</f>
        <v>0.10393649614706169</v>
      </c>
      <c r="J4982" s="29">
        <f ca="1">IFERROR($F4982/OFFSET($F4982,J$12,)-1,"")</f>
        <v>0.63288427470852371</v>
      </c>
      <c r="K4982" s="30">
        <f>F4982/VLOOKUP(YEAR(B4982),$Z$13:$AB$35,3,FALSE)-1</f>
        <v>3.4352273913497378E-2</v>
      </c>
      <c r="L4982" s="21">
        <f>MAX(F4982:$F$5741)</f>
        <v>1257.96</v>
      </c>
      <c r="M4982" s="28">
        <f ca="1">IF(OFFSET($O4982,M$12,)&lt;&gt;"",_xlfn.STDEV.S(OFFSET($O4982,,,M$12))*SQRT($J$12/$G$12),"")</f>
        <v>0.14698516412841839</v>
      </c>
      <c r="N4982" s="30">
        <f ca="1">IF(OFFSET($O4982,N$12,)&lt;&gt;"",_xlfn.STDEV.S(OFFSET($O4982,,,N$12))*SQRT($J$12/$G$12),"")</f>
        <v>0.14002840456465857</v>
      </c>
      <c r="O4982" s="4">
        <f t="shared" ca="1" si="77"/>
        <v>8.784953233317969E-3</v>
      </c>
    </row>
    <row r="4983" spans="2:15" x14ac:dyDescent="0.2">
      <c r="B4983" s="14">
        <v>34358</v>
      </c>
      <c r="C4983" s="25">
        <v>1184.52</v>
      </c>
      <c r="D4983" s="25">
        <v>1184.52</v>
      </c>
      <c r="E4983" s="25">
        <v>1167.53</v>
      </c>
      <c r="F4983" s="16">
        <v>1178.6500000000001</v>
      </c>
      <c r="G4983" s="28">
        <f ca="1">IFERROR($F4983/OFFSET($F4983,G$12,)-1,"")</f>
        <v>-4.955593827035365E-3</v>
      </c>
      <c r="H4983" s="29">
        <f ca="1">IFERROR($F4983/OFFSET($F4983,H$12,)-1,"")</f>
        <v>-1.3888307885379536E-2</v>
      </c>
      <c r="I4983" s="29">
        <f ca="1">IFERROR($F4983/OFFSET($F4983,I$12,)-1,"")</f>
        <v>9.6010786684024518E-2</v>
      </c>
      <c r="J4983" s="29">
        <f ca="1">IFERROR($F4983/OFFSET($F4983,J$12,)-1,"")</f>
        <v>0.61244647523154172</v>
      </c>
      <c r="K4983" s="30">
        <f>F4983/VLOOKUP(YEAR(B4983),$Z$13:$AB$35,3,FALSE)-1</f>
        <v>2.5305334214830166E-2</v>
      </c>
      <c r="L4983" s="21">
        <f>MAX(F4983:$F$5741)</f>
        <v>1257.96</v>
      </c>
      <c r="M4983" s="28">
        <f ca="1">IF(OFFSET($O4983,M$12,)&lt;&gt;"",_xlfn.STDEV.S(OFFSET($O4983,,,M$12))*SQRT($J$12/$G$12),"")</f>
        <v>0.14708873134736686</v>
      </c>
      <c r="N4983" s="30">
        <f ca="1">IF(OFFSET($O4983,N$12,)&lt;&gt;"",_xlfn.STDEV.S(OFFSET($O4983,,,N$12))*SQRT($J$12/$G$12),"")</f>
        <v>0.13956224833816167</v>
      </c>
      <c r="O4983" s="4">
        <f t="shared" ca="1" si="77"/>
        <v>-4.9679134998402872E-3</v>
      </c>
    </row>
    <row r="4984" spans="2:15" x14ac:dyDescent="0.2">
      <c r="B4984" s="14">
        <v>34355</v>
      </c>
      <c r="C4984" s="25">
        <v>1192.49</v>
      </c>
      <c r="D4984" s="25">
        <v>1192.49</v>
      </c>
      <c r="E4984" s="25">
        <v>1179.8699999999999</v>
      </c>
      <c r="F4984" s="16">
        <v>1184.52</v>
      </c>
      <c r="G4984" s="28">
        <f ca="1">IFERROR($F4984/OFFSET($F4984,G$12,)-1,"")</f>
        <v>-7.4575589482328564E-3</v>
      </c>
      <c r="H4984" s="29">
        <f ca="1">IFERROR($F4984/OFFSET($F4984,H$12,)-1,"")</f>
        <v>5.7994888298278369E-3</v>
      </c>
      <c r="I4984" s="29">
        <f ca="1">IFERROR($F4984/OFFSET($F4984,I$12,)-1,"")</f>
        <v>9.6970763375038294E-2</v>
      </c>
      <c r="J4984" s="29">
        <f ca="1">IFERROR($F4984/OFFSET($F4984,J$12,)-1,"")</f>
        <v>0.61731294374658652</v>
      </c>
      <c r="K4984" s="30">
        <f>F4984/VLOOKUP(YEAR(B4984),$Z$13:$AB$35,3,FALSE)-1</f>
        <v>3.0411635756289357E-2</v>
      </c>
      <c r="L4984" s="21">
        <f>MAX(F4984:$F$5741)</f>
        <v>1257.96</v>
      </c>
      <c r="M4984" s="28">
        <f ca="1">IF(OFFSET($O4984,M$12,)&lt;&gt;"",_xlfn.STDEV.S(OFFSET($O4984,,,M$12))*SQRT($J$12/$G$12),"")</f>
        <v>0.14694654250217834</v>
      </c>
      <c r="N4984" s="30">
        <f ca="1">IF(OFFSET($O4984,N$12,)&lt;&gt;"",_xlfn.STDEV.S(OFFSET($O4984,,,N$12))*SQRT($J$12/$G$12),"")</f>
        <v>0.13894889554574527</v>
      </c>
      <c r="O4984" s="4">
        <f t="shared" ca="1" si="77"/>
        <v>-7.4855055700451048E-3</v>
      </c>
    </row>
    <row r="4985" spans="2:15" x14ac:dyDescent="0.2">
      <c r="B4985" s="14">
        <v>34354</v>
      </c>
      <c r="C4985" s="25">
        <v>1205.82</v>
      </c>
      <c r="D4985" s="25">
        <v>1207.06</v>
      </c>
      <c r="E4985" s="25">
        <v>1191.6099999999999</v>
      </c>
      <c r="F4985" s="16">
        <v>1193.42</v>
      </c>
      <c r="G4985" s="28">
        <f ca="1">IFERROR($F4985/OFFSET($F4985,G$12,)-1,"")</f>
        <v>-1.0381942716884751E-2</v>
      </c>
      <c r="H4985" s="29">
        <f ca="1">IFERROR($F4985/OFFSET($F4985,H$12,)-1,"")</f>
        <v>1.6585033434132646E-2</v>
      </c>
      <c r="I4985" s="29">
        <f ca="1">IFERROR($F4985/OFFSET($F4985,I$12,)-1,"")</f>
        <v>0.10515154601942855</v>
      </c>
      <c r="J4985" s="29">
        <f ca="1">IFERROR($F4985/OFFSET($F4985,J$12,)-1,"")</f>
        <v>0.63236219395431537</v>
      </c>
      <c r="K4985" s="30">
        <f>F4985/VLOOKUP(YEAR(B4985),$Z$13:$AB$35,3,FALSE)-1</f>
        <v>3.8153728383033547E-2</v>
      </c>
      <c r="L4985" s="21">
        <f>MAX(F4985:$F$5741)</f>
        <v>1257.96</v>
      </c>
      <c r="M4985" s="28">
        <f ca="1">IF(OFFSET($O4985,M$12,)&lt;&gt;"",_xlfn.STDEV.S(OFFSET($O4985,,,M$12))*SQRT($J$12/$G$12),"")</f>
        <v>0.14498345810188212</v>
      </c>
      <c r="N4985" s="30">
        <f ca="1">IF(OFFSET($O4985,N$12,)&lt;&gt;"",_xlfn.STDEV.S(OFFSET($O4985,,,N$12))*SQRT($J$12/$G$12),"")</f>
        <v>0.13782616288416297</v>
      </c>
      <c r="O4985" s="4">
        <f t="shared" ca="1" si="77"/>
        <v>-1.0436211017873504E-2</v>
      </c>
    </row>
    <row r="4986" spans="2:15" x14ac:dyDescent="0.2">
      <c r="B4986" s="14">
        <v>34353</v>
      </c>
      <c r="C4986" s="25">
        <v>1199</v>
      </c>
      <c r="D4986" s="25">
        <v>1211.3699999999999</v>
      </c>
      <c r="E4986" s="25">
        <v>1198.6300000000001</v>
      </c>
      <c r="F4986" s="16">
        <v>1205.94</v>
      </c>
      <c r="G4986" s="28">
        <f ca="1">IFERROR($F4986/OFFSET($F4986,G$12,)-1,"")</f>
        <v>6.5688983114509103E-3</v>
      </c>
      <c r="H4986" s="29">
        <f ca="1">IFERROR($F4986/OFFSET($F4986,H$12,)-1,"")</f>
        <v>1.1516427475025459E-2</v>
      </c>
      <c r="I4986" s="29">
        <f ca="1">IFERROR($F4986/OFFSET($F4986,I$12,)-1,"")</f>
        <v>0.11245998726972517</v>
      </c>
      <c r="J4986" s="29">
        <f ca="1">IFERROR($F4986/OFFSET($F4986,J$12,)-1,"")</f>
        <v>0.65052556662651928</v>
      </c>
      <c r="K4986" s="30">
        <f>F4986/VLOOKUP(YEAR(B4986),$Z$13:$AB$35,3,FALSE)-1</f>
        <v>4.9044851943352397E-2</v>
      </c>
      <c r="L4986" s="21">
        <f>MAX(F4986:$F$5741)</f>
        <v>1257.96</v>
      </c>
      <c r="M4986" s="28">
        <f ca="1">IF(OFFSET($O4986,M$12,)&lt;&gt;"",_xlfn.STDEV.S(OFFSET($O4986,,,M$12))*SQRT($J$12/$G$12),"")</f>
        <v>0.14023952063943146</v>
      </c>
      <c r="N4986" s="30">
        <f ca="1">IF(OFFSET($O4986,N$12,)&lt;&gt;"",_xlfn.STDEV.S(OFFSET($O4986,,,N$12))*SQRT($J$12/$G$12),"")</f>
        <v>0.13623299325556307</v>
      </c>
      <c r="O4986" s="4">
        <f t="shared" ca="1" si="77"/>
        <v>6.54741711946561E-3</v>
      </c>
    </row>
    <row r="4987" spans="2:15" x14ac:dyDescent="0.2">
      <c r="B4987" s="14">
        <v>34352</v>
      </c>
      <c r="C4987" s="25">
        <v>1194.55</v>
      </c>
      <c r="D4987" s="25">
        <v>1203.5899999999999</v>
      </c>
      <c r="E4987" s="25">
        <v>1190.25</v>
      </c>
      <c r="F4987" s="16">
        <v>1198.07</v>
      </c>
      <c r="G4987" s="28">
        <f ca="1">IFERROR($F4987/OFFSET($F4987,G$12,)-1,"")</f>
        <v>2.3593390504077494E-3</v>
      </c>
      <c r="H4987" s="29">
        <f ca="1">IFERROR($F4987/OFFSET($F4987,H$12,)-1,"")</f>
        <v>1.4187639146371334E-2</v>
      </c>
      <c r="I4987" s="29">
        <f ca="1">IFERROR($F4987/OFFSET($F4987,I$12,)-1,"")</f>
        <v>0.10953981792755996</v>
      </c>
      <c r="J4987" s="29">
        <f ca="1">IFERROR($F4987/OFFSET($F4987,J$12,)-1,"")</f>
        <v>0.66611503587917875</v>
      </c>
      <c r="K4987" s="30">
        <f>F4987/VLOOKUP(YEAR(B4987),$Z$13:$AB$35,3,FALSE)-1</f>
        <v>4.2198754305995401E-2</v>
      </c>
      <c r="L4987" s="21">
        <f>MAX(F4987:$F$5741)</f>
        <v>1257.96</v>
      </c>
      <c r="M4987" s="28">
        <f ca="1">IF(OFFSET($O4987,M$12,)&lt;&gt;"",_xlfn.STDEV.S(OFFSET($O4987,,,M$12))*SQRT($J$12/$G$12),"")</f>
        <v>0.14010140216128159</v>
      </c>
      <c r="N4987" s="30">
        <f ca="1">IF(OFFSET($O4987,N$12,)&lt;&gt;"",_xlfn.STDEV.S(OFFSET($O4987,,,N$12))*SQRT($J$12/$G$12),"")</f>
        <v>0.13590669354424345</v>
      </c>
      <c r="O4987" s="4">
        <f t="shared" ca="1" si="77"/>
        <v>2.3565601800369981E-3</v>
      </c>
    </row>
    <row r="4988" spans="2:15" x14ac:dyDescent="0.2">
      <c r="B4988" s="14">
        <v>34351</v>
      </c>
      <c r="C4988" s="25">
        <v>1178.5</v>
      </c>
      <c r="D4988" s="25">
        <v>1199.3900000000001</v>
      </c>
      <c r="E4988" s="25">
        <v>1178.01</v>
      </c>
      <c r="F4988" s="16">
        <v>1195.25</v>
      </c>
      <c r="G4988" s="28">
        <f ca="1">IFERROR($F4988/OFFSET($F4988,G$12,)-1,"")</f>
        <v>1.4910545219879445E-2</v>
      </c>
      <c r="H4988" s="29">
        <f ca="1">IFERROR($F4988/OFFSET($F4988,H$12,)-1,"")</f>
        <v>2.1913099981190509E-2</v>
      </c>
      <c r="I4988" s="29">
        <f ca="1">IFERROR($F4988/OFFSET($F4988,I$12,)-1,"")</f>
        <v>9.6851455891934446E-2</v>
      </c>
      <c r="J4988" s="29">
        <f ca="1">IFERROR($F4988/OFFSET($F4988,J$12,)-1,"")</f>
        <v>0.67858045670308687</v>
      </c>
      <c r="K4988" s="30">
        <f>F4988/VLOOKUP(YEAR(B4988),$Z$13:$AB$35,3,FALSE)-1</f>
        <v>3.9745641810779775E-2</v>
      </c>
      <c r="L4988" s="21">
        <f>MAX(F4988:$F$5741)</f>
        <v>1257.96</v>
      </c>
      <c r="M4988" s="28">
        <f ca="1">IF(OFFSET($O4988,M$12,)&lt;&gt;"",_xlfn.STDEV.S(OFFSET($O4988,,,M$12))*SQRT($J$12/$G$12),"")</f>
        <v>0.1403478176881422</v>
      </c>
      <c r="N4988" s="30">
        <f ca="1">IF(OFFSET($O4988,N$12,)&lt;&gt;"",_xlfn.STDEV.S(OFFSET($O4988,,,N$12))*SQRT($J$12/$G$12),"")</f>
        <v>0.14909917828009614</v>
      </c>
      <c r="O4988" s="4">
        <f t="shared" ca="1" si="77"/>
        <v>1.4800475821532154E-2</v>
      </c>
    </row>
    <row r="4989" spans="2:15" x14ac:dyDescent="0.2">
      <c r="B4989" s="14">
        <v>34348</v>
      </c>
      <c r="C4989" s="25">
        <v>1173.77</v>
      </c>
      <c r="D4989" s="25">
        <v>1177.69</v>
      </c>
      <c r="E4989" s="25">
        <v>1163.76</v>
      </c>
      <c r="F4989" s="16">
        <v>1177.69</v>
      </c>
      <c r="G4989" s="28">
        <f ca="1">IFERROR($F4989/OFFSET($F4989,G$12,)-1,"")</f>
        <v>3.1858256314152289E-3</v>
      </c>
      <c r="H4989" s="29">
        <f ca="1">IFERROR($F4989/OFFSET($F4989,H$12,)-1,"")</f>
        <v>1.3589809794302354E-2</v>
      </c>
      <c r="I4989" s="29">
        <f ca="1">IFERROR($F4989/OFFSET($F4989,I$12,)-1,"")</f>
        <v>7.1942838938697351E-2</v>
      </c>
      <c r="J4989" s="29">
        <f ca="1">IFERROR($F4989/OFFSET($F4989,J$12,)-1,"")</f>
        <v>0.65350162866449524</v>
      </c>
      <c r="K4989" s="30">
        <f>F4989/VLOOKUP(YEAR(B4989),$Z$13:$AB$35,3,FALSE)-1</f>
        <v>2.4470232088799282E-2</v>
      </c>
      <c r="L4989" s="21">
        <f>MAX(F4989:$F$5741)</f>
        <v>1257.96</v>
      </c>
      <c r="M4989" s="28">
        <f ca="1">IF(OFFSET($O4989,M$12,)&lt;&gt;"",_xlfn.STDEV.S(OFFSET($O4989,,,M$12))*SQRT($J$12/$G$12),"")</f>
        <v>0.13973189123846136</v>
      </c>
      <c r="N4989" s="30">
        <f ca="1">IF(OFFSET($O4989,N$12,)&lt;&gt;"",_xlfn.STDEV.S(OFFSET($O4989,,,N$12))*SQRT($J$12/$G$12),"")</f>
        <v>0.14759895049191615</v>
      </c>
      <c r="O4989" s="4">
        <f t="shared" ca="1" si="77"/>
        <v>3.1807616414138923E-3</v>
      </c>
    </row>
    <row r="4990" spans="2:15" x14ac:dyDescent="0.2">
      <c r="B4990" s="14">
        <v>34347</v>
      </c>
      <c r="C4990" s="25">
        <v>1191.51</v>
      </c>
      <c r="D4990" s="25">
        <v>1191.51</v>
      </c>
      <c r="E4990" s="25">
        <v>1173.95</v>
      </c>
      <c r="F4990" s="16">
        <v>1173.95</v>
      </c>
      <c r="G4990" s="28">
        <f ca="1">IFERROR($F4990/OFFSET($F4990,G$12,)-1,"")</f>
        <v>-1.5316093641220885E-2</v>
      </c>
      <c r="H4990" s="29">
        <f ca="1">IFERROR($F4990/OFFSET($F4990,H$12,)-1,"")</f>
        <v>6.360745115856492E-3</v>
      </c>
      <c r="I4990" s="29">
        <f ca="1">IFERROR($F4990/OFFSET($F4990,I$12,)-1,"")</f>
        <v>7.1366643851243472E-2</v>
      </c>
      <c r="J4990" s="29">
        <f ca="1">IFERROR($F4990/OFFSET($F4990,J$12,)-1,"")</f>
        <v>0.64748726440911053</v>
      </c>
      <c r="K4990" s="30">
        <f>F4990/VLOOKUP(YEAR(B4990),$Z$13:$AB$35,3,FALSE)-1</f>
        <v>2.121681338947079E-2</v>
      </c>
      <c r="L4990" s="21">
        <f>MAX(F4990:$F$5741)</f>
        <v>1257.96</v>
      </c>
      <c r="M4990" s="28">
        <f ca="1">IF(OFFSET($O4990,M$12,)&lt;&gt;"",_xlfn.STDEV.S(OFFSET($O4990,,,M$12))*SQRT($J$12/$G$12),"")</f>
        <v>0.1418729509079126</v>
      </c>
      <c r="N4990" s="30">
        <f ca="1">IF(OFFSET($O4990,N$12,)&lt;&gt;"",_xlfn.STDEV.S(OFFSET($O4990,,,N$12))*SQRT($J$12/$G$12),"")</f>
        <v>0.1480412695707134</v>
      </c>
      <c r="O4990" s="4">
        <f t="shared" ca="1" si="77"/>
        <v>-1.5434596561768639E-2</v>
      </c>
    </row>
    <row r="4991" spans="2:15" x14ac:dyDescent="0.2">
      <c r="B4991" s="14">
        <v>34346</v>
      </c>
      <c r="C4991" s="25">
        <v>1180.73</v>
      </c>
      <c r="D4991" s="25">
        <v>1192.3900000000001</v>
      </c>
      <c r="E4991" s="25">
        <v>1180.3599999999999</v>
      </c>
      <c r="F4991" s="16">
        <v>1192.21</v>
      </c>
      <c r="G4991" s="28">
        <f ca="1">IFERROR($F4991/OFFSET($F4991,G$12,)-1,"")</f>
        <v>9.2270445522344424E-3</v>
      </c>
      <c r="H4991" s="29">
        <f ca="1">IFERROR($F4991/OFFSET($F4991,H$12,)-1,"")</f>
        <v>2.5380579685215343E-2</v>
      </c>
      <c r="I4991" s="29">
        <f ca="1">IFERROR($F4991/OFFSET($F4991,I$12,)-1,"")</f>
        <v>8.716784300851721E-2</v>
      </c>
      <c r="J4991" s="29">
        <f ca="1">IFERROR($F4991/OFFSET($F4991,J$12,)-1,"")</f>
        <v>0.66456305935244275</v>
      </c>
      <c r="K4991" s="30">
        <f>F4991/VLOOKUP(YEAR(B4991),$Z$13:$AB$35,3,FALSE)-1</f>
        <v>3.7101151745015493E-2</v>
      </c>
      <c r="L4991" s="21">
        <f>MAX(F4991:$F$5741)</f>
        <v>1257.96</v>
      </c>
      <c r="M4991" s="28">
        <f ca="1">IF(OFFSET($O4991,M$12,)&lt;&gt;"",_xlfn.STDEV.S(OFFSET($O4991,,,M$12))*SQRT($J$12/$G$12),"")</f>
        <v>0.13357703259461182</v>
      </c>
      <c r="N4991" s="30">
        <f ca="1">IF(OFFSET($O4991,N$12,)&lt;&gt;"",_xlfn.STDEV.S(OFFSET($O4991,,,N$12))*SQRT($J$12/$G$12),"")</f>
        <v>0.14352466695429</v>
      </c>
      <c r="O4991" s="4">
        <f t="shared" ca="1" si="77"/>
        <v>9.1847354362428555E-3</v>
      </c>
    </row>
    <row r="4992" spans="2:15" x14ac:dyDescent="0.2">
      <c r="B4992" s="14">
        <v>34345</v>
      </c>
      <c r="C4992" s="25">
        <v>1169.6300000000001</v>
      </c>
      <c r="D4992" s="25">
        <v>1189.3699999999999</v>
      </c>
      <c r="E4992" s="25">
        <v>1169.6300000000001</v>
      </c>
      <c r="F4992" s="16">
        <v>1181.31</v>
      </c>
      <c r="G4992" s="28">
        <f ca="1">IFERROR($F4992/OFFSET($F4992,G$12,)-1,"")</f>
        <v>9.9946991330517321E-3</v>
      </c>
      <c r="H4992" s="29">
        <f ca="1">IFERROR($F4992/OFFSET($F4992,H$12,)-1,"")</f>
        <v>2.7619263022373719E-2</v>
      </c>
      <c r="I4992" s="29">
        <f ca="1">IFERROR($F4992/OFFSET($F4992,I$12,)-1,"")</f>
        <v>8.704174028268552E-2</v>
      </c>
      <c r="J4992" s="29">
        <f ca="1">IFERROR($F4992/OFFSET($F4992,J$12,)-1,"")</f>
        <v>0.63763776252859206</v>
      </c>
      <c r="K4992" s="30">
        <f>F4992/VLOOKUP(YEAR(B4992),$Z$13:$AB$35,3,FALSE)-1</f>
        <v>2.7619263022373719E-2</v>
      </c>
      <c r="L4992" s="21">
        <f>MAX(F4992:$F$5741)</f>
        <v>1257.96</v>
      </c>
      <c r="M4992" s="28">
        <f ca="1">IF(OFFSET($O4992,M$12,)&lt;&gt;"",_xlfn.STDEV.S(OFFSET($O4992,,,M$12))*SQRT($J$12/$G$12),"")</f>
        <v>0.13273730467403927</v>
      </c>
      <c r="N4992" s="30">
        <f ca="1">IF(OFFSET($O4992,N$12,)&lt;&gt;"",_xlfn.STDEV.S(OFFSET($O4992,,,N$12))*SQRT($J$12/$G$12),"")</f>
        <v>0.14317873261719852</v>
      </c>
      <c r="O4992" s="4">
        <f t="shared" ca="1" si="77"/>
        <v>9.9450824562781759E-3</v>
      </c>
    </row>
    <row r="4993" spans="2:15" x14ac:dyDescent="0.2">
      <c r="B4993" s="14">
        <v>34344</v>
      </c>
      <c r="C4993" s="25">
        <v>1162.02</v>
      </c>
      <c r="D4993" s="25">
        <v>1173.83</v>
      </c>
      <c r="E4993" s="25">
        <v>1162.02</v>
      </c>
      <c r="F4993" s="16">
        <v>1169.6199999999999</v>
      </c>
      <c r="G4993" s="28">
        <f ca="1">IFERROR($F4993/OFFSET($F4993,G$12,)-1,"")</f>
        <v>6.6442895257765588E-3</v>
      </c>
      <c r="H4993" s="29">
        <f ca="1">IFERROR($F4993/OFFSET($F4993,H$12,)-1,"")</f>
        <v>3.6180655220680702E-2</v>
      </c>
      <c r="I4993" s="29">
        <f ca="1">IFERROR($F4993/OFFSET($F4993,I$12,)-1,"")</f>
        <v>7.1296415028668791E-2</v>
      </c>
      <c r="J4993" s="29">
        <f ca="1">IFERROR($F4993/OFFSET($F4993,J$12,)-1,"")</f>
        <v>0.61149076880683384</v>
      </c>
      <c r="K4993" s="30">
        <f>F4993/VLOOKUP(YEAR(B4993),$Z$13:$AB$35,3,FALSE)-1</f>
        <v>1.7450154841852417E-2</v>
      </c>
      <c r="L4993" s="21">
        <f>MAX(F4993:$F$5741)</f>
        <v>1257.96</v>
      </c>
      <c r="M4993" s="28">
        <f ca="1">IF(OFFSET($O4993,M$12,)&lt;&gt;"",_xlfn.STDEV.S(OFFSET($O4993,,,M$12))*SQRT($J$12/$G$12),"")</f>
        <v>0.13424273969957007</v>
      </c>
      <c r="N4993" s="30">
        <f ca="1">IF(OFFSET($O4993,N$12,)&lt;&gt;"",_xlfn.STDEV.S(OFFSET($O4993,,,N$12))*SQRT($J$12/$G$12),"")</f>
        <v>0.14661156636805181</v>
      </c>
      <c r="O4993" s="4">
        <f t="shared" ca="1" si="77"/>
        <v>6.6223135236977747E-3</v>
      </c>
    </row>
    <row r="4994" spans="2:15" x14ac:dyDescent="0.2">
      <c r="B4994" s="14">
        <v>34341</v>
      </c>
      <c r="C4994" s="25">
        <v>1166.06</v>
      </c>
      <c r="D4994" s="25">
        <v>1166.06</v>
      </c>
      <c r="E4994" s="25">
        <v>1157.08</v>
      </c>
      <c r="F4994" s="16">
        <v>1161.9000000000001</v>
      </c>
      <c r="G4994" s="28">
        <f ca="1">IFERROR($F4994/OFFSET($F4994,G$12,)-1,"")</f>
        <v>-3.9690363728321909E-3</v>
      </c>
      <c r="H4994" s="29">
        <f ca="1">IFERROR($F4994/OFFSET($F4994,H$12,)-1,"")</f>
        <v>3.9006331151411278E-2</v>
      </c>
      <c r="I4994" s="29">
        <f ca="1">IFERROR($F4994/OFFSET($F4994,I$12,)-1,"")</f>
        <v>7.4490220557636544E-2</v>
      </c>
      <c r="J4994" s="29">
        <f ca="1">IFERROR($F4994/OFFSET($F4994,J$12,)-1,"")</f>
        <v>0.58955346393783525</v>
      </c>
      <c r="K4994" s="30">
        <f>F4994/VLOOKUP(YEAR(B4994),$Z$13:$AB$35,3,FALSE)-1</f>
        <v>1.0734541911687989E-2</v>
      </c>
      <c r="L4994" s="21">
        <f>MAX(F4994:$F$5741)</f>
        <v>1257.96</v>
      </c>
      <c r="M4994" s="28">
        <f ca="1">IF(OFFSET($O4994,M$12,)&lt;&gt;"",_xlfn.STDEV.S(OFFSET($O4994,,,M$12))*SQRT($J$12/$G$12),"")</f>
        <v>0.14320448318366794</v>
      </c>
      <c r="N4994" s="30">
        <f ca="1">IF(OFFSET($O4994,N$12,)&lt;&gt;"",_xlfn.STDEV.S(OFFSET($O4994,,,N$12))*SQRT($J$12/$G$12),"")</f>
        <v>0.14647480535136592</v>
      </c>
      <c r="O4994" s="4">
        <f t="shared" ca="1" si="77"/>
        <v>-3.9769339016758791E-3</v>
      </c>
    </row>
    <row r="4995" spans="2:15" x14ac:dyDescent="0.2">
      <c r="B4995" s="14">
        <v>34339</v>
      </c>
      <c r="C4995" s="25">
        <v>1162.76</v>
      </c>
      <c r="D4995" s="25">
        <v>1169.6400000000001</v>
      </c>
      <c r="E4995" s="25">
        <v>1162.76</v>
      </c>
      <c r="F4995" s="16">
        <v>1166.53</v>
      </c>
      <c r="G4995" s="28">
        <f ca="1">IFERROR($F4995/OFFSET($F4995,G$12,)-1,"")</f>
        <v>3.2940569364410255E-3</v>
      </c>
      <c r="H4995" s="29">
        <f ca="1">IFERROR($F4995/OFFSET($F4995,H$12,)-1,"")</f>
        <v>3.7468872287442112E-2</v>
      </c>
      <c r="I4995" s="29">
        <f ca="1">IFERROR($F4995/OFFSET($F4995,I$12,)-1,"")</f>
        <v>8.9634493774344515E-2</v>
      </c>
      <c r="J4995" s="29">
        <f ca="1">IFERROR($F4995/OFFSET($F4995,J$12,)-1,"")</f>
        <v>0.58424891013540114</v>
      </c>
      <c r="K4995" s="30">
        <f>F4995/VLOOKUP(YEAR(B4995),$Z$13:$AB$35,3,FALSE)-1</f>
        <v>1.4762169873690834E-2</v>
      </c>
      <c r="L4995" s="21">
        <f>MAX(F4995:$F$5741)</f>
        <v>1257.96</v>
      </c>
      <c r="M4995" s="28">
        <f ca="1">IF(OFFSET($O4995,M$12,)&lt;&gt;"",_xlfn.STDEV.S(OFFSET($O4995,,,M$12))*SQRT($J$12/$G$12),"")</f>
        <v>0.14482869764994122</v>
      </c>
      <c r="N4995" s="30">
        <f ca="1">IF(OFFSET($O4995,N$12,)&lt;&gt;"",_xlfn.STDEV.S(OFFSET($O4995,,,N$12))*SQRT($J$12/$G$12),"")</f>
        <v>0.14601859543923676</v>
      </c>
      <c r="O4995" s="4">
        <f t="shared" ca="1" si="77"/>
        <v>3.2886434159296227E-3</v>
      </c>
    </row>
    <row r="4996" spans="2:15" x14ac:dyDescent="0.2">
      <c r="B4996" s="14">
        <v>34338</v>
      </c>
      <c r="C4996" s="25">
        <v>1149.44</v>
      </c>
      <c r="D4996" s="25">
        <v>1162.78</v>
      </c>
      <c r="E4996" s="25">
        <v>1149.44</v>
      </c>
      <c r="F4996" s="16">
        <v>1162.7</v>
      </c>
      <c r="G4996" s="28">
        <f ca="1">IFERROR($F4996/OFFSET($F4996,G$12,)-1,"")</f>
        <v>1.1430460350047023E-2</v>
      </c>
      <c r="H4996" s="29">
        <f ca="1">IFERROR($F4996/OFFSET($F4996,H$12,)-1,"")</f>
        <v>3.4623906601767285E-2</v>
      </c>
      <c r="I4996" s="29">
        <f ca="1">IFERROR($F4996/OFFSET($F4996,I$12,)-1,"")</f>
        <v>9.1993425686780927E-2</v>
      </c>
      <c r="J4996" s="29">
        <f ca="1">IFERROR($F4996/OFFSET($F4996,J$12,)-1,"")</f>
        <v>0.60811595806478391</v>
      </c>
      <c r="K4996" s="30">
        <f>F4996/VLOOKUP(YEAR(B4996),$Z$13:$AB$35,3,FALSE)-1</f>
        <v>1.1430460350047023E-2</v>
      </c>
      <c r="L4996" s="21">
        <f>MAX(F4996:$F$5741)</f>
        <v>1257.96</v>
      </c>
      <c r="M4996" s="28">
        <f ca="1">IF(OFFSET($O4996,M$12,)&lt;&gt;"",_xlfn.STDEV.S(OFFSET($O4996,,,M$12))*SQRT($J$12/$G$12),"")</f>
        <v>0.14511683057965455</v>
      </c>
      <c r="N4996" s="30">
        <f ca="1">IF(OFFSET($O4996,N$12,)&lt;&gt;"",_xlfn.STDEV.S(OFFSET($O4996,,,N$12))*SQRT($J$12/$G$12),"")</f>
        <v>0.14608147600884547</v>
      </c>
      <c r="O4996" s="4">
        <f t="shared" ca="1" si="77"/>
        <v>1.1365626226301273E-2</v>
      </c>
    </row>
    <row r="4997" spans="2:15" x14ac:dyDescent="0.2">
      <c r="B4997" s="14">
        <v>34337</v>
      </c>
      <c r="C4997" s="25">
        <v>1128.72</v>
      </c>
      <c r="D4997" s="25">
        <v>1149.93</v>
      </c>
      <c r="E4997" s="25">
        <v>1124.72</v>
      </c>
      <c r="F4997" s="16">
        <v>1149.56</v>
      </c>
      <c r="G4997" s="28">
        <f ca="1">IFERROR($F4997/OFFSET($F4997,G$12,)-1,"")</f>
        <v>1.8409256010914365E-2</v>
      </c>
      <c r="H4997" s="29">
        <f ca="1">IFERROR($F4997/OFFSET($F4997,H$12,)-1,"")</f>
        <v>4.4152777147009381E-2</v>
      </c>
      <c r="I4997" s="29">
        <f ca="1">IFERROR($F4997/OFFSET($F4997,I$12,)-1,"")</f>
        <v>8.7558301245967307E-2</v>
      </c>
      <c r="J4997" s="29">
        <f ca="1">IFERROR($F4997/OFFSET($F4997,J$12,)-1,"")</f>
        <v>0.53746154874949825</v>
      </c>
      <c r="K4997" s="30">
        <f>F4997/VLOOKUP(YEAR(B4997),$Z$13:$AB$35,3,FALSE)-1</f>
        <v>0</v>
      </c>
      <c r="L4997" s="21">
        <f>MAX(F4997:$F$5741)</f>
        <v>1257.96</v>
      </c>
      <c r="M4997" s="28">
        <f ca="1">IF(OFFSET($O4997,M$12,)&lt;&gt;"",_xlfn.STDEV.S(OFFSET($O4997,,,M$12))*SQRT($J$12/$G$12),"")</f>
        <v>0.14285338939471987</v>
      </c>
      <c r="N4997" s="30">
        <f ca="1">IF(OFFSET($O4997,N$12,)&lt;&gt;"",_xlfn.STDEV.S(OFFSET($O4997,,,N$12))*SQRT($J$12/$G$12),"")</f>
        <v>0.15042707727945767</v>
      </c>
      <c r="O4997" s="4">
        <f t="shared" ca="1" si="77"/>
        <v>1.8241856997167044E-2</v>
      </c>
    </row>
    <row r="4998" spans="2:15" x14ac:dyDescent="0.2">
      <c r="B4998" s="14">
        <v>34333</v>
      </c>
      <c r="C4998" s="25">
        <v>1118.28</v>
      </c>
      <c r="D4998" s="25">
        <v>1129.3</v>
      </c>
      <c r="E4998" s="25">
        <v>1118.22</v>
      </c>
      <c r="F4998" s="16">
        <v>1128.78</v>
      </c>
      <c r="G4998" s="28">
        <f ca="1">IFERROR($F4998/OFFSET($F4998,G$12,)-1,"")</f>
        <v>9.3894194656078955E-3</v>
      </c>
      <c r="H4998" s="29">
        <f ca="1">IFERROR($F4998/OFFSET($F4998,H$12,)-1,"")</f>
        <v>4.7980688886825718E-2</v>
      </c>
      <c r="I4998" s="29">
        <f ca="1">IFERROR($F4998/OFFSET($F4998,I$12,)-1,"")</f>
        <v>8.2762589928057517E-2</v>
      </c>
      <c r="J4998" s="29">
        <f ca="1">IFERROR($F4998/OFFSET($F4998,J$12,)-1,"")</f>
        <v>0.50618470037228303</v>
      </c>
      <c r="K4998" s="30">
        <f>F4998/VLOOKUP(YEAR(B4998),$Z$13:$AB$35,3,FALSE)-1</f>
        <v>0.56120162651102312</v>
      </c>
      <c r="L4998" s="21">
        <f>MAX(F4998:$F$5741)</f>
        <v>1257.96</v>
      </c>
      <c r="M4998" s="28">
        <f ca="1">IF(OFFSET($O4998,M$12,)&lt;&gt;"",_xlfn.STDEV.S(OFFSET($O4998,,,M$12))*SQRT($J$12/$G$12),"")</f>
        <v>0.13510744540524722</v>
      </c>
      <c r="N4998" s="30">
        <f ca="1">IF(OFFSET($O4998,N$12,)&lt;&gt;"",_xlfn.STDEV.S(OFFSET($O4998,,,N$12))*SQRT($J$12/$G$12),"")</f>
        <v>0.14732542261880652</v>
      </c>
      <c r="O4998" s="4">
        <f t="shared" ca="1" si="77"/>
        <v>9.3456128655297187E-3</v>
      </c>
    </row>
    <row r="4999" spans="2:15" x14ac:dyDescent="0.2">
      <c r="B4999" s="14">
        <v>34332</v>
      </c>
      <c r="C4999" s="25">
        <v>1124.1600000000001</v>
      </c>
      <c r="D4999" s="25">
        <v>1124.1600000000001</v>
      </c>
      <c r="E4999" s="25">
        <v>1116.27</v>
      </c>
      <c r="F4999" s="16">
        <v>1118.28</v>
      </c>
      <c r="G4999" s="28">
        <f ca="1">IFERROR($F4999/OFFSET($F4999,G$12,)-1,"")</f>
        <v>-5.4429028815369263E-3</v>
      </c>
      <c r="H4999" s="29">
        <f ca="1">IFERROR($F4999/OFFSET($F4999,H$12,)-1,"")</f>
        <v>3.9873535428677664E-2</v>
      </c>
      <c r="I4999" s="29">
        <f ca="1">IFERROR($F4999/OFFSET($F4999,I$12,)-1,"")</f>
        <v>6.7917032736162453E-2</v>
      </c>
      <c r="J4999" s="29">
        <f ca="1">IFERROR($F4999/OFFSET($F4999,J$12,)-1,"")</f>
        <v>0.48537576707488772</v>
      </c>
      <c r="K4999" s="30">
        <f>F4999/VLOOKUP(YEAR(B4999),$Z$13:$AB$35,3,FALSE)-1</f>
        <v>0.54667920666094982</v>
      </c>
      <c r="L4999" s="21">
        <f>MAX(F4999:$F$5741)</f>
        <v>1257.96</v>
      </c>
      <c r="M4999" s="28">
        <f ca="1">IF(OFFSET($O4999,M$12,)&lt;&gt;"",_xlfn.STDEV.S(OFFSET($O4999,,,M$12))*SQRT($J$12/$G$12),"")</f>
        <v>0.13331058139996796</v>
      </c>
      <c r="N4999" s="30">
        <f ca="1">IF(OFFSET($O4999,N$12,)&lt;&gt;"",_xlfn.STDEV.S(OFFSET($O4999,,,N$12))*SQRT($J$12/$G$12),"")</f>
        <v>0.14683051028004393</v>
      </c>
      <c r="O4999" s="4">
        <f t="shared" ca="1" si="77"/>
        <v>-5.457769446812491E-3</v>
      </c>
    </row>
    <row r="5000" spans="2:15" x14ac:dyDescent="0.2">
      <c r="B5000" s="14">
        <v>34331</v>
      </c>
      <c r="C5000" s="25">
        <v>1123.79</v>
      </c>
      <c r="D5000" s="25">
        <v>1133.17</v>
      </c>
      <c r="E5000" s="25">
        <v>1119.78</v>
      </c>
      <c r="F5000" s="16">
        <v>1124.4000000000001</v>
      </c>
      <c r="G5000" s="28">
        <f ca="1">IFERROR($F5000/OFFSET($F5000,G$12,)-1,"")</f>
        <v>5.4280604027456825E-4</v>
      </c>
      <c r="H5000" s="29">
        <f ca="1">IFERROR($F5000/OFFSET($F5000,H$12,)-1,"")</f>
        <v>4.1294301775312459E-2</v>
      </c>
      <c r="I5000" s="29">
        <f ca="1">IFERROR($F5000/OFFSET($F5000,I$12,)-1,"")</f>
        <v>6.6722323944330197E-2</v>
      </c>
      <c r="J5000" s="29">
        <f ca="1">IFERROR($F5000/OFFSET($F5000,J$12,)-1,"")</f>
        <v>0.49459664234158818</v>
      </c>
      <c r="K5000" s="30">
        <f>F5000/VLOOKUP(YEAR(B5000),$Z$13:$AB$35,3,FALSE)-1</f>
        <v>0.55514370280213554</v>
      </c>
      <c r="L5000" s="21">
        <f>MAX(F5000:$F$5741)</f>
        <v>1257.96</v>
      </c>
      <c r="M5000" s="28">
        <f ca="1">IF(OFFSET($O5000,M$12,)&lt;&gt;"",_xlfn.STDEV.S(OFFSET($O5000,,,M$12))*SQRT($J$12/$G$12),"")</f>
        <v>0.13415035425823871</v>
      </c>
      <c r="N5000" s="30">
        <f ca="1">IF(OFFSET($O5000,N$12,)&lt;&gt;"",_xlfn.STDEV.S(OFFSET($O5000,,,N$12))*SQRT($J$12/$G$12),"")</f>
        <v>0.14655535191282634</v>
      </c>
      <c r="O5000" s="4">
        <f t="shared" ca="1" si="77"/>
        <v>5.4265877436469607E-4</v>
      </c>
    </row>
    <row r="5001" spans="2:15" x14ac:dyDescent="0.2">
      <c r="B5001" s="14">
        <v>34330</v>
      </c>
      <c r="C5001" s="25">
        <v>1101.01</v>
      </c>
      <c r="D5001" s="25">
        <v>1126.1500000000001</v>
      </c>
      <c r="E5001" s="25">
        <v>1101.01</v>
      </c>
      <c r="F5001" s="16">
        <v>1123.79</v>
      </c>
      <c r="G5001" s="28">
        <f ca="1">IFERROR($F5001/OFFSET($F5001,G$12,)-1,"")</f>
        <v>2.0745719605794966E-2</v>
      </c>
      <c r="H5001" s="29">
        <f ca="1">IFERROR($F5001/OFFSET($F5001,H$12,)-1,"")</f>
        <v>4.0671562317686538E-2</v>
      </c>
      <c r="I5001" s="29">
        <f ca="1">IFERROR($F5001/OFFSET($F5001,I$12,)-1,"")</f>
        <v>7.1286260378833344E-2</v>
      </c>
      <c r="J5001" s="29">
        <f ca="1">IFERROR($F5001/OFFSET($F5001,J$12,)-1,"")</f>
        <v>0.51980579635665314</v>
      </c>
      <c r="K5001" s="30">
        <f>F5001/VLOOKUP(YEAR(B5001),$Z$13:$AB$35,3,FALSE)-1</f>
        <v>0.55430001936322637</v>
      </c>
      <c r="L5001" s="21">
        <f>MAX(F5001:$F$5741)</f>
        <v>1257.96</v>
      </c>
      <c r="M5001" s="28">
        <f ca="1">IF(OFFSET($O5001,M$12,)&lt;&gt;"",_xlfn.STDEV.S(OFFSET($O5001,,,M$12))*SQRT($J$12/$G$12),"")</f>
        <v>0.13457412954347381</v>
      </c>
      <c r="N5001" s="30">
        <f ca="1">IF(OFFSET($O5001,N$12,)&lt;&gt;"",_xlfn.STDEV.S(OFFSET($O5001,,,N$12))*SQRT($J$12/$G$12),"")</f>
        <v>0.14801844755109955</v>
      </c>
      <c r="O5001" s="4">
        <f t="shared" ca="1" si="77"/>
        <v>2.0533457827217726E-2</v>
      </c>
    </row>
    <row r="5002" spans="2:15" x14ac:dyDescent="0.2">
      <c r="B5002" s="14">
        <v>34326</v>
      </c>
      <c r="C5002" s="25">
        <v>1077.0999999999999</v>
      </c>
      <c r="D5002" s="25">
        <v>1100.95</v>
      </c>
      <c r="E5002" s="25">
        <v>1077.0999999999999</v>
      </c>
      <c r="F5002" s="16">
        <v>1100.95</v>
      </c>
      <c r="G5002" s="28">
        <f ca="1">IFERROR($F5002/OFFSET($F5002,G$12,)-1,"")</f>
        <v>2.214279082722137E-2</v>
      </c>
      <c r="H5002" s="29">
        <f ca="1">IFERROR($F5002/OFFSET($F5002,H$12,)-1,"")</f>
        <v>1.5608424121103637E-2</v>
      </c>
      <c r="I5002" s="29">
        <f ca="1">IFERROR($F5002/OFFSET($F5002,I$12,)-1,"")</f>
        <v>4.3702896146371684E-2</v>
      </c>
      <c r="J5002" s="29">
        <f ca="1">IFERROR($F5002/OFFSET($F5002,J$12,)-1,"")</f>
        <v>0.52296306543090343</v>
      </c>
      <c r="K5002" s="30">
        <f>F5002/VLOOKUP(YEAR(B5002),$Z$13:$AB$35,3,FALSE)-1</f>
        <v>0.52271029847030515</v>
      </c>
      <c r="L5002" s="21">
        <f>MAX(F5002:$F$5741)</f>
        <v>1257.96</v>
      </c>
      <c r="M5002" s="28">
        <f ca="1">IF(OFFSET($O5002,M$12,)&lt;&gt;"",_xlfn.STDEV.S(OFFSET($O5002,,,M$12))*SQRT($J$12/$G$12),"")</f>
        <v>0.12872728657011537</v>
      </c>
      <c r="N5002" s="30">
        <f ca="1">IF(OFFSET($O5002,N$12,)&lt;&gt;"",_xlfn.STDEV.S(OFFSET($O5002,,,N$12))*SQRT($J$12/$G$12),"")</f>
        <v>0.14336583098960409</v>
      </c>
      <c r="O5002" s="4">
        <f t="shared" ca="1" si="77"/>
        <v>2.1901199074070114E-2</v>
      </c>
    </row>
    <row r="5003" spans="2:15" x14ac:dyDescent="0.2">
      <c r="B5003" s="14">
        <v>34325</v>
      </c>
      <c r="C5003" s="25">
        <v>1075.4000000000001</v>
      </c>
      <c r="D5003" s="25">
        <v>1077.9000000000001</v>
      </c>
      <c r="E5003" s="25">
        <v>1073.44</v>
      </c>
      <c r="F5003" s="16">
        <v>1077.0999999999999</v>
      </c>
      <c r="G5003" s="28">
        <f ca="1">IFERROR($F5003/OFFSET($F5003,G$12,)-1,"")</f>
        <v>1.5808071415286395E-3</v>
      </c>
      <c r="H5003" s="29">
        <f ca="1">IFERROR($F5003/OFFSET($F5003,H$12,)-1,"")</f>
        <v>-2.4912251456302714E-3</v>
      </c>
      <c r="I5003" s="29">
        <f ca="1">IFERROR($F5003/OFFSET($F5003,I$12,)-1,"")</f>
        <v>6.6449219151580863E-3</v>
      </c>
      <c r="J5003" s="29">
        <f ca="1">IFERROR($F5003/OFFSET($F5003,J$12,)-1,"")</f>
        <v>0.50271356223056207</v>
      </c>
      <c r="K5003" s="30">
        <f>F5003/VLOOKUP(YEAR(B5003),$Z$13:$AB$35,3,FALSE)-1</f>
        <v>0.48972365909656701</v>
      </c>
      <c r="L5003" s="21">
        <f>MAX(F5003:$F$5741)</f>
        <v>1257.96</v>
      </c>
      <c r="M5003" s="28">
        <f ca="1">IF(OFFSET($O5003,M$12,)&lt;&gt;"",_xlfn.STDEV.S(OFFSET($O5003,,,M$12))*SQRT($J$12/$G$12),"")</f>
        <v>0.11277792528010698</v>
      </c>
      <c r="N5003" s="30">
        <f ca="1">IF(OFFSET($O5003,N$12,)&lt;&gt;"",_xlfn.STDEV.S(OFFSET($O5003,,,N$12))*SQRT($J$12/$G$12),"")</f>
        <v>0.13959945064960985</v>
      </c>
      <c r="O5003" s="4">
        <f t="shared" ca="1" si="77"/>
        <v>1.5795589811467123E-3</v>
      </c>
    </row>
    <row r="5004" spans="2:15" x14ac:dyDescent="0.2">
      <c r="B5004" s="14">
        <v>34324</v>
      </c>
      <c r="C5004" s="25">
        <v>1079.93</v>
      </c>
      <c r="D5004" s="25">
        <v>1081.1199999999999</v>
      </c>
      <c r="E5004" s="25">
        <v>1072.24</v>
      </c>
      <c r="F5004" s="16">
        <v>1075.4000000000001</v>
      </c>
      <c r="G5004" s="28">
        <f ca="1">IFERROR($F5004/OFFSET($F5004,G$12,)-1,"")</f>
        <v>-4.0840518239319001E-3</v>
      </c>
      <c r="H5004" s="29">
        <f ca="1">IFERROR($F5004/OFFSET($F5004,H$12,)-1,"")</f>
        <v>-1.3131934184324234E-2</v>
      </c>
      <c r="I5004" s="29">
        <f ca="1">IFERROR($F5004/OFFSET($F5004,I$12,)-1,"")</f>
        <v>-2.1989849411283569E-3</v>
      </c>
      <c r="J5004" s="29">
        <f ca="1">IFERROR($F5004/OFFSET($F5004,J$12,)-1,"")</f>
        <v>0.49164297107982535</v>
      </c>
      <c r="K5004" s="30">
        <f>F5004/VLOOKUP(YEAR(B5004),$Z$13:$AB$35,3,FALSE)-1</f>
        <v>0.48737241016846022</v>
      </c>
      <c r="L5004" s="21">
        <f>MAX(F5004:$F$5741)</f>
        <v>1257.96</v>
      </c>
      <c r="M5004" s="28">
        <f ca="1">IF(OFFSET($O5004,M$12,)&lt;&gt;"",_xlfn.STDEV.S(OFFSET($O5004,,,M$12))*SQRT($J$12/$G$12),"")</f>
        <v>0.11362891725620705</v>
      </c>
      <c r="N5004" s="30">
        <f ca="1">IF(OFFSET($O5004,N$12,)&lt;&gt;"",_xlfn.STDEV.S(OFFSET($O5004,,,N$12))*SQRT($J$12/$G$12),"")</f>
        <v>0.14430938220222173</v>
      </c>
      <c r="O5004" s="4">
        <f t="shared" ca="1" si="77"/>
        <v>-4.0924143399807414E-3</v>
      </c>
    </row>
    <row r="5005" spans="2:15" x14ac:dyDescent="0.2">
      <c r="B5005" s="14">
        <v>34323</v>
      </c>
      <c r="C5005" s="25">
        <v>1079.69</v>
      </c>
      <c r="D5005" s="25">
        <v>1082.33</v>
      </c>
      <c r="E5005" s="25">
        <v>1079.42</v>
      </c>
      <c r="F5005" s="16">
        <v>1079.81</v>
      </c>
      <c r="G5005" s="28">
        <f ca="1">IFERROR($F5005/OFFSET($F5005,G$12,)-1,"")</f>
        <v>-5.5562243603368699E-5</v>
      </c>
      <c r="H5005" s="29">
        <f ca="1">IFERROR($F5005/OFFSET($F5005,H$12,)-1,"")</f>
        <v>-1.7148318390752371E-2</v>
      </c>
      <c r="I5005" s="29">
        <f ca="1">IFERROR($F5005/OFFSET($F5005,I$12,)-1,"")</f>
        <v>1.270353473535657E-3</v>
      </c>
      <c r="J5005" s="29">
        <f ca="1">IFERROR($F5005/OFFSET($F5005,J$12,)-1,"")</f>
        <v>0.46163217239465593</v>
      </c>
      <c r="K5005" s="30">
        <f>F5005/VLOOKUP(YEAR(B5005),$Z$13:$AB$35,3,FALSE)-1</f>
        <v>0.49347182650549093</v>
      </c>
      <c r="L5005" s="21">
        <f>MAX(F5005:$F$5741)</f>
        <v>1257.96</v>
      </c>
      <c r="M5005" s="28">
        <f ca="1">IF(OFFSET($O5005,M$12,)&lt;&gt;"",_xlfn.STDEV.S(OFFSET($O5005,,,M$12))*SQRT($J$12/$G$12),"")</f>
        <v>0.11479615733157586</v>
      </c>
      <c r="N5005" s="30">
        <f ca="1">IF(OFFSET($O5005,N$12,)&lt;&gt;"",_xlfn.STDEV.S(OFFSET($O5005,,,N$12))*SQRT($J$12/$G$12),"")</f>
        <v>0.14443472164031326</v>
      </c>
      <c r="O5005" s="4">
        <f t="shared" ca="1" si="77"/>
        <v>-5.556378724200477E-5</v>
      </c>
    </row>
    <row r="5006" spans="2:15" x14ac:dyDescent="0.2">
      <c r="B5006" s="14">
        <v>34320</v>
      </c>
      <c r="C5006" s="25">
        <v>1084.03</v>
      </c>
      <c r="D5006" s="25">
        <v>1087.1099999999999</v>
      </c>
      <c r="E5006" s="25">
        <v>1079.8699999999999</v>
      </c>
      <c r="F5006" s="16">
        <v>1079.8699999999999</v>
      </c>
      <c r="G5006" s="28">
        <f ca="1">IFERROR($F5006/OFFSET($F5006,G$12,)-1,"")</f>
        <v>-3.8375321716189736E-3</v>
      </c>
      <c r="H5006" s="29">
        <f ca="1">IFERROR($F5006/OFFSET($F5006,H$12,)-1,"")</f>
        <v>-1.4492356833219366E-2</v>
      </c>
      <c r="I5006" s="29">
        <f ca="1">IFERROR($F5006/OFFSET($F5006,I$12,)-1,"")</f>
        <v>5.9432318885130897E-3</v>
      </c>
      <c r="J5006" s="29">
        <f ca="1">IFERROR($F5006/OFFSET($F5006,J$12,)-1,"")</f>
        <v>0.4363602505952302</v>
      </c>
      <c r="K5006" s="30">
        <f>F5006/VLOOKUP(YEAR(B5006),$Z$13:$AB$35,3,FALSE)-1</f>
        <v>0.49355481176177696</v>
      </c>
      <c r="L5006" s="21">
        <f>MAX(F5006:$F$5741)</f>
        <v>1257.96</v>
      </c>
      <c r="M5006" s="28">
        <f ca="1">IF(OFFSET($O5006,M$12,)&lt;&gt;"",_xlfn.STDEV.S(OFFSET($O5006,,,M$12))*SQRT($J$12/$G$12),"")</f>
        <v>0.12184377325586603</v>
      </c>
      <c r="N5006" s="30">
        <f ca="1">IF(OFFSET($O5006,N$12,)&lt;&gt;"",_xlfn.STDEV.S(OFFSET($O5006,,,N$12))*SQRT($J$12/$G$12),"")</f>
        <v>0.15698718064141201</v>
      </c>
      <c r="O5006" s="4">
        <f t="shared" ca="1" si="77"/>
        <v>-3.8449143905904151E-3</v>
      </c>
    </row>
    <row r="5007" spans="2:15" x14ac:dyDescent="0.2">
      <c r="B5007" s="14">
        <v>34319</v>
      </c>
      <c r="C5007" s="25">
        <v>1079.92</v>
      </c>
      <c r="D5007" s="25">
        <v>1086.6600000000001</v>
      </c>
      <c r="E5007" s="25">
        <v>1079.92</v>
      </c>
      <c r="F5007" s="16">
        <v>1084.03</v>
      </c>
      <c r="G5007" s="28">
        <f ca="1">IFERROR($F5007/OFFSET($F5007,G$12,)-1,"")</f>
        <v>3.9266894488743098E-3</v>
      </c>
      <c r="H5007" s="29">
        <f ca="1">IFERROR($F5007/OFFSET($F5007,H$12,)-1,"")</f>
        <v>-1.1480731702868785E-2</v>
      </c>
      <c r="I5007" s="29">
        <f ca="1">IFERROR($F5007/OFFSET($F5007,I$12,)-1,"")</f>
        <v>1.5389659048332671E-2</v>
      </c>
      <c r="J5007" s="29">
        <f ca="1">IFERROR($F5007/OFFSET($F5007,J$12,)-1,"")</f>
        <v>0.44703259737832712</v>
      </c>
      <c r="K5007" s="30">
        <f>F5007/VLOOKUP(YEAR(B5007),$Z$13:$AB$35,3,FALSE)-1</f>
        <v>0.49930845619761555</v>
      </c>
      <c r="L5007" s="21">
        <f>MAX(F5007:$F$5741)</f>
        <v>1257.96</v>
      </c>
      <c r="M5007" s="28">
        <f ca="1">IF(OFFSET($O5007,M$12,)&lt;&gt;"",_xlfn.STDEV.S(OFFSET($O5007,,,M$12))*SQRT($J$12/$G$12),"")</f>
        <v>0.12914812682040674</v>
      </c>
      <c r="N5007" s="30">
        <f ca="1">IF(OFFSET($O5007,N$12,)&lt;&gt;"",_xlfn.STDEV.S(OFFSET($O5007,,,N$12))*SQRT($J$12/$G$12),"")</f>
        <v>0.15658814780467412</v>
      </c>
      <c r="O5007" s="4">
        <f t="shared" ref="O5007:O5070" ca="1" si="78">IFERROR(LN(1+G5007),"")</f>
        <v>3.9190001263418447E-3</v>
      </c>
    </row>
    <row r="5008" spans="2:15" x14ac:dyDescent="0.2">
      <c r="B5008" s="14">
        <v>34318</v>
      </c>
      <c r="C5008" s="25">
        <v>1089.67</v>
      </c>
      <c r="D5008" s="25">
        <v>1089.67</v>
      </c>
      <c r="E5008" s="25">
        <v>1079.79</v>
      </c>
      <c r="F5008" s="16">
        <v>1079.79</v>
      </c>
      <c r="G5008" s="28">
        <f ca="1">IFERROR($F5008/OFFSET($F5008,G$12,)-1,"")</f>
        <v>-9.1033394205798368E-3</v>
      </c>
      <c r="H5008" s="29">
        <f ca="1">IFERROR($F5008/OFFSET($F5008,H$12,)-1,"")</f>
        <v>-6.3769876325089347E-3</v>
      </c>
      <c r="I5008" s="29">
        <f ca="1">IFERROR($F5008/OFFSET($F5008,I$12,)-1,"")</f>
        <v>1.4516038108123297E-2</v>
      </c>
      <c r="J5008" s="29">
        <f ca="1">IFERROR($F5008/OFFSET($F5008,J$12,)-1,"")</f>
        <v>0.45391016319276134</v>
      </c>
      <c r="K5008" s="30">
        <f>F5008/VLOOKUP(YEAR(B5008),$Z$13:$AB$35,3,FALSE)-1</f>
        <v>0.49344416475339536</v>
      </c>
      <c r="L5008" s="21">
        <f>MAX(F5008:$F$5741)</f>
        <v>1257.96</v>
      </c>
      <c r="M5008" s="28">
        <f ca="1">IF(OFFSET($O5008,M$12,)&lt;&gt;"",_xlfn.STDEV.S(OFFSET($O5008,,,M$12))*SQRT($J$12/$G$12),"")</f>
        <v>0.13062773994147805</v>
      </c>
      <c r="N5008" s="30">
        <f ca="1">IF(OFFSET($O5008,N$12,)&lt;&gt;"",_xlfn.STDEV.S(OFFSET($O5008,,,N$12))*SQRT($J$12/$G$12),"")</f>
        <v>0.1575783195305647</v>
      </c>
      <c r="O5008" s="4">
        <f t="shared" ca="1" si="78"/>
        <v>-9.1450280113462828E-3</v>
      </c>
    </row>
    <row r="5009" spans="2:15" x14ac:dyDescent="0.2">
      <c r="B5009" s="14">
        <v>34317</v>
      </c>
      <c r="C5009" s="25">
        <v>1098.5899999999999</v>
      </c>
      <c r="D5009" s="25">
        <v>1098.5899999999999</v>
      </c>
      <c r="E5009" s="25">
        <v>1089.71</v>
      </c>
      <c r="F5009" s="16">
        <v>1089.71</v>
      </c>
      <c r="G5009" s="28">
        <f ca="1">IFERROR($F5009/OFFSET($F5009,G$12,)-1,"")</f>
        <v>-8.1372593637646373E-3</v>
      </c>
      <c r="H5009" s="29">
        <f ca="1">IFERROR($F5009/OFFSET($F5009,H$12,)-1,"")</f>
        <v>-1.8959863708805091E-3</v>
      </c>
      <c r="I5009" s="29">
        <f ca="1">IFERROR($F5009/OFFSET($F5009,I$12,)-1,"")</f>
        <v>3.5049059184468323E-2</v>
      </c>
      <c r="J5009" s="29">
        <f ca="1">IFERROR($F5009/OFFSET($F5009,J$12,)-1,"")</f>
        <v>0.44914025825498349</v>
      </c>
      <c r="K5009" s="30">
        <f>F5009/VLOOKUP(YEAR(B5009),$Z$13:$AB$35,3,FALSE)-1</f>
        <v>0.50716439379270284</v>
      </c>
      <c r="L5009" s="21">
        <f>MAX(F5009:$F$5741)</f>
        <v>1257.96</v>
      </c>
      <c r="M5009" s="28">
        <f ca="1">IF(OFFSET($O5009,M$12,)&lt;&gt;"",_xlfn.STDEV.S(OFFSET($O5009,,,M$12))*SQRT($J$12/$G$12),"")</f>
        <v>0.13001708013192928</v>
      </c>
      <c r="N5009" s="30">
        <f ca="1">IF(OFFSET($O5009,N$12,)&lt;&gt;"",_xlfn.STDEV.S(OFFSET($O5009,,,N$12))*SQRT($J$12/$G$12),"")</f>
        <v>0.15629118806800504</v>
      </c>
      <c r="O5009" s="4">
        <f t="shared" ca="1" si="78"/>
        <v>-8.1705475648806199E-3</v>
      </c>
    </row>
    <row r="5010" spans="2:15" x14ac:dyDescent="0.2">
      <c r="B5010" s="14">
        <v>34316</v>
      </c>
      <c r="C5010" s="25">
        <v>1095.75</v>
      </c>
      <c r="D5010" s="25">
        <v>1103.4100000000001</v>
      </c>
      <c r="E5010" s="25">
        <v>1093.97</v>
      </c>
      <c r="F5010" s="16">
        <v>1098.6500000000001</v>
      </c>
      <c r="G5010" s="28">
        <f ca="1">IFERROR($F5010/OFFSET($F5010,G$12,)-1,"")</f>
        <v>2.6465890942277692E-3</v>
      </c>
      <c r="H5010" s="29">
        <f ca="1">IFERROR($F5010/OFFSET($F5010,H$12,)-1,"")</f>
        <v>1.59985203680586E-2</v>
      </c>
      <c r="I5010" s="29">
        <f ca="1">IFERROR($F5010/OFFSET($F5010,I$12,)-1,"")</f>
        <v>4.164098868904853E-2</v>
      </c>
      <c r="J5010" s="29">
        <f ca="1">IFERROR($F5010/OFFSET($F5010,J$12,)-1,"")</f>
        <v>0.45274112077856832</v>
      </c>
      <c r="K5010" s="30">
        <f>F5010/VLOOKUP(YEAR(B5010),$Z$13:$AB$35,3,FALSE)-1</f>
        <v>0.51952919697933675</v>
      </c>
      <c r="L5010" s="21">
        <f>MAX(F5010:$F$5741)</f>
        <v>1257.96</v>
      </c>
      <c r="M5010" s="28">
        <f ca="1">IF(OFFSET($O5010,M$12,)&lt;&gt;"",_xlfn.STDEV.S(OFFSET($O5010,,,M$12))*SQRT($J$12/$G$12),"")</f>
        <v>0.13356167235715449</v>
      </c>
      <c r="N5010" s="30">
        <f ca="1">IF(OFFSET($O5010,N$12,)&lt;&gt;"",_xlfn.STDEV.S(OFFSET($O5010,,,N$12))*SQRT($J$12/$G$12),"")</f>
        <v>0.15788999953175428</v>
      </c>
      <c r="O5010" s="4">
        <f t="shared" ca="1" si="78"/>
        <v>2.6430930443573806E-3</v>
      </c>
    </row>
    <row r="5011" spans="2:15" x14ac:dyDescent="0.2">
      <c r="B5011" s="14">
        <v>34313</v>
      </c>
      <c r="C5011" s="25">
        <v>1096.68</v>
      </c>
      <c r="D5011" s="25">
        <v>1096.68</v>
      </c>
      <c r="E5011" s="25">
        <v>1090.96</v>
      </c>
      <c r="F5011" s="16">
        <v>1095.75</v>
      </c>
      <c r="G5011" s="28">
        <f ca="1">IFERROR($F5011/OFFSET($F5011,G$12,)-1,"")</f>
        <v>-7.9334682934828482E-4</v>
      </c>
      <c r="H5011" s="29">
        <f ca="1">IFERROR($F5011/OFFSET($F5011,H$12,)-1,"")</f>
        <v>2.3520180838245031E-2</v>
      </c>
      <c r="I5011" s="29">
        <f ca="1">IFERROR($F5011/OFFSET($F5011,I$12,)-1,"")</f>
        <v>2.6627191215462975E-2</v>
      </c>
      <c r="J5011" s="29">
        <f ca="1">IFERROR($F5011/OFFSET($F5011,J$12,)-1,"")</f>
        <v>0.44988422097254377</v>
      </c>
      <c r="K5011" s="30">
        <f>F5011/VLOOKUP(YEAR(B5011),$Z$13:$AB$35,3,FALSE)-1</f>
        <v>0.51551824292550696</v>
      </c>
      <c r="L5011" s="21">
        <f>MAX(F5011:$F$5741)</f>
        <v>1257.96</v>
      </c>
      <c r="M5011" s="28">
        <f ca="1">IF(OFFSET($O5011,M$12,)&lt;&gt;"",_xlfn.STDEV.S(OFFSET($O5011,,,M$12))*SQRT($J$12/$G$12),"")</f>
        <v>0.13348619932354075</v>
      </c>
      <c r="N5011" s="30">
        <f ca="1">IF(OFFSET($O5011,N$12,)&lt;&gt;"",_xlfn.STDEV.S(OFFSET($O5011,,,N$12))*SQRT($J$12/$G$12),"")</f>
        <v>0.16165122877883781</v>
      </c>
      <c r="O5011" s="4">
        <f t="shared" ca="1" si="78"/>
        <v>-7.9366169548715309E-4</v>
      </c>
    </row>
    <row r="5012" spans="2:15" x14ac:dyDescent="0.2">
      <c r="B5012" s="14">
        <v>34312</v>
      </c>
      <c r="C5012" s="25">
        <v>1086.78</v>
      </c>
      <c r="D5012" s="25">
        <v>1100.3900000000001</v>
      </c>
      <c r="E5012" s="25">
        <v>1086.78</v>
      </c>
      <c r="F5012" s="16">
        <v>1096.6199999999999</v>
      </c>
      <c r="G5012" s="28">
        <f ca="1">IFERROR($F5012/OFFSET($F5012,G$12,)-1,"")</f>
        <v>9.1099823321554307E-3</v>
      </c>
      <c r="H5012" s="29">
        <f ca="1">IFERROR($F5012/OFFSET($F5012,H$12,)-1,"")</f>
        <v>2.9931908898802373E-2</v>
      </c>
      <c r="I5012" s="29">
        <f ca="1">IFERROR($F5012/OFFSET($F5012,I$12,)-1,"")</f>
        <v>2.5770061829440527E-2</v>
      </c>
      <c r="J5012" s="29">
        <f ca="1">IFERROR($F5012/OFFSET($F5012,J$12,)-1,"")</f>
        <v>0.45380546459678373</v>
      </c>
      <c r="K5012" s="30">
        <f>F5012/VLOOKUP(YEAR(B5012),$Z$13:$AB$35,3,FALSE)-1</f>
        <v>0.51672152914165581</v>
      </c>
      <c r="L5012" s="21">
        <f>MAX(F5012:$F$5741)</f>
        <v>1257.96</v>
      </c>
      <c r="M5012" s="28">
        <f ca="1">IF(OFFSET($O5012,M$12,)&lt;&gt;"",_xlfn.STDEV.S(OFFSET($O5012,,,M$12))*SQRT($J$12/$G$12),"")</f>
        <v>0.13344755883874584</v>
      </c>
      <c r="N5012" s="30">
        <f ca="1">IF(OFFSET($O5012,N$12,)&lt;&gt;"",_xlfn.STDEV.S(OFFSET($O5012,,,N$12))*SQRT($J$12/$G$12),"")</f>
        <v>0.16185506960357784</v>
      </c>
      <c r="O5012" s="4">
        <f t="shared" ca="1" si="78"/>
        <v>9.0687367515326252E-3</v>
      </c>
    </row>
    <row r="5013" spans="2:15" x14ac:dyDescent="0.2">
      <c r="B5013" s="14">
        <v>34310</v>
      </c>
      <c r="C5013" s="25">
        <v>1091.8399999999999</v>
      </c>
      <c r="D5013" s="25">
        <v>1094.32</v>
      </c>
      <c r="E5013" s="25">
        <v>1084.45</v>
      </c>
      <c r="F5013" s="16">
        <v>1086.72</v>
      </c>
      <c r="G5013" s="28">
        <f ca="1">IFERROR($F5013/OFFSET($F5013,G$12,)-1,"")</f>
        <v>-4.6346333510414173E-3</v>
      </c>
      <c r="H5013" s="29">
        <f ca="1">IFERROR($F5013/OFFSET($F5013,H$12,)-1,"")</f>
        <v>2.8107586493978376E-2</v>
      </c>
      <c r="I5013" s="29">
        <f ca="1">IFERROR($F5013/OFFSET($F5013,I$12,)-1,"")</f>
        <v>2.1814352339401211E-2</v>
      </c>
      <c r="J5013" s="29">
        <f ca="1">IFERROR($F5013/OFFSET($F5013,J$12,)-1,"")</f>
        <v>0.44599089868802744</v>
      </c>
      <c r="K5013" s="30">
        <f>F5013/VLOOKUP(YEAR(B5013),$Z$13:$AB$35,3,FALSE)-1</f>
        <v>0.5030289618544439</v>
      </c>
      <c r="L5013" s="21">
        <f>MAX(F5013:$F$5741)</f>
        <v>1257.96</v>
      </c>
      <c r="M5013" s="28">
        <f ca="1">IF(OFFSET($O5013,M$12,)&lt;&gt;"",_xlfn.STDEV.S(OFFSET($O5013,,,M$12))*SQRT($J$12/$G$12),"")</f>
        <v>0.13148512099460039</v>
      </c>
      <c r="N5013" s="30">
        <f ca="1">IF(OFFSET($O5013,N$12,)&lt;&gt;"",_xlfn.STDEV.S(OFFSET($O5013,,,N$12))*SQRT($J$12/$G$12),"")</f>
        <v>0.16288829700139598</v>
      </c>
      <c r="O5013" s="4">
        <f t="shared" ca="1" si="78"/>
        <v>-4.6454065636722169E-3</v>
      </c>
    </row>
    <row r="5014" spans="2:15" x14ac:dyDescent="0.2">
      <c r="B5014" s="14">
        <v>34309</v>
      </c>
      <c r="C5014" s="25">
        <v>1081.82</v>
      </c>
      <c r="D5014" s="25">
        <v>1097.74</v>
      </c>
      <c r="E5014" s="25">
        <v>1081.82</v>
      </c>
      <c r="F5014" s="16">
        <v>1091.78</v>
      </c>
      <c r="G5014" s="28">
        <f ca="1">IFERROR($F5014/OFFSET($F5014,G$12,)-1,"")</f>
        <v>9.6453507190086274E-3</v>
      </c>
      <c r="H5014" s="29">
        <f ca="1">IFERROR($F5014/OFFSET($F5014,H$12,)-1,"")</f>
        <v>4.7270983213429263E-2</v>
      </c>
      <c r="I5014" s="29">
        <f ca="1">IFERROR($F5014/OFFSET($F5014,I$12,)-1,"")</f>
        <v>3.463699856903224E-2</v>
      </c>
      <c r="J5014" s="29">
        <f ca="1">IFERROR($F5014/OFFSET($F5014,J$12,)-1,"")</f>
        <v>0.43672276980168712</v>
      </c>
      <c r="K5014" s="30">
        <f>F5014/VLOOKUP(YEAR(B5014),$Z$13:$AB$35,3,FALSE)-1</f>
        <v>0.51002738513457446</v>
      </c>
      <c r="L5014" s="21">
        <f>MAX(F5014:$F$5741)</f>
        <v>1257.96</v>
      </c>
      <c r="M5014" s="28">
        <f ca="1">IF(OFFSET($O5014,M$12,)&lt;&gt;"",_xlfn.STDEV.S(OFFSET($O5014,,,M$12))*SQRT($J$12/$G$12),"")</f>
        <v>0.13087407767896639</v>
      </c>
      <c r="N5014" s="30">
        <f ca="1">IF(OFFSET($O5014,N$12,)&lt;&gt;"",_xlfn.STDEV.S(OFFSET($O5014,,,N$12))*SQRT($J$12/$G$12),"")</f>
        <v>0.16233977480489978</v>
      </c>
      <c r="O5014" s="4">
        <f t="shared" ca="1" si="78"/>
        <v>9.5991312878480114E-3</v>
      </c>
    </row>
    <row r="5015" spans="2:15" x14ac:dyDescent="0.2">
      <c r="B5015" s="14">
        <v>34306</v>
      </c>
      <c r="C5015" s="25">
        <v>1070.3399999999999</v>
      </c>
      <c r="D5015" s="25">
        <v>1081.3499999999999</v>
      </c>
      <c r="E5015" s="25">
        <v>1069.79</v>
      </c>
      <c r="F5015" s="16">
        <v>1081.3499999999999</v>
      </c>
      <c r="G5015" s="28">
        <f ca="1">IFERROR($F5015/OFFSET($F5015,G$12,)-1,"")</f>
        <v>1.0069402281027928E-2</v>
      </c>
      <c r="H5015" s="29">
        <f ca="1">IFERROR($F5015/OFFSET($F5015,H$12,)-1,"")</f>
        <v>3.2650215821841799E-2</v>
      </c>
      <c r="I5015" s="29">
        <f ca="1">IFERROR($F5015/OFFSET($F5015,I$12,)-1,"")</f>
        <v>1.1136669658886822E-2</v>
      </c>
      <c r="J5015" s="29">
        <f ca="1">IFERROR($F5015/OFFSET($F5015,J$12,)-1,"")</f>
        <v>0.42264175766346512</v>
      </c>
      <c r="K5015" s="30">
        <f>F5015/VLOOKUP(YEAR(B5015),$Z$13:$AB$35,3,FALSE)-1</f>
        <v>0.49560178141683475</v>
      </c>
      <c r="L5015" s="21">
        <f>MAX(F5015:$F$5741)</f>
        <v>1257.96</v>
      </c>
      <c r="M5015" s="28">
        <f ca="1">IF(OFFSET($O5015,M$12,)&lt;&gt;"",_xlfn.STDEV.S(OFFSET($O5015,,,M$12))*SQRT($J$12/$G$12),"")</f>
        <v>0.12824051113287671</v>
      </c>
      <c r="N5015" s="30">
        <f ca="1">IF(OFFSET($O5015,N$12,)&lt;&gt;"",_xlfn.STDEV.S(OFFSET($O5015,,,N$12))*SQRT($J$12/$G$12),"")</f>
        <v>0.16158856716158604</v>
      </c>
      <c r="O5015" s="4">
        <f t="shared" ca="1" si="78"/>
        <v>1.0019043622122324E-2</v>
      </c>
    </row>
    <row r="5016" spans="2:15" x14ac:dyDescent="0.2">
      <c r="B5016" s="14">
        <v>34305</v>
      </c>
      <c r="C5016" s="25">
        <v>1064.5</v>
      </c>
      <c r="D5016" s="25">
        <v>1077.3399999999999</v>
      </c>
      <c r="E5016" s="25">
        <v>1064.5</v>
      </c>
      <c r="F5016" s="16">
        <v>1070.57</v>
      </c>
      <c r="G5016" s="28">
        <f ca="1">IFERROR($F5016/OFFSET($F5016,G$12,)-1,"")</f>
        <v>5.466071847851639E-3</v>
      </c>
      <c r="H5016" s="29">
        <f ca="1">IFERROR($F5016/OFFSET($F5016,H$12,)-1,"")</f>
        <v>1.5653609342832997E-2</v>
      </c>
      <c r="I5016" s="29">
        <f ca="1">IFERROR($F5016/OFFSET($F5016,I$12,)-1,"")</f>
        <v>-1.382671014572856E-2</v>
      </c>
      <c r="J5016" s="29">
        <f ca="1">IFERROR($F5016/OFFSET($F5016,J$12,)-1,"")</f>
        <v>0.40406305739166926</v>
      </c>
      <c r="K5016" s="30">
        <f>F5016/VLOOKUP(YEAR(B5016),$Z$13:$AB$35,3,FALSE)-1</f>
        <v>0.48069209703742621</v>
      </c>
      <c r="L5016" s="21">
        <f>MAX(F5016:$F$5741)</f>
        <v>1257.96</v>
      </c>
      <c r="M5016" s="28">
        <f ca="1">IF(OFFSET($O5016,M$12,)&lt;&gt;"",_xlfn.STDEV.S(OFFSET($O5016,,,M$12))*SQRT($J$12/$G$12),"")</f>
        <v>0.1257120325396949</v>
      </c>
      <c r="N5016" s="30">
        <f ca="1">IF(OFFSET($O5016,N$12,)&lt;&gt;"",_xlfn.STDEV.S(OFFSET($O5016,,,N$12))*SQRT($J$12/$G$12),"")</f>
        <v>0.18346697161366388</v>
      </c>
      <c r="O5016" s="4">
        <f t="shared" ca="1" si="78"/>
        <v>5.4511870932522025E-3</v>
      </c>
    </row>
    <row r="5017" spans="2:15" x14ac:dyDescent="0.2">
      <c r="B5017" s="14">
        <v>34304</v>
      </c>
      <c r="C5017" s="25">
        <v>1057.01</v>
      </c>
      <c r="D5017" s="25">
        <v>1065.52</v>
      </c>
      <c r="E5017" s="25">
        <v>1057.01</v>
      </c>
      <c r="F5017" s="16">
        <v>1064.75</v>
      </c>
      <c r="G5017" s="28">
        <f ca="1">IFERROR($F5017/OFFSET($F5017,G$12,)-1,"")</f>
        <v>7.3225418870208614E-3</v>
      </c>
      <c r="H5017" s="29">
        <f ca="1">IFERROR($F5017/OFFSET($F5017,H$12,)-1,"")</f>
        <v>1.5004623406831286E-2</v>
      </c>
      <c r="I5017" s="29">
        <f ca="1">IFERROR($F5017/OFFSET($F5017,I$12,)-1,"")</f>
        <v>-2.711913964346746E-2</v>
      </c>
      <c r="J5017" s="29">
        <f ca="1">IFERROR($F5017/OFFSET($F5017,J$12,)-1,"")</f>
        <v>0.39874149391765834</v>
      </c>
      <c r="K5017" s="30">
        <f>F5017/VLOOKUP(YEAR(B5017),$Z$13:$AB$35,3,FALSE)-1</f>
        <v>0.47264252717767152</v>
      </c>
      <c r="L5017" s="21">
        <f>MAX(F5017:$F$5741)</f>
        <v>1257.96</v>
      </c>
      <c r="M5017" s="28">
        <f ca="1">IF(OFFSET($O5017,M$12,)&lt;&gt;"",_xlfn.STDEV.S(OFFSET($O5017,,,M$12))*SQRT($J$12/$G$12),"")</f>
        <v>0.12459609345088242</v>
      </c>
      <c r="N5017" s="30">
        <f ca="1">IF(OFFSET($O5017,N$12,)&lt;&gt;"",_xlfn.STDEV.S(OFFSET($O5017,,,N$12))*SQRT($J$12/$G$12),"")</f>
        <v>0.18390213501811251</v>
      </c>
      <c r="O5017" s="4">
        <f t="shared" ca="1" si="78"/>
        <v>7.2958622399001E-3</v>
      </c>
    </row>
    <row r="5018" spans="2:15" x14ac:dyDescent="0.2">
      <c r="B5018" s="14">
        <v>34303</v>
      </c>
      <c r="C5018" s="25">
        <v>1042.69</v>
      </c>
      <c r="D5018" s="25">
        <v>1057.1500000000001</v>
      </c>
      <c r="E5018" s="25">
        <v>1042.69</v>
      </c>
      <c r="F5018" s="16">
        <v>1057.01</v>
      </c>
      <c r="G5018" s="28">
        <f ca="1">IFERROR($F5018/OFFSET($F5018,G$12,)-1,"")</f>
        <v>1.39184652278177E-2</v>
      </c>
      <c r="H5018" s="29">
        <f ca="1">IFERROR($F5018/OFFSET($F5018,H$12,)-1,"")</f>
        <v>2.047684504906E-3</v>
      </c>
      <c r="I5018" s="29">
        <f ca="1">IFERROR($F5018/OFFSET($F5018,I$12,)-1,"")</f>
        <v>-2.6712215244654836E-2</v>
      </c>
      <c r="J5018" s="29">
        <f ca="1">IFERROR($F5018/OFFSET($F5018,J$12,)-1,"")</f>
        <v>0.38292360629570998</v>
      </c>
      <c r="K5018" s="30">
        <f>F5018/VLOOKUP(YEAR(B5018),$Z$13:$AB$35,3,FALSE)-1</f>
        <v>0.46193742911676039</v>
      </c>
      <c r="L5018" s="21">
        <f>MAX(F5018:$F$5741)</f>
        <v>1257.96</v>
      </c>
      <c r="M5018" s="28">
        <f ca="1">IF(OFFSET($O5018,M$12,)&lt;&gt;"",_xlfn.STDEV.S(OFFSET($O5018,,,M$12))*SQRT($J$12/$G$12),"")</f>
        <v>0.15420820665943424</v>
      </c>
      <c r="N5018" s="30">
        <f ca="1">IF(OFFSET($O5018,N$12,)&lt;&gt;"",_xlfn.STDEV.S(OFFSET($O5018,,,N$12))*SQRT($J$12/$G$12),"")</f>
        <v>0.18339866090969237</v>
      </c>
      <c r="O5018" s="4">
        <f t="shared" ca="1" si="78"/>
        <v>1.3822492890466135E-2</v>
      </c>
    </row>
    <row r="5019" spans="2:15" x14ac:dyDescent="0.2">
      <c r="B5019" s="14">
        <v>34302</v>
      </c>
      <c r="C5019" s="25">
        <v>1047.1600000000001</v>
      </c>
      <c r="D5019" s="25">
        <v>1047.2</v>
      </c>
      <c r="E5019" s="25">
        <v>1039.8399999999999</v>
      </c>
      <c r="F5019" s="16">
        <v>1042.5</v>
      </c>
      <c r="G5019" s="28">
        <f ca="1">IFERROR($F5019/OFFSET($F5019,G$12,)-1,"")</f>
        <v>-4.4501317850186295E-3</v>
      </c>
      <c r="H5019" s="29">
        <f ca="1">IFERROR($F5019/OFFSET($F5019,H$12,)-1,"")</f>
        <v>-2.569182889559718E-2</v>
      </c>
      <c r="I5019" s="29">
        <f ca="1">IFERROR($F5019/OFFSET($F5019,I$12,)-1,"")</f>
        <v>-2.65197497432067E-2</v>
      </c>
      <c r="J5019" s="29">
        <f ca="1">IFERROR($F5019/OFFSET($F5019,J$12,)-1,"")</f>
        <v>0.35639751229540173</v>
      </c>
      <c r="K5019" s="30">
        <f>F5019/VLOOKUP(YEAR(B5019),$Z$13:$AB$35,3,FALSE)-1</f>
        <v>0.44186882797156368</v>
      </c>
      <c r="L5019" s="21">
        <f>MAX(F5019:$F$5741)</f>
        <v>1257.96</v>
      </c>
      <c r="M5019" s="28">
        <f ca="1">IF(OFFSET($O5019,M$12,)&lt;&gt;"",_xlfn.STDEV.S(OFFSET($O5019,,,M$12))*SQRT($J$12/$G$12),"")</f>
        <v>0.15145982039092476</v>
      </c>
      <c r="N5019" s="30">
        <f ca="1">IF(OFFSET($O5019,N$12,)&lt;&gt;"",_xlfn.STDEV.S(OFFSET($O5019,,,N$12))*SQRT($J$12/$G$12),"")</f>
        <v>0.18146311212774741</v>
      </c>
      <c r="O5019" s="4">
        <f t="shared" ca="1" si="78"/>
        <v>-4.4600630961854496E-3</v>
      </c>
    </row>
    <row r="5020" spans="2:15" x14ac:dyDescent="0.2">
      <c r="B5020" s="14">
        <v>34299</v>
      </c>
      <c r="C5020" s="25">
        <v>1054.07</v>
      </c>
      <c r="D5020" s="25">
        <v>1055.73</v>
      </c>
      <c r="E5020" s="25">
        <v>1047.07</v>
      </c>
      <c r="F5020" s="16">
        <v>1047.1600000000001</v>
      </c>
      <c r="G5020" s="28">
        <f ca="1">IFERROR($F5020/OFFSET($F5020,G$12,)-1,"")</f>
        <v>-6.555541852058977E-3</v>
      </c>
      <c r="H5020" s="29">
        <f ca="1">IFERROR($F5020/OFFSET($F5020,H$12,)-1,"")</f>
        <v>-2.8401235885207377E-2</v>
      </c>
      <c r="I5020" s="29">
        <f ca="1">IFERROR($F5020/OFFSET($F5020,I$12,)-1,"")</f>
        <v>-2.2378236068451129E-2</v>
      </c>
      <c r="J5020" s="29">
        <f ca="1">IFERROR($F5020/OFFSET($F5020,J$12,)-1,"")</f>
        <v>0.360584169221974</v>
      </c>
      <c r="K5020" s="30">
        <f>F5020/VLOOKUP(YEAR(B5020),$Z$13:$AB$35,3,FALSE)-1</f>
        <v>0.44831401620978695</v>
      </c>
      <c r="L5020" s="21">
        <f>MAX(F5020:$F$5741)</f>
        <v>1257.96</v>
      </c>
      <c r="M5020" s="28">
        <f ca="1">IF(OFFSET($O5020,M$12,)&lt;&gt;"",_xlfn.STDEV.S(OFFSET($O5020,,,M$12))*SQRT($J$12/$G$12),"")</f>
        <v>0.15123569788982294</v>
      </c>
      <c r="N5020" s="30">
        <f ca="1">IF(OFFSET($O5020,N$12,)&lt;&gt;"",_xlfn.STDEV.S(OFFSET($O5020,,,N$12))*SQRT($J$12/$G$12),"")</f>
        <v>0.18117886326586344</v>
      </c>
      <c r="O5020" s="4">
        <f t="shared" ca="1" si="78"/>
        <v>-6.5771237891150544E-3</v>
      </c>
    </row>
    <row r="5021" spans="2:15" x14ac:dyDescent="0.2">
      <c r="B5021" s="14">
        <v>34298</v>
      </c>
      <c r="C5021" s="25">
        <v>1049.1300000000001</v>
      </c>
      <c r="D5021" s="25">
        <v>1055.23</v>
      </c>
      <c r="E5021" s="25">
        <v>1049.03</v>
      </c>
      <c r="F5021" s="16">
        <v>1054.07</v>
      </c>
      <c r="G5021" s="28">
        <f ca="1">IFERROR($F5021/OFFSET($F5021,G$12,)-1,"")</f>
        <v>4.8235955805950859E-3</v>
      </c>
      <c r="H5021" s="29">
        <f ca="1">IFERROR($F5021/OFFSET($F5021,H$12,)-1,"")</f>
        <v>-2.2597455583991843E-2</v>
      </c>
      <c r="I5021" s="29">
        <f ca="1">IFERROR($F5021/OFFSET($F5021,I$12,)-1,"")</f>
        <v>-1.6266915538964088E-2</v>
      </c>
      <c r="J5021" s="29">
        <f ca="1">IFERROR($F5021/OFFSET($F5021,J$12,)-1,"")</f>
        <v>0.35333239179837439</v>
      </c>
      <c r="K5021" s="30">
        <f>F5021/VLOOKUP(YEAR(B5021),$Z$13:$AB$35,3,FALSE)-1</f>
        <v>0.4578711515587397</v>
      </c>
      <c r="L5021" s="21">
        <f>MAX(F5021:$F$5741)</f>
        <v>1257.96</v>
      </c>
      <c r="M5021" s="28">
        <f ca="1">IF(OFFSET($O5021,M$12,)&lt;&gt;"",_xlfn.STDEV.S(OFFSET($O5021,,,M$12))*SQRT($J$12/$G$12),"")</f>
        <v>0.1499967042100111</v>
      </c>
      <c r="N5021" s="30">
        <f ca="1">IF(OFFSET($O5021,N$12,)&lt;&gt;"",_xlfn.STDEV.S(OFFSET($O5021,,,N$12))*SQRT($J$12/$G$12),"")</f>
        <v>0.18057906838625959</v>
      </c>
      <c r="O5021" s="4">
        <f t="shared" ca="1" si="78"/>
        <v>4.8119993189324603E-3</v>
      </c>
    </row>
    <row r="5022" spans="2:15" x14ac:dyDescent="0.2">
      <c r="B5022" s="14">
        <v>34297</v>
      </c>
      <c r="C5022" s="25">
        <v>1054.8499999999999</v>
      </c>
      <c r="D5022" s="25">
        <v>1056.83</v>
      </c>
      <c r="E5022" s="25">
        <v>1043.32</v>
      </c>
      <c r="F5022" s="16">
        <v>1049.01</v>
      </c>
      <c r="G5022" s="28">
        <f ca="1">IFERROR($F5022/OFFSET($F5022,G$12,)-1,"")</f>
        <v>-5.5363321799307696E-3</v>
      </c>
      <c r="H5022" s="29">
        <f ca="1">IFERROR($F5022/OFFSET($F5022,H$12,)-1,"")</f>
        <v>-2.2804124863762154E-2</v>
      </c>
      <c r="I5022" s="29">
        <f ca="1">IFERROR($F5022/OFFSET($F5022,I$12,)-1,"")</f>
        <v>-2.3795343296915905E-2</v>
      </c>
      <c r="J5022" s="29">
        <f ca="1">IFERROR($F5022/OFFSET($F5022,J$12,)-1,"")</f>
        <v>0.34524679721463469</v>
      </c>
      <c r="K5022" s="30">
        <f>F5022/VLOOKUP(YEAR(B5022),$Z$13:$AB$35,3,FALSE)-1</f>
        <v>0.45087272827860914</v>
      </c>
      <c r="L5022" s="21">
        <f>MAX(F5022:$F$5741)</f>
        <v>1257.96</v>
      </c>
      <c r="M5022" s="28">
        <f ca="1">IF(OFFSET($O5022,M$12,)&lt;&gt;"",_xlfn.STDEV.S(OFFSET($O5022,,,M$12))*SQRT($J$12/$G$12),"")</f>
        <v>0.15072024860517255</v>
      </c>
      <c r="N5022" s="30">
        <f ca="1">IF(OFFSET($O5022,N$12,)&lt;&gt;"",_xlfn.STDEV.S(OFFSET($O5022,,,N$12))*SQRT($J$12/$G$12),"")</f>
        <v>0.18074499802243119</v>
      </c>
      <c r="O5022" s="4">
        <f t="shared" ca="1" si="78"/>
        <v>-5.5517144675075823E-3</v>
      </c>
    </row>
    <row r="5023" spans="2:15" x14ac:dyDescent="0.2">
      <c r="B5023" s="14">
        <v>34296</v>
      </c>
      <c r="C5023" s="25">
        <v>1069.99</v>
      </c>
      <c r="D5023" s="25">
        <v>1069.99</v>
      </c>
      <c r="E5023" s="25">
        <v>1051.03</v>
      </c>
      <c r="F5023" s="16">
        <v>1054.8499999999999</v>
      </c>
      <c r="G5023" s="28">
        <f ca="1">IFERROR($F5023/OFFSET($F5023,G$12,)-1,"")</f>
        <v>-1.4149664950139806E-2</v>
      </c>
      <c r="H5023" s="29">
        <f ca="1">IFERROR($F5023/OFFSET($F5023,H$12,)-1,"")</f>
        <v>-1.1942675159235638E-2</v>
      </c>
      <c r="I5023" s="29">
        <f ca="1">IFERROR($F5023/OFFSET($F5023,I$12,)-1,"")</f>
        <v>-1.5088561264600786E-2</v>
      </c>
      <c r="J5023" s="29">
        <f ca="1">IFERROR($F5023/OFFSET($F5023,J$12,)-1,"")</f>
        <v>0.34596981026144857</v>
      </c>
      <c r="K5023" s="30">
        <f>F5023/VLOOKUP(YEAR(B5023),$Z$13:$AB$35,3,FALSE)-1</f>
        <v>0.45894995989045939</v>
      </c>
      <c r="L5023" s="21">
        <f>MAX(F5023:$F$5741)</f>
        <v>1257.96</v>
      </c>
      <c r="M5023" s="28">
        <f ca="1">IF(OFFSET($O5023,M$12,)&lt;&gt;"",_xlfn.STDEV.S(OFFSET($O5023,,,M$12))*SQRT($J$12/$G$12),"")</f>
        <v>0.15887251255739546</v>
      </c>
      <c r="N5023" s="30">
        <f ca="1">IF(OFFSET($O5023,N$12,)&lt;&gt;"",_xlfn.STDEV.S(OFFSET($O5023,,,N$12))*SQRT($J$12/$G$12),"")</f>
        <v>0.18036830663116732</v>
      </c>
      <c r="O5023" s="4">
        <f t="shared" ca="1" si="78"/>
        <v>-1.4250725911054916E-2</v>
      </c>
    </row>
    <row r="5024" spans="2:15" x14ac:dyDescent="0.2">
      <c r="B5024" s="14">
        <v>34295</v>
      </c>
      <c r="C5024" s="25">
        <v>1077.8900000000001</v>
      </c>
      <c r="D5024" s="25">
        <v>1077.8900000000001</v>
      </c>
      <c r="E5024" s="25">
        <v>1067.32</v>
      </c>
      <c r="F5024" s="16">
        <v>1069.99</v>
      </c>
      <c r="G5024" s="28">
        <f ca="1">IFERROR($F5024/OFFSET($F5024,G$12,)-1,"")</f>
        <v>-7.2186087940840915E-3</v>
      </c>
      <c r="H5024" s="29">
        <f ca="1">IFERROR($F5024/OFFSET($F5024,H$12,)-1,"")</f>
        <v>5.3084540654302348E-3</v>
      </c>
      <c r="I5024" s="29">
        <f ca="1">IFERROR($F5024/OFFSET($F5024,I$12,)-1,"")</f>
        <v>-2.619313944817292E-3</v>
      </c>
      <c r="J5024" s="29">
        <f ca="1">IFERROR($F5024/OFFSET($F5024,J$12,)-1,"")</f>
        <v>0.37775231129767461</v>
      </c>
      <c r="K5024" s="30">
        <f>F5024/VLOOKUP(YEAR(B5024),$Z$13:$AB$35,3,FALSE)-1</f>
        <v>0.47988990622666039</v>
      </c>
      <c r="L5024" s="21">
        <f>MAX(F5024:$F$5741)</f>
        <v>1257.96</v>
      </c>
      <c r="M5024" s="28">
        <f ca="1">IF(OFFSET($O5024,M$12,)&lt;&gt;"",_xlfn.STDEV.S(OFFSET($O5024,,,M$12))*SQRT($J$12/$G$12),"")</f>
        <v>0.15199194851238826</v>
      </c>
      <c r="N5024" s="30">
        <f ca="1">IF(OFFSET($O5024,N$12,)&lt;&gt;"",_xlfn.STDEV.S(OFFSET($O5024,,,N$12))*SQRT($J$12/$G$12),"")</f>
        <v>0.17774055160758889</v>
      </c>
      <c r="O5024" s="4">
        <f t="shared" ca="1" si="78"/>
        <v>-7.2447890164833075E-3</v>
      </c>
    </row>
    <row r="5025" spans="2:15" x14ac:dyDescent="0.2">
      <c r="B5025" s="14">
        <v>34292</v>
      </c>
      <c r="C5025" s="25">
        <v>1078.0899999999999</v>
      </c>
      <c r="D5025" s="25">
        <v>1081.18</v>
      </c>
      <c r="E5025" s="25">
        <v>1074.75</v>
      </c>
      <c r="F5025" s="16">
        <v>1077.77</v>
      </c>
      <c r="G5025" s="28">
        <f ca="1">IFERROR($F5025/OFFSET($F5025,G$12,)-1,"")</f>
        <v>-6.2126775713078342E-4</v>
      </c>
      <c r="H5025" s="29">
        <f ca="1">IFERROR($F5025/OFFSET($F5025,H$12,)-1,"")</f>
        <v>2.3707981497136377E-2</v>
      </c>
      <c r="I5025" s="29">
        <f ca="1">IFERROR($F5025/OFFSET($F5025,I$12,)-1,"")</f>
        <v>-4.2662511709012918E-4</v>
      </c>
      <c r="J5025" s="29">
        <f ca="1">IFERROR($F5025/OFFSET($F5025,J$12,)-1,"")</f>
        <v>0.39345788350895328</v>
      </c>
      <c r="K5025" s="30">
        <f>F5025/VLOOKUP(YEAR(B5025),$Z$13:$AB$35,3,FALSE)-1</f>
        <v>0.49065032779176243</v>
      </c>
      <c r="L5025" s="21">
        <f>MAX(F5025:$F$5741)</f>
        <v>1257.96</v>
      </c>
      <c r="M5025" s="28">
        <f ca="1">IF(OFFSET($O5025,M$12,)&lt;&gt;"",_xlfn.STDEV.S(OFFSET($O5025,,,M$12))*SQRT($J$12/$G$12),"")</f>
        <v>0.14965188658568249</v>
      </c>
      <c r="N5025" s="30">
        <f ca="1">IF(OFFSET($O5025,N$12,)&lt;&gt;"",_xlfn.STDEV.S(OFFSET($O5025,,,N$12))*SQRT($J$12/$G$12),"")</f>
        <v>0.17692812748718365</v>
      </c>
      <c r="O5025" s="4">
        <f t="shared" ca="1" si="78"/>
        <v>-6.2146082391206065E-4</v>
      </c>
    </row>
    <row r="5026" spans="2:15" x14ac:dyDescent="0.2">
      <c r="B5026" s="14">
        <v>34291</v>
      </c>
      <c r="C5026" s="25">
        <v>1073.49</v>
      </c>
      <c r="D5026" s="25">
        <v>1082.32</v>
      </c>
      <c r="E5026" s="25">
        <v>1073.49</v>
      </c>
      <c r="F5026" s="16">
        <v>1078.44</v>
      </c>
      <c r="G5026" s="28">
        <f ca="1">IFERROR($F5026/OFFSET($F5026,G$12,)-1,"")</f>
        <v>4.6111281893637113E-3</v>
      </c>
      <c r="H5026" s="29">
        <f ca="1">IFERROR($F5026/OFFSET($F5026,H$12,)-1,"")</f>
        <v>2.247968674447498E-2</v>
      </c>
      <c r="I5026" s="29">
        <f ca="1">IFERROR($F5026/OFFSET($F5026,I$12,)-1,"")</f>
        <v>8.166598611678566E-4</v>
      </c>
      <c r="J5026" s="29">
        <f ca="1">IFERROR($F5026/OFFSET($F5026,J$12,)-1,"")</f>
        <v>0.41181091023341665</v>
      </c>
      <c r="K5026" s="30">
        <f>F5026/VLOOKUP(YEAR(B5026),$Z$13:$AB$35,3,FALSE)-1</f>
        <v>0.49157699648695763</v>
      </c>
      <c r="L5026" s="21">
        <f>MAX(F5026:$F$5741)</f>
        <v>1257.96</v>
      </c>
      <c r="M5026" s="28">
        <f ca="1">IF(OFFSET($O5026,M$12,)&lt;&gt;"",_xlfn.STDEV.S(OFFSET($O5026,,,M$12))*SQRT($J$12/$G$12),"")</f>
        <v>0.14951859456545655</v>
      </c>
      <c r="N5026" s="30">
        <f ca="1">IF(OFFSET($O5026,N$12,)&lt;&gt;"",_xlfn.STDEV.S(OFFSET($O5026,,,N$12))*SQRT($J$12/$G$12),"")</f>
        <v>0.17742501659321891</v>
      </c>
      <c r="O5026" s="4">
        <f t="shared" ca="1" si="78"/>
        <v>4.6005295065420938E-3</v>
      </c>
    </row>
    <row r="5027" spans="2:15" x14ac:dyDescent="0.2">
      <c r="B5027" s="14">
        <v>34290</v>
      </c>
      <c r="C5027" s="25">
        <v>1067.5999999999999</v>
      </c>
      <c r="D5027" s="25">
        <v>1073.5899999999999</v>
      </c>
      <c r="E5027" s="25">
        <v>1067.5999999999999</v>
      </c>
      <c r="F5027" s="16">
        <v>1073.49</v>
      </c>
      <c r="G5027" s="28">
        <f ca="1">IFERROR($F5027/OFFSET($F5027,G$12,)-1,"")</f>
        <v>5.517047583364576E-3</v>
      </c>
      <c r="H5027" s="29">
        <f ca="1">IFERROR($F5027/OFFSET($F5027,H$12,)-1,"")</f>
        <v>5.771410903844254E-3</v>
      </c>
      <c r="I5027" s="29">
        <f ca="1">IFERROR($F5027/OFFSET($F5027,I$12,)-1,"")</f>
        <v>2.8414588582432065E-2</v>
      </c>
      <c r="J5027" s="29">
        <f ca="1">IFERROR($F5027/OFFSET($F5027,J$12,)-1,"")</f>
        <v>0.40979709764265548</v>
      </c>
      <c r="K5027" s="30">
        <f>F5027/VLOOKUP(YEAR(B5027),$Z$13:$AB$35,3,FALSE)-1</f>
        <v>0.48473071284335156</v>
      </c>
      <c r="L5027" s="21">
        <f>MAX(F5027:$F$5741)</f>
        <v>1257.96</v>
      </c>
      <c r="M5027" s="28">
        <f ca="1">IF(OFFSET($O5027,M$12,)&lt;&gt;"",_xlfn.STDEV.S(OFFSET($O5027,,,M$12))*SQRT($J$12/$G$12),"")</f>
        <v>0.15977578657331976</v>
      </c>
      <c r="N5027" s="30">
        <f ca="1">IF(OFFSET($O5027,N$12,)&lt;&gt;"",_xlfn.STDEV.S(OFFSET($O5027,,,N$12))*SQRT($J$12/$G$12),"")</f>
        <v>0.17790615654583714</v>
      </c>
      <c r="O5027" s="4">
        <f t="shared" ca="1" si="78"/>
        <v>5.5018844213712706E-3</v>
      </c>
    </row>
    <row r="5028" spans="2:15" x14ac:dyDescent="0.2">
      <c r="B5028" s="14">
        <v>34289</v>
      </c>
      <c r="C5028" s="25">
        <v>1064.4000000000001</v>
      </c>
      <c r="D5028" s="25">
        <v>1069.32</v>
      </c>
      <c r="E5028" s="25">
        <v>1064.4000000000001</v>
      </c>
      <c r="F5028" s="16">
        <v>1067.5999999999999</v>
      </c>
      <c r="G5028" s="28">
        <f ca="1">IFERROR($F5028/OFFSET($F5028,G$12,)-1,"")</f>
        <v>3.0629310182836988E-3</v>
      </c>
      <c r="H5028" s="29">
        <f ca="1">IFERROR($F5028/OFFSET($F5028,H$12,)-1,"")</f>
        <v>-1.3750268925327713E-3</v>
      </c>
      <c r="I5028" s="29">
        <f ca="1">IFERROR($F5028/OFFSET($F5028,I$12,)-1,"")</f>
        <v>3.2555080565603189E-2</v>
      </c>
      <c r="J5028" s="29">
        <f ca="1">IFERROR($F5028/OFFSET($F5028,J$12,)-1,"")</f>
        <v>0.40794176216914813</v>
      </c>
      <c r="K5028" s="30">
        <f>F5028/VLOOKUP(YEAR(B5028),$Z$13:$AB$35,3,FALSE)-1</f>
        <v>0.47658432685126262</v>
      </c>
      <c r="L5028" s="21">
        <f>MAX(F5028:$F$5741)</f>
        <v>1257.96</v>
      </c>
      <c r="M5028" s="28">
        <f ca="1">IF(OFFSET($O5028,M$12,)&lt;&gt;"",_xlfn.STDEV.S(OFFSET($O5028,,,M$12))*SQRT($J$12/$G$12),"")</f>
        <v>0.16017619113709519</v>
      </c>
      <c r="N5028" s="30">
        <f ca="1">IF(OFFSET($O5028,N$12,)&lt;&gt;"",_xlfn.STDEV.S(OFFSET($O5028,,,N$12))*SQRT($J$12/$G$12),"")</f>
        <v>0.18021883172361577</v>
      </c>
      <c r="O5028" s="4">
        <f t="shared" ca="1" si="78"/>
        <v>3.0582498014659213E-3</v>
      </c>
    </row>
    <row r="5029" spans="2:15" x14ac:dyDescent="0.2">
      <c r="B5029" s="14">
        <v>34288</v>
      </c>
      <c r="C5029" s="25">
        <v>1053.3900000000001</v>
      </c>
      <c r="D5029" s="25">
        <v>1064.74</v>
      </c>
      <c r="E5029" s="25">
        <v>1053.3900000000001</v>
      </c>
      <c r="F5029" s="16">
        <v>1064.3399999999999</v>
      </c>
      <c r="G5029" s="28">
        <f ca="1">IFERROR($F5029/OFFSET($F5029,G$12,)-1,"")</f>
        <v>1.0951643696393454E-2</v>
      </c>
      <c r="H5029" s="29">
        <f ca="1">IFERROR($F5029/OFFSET($F5029,H$12,)-1,"")</f>
        <v>7.710245223409018E-4</v>
      </c>
      <c r="I5029" s="29">
        <f ca="1">IFERROR($F5029/OFFSET($F5029,I$12,)-1,"")</f>
        <v>2.5761124121779888E-2</v>
      </c>
      <c r="J5029" s="29">
        <f ca="1">IFERROR($F5029/OFFSET($F5029,J$12,)-1,"")</f>
        <v>0.40438333751171029</v>
      </c>
      <c r="K5029" s="30">
        <f>F5029/VLOOKUP(YEAR(B5029),$Z$13:$AB$35,3,FALSE)-1</f>
        <v>0.47207546125971622</v>
      </c>
      <c r="L5029" s="21">
        <f>MAX(F5029:$F$5741)</f>
        <v>1257.96</v>
      </c>
      <c r="M5029" s="28">
        <f ca="1">IF(OFFSET($O5029,M$12,)&lt;&gt;"",_xlfn.STDEV.S(OFFSET($O5029,,,M$12))*SQRT($J$12/$G$12),"")</f>
        <v>0.16037451199938285</v>
      </c>
      <c r="N5029" s="30">
        <f ca="1">IF(OFFSET($O5029,N$12,)&lt;&gt;"",_xlfn.STDEV.S(OFFSET($O5029,,,N$12))*SQRT($J$12/$G$12),"")</f>
        <v>0.18017275029824495</v>
      </c>
      <c r="O5029" s="4">
        <f t="shared" ca="1" si="78"/>
        <v>1.0892108722717573E-2</v>
      </c>
    </row>
    <row r="5030" spans="2:15" x14ac:dyDescent="0.2">
      <c r="B5030" s="14">
        <v>34285</v>
      </c>
      <c r="C5030" s="25">
        <v>1054.98</v>
      </c>
      <c r="D5030" s="25">
        <v>1054.98</v>
      </c>
      <c r="E5030" s="25">
        <v>1043.3399999999999</v>
      </c>
      <c r="F5030" s="16">
        <v>1052.81</v>
      </c>
      <c r="G5030" s="28">
        <f ca="1">IFERROR($F5030/OFFSET($F5030,G$12,)-1,"")</f>
        <v>-1.8203710902316983E-3</v>
      </c>
      <c r="H5030" s="29">
        <f ca="1">IFERROR($F5030/OFFSET($F5030,H$12,)-1,"")</f>
        <v>-2.2933388929428089E-3</v>
      </c>
      <c r="I5030" s="29">
        <f ca="1">IFERROR($F5030/OFFSET($F5030,I$12,)-1,"")</f>
        <v>1.7669859743071781E-2</v>
      </c>
      <c r="J5030" s="29">
        <f ca="1">IFERROR($F5030/OFFSET($F5030,J$12,)-1,"")</f>
        <v>0.37944995479618959</v>
      </c>
      <c r="K5030" s="30">
        <f>F5030/VLOOKUP(YEAR(B5030),$Z$13:$AB$35,3,FALSE)-1</f>
        <v>0.45612846117673089</v>
      </c>
      <c r="L5030" s="21">
        <f>MAX(F5030:$F$5741)</f>
        <v>1257.96</v>
      </c>
      <c r="M5030" s="28">
        <f ca="1">IF(OFFSET($O5030,M$12,)&lt;&gt;"",_xlfn.STDEV.S(OFFSET($O5030,,,M$12))*SQRT($J$12/$G$12),"")</f>
        <v>0.15982962182923777</v>
      </c>
      <c r="N5030" s="30">
        <f ca="1">IF(OFFSET($O5030,N$12,)&lt;&gt;"",_xlfn.STDEV.S(OFFSET($O5030,,,N$12))*SQRT($J$12/$G$12),"")</f>
        <v>0.17922203615654667</v>
      </c>
      <c r="O5030" s="4">
        <f t="shared" ca="1" si="78"/>
        <v>-1.8220299791861308E-3</v>
      </c>
    </row>
    <row r="5031" spans="2:15" x14ac:dyDescent="0.2">
      <c r="B5031" s="14">
        <v>34284</v>
      </c>
      <c r="C5031" s="25">
        <v>1067.2</v>
      </c>
      <c r="D5031" s="25">
        <v>1067.2</v>
      </c>
      <c r="E5031" s="25">
        <v>1052.53</v>
      </c>
      <c r="F5031" s="16">
        <v>1054.73</v>
      </c>
      <c r="G5031" s="28">
        <f ca="1">IFERROR($F5031/OFFSET($F5031,G$12,)-1,"")</f>
        <v>-1.1805158666953863E-2</v>
      </c>
      <c r="H5031" s="29">
        <f ca="1">IFERROR($F5031/OFFSET($F5031,H$12,)-1,"")</f>
        <v>-1.3754862357869602E-2</v>
      </c>
      <c r="I5031" s="29">
        <f ca="1">IFERROR($F5031/OFFSET($F5031,I$12,)-1,"")</f>
        <v>2.6870990040209097E-2</v>
      </c>
      <c r="J5031" s="29">
        <f ca="1">IFERROR($F5031/OFFSET($F5031,J$12,)-1,"")</f>
        <v>0.37985033622020459</v>
      </c>
      <c r="K5031" s="30">
        <f>F5031/VLOOKUP(YEAR(B5031),$Z$13:$AB$35,3,FALSE)-1</f>
        <v>0.45878398937788734</v>
      </c>
      <c r="L5031" s="21">
        <f>MAX(F5031:$F$5741)</f>
        <v>1257.96</v>
      </c>
      <c r="M5031" s="28">
        <f ca="1">IF(OFFSET($O5031,M$12,)&lt;&gt;"",_xlfn.STDEV.S(OFFSET($O5031,,,M$12))*SQRT($J$12/$G$12),"")</f>
        <v>0.16229412184873959</v>
      </c>
      <c r="N5031" s="30">
        <f ca="1">IF(OFFSET($O5031,N$12,)&lt;&gt;"",_xlfn.STDEV.S(OFFSET($O5031,,,N$12))*SQRT($J$12/$G$12),"")</f>
        <v>0.18097490255375717</v>
      </c>
      <c r="O5031" s="4">
        <f t="shared" ca="1" si="78"/>
        <v>-1.1875392850206818E-2</v>
      </c>
    </row>
    <row r="5032" spans="2:15" x14ac:dyDescent="0.2">
      <c r="B5032" s="14">
        <v>34283</v>
      </c>
      <c r="C5032" s="25">
        <v>1069.54</v>
      </c>
      <c r="D5032" s="25">
        <v>1076.33</v>
      </c>
      <c r="E5032" s="25">
        <v>1063.75</v>
      </c>
      <c r="F5032" s="16">
        <v>1067.33</v>
      </c>
      <c r="G5032" s="28">
        <f ca="1">IFERROR($F5032/OFFSET($F5032,G$12,)-1,"")</f>
        <v>-1.6275828523857339E-3</v>
      </c>
      <c r="H5032" s="29">
        <f ca="1">IFERROR($F5032/OFFSET($F5032,H$12,)-1,"")</f>
        <v>-1.6811289817424746E-2</v>
      </c>
      <c r="I5032" s="29">
        <f ca="1">IFERROR($F5032/OFFSET($F5032,I$12,)-1,"")</f>
        <v>5.9584437759974573E-2</v>
      </c>
      <c r="J5032" s="29">
        <f ca="1">IFERROR($F5032/OFFSET($F5032,J$12,)-1,"")</f>
        <v>0.36807362497917118</v>
      </c>
      <c r="K5032" s="30">
        <f>F5032/VLOOKUP(YEAR(B5032),$Z$13:$AB$35,3,FALSE)-1</f>
        <v>0.47621089319797516</v>
      </c>
      <c r="L5032" s="21">
        <f>MAX(F5032:$F$5741)</f>
        <v>1257.96</v>
      </c>
      <c r="M5032" s="28">
        <f ca="1">IF(OFFSET($O5032,M$12,)&lt;&gt;"",_xlfn.STDEV.S(OFFSET($O5032,,,M$12))*SQRT($J$12/$G$12),"")</f>
        <v>0.15606187682295164</v>
      </c>
      <c r="N5032" s="30">
        <f ca="1">IF(OFFSET($O5032,N$12,)&lt;&gt;"",_xlfn.STDEV.S(OFFSET($O5032,,,N$12))*SQRT($J$12/$G$12),"")</f>
        <v>0.18018564691077021</v>
      </c>
      <c r="O5032" s="4">
        <f t="shared" ca="1" si="78"/>
        <v>-1.6289088042827785E-3</v>
      </c>
    </row>
    <row r="5033" spans="2:15" x14ac:dyDescent="0.2">
      <c r="B5033" s="14">
        <v>34282</v>
      </c>
      <c r="C5033" s="25">
        <v>1063.6400000000001</v>
      </c>
      <c r="D5033" s="25">
        <v>1069.07</v>
      </c>
      <c r="E5033" s="25">
        <v>1062.22</v>
      </c>
      <c r="F5033" s="16">
        <v>1069.07</v>
      </c>
      <c r="G5033" s="28">
        <f ca="1">IFERROR($F5033/OFFSET($F5033,G$12,)-1,"")</f>
        <v>5.2185196329170846E-3</v>
      </c>
      <c r="H5033" s="29">
        <f ca="1">IFERROR($F5033/OFFSET($F5033,H$12,)-1,"")</f>
        <v>-2.3171879425819997E-2</v>
      </c>
      <c r="I5033" s="29">
        <f ca="1">IFERROR($F5033/OFFSET($F5033,I$12,)-1,"")</f>
        <v>6.6904184505453879E-2</v>
      </c>
      <c r="J5033" s="29">
        <f ca="1">IFERROR($F5033/OFFSET($F5033,J$12,)-1,"")</f>
        <v>0.35426457734257233</v>
      </c>
      <c r="K5033" s="30">
        <f>F5033/VLOOKUP(YEAR(B5033),$Z$13:$AB$35,3,FALSE)-1</f>
        <v>0.47861746563027308</v>
      </c>
      <c r="L5033" s="21">
        <f>MAX(F5033:$F$5741)</f>
        <v>1257.96</v>
      </c>
      <c r="M5033" s="28">
        <f ca="1">IF(OFFSET($O5033,M$12,)&lt;&gt;"",_xlfn.STDEV.S(OFFSET($O5033,,,M$12))*SQRT($J$12/$G$12),"")</f>
        <v>0.15791910487702565</v>
      </c>
      <c r="N5033" s="30">
        <f ca="1">IF(OFFSET($O5033,N$12,)&lt;&gt;"",_xlfn.STDEV.S(OFFSET($O5033,,,N$12))*SQRT($J$12/$G$12),"")</f>
        <v>0.18184815993196582</v>
      </c>
      <c r="O5033" s="4">
        <f t="shared" ca="1" si="78"/>
        <v>5.2049503465896596E-3</v>
      </c>
    </row>
    <row r="5034" spans="2:15" x14ac:dyDescent="0.2">
      <c r="B5034" s="14">
        <v>34281</v>
      </c>
      <c r="C5034" s="25">
        <v>1055.3</v>
      </c>
      <c r="D5034" s="25">
        <v>1068.48</v>
      </c>
      <c r="E5034" s="25">
        <v>1055.29</v>
      </c>
      <c r="F5034" s="16">
        <v>1063.52</v>
      </c>
      <c r="G5034" s="28">
        <f ca="1">IFERROR($F5034/OFFSET($F5034,G$12,)-1,"")</f>
        <v>7.8561071993783482E-3</v>
      </c>
      <c r="H5034" s="29">
        <f ca="1">IFERROR($F5034/OFFSET($F5034,H$12,)-1,"")</f>
        <v>-2.0717850499990753E-2</v>
      </c>
      <c r="I5034" s="29">
        <f ca="1">IFERROR($F5034/OFFSET($F5034,I$12,)-1,"")</f>
        <v>6.0592763971438757E-2</v>
      </c>
      <c r="J5034" s="29">
        <f ca="1">IFERROR($F5034/OFFSET($F5034,J$12,)-1,"")</f>
        <v>0.33594613606672685</v>
      </c>
      <c r="K5034" s="30">
        <f>F5034/VLOOKUP(YEAR(B5034),$Z$13:$AB$35,3,FALSE)-1</f>
        <v>0.47094132942380562</v>
      </c>
      <c r="L5034" s="21">
        <f>MAX(F5034:$F$5741)</f>
        <v>1257.96</v>
      </c>
      <c r="M5034" s="28">
        <f ca="1">IF(OFFSET($O5034,M$12,)&lt;&gt;"",_xlfn.STDEV.S(OFFSET($O5034,,,M$12))*SQRT($J$12/$G$12),"")</f>
        <v>0.16795724980520435</v>
      </c>
      <c r="N5034" s="30">
        <f ca="1">IF(OFFSET($O5034,N$12,)&lt;&gt;"",_xlfn.STDEV.S(OFFSET($O5034,,,N$12))*SQRT($J$12/$G$12),"")</f>
        <v>0.18216630563456848</v>
      </c>
      <c r="O5034" s="4">
        <f t="shared" ca="1" si="78"/>
        <v>7.8254086650449781E-3</v>
      </c>
    </row>
    <row r="5035" spans="2:15" x14ac:dyDescent="0.2">
      <c r="B5035" s="14">
        <v>34278</v>
      </c>
      <c r="C5035" s="25">
        <v>1069.56</v>
      </c>
      <c r="D5035" s="25">
        <v>1069.56</v>
      </c>
      <c r="E5035" s="25">
        <v>1047.92</v>
      </c>
      <c r="F5035" s="16">
        <v>1055.23</v>
      </c>
      <c r="G5035" s="28">
        <f ca="1">IFERROR($F5035/OFFSET($F5035,G$12,)-1,"")</f>
        <v>-1.3287327947337002E-2</v>
      </c>
      <c r="H5035" s="29">
        <f ca="1">IFERROR($F5035/OFFSET($F5035,H$12,)-1,"")</f>
        <v>-1.4632552059015813E-2</v>
      </c>
      <c r="I5035" s="29">
        <f ca="1">IFERROR($F5035/OFFSET($F5035,I$12,)-1,"")</f>
        <v>5.7334094848749073E-2</v>
      </c>
      <c r="J5035" s="29">
        <f ca="1">IFERROR($F5035/OFFSET($F5035,J$12,)-1,"")</f>
        <v>0.31455159268994559</v>
      </c>
      <c r="K5035" s="30">
        <f>F5035/VLOOKUP(YEAR(B5035),$Z$13:$AB$35,3,FALSE)-1</f>
        <v>0.45947553318027179</v>
      </c>
      <c r="L5035" s="21">
        <f>MAX(F5035:$F$5741)</f>
        <v>1257.96</v>
      </c>
      <c r="M5035" s="28">
        <f ca="1">IF(OFFSET($O5035,M$12,)&lt;&gt;"",_xlfn.STDEV.S(OFFSET($O5035,,,M$12))*SQRT($J$12/$G$12),"")</f>
        <v>0.16820244517549249</v>
      </c>
      <c r="N5035" s="30">
        <f ca="1">IF(OFFSET($O5035,N$12,)&lt;&gt;"",_xlfn.STDEV.S(OFFSET($O5035,,,N$12))*SQRT($J$12/$G$12),"")</f>
        <v>0.1816028932642437</v>
      </c>
      <c r="O5035" s="4">
        <f t="shared" ca="1" si="78"/>
        <v>-1.3376394338747525E-2</v>
      </c>
    </row>
    <row r="5036" spans="2:15" x14ac:dyDescent="0.2">
      <c r="B5036" s="14">
        <v>34277</v>
      </c>
      <c r="C5036" s="25">
        <v>1084.77</v>
      </c>
      <c r="D5036" s="25">
        <v>1084.77</v>
      </c>
      <c r="E5036" s="25">
        <v>1066.8599999999999</v>
      </c>
      <c r="F5036" s="16">
        <v>1069.44</v>
      </c>
      <c r="G5036" s="28">
        <f ca="1">IFERROR($F5036/OFFSET($F5036,G$12,)-1,"")</f>
        <v>-1.4867628364560792E-2</v>
      </c>
      <c r="H5036" s="29">
        <f ca="1">IFERROR($F5036/OFFSET($F5036,H$12,)-1,"")</f>
        <v>-1.5777730060777539E-3</v>
      </c>
      <c r="I5036" s="29">
        <f ca="1">IFERROR($F5036/OFFSET($F5036,I$12,)-1,"")</f>
        <v>9.5558105228651158E-2</v>
      </c>
      <c r="J5036" s="29">
        <f ca="1">IFERROR($F5036/OFFSET($F5036,J$12,)-1,"")</f>
        <v>0.34590165997558486</v>
      </c>
      <c r="K5036" s="30">
        <f>F5036/VLOOKUP(YEAR(B5036),$Z$13:$AB$35,3,FALSE)-1</f>
        <v>0.47912920804403769</v>
      </c>
      <c r="L5036" s="21">
        <f>MAX(F5036:$F$5741)</f>
        <v>1257.96</v>
      </c>
      <c r="M5036" s="28">
        <f ca="1">IF(OFFSET($O5036,M$12,)&lt;&gt;"",_xlfn.STDEV.S(OFFSET($O5036,,,M$12))*SQRT($J$12/$G$12),"")</f>
        <v>0.18534685245271057</v>
      </c>
      <c r="N5036" s="30">
        <f ca="1">IF(OFFSET($O5036,N$12,)&lt;&gt;"",_xlfn.STDEV.S(OFFSET($O5036,,,N$12))*SQRT($J$12/$G$12),"")</f>
        <v>0.17947418753796862</v>
      </c>
      <c r="O5036" s="4">
        <f t="shared" ca="1" si="78"/>
        <v>-1.4979259392085812E-2</v>
      </c>
    </row>
    <row r="5037" spans="2:15" x14ac:dyDescent="0.2">
      <c r="B5037" s="14">
        <v>34276</v>
      </c>
      <c r="C5037" s="25">
        <v>1094.57</v>
      </c>
      <c r="D5037" s="25">
        <v>1095.4100000000001</v>
      </c>
      <c r="E5037" s="25">
        <v>1085.54</v>
      </c>
      <c r="F5037" s="16">
        <v>1085.58</v>
      </c>
      <c r="G5037" s="28">
        <f ca="1">IFERROR($F5037/OFFSET($F5037,G$12,)-1,"")</f>
        <v>-8.0864011403197766E-3</v>
      </c>
      <c r="H5037" s="29">
        <f ca="1">IFERROR($F5037/OFFSET($F5037,H$12,)-1,"")</f>
        <v>1.3140457302846409E-2</v>
      </c>
      <c r="I5037" s="29">
        <f ca="1">IFERROR($F5037/OFFSET($F5037,I$12,)-1,"")</f>
        <v>0.12067968782260396</v>
      </c>
      <c r="J5037" s="29">
        <f ca="1">IFERROR($F5037/OFFSET($F5037,J$12,)-1,"")</f>
        <v>0.35955816050495937</v>
      </c>
      <c r="K5037" s="30">
        <f>F5037/VLOOKUP(YEAR(B5037),$Z$13:$AB$35,3,FALSE)-1</f>
        <v>0.50145224198500737</v>
      </c>
      <c r="L5037" s="21">
        <f>MAX(F5037:$F$5741)</f>
        <v>1257.96</v>
      </c>
      <c r="M5037" s="28">
        <f ca="1">IF(OFFSET($O5037,M$12,)&lt;&gt;"",_xlfn.STDEV.S(OFFSET($O5037,,,M$12))*SQRT($J$12/$G$12),"")</f>
        <v>0.17760383516615594</v>
      </c>
      <c r="N5037" s="30">
        <f ca="1">IF(OFFSET($O5037,N$12,)&lt;&gt;"",_xlfn.STDEV.S(OFFSET($O5037,,,N$12))*SQRT($J$12/$G$12),"")</f>
        <v>0.1765357419302771</v>
      </c>
      <c r="O5037" s="4">
        <f t="shared" ca="1" si="78"/>
        <v>-8.1192734142181266E-3</v>
      </c>
    </row>
    <row r="5038" spans="2:15" x14ac:dyDescent="0.2">
      <c r="B5038" s="14">
        <v>34275</v>
      </c>
      <c r="C5038" s="25">
        <v>1086.51</v>
      </c>
      <c r="D5038" s="25">
        <v>1096.46</v>
      </c>
      <c r="E5038" s="25">
        <v>1086.51</v>
      </c>
      <c r="F5038" s="16">
        <v>1094.43</v>
      </c>
      <c r="G5038" s="28">
        <f ca="1">IFERROR($F5038/OFFSET($F5038,G$12,)-1,"")</f>
        <v>7.7438721202187644E-3</v>
      </c>
      <c r="H5038" s="29">
        <f ca="1">IFERROR($F5038/OFFSET($F5038,H$12,)-1,"")</f>
        <v>1.8472333376761352E-2</v>
      </c>
      <c r="I5038" s="29">
        <f ca="1">IFERROR($F5038/OFFSET($F5038,I$12,)-1,"")</f>
        <v>0.13663319035799226</v>
      </c>
      <c r="J5038" s="29">
        <f ca="1">IFERROR($F5038/OFFSET($F5038,J$12,)-1,"")</f>
        <v>0.37624335098021966</v>
      </c>
      <c r="K5038" s="30">
        <f>F5038/VLOOKUP(YEAR(B5038),$Z$13:$AB$35,3,FALSE)-1</f>
        <v>0.51369256728721213</v>
      </c>
      <c r="L5038" s="21">
        <f>MAX(F5038:$F$5741)</f>
        <v>1257.96</v>
      </c>
      <c r="M5038" s="28">
        <f ca="1">IF(OFFSET($O5038,M$12,)&lt;&gt;"",_xlfn.STDEV.S(OFFSET($O5038,,,M$12))*SQRT($J$12/$G$12),"")</f>
        <v>0.17522499255673279</v>
      </c>
      <c r="N5038" s="30">
        <f ca="1">IF(OFFSET($O5038,N$12,)&lt;&gt;"",_xlfn.STDEV.S(OFFSET($O5038,,,N$12))*SQRT($J$12/$G$12),"")</f>
        <v>0.17790894425600701</v>
      </c>
      <c r="O5038" s="4">
        <f t="shared" ca="1" si="78"/>
        <v>7.7140422427120397E-3</v>
      </c>
    </row>
    <row r="5039" spans="2:15" x14ac:dyDescent="0.2">
      <c r="B5039" s="14">
        <v>34271</v>
      </c>
      <c r="C5039" s="25">
        <v>1071.48</v>
      </c>
      <c r="D5039" s="25">
        <v>1086.1600000000001</v>
      </c>
      <c r="E5039" s="25">
        <v>1071.48</v>
      </c>
      <c r="F5039" s="16">
        <v>1086.02</v>
      </c>
      <c r="G5039" s="28">
        <f ca="1">IFERROR($F5039/OFFSET($F5039,G$12,)-1,"")</f>
        <v>1.4118965356242352E-2</v>
      </c>
      <c r="H5039" s="29">
        <f ca="1">IFERROR($F5039/OFFSET($F5039,H$12,)-1,"")</f>
        <v>1.4014808451835226E-2</v>
      </c>
      <c r="I5039" s="29">
        <f ca="1">IFERROR($F5039/OFFSET($F5039,I$12,)-1,"")</f>
        <v>0.13856476385175864</v>
      </c>
      <c r="J5039" s="29">
        <f ca="1">IFERROR($F5039/OFFSET($F5039,J$12,)-1,"")</f>
        <v>0.35566096617151421</v>
      </c>
      <c r="K5039" s="30">
        <f>F5039/VLOOKUP(YEAR(B5039),$Z$13:$AB$35,3,FALSE)-1</f>
        <v>0.50206080053110558</v>
      </c>
      <c r="L5039" s="21">
        <f>MAX(F5039:$F$5741)</f>
        <v>1257.96</v>
      </c>
      <c r="M5039" s="28">
        <f ca="1">IF(OFFSET($O5039,M$12,)&lt;&gt;"",_xlfn.STDEV.S(OFFSET($O5039,,,M$12))*SQRT($J$12/$G$12),"")</f>
        <v>0.17516559724161657</v>
      </c>
      <c r="N5039" s="30">
        <f ca="1">IF(OFFSET($O5039,N$12,)&lt;&gt;"",_xlfn.STDEV.S(OFFSET($O5039,,,N$12))*SQRT($J$12/$G$12),"")</f>
        <v>0.17790874324312064</v>
      </c>
      <c r="O5039" s="4">
        <f t="shared" ca="1" si="78"/>
        <v>1.4020221123736609E-2</v>
      </c>
    </row>
    <row r="5040" spans="2:15" x14ac:dyDescent="0.2">
      <c r="B5040" s="14">
        <v>34270</v>
      </c>
      <c r="C5040" s="25">
        <v>1070.67</v>
      </c>
      <c r="D5040" s="25">
        <v>1073.45</v>
      </c>
      <c r="E5040" s="25">
        <v>1066.54</v>
      </c>
      <c r="F5040" s="16">
        <v>1070.9000000000001</v>
      </c>
      <c r="G5040" s="28">
        <f ca="1">IFERROR($F5040/OFFSET($F5040,G$12,)-1,"")</f>
        <v>-2.1472650378573377E-4</v>
      </c>
      <c r="H5040" s="29">
        <f ca="1">IFERROR($F5040/OFFSET($F5040,H$12,)-1,"")</f>
        <v>-1.7710663683816463E-3</v>
      </c>
      <c r="I5040" s="29">
        <f ca="1">IFERROR($F5040/OFFSET($F5040,I$12,)-1,"")</f>
        <v>0.11417453909858932</v>
      </c>
      <c r="J5040" s="29">
        <f ca="1">IFERROR($F5040/OFFSET($F5040,J$12,)-1,"")</f>
        <v>0.32783632982021094</v>
      </c>
      <c r="K5040" s="30">
        <f>F5040/VLOOKUP(YEAR(B5040),$Z$13:$AB$35,3,FALSE)-1</f>
        <v>0.48114851594700014</v>
      </c>
      <c r="L5040" s="21">
        <f>MAX(F5040:$F$5741)</f>
        <v>1257.96</v>
      </c>
      <c r="M5040" s="28">
        <f ca="1">IF(OFFSET($O5040,M$12,)&lt;&gt;"",_xlfn.STDEV.S(OFFSET($O5040,,,M$12))*SQRT($J$12/$G$12),"")</f>
        <v>0.17925732590820945</v>
      </c>
      <c r="N5040" s="30">
        <f ca="1">IF(OFFSET($O5040,N$12,)&lt;&gt;"",_xlfn.STDEV.S(OFFSET($O5040,,,N$12))*SQRT($J$12/$G$12),"")</f>
        <v>0.17609831930501696</v>
      </c>
      <c r="O5040" s="4">
        <f t="shared" ca="1" si="78"/>
        <v>-2.1474956082214475E-4</v>
      </c>
    </row>
    <row r="5041" spans="2:15" x14ac:dyDescent="0.2">
      <c r="B5041" s="14">
        <v>34269</v>
      </c>
      <c r="C5041" s="25">
        <v>1071.32</v>
      </c>
      <c r="D5041" s="25">
        <v>1071.32</v>
      </c>
      <c r="E5041" s="25">
        <v>1064.6400000000001</v>
      </c>
      <c r="F5041" s="16">
        <v>1071.1300000000001</v>
      </c>
      <c r="G5041" s="28">
        <f ca="1">IFERROR($F5041/OFFSET($F5041,G$12,)-1,"")</f>
        <v>-3.453103126457302E-4</v>
      </c>
      <c r="H5041" s="29">
        <f ca="1">IFERROR($F5041/OFFSET($F5041,H$12,)-1,"")</f>
        <v>-6.5848659376941399E-3</v>
      </c>
      <c r="I5041" s="29">
        <f ca="1">IFERROR($F5041/OFFSET($F5041,I$12,)-1,"")</f>
        <v>0.11994855762695922</v>
      </c>
      <c r="J5041" s="29">
        <f ca="1">IFERROR($F5041/OFFSET($F5041,J$12,)-1,"")</f>
        <v>0.32726574310426026</v>
      </c>
      <c r="K5041" s="30">
        <f>F5041/VLOOKUP(YEAR(B5041),$Z$13:$AB$35,3,FALSE)-1</f>
        <v>0.48146662609609714</v>
      </c>
      <c r="L5041" s="21">
        <f>MAX(F5041:$F$5741)</f>
        <v>1257.96</v>
      </c>
      <c r="M5041" s="28">
        <f ca="1">IF(OFFSET($O5041,M$12,)&lt;&gt;"",_xlfn.STDEV.S(OFFSET($O5041,,,M$12))*SQRT($J$12/$G$12),"")</f>
        <v>0.18661251657640021</v>
      </c>
      <c r="N5041" s="30">
        <f ca="1">IF(OFFSET($O5041,N$12,)&lt;&gt;"",_xlfn.STDEV.S(OFFSET($O5041,,,N$12))*SQRT($J$12/$G$12),"")</f>
        <v>0.17607280270618492</v>
      </c>
      <c r="O5041" s="4">
        <f t="shared" ca="1" si="78"/>
        <v>-3.4536994598013862E-4</v>
      </c>
    </row>
    <row r="5042" spans="2:15" x14ac:dyDescent="0.2">
      <c r="B5042" s="14">
        <v>34267</v>
      </c>
      <c r="C5042" s="25">
        <v>1074.6600000000001</v>
      </c>
      <c r="D5042" s="25">
        <v>1078.69</v>
      </c>
      <c r="E5042" s="25">
        <v>1067.33</v>
      </c>
      <c r="F5042" s="16">
        <v>1071.5</v>
      </c>
      <c r="G5042" s="28">
        <f ca="1">IFERROR($F5042/OFFSET($F5042,G$12,)-1,"")</f>
        <v>-2.8662361108525714E-3</v>
      </c>
      <c r="H5042" s="29">
        <f ca="1">IFERROR($F5042/OFFSET($F5042,H$12,)-1,"")</f>
        <v>-5.6238167712238107E-3</v>
      </c>
      <c r="I5042" s="29">
        <f ca="1">IFERROR($F5042/OFFSET($F5042,I$12,)-1,"")</f>
        <v>0.13594198903813326</v>
      </c>
      <c r="J5042" s="29">
        <f ca="1">IFERROR($F5042/OFFSET($F5042,J$12,)-1,"")</f>
        <v>0.32802042536314513</v>
      </c>
      <c r="K5042" s="30">
        <f>F5042/VLOOKUP(YEAR(B5042),$Z$13:$AB$35,3,FALSE)-1</f>
        <v>0.48197836850986153</v>
      </c>
      <c r="L5042" s="21">
        <f>MAX(F5042:$F$5741)</f>
        <v>1257.96</v>
      </c>
      <c r="M5042" s="28">
        <f ca="1">IF(OFFSET($O5042,M$12,)&lt;&gt;"",_xlfn.STDEV.S(OFFSET($O5042,,,M$12))*SQRT($J$12/$G$12),"")</f>
        <v>0.18713665136608423</v>
      </c>
      <c r="N5042" s="30">
        <f ca="1">IF(OFFSET($O5042,N$12,)&lt;&gt;"",_xlfn.STDEV.S(OFFSET($O5042,,,N$12))*SQRT($J$12/$G$12),"")</f>
        <v>0.18661346051504613</v>
      </c>
      <c r="O5042" s="4">
        <f t="shared" ca="1" si="78"/>
        <v>-2.8703516314912874E-3</v>
      </c>
    </row>
    <row r="5043" spans="2:15" x14ac:dyDescent="0.2">
      <c r="B5043" s="14">
        <v>34264</v>
      </c>
      <c r="C5043" s="25">
        <v>1071.82</v>
      </c>
      <c r="D5043" s="25">
        <v>1077.57</v>
      </c>
      <c r="E5043" s="25">
        <v>1071.82</v>
      </c>
      <c r="F5043" s="16">
        <v>1074.58</v>
      </c>
      <c r="G5043" s="28">
        <f ca="1">IFERROR($F5043/OFFSET($F5043,G$12,)-1,"")</f>
        <v>3.3333022100634491E-3</v>
      </c>
      <c r="H5043" s="29">
        <f ca="1">IFERROR($F5043/OFFSET($F5043,H$12,)-1,"")</f>
        <v>2.9458819922784318E-2</v>
      </c>
      <c r="I5043" s="29">
        <f ca="1">IFERROR($F5043/OFFSET($F5043,I$12,)-1,"")</f>
        <v>0.12145689835107487</v>
      </c>
      <c r="J5043" s="29">
        <f ca="1">IFERROR($F5043/OFFSET($F5043,J$12,)-1,"")</f>
        <v>0.34270470192800295</v>
      </c>
      <c r="K5043" s="30">
        <f>F5043/VLOOKUP(YEAR(B5043),$Z$13:$AB$35,3,FALSE)-1</f>
        <v>0.48623827833254962</v>
      </c>
      <c r="L5043" s="21">
        <f>MAX(F5043:$F$5741)</f>
        <v>1257.96</v>
      </c>
      <c r="M5043" s="28">
        <f ca="1">IF(OFFSET($O5043,M$12,)&lt;&gt;"",_xlfn.STDEV.S(OFFSET($O5043,,,M$12))*SQRT($J$12/$G$12),"")</f>
        <v>0.1888073554055561</v>
      </c>
      <c r="N5043" s="30">
        <f ca="1">IF(OFFSET($O5043,N$12,)&lt;&gt;"",_xlfn.STDEV.S(OFFSET($O5043,,,N$12))*SQRT($J$12/$G$12),"")</f>
        <v>0.18633999796335518</v>
      </c>
      <c r="O5043" s="4">
        <f t="shared" ca="1" si="78"/>
        <v>3.3277590728038715E-3</v>
      </c>
    </row>
    <row r="5044" spans="2:15" x14ac:dyDescent="0.2">
      <c r="B5044" s="14">
        <v>34263</v>
      </c>
      <c r="C5044" s="25">
        <v>1072.8</v>
      </c>
      <c r="D5044" s="25">
        <v>1073.3900000000001</v>
      </c>
      <c r="E5044" s="25">
        <v>1061.82</v>
      </c>
      <c r="F5044" s="16">
        <v>1071.01</v>
      </c>
      <c r="G5044" s="28">
        <f ca="1">IFERROR($F5044/OFFSET($F5044,G$12,)-1,"")</f>
        <v>-1.6685309470544363E-3</v>
      </c>
      <c r="H5044" s="29">
        <f ca="1">IFERROR($F5044/OFFSET($F5044,H$12,)-1,"")</f>
        <v>3.5853144283033878E-2</v>
      </c>
      <c r="I5044" s="29">
        <f ca="1">IFERROR($F5044/OFFSET($F5044,I$12,)-1,"")</f>
        <v>0.12762821255224832</v>
      </c>
      <c r="J5044" s="29">
        <f ca="1">IFERROR($F5044/OFFSET($F5044,J$12,)-1,"")</f>
        <v>0.36781139449049172</v>
      </c>
      <c r="K5044" s="30">
        <f>F5044/VLOOKUP(YEAR(B5044),$Z$13:$AB$35,3,FALSE)-1</f>
        <v>0.48130065558352464</v>
      </c>
      <c r="L5044" s="21">
        <f>MAX(F5044:$F$5741)</f>
        <v>1257.96</v>
      </c>
      <c r="M5044" s="28">
        <f ca="1">IF(OFFSET($O5044,M$12,)&lt;&gt;"",_xlfn.STDEV.S(OFFSET($O5044,,,M$12))*SQRT($J$12/$G$12),"")</f>
        <v>0.18886289910675608</v>
      </c>
      <c r="N5044" s="30">
        <f ca="1">IF(OFFSET($O5044,N$12,)&lt;&gt;"",_xlfn.STDEV.S(OFFSET($O5044,,,N$12))*SQRT($J$12/$G$12),"")</f>
        <v>0.19274897353986606</v>
      </c>
      <c r="O5044" s="4">
        <f t="shared" ca="1" si="78"/>
        <v>-1.6699244951495511E-3</v>
      </c>
    </row>
    <row r="5045" spans="2:15" x14ac:dyDescent="0.2">
      <c r="B5045" s="14">
        <v>34262</v>
      </c>
      <c r="C5045" s="25">
        <v>1078.23</v>
      </c>
      <c r="D5045" s="25">
        <v>1081.6199999999999</v>
      </c>
      <c r="E5045" s="25">
        <v>1071.77</v>
      </c>
      <c r="F5045" s="16">
        <v>1072.8</v>
      </c>
      <c r="G5045" s="28">
        <f ca="1">IFERROR($F5045/OFFSET($F5045,G$12,)-1,"")</f>
        <v>-5.0360312734760715E-3</v>
      </c>
      <c r="H5045" s="29">
        <f ca="1">IFERROR($F5045/OFFSET($F5045,H$12,)-1,"")</f>
        <v>3.3914476537427518E-2</v>
      </c>
      <c r="I5045" s="29">
        <f ca="1">IFERROR($F5045/OFFSET($F5045,I$12,)-1,"")</f>
        <v>9.8280098280098205E-2</v>
      </c>
      <c r="J5045" s="29">
        <f ca="1">IFERROR($F5045/OFFSET($F5045,J$12,)-1,"")</f>
        <v>0.39279454722492702</v>
      </c>
      <c r="K5045" s="30">
        <f>F5045/VLOOKUP(YEAR(B5045),$Z$13:$AB$35,3,FALSE)-1</f>
        <v>0.48377638239606102</v>
      </c>
      <c r="L5045" s="21">
        <f>MAX(F5045:$F$5741)</f>
        <v>1257.96</v>
      </c>
      <c r="M5045" s="28">
        <f ca="1">IF(OFFSET($O5045,M$12,)&lt;&gt;"",_xlfn.STDEV.S(OFFSET($O5045,,,M$12))*SQRT($J$12/$G$12),"")</f>
        <v>0.18831220068966131</v>
      </c>
      <c r="N5045" s="30">
        <f ca="1">IF(OFFSET($O5045,N$12,)&lt;&gt;"",_xlfn.STDEV.S(OFFSET($O5045,,,N$12))*SQRT($J$12/$G$12),"")</f>
        <v>0.1926454152277636</v>
      </c>
      <c r="O5045" s="4">
        <f t="shared" ca="1" si="78"/>
        <v>-5.0487548143785506E-3</v>
      </c>
    </row>
    <row r="5046" spans="2:15" x14ac:dyDescent="0.2">
      <c r="B5046" s="14">
        <v>34261</v>
      </c>
      <c r="C5046" s="25">
        <v>1077.68</v>
      </c>
      <c r="D5046" s="25">
        <v>1078.54</v>
      </c>
      <c r="E5046" s="25">
        <v>1071.06</v>
      </c>
      <c r="F5046" s="16">
        <v>1078.23</v>
      </c>
      <c r="G5046" s="28">
        <f ca="1">IFERROR($F5046/OFFSET($F5046,G$12,)-1,"")</f>
        <v>6.2177512157113313E-4</v>
      </c>
      <c r="H5046" s="29">
        <f ca="1">IFERROR($F5046/OFFSET($F5046,H$12,)-1,"")</f>
        <v>4.2241404309203201E-2</v>
      </c>
      <c r="I5046" s="29">
        <f ca="1">IFERROR($F5046/OFFSET($F5046,I$12,)-1,"")</f>
        <v>0.10446094750320101</v>
      </c>
      <c r="J5046" s="29">
        <f ca="1">IFERROR($F5046/OFFSET($F5046,J$12,)-1,"")</f>
        <v>0.37703222181070495</v>
      </c>
      <c r="K5046" s="30">
        <f>F5046/VLOOKUP(YEAR(B5046),$Z$13:$AB$35,3,FALSE)-1</f>
        <v>0.49128654808995598</v>
      </c>
      <c r="L5046" s="21">
        <f>MAX(F5046:$F$5741)</f>
        <v>1257.96</v>
      </c>
      <c r="M5046" s="28">
        <f ca="1">IF(OFFSET($O5046,M$12,)&lt;&gt;"",_xlfn.STDEV.S(OFFSET($O5046,,,M$12))*SQRT($J$12/$G$12),"")</f>
        <v>0.2279611360304801</v>
      </c>
      <c r="N5046" s="30">
        <f ca="1">IF(OFFSET($O5046,N$12,)&lt;&gt;"",_xlfn.STDEV.S(OFFSET($O5046,,,N$12))*SQRT($J$12/$G$12),"")</f>
        <v>0.19294455324001969</v>
      </c>
      <c r="O5046" s="4">
        <f t="shared" ca="1" si="78"/>
        <v>6.2158189950986249E-4</v>
      </c>
    </row>
    <row r="5047" spans="2:15" x14ac:dyDescent="0.2">
      <c r="B5047" s="14">
        <v>34260</v>
      </c>
      <c r="C5047" s="25">
        <v>1043.83</v>
      </c>
      <c r="D5047" s="25">
        <v>1077.95</v>
      </c>
      <c r="E5047" s="25">
        <v>1043.83</v>
      </c>
      <c r="F5047" s="16">
        <v>1077.56</v>
      </c>
      <c r="G5047" s="28">
        <f ca="1">IFERROR($F5047/OFFSET($F5047,G$12,)-1,"")</f>
        <v>3.2313690926683458E-2</v>
      </c>
      <c r="H5047" s="29">
        <f ca="1">IFERROR($F5047/OFFSET($F5047,H$12,)-1,"")</f>
        <v>4.9097972019121139E-2</v>
      </c>
      <c r="I5047" s="29">
        <f ca="1">IFERROR($F5047/OFFSET($F5047,I$12,)-1,"")</f>
        <v>0.11556738065905403</v>
      </c>
      <c r="J5047" s="29">
        <f ca="1">IFERROR($F5047/OFFSET($F5047,J$12,)-1,"")</f>
        <v>0.38201872515069879</v>
      </c>
      <c r="K5047" s="30">
        <f>F5047/VLOOKUP(YEAR(B5047),$Z$13:$AB$35,3,FALSE)-1</f>
        <v>0.49035987939476078</v>
      </c>
      <c r="L5047" s="21">
        <f>MAX(F5047:$F$5741)</f>
        <v>1257.96</v>
      </c>
      <c r="M5047" s="28">
        <f ca="1">IF(OFFSET($O5047,M$12,)&lt;&gt;"",_xlfn.STDEV.S(OFFSET($O5047,,,M$12))*SQRT($J$12/$G$12),"")</f>
        <v>0.22939772239559519</v>
      </c>
      <c r="N5047" s="30">
        <f ca="1">IF(OFFSET($O5047,N$12,)&lt;&gt;"",_xlfn.STDEV.S(OFFSET($O5047,,,N$12))*SQRT($J$12/$G$12),"")</f>
        <v>0.19460146824559535</v>
      </c>
      <c r="O5047" s="4">
        <f t="shared" ca="1" si="78"/>
        <v>3.1802584947894195E-2</v>
      </c>
    </row>
    <row r="5048" spans="2:15" x14ac:dyDescent="0.2">
      <c r="B5048" s="14">
        <v>34257</v>
      </c>
      <c r="C5048" s="25">
        <v>1034.29</v>
      </c>
      <c r="D5048" s="25">
        <v>1044.0899999999999</v>
      </c>
      <c r="E5048" s="25">
        <v>1033.3900000000001</v>
      </c>
      <c r="F5048" s="16">
        <v>1043.83</v>
      </c>
      <c r="G5048" s="28">
        <f ca="1">IFERROR($F5048/OFFSET($F5048,G$12,)-1,"")</f>
        <v>9.5653519546587962E-3</v>
      </c>
      <c r="H5048" s="29">
        <f ca="1">IFERROR($F5048/OFFSET($F5048,H$12,)-1,"")</f>
        <v>3.6254976124529659E-2</v>
      </c>
      <c r="I5048" s="29">
        <f ca="1">IFERROR($F5048/OFFSET($F5048,I$12,)-1,"")</f>
        <v>8.8627001095061608E-2</v>
      </c>
      <c r="J5048" s="29">
        <f ca="1">IFERROR($F5048/OFFSET($F5048,J$12,)-1,"")</f>
        <v>0.34042607835835259</v>
      </c>
      <c r="K5048" s="30">
        <f>F5048/VLOOKUP(YEAR(B5048),$Z$13:$AB$35,3,FALSE)-1</f>
        <v>0.4437083344859063</v>
      </c>
      <c r="L5048" s="21">
        <f>MAX(F5048:$F$5741)</f>
        <v>1257.96</v>
      </c>
      <c r="M5048" s="28">
        <f ca="1">IF(OFFSET($O5048,M$12,)&lt;&gt;"",_xlfn.STDEV.S(OFFSET($O5048,,,M$12))*SQRT($J$12/$G$12),"")</f>
        <v>0.2112594953961372</v>
      </c>
      <c r="N5048" s="30">
        <f ca="1">IF(OFFSET($O5048,N$12,)&lt;&gt;"",_xlfn.STDEV.S(OFFSET($O5048,,,N$12))*SQRT($J$12/$G$12),"")</f>
        <v>0.19162821370728403</v>
      </c>
      <c r="O5048" s="4">
        <f t="shared" ca="1" si="78"/>
        <v>9.5198936290085846E-3</v>
      </c>
    </row>
    <row r="5049" spans="2:15" x14ac:dyDescent="0.2">
      <c r="B5049" s="14">
        <v>34256</v>
      </c>
      <c r="C5049" s="25">
        <v>1037.75</v>
      </c>
      <c r="D5049" s="25">
        <v>1037.75</v>
      </c>
      <c r="E5049" s="25">
        <v>1028.94</v>
      </c>
      <c r="F5049" s="16">
        <v>1033.94</v>
      </c>
      <c r="G5049" s="28">
        <f ca="1">IFERROR($F5049/OFFSET($F5049,G$12,)-1,"")</f>
        <v>-3.5369743930762088E-3</v>
      </c>
      <c r="H5049" s="29">
        <f ca="1">IFERROR($F5049/OFFSET($F5049,H$12,)-1,"")</f>
        <v>3.1845353931519105E-2</v>
      </c>
      <c r="I5049" s="29">
        <f ca="1">IFERROR($F5049/OFFSET($F5049,I$12,)-1,"")</f>
        <v>6.4523767850340308E-2</v>
      </c>
      <c r="J5049" s="29">
        <f ca="1">IFERROR($F5049/OFFSET($F5049,J$12,)-1,"")</f>
        <v>0.32782821991344235</v>
      </c>
      <c r="K5049" s="30">
        <f>F5049/VLOOKUP(YEAR(B5049),$Z$13:$AB$35,3,FALSE)-1</f>
        <v>0.43002959807474217</v>
      </c>
      <c r="L5049" s="21">
        <f>MAX(F5049:$F$5741)</f>
        <v>1257.96</v>
      </c>
      <c r="M5049" s="28">
        <f ca="1">IF(OFFSET($O5049,M$12,)&lt;&gt;"",_xlfn.STDEV.S(OFFSET($O5049,,,M$12))*SQRT($J$12/$G$12),"")</f>
        <v>0.20985374340204002</v>
      </c>
      <c r="N5049" s="30">
        <f ca="1">IF(OFFSET($O5049,N$12,)&lt;&gt;"",_xlfn.STDEV.S(OFFSET($O5049,,,N$12))*SQRT($J$12/$G$12),"")</f>
        <v>0.19279385675527844</v>
      </c>
      <c r="O5049" s="4">
        <f t="shared" ca="1" si="78"/>
        <v>-3.5432442756467863E-3</v>
      </c>
    </row>
    <row r="5050" spans="2:15" x14ac:dyDescent="0.2">
      <c r="B5050" s="14">
        <v>34255</v>
      </c>
      <c r="C5050" s="25">
        <v>1034.99</v>
      </c>
      <c r="D5050" s="25">
        <v>1042.5999999999999</v>
      </c>
      <c r="E5050" s="25">
        <v>1034.51</v>
      </c>
      <c r="F5050" s="16">
        <v>1037.6099999999999</v>
      </c>
      <c r="G5050" s="28">
        <f ca="1">IFERROR($F5050/OFFSET($F5050,G$12,)-1,"")</f>
        <v>2.9771973746530733E-3</v>
      </c>
      <c r="H5050" s="29">
        <f ca="1">IFERROR($F5050/OFFSET($F5050,H$12,)-1,"")</f>
        <v>3.4754078742670114E-2</v>
      </c>
      <c r="I5050" s="29">
        <f ca="1">IFERROR($F5050/OFFSET($F5050,I$12,)-1,"")</f>
        <v>5.2449538492747694E-2</v>
      </c>
      <c r="J5050" s="29">
        <f ca="1">IFERROR($F5050/OFFSET($F5050,J$12,)-1,"")</f>
        <v>0.34663603800031129</v>
      </c>
      <c r="K5050" s="30">
        <f>F5050/VLOOKUP(YEAR(B5050),$Z$13:$AB$35,3,FALSE)-1</f>
        <v>0.43510552958424387</v>
      </c>
      <c r="L5050" s="21">
        <f>MAX(F5050:$F$5741)</f>
        <v>1257.96</v>
      </c>
      <c r="M5050" s="28">
        <f ca="1">IF(OFFSET($O5050,M$12,)&lt;&gt;"",_xlfn.STDEV.S(OFFSET($O5050,,,M$12))*SQRT($J$12/$G$12),"")</f>
        <v>0.2094871589491562</v>
      </c>
      <c r="N5050" s="30">
        <f ca="1">IF(OFFSET($O5050,N$12,)&lt;&gt;"",_xlfn.STDEV.S(OFFSET($O5050,,,N$12))*SQRT($J$12/$G$12),"")</f>
        <v>0.19347064729552205</v>
      </c>
      <c r="O5050" s="4">
        <f t="shared" ca="1" si="78"/>
        <v>2.9727742992869035E-3</v>
      </c>
    </row>
    <row r="5051" spans="2:15" x14ac:dyDescent="0.2">
      <c r="B5051" s="14">
        <v>34254</v>
      </c>
      <c r="C5051" s="25">
        <v>1027.1300000000001</v>
      </c>
      <c r="D5051" s="25">
        <v>1034.76</v>
      </c>
      <c r="E5051" s="25">
        <v>1023.41</v>
      </c>
      <c r="F5051" s="16">
        <v>1034.53</v>
      </c>
      <c r="G5051" s="28">
        <f ca="1">IFERROR($F5051/OFFSET($F5051,G$12,)-1,"")</f>
        <v>7.2045408078820206E-3</v>
      </c>
      <c r="H5051" s="29">
        <f ca="1">IFERROR($F5051/OFFSET($F5051,H$12,)-1,"")</f>
        <v>3.65928197112253E-2</v>
      </c>
      <c r="I5051" s="29">
        <f ca="1">IFERROR($F5051/OFFSET($F5051,I$12,)-1,"")</f>
        <v>4.6237396466459746E-2</v>
      </c>
      <c r="J5051" s="29">
        <f ca="1">IFERROR($F5051/OFFSET($F5051,J$12,)-1,"")</f>
        <v>0.33288239538239539</v>
      </c>
      <c r="K5051" s="30">
        <f>F5051/VLOOKUP(YEAR(B5051),$Z$13:$AB$35,3,FALSE)-1</f>
        <v>0.43084561976155578</v>
      </c>
      <c r="L5051" s="21">
        <f>MAX(F5051:$F$5741)</f>
        <v>1257.96</v>
      </c>
      <c r="M5051" s="28">
        <f ca="1">IF(OFFSET($O5051,M$12,)&lt;&gt;"",_xlfn.STDEV.S(OFFSET($O5051,,,M$12))*SQRT($J$12/$G$12),"")</f>
        <v>0.20938673340622857</v>
      </c>
      <c r="N5051" s="30">
        <f ca="1">IF(OFFSET($O5051,N$12,)&lt;&gt;"",_xlfn.STDEV.S(OFFSET($O5051,,,N$12))*SQRT($J$12/$G$12),"")</f>
        <v>0.19404437573765534</v>
      </c>
      <c r="O5051" s="4">
        <f t="shared" ca="1" si="78"/>
        <v>7.1787120856158081E-3</v>
      </c>
    </row>
    <row r="5052" spans="2:15" x14ac:dyDescent="0.2">
      <c r="B5052" s="14">
        <v>34253</v>
      </c>
      <c r="C5052" s="25">
        <v>1007.31</v>
      </c>
      <c r="D5052" s="25">
        <v>1027.2</v>
      </c>
      <c r="E5052" s="25">
        <v>1007.31</v>
      </c>
      <c r="F5052" s="16">
        <v>1027.1300000000001</v>
      </c>
      <c r="G5052" s="28">
        <f ca="1">IFERROR($F5052/OFFSET($F5052,G$12,)-1,"")</f>
        <v>1.9676167217639318E-2</v>
      </c>
      <c r="H5052" s="29">
        <f ca="1">IFERROR($F5052/OFFSET($F5052,H$12,)-1,"")</f>
        <v>5.2214800852319332E-2</v>
      </c>
      <c r="I5052" s="29">
        <f ca="1">IFERROR($F5052/OFFSET($F5052,I$12,)-1,"")</f>
        <v>5.2635354643000065E-2</v>
      </c>
      <c r="J5052" s="29">
        <f ca="1">IFERROR($F5052/OFFSET($F5052,J$12,)-1,"")</f>
        <v>0.32683563271844163</v>
      </c>
      <c r="K5052" s="30">
        <f>F5052/VLOOKUP(YEAR(B5052),$Z$13:$AB$35,3,FALSE)-1</f>
        <v>0.42061077148626613</v>
      </c>
      <c r="L5052" s="21">
        <f>MAX(F5052:$F$5741)</f>
        <v>1257.96</v>
      </c>
      <c r="M5052" s="28">
        <f ca="1">IF(OFFSET($O5052,M$12,)&lt;&gt;"",_xlfn.STDEV.S(OFFSET($O5052,,,M$12))*SQRT($J$12/$G$12),"")</f>
        <v>0.20915743348326837</v>
      </c>
      <c r="N5052" s="30">
        <f ca="1">IF(OFFSET($O5052,N$12,)&lt;&gt;"",_xlfn.STDEV.S(OFFSET($O5052,,,N$12))*SQRT($J$12/$G$12),"")</f>
        <v>0.19391304856502123</v>
      </c>
      <c r="O5052" s="4">
        <f t="shared" ca="1" si="78"/>
        <v>1.948509376778303E-2</v>
      </c>
    </row>
    <row r="5053" spans="2:15" x14ac:dyDescent="0.2">
      <c r="B5053" s="14">
        <v>34250</v>
      </c>
      <c r="C5053" s="25">
        <v>1001.68</v>
      </c>
      <c r="D5053" s="25">
        <v>1007.34</v>
      </c>
      <c r="E5053" s="25">
        <v>996.84</v>
      </c>
      <c r="F5053" s="16">
        <v>1007.31</v>
      </c>
      <c r="G5053" s="28">
        <f ca="1">IFERROR($F5053/OFFSET($F5053,G$12,)-1,"")</f>
        <v>5.2693033142721113E-3</v>
      </c>
      <c r="H5053" s="29">
        <f ca="1">IFERROR($F5053/OFFSET($F5053,H$12,)-1,"")</f>
        <v>3.987901061237964E-2</v>
      </c>
      <c r="I5053" s="29">
        <f ca="1">IFERROR($F5053/OFFSET($F5053,I$12,)-1,"")</f>
        <v>3.3997474825239404E-2</v>
      </c>
      <c r="J5053" s="29">
        <f ca="1">IFERROR($F5053/OFFSET($F5053,J$12,)-1,"")</f>
        <v>0.30560055992638002</v>
      </c>
      <c r="K5053" s="30">
        <f>F5053/VLOOKUP(YEAR(B5053),$Z$13:$AB$35,3,FALSE)-1</f>
        <v>0.39319797515974653</v>
      </c>
      <c r="L5053" s="21">
        <f>MAX(F5053:$F$5741)</f>
        <v>1257.96</v>
      </c>
      <c r="M5053" s="28">
        <f ca="1">IF(OFFSET($O5053,M$12,)&lt;&gt;"",_xlfn.STDEV.S(OFFSET($O5053,,,M$12))*SQRT($J$12/$G$12),"")</f>
        <v>0.20169372231923852</v>
      </c>
      <c r="N5053" s="30">
        <f ca="1">IF(OFFSET($O5053,N$12,)&lt;&gt;"",_xlfn.STDEV.S(OFFSET($O5053,,,N$12))*SQRT($J$12/$G$12),"")</f>
        <v>0.19554369153482626</v>
      </c>
      <c r="O5053" s="4">
        <f t="shared" ca="1" si="78"/>
        <v>5.2554691120218055E-3</v>
      </c>
    </row>
    <row r="5054" spans="2:15" x14ac:dyDescent="0.2">
      <c r="B5054" s="14">
        <v>34249</v>
      </c>
      <c r="C5054" s="25">
        <v>1002.76</v>
      </c>
      <c r="D5054" s="25">
        <v>1004.1</v>
      </c>
      <c r="E5054" s="25">
        <v>995.12</v>
      </c>
      <c r="F5054" s="16">
        <v>1002.03</v>
      </c>
      <c r="G5054" s="28">
        <f ca="1">IFERROR($F5054/OFFSET($F5054,G$12,)-1,"")</f>
        <v>-7.2799074554230625E-4</v>
      </c>
      <c r="H5054" s="29">
        <f ca="1">IFERROR($F5054/OFFSET($F5054,H$12,)-1,"")</f>
        <v>4.0670080073114789E-2</v>
      </c>
      <c r="I5054" s="29">
        <f ca="1">IFERROR($F5054/OFFSET($F5054,I$12,)-1,"")</f>
        <v>3.2158712827432767E-2</v>
      </c>
      <c r="J5054" s="29">
        <f ca="1">IFERROR($F5054/OFFSET($F5054,J$12,)-1,"")</f>
        <v>0.30379285667816025</v>
      </c>
      <c r="K5054" s="30">
        <f>F5054/VLOOKUP(YEAR(B5054),$Z$13:$AB$35,3,FALSE)-1</f>
        <v>0.38589527260656697</v>
      </c>
      <c r="L5054" s="21">
        <f>MAX(F5054:$F$5741)</f>
        <v>1257.96</v>
      </c>
      <c r="M5054" s="28">
        <f ca="1">IF(OFFSET($O5054,M$12,)&lt;&gt;"",_xlfn.STDEV.S(OFFSET($O5054,,,M$12))*SQRT($J$12/$G$12),"")</f>
        <v>0.20117686901019774</v>
      </c>
      <c r="N5054" s="30">
        <f ca="1">IF(OFFSET($O5054,N$12,)&lt;&gt;"",_xlfn.STDEV.S(OFFSET($O5054,,,N$12))*SQRT($J$12/$G$12),"")</f>
        <v>0.19545643565817122</v>
      </c>
      <c r="O5054" s="4">
        <f t="shared" ca="1" si="78"/>
        <v>-7.2825585947990795E-4</v>
      </c>
    </row>
    <row r="5055" spans="2:15" x14ac:dyDescent="0.2">
      <c r="B5055" s="14">
        <v>34248</v>
      </c>
      <c r="C5055" s="25">
        <v>999.18</v>
      </c>
      <c r="D5055" s="25">
        <v>1011.65</v>
      </c>
      <c r="E5055" s="25">
        <v>999.18</v>
      </c>
      <c r="F5055" s="16">
        <v>1002.76</v>
      </c>
      <c r="G5055" s="28">
        <f ca="1">IFERROR($F5055/OFFSET($F5055,G$12,)-1,"")</f>
        <v>4.7594713479823803E-3</v>
      </c>
      <c r="H5055" s="29">
        <f ca="1">IFERROR($F5055/OFFSET($F5055,H$12,)-1,"")</f>
        <v>5.1276406143523579E-2</v>
      </c>
      <c r="I5055" s="29">
        <f ca="1">IFERROR($F5055/OFFSET($F5055,I$12,)-1,"")</f>
        <v>-9.2968572473003386E-3</v>
      </c>
      <c r="J5055" s="29">
        <f ca="1">IFERROR($F5055/OFFSET($F5055,J$12,)-1,"")</f>
        <v>0.30321658327376699</v>
      </c>
      <c r="K5055" s="30">
        <f>F5055/VLOOKUP(YEAR(B5055),$Z$13:$AB$35,3,FALSE)-1</f>
        <v>0.3869049265580482</v>
      </c>
      <c r="L5055" s="21">
        <f>MAX(F5055:$F$5741)</f>
        <v>1257.96</v>
      </c>
      <c r="M5055" s="28">
        <f ca="1">IF(OFFSET($O5055,M$12,)&lt;&gt;"",_xlfn.STDEV.S(OFFSET($O5055,,,M$12))*SQRT($J$12/$G$12),"")</f>
        <v>0.20130224046679637</v>
      </c>
      <c r="N5055" s="30">
        <f ca="1">IF(OFFSET($O5055,N$12,)&lt;&gt;"",_xlfn.STDEV.S(OFFSET($O5055,,,N$12))*SQRT($J$12/$G$12),"")</f>
        <v>0.19553441379506931</v>
      </c>
      <c r="O5055" s="4">
        <f t="shared" ca="1" si="78"/>
        <v>4.7481808745100792E-3</v>
      </c>
    </row>
    <row r="5056" spans="2:15" x14ac:dyDescent="0.2">
      <c r="B5056" s="14">
        <v>34247</v>
      </c>
      <c r="C5056" s="25">
        <v>976.41</v>
      </c>
      <c r="D5056" s="25">
        <v>998.17</v>
      </c>
      <c r="E5056" s="25">
        <v>976.41</v>
      </c>
      <c r="F5056" s="16">
        <v>998.01</v>
      </c>
      <c r="G5056" s="28">
        <f ca="1">IFERROR($F5056/OFFSET($F5056,G$12,)-1,"")</f>
        <v>2.2383625635141735E-2</v>
      </c>
      <c r="H5056" s="29">
        <f ca="1">IFERROR($F5056/OFFSET($F5056,H$12,)-1,"")</f>
        <v>3.8339090265928633E-2</v>
      </c>
      <c r="I5056" s="29">
        <f ca="1">IFERROR($F5056/OFFSET($F5056,I$12,)-1,"")</f>
        <v>-2.0723558329163061E-2</v>
      </c>
      <c r="J5056" s="29">
        <f ca="1">IFERROR($F5056/OFFSET($F5056,J$12,)-1,"")</f>
        <v>0.24857378771956151</v>
      </c>
      <c r="K5056" s="30">
        <f>F5056/VLOOKUP(YEAR(B5056),$Z$13:$AB$35,3,FALSE)-1</f>
        <v>0.38033526043539601</v>
      </c>
      <c r="L5056" s="21">
        <f>MAX(F5056:$F$5741)</f>
        <v>1257.96</v>
      </c>
      <c r="M5056" s="28">
        <f ca="1">IF(OFFSET($O5056,M$12,)&lt;&gt;"",_xlfn.STDEV.S(OFFSET($O5056,,,M$12))*SQRT($J$12/$G$12),"")</f>
        <v>0.2021755073910638</v>
      </c>
      <c r="N5056" s="30">
        <f ca="1">IF(OFFSET($O5056,N$12,)&lt;&gt;"",_xlfn.STDEV.S(OFFSET($O5056,,,N$12))*SQRT($J$12/$G$12),"")</f>
        <v>0.19547185952935575</v>
      </c>
      <c r="O5056" s="4">
        <f t="shared" ca="1" si="78"/>
        <v>2.2136788897801511E-2</v>
      </c>
    </row>
    <row r="5057" spans="2:15" x14ac:dyDescent="0.2">
      <c r="B5057" s="14">
        <v>34246</v>
      </c>
      <c r="C5057" s="25">
        <v>968.68</v>
      </c>
      <c r="D5057" s="25">
        <v>976.43</v>
      </c>
      <c r="E5057" s="25">
        <v>964.37</v>
      </c>
      <c r="F5057" s="16">
        <v>976.16</v>
      </c>
      <c r="G5057" s="28">
        <f ca="1">IFERROR($F5057/OFFSET($F5057,G$12,)-1,"")</f>
        <v>7.7218482883925077E-3</v>
      </c>
      <c r="H5057" s="29">
        <f ca="1">IFERROR($F5057/OFFSET($F5057,H$12,)-1,"")</f>
        <v>2.0650139584487803E-2</v>
      </c>
      <c r="I5057" s="29">
        <f ca="1">IFERROR($F5057/OFFSET($F5057,I$12,)-1,"")</f>
        <v>-4.2003611525477047E-2</v>
      </c>
      <c r="J5057" s="29">
        <f ca="1">IFERROR($F5057/OFFSET($F5057,J$12,)-1,"")</f>
        <v>0.21661099755720614</v>
      </c>
      <c r="K5057" s="30">
        <f>F5057/VLOOKUP(YEAR(B5057),$Z$13:$AB$35,3,FALSE)-1</f>
        <v>0.3501147962711959</v>
      </c>
      <c r="L5057" s="21">
        <f>MAX(F5057:$F$5741)</f>
        <v>1257.96</v>
      </c>
      <c r="M5057" s="28">
        <f ca="1">IF(OFFSET($O5057,M$12,)&lt;&gt;"",_xlfn.STDEV.S(OFFSET($O5057,,,M$12))*SQRT($J$12/$G$12),"")</f>
        <v>0.19296666571839047</v>
      </c>
      <c r="N5057" s="30">
        <f ca="1">IF(OFFSET($O5057,N$12,)&lt;&gt;"",_xlfn.STDEV.S(OFFSET($O5057,,,N$12))*SQRT($J$12/$G$12),"")</f>
        <v>0.1921922110829079</v>
      </c>
      <c r="O5057" s="4">
        <f t="shared" ca="1" si="78"/>
        <v>7.6921874112414572E-3</v>
      </c>
    </row>
    <row r="5058" spans="2:15" x14ac:dyDescent="0.2">
      <c r="B5058" s="14">
        <v>34243</v>
      </c>
      <c r="C5058" s="25">
        <v>962.52</v>
      </c>
      <c r="D5058" s="25">
        <v>968.68</v>
      </c>
      <c r="E5058" s="25">
        <v>960.02</v>
      </c>
      <c r="F5058" s="16">
        <v>968.68</v>
      </c>
      <c r="G5058" s="28">
        <f ca="1">IFERROR($F5058/OFFSET($F5058,G$12,)-1,"")</f>
        <v>6.0340440557915542E-3</v>
      </c>
      <c r="H5058" s="29">
        <f ca="1">IFERROR($F5058/OFFSET($F5058,H$12,)-1,"")</f>
        <v>2.6938204331739657E-2</v>
      </c>
      <c r="I5058" s="29">
        <f ca="1">IFERROR($F5058/OFFSET($F5058,I$12,)-1,"")</f>
        <v>-4.581408406308185E-2</v>
      </c>
      <c r="J5058" s="29">
        <f ca="1">IFERROR($F5058/OFFSET($F5058,J$12,)-1,"")</f>
        <v>0.21760772286188357</v>
      </c>
      <c r="K5058" s="30">
        <f>F5058/VLOOKUP(YEAR(B5058),$Z$13:$AB$35,3,FALSE)-1</f>
        <v>0.33976930098752445</v>
      </c>
      <c r="L5058" s="21">
        <f>MAX(F5058:$F$5741)</f>
        <v>1257.96</v>
      </c>
      <c r="M5058" s="28">
        <f ca="1">IF(OFFSET($O5058,M$12,)&lt;&gt;"",_xlfn.STDEV.S(OFFSET($O5058,,,M$12))*SQRT($J$12/$G$12),"")</f>
        <v>0.19494533064548467</v>
      </c>
      <c r="N5058" s="30">
        <f ca="1">IF(OFFSET($O5058,N$12,)&lt;&gt;"",_xlfn.STDEV.S(OFFSET($O5058,,,N$12))*SQRT($J$12/$G$12),"")</f>
        <v>0.1924764485957759</v>
      </c>
      <c r="O5058" s="4">
        <f t="shared" ca="1" si="78"/>
        <v>6.0159121146865675E-3</v>
      </c>
    </row>
    <row r="5059" spans="2:15" x14ac:dyDescent="0.2">
      <c r="B5059" s="14">
        <v>34242</v>
      </c>
      <c r="C5059" s="25">
        <v>953.85</v>
      </c>
      <c r="D5059" s="25">
        <v>963.28</v>
      </c>
      <c r="E5059" s="25">
        <v>953.85</v>
      </c>
      <c r="F5059" s="16">
        <v>962.87</v>
      </c>
      <c r="G5059" s="28">
        <f ca="1">IFERROR($F5059/OFFSET($F5059,G$12,)-1,"")</f>
        <v>9.4564134822037182E-3</v>
      </c>
      <c r="H5059" s="29">
        <f ca="1">IFERROR($F5059/OFFSET($F5059,H$12,)-1,"")</f>
        <v>4.8737215612606466E-3</v>
      </c>
      <c r="I5059" s="29">
        <f ca="1">IFERROR($F5059/OFFSET($F5059,I$12,)-1,"")</f>
        <v>-5.0714278672200797E-2</v>
      </c>
      <c r="J5059" s="29">
        <f ca="1">IFERROR($F5059/OFFSET($F5059,J$12,)-1,"")</f>
        <v>0.18512911404869148</v>
      </c>
      <c r="K5059" s="30">
        <f>F5059/VLOOKUP(YEAR(B5059),$Z$13:$AB$35,3,FALSE)-1</f>
        <v>0.33173356200381732</v>
      </c>
      <c r="L5059" s="21">
        <f>MAX(F5059:$F$5741)</f>
        <v>1257.96</v>
      </c>
      <c r="M5059" s="28">
        <f ca="1">IF(OFFSET($O5059,M$12,)&lt;&gt;"",_xlfn.STDEV.S(OFFSET($O5059,,,M$12))*SQRT($J$12/$G$12),"")</f>
        <v>0.19393770682906458</v>
      </c>
      <c r="N5059" s="30">
        <f ca="1">IF(OFFSET($O5059,N$12,)&lt;&gt;"",_xlfn.STDEV.S(OFFSET($O5059,,,N$12))*SQRT($J$12/$G$12),"")</f>
        <v>0.1931742320418213</v>
      </c>
      <c r="O5059" s="4">
        <f t="shared" ca="1" si="78"/>
        <v>9.4119814960878945E-3</v>
      </c>
    </row>
    <row r="5060" spans="2:15" x14ac:dyDescent="0.2">
      <c r="B5060" s="14">
        <v>34241</v>
      </c>
      <c r="C5060" s="25">
        <v>961.05</v>
      </c>
      <c r="D5060" s="25">
        <v>961.06</v>
      </c>
      <c r="E5060" s="25">
        <v>953.63</v>
      </c>
      <c r="F5060" s="16">
        <v>953.85</v>
      </c>
      <c r="G5060" s="28">
        <f ca="1">IFERROR($F5060/OFFSET($F5060,G$12,)-1,"")</f>
        <v>-7.6053934828748115E-3</v>
      </c>
      <c r="H5060" s="29">
        <f ca="1">IFERROR($F5060/OFFSET($F5060,H$12,)-1,"")</f>
        <v>4.2746291285442606E-3</v>
      </c>
      <c r="I5060" s="29">
        <f ca="1">IFERROR($F5060/OFFSET($F5060,I$12,)-1,"")</f>
        <v>-5.9393736194383151E-2</v>
      </c>
      <c r="J5060" s="29">
        <f ca="1">IFERROR($F5060/OFFSET($F5060,J$12,)-1,"")</f>
        <v>0.1673316036812218</v>
      </c>
      <c r="K5060" s="30">
        <f>F5060/VLOOKUP(YEAR(B5060),$Z$13:$AB$35,3,FALSE)-1</f>
        <v>0.31925811180880204</v>
      </c>
      <c r="L5060" s="21">
        <f>MAX(F5060:$F$5741)</f>
        <v>1257.96</v>
      </c>
      <c r="M5060" s="28">
        <f ca="1">IF(OFFSET($O5060,M$12,)&lt;&gt;"",_xlfn.STDEV.S(OFFSET($O5060,,,M$12))*SQRT($J$12/$G$12),"")</f>
        <v>0.19230206972809816</v>
      </c>
      <c r="N5060" s="30">
        <f ca="1">IF(OFFSET($O5060,N$12,)&lt;&gt;"",_xlfn.STDEV.S(OFFSET($O5060,,,N$12))*SQRT($J$12/$G$12),"")</f>
        <v>0.20038752467971177</v>
      </c>
      <c r="O5060" s="4">
        <f t="shared" ca="1" si="78"/>
        <v>-7.6344619665175929E-3</v>
      </c>
    </row>
    <row r="5061" spans="2:15" x14ac:dyDescent="0.2">
      <c r="B5061" s="14">
        <v>34240</v>
      </c>
      <c r="C5061" s="25">
        <v>956.3</v>
      </c>
      <c r="D5061" s="25">
        <v>966.82</v>
      </c>
      <c r="E5061" s="25">
        <v>956.3</v>
      </c>
      <c r="F5061" s="16">
        <v>961.16</v>
      </c>
      <c r="G5061" s="28">
        <f ca="1">IFERROR($F5061/OFFSET($F5061,G$12,)-1,"")</f>
        <v>4.9664892671552607E-3</v>
      </c>
      <c r="H5061" s="29">
        <f ca="1">IFERROR($F5061/OFFSET($F5061,H$12,)-1,"")</f>
        <v>-1.6011466011465969E-2</v>
      </c>
      <c r="I5061" s="29">
        <f ca="1">IFERROR($F5061/OFFSET($F5061,I$12,)-1,"")</f>
        <v>-4.6231704291739062E-2</v>
      </c>
      <c r="J5061" s="29">
        <f ca="1">IFERROR($F5061/OFFSET($F5061,J$12,)-1,"")</f>
        <v>0.16063903010396907</v>
      </c>
      <c r="K5061" s="30">
        <f>F5061/VLOOKUP(YEAR(B5061),$Z$13:$AB$35,3,FALSE)-1</f>
        <v>0.32936848219966253</v>
      </c>
      <c r="L5061" s="21">
        <f>MAX(F5061:$F$5741)</f>
        <v>1257.96</v>
      </c>
      <c r="M5061" s="28">
        <f ca="1">IF(OFFSET($O5061,M$12,)&lt;&gt;"",_xlfn.STDEV.S(OFFSET($O5061,,,M$12))*SQRT($J$12/$G$12),"")</f>
        <v>0.19610219451966868</v>
      </c>
      <c r="N5061" s="30">
        <f ca="1">IF(OFFSET($O5061,N$12,)&lt;&gt;"",_xlfn.STDEV.S(OFFSET($O5061,,,N$12))*SQRT($J$12/$G$12),"")</f>
        <v>0.19943988578614721</v>
      </c>
      <c r="O5061" s="4">
        <f t="shared" ca="1" si="78"/>
        <v>4.9541969423342862E-3</v>
      </c>
    </row>
    <row r="5062" spans="2:15" x14ac:dyDescent="0.2">
      <c r="B5062" s="14">
        <v>34239</v>
      </c>
      <c r="C5062" s="25">
        <v>943.29</v>
      </c>
      <c r="D5062" s="25">
        <v>958.49</v>
      </c>
      <c r="E5062" s="25">
        <v>943.29</v>
      </c>
      <c r="F5062" s="16">
        <v>956.41</v>
      </c>
      <c r="G5062" s="28">
        <f ca="1">IFERROR($F5062/OFFSET($F5062,G$12,)-1,"")</f>
        <v>1.3930263869305737E-2</v>
      </c>
      <c r="H5062" s="29">
        <f ca="1">IFERROR($F5062/OFFSET($F5062,H$12,)-1,"")</f>
        <v>-2.0322663252240747E-2</v>
      </c>
      <c r="I5062" s="29">
        <f ca="1">IFERROR($F5062/OFFSET($F5062,I$12,)-1,"")</f>
        <v>-4.76280570381582E-2</v>
      </c>
      <c r="J5062" s="29">
        <f ca="1">IFERROR($F5062/OFFSET($F5062,J$12,)-1,"")</f>
        <v>0.15493110818611044</v>
      </c>
      <c r="K5062" s="30">
        <f>F5062/VLOOKUP(YEAR(B5062),$Z$13:$AB$35,3,FALSE)-1</f>
        <v>0.32279881607701033</v>
      </c>
      <c r="L5062" s="21">
        <f>MAX(F5062:$F$5741)</f>
        <v>1257.96</v>
      </c>
      <c r="M5062" s="28">
        <f ca="1">IF(OFFSET($O5062,M$12,)&lt;&gt;"",_xlfn.STDEV.S(OFFSET($O5062,,,M$12))*SQRT($J$12/$G$12),"")</f>
        <v>0.19678390497131029</v>
      </c>
      <c r="N5062" s="30">
        <f ca="1">IF(OFFSET($O5062,N$12,)&lt;&gt;"",_xlfn.STDEV.S(OFFSET($O5062,,,N$12))*SQRT($J$12/$G$12),"")</f>
        <v>0.19946499260121953</v>
      </c>
      <c r="O5062" s="4">
        <f t="shared" ca="1" si="78"/>
        <v>1.3834129499567074E-2</v>
      </c>
    </row>
    <row r="5063" spans="2:15" x14ac:dyDescent="0.2">
      <c r="B5063" s="14">
        <v>34236</v>
      </c>
      <c r="C5063" s="25">
        <v>958.2</v>
      </c>
      <c r="D5063" s="25">
        <v>958.2</v>
      </c>
      <c r="E5063" s="25">
        <v>942.87</v>
      </c>
      <c r="F5063" s="16">
        <v>943.27</v>
      </c>
      <c r="G5063" s="28">
        <f ca="1">IFERROR($F5063/OFFSET($F5063,G$12,)-1,"")</f>
        <v>-1.5581298267585142E-2</v>
      </c>
      <c r="H5063" s="29">
        <f ca="1">IFERROR($F5063/OFFSET($F5063,H$12,)-1,"")</f>
        <v>-2.3459256881968593E-2</v>
      </c>
      <c r="I5063" s="29">
        <f ca="1">IFERROR($F5063/OFFSET($F5063,I$12,)-1,"")</f>
        <v>-6.2523604126498267E-2</v>
      </c>
      <c r="J5063" s="29">
        <f ca="1">IFERROR($F5063/OFFSET($F5063,J$12,)-1,"")</f>
        <v>0.12824591830632137</v>
      </c>
      <c r="K5063" s="30">
        <f>F5063/VLOOKUP(YEAR(B5063),$Z$13:$AB$35,3,FALSE)-1</f>
        <v>0.30462504495034715</v>
      </c>
      <c r="L5063" s="21">
        <f>MAX(F5063:$F$5741)</f>
        <v>1257.96</v>
      </c>
      <c r="M5063" s="28">
        <f ca="1">IF(OFFSET($O5063,M$12,)&lt;&gt;"",_xlfn.STDEV.S(OFFSET($O5063,,,M$12))*SQRT($J$12/$G$12),"")</f>
        <v>0.19355257305948095</v>
      </c>
      <c r="N5063" s="30">
        <f ca="1">IF(OFFSET($O5063,N$12,)&lt;&gt;"",_xlfn.STDEV.S(OFFSET($O5063,,,N$12))*SQRT($J$12/$G$12),"")</f>
        <v>0.20211625871582498</v>
      </c>
      <c r="O5063" s="4">
        <f t="shared" ca="1" si="78"/>
        <v>-1.5703962542879091E-2</v>
      </c>
    </row>
    <row r="5064" spans="2:15" x14ac:dyDescent="0.2">
      <c r="B5064" s="14">
        <v>34235</v>
      </c>
      <c r="C5064" s="25">
        <v>949.91</v>
      </c>
      <c r="D5064" s="25">
        <v>962.91</v>
      </c>
      <c r="E5064" s="25">
        <v>949.91</v>
      </c>
      <c r="F5064" s="16">
        <v>958.2</v>
      </c>
      <c r="G5064" s="28">
        <f ca="1">IFERROR($F5064/OFFSET($F5064,G$12,)-1,"")</f>
        <v>8.8545889091273811E-3</v>
      </c>
      <c r="H5064" s="29">
        <f ca="1">IFERROR($F5064/OFFSET($F5064,H$12,)-1,"")</f>
        <v>-6.7789539552587375E-4</v>
      </c>
      <c r="I5064" s="29">
        <f ca="1">IFERROR($F5064/OFFSET($F5064,I$12,)-1,"")</f>
        <v>-4.5379825653798167E-2</v>
      </c>
      <c r="J5064" s="29">
        <f ca="1">IFERROR($F5064/OFFSET($F5064,J$12,)-1,"")</f>
        <v>0.16506979232527597</v>
      </c>
      <c r="K5064" s="30">
        <f>F5064/VLOOKUP(YEAR(B5064),$Z$13:$AB$35,3,FALSE)-1</f>
        <v>0.32527454288954671</v>
      </c>
      <c r="L5064" s="21">
        <f>MAX(F5064:$F$5741)</f>
        <v>1257.96</v>
      </c>
      <c r="M5064" s="28">
        <f ca="1">IF(OFFSET($O5064,M$12,)&lt;&gt;"",_xlfn.STDEV.S(OFFSET($O5064,,,M$12))*SQRT($J$12/$G$12),"")</f>
        <v>0.1895434196017288</v>
      </c>
      <c r="N5064" s="30">
        <f ca="1">IF(OFFSET($O5064,N$12,)&lt;&gt;"",_xlfn.STDEV.S(OFFSET($O5064,,,N$12))*SQRT($J$12/$G$12),"")</f>
        <v>0.20181314149707139</v>
      </c>
      <c r="O5064" s="4">
        <f t="shared" ca="1" si="78"/>
        <v>8.8156169217483652E-3</v>
      </c>
    </row>
    <row r="5065" spans="2:15" x14ac:dyDescent="0.2">
      <c r="B5065" s="14">
        <v>34234</v>
      </c>
      <c r="C5065" s="25">
        <v>974.47</v>
      </c>
      <c r="D5065" s="25">
        <v>974.47</v>
      </c>
      <c r="E5065" s="25">
        <v>946.18</v>
      </c>
      <c r="F5065" s="16">
        <v>949.79</v>
      </c>
      <c r="G5065" s="28">
        <f ca="1">IFERROR($F5065/OFFSET($F5065,G$12,)-1,"")</f>
        <v>-2.7651515151515094E-2</v>
      </c>
      <c r="H5065" s="29">
        <f ca="1">IFERROR($F5065/OFFSET($F5065,H$12,)-1,"")</f>
        <v>-2.2115374715578562E-2</v>
      </c>
      <c r="I5065" s="29">
        <f ca="1">IFERROR($F5065/OFFSET($F5065,I$12,)-1,"")</f>
        <v>-4.6184900279178098E-2</v>
      </c>
      <c r="J5065" s="29">
        <f ca="1">IFERROR($F5065/OFFSET($F5065,J$12,)-1,"")</f>
        <v>0.13106593786097909</v>
      </c>
      <c r="K5065" s="30">
        <f>F5065/VLOOKUP(YEAR(B5065),$Z$13:$AB$35,3,FALSE)-1</f>
        <v>0.31364277613344038</v>
      </c>
      <c r="L5065" s="21">
        <f>MAX(F5065:$F$5741)</f>
        <v>1257.96</v>
      </c>
      <c r="M5065" s="28">
        <f ca="1">IF(OFFSET($O5065,M$12,)&lt;&gt;"",_xlfn.STDEV.S(OFFSET($O5065,,,M$12))*SQRT($J$12/$G$12),"")</f>
        <v>0.1870918630230467</v>
      </c>
      <c r="N5065" s="30">
        <f ca="1">IF(OFFSET($O5065,N$12,)&lt;&gt;"",_xlfn.STDEV.S(OFFSET($O5065,,,N$12))*SQRT($J$12/$G$12),"")</f>
        <v>0.20131534602433487</v>
      </c>
      <c r="O5065" s="4">
        <f t="shared" ca="1" si="78"/>
        <v>-2.804101526922138E-2</v>
      </c>
    </row>
    <row r="5066" spans="2:15" x14ac:dyDescent="0.2">
      <c r="B5066" s="14">
        <v>34233</v>
      </c>
      <c r="C5066" s="25">
        <v>975.88</v>
      </c>
      <c r="D5066" s="25">
        <v>985.31</v>
      </c>
      <c r="E5066" s="25">
        <v>975.88</v>
      </c>
      <c r="F5066" s="16">
        <v>976.8</v>
      </c>
      <c r="G5066" s="28">
        <f ca="1">IFERROR($F5066/OFFSET($F5066,G$12,)-1,"")</f>
        <v>5.6338028169000687E-4</v>
      </c>
      <c r="H5066" s="29">
        <f ca="1">IFERROR($F5066/OFFSET($F5066,H$12,)-1,"")</f>
        <v>-9.2301450451364175E-3</v>
      </c>
      <c r="I5066" s="29">
        <f ca="1">IFERROR($F5066/OFFSET($F5066,I$12,)-1,"")</f>
        <v>-1.0695187165775444E-2</v>
      </c>
      <c r="J5066" s="29">
        <f ca="1">IFERROR($F5066/OFFSET($F5066,J$12,)-1,"")</f>
        <v>0.16884049299988013</v>
      </c>
      <c r="K5066" s="30">
        <f>F5066/VLOOKUP(YEAR(B5066),$Z$13:$AB$35,3,FALSE)-1</f>
        <v>0.35099997233824798</v>
      </c>
      <c r="L5066" s="21">
        <f>MAX(F5066:$F$5741)</f>
        <v>1257.96</v>
      </c>
      <c r="M5066" s="28">
        <f ca="1">IF(OFFSET($O5066,M$12,)&lt;&gt;"",_xlfn.STDEV.S(OFFSET($O5066,,,M$12))*SQRT($J$12/$G$12),"")</f>
        <v>0.17023357117536927</v>
      </c>
      <c r="N5066" s="30">
        <f ca="1">IF(OFFSET($O5066,N$12,)&lt;&gt;"",_xlfn.STDEV.S(OFFSET($O5066,,,N$12))*SQRT($J$12/$G$12),"")</f>
        <v>0.19241220834725231</v>
      </c>
      <c r="O5066" s="4">
        <f t="shared" ca="1" si="78"/>
        <v>5.6322164259906904E-4</v>
      </c>
    </row>
    <row r="5067" spans="2:15" x14ac:dyDescent="0.2">
      <c r="B5067" s="14">
        <v>34232</v>
      </c>
      <c r="C5067" s="25">
        <v>966.97</v>
      </c>
      <c r="D5067" s="25">
        <v>979.33</v>
      </c>
      <c r="E5067" s="25">
        <v>966.97</v>
      </c>
      <c r="F5067" s="16">
        <v>976.25</v>
      </c>
      <c r="G5067" s="28">
        <f ca="1">IFERROR($F5067/OFFSET($F5067,G$12,)-1,"")</f>
        <v>1.068400401685432E-2</v>
      </c>
      <c r="H5067" s="29">
        <f ca="1">IFERROR($F5067/OFFSET($F5067,H$12,)-1,"")</f>
        <v>-1.2702136912045692E-2</v>
      </c>
      <c r="I5067" s="29">
        <f ca="1">IFERROR($F5067/OFFSET($F5067,I$12,)-1,"")</f>
        <v>-2.4393900025982851E-2</v>
      </c>
      <c r="J5067" s="29">
        <f ca="1">IFERROR($F5067/OFFSET($F5067,J$12,)-1,"")</f>
        <v>0.21121326038138477</v>
      </c>
      <c r="K5067" s="30">
        <f>F5067/VLOOKUP(YEAR(B5067),$Z$13:$AB$35,3,FALSE)-1</f>
        <v>0.35023927415562506</v>
      </c>
      <c r="L5067" s="21">
        <f>MAX(F5067:$F$5741)</f>
        <v>1257.96</v>
      </c>
      <c r="M5067" s="28">
        <f ca="1">IF(OFFSET($O5067,M$12,)&lt;&gt;"",_xlfn.STDEV.S(OFFSET($O5067,,,M$12))*SQRT($J$12/$G$12),"")</f>
        <v>0.17098179261267588</v>
      </c>
      <c r="N5067" s="30">
        <f ca="1">IF(OFFSET($O5067,N$12,)&lt;&gt;"",_xlfn.STDEV.S(OFFSET($O5067,,,N$12))*SQRT($J$12/$G$12),"")</f>
        <v>0.19275418774692923</v>
      </c>
      <c r="O5067" s="4">
        <f t="shared" ca="1" si="78"/>
        <v>1.0627333335119451E-2</v>
      </c>
    </row>
    <row r="5068" spans="2:15" x14ac:dyDescent="0.2">
      <c r="B5068" s="14">
        <v>34229</v>
      </c>
      <c r="C5068" s="25">
        <v>958.97</v>
      </c>
      <c r="D5068" s="25">
        <v>968.73</v>
      </c>
      <c r="E5068" s="25">
        <v>958.97</v>
      </c>
      <c r="F5068" s="16">
        <v>965.93</v>
      </c>
      <c r="G5068" s="28">
        <f ca="1">IFERROR($F5068/OFFSET($F5068,G$12,)-1,"")</f>
        <v>7.3838452312664504E-3</v>
      </c>
      <c r="H5068" s="29">
        <f ca="1">IFERROR($F5068/OFFSET($F5068,H$12,)-1,"")</f>
        <v>-1.0084343646556082E-2</v>
      </c>
      <c r="I5068" s="29">
        <f ca="1">IFERROR($F5068/OFFSET($F5068,I$12,)-1,"")</f>
        <v>-3.3451408901697177E-2</v>
      </c>
      <c r="J5068" s="29">
        <f ca="1">IFERROR($F5068/OFFSET($F5068,J$12,)-1,"")</f>
        <v>0.21386113729186307</v>
      </c>
      <c r="K5068" s="30">
        <f>F5068/VLOOKUP(YEAR(B5068),$Z$13:$AB$35,3,FALSE)-1</f>
        <v>0.33596581007441007</v>
      </c>
      <c r="L5068" s="21">
        <f>MAX(F5068:$F$5741)</f>
        <v>1257.96</v>
      </c>
      <c r="M5068" s="28">
        <f ca="1">IF(OFFSET($O5068,M$12,)&lt;&gt;"",_xlfn.STDEV.S(OFFSET($O5068,,,M$12))*SQRT($J$12/$G$12),"")</f>
        <v>0.17468181433897531</v>
      </c>
      <c r="N5068" s="30">
        <f ca="1">IF(OFFSET($O5068,N$12,)&lt;&gt;"",_xlfn.STDEV.S(OFFSET($O5068,,,N$12))*SQRT($J$12/$G$12),"")</f>
        <v>0.19241356335017906</v>
      </c>
      <c r="O5068" s="4">
        <f t="shared" ca="1" si="78"/>
        <v>7.3567180992515895E-3</v>
      </c>
    </row>
    <row r="5069" spans="2:15" x14ac:dyDescent="0.2">
      <c r="B5069" s="14">
        <v>34228</v>
      </c>
      <c r="C5069" s="25">
        <v>971.39</v>
      </c>
      <c r="D5069" s="25">
        <v>971.39</v>
      </c>
      <c r="E5069" s="25">
        <v>957.13</v>
      </c>
      <c r="F5069" s="16">
        <v>958.85</v>
      </c>
      <c r="G5069" s="28">
        <f ca="1">IFERROR($F5069/OFFSET($F5069,G$12,)-1,"")</f>
        <v>-1.2787381469622217E-2</v>
      </c>
      <c r="H5069" s="29">
        <f ca="1">IFERROR($F5069/OFFSET($F5069,H$12,)-1,"")</f>
        <v>-1.5746414970385647E-2</v>
      </c>
      <c r="I5069" s="29">
        <f ca="1">IFERROR($F5069/OFFSET($F5069,I$12,)-1,"")</f>
        <v>-3.5585327338744532E-2</v>
      </c>
      <c r="J5069" s="29">
        <f ca="1">IFERROR($F5069/OFFSET($F5069,J$12,)-1,"")</f>
        <v>0.19970221710625102</v>
      </c>
      <c r="K5069" s="30">
        <f>F5069/VLOOKUP(YEAR(B5069),$Z$13:$AB$35,3,FALSE)-1</f>
        <v>0.32617354983264657</v>
      </c>
      <c r="L5069" s="21">
        <f>MAX(F5069:$F$5741)</f>
        <v>1257.96</v>
      </c>
      <c r="M5069" s="28">
        <f ca="1">IF(OFFSET($O5069,M$12,)&lt;&gt;"",_xlfn.STDEV.S(OFFSET($O5069,,,M$12))*SQRT($J$12/$G$12),"")</f>
        <v>0.17482793482938286</v>
      </c>
      <c r="N5069" s="30">
        <f ca="1">IF(OFFSET($O5069,N$12,)&lt;&gt;"",_xlfn.STDEV.S(OFFSET($O5069,,,N$12))*SQRT($J$12/$G$12),"")</f>
        <v>0.19246370861977496</v>
      </c>
      <c r="O5069" s="4">
        <f t="shared" ca="1" si="78"/>
        <v>-1.2869843770911832E-2</v>
      </c>
    </row>
    <row r="5070" spans="2:15" x14ac:dyDescent="0.2">
      <c r="B5070" s="14">
        <v>34227</v>
      </c>
      <c r="C5070" s="25">
        <v>985.9</v>
      </c>
      <c r="D5070" s="25">
        <v>985.9</v>
      </c>
      <c r="E5070" s="25">
        <v>971.27</v>
      </c>
      <c r="F5070" s="16">
        <v>971.27</v>
      </c>
      <c r="G5070" s="28">
        <f ca="1">IFERROR($F5070/OFFSET($F5070,G$12,)-1,"")</f>
        <v>-1.4839233187950107E-2</v>
      </c>
      <c r="H5070" s="29">
        <f ca="1">IFERROR($F5070/OFFSET($F5070,H$12,)-1,"")</f>
        <v>4.7383113070531557E-4</v>
      </c>
      <c r="I5070" s="29">
        <f ca="1">IFERROR($F5070/OFFSET($F5070,I$12,)-1,"")</f>
        <v>-9.686266912731778E-3</v>
      </c>
      <c r="J5070" s="29">
        <f ca="1">IFERROR($F5070/OFFSET($F5070,J$12,)-1,"")</f>
        <v>0.20798716481767077</v>
      </c>
      <c r="K5070" s="30">
        <f>F5070/VLOOKUP(YEAR(B5070),$Z$13:$AB$35,3,FALSE)-1</f>
        <v>0.34335149788387587</v>
      </c>
      <c r="L5070" s="21">
        <f>MAX(F5070:$F$5741)</f>
        <v>1257.96</v>
      </c>
      <c r="M5070" s="28">
        <f ca="1">IF(OFFSET($O5070,M$12,)&lt;&gt;"",_xlfn.STDEV.S(OFFSET($O5070,,,M$12))*SQRT($J$12/$G$12),"")</f>
        <v>0.17106048354656228</v>
      </c>
      <c r="N5070" s="30">
        <f ca="1">IF(OFFSET($O5070,N$12,)&lt;&gt;"",_xlfn.STDEV.S(OFFSET($O5070,,,N$12))*SQRT($J$12/$G$12),"")</f>
        <v>0.19039571124479721</v>
      </c>
      <c r="O5070" s="4">
        <f t="shared" ca="1" si="78"/>
        <v>-1.4950436090559191E-2</v>
      </c>
    </row>
    <row r="5071" spans="2:15" x14ac:dyDescent="0.2">
      <c r="B5071" s="14">
        <v>34226</v>
      </c>
      <c r="C5071" s="25">
        <v>988.68</v>
      </c>
      <c r="D5071" s="25">
        <v>991.33</v>
      </c>
      <c r="E5071" s="25">
        <v>985.58</v>
      </c>
      <c r="F5071" s="16">
        <v>985.9</v>
      </c>
      <c r="G5071" s="28">
        <f ca="1">IFERROR($F5071/OFFSET($F5071,G$12,)-1,"")</f>
        <v>-2.9429314023927677E-3</v>
      </c>
      <c r="H5071" s="29">
        <f ca="1">IFERROR($F5071/OFFSET($F5071,H$12,)-1,"")</f>
        <v>-2.5954138138850169E-2</v>
      </c>
      <c r="I5071" s="29">
        <f ca="1">IFERROR($F5071/OFFSET($F5071,I$12,)-1,"")</f>
        <v>-3.7690854157614861E-3</v>
      </c>
      <c r="J5071" s="29">
        <f ca="1">IFERROR($F5071/OFFSET($F5071,J$12,)-1,"")</f>
        <v>0.32184755647918473</v>
      </c>
      <c r="K5071" s="30">
        <f>F5071/VLOOKUP(YEAR(B5071),$Z$13:$AB$35,3,FALSE)-1</f>
        <v>0.36358606954164485</v>
      </c>
      <c r="L5071" s="21">
        <f>MAX(F5071:$F$5741)</f>
        <v>1257.96</v>
      </c>
      <c r="M5071" s="28">
        <f ca="1">IF(OFFSET($O5071,M$12,)&lt;&gt;"",_xlfn.STDEV.S(OFFSET($O5071,,,M$12))*SQRT($J$12/$G$12),"")</f>
        <v>0.16542966323863317</v>
      </c>
      <c r="N5071" s="30">
        <f ca="1">IF(OFFSET($O5071,N$12,)&lt;&gt;"",_xlfn.STDEV.S(OFFSET($O5071,,,N$12))*SQRT($J$12/$G$12),"")</f>
        <v>0.18711356836003409</v>
      </c>
      <c r="O5071" s="4">
        <f t="shared" ref="O5071:O5134" ca="1" si="79">IFERROR(LN(1+G5071),"")</f>
        <v>-2.9472703399003228E-3</v>
      </c>
    </row>
    <row r="5072" spans="2:15" x14ac:dyDescent="0.2">
      <c r="B5072" s="14">
        <v>34225</v>
      </c>
      <c r="C5072" s="25">
        <v>975.77</v>
      </c>
      <c r="D5072" s="25">
        <v>990.47</v>
      </c>
      <c r="E5072" s="25">
        <v>975.77</v>
      </c>
      <c r="F5072" s="16">
        <v>988.81</v>
      </c>
      <c r="G5072" s="28">
        <f ca="1">IFERROR($F5072/OFFSET($F5072,G$12,)-1,"")</f>
        <v>1.3363804995029538E-2</v>
      </c>
      <c r="H5072" s="29">
        <f ca="1">IFERROR($F5072/OFFSET($F5072,H$12,)-1,"")</f>
        <v>-2.9750865934669801E-2</v>
      </c>
      <c r="I5072" s="29">
        <f ca="1">IFERROR($F5072/OFFSET($F5072,I$12,)-1,"")</f>
        <v>-1.1822433642468821E-2</v>
      </c>
      <c r="J5072" s="29">
        <f ca="1">IFERROR($F5072/OFFSET($F5072,J$12,)-1,"")</f>
        <v>0.3266740906712462</v>
      </c>
      <c r="K5072" s="30">
        <f>F5072/VLOOKUP(YEAR(B5072),$Z$13:$AB$35,3,FALSE)-1</f>
        <v>0.3676108544715222</v>
      </c>
      <c r="L5072" s="21">
        <f>MAX(F5072:$F$5741)</f>
        <v>1257.96</v>
      </c>
      <c r="M5072" s="28">
        <f ca="1">IF(OFFSET($O5072,M$12,)&lt;&gt;"",_xlfn.STDEV.S(OFFSET($O5072,,,M$12))*SQRT($J$12/$G$12),"")</f>
        <v>0.18865113484451165</v>
      </c>
      <c r="N5072" s="30">
        <f ca="1">IF(OFFSET($O5072,N$12,)&lt;&gt;"",_xlfn.STDEV.S(OFFSET($O5072,,,N$12))*SQRT($J$12/$G$12),"")</f>
        <v>0.1874815480190615</v>
      </c>
      <c r="O5072" s="4">
        <f t="shared" ca="1" si="79"/>
        <v>1.3275297016684787E-2</v>
      </c>
    </row>
    <row r="5073" spans="2:15" x14ac:dyDescent="0.2">
      <c r="B5073" s="14">
        <v>34222</v>
      </c>
      <c r="C5073" s="25">
        <v>972.91</v>
      </c>
      <c r="D5073" s="25">
        <v>976.96</v>
      </c>
      <c r="E5073" s="25">
        <v>956.99</v>
      </c>
      <c r="F5073" s="16">
        <v>975.77</v>
      </c>
      <c r="G5073" s="28">
        <f ca="1">IFERROR($F5073/OFFSET($F5073,G$12,)-1,"")</f>
        <v>1.6218602120734449E-3</v>
      </c>
      <c r="H5073" s="29">
        <f ca="1">IFERROR($F5073/OFFSET($F5073,H$12,)-1,"")</f>
        <v>-4.2386354714611052E-2</v>
      </c>
      <c r="I5073" s="29">
        <f ca="1">IFERROR($F5073/OFFSET($F5073,I$12,)-1,"")</f>
        <v>-3.0387042281512455E-2</v>
      </c>
      <c r="J5073" s="29">
        <f ca="1">IFERROR($F5073/OFFSET($F5073,J$12,)-1,"")</f>
        <v>0.30059313562145951</v>
      </c>
      <c r="K5073" s="30">
        <f>F5073/VLOOKUP(YEAR(B5073),$Z$13:$AB$35,3,FALSE)-1</f>
        <v>0.34957539210533595</v>
      </c>
      <c r="L5073" s="21">
        <f>MAX(F5073:$F$5741)</f>
        <v>1257.96</v>
      </c>
      <c r="M5073" s="28">
        <f ca="1">IF(OFFSET($O5073,M$12,)&lt;&gt;"",_xlfn.STDEV.S(OFFSET($O5073,,,M$12))*SQRT($J$12/$G$12),"")</f>
        <v>0.18527240498992811</v>
      </c>
      <c r="N5073" s="30">
        <f ca="1">IF(OFFSET($O5073,N$12,)&lt;&gt;"",_xlfn.STDEV.S(OFFSET($O5073,,,N$12))*SQRT($J$12/$G$12),"")</f>
        <v>0.18694708232332014</v>
      </c>
      <c r="O5073" s="4">
        <f t="shared" ca="1" si="79"/>
        <v>1.6205464171356902E-3</v>
      </c>
    </row>
    <row r="5074" spans="2:15" x14ac:dyDescent="0.2">
      <c r="B5074" s="14">
        <v>34221</v>
      </c>
      <c r="C5074" s="25">
        <v>970.93</v>
      </c>
      <c r="D5074" s="25">
        <v>974.7</v>
      </c>
      <c r="E5074" s="25">
        <v>960.14</v>
      </c>
      <c r="F5074" s="16">
        <v>974.19</v>
      </c>
      <c r="G5074" s="28">
        <f ca="1">IFERROR($F5074/OFFSET($F5074,G$12,)-1,"")</f>
        <v>3.4816287430086135E-3</v>
      </c>
      <c r="H5074" s="29">
        <f ca="1">IFERROR($F5074/OFFSET($F5074,H$12,)-1,"")</f>
        <v>-4.0386528630108609E-2</v>
      </c>
      <c r="I5074" s="29">
        <f ca="1">IFERROR($F5074/OFFSET($F5074,I$12,)-1,"")</f>
        <v>-3.1504752057899488E-2</v>
      </c>
      <c r="J5074" s="29">
        <f ca="1">IFERROR($F5074/OFFSET($F5074,J$12,)-1,"")</f>
        <v>0.28186268059685782</v>
      </c>
      <c r="K5074" s="30">
        <f>F5074/VLOOKUP(YEAR(B5074),$Z$13:$AB$35,3,FALSE)-1</f>
        <v>0.34739011368980122</v>
      </c>
      <c r="L5074" s="21">
        <f>MAX(F5074:$F$5741)</f>
        <v>1257.96</v>
      </c>
      <c r="M5074" s="28">
        <f ca="1">IF(OFFSET($O5074,M$12,)&lt;&gt;"",_xlfn.STDEV.S(OFFSET($O5074,,,M$12))*SQRT($J$12/$G$12),"")</f>
        <v>0.19684032504913346</v>
      </c>
      <c r="N5074" s="30">
        <f ca="1">IF(OFFSET($O5074,N$12,)&lt;&gt;"",_xlfn.STDEV.S(OFFSET($O5074,,,N$12))*SQRT($J$12/$G$12),"")</f>
        <v>0.1871598416162554</v>
      </c>
      <c r="O5074" s="4">
        <f t="shared" ca="1" si="79"/>
        <v>3.4755819048223864E-3</v>
      </c>
    </row>
    <row r="5075" spans="2:15" x14ac:dyDescent="0.2">
      <c r="B5075" s="14">
        <v>34220</v>
      </c>
      <c r="C5075" s="25">
        <v>1011.98</v>
      </c>
      <c r="D5075" s="25">
        <v>1011.98</v>
      </c>
      <c r="E5075" s="25">
        <v>963.26</v>
      </c>
      <c r="F5075" s="16">
        <v>970.81</v>
      </c>
      <c r="G5075" s="28">
        <f ca="1">IFERROR($F5075/OFFSET($F5075,G$12,)-1,"")</f>
        <v>-4.0862700929685691E-2</v>
      </c>
      <c r="H5075" s="29">
        <f ca="1">IFERROR($F5075/OFFSET($F5075,H$12,)-1,"")</f>
        <v>-4.2886297088661207E-2</v>
      </c>
      <c r="I5075" s="29">
        <f ca="1">IFERROR($F5075/OFFSET($F5075,I$12,)-1,"")</f>
        <v>-3.8516391007229922E-2</v>
      </c>
      <c r="J5075" s="29">
        <f ca="1">IFERROR($F5075/OFFSET($F5075,J$12,)-1,"")</f>
        <v>0.30280338714655719</v>
      </c>
      <c r="K5075" s="30">
        <f>F5075/VLOOKUP(YEAR(B5075),$Z$13:$AB$35,3,FALSE)-1</f>
        <v>0.34271527758568232</v>
      </c>
      <c r="L5075" s="21">
        <f>MAX(F5075:$F$5741)</f>
        <v>1257.96</v>
      </c>
      <c r="M5075" s="28">
        <f ca="1">IF(OFFSET($O5075,M$12,)&lt;&gt;"",_xlfn.STDEV.S(OFFSET($O5075,,,M$12))*SQRT($J$12/$G$12),"")</f>
        <v>0.19659177284090099</v>
      </c>
      <c r="N5075" s="30">
        <f ca="1">IF(OFFSET($O5075,N$12,)&lt;&gt;"",_xlfn.STDEV.S(OFFSET($O5075,,,N$12))*SQRT($J$12/$G$12),"")</f>
        <v>0.18830771157739143</v>
      </c>
      <c r="O5075" s="4">
        <f t="shared" ca="1" si="79"/>
        <v>-4.1721045347116924E-2</v>
      </c>
    </row>
    <row r="5076" spans="2:15" x14ac:dyDescent="0.2">
      <c r="B5076" s="14">
        <v>34219</v>
      </c>
      <c r="C5076" s="25">
        <v>1019.13</v>
      </c>
      <c r="D5076" s="25">
        <v>1020.32</v>
      </c>
      <c r="E5076" s="25">
        <v>1012.17</v>
      </c>
      <c r="F5076" s="16">
        <v>1012.17</v>
      </c>
      <c r="G5076" s="28">
        <f ca="1">IFERROR($F5076/OFFSET($F5076,G$12,)-1,"")</f>
        <v>-6.8293544493833735E-3</v>
      </c>
      <c r="H5076" s="29">
        <f ca="1">IFERROR($F5076/OFFSET($F5076,H$12,)-1,"")</f>
        <v>-1.8834805932471665E-3</v>
      </c>
      <c r="I5076" s="29">
        <f ca="1">IFERROR($F5076/OFFSET($F5076,I$12,)-1,"")</f>
        <v>7.1042655443120939E-3</v>
      </c>
      <c r="J5076" s="29">
        <f ca="1">IFERROR($F5076/OFFSET($F5076,J$12,)-1,"")</f>
        <v>0.3855283150589297</v>
      </c>
      <c r="K5076" s="30">
        <f>F5076/VLOOKUP(YEAR(B5076),$Z$13:$AB$35,3,FALSE)-1</f>
        <v>0.39991978091892344</v>
      </c>
      <c r="L5076" s="21">
        <f>MAX(F5076:$F$5741)</f>
        <v>1257.96</v>
      </c>
      <c r="M5076" s="28">
        <f ca="1">IF(OFFSET($O5076,M$12,)&lt;&gt;"",_xlfn.STDEV.S(OFFSET($O5076,,,M$12))*SQRT($J$12/$G$12),"")</f>
        <v>0.15384478049855407</v>
      </c>
      <c r="N5076" s="30">
        <f ca="1">IF(OFFSET($O5076,N$12,)&lt;&gt;"",_xlfn.STDEV.S(OFFSET($O5076,,,N$12))*SQRT($J$12/$G$12),"")</f>
        <v>0.16551821375972425</v>
      </c>
      <c r="O5076" s="4">
        <f t="shared" ca="1" si="79"/>
        <v>-6.8527812111778171E-3</v>
      </c>
    </row>
    <row r="5077" spans="2:15" x14ac:dyDescent="0.2">
      <c r="B5077" s="14">
        <v>34218</v>
      </c>
      <c r="C5077" s="25">
        <v>1019.14</v>
      </c>
      <c r="D5077" s="25">
        <v>1020.97</v>
      </c>
      <c r="E5077" s="25">
        <v>1013.54</v>
      </c>
      <c r="F5077" s="16">
        <v>1019.13</v>
      </c>
      <c r="G5077" s="28">
        <f ca="1">IFERROR($F5077/OFFSET($F5077,G$12,)-1,"")</f>
        <v>1.6683677475071157E-4</v>
      </c>
      <c r="H5077" s="29">
        <f ca="1">IFERROR($F5077/OFFSET($F5077,H$12,)-1,"")</f>
        <v>1.1292483254775387E-2</v>
      </c>
      <c r="I5077" s="29">
        <f ca="1">IFERROR($F5077/OFFSET($F5077,I$12,)-1,"")</f>
        <v>3.0256773150020067E-2</v>
      </c>
      <c r="J5077" s="29">
        <f ca="1">IFERROR($F5077/OFFSET($F5077,J$12,)-1,"")</f>
        <v>0.41308356789284661</v>
      </c>
      <c r="K5077" s="30">
        <f>F5077/VLOOKUP(YEAR(B5077),$Z$13:$AB$35,3,FALSE)-1</f>
        <v>0.40954607064811488</v>
      </c>
      <c r="L5077" s="21">
        <f>MAX(F5077:$F$5741)</f>
        <v>1257.96</v>
      </c>
      <c r="M5077" s="28">
        <f ca="1">IF(OFFSET($O5077,M$12,)&lt;&gt;"",_xlfn.STDEV.S(OFFSET($O5077,,,M$12))*SQRT($J$12/$G$12),"")</f>
        <v>0.15627436053251126</v>
      </c>
      <c r="N5077" s="30">
        <f ca="1">IF(OFFSET($O5077,N$12,)&lt;&gt;"",_xlfn.STDEV.S(OFFSET($O5077,,,N$12))*SQRT($J$12/$G$12),"")</f>
        <v>0.16552233355368209</v>
      </c>
      <c r="O5077" s="4">
        <f t="shared" ca="1" si="79"/>
        <v>1.6682285904375322E-4</v>
      </c>
    </row>
    <row r="5078" spans="2:15" x14ac:dyDescent="0.2">
      <c r="B5078" s="14">
        <v>34215</v>
      </c>
      <c r="C5078" s="25">
        <v>1015.44</v>
      </c>
      <c r="D5078" s="25">
        <v>1024.94</v>
      </c>
      <c r="E5078" s="25">
        <v>1015.11</v>
      </c>
      <c r="F5078" s="16">
        <v>1018.96</v>
      </c>
      <c r="G5078" s="28">
        <f ca="1">IFERROR($F5078/OFFSET($F5078,G$12,)-1,"")</f>
        <v>3.7135905594025687E-3</v>
      </c>
      <c r="H5078" s="29">
        <f ca="1">IFERROR($F5078/OFFSET($F5078,H$12,)-1,"")</f>
        <v>1.4657850712977094E-2</v>
      </c>
      <c r="I5078" s="29">
        <f ca="1">IFERROR($F5078/OFFSET($F5078,I$12,)-1,"")</f>
        <v>3.8060309698451533E-2</v>
      </c>
      <c r="J5078" s="29">
        <f ca="1">IFERROR($F5078/OFFSET($F5078,J$12,)-1,"")</f>
        <v>0.41944111665227202</v>
      </c>
      <c r="K5078" s="30">
        <f>F5078/VLOOKUP(YEAR(B5078),$Z$13:$AB$35,3,FALSE)-1</f>
        <v>0.40931094575530413</v>
      </c>
      <c r="L5078" s="21">
        <f>MAX(F5078:$F$5741)</f>
        <v>1257.96</v>
      </c>
      <c r="M5078" s="28">
        <f ca="1">IF(OFFSET($O5078,M$12,)&lt;&gt;"",_xlfn.STDEV.S(OFFSET($O5078,,,M$12))*SQRT($J$12/$G$12),"")</f>
        <v>0.17194131600210966</v>
      </c>
      <c r="N5078" s="30">
        <f ca="1">IF(OFFSET($O5078,N$12,)&lt;&gt;"",_xlfn.STDEV.S(OFFSET($O5078,,,N$12))*SQRT($J$12/$G$12),"")</f>
        <v>0.16712995552898097</v>
      </c>
      <c r="O5078" s="4">
        <f t="shared" ca="1" si="79"/>
        <v>3.7067122056480455E-3</v>
      </c>
    </row>
    <row r="5079" spans="2:15" x14ac:dyDescent="0.2">
      <c r="B5079" s="14">
        <v>34214</v>
      </c>
      <c r="C5079" s="25">
        <v>1014.65</v>
      </c>
      <c r="D5079" s="25">
        <v>1016.57</v>
      </c>
      <c r="E5079" s="25">
        <v>1013.51</v>
      </c>
      <c r="F5079" s="16">
        <v>1015.19</v>
      </c>
      <c r="G5079" s="28">
        <f ca="1">IFERROR($F5079/OFFSET($F5079,G$12,)-1,"")</f>
        <v>8.675848606443104E-4</v>
      </c>
      <c r="H5079" s="29">
        <f ca="1">IFERROR($F5079/OFFSET($F5079,H$12,)-1,"")</f>
        <v>8.9546601999643816E-3</v>
      </c>
      <c r="I5079" s="29">
        <f ca="1">IFERROR($F5079/OFFSET($F5079,I$12,)-1,"")</f>
        <v>3.3798370672097899E-2</v>
      </c>
      <c r="J5079" s="29">
        <f ca="1">IFERROR($F5079/OFFSET($F5079,J$12,)-1,"")</f>
        <v>0.40103505382279891</v>
      </c>
      <c r="K5079" s="30">
        <f>F5079/VLOOKUP(YEAR(B5079),$Z$13:$AB$35,3,FALSE)-1</f>
        <v>0.4040967054853255</v>
      </c>
      <c r="L5079" s="21">
        <f>MAX(F5079:$F$5741)</f>
        <v>1257.96</v>
      </c>
      <c r="M5079" s="28">
        <f ca="1">IF(OFFSET($O5079,M$12,)&lt;&gt;"",_xlfn.STDEV.S(OFFSET($O5079,,,M$12))*SQRT($J$12/$G$12),"")</f>
        <v>0.1753235661206631</v>
      </c>
      <c r="N5079" s="30">
        <f ca="1">IF(OFFSET($O5079,N$12,)&lt;&gt;"",_xlfn.STDEV.S(OFFSET($O5079,,,N$12))*SQRT($J$12/$G$12),"")</f>
        <v>0.16882300982196996</v>
      </c>
      <c r="O5079" s="4">
        <f t="shared" ca="1" si="79"/>
        <v>8.6720872643560932E-4</v>
      </c>
    </row>
    <row r="5080" spans="2:15" x14ac:dyDescent="0.2">
      <c r="B5080" s="14">
        <v>34213</v>
      </c>
      <c r="C5080" s="25">
        <v>1013.73</v>
      </c>
      <c r="D5080" s="25">
        <v>1014.31</v>
      </c>
      <c r="E5080" s="25">
        <v>1004.47</v>
      </c>
      <c r="F5080" s="16">
        <v>1014.31</v>
      </c>
      <c r="G5080" s="28">
        <f ca="1">IFERROR($F5080/OFFSET($F5080,G$12,)-1,"")</f>
        <v>2.2680656358464724E-4</v>
      </c>
      <c r="H5080" s="29">
        <f ca="1">IFERROR($F5080/OFFSET($F5080,H$12,)-1,"")</f>
        <v>1.0520547945205516E-2</v>
      </c>
      <c r="I5080" s="29">
        <f ca="1">IFERROR($F5080/OFFSET($F5080,I$12,)-1,"")</f>
        <v>3.3565321947889082E-2</v>
      </c>
      <c r="J5080" s="29">
        <f ca="1">IFERROR($F5080/OFFSET($F5080,J$12,)-1,"")</f>
        <v>0.37892547377579588</v>
      </c>
      <c r="K5080" s="30">
        <f>F5080/VLOOKUP(YEAR(B5080),$Z$13:$AB$35,3,FALSE)-1</f>
        <v>0.40287958839312887</v>
      </c>
      <c r="L5080" s="21">
        <f>MAX(F5080:$F$5741)</f>
        <v>1257.96</v>
      </c>
      <c r="M5080" s="28">
        <f ca="1">IF(OFFSET($O5080,M$12,)&lt;&gt;"",_xlfn.STDEV.S(OFFSET($O5080,,,M$12))*SQRT($J$12/$G$12),"")</f>
        <v>0.17685623838759598</v>
      </c>
      <c r="N5080" s="30">
        <f ca="1">IF(OFFSET($O5080,N$12,)&lt;&gt;"",_xlfn.STDEV.S(OFFSET($O5080,,,N$12))*SQRT($J$12/$G$12),"")</f>
        <v>0.16880664248490304</v>
      </c>
      <c r="O5080" s="4">
        <f t="shared" ca="1" si="79"/>
        <v>2.2678084686441184E-4</v>
      </c>
    </row>
    <row r="5081" spans="2:15" x14ac:dyDescent="0.2">
      <c r="B5081" s="14">
        <v>34212</v>
      </c>
      <c r="C5081" s="25">
        <v>1007.77</v>
      </c>
      <c r="D5081" s="25">
        <v>1015.73</v>
      </c>
      <c r="E5081" s="25">
        <v>1007.77</v>
      </c>
      <c r="F5081" s="16">
        <v>1014.08</v>
      </c>
      <c r="G5081" s="28">
        <f ca="1">IFERROR($F5081/OFFSET($F5081,G$12,)-1,"")</f>
        <v>6.2813197717688229E-3</v>
      </c>
      <c r="H5081" s="29">
        <f ca="1">IFERROR($F5081/OFFSET($F5081,H$12,)-1,"")</f>
        <v>1.8377553274819824E-2</v>
      </c>
      <c r="I5081" s="29">
        <f ca="1">IFERROR($F5081/OFFSET($F5081,I$12,)-1,"")</f>
        <v>6.6756432643958696E-2</v>
      </c>
      <c r="J5081" s="29">
        <f ca="1">IFERROR($F5081/OFFSET($F5081,J$12,)-1,"")</f>
        <v>0.4136277461804394</v>
      </c>
      <c r="K5081" s="30">
        <f>F5081/VLOOKUP(YEAR(B5081),$Z$13:$AB$35,3,FALSE)-1</f>
        <v>0.4025614782440321</v>
      </c>
      <c r="L5081" s="21">
        <f>MAX(F5081:$F$5741)</f>
        <v>1257.96</v>
      </c>
      <c r="M5081" s="28">
        <f ca="1">IF(OFFSET($O5081,M$12,)&lt;&gt;"",_xlfn.STDEV.S(OFFSET($O5081,,,M$12))*SQRT($J$12/$G$12),"")</f>
        <v>0.17738572137428929</v>
      </c>
      <c r="N5081" s="30">
        <f ca="1">IF(OFFSET($O5081,N$12,)&lt;&gt;"",_xlfn.STDEV.S(OFFSET($O5081,,,N$12))*SQRT($J$12/$G$12),"")</f>
        <v>0.16904047634264813</v>
      </c>
      <c r="O5081" s="4">
        <f t="shared" ca="1" si="79"/>
        <v>6.2616745052807904E-3</v>
      </c>
    </row>
    <row r="5082" spans="2:15" x14ac:dyDescent="0.2">
      <c r="B5082" s="14">
        <v>34211</v>
      </c>
      <c r="C5082" s="25">
        <v>1004.7</v>
      </c>
      <c r="D5082" s="25">
        <v>1010.05</v>
      </c>
      <c r="E5082" s="25">
        <v>1004.54</v>
      </c>
      <c r="F5082" s="16">
        <v>1007.75</v>
      </c>
      <c r="G5082" s="28">
        <f ca="1">IFERROR($F5082/OFFSET($F5082,G$12,)-1,"")</f>
        <v>3.4951804349556692E-3</v>
      </c>
      <c r="H5082" s="29">
        <f ca="1">IFERROR($F5082/OFFSET($F5082,H$12,)-1,"")</f>
        <v>2.0651029006643951E-2</v>
      </c>
      <c r="I5082" s="29">
        <f ca="1">IFERROR($F5082/OFFSET($F5082,I$12,)-1,"")</f>
        <v>6.2366248853561457E-2</v>
      </c>
      <c r="J5082" s="29">
        <f ca="1">IFERROR($F5082/OFFSET($F5082,J$12,)-1,"")</f>
        <v>0.40625436074907206</v>
      </c>
      <c r="K5082" s="30">
        <f>F5082/VLOOKUP(YEAR(B5082),$Z$13:$AB$35,3,FALSE)-1</f>
        <v>0.39380653370584495</v>
      </c>
      <c r="L5082" s="21">
        <f>MAX(F5082:$F$5741)</f>
        <v>1257.96</v>
      </c>
      <c r="M5082" s="28">
        <f ca="1">IF(OFFSET($O5082,M$12,)&lt;&gt;"",_xlfn.STDEV.S(OFFSET($O5082,,,M$12))*SQRT($J$12/$G$12),"")</f>
        <v>0.17733218773011755</v>
      </c>
      <c r="N5082" s="30">
        <f ca="1">IF(OFFSET($O5082,N$12,)&lt;&gt;"",_xlfn.STDEV.S(OFFSET($O5082,,,N$12))*SQRT($J$12/$G$12),"")</f>
        <v>0.16916227909594186</v>
      </c>
      <c r="O5082" s="4">
        <f t="shared" ca="1" si="79"/>
        <v>3.4890864873220839E-3</v>
      </c>
    </row>
    <row r="5083" spans="2:15" x14ac:dyDescent="0.2">
      <c r="B5083" s="14">
        <v>34208</v>
      </c>
      <c r="C5083" s="25">
        <v>1005.71</v>
      </c>
      <c r="D5083" s="25">
        <v>1005.71</v>
      </c>
      <c r="E5083" s="25">
        <v>999.73</v>
      </c>
      <c r="F5083" s="16">
        <v>1004.24</v>
      </c>
      <c r="G5083" s="28">
        <f ca="1">IFERROR($F5083/OFFSET($F5083,G$12,)-1,"")</f>
        <v>-1.9280844381720508E-3</v>
      </c>
      <c r="H5083" s="29">
        <f ca="1">IFERROR($F5083/OFFSET($F5083,H$12,)-1,"")</f>
        <v>3.5776387584194325E-3</v>
      </c>
      <c r="I5083" s="29">
        <f ca="1">IFERROR($F5083/OFFSET($F5083,I$12,)-1,"")</f>
        <v>3.5501799321516758E-2</v>
      </c>
      <c r="J5083" s="29">
        <f ca="1">IFERROR($F5083/OFFSET($F5083,J$12,)-1,"")</f>
        <v>0.42302078757563288</v>
      </c>
      <c r="K5083" s="30">
        <f>F5083/VLOOKUP(YEAR(B5083),$Z$13:$AB$35,3,FALSE)-1</f>
        <v>0.38895189621310622</v>
      </c>
      <c r="L5083" s="21">
        <f>MAX(F5083:$F$5741)</f>
        <v>1257.96</v>
      </c>
      <c r="M5083" s="28">
        <f ca="1">IF(OFFSET($O5083,M$12,)&lt;&gt;"",_xlfn.STDEV.S(OFFSET($O5083,,,M$12))*SQRT($J$12/$G$12),"")</f>
        <v>0.18610728759078635</v>
      </c>
      <c r="N5083" s="30">
        <f ca="1">IF(OFFSET($O5083,N$12,)&lt;&gt;"",_xlfn.STDEV.S(OFFSET($O5083,,,N$12))*SQRT($J$12/$G$12),"")</f>
        <v>0.17015358432956626</v>
      </c>
      <c r="O5083" s="4">
        <f t="shared" ca="1" si="79"/>
        <v>-1.9299455856568552E-3</v>
      </c>
    </row>
    <row r="5084" spans="2:15" x14ac:dyDescent="0.2">
      <c r="B5084" s="14">
        <v>34207</v>
      </c>
      <c r="C5084" s="25">
        <v>1004.06</v>
      </c>
      <c r="D5084" s="25">
        <v>1010.11</v>
      </c>
      <c r="E5084" s="25">
        <v>1004.06</v>
      </c>
      <c r="F5084" s="16">
        <v>1006.18</v>
      </c>
      <c r="G5084" s="28">
        <f ca="1">IFERROR($F5084/OFFSET($F5084,G$12,)-1,"")</f>
        <v>2.4209215442092535E-3</v>
      </c>
      <c r="H5084" s="29">
        <f ca="1">IFERROR($F5084/OFFSET($F5084,H$12,)-1,"")</f>
        <v>6.8243675952608385E-3</v>
      </c>
      <c r="I5084" s="29">
        <f ca="1">IFERROR($F5084/OFFSET($F5084,I$12,)-1,"")</f>
        <v>3.7866050522450401E-2</v>
      </c>
      <c r="J5084" s="29">
        <f ca="1">IFERROR($F5084/OFFSET($F5084,J$12,)-1,"")</f>
        <v>0.43132708365933103</v>
      </c>
      <c r="K5084" s="30">
        <f>F5084/VLOOKUP(YEAR(B5084),$Z$13:$AB$35,3,FALSE)-1</f>
        <v>0.39163508616635778</v>
      </c>
      <c r="L5084" s="21">
        <f>MAX(F5084:$F$5741)</f>
        <v>1257.96</v>
      </c>
      <c r="M5084" s="28">
        <f ca="1">IF(OFFSET($O5084,M$12,)&lt;&gt;"",_xlfn.STDEV.S(OFFSET($O5084,,,M$12))*SQRT($J$12/$G$12),"")</f>
        <v>0.18538251956333382</v>
      </c>
      <c r="N5084" s="30">
        <f ca="1">IF(OFFSET($O5084,N$12,)&lt;&gt;"",_xlfn.STDEV.S(OFFSET($O5084,,,N$12))*SQRT($J$12/$G$12),"")</f>
        <v>0.16988188060682152</v>
      </c>
      <c r="O5084" s="4">
        <f t="shared" ca="1" si="79"/>
        <v>2.4179958346384738E-3</v>
      </c>
    </row>
    <row r="5085" spans="2:15" x14ac:dyDescent="0.2">
      <c r="B5085" s="14">
        <v>34206</v>
      </c>
      <c r="C5085" s="25">
        <v>995.95</v>
      </c>
      <c r="D5085" s="25">
        <v>1008.24</v>
      </c>
      <c r="E5085" s="25">
        <v>995.95</v>
      </c>
      <c r="F5085" s="16">
        <v>1003.75</v>
      </c>
      <c r="G5085" s="28">
        <f ca="1">IFERROR($F5085/OFFSET($F5085,G$12,)-1,"")</f>
        <v>8.0037759344433468E-3</v>
      </c>
      <c r="H5085" s="29">
        <f ca="1">IFERROR($F5085/OFFSET($F5085,H$12,)-1,"")</f>
        <v>9.5752491878136059E-3</v>
      </c>
      <c r="I5085" s="29">
        <f ca="1">IFERROR($F5085/OFFSET($F5085,I$12,)-1,"")</f>
        <v>2.830594599024705E-2</v>
      </c>
      <c r="J5085" s="29">
        <f ca="1">IFERROR($F5085/OFFSET($F5085,J$12,)-1,"")</f>
        <v>0.38305201515673448</v>
      </c>
      <c r="K5085" s="30">
        <f>F5085/VLOOKUP(YEAR(B5085),$Z$13:$AB$35,3,FALSE)-1</f>
        <v>0.38827418328676933</v>
      </c>
      <c r="L5085" s="21">
        <f>MAX(F5085:$F$5741)</f>
        <v>1257.96</v>
      </c>
      <c r="M5085" s="28">
        <f ca="1">IF(OFFSET($O5085,M$12,)&lt;&gt;"",_xlfn.STDEV.S(OFFSET($O5085,,,M$12))*SQRT($J$12/$G$12),"")</f>
        <v>0.18533103772631382</v>
      </c>
      <c r="N5085" s="30">
        <f ca="1">IF(OFFSET($O5085,N$12,)&lt;&gt;"",_xlfn.STDEV.S(OFFSET($O5085,,,N$12))*SQRT($J$12/$G$12),"")</f>
        <v>0.17003359573229998</v>
      </c>
      <c r="O5085" s="4">
        <f t="shared" ca="1" si="79"/>
        <v>7.9719156088704276E-3</v>
      </c>
    </row>
    <row r="5086" spans="2:15" x14ac:dyDescent="0.2">
      <c r="B5086" s="14">
        <v>34205</v>
      </c>
      <c r="C5086" s="25">
        <v>986.16</v>
      </c>
      <c r="D5086" s="25">
        <v>998.94</v>
      </c>
      <c r="E5086" s="25">
        <v>986.16</v>
      </c>
      <c r="F5086" s="16">
        <v>995.78</v>
      </c>
      <c r="G5086" s="28">
        <f ca="1">IFERROR($F5086/OFFSET($F5086,G$12,)-1,"")</f>
        <v>8.5277912818020329E-3</v>
      </c>
      <c r="H5086" s="29">
        <f ca="1">IFERROR($F5086/OFFSET($F5086,H$12,)-1,"")</f>
        <v>1.5304301722116387E-2</v>
      </c>
      <c r="I5086" s="29">
        <f ca="1">IFERROR($F5086/OFFSET($F5086,I$12,)-1,"")</f>
        <v>3.4662621308784169E-2</v>
      </c>
      <c r="J5086" s="29">
        <f ca="1">IFERROR($F5086/OFFSET($F5086,J$12,)-1,"")</f>
        <v>0.32443971536875704</v>
      </c>
      <c r="K5086" s="30">
        <f>F5086/VLOOKUP(YEAR(B5086),$Z$13:$AB$35,3,FALSE)-1</f>
        <v>0.37725097507676142</v>
      </c>
      <c r="L5086" s="21">
        <f>MAX(F5086:$F$5741)</f>
        <v>1257.96</v>
      </c>
      <c r="M5086" s="28">
        <f ca="1">IF(OFFSET($O5086,M$12,)&lt;&gt;"",_xlfn.STDEV.S(OFFSET($O5086,,,M$12))*SQRT($J$12/$G$12),"")</f>
        <v>0.18523380455068314</v>
      </c>
      <c r="N5086" s="30">
        <f ca="1">IF(OFFSET($O5086,N$12,)&lt;&gt;"",_xlfn.STDEV.S(OFFSET($O5086,,,N$12))*SQRT($J$12/$G$12),"")</f>
        <v>0.17068269035095657</v>
      </c>
      <c r="O5086" s="4">
        <f t="shared" ca="1" si="79"/>
        <v>8.4916350793443236E-3</v>
      </c>
    </row>
    <row r="5087" spans="2:15" x14ac:dyDescent="0.2">
      <c r="B5087" s="14">
        <v>34204</v>
      </c>
      <c r="C5087" s="25">
        <v>1000.66</v>
      </c>
      <c r="D5087" s="25">
        <v>1000.69</v>
      </c>
      <c r="E5087" s="25">
        <v>985.4</v>
      </c>
      <c r="F5087" s="16">
        <v>987.36</v>
      </c>
      <c r="G5087" s="28">
        <f ca="1">IFERROR($F5087/OFFSET($F5087,G$12,)-1,"")</f>
        <v>-1.3291227789658744E-2</v>
      </c>
      <c r="H5087" s="29">
        <f ca="1">IFERROR($F5087/OFFSET($F5087,H$12,)-1,"")</f>
        <v>-2.2937865666966539E-3</v>
      </c>
      <c r="I5087" s="29">
        <f ca="1">IFERROR($F5087/OFFSET($F5087,I$12,)-1,"")</f>
        <v>5.3858469420429156E-2</v>
      </c>
      <c r="J5087" s="29">
        <f ca="1">IFERROR($F5087/OFFSET($F5087,J$12,)-1,"")</f>
        <v>0.32407134236288049</v>
      </c>
      <c r="K5087" s="30">
        <f>F5087/VLOOKUP(YEAR(B5087),$Z$13:$AB$35,3,FALSE)-1</f>
        <v>0.3656053774446073</v>
      </c>
      <c r="L5087" s="21">
        <f>MAX(F5087:$F$5741)</f>
        <v>1257.96</v>
      </c>
      <c r="M5087" s="28">
        <f ca="1">IF(OFFSET($O5087,M$12,)&lt;&gt;"",_xlfn.STDEV.S(OFFSET($O5087,,,M$12))*SQRT($J$12/$G$12),"")</f>
        <v>0.18835299796533089</v>
      </c>
      <c r="N5087" s="30">
        <f ca="1">IF(OFFSET($O5087,N$12,)&lt;&gt;"",_xlfn.STDEV.S(OFFSET($O5087,,,N$12))*SQRT($J$12/$G$12),"")</f>
        <v>0.17054277491268616</v>
      </c>
      <c r="O5087" s="4">
        <f t="shared" ca="1" si="79"/>
        <v>-1.3380346705164829E-2</v>
      </c>
    </row>
    <row r="5088" spans="2:15" x14ac:dyDescent="0.2">
      <c r="B5088" s="14">
        <v>34201</v>
      </c>
      <c r="C5088" s="25">
        <v>999.36</v>
      </c>
      <c r="D5088" s="25">
        <v>1003.2</v>
      </c>
      <c r="E5088" s="25">
        <v>998.14</v>
      </c>
      <c r="F5088" s="16">
        <v>1000.66</v>
      </c>
      <c r="G5088" s="28">
        <f ca="1">IFERROR($F5088/OFFSET($F5088,G$12,)-1,"")</f>
        <v>1.3008325328209835E-3</v>
      </c>
      <c r="H5088" s="29">
        <f ca="1">IFERROR($F5088/OFFSET($F5088,H$12,)-1,"")</f>
        <v>1.9987208186744709E-5</v>
      </c>
      <c r="I5088" s="29">
        <f ca="1">IFERROR($F5088/OFFSET($F5088,I$12,)-1,"")</f>
        <v>8.3845112374762998E-2</v>
      </c>
      <c r="J5088" s="29">
        <f ca="1">IFERROR($F5088/OFFSET($F5088,J$12,)-1,"")</f>
        <v>0.36668578764784621</v>
      </c>
      <c r="K5088" s="30">
        <f>F5088/VLOOKUP(YEAR(B5088),$Z$13:$AB$35,3,FALSE)-1</f>
        <v>0.38400044258803345</v>
      </c>
      <c r="L5088" s="21">
        <f>MAX(F5088:$F$5741)</f>
        <v>1257.96</v>
      </c>
      <c r="M5088" s="28">
        <f ca="1">IF(OFFSET($O5088,M$12,)&lt;&gt;"",_xlfn.STDEV.S(OFFSET($O5088,,,M$12))*SQRT($J$12/$G$12),"")</f>
        <v>0.18167393959776693</v>
      </c>
      <c r="N5088" s="30">
        <f ca="1">IF(OFFSET($O5088,N$12,)&lt;&gt;"",_xlfn.STDEV.S(OFFSET($O5088,,,N$12))*SQRT($J$12/$G$12),"")</f>
        <v>0.16694266758259912</v>
      </c>
      <c r="O5088" s="4">
        <f t="shared" ca="1" si="79"/>
        <v>1.2999871832078641E-3</v>
      </c>
    </row>
    <row r="5089" spans="2:15" x14ac:dyDescent="0.2">
      <c r="B5089" s="14">
        <v>34200</v>
      </c>
      <c r="C5089" s="25">
        <v>994.23</v>
      </c>
      <c r="D5089" s="25">
        <v>1003.07</v>
      </c>
      <c r="E5089" s="25">
        <v>994.23</v>
      </c>
      <c r="F5089" s="16">
        <v>999.36</v>
      </c>
      <c r="G5089" s="28">
        <f ca="1">IFERROR($F5089/OFFSET($F5089,G$12,)-1,"")</f>
        <v>5.1597718837692597E-3</v>
      </c>
      <c r="H5089" s="29">
        <f ca="1">IFERROR($F5089/OFFSET($F5089,H$12,)-1,"")</f>
        <v>-6.9458935757936713E-3</v>
      </c>
      <c r="I5089" s="29">
        <f ca="1">IFERROR($F5089/OFFSET($F5089,I$12,)-1,"")</f>
        <v>9.5105033038561437E-2</v>
      </c>
      <c r="J5089" s="29">
        <f ca="1">IFERROR($F5089/OFFSET($F5089,J$12,)-1,"")</f>
        <v>0.37391734719128933</v>
      </c>
      <c r="K5089" s="30">
        <f>F5089/VLOOKUP(YEAR(B5089),$Z$13:$AB$35,3,FALSE)-1</f>
        <v>0.38220242870183396</v>
      </c>
      <c r="L5089" s="21">
        <f>MAX(F5089:$F$5741)</f>
        <v>1257.96</v>
      </c>
      <c r="M5089" s="28">
        <f ca="1">IF(OFFSET($O5089,M$12,)&lt;&gt;"",_xlfn.STDEV.S(OFFSET($O5089,,,M$12))*SQRT($J$12/$G$12),"")</f>
        <v>0.18221206205529419</v>
      </c>
      <c r="N5089" s="30">
        <f ca="1">IF(OFFSET($O5089,N$12,)&lt;&gt;"",_xlfn.STDEV.S(OFFSET($O5089,,,N$12))*SQRT($J$12/$G$12),"")</f>
        <v>0.16692631332073576</v>
      </c>
      <c r="O5089" s="4">
        <f t="shared" ca="1" si="79"/>
        <v>5.146505874310538E-3</v>
      </c>
    </row>
    <row r="5090" spans="2:15" x14ac:dyDescent="0.2">
      <c r="B5090" s="14">
        <v>34199</v>
      </c>
      <c r="C5090" s="25">
        <v>980.65</v>
      </c>
      <c r="D5090" s="25">
        <v>994.23</v>
      </c>
      <c r="E5090" s="25">
        <v>980.65</v>
      </c>
      <c r="F5090" s="16">
        <v>994.23</v>
      </c>
      <c r="G5090" s="28">
        <f ca="1">IFERROR($F5090/OFFSET($F5090,G$12,)-1,"")</f>
        <v>1.3723910804775974E-2</v>
      </c>
      <c r="H5090" s="29">
        <f ca="1">IFERROR($F5090/OFFSET($F5090,H$12,)-1,"")</f>
        <v>-1.1581898437189264E-2</v>
      </c>
      <c r="I5090" s="29">
        <f ca="1">IFERROR($F5090/OFFSET($F5090,I$12,)-1,"")</f>
        <v>9.9860613301473444E-2</v>
      </c>
      <c r="J5090" s="29">
        <f ca="1">IFERROR($F5090/OFFSET($F5090,J$12,)-1,"")</f>
        <v>0.35544164360404085</v>
      </c>
      <c r="K5090" s="30">
        <f>F5090/VLOOKUP(YEAR(B5090),$Z$13:$AB$35,3,FALSE)-1</f>
        <v>0.37510718928936959</v>
      </c>
      <c r="L5090" s="21">
        <f>MAX(F5090:$F$5741)</f>
        <v>1257.96</v>
      </c>
      <c r="M5090" s="28">
        <f ca="1">IF(OFFSET($O5090,M$12,)&lt;&gt;"",_xlfn.STDEV.S(OFFSET($O5090,,,M$12))*SQRT($J$12/$G$12),"")</f>
        <v>0.19486799135084279</v>
      </c>
      <c r="N5090" s="30">
        <f ca="1">IF(OFFSET($O5090,N$12,)&lt;&gt;"",_xlfn.STDEV.S(OFFSET($O5090,,,N$12))*SQRT($J$12/$G$12),"")</f>
        <v>0.16690475010713834</v>
      </c>
      <c r="O5090" s="4">
        <f t="shared" ca="1" si="79"/>
        <v>1.3630590781949874E-2</v>
      </c>
    </row>
    <row r="5091" spans="2:15" x14ac:dyDescent="0.2">
      <c r="B5091" s="14">
        <v>34198</v>
      </c>
      <c r="C5091" s="25">
        <v>989.51</v>
      </c>
      <c r="D5091" s="25">
        <v>989.51</v>
      </c>
      <c r="E5091" s="25">
        <v>972.8</v>
      </c>
      <c r="F5091" s="16">
        <v>980.77</v>
      </c>
      <c r="G5091" s="28">
        <f ca="1">IFERROR($F5091/OFFSET($F5091,G$12,)-1,"")</f>
        <v>-8.9528409607630977E-3</v>
      </c>
      <c r="H5091" s="29">
        <f ca="1">IFERROR($F5091/OFFSET($F5091,H$12,)-1,"")</f>
        <v>-2.8652074873724898E-2</v>
      </c>
      <c r="I5091" s="29">
        <f ca="1">IFERROR($F5091/OFFSET($F5091,I$12,)-1,"")</f>
        <v>9.1235800037829495E-2</v>
      </c>
      <c r="J5091" s="29">
        <f ca="1">IFERROR($F5091/OFFSET($F5091,J$12,)-1,"")</f>
        <v>0.40899034593724859</v>
      </c>
      <c r="K5091" s="30">
        <f>F5091/VLOOKUP(YEAR(B5091),$Z$13:$AB$35,3,FALSE)-1</f>
        <v>0.35649083012918048</v>
      </c>
      <c r="L5091" s="21">
        <f>MAX(F5091:$F$5741)</f>
        <v>1257.96</v>
      </c>
      <c r="M5091" s="28">
        <f ca="1">IF(OFFSET($O5091,M$12,)&lt;&gt;"",_xlfn.STDEV.S(OFFSET($O5091,,,M$12))*SQRT($J$12/$G$12),"")</f>
        <v>0.19347368944022206</v>
      </c>
      <c r="N5091" s="30">
        <f ca="1">IF(OFFSET($O5091,N$12,)&lt;&gt;"",_xlfn.STDEV.S(OFFSET($O5091,,,N$12))*SQRT($J$12/$G$12),"")</f>
        <v>0.16827394451762134</v>
      </c>
      <c r="O5091" s="4">
        <f t="shared" ca="1" si="79"/>
        <v>-8.9931584592265277E-3</v>
      </c>
    </row>
    <row r="5092" spans="2:15" x14ac:dyDescent="0.2">
      <c r="B5092" s="14">
        <v>34197</v>
      </c>
      <c r="C5092" s="25">
        <v>1001.11</v>
      </c>
      <c r="D5092" s="25">
        <v>1001.11</v>
      </c>
      <c r="E5092" s="25">
        <v>989.61</v>
      </c>
      <c r="F5092" s="16">
        <v>989.63</v>
      </c>
      <c r="G5092" s="28">
        <f ca="1">IFERROR($F5092/OFFSET($F5092,G$12,)-1,"")</f>
        <v>-1.1002958106811622E-2</v>
      </c>
      <c r="H5092" s="29">
        <f ca="1">IFERROR($F5092/OFFSET($F5092,H$12,)-1,"")</f>
        <v>-1.532292568381044E-2</v>
      </c>
      <c r="I5092" s="29">
        <f ca="1">IFERROR($F5092/OFFSET($F5092,I$12,)-1,"")</f>
        <v>0.1271540678139842</v>
      </c>
      <c r="J5092" s="29">
        <f ca="1">IFERROR($F5092/OFFSET($F5092,J$12,)-1,"")</f>
        <v>0.44903068993791728</v>
      </c>
      <c r="K5092" s="30">
        <f>F5092/VLOOKUP(YEAR(B5092),$Z$13:$AB$35,3,FALSE)-1</f>
        <v>0.3687449863074328</v>
      </c>
      <c r="L5092" s="21">
        <f>MAX(F5092:$F$5741)</f>
        <v>1257.96</v>
      </c>
      <c r="M5092" s="28">
        <f ca="1">IF(OFFSET($O5092,M$12,)&lt;&gt;"",_xlfn.STDEV.S(OFFSET($O5092,,,M$12))*SQRT($J$12/$G$12),"")</f>
        <v>0.18853447562402617</v>
      </c>
      <c r="N5092" s="30">
        <f ca="1">IF(OFFSET($O5092,N$12,)&lt;&gt;"",_xlfn.STDEV.S(OFFSET($O5092,,,N$12))*SQRT($J$12/$G$12),"")</f>
        <v>0.16633941129361512</v>
      </c>
      <c r="O5092" s="4">
        <f t="shared" ca="1" si="79"/>
        <v>-1.1063938371796516E-2</v>
      </c>
    </row>
    <row r="5093" spans="2:15" x14ac:dyDescent="0.2">
      <c r="B5093" s="14">
        <v>34194</v>
      </c>
      <c r="C5093" s="25">
        <v>1006.6</v>
      </c>
      <c r="D5093" s="25">
        <v>1006.6</v>
      </c>
      <c r="E5093" s="25">
        <v>997.92</v>
      </c>
      <c r="F5093" s="16">
        <v>1000.64</v>
      </c>
      <c r="G5093" s="28">
        <f ca="1">IFERROR($F5093/OFFSET($F5093,G$12,)-1,"")</f>
        <v>-5.6739702886670074E-3</v>
      </c>
      <c r="H5093" s="29">
        <f ca="1">IFERROR($F5093/OFFSET($F5093,H$12,)-1,"")</f>
        <v>1.1564900930044475E-2</v>
      </c>
      <c r="I5093" s="29">
        <f ca="1">IFERROR($F5093/OFFSET($F5093,I$12,)-1,"")</f>
        <v>0.14116278539333527</v>
      </c>
      <c r="J5093" s="29">
        <f ca="1">IFERROR($F5093/OFFSET($F5093,J$12,)-1,"")</f>
        <v>0.45670529319280262</v>
      </c>
      <c r="K5093" s="30">
        <f>F5093/VLOOKUP(YEAR(B5093),$Z$13:$AB$35,3,FALSE)-1</f>
        <v>0.38397278083593811</v>
      </c>
      <c r="L5093" s="21">
        <f>MAX(F5093:$F$5741)</f>
        <v>1257.96</v>
      </c>
      <c r="M5093" s="28">
        <f ca="1">IF(OFFSET($O5093,M$12,)&lt;&gt;"",_xlfn.STDEV.S(OFFSET($O5093,,,M$12))*SQRT($J$12/$G$12),"")</f>
        <v>0.19436660814032583</v>
      </c>
      <c r="N5093" s="30">
        <f ca="1">IF(OFFSET($O5093,N$12,)&lt;&gt;"",_xlfn.STDEV.S(OFFSET($O5093,,,N$12))*SQRT($J$12/$G$12),"")</f>
        <v>0.16399368950094104</v>
      </c>
      <c r="O5093" s="4">
        <f t="shared" ca="1" si="79"/>
        <v>-5.6901284075303264E-3</v>
      </c>
    </row>
    <row r="5094" spans="2:15" x14ac:dyDescent="0.2">
      <c r="B5094" s="14">
        <v>34193</v>
      </c>
      <c r="C5094" s="25">
        <v>1005.94</v>
      </c>
      <c r="D5094" s="25">
        <v>1019.69</v>
      </c>
      <c r="E5094" s="25">
        <v>999.73</v>
      </c>
      <c r="F5094" s="16">
        <v>1006.35</v>
      </c>
      <c r="G5094" s="28">
        <f ca="1">IFERROR($F5094/OFFSET($F5094,G$12,)-1,"")</f>
        <v>4.6725255497670481E-4</v>
      </c>
      <c r="H5094" s="29">
        <f ca="1">IFERROR($F5094/OFFSET($F5094,H$12,)-1,"")</f>
        <v>2.5213936430317885E-2</v>
      </c>
      <c r="I5094" s="29">
        <f ca="1">IFERROR($F5094/OFFSET($F5094,I$12,)-1,"")</f>
        <v>0.15494525673101189</v>
      </c>
      <c r="J5094" s="29">
        <f ca="1">IFERROR($F5094/OFFSET($F5094,J$12,)-1,"")</f>
        <v>0.47245592215963117</v>
      </c>
      <c r="K5094" s="30">
        <f>F5094/VLOOKUP(YEAR(B5094),$Z$13:$AB$35,3,FALSE)-1</f>
        <v>0.39187021105916853</v>
      </c>
      <c r="L5094" s="21">
        <f>MAX(F5094:$F$5741)</f>
        <v>1257.96</v>
      </c>
      <c r="M5094" s="28">
        <f ca="1">IF(OFFSET($O5094,M$12,)&lt;&gt;"",_xlfn.STDEV.S(OFFSET($O5094,,,M$12))*SQRT($J$12/$G$12),"")</f>
        <v>0.20075544638553672</v>
      </c>
      <c r="N5094" s="30">
        <f ca="1">IF(OFFSET($O5094,N$12,)&lt;&gt;"",_xlfn.STDEV.S(OFFSET($O5094,,,N$12))*SQRT($J$12/$G$12),"")</f>
        <v>0.16290527891244314</v>
      </c>
      <c r="O5094" s="4">
        <f t="shared" ca="1" si="79"/>
        <v>4.6714342649402363E-4</v>
      </c>
    </row>
    <row r="5095" spans="2:15" x14ac:dyDescent="0.2">
      <c r="B5095" s="14">
        <v>34192</v>
      </c>
      <c r="C5095" s="25">
        <v>1009.94</v>
      </c>
      <c r="D5095" s="25">
        <v>1012.54</v>
      </c>
      <c r="E5095" s="25">
        <v>1001.69</v>
      </c>
      <c r="F5095" s="16">
        <v>1005.88</v>
      </c>
      <c r="G5095" s="28">
        <f ca="1">IFERROR($F5095/OFFSET($F5095,G$12,)-1,"")</f>
        <v>-3.7833019708825022E-3</v>
      </c>
      <c r="H5095" s="29">
        <f ca="1">IFERROR($F5095/OFFSET($F5095,H$12,)-1,"")</f>
        <v>2.4317718940936928E-2</v>
      </c>
      <c r="I5095" s="29">
        <f ca="1">IFERROR($F5095/OFFSET($F5095,I$12,)-1,"")</f>
        <v>0.15666252702267602</v>
      </c>
      <c r="J5095" s="29">
        <f ca="1">IFERROR($F5095/OFFSET($F5095,J$12,)-1,"")</f>
        <v>0.43752590284824144</v>
      </c>
      <c r="K5095" s="30">
        <f>F5095/VLOOKUP(YEAR(B5095),$Z$13:$AB$35,3,FALSE)-1</f>
        <v>0.3912201598849272</v>
      </c>
      <c r="L5095" s="21">
        <f>MAX(F5095:$F$5741)</f>
        <v>1257.96</v>
      </c>
      <c r="M5095" s="28">
        <f ca="1">IF(OFFSET($O5095,M$12,)&lt;&gt;"",_xlfn.STDEV.S(OFFSET($O5095,,,M$12))*SQRT($J$12/$G$12),"")</f>
        <v>0.20063916358684841</v>
      </c>
      <c r="N5095" s="30">
        <f ca="1">IF(OFFSET($O5095,N$12,)&lt;&gt;"",_xlfn.STDEV.S(OFFSET($O5095,,,N$12))*SQRT($J$12/$G$12),"")</f>
        <v>0.16280835158564039</v>
      </c>
      <c r="O5095" s="4">
        <f t="shared" ca="1" si="79"/>
        <v>-3.7904767597627268E-3</v>
      </c>
    </row>
    <row r="5096" spans="2:15" x14ac:dyDescent="0.2">
      <c r="B5096" s="14">
        <v>34191</v>
      </c>
      <c r="C5096" s="25">
        <v>1005.03</v>
      </c>
      <c r="D5096" s="25">
        <v>1013.88</v>
      </c>
      <c r="E5096" s="25">
        <v>1005.03</v>
      </c>
      <c r="F5096" s="16">
        <v>1009.7</v>
      </c>
      <c r="G5096" s="28">
        <f ca="1">IFERROR($F5096/OFFSET($F5096,G$12,)-1,"")</f>
        <v>4.6466274638568006E-3</v>
      </c>
      <c r="H5096" s="29">
        <f ca="1">IFERROR($F5096/OFFSET($F5096,H$12,)-1,"")</f>
        <v>2.8867807249049804E-2</v>
      </c>
      <c r="I5096" s="29">
        <f ca="1">IFERROR($F5096/OFFSET($F5096,I$12,)-1,"")</f>
        <v>0.15163957798688332</v>
      </c>
      <c r="J5096" s="29">
        <f ca="1">IFERROR($F5096/OFFSET($F5096,J$12,)-1,"")</f>
        <v>0.40376487598709843</v>
      </c>
      <c r="K5096" s="30">
        <f>F5096/VLOOKUP(YEAR(B5096),$Z$13:$AB$35,3,FALSE)-1</f>
        <v>0.3965035545351443</v>
      </c>
      <c r="L5096" s="21">
        <f>MAX(F5096:$F$5741)</f>
        <v>1257.96</v>
      </c>
      <c r="M5096" s="28">
        <f ca="1">IF(OFFSET($O5096,M$12,)&lt;&gt;"",_xlfn.STDEV.S(OFFSET($O5096,,,M$12))*SQRT($J$12/$G$12),"")</f>
        <v>0.20195621035795966</v>
      </c>
      <c r="N5096" s="30">
        <f ca="1">IF(OFFSET($O5096,N$12,)&lt;&gt;"",_xlfn.STDEV.S(OFFSET($O5096,,,N$12))*SQRT($J$12/$G$12),"")</f>
        <v>0.16205624710666572</v>
      </c>
      <c r="O5096" s="4">
        <f t="shared" ca="1" si="79"/>
        <v>4.6358652163552352E-3</v>
      </c>
    </row>
    <row r="5097" spans="2:15" x14ac:dyDescent="0.2">
      <c r="B5097" s="14">
        <v>34190</v>
      </c>
      <c r="C5097" s="25">
        <v>989.2</v>
      </c>
      <c r="D5097" s="25">
        <v>1005.68</v>
      </c>
      <c r="E5097" s="25">
        <v>988.3</v>
      </c>
      <c r="F5097" s="16">
        <v>1005.03</v>
      </c>
      <c r="G5097" s="28">
        <f ca="1">IFERROR($F5097/OFFSET($F5097,G$12,)-1,"")</f>
        <v>1.6002830570157611E-2</v>
      </c>
      <c r="H5097" s="29">
        <f ca="1">IFERROR($F5097/OFFSET($F5097,H$12,)-1,"")</f>
        <v>5.7236329974122091E-2</v>
      </c>
      <c r="I5097" s="29">
        <f ca="1">IFERROR($F5097/OFFSET($F5097,I$12,)-1,"")</f>
        <v>0.15734865670954301</v>
      </c>
      <c r="J5097" s="29">
        <f ca="1">IFERROR($F5097/OFFSET($F5097,J$12,)-1,"")</f>
        <v>0.35046559438868052</v>
      </c>
      <c r="K5097" s="30">
        <f>F5097/VLOOKUP(YEAR(B5097),$Z$13:$AB$35,3,FALSE)-1</f>
        <v>0.39004453542087347</v>
      </c>
      <c r="L5097" s="21">
        <f>MAX(F5097:$F$5741)</f>
        <v>1257.96</v>
      </c>
      <c r="M5097" s="28">
        <f ca="1">IF(OFFSET($O5097,M$12,)&lt;&gt;"",_xlfn.STDEV.S(OFFSET($O5097,,,M$12))*SQRT($J$12/$G$12),"")</f>
        <v>0.20365576974541705</v>
      </c>
      <c r="N5097" s="30">
        <f ca="1">IF(OFFSET($O5097,N$12,)&lt;&gt;"",_xlfn.STDEV.S(OFFSET($O5097,,,N$12))*SQRT($J$12/$G$12),"")</f>
        <v>0.16360587881815572</v>
      </c>
      <c r="O5097" s="4">
        <f t="shared" ca="1" si="79"/>
        <v>1.5876135146658893E-2</v>
      </c>
    </row>
    <row r="5098" spans="2:15" x14ac:dyDescent="0.2">
      <c r="B5098" s="14">
        <v>34187</v>
      </c>
      <c r="C5098" s="25">
        <v>982.18</v>
      </c>
      <c r="D5098" s="25">
        <v>989.27</v>
      </c>
      <c r="E5098" s="25">
        <v>980.42</v>
      </c>
      <c r="F5098" s="16">
        <v>989.2</v>
      </c>
      <c r="G5098" s="28">
        <f ca="1">IFERROR($F5098/OFFSET($F5098,G$12,)-1,"")</f>
        <v>7.7424612876935139E-3</v>
      </c>
      <c r="H5098" s="29">
        <f ca="1">IFERROR($F5098/OFFSET($F5098,H$12,)-1,"")</f>
        <v>4.2810908822568328E-2</v>
      </c>
      <c r="I5098" s="29">
        <f ca="1">IFERROR($F5098/OFFSET($F5098,I$12,)-1,"")</f>
        <v>0.15154478359060342</v>
      </c>
      <c r="J5098" s="29">
        <f ca="1">IFERROR($F5098/OFFSET($F5098,J$12,)-1,"")</f>
        <v>0.29467966756102371</v>
      </c>
      <c r="K5098" s="30">
        <f>F5098/VLOOKUP(YEAR(B5098),$Z$13:$AB$35,3,FALSE)-1</f>
        <v>0.36815025863738216</v>
      </c>
      <c r="L5098" s="21">
        <f>MAX(F5098:$F$5741)</f>
        <v>1257.96</v>
      </c>
      <c r="M5098" s="28">
        <f ca="1">IF(OFFSET($O5098,M$12,)&lt;&gt;"",_xlfn.STDEV.S(OFFSET($O5098,,,M$12))*SQRT($J$12/$G$12),"")</f>
        <v>0.20142531563995794</v>
      </c>
      <c r="N5098" s="30">
        <f ca="1">IF(OFFSET($O5098,N$12,)&lt;&gt;"",_xlfn.STDEV.S(OFFSET($O5098,,,N$12))*SQRT($J$12/$G$12),"")</f>
        <v>0.16234082787732254</v>
      </c>
      <c r="O5098" s="4">
        <f t="shared" ca="1" si="79"/>
        <v>7.7126422505594113E-3</v>
      </c>
    </row>
    <row r="5099" spans="2:15" x14ac:dyDescent="0.2">
      <c r="B5099" s="14">
        <v>34186</v>
      </c>
      <c r="C5099" s="25">
        <v>982.23</v>
      </c>
      <c r="D5099" s="25">
        <v>985.86</v>
      </c>
      <c r="E5099" s="25">
        <v>975.62</v>
      </c>
      <c r="F5099" s="16">
        <v>981.6</v>
      </c>
      <c r="G5099" s="28">
        <f ca="1">IFERROR($F5099/OFFSET($F5099,G$12,)-1,"")</f>
        <v>-4.0733197556008793E-4</v>
      </c>
      <c r="H5099" s="29">
        <f ca="1">IFERROR($F5099/OFFSET($F5099,H$12,)-1,"")</f>
        <v>1.2157020447304268E-2</v>
      </c>
      <c r="I5099" s="29">
        <f ca="1">IFERROR($F5099/OFFSET($F5099,I$12,)-1,"")</f>
        <v>0.17628731320926549</v>
      </c>
      <c r="J5099" s="29">
        <f ca="1">IFERROR($F5099/OFFSET($F5099,J$12,)-1,"")</f>
        <v>0.27381261354788466</v>
      </c>
      <c r="K5099" s="30">
        <f>F5099/VLOOKUP(YEAR(B5099),$Z$13:$AB$35,3,FALSE)-1</f>
        <v>0.35763879284113864</v>
      </c>
      <c r="L5099" s="21">
        <f>MAX(F5099:$F$5741)</f>
        <v>1257.96</v>
      </c>
      <c r="M5099" s="28">
        <f ca="1">IF(OFFSET($O5099,M$12,)&lt;&gt;"",_xlfn.STDEV.S(OFFSET($O5099,,,M$12))*SQRT($J$12/$G$12),"")</f>
        <v>0.20279642960527422</v>
      </c>
      <c r="N5099" s="30">
        <f ca="1">IF(OFFSET($O5099,N$12,)&lt;&gt;"",_xlfn.STDEV.S(OFFSET($O5099,,,N$12))*SQRT($J$12/$G$12),"")</f>
        <v>0.16240419872202808</v>
      </c>
      <c r="O5099" s="4">
        <f t="shared" ca="1" si="79"/>
        <v>-4.074149577642133E-4</v>
      </c>
    </row>
    <row r="5100" spans="2:15" x14ac:dyDescent="0.2">
      <c r="B5100" s="14">
        <v>34185</v>
      </c>
      <c r="C5100" s="25">
        <v>981.62</v>
      </c>
      <c r="D5100" s="25">
        <v>999.23</v>
      </c>
      <c r="E5100" s="25">
        <v>981.62</v>
      </c>
      <c r="F5100" s="16">
        <v>982</v>
      </c>
      <c r="G5100" s="28">
        <f ca="1">IFERROR($F5100/OFFSET($F5100,G$12,)-1,"")</f>
        <v>6.4195970938585312E-4</v>
      </c>
      <c r="H5100" s="29">
        <f ca="1">IFERROR($F5100/OFFSET($F5100,H$12,)-1,"")</f>
        <v>1.2924587661299336E-2</v>
      </c>
      <c r="I5100" s="29">
        <f ca="1">IFERROR($F5100/OFFSET($F5100,I$12,)-1,"")</f>
        <v>0.18326083551228445</v>
      </c>
      <c r="J5100" s="29">
        <f ca="1">IFERROR($F5100/OFFSET($F5100,J$12,)-1,"")</f>
        <v>0.27826302018926619</v>
      </c>
      <c r="K5100" s="30">
        <f>F5100/VLOOKUP(YEAR(B5100),$Z$13:$AB$35,3,FALSE)-1</f>
        <v>0.35819202788304616</v>
      </c>
      <c r="L5100" s="21">
        <f>MAX(F5100:$F$5741)</f>
        <v>1257.96</v>
      </c>
      <c r="M5100" s="28">
        <f ca="1">IF(OFFSET($O5100,M$12,)&lt;&gt;"",_xlfn.STDEV.S(OFFSET($O5100,,,M$12))*SQRT($J$12/$G$12),"")</f>
        <v>0.20374075348548934</v>
      </c>
      <c r="N5100" s="30">
        <f ca="1">IF(OFFSET($O5100,N$12,)&lt;&gt;"",_xlfn.STDEV.S(OFFSET($O5100,,,N$12))*SQRT($J$12/$G$12),"")</f>
        <v>0.16254792172773222</v>
      </c>
      <c r="O5100" s="4">
        <f t="shared" ca="1" si="79"/>
        <v>6.4175374139566915E-4</v>
      </c>
    </row>
    <row r="5101" spans="2:15" x14ac:dyDescent="0.2">
      <c r="B5101" s="14">
        <v>34184</v>
      </c>
      <c r="C5101" s="25">
        <v>950.62</v>
      </c>
      <c r="D5101" s="25">
        <v>981.7</v>
      </c>
      <c r="E5101" s="25">
        <v>950.62</v>
      </c>
      <c r="F5101" s="16">
        <v>981.37</v>
      </c>
      <c r="G5101" s="28">
        <f ca="1">IFERROR($F5101/OFFSET($F5101,G$12,)-1,"")</f>
        <v>3.2347310176516375E-2</v>
      </c>
      <c r="H5101" s="29">
        <f ca="1">IFERROR($F5101/OFFSET($F5101,H$12,)-1,"")</f>
        <v>5.3784370774085932E-3</v>
      </c>
      <c r="I5101" s="29">
        <f ca="1">IFERROR($F5101/OFFSET($F5101,I$12,)-1,"")</f>
        <v>0.1888909079895813</v>
      </c>
      <c r="J5101" s="29">
        <f ca="1">IFERROR($F5101/OFFSET($F5101,J$12,)-1,"")</f>
        <v>0.25395466509928188</v>
      </c>
      <c r="K5101" s="30">
        <f>F5101/VLOOKUP(YEAR(B5101),$Z$13:$AB$35,3,FALSE)-1</f>
        <v>0.35732068269204165</v>
      </c>
      <c r="L5101" s="21">
        <f>MAX(F5101:$F$5741)</f>
        <v>1257.96</v>
      </c>
      <c r="M5101" s="28">
        <f ca="1">IF(OFFSET($O5101,M$12,)&lt;&gt;"",_xlfn.STDEV.S(OFFSET($O5101,,,M$12))*SQRT($J$12/$G$12),"")</f>
        <v>0.20345871994445008</v>
      </c>
      <c r="N5101" s="30">
        <f ca="1">IF(OFFSET($O5101,N$12,)&lt;&gt;"",_xlfn.STDEV.S(OFFSET($O5101,,,N$12))*SQRT($J$12/$G$12),"")</f>
        <v>0.16260202259684986</v>
      </c>
      <c r="O5101" s="4">
        <f t="shared" ca="1" si="79"/>
        <v>3.1835151310912559E-2</v>
      </c>
    </row>
    <row r="5102" spans="2:15" x14ac:dyDescent="0.2">
      <c r="B5102" s="14">
        <v>34183</v>
      </c>
      <c r="C5102" s="25">
        <v>948.47</v>
      </c>
      <c r="D5102" s="25">
        <v>951.09</v>
      </c>
      <c r="E5102" s="25">
        <v>929.36</v>
      </c>
      <c r="F5102" s="16">
        <v>950.62</v>
      </c>
      <c r="G5102" s="28">
        <f ca="1">IFERROR($F5102/OFFSET($F5102,G$12,)-1,"")</f>
        <v>2.1400183430142494E-3</v>
      </c>
      <c r="H5102" s="29">
        <f ca="1">IFERROR($F5102/OFFSET($F5102,H$12,)-1,"")</f>
        <v>-1.226075933584081E-2</v>
      </c>
      <c r="I5102" s="29">
        <f ca="1">IFERROR($F5102/OFFSET($F5102,I$12,)-1,"")</f>
        <v>0.13169047619047625</v>
      </c>
      <c r="J5102" s="29">
        <f ca="1">IFERROR($F5102/OFFSET($F5102,J$12,)-1,"")</f>
        <v>0.2000353463946678</v>
      </c>
      <c r="K5102" s="30">
        <f>F5102/VLOOKUP(YEAR(B5102),$Z$13:$AB$35,3,FALSE)-1</f>
        <v>0.31479073884539854</v>
      </c>
      <c r="L5102" s="21">
        <f>MAX(F5102:$F$5741)</f>
        <v>1257.96</v>
      </c>
      <c r="M5102" s="28">
        <f ca="1">IF(OFFSET($O5102,M$12,)&lt;&gt;"",_xlfn.STDEV.S(OFFSET($O5102,,,M$12))*SQRT($J$12/$G$12),"")</f>
        <v>0.18740027836072812</v>
      </c>
      <c r="N5102" s="30">
        <f ca="1">IF(OFFSET($O5102,N$12,)&lt;&gt;"",_xlfn.STDEV.S(OFFSET($O5102,,,N$12))*SQRT($J$12/$G$12),"")</f>
        <v>0.15226735551036724</v>
      </c>
      <c r="O5102" s="4">
        <f t="shared" ca="1" si="79"/>
        <v>2.1377317653909654E-3</v>
      </c>
    </row>
    <row r="5103" spans="2:15" x14ac:dyDescent="0.2">
      <c r="B5103" s="14">
        <v>34180</v>
      </c>
      <c r="C5103" s="25">
        <v>970.17</v>
      </c>
      <c r="D5103" s="25">
        <v>970.17</v>
      </c>
      <c r="E5103" s="25">
        <v>947.54</v>
      </c>
      <c r="F5103" s="16">
        <v>948.59</v>
      </c>
      <c r="G5103" s="28">
        <f ca="1">IFERROR($F5103/OFFSET($F5103,G$12,)-1,"")</f>
        <v>-2.1880574545529496E-2</v>
      </c>
      <c r="H5103" s="29">
        <f ca="1">IFERROR($F5103/OFFSET($F5103,H$12,)-1,"")</f>
        <v>1.247731881737657E-2</v>
      </c>
      <c r="I5103" s="29">
        <f ca="1">IFERROR($F5103/OFFSET($F5103,I$12,)-1,"")</f>
        <v>0.11261113326608641</v>
      </c>
      <c r="J5103" s="29">
        <f ca="1">IFERROR($F5103/OFFSET($F5103,J$12,)-1,"")</f>
        <v>0.22632898955424552</v>
      </c>
      <c r="K5103" s="30">
        <f>F5103/VLOOKUP(YEAR(B5103),$Z$13:$AB$35,3,FALSE)-1</f>
        <v>0.31198307100771761</v>
      </c>
      <c r="L5103" s="21">
        <f>MAX(F5103:$F$5741)</f>
        <v>1257.96</v>
      </c>
      <c r="M5103" s="28">
        <f ca="1">IF(OFFSET($O5103,M$12,)&lt;&gt;"",_xlfn.STDEV.S(OFFSET($O5103,,,M$12))*SQRT($J$12/$G$12),"")</f>
        <v>0.18839817258655231</v>
      </c>
      <c r="N5103" s="30">
        <f ca="1">IF(OFFSET($O5103,N$12,)&lt;&gt;"",_xlfn.STDEV.S(OFFSET($O5103,,,N$12))*SQRT($J$12/$G$12),"")</f>
        <v>0.15249645551929145</v>
      </c>
      <c r="O5103" s="4">
        <f t="shared" ca="1" si="79"/>
        <v>-2.2123504485736408E-2</v>
      </c>
    </row>
    <row r="5104" spans="2:15" x14ac:dyDescent="0.2">
      <c r="B5104" s="14">
        <v>34179</v>
      </c>
      <c r="C5104" s="25">
        <v>969.35</v>
      </c>
      <c r="D5104" s="25">
        <v>972.54</v>
      </c>
      <c r="E5104" s="25">
        <v>966.58</v>
      </c>
      <c r="F5104" s="16">
        <v>969.81</v>
      </c>
      <c r="G5104" s="28">
        <f ca="1">IFERROR($F5104/OFFSET($F5104,G$12,)-1,"")</f>
        <v>3.507070873776108E-4</v>
      </c>
      <c r="H5104" s="29">
        <f ca="1">IFERROR($F5104/OFFSET($F5104,H$12,)-1,"")</f>
        <v>5.0430544272948685E-2</v>
      </c>
      <c r="I5104" s="29">
        <f ca="1">IFERROR($F5104/OFFSET($F5104,I$12,)-1,"")</f>
        <v>0.13867558999647756</v>
      </c>
      <c r="J5104" s="29">
        <f ca="1">IFERROR($F5104/OFFSET($F5104,J$12,)-1,"")</f>
        <v>0.26645076197813955</v>
      </c>
      <c r="K5104" s="30">
        <f>F5104/VLOOKUP(YEAR(B5104),$Z$13:$AB$35,3,FALSE)-1</f>
        <v>0.34133218998091341</v>
      </c>
      <c r="L5104" s="21">
        <f>MAX(F5104:$F$5741)</f>
        <v>1257.96</v>
      </c>
      <c r="M5104" s="28">
        <f ca="1">IF(OFFSET($O5104,M$12,)&lt;&gt;"",_xlfn.STDEV.S(OFFSET($O5104,,,M$12))*SQRT($J$12/$G$12),"")</f>
        <v>0.1714586076538453</v>
      </c>
      <c r="N5104" s="30">
        <f ca="1">IF(OFFSET($O5104,N$12,)&lt;&gt;"",_xlfn.STDEV.S(OFFSET($O5104,,,N$12))*SQRT($J$12/$G$12),"")</f>
        <v>0.14285059008157719</v>
      </c>
      <c r="O5104" s="4">
        <f t="shared" ca="1" si="79"/>
        <v>3.5064560402172144E-4</v>
      </c>
    </row>
    <row r="5105" spans="2:15" x14ac:dyDescent="0.2">
      <c r="B5105" s="14">
        <v>34178</v>
      </c>
      <c r="C5105" s="25">
        <v>974.96</v>
      </c>
      <c r="D5105" s="25">
        <v>974.96</v>
      </c>
      <c r="E5105" s="25">
        <v>955.56</v>
      </c>
      <c r="F5105" s="16">
        <v>969.47</v>
      </c>
      <c r="G5105" s="28">
        <f ca="1">IFERROR($F5105/OFFSET($F5105,G$12,)-1,"")</f>
        <v>-6.8126869647174848E-3</v>
      </c>
      <c r="H5105" s="29">
        <f ca="1">IFERROR($F5105/OFFSET($F5105,H$12,)-1,"")</f>
        <v>6.2351381263902939E-2</v>
      </c>
      <c r="I5105" s="29">
        <f ca="1">IFERROR($F5105/OFFSET($F5105,I$12,)-1,"")</f>
        <v>0.13072230840107779</v>
      </c>
      <c r="J5105" s="29">
        <f ca="1">IFERROR($F5105/OFFSET($F5105,J$12,)-1,"")</f>
        <v>0.25732109044691742</v>
      </c>
      <c r="K5105" s="30">
        <f>F5105/VLOOKUP(YEAR(B5105),$Z$13:$AB$35,3,FALSE)-1</f>
        <v>0.34086194019529215</v>
      </c>
      <c r="L5105" s="21">
        <f>MAX(F5105:$F$5741)</f>
        <v>1257.96</v>
      </c>
      <c r="M5105" s="28">
        <f ca="1">IF(OFFSET($O5105,M$12,)&lt;&gt;"",_xlfn.STDEV.S(OFFSET($O5105,,,M$12))*SQRT($J$12/$G$12),"")</f>
        <v>0.17485538769977696</v>
      </c>
      <c r="N5105" s="30">
        <f ca="1">IF(OFFSET($O5105,N$12,)&lt;&gt;"",_xlfn.STDEV.S(OFFSET($O5105,,,N$12))*SQRT($J$12/$G$12),"")</f>
        <v>0.14332851469422919</v>
      </c>
      <c r="O5105" s="4">
        <f t="shared" ca="1" si="79"/>
        <v>-6.8359992564508403E-3</v>
      </c>
    </row>
    <row r="5106" spans="2:15" x14ac:dyDescent="0.2">
      <c r="B5106" s="14">
        <v>34177</v>
      </c>
      <c r="C5106" s="25">
        <v>963</v>
      </c>
      <c r="D5106" s="25">
        <v>989.78</v>
      </c>
      <c r="E5106" s="25">
        <v>963</v>
      </c>
      <c r="F5106" s="16">
        <v>976.12</v>
      </c>
      <c r="G5106" s="28">
        <f ca="1">IFERROR($F5106/OFFSET($F5106,G$12,)-1,"")</f>
        <v>1.4234949398391539E-2</v>
      </c>
      <c r="H5106" s="29">
        <f ca="1">IFERROR($F5106/OFFSET($F5106,H$12,)-1,"")</f>
        <v>7.9826540997389284E-2</v>
      </c>
      <c r="I5106" s="29">
        <f ca="1">IFERROR($F5106/OFFSET($F5106,I$12,)-1,"")</f>
        <v>0.13432419555390296</v>
      </c>
      <c r="J5106" s="29">
        <f ca="1">IFERROR($F5106/OFFSET($F5106,J$12,)-1,"")</f>
        <v>0.22881313258472225</v>
      </c>
      <c r="K5106" s="30">
        <f>F5106/VLOOKUP(YEAR(B5106),$Z$13:$AB$35,3,FALSE)-1</f>
        <v>0.350059472767005</v>
      </c>
      <c r="L5106" s="21">
        <f>MAX(F5106:$F$5741)</f>
        <v>1257.96</v>
      </c>
      <c r="M5106" s="28">
        <f ca="1">IF(OFFSET($O5106,M$12,)&lt;&gt;"",_xlfn.STDEV.S(OFFSET($O5106,,,M$12))*SQRT($J$12/$G$12),"")</f>
        <v>0.17427132728785796</v>
      </c>
      <c r="N5106" s="30">
        <f ca="1">IF(OFFSET($O5106,N$12,)&lt;&gt;"",_xlfn.STDEV.S(OFFSET($O5106,,,N$12))*SQRT($J$12/$G$12),"")</f>
        <v>0.14185685682137314</v>
      </c>
      <c r="O5106" s="4">
        <f t="shared" ca="1" si="79"/>
        <v>1.4134583850509199E-2</v>
      </c>
    </row>
    <row r="5107" spans="2:15" x14ac:dyDescent="0.2">
      <c r="B5107" s="14">
        <v>34176</v>
      </c>
      <c r="C5107" s="25">
        <v>936.96</v>
      </c>
      <c r="D5107" s="25">
        <v>962.47</v>
      </c>
      <c r="E5107" s="25">
        <v>936.84</v>
      </c>
      <c r="F5107" s="16">
        <v>962.42</v>
      </c>
      <c r="G5107" s="28">
        <f ca="1">IFERROR($F5107/OFFSET($F5107,G$12,)-1,"")</f>
        <v>2.7238766143665272E-2</v>
      </c>
      <c r="H5107" s="29">
        <f ca="1">IFERROR($F5107/OFFSET($F5107,H$12,)-1,"")</f>
        <v>7.0819008200095679E-2</v>
      </c>
      <c r="I5107" s="29">
        <f ca="1">IFERROR($F5107/OFFSET($F5107,I$12,)-1,"")</f>
        <v>0.12802541051817284</v>
      </c>
      <c r="J5107" s="29">
        <f ca="1">IFERROR($F5107/OFFSET($F5107,J$12,)-1,"")</f>
        <v>0.19824699012686908</v>
      </c>
      <c r="K5107" s="30">
        <f>F5107/VLOOKUP(YEAR(B5107),$Z$13:$AB$35,3,FALSE)-1</f>
        <v>0.33111117258167133</v>
      </c>
      <c r="L5107" s="21">
        <f>MAX(F5107:$F$5741)</f>
        <v>1257.96</v>
      </c>
      <c r="M5107" s="28">
        <f ca="1">IF(OFFSET($O5107,M$12,)&lt;&gt;"",_xlfn.STDEV.S(OFFSET($O5107,,,M$12))*SQRT($J$12/$G$12),"")</f>
        <v>0.1751525914395122</v>
      </c>
      <c r="N5107" s="30">
        <f ca="1">IF(OFFSET($O5107,N$12,)&lt;&gt;"",_xlfn.STDEV.S(OFFSET($O5107,,,N$12))*SQRT($J$12/$G$12),"")</f>
        <v>0.14210038681848211</v>
      </c>
      <c r="O5107" s="4">
        <f t="shared" ca="1" si="79"/>
        <v>2.6874392867280272E-2</v>
      </c>
    </row>
    <row r="5108" spans="2:15" x14ac:dyDescent="0.2">
      <c r="B5108" s="14">
        <v>34173</v>
      </c>
      <c r="C5108" s="25">
        <v>922.9</v>
      </c>
      <c r="D5108" s="25">
        <v>938.27</v>
      </c>
      <c r="E5108" s="25">
        <v>921.44</v>
      </c>
      <c r="F5108" s="16">
        <v>936.9</v>
      </c>
      <c r="G5108" s="28">
        <f ca="1">IFERROR($F5108/OFFSET($F5108,G$12,)-1,"")</f>
        <v>1.4784727863525582E-2</v>
      </c>
      <c r="H5108" s="29">
        <f ca="1">IFERROR($F5108/OFFSET($F5108,H$12,)-1,"")</f>
        <v>6.7096436178088581E-2</v>
      </c>
      <c r="I5108" s="29">
        <f ca="1">IFERROR($F5108/OFFSET($F5108,I$12,)-1,"")</f>
        <v>9.3934263529686479E-2</v>
      </c>
      <c r="J5108" s="29">
        <f ca="1">IFERROR($F5108/OFFSET($F5108,J$12,)-1,"")</f>
        <v>0.15388878625531111</v>
      </c>
      <c r="K5108" s="30">
        <f>F5108/VLOOKUP(YEAR(B5108),$Z$13:$AB$35,3,FALSE)-1</f>
        <v>0.29581477690796931</v>
      </c>
      <c r="L5108" s="21">
        <f>MAX(F5108:$F$5741)</f>
        <v>1257.96</v>
      </c>
      <c r="M5108" s="28">
        <f ca="1">IF(OFFSET($O5108,M$12,)&lt;&gt;"",_xlfn.STDEV.S(OFFSET($O5108,,,M$12))*SQRT($J$12/$G$12),"")</f>
        <v>0.16477930143909464</v>
      </c>
      <c r="N5108" s="30">
        <f ca="1">IF(OFFSET($O5108,N$12,)&lt;&gt;"",_xlfn.STDEV.S(OFFSET($O5108,,,N$12))*SQRT($J$12/$G$12),"")</f>
        <v>0.13436903699335739</v>
      </c>
      <c r="O5108" s="4">
        <f t="shared" ca="1" si="79"/>
        <v>1.4676499224469992E-2</v>
      </c>
    </row>
    <row r="5109" spans="2:15" x14ac:dyDescent="0.2">
      <c r="B5109" s="14">
        <v>34172</v>
      </c>
      <c r="C5109" s="25">
        <v>912.45</v>
      </c>
      <c r="D5109" s="25">
        <v>924.18</v>
      </c>
      <c r="E5109" s="25">
        <v>912.45</v>
      </c>
      <c r="F5109" s="16">
        <v>923.25</v>
      </c>
      <c r="G5109" s="28">
        <f ca="1">IFERROR($F5109/OFFSET($F5109,G$12,)-1,"")</f>
        <v>1.1703211808409053E-2</v>
      </c>
      <c r="H5109" s="29">
        <f ca="1">IFERROR($F5109/OFFSET($F5109,H$12,)-1,"")</f>
        <v>5.2904682617521681E-2</v>
      </c>
      <c r="I5109" s="29">
        <f ca="1">IFERROR($F5109/OFFSET($F5109,I$12,)-1,"")</f>
        <v>7.392113527974864E-2</v>
      </c>
      <c r="J5109" s="29">
        <f ca="1">IFERROR($F5109/OFFSET($F5109,J$12,)-1,"")</f>
        <v>0.15321200614546759</v>
      </c>
      <c r="K5109" s="30">
        <f>F5109/VLOOKUP(YEAR(B5109),$Z$13:$AB$35,3,FALSE)-1</f>
        <v>0.27693563110287411</v>
      </c>
      <c r="L5109" s="21">
        <f>MAX(F5109:$F$5741)</f>
        <v>1257.96</v>
      </c>
      <c r="M5109" s="28">
        <f ca="1">IF(OFFSET($O5109,M$12,)&lt;&gt;"",_xlfn.STDEV.S(OFFSET($O5109,,,M$12))*SQRT($J$12/$G$12),"")</f>
        <v>0.16493710855847368</v>
      </c>
      <c r="N5109" s="30">
        <f ca="1">IF(OFFSET($O5109,N$12,)&lt;&gt;"",_xlfn.STDEV.S(OFFSET($O5109,,,N$12))*SQRT($J$12/$G$12),"")</f>
        <v>0.13235161298003215</v>
      </c>
      <c r="O5109" s="4">
        <f t="shared" ca="1" si="79"/>
        <v>1.1635258889498951E-2</v>
      </c>
    </row>
    <row r="5110" spans="2:15" x14ac:dyDescent="0.2">
      <c r="B5110" s="14">
        <v>34171</v>
      </c>
      <c r="C5110" s="25">
        <v>903.65</v>
      </c>
      <c r="D5110" s="25">
        <v>912.57</v>
      </c>
      <c r="E5110" s="25">
        <v>900.29</v>
      </c>
      <c r="F5110" s="16">
        <v>912.57</v>
      </c>
      <c r="G5110" s="28">
        <f ca="1">IFERROR($F5110/OFFSET($F5110,G$12,)-1,"")</f>
        <v>9.5247577326429411E-3</v>
      </c>
      <c r="H5110" s="29">
        <f ca="1">IFERROR($F5110/OFFSET($F5110,H$12,)-1,"")</f>
        <v>4.7317924116877519E-2</v>
      </c>
      <c r="I5110" s="29">
        <f ca="1">IFERROR($F5110/OFFSET($F5110,I$12,)-1,"")</f>
        <v>6.5004026281699767E-2</v>
      </c>
      <c r="J5110" s="29">
        <f ca="1">IFERROR($F5110/OFFSET($F5110,J$12,)-1,"")</f>
        <v>7.6283480168418238E-2</v>
      </c>
      <c r="K5110" s="30">
        <f>F5110/VLOOKUP(YEAR(B5110),$Z$13:$AB$35,3,FALSE)-1</f>
        <v>0.26216425548394251</v>
      </c>
      <c r="L5110" s="21">
        <f>MAX(F5110:$F$5741)</f>
        <v>1257.96</v>
      </c>
      <c r="M5110" s="28">
        <f ca="1">IF(OFFSET($O5110,M$12,)&lt;&gt;"",_xlfn.STDEV.S(OFFSET($O5110,,,M$12))*SQRT($J$12/$G$12),"")</f>
        <v>0.1633884331420177</v>
      </c>
      <c r="N5110" s="30">
        <f ca="1">IF(OFFSET($O5110,N$12,)&lt;&gt;"",_xlfn.STDEV.S(OFFSET($O5110,,,N$12))*SQRT($J$12/$G$12),"")</f>
        <v>0.13352736461148154</v>
      </c>
      <c r="O5110" s="4">
        <f t="shared" ca="1" si="79"/>
        <v>9.4796832175697288E-3</v>
      </c>
    </row>
    <row r="5111" spans="2:15" x14ac:dyDescent="0.2">
      <c r="B5111" s="14">
        <v>34170</v>
      </c>
      <c r="C5111" s="25">
        <v>898.65</v>
      </c>
      <c r="D5111" s="25">
        <v>909.21</v>
      </c>
      <c r="E5111" s="25">
        <v>898.65</v>
      </c>
      <c r="F5111" s="16">
        <v>903.96</v>
      </c>
      <c r="G5111" s="28">
        <f ca="1">IFERROR($F5111/OFFSET($F5111,G$12,)-1,"")</f>
        <v>5.774558563369947E-3</v>
      </c>
      <c r="H5111" s="29">
        <f ca="1">IFERROR($F5111/OFFSET($F5111,H$12,)-1,"")</f>
        <v>3.9464606043880357E-2</v>
      </c>
      <c r="I5111" s="29">
        <f ca="1">IFERROR($F5111/OFFSET($F5111,I$12,)-1,"")</f>
        <v>6.5877442252591178E-2</v>
      </c>
      <c r="J5111" s="29">
        <f ca="1">IFERROR($F5111/OFFSET($F5111,J$12,)-1,"")</f>
        <v>4.9237412076049925E-2</v>
      </c>
      <c r="K5111" s="30">
        <f>F5111/VLOOKUP(YEAR(B5111),$Z$13:$AB$35,3,FALSE)-1</f>
        <v>0.25025587120688231</v>
      </c>
      <c r="L5111" s="21">
        <f>MAX(F5111:$F$5741)</f>
        <v>1257.96</v>
      </c>
      <c r="M5111" s="28">
        <f ca="1">IF(OFFSET($O5111,M$12,)&lt;&gt;"",_xlfn.STDEV.S(OFFSET($O5111,,,M$12))*SQRT($J$12/$G$12),"")</f>
        <v>0.16313098140651269</v>
      </c>
      <c r="N5111" s="30">
        <f ca="1">IF(OFFSET($O5111,N$12,)&lt;&gt;"",_xlfn.STDEV.S(OFFSET($O5111,,,N$12))*SQRT($J$12/$G$12),"")</f>
        <v>0.13310971869202057</v>
      </c>
      <c r="O5111" s="4">
        <f t="shared" ca="1" si="79"/>
        <v>5.7579497085981039E-3</v>
      </c>
    </row>
    <row r="5112" spans="2:15" x14ac:dyDescent="0.2">
      <c r="B5112" s="14">
        <v>34169</v>
      </c>
      <c r="C5112" s="25">
        <v>878.12</v>
      </c>
      <c r="D5112" s="25">
        <v>900.45</v>
      </c>
      <c r="E5112" s="25">
        <v>878.09</v>
      </c>
      <c r="F5112" s="16">
        <v>898.77</v>
      </c>
      <c r="G5112" s="28">
        <f ca="1">IFERROR($F5112/OFFSET($F5112,G$12,)-1,"")</f>
        <v>2.3667695531839783E-2</v>
      </c>
      <c r="H5112" s="29">
        <f ca="1">IFERROR($F5112/OFFSET($F5112,H$12,)-1,"")</f>
        <v>2.5115483319076093E-2</v>
      </c>
      <c r="I5112" s="29">
        <f ca="1">IFERROR($F5112/OFFSET($F5112,I$12,)-1,"")</f>
        <v>7.1252339122039654E-2</v>
      </c>
      <c r="J5112" s="29">
        <f ca="1">IFERROR($F5112/OFFSET($F5112,J$12,)-1,"")</f>
        <v>4.4947739242654938E-2</v>
      </c>
      <c r="K5112" s="30">
        <f>F5112/VLOOKUP(YEAR(B5112),$Z$13:$AB$35,3,FALSE)-1</f>
        <v>0.24307764653813169</v>
      </c>
      <c r="L5112" s="21">
        <f>MAX(F5112:$F$5741)</f>
        <v>1257.96</v>
      </c>
      <c r="M5112" s="28">
        <f ca="1">IF(OFFSET($O5112,M$12,)&lt;&gt;"",_xlfn.STDEV.S(OFFSET($O5112,,,M$12))*SQRT($J$12/$G$12),"")</f>
        <v>0.16348557080250489</v>
      </c>
      <c r="N5112" s="30">
        <f ca="1">IF(OFFSET($O5112,N$12,)&lt;&gt;"",_xlfn.STDEV.S(OFFSET($O5112,,,N$12))*SQRT($J$12/$G$12),"")</f>
        <v>0.13409956391747868</v>
      </c>
      <c r="O5112" s="4">
        <f t="shared" ca="1" si="79"/>
        <v>2.3391957868390087E-2</v>
      </c>
    </row>
    <row r="5113" spans="2:15" x14ac:dyDescent="0.2">
      <c r="B5113" s="14">
        <v>34166</v>
      </c>
      <c r="C5113" s="25">
        <v>876.93</v>
      </c>
      <c r="D5113" s="25">
        <v>880.73</v>
      </c>
      <c r="E5113" s="25">
        <v>873.44</v>
      </c>
      <c r="F5113" s="16">
        <v>877.99</v>
      </c>
      <c r="G5113" s="28">
        <f ca="1">IFERROR($F5113/OFFSET($F5113,G$12,)-1,"")</f>
        <v>1.2886891864152261E-3</v>
      </c>
      <c r="H5113" s="29">
        <f ca="1">IFERROR($F5113/OFFSET($F5113,H$12,)-1,"")</f>
        <v>1.1054940752426967E-2</v>
      </c>
      <c r="I5113" s="29">
        <f ca="1">IFERROR($F5113/OFFSET($F5113,I$12,)-1,"")</f>
        <v>5.3832489137479955E-2</v>
      </c>
      <c r="J5113" s="29">
        <f ca="1">IFERROR($F5113/OFFSET($F5113,J$12,)-1,"")</f>
        <v>1.6356817076841113E-2</v>
      </c>
      <c r="K5113" s="30">
        <f>F5113/VLOOKUP(YEAR(B5113),$Z$13:$AB$35,3,FALSE)-1</f>
        <v>0.2143370861110343</v>
      </c>
      <c r="L5113" s="21">
        <f>MAX(F5113:$F$5741)</f>
        <v>1257.96</v>
      </c>
      <c r="M5113" s="28">
        <f ca="1">IF(OFFSET($O5113,M$12,)&lt;&gt;"",_xlfn.STDEV.S(OFFSET($O5113,,,M$12))*SQRT($J$12/$G$12),"")</f>
        <v>0.1546970190054501</v>
      </c>
      <c r="N5113" s="30">
        <f ca="1">IF(OFFSET($O5113,N$12,)&lt;&gt;"",_xlfn.STDEV.S(OFFSET($O5113,,,N$12))*SQRT($J$12/$G$12),"")</f>
        <v>0.12695117258556604</v>
      </c>
      <c r="O5113" s="4">
        <f t="shared" ca="1" si="79"/>
        <v>1.2878595392007378E-3</v>
      </c>
    </row>
    <row r="5114" spans="2:15" x14ac:dyDescent="0.2">
      <c r="B5114" s="14">
        <v>34165</v>
      </c>
      <c r="C5114" s="25">
        <v>871.52</v>
      </c>
      <c r="D5114" s="25">
        <v>878.33</v>
      </c>
      <c r="E5114" s="25">
        <v>871.52</v>
      </c>
      <c r="F5114" s="16">
        <v>876.86</v>
      </c>
      <c r="G5114" s="28">
        <f ca="1">IFERROR($F5114/OFFSET($F5114,G$12,)-1,"")</f>
        <v>6.33507012188117E-3</v>
      </c>
      <c r="H5114" s="29">
        <f ca="1">IFERROR($F5114/OFFSET($F5114,H$12,)-1,"")</f>
        <v>2.0767851738027199E-2</v>
      </c>
      <c r="I5114" s="29">
        <f ca="1">IFERROR($F5114/OFFSET($F5114,I$12,)-1,"")</f>
        <v>4.4490238353325218E-2</v>
      </c>
      <c r="J5114" s="29">
        <f ca="1">IFERROR($F5114/OFFSET($F5114,J$12,)-1,"")</f>
        <v>1.36289548822639E-2</v>
      </c>
      <c r="K5114" s="30">
        <f>F5114/VLOOKUP(YEAR(B5114),$Z$13:$AB$35,3,FALSE)-1</f>
        <v>0.21277419711764556</v>
      </c>
      <c r="L5114" s="21">
        <f>MAX(F5114:$F$5741)</f>
        <v>1257.96</v>
      </c>
      <c r="M5114" s="28">
        <f ca="1">IF(OFFSET($O5114,M$12,)&lt;&gt;"",_xlfn.STDEV.S(OFFSET($O5114,,,M$12))*SQRT($J$12/$G$12),"")</f>
        <v>0.15506733362127623</v>
      </c>
      <c r="N5114" s="30">
        <f ca="1">IF(OFFSET($O5114,N$12,)&lt;&gt;"",_xlfn.STDEV.S(OFFSET($O5114,,,N$12))*SQRT($J$12/$G$12),"")</f>
        <v>0.12744254492555657</v>
      </c>
      <c r="O5114" s="4">
        <f t="shared" ca="1" si="79"/>
        <v>6.3150879132158879E-3</v>
      </c>
    </row>
    <row r="5115" spans="2:15" x14ac:dyDescent="0.2">
      <c r="B5115" s="14">
        <v>34164</v>
      </c>
      <c r="C5115" s="25">
        <v>869.46</v>
      </c>
      <c r="D5115" s="25">
        <v>871.71</v>
      </c>
      <c r="E5115" s="25">
        <v>861.54</v>
      </c>
      <c r="F5115" s="16">
        <v>871.34</v>
      </c>
      <c r="G5115" s="28">
        <f ca="1">IFERROR($F5115/OFFSET($F5115,G$12,)-1,"")</f>
        <v>1.954831884457997E-3</v>
      </c>
      <c r="H5115" s="29">
        <f ca="1">IFERROR($F5115/OFFSET($F5115,H$12,)-1,"")</f>
        <v>4.4158707713693346E-2</v>
      </c>
      <c r="I5115" s="29">
        <f ca="1">IFERROR($F5115/OFFSET($F5115,I$12,)-1,"")</f>
        <v>3.1940973743737944E-2</v>
      </c>
      <c r="J5115" s="29">
        <f ca="1">IFERROR($F5115/OFFSET($F5115,J$12,)-1,"")</f>
        <v>-1.9942186779443705E-2</v>
      </c>
      <c r="K5115" s="30">
        <f>F5115/VLOOKUP(YEAR(B5115),$Z$13:$AB$35,3,FALSE)-1</f>
        <v>0.20513955353932123</v>
      </c>
      <c r="L5115" s="21">
        <f>MAX(F5115:$F$5741)</f>
        <v>1257.96</v>
      </c>
      <c r="M5115" s="28">
        <f ca="1">IF(OFFSET($O5115,M$12,)&lt;&gt;"",_xlfn.STDEV.S(OFFSET($O5115,,,M$12))*SQRT($J$12/$G$12),"")</f>
        <v>0.15535457930236526</v>
      </c>
      <c r="N5115" s="30">
        <f ca="1">IF(OFFSET($O5115,N$12,)&lt;&gt;"",_xlfn.STDEV.S(OFFSET($O5115,,,N$12))*SQRT($J$12/$G$12),"")</f>
        <v>0.12776196844081442</v>
      </c>
      <c r="O5115" s="4">
        <f t="shared" ca="1" si="79"/>
        <v>1.9529236870085426E-3</v>
      </c>
    </row>
    <row r="5116" spans="2:15" x14ac:dyDescent="0.2">
      <c r="B5116" s="14">
        <v>34163</v>
      </c>
      <c r="C5116" s="25">
        <v>876.69</v>
      </c>
      <c r="D5116" s="25">
        <v>876.7</v>
      </c>
      <c r="E5116" s="25">
        <v>867.13</v>
      </c>
      <c r="F5116" s="16">
        <v>869.64</v>
      </c>
      <c r="G5116" s="28">
        <f ca="1">IFERROR($F5116/OFFSET($F5116,G$12,)-1,"")</f>
        <v>-8.1094952951240584E-3</v>
      </c>
      <c r="H5116" s="29">
        <f ca="1">IFERROR($F5116/OFFSET($F5116,H$12,)-1,"")</f>
        <v>4.7872660890940111E-2</v>
      </c>
      <c r="I5116" s="29">
        <f ca="1">IFERROR($F5116/OFFSET($F5116,I$12,)-1,"")</f>
        <v>2.2877239205354005E-2</v>
      </c>
      <c r="J5116" s="29">
        <f ca="1">IFERROR($F5116/OFFSET($F5116,J$12,)-1,"")</f>
        <v>-3.400166620383227E-2</v>
      </c>
      <c r="K5116" s="30">
        <f>F5116/VLOOKUP(YEAR(B5116),$Z$13:$AB$35,3,FALSE)-1</f>
        <v>0.202788304611214</v>
      </c>
      <c r="L5116" s="21">
        <f>MAX(F5116:$F$5741)</f>
        <v>1257.96</v>
      </c>
      <c r="M5116" s="28">
        <f ca="1">IF(OFFSET($O5116,M$12,)&lt;&gt;"",_xlfn.STDEV.S(OFFSET($O5116,,,M$12))*SQRT($J$12/$G$12),"")</f>
        <v>0.15688988078003074</v>
      </c>
      <c r="N5116" s="30">
        <f ca="1">IF(OFFSET($O5116,N$12,)&lt;&gt;"",_xlfn.STDEV.S(OFFSET($O5116,,,N$12))*SQRT($J$12/$G$12),"")</f>
        <v>0.13133021225784655</v>
      </c>
      <c r="O5116" s="4">
        <f t="shared" ca="1" si="79"/>
        <v>-8.1425561110971458E-3</v>
      </c>
    </row>
    <row r="5117" spans="2:15" x14ac:dyDescent="0.2">
      <c r="B5117" s="14">
        <v>34162</v>
      </c>
      <c r="C5117" s="25">
        <v>868.39</v>
      </c>
      <c r="D5117" s="25">
        <v>878.21</v>
      </c>
      <c r="E5117" s="25">
        <v>868.3</v>
      </c>
      <c r="F5117" s="16">
        <v>876.75</v>
      </c>
      <c r="G5117" s="28">
        <f ca="1">IFERROR($F5117/OFFSET($F5117,G$12,)-1,"")</f>
        <v>9.6270109052385422E-3</v>
      </c>
      <c r="H5117" s="29">
        <f ca="1">IFERROR($F5117/OFFSET($F5117,H$12,)-1,"")</f>
        <v>6.2147919316736244E-2</v>
      </c>
      <c r="I5117" s="29">
        <f ca="1">IFERROR($F5117/OFFSET($F5117,I$12,)-1,"")</f>
        <v>4.657825313645203E-2</v>
      </c>
      <c r="J5117" s="29">
        <f ca="1">IFERROR($F5117/OFFSET($F5117,J$12,)-1,"")</f>
        <v>-3.401203146691345E-2</v>
      </c>
      <c r="K5117" s="30">
        <f>F5117/VLOOKUP(YEAR(B5117),$Z$13:$AB$35,3,FALSE)-1</f>
        <v>0.21262205748112084</v>
      </c>
      <c r="L5117" s="21">
        <f>MAX(F5117:$F$5741)</f>
        <v>1257.96</v>
      </c>
      <c r="M5117" s="28">
        <f ca="1">IF(OFFSET($O5117,M$12,)&lt;&gt;"",_xlfn.STDEV.S(OFFSET($O5117,,,M$12))*SQRT($J$12/$G$12),"")</f>
        <v>0.15366468400693342</v>
      </c>
      <c r="N5117" s="30">
        <f ca="1">IF(OFFSET($O5117,N$12,)&lt;&gt;"",_xlfn.STDEV.S(OFFSET($O5117,,,N$12))*SQRT($J$12/$G$12),"")</f>
        <v>0.1306814903992867</v>
      </c>
      <c r="O5117" s="4">
        <f t="shared" ca="1" si="79"/>
        <v>9.5809665131310062E-3</v>
      </c>
    </row>
    <row r="5118" spans="2:15" x14ac:dyDescent="0.2">
      <c r="B5118" s="14">
        <v>34159</v>
      </c>
      <c r="C5118" s="25">
        <v>859.02</v>
      </c>
      <c r="D5118" s="25">
        <v>882.88</v>
      </c>
      <c r="E5118" s="25">
        <v>859.02</v>
      </c>
      <c r="F5118" s="16">
        <v>868.39</v>
      </c>
      <c r="G5118" s="28">
        <f ca="1">IFERROR($F5118/OFFSET($F5118,G$12,)-1,"")</f>
        <v>1.0907778631463749E-2</v>
      </c>
      <c r="H5118" s="29">
        <f ca="1">IFERROR($F5118/OFFSET($F5118,H$12,)-1,"")</f>
        <v>3.3797619047619021E-2</v>
      </c>
      <c r="I5118" s="29">
        <f ca="1">IFERROR($F5118/OFFSET($F5118,I$12,)-1,"")</f>
        <v>5.2211317096813259E-2</v>
      </c>
      <c r="J5118" s="29">
        <f ca="1">IFERROR($F5118/OFFSET($F5118,J$12,)-1,"")</f>
        <v>-6.1443517357658628E-2</v>
      </c>
      <c r="K5118" s="30">
        <f>F5118/VLOOKUP(YEAR(B5118),$Z$13:$AB$35,3,FALSE)-1</f>
        <v>0.20105944510525298</v>
      </c>
      <c r="L5118" s="21">
        <f>MAX(F5118:$F$5741)</f>
        <v>1257.96</v>
      </c>
      <c r="M5118" s="28">
        <f ca="1">IF(OFFSET($O5118,M$12,)&lt;&gt;"",_xlfn.STDEV.S(OFFSET($O5118,,,M$12))*SQRT($J$12/$G$12),"")</f>
        <v>0.1525147582394499</v>
      </c>
      <c r="N5118" s="30">
        <f ca="1">IF(OFFSET($O5118,N$12,)&lt;&gt;"",_xlfn.STDEV.S(OFFSET($O5118,,,N$12))*SQRT($J$12/$G$12),"")</f>
        <v>0.13270500307195762</v>
      </c>
      <c r="O5118" s="4">
        <f t="shared" ca="1" si="79"/>
        <v>1.0848717906865417E-2</v>
      </c>
    </row>
    <row r="5119" spans="2:15" x14ac:dyDescent="0.2">
      <c r="B5119" s="14">
        <v>34158</v>
      </c>
      <c r="C5119" s="25">
        <v>834.37</v>
      </c>
      <c r="D5119" s="25">
        <v>859.38</v>
      </c>
      <c r="E5119" s="25">
        <v>834.37</v>
      </c>
      <c r="F5119" s="16">
        <v>859.02</v>
      </c>
      <c r="G5119" s="28">
        <f ca="1">IFERROR($F5119/OFFSET($F5119,G$12,)-1,"")</f>
        <v>2.9395199463145172E-2</v>
      </c>
      <c r="H5119" s="29">
        <f ca="1">IFERROR($F5119/OFFSET($F5119,H$12,)-1,"")</f>
        <v>7.5535433624995818E-3</v>
      </c>
      <c r="I5119" s="29">
        <f ca="1">IFERROR($F5119/OFFSET($F5119,I$12,)-1,"")</f>
        <v>4.697250390015606E-2</v>
      </c>
      <c r="J5119" s="29">
        <f ca="1">IFERROR($F5119/OFFSET($F5119,J$12,)-1,"")</f>
        <v>-7.4591170577208987E-2</v>
      </c>
      <c r="K5119" s="30">
        <f>F5119/VLOOKUP(YEAR(B5119),$Z$13:$AB$35,3,FALSE)-1</f>
        <v>0.18809991424856842</v>
      </c>
      <c r="L5119" s="21">
        <f>MAX(F5119:$F$5741)</f>
        <v>1257.96</v>
      </c>
      <c r="M5119" s="28">
        <f ca="1">IF(OFFSET($O5119,M$12,)&lt;&gt;"",_xlfn.STDEV.S(OFFSET($O5119,,,M$12))*SQRT($J$12/$G$12),"")</f>
        <v>0.15068305422735848</v>
      </c>
      <c r="N5119" s="30">
        <f ca="1">IF(OFFSET($O5119,N$12,)&lt;&gt;"",_xlfn.STDEV.S(OFFSET($O5119,,,N$12))*SQRT($J$12/$G$12),"")</f>
        <v>0.13195253536746168</v>
      </c>
      <c r="O5119" s="4">
        <f t="shared" ca="1" si="79"/>
        <v>2.8971444793687923E-2</v>
      </c>
    </row>
    <row r="5120" spans="2:15" x14ac:dyDescent="0.2">
      <c r="B5120" s="14">
        <v>34157</v>
      </c>
      <c r="C5120" s="25">
        <v>829.85</v>
      </c>
      <c r="D5120" s="25">
        <v>834.49</v>
      </c>
      <c r="E5120" s="25">
        <v>828.79</v>
      </c>
      <c r="F5120" s="16">
        <v>834.49</v>
      </c>
      <c r="G5120" s="28">
        <f ca="1">IFERROR($F5120/OFFSET($F5120,G$12,)-1,"")</f>
        <v>5.5186706992325085E-3</v>
      </c>
      <c r="H5120" s="29">
        <f ca="1">IFERROR($F5120/OFFSET($F5120,H$12,)-1,"")</f>
        <v>-2.020664553246454E-2</v>
      </c>
      <c r="I5120" s="29">
        <f ca="1">IFERROR($F5120/OFFSET($F5120,I$12,)-1,"")</f>
        <v>1.5132899458670357E-2</v>
      </c>
      <c r="J5120" s="29">
        <f ca="1">IFERROR($F5120/OFFSET($F5120,J$12,)-1,"")</f>
        <v>-0.10579498939156895</v>
      </c>
      <c r="K5120" s="30">
        <f>F5120/VLOOKUP(YEAR(B5120),$Z$13:$AB$35,3,FALSE)-1</f>
        <v>0.15417277530358775</v>
      </c>
      <c r="L5120" s="21">
        <f>MAX(F5120:$F$5741)</f>
        <v>1257.96</v>
      </c>
      <c r="M5120" s="28">
        <f ca="1">IF(OFFSET($O5120,M$12,)&lt;&gt;"",_xlfn.STDEV.S(OFFSET($O5120,,,M$12))*SQRT($J$12/$G$12),"")</f>
        <v>0.12862926217416928</v>
      </c>
      <c r="N5120" s="30">
        <f ca="1">IF(OFFSET($O5120,N$12,)&lt;&gt;"",_xlfn.STDEV.S(OFFSET($O5120,,,N$12))*SQRT($J$12/$G$12),"")</f>
        <v>0.11928571355995503</v>
      </c>
      <c r="O5120" s="4">
        <f t="shared" ca="1" si="79"/>
        <v>5.5034986302619198E-3</v>
      </c>
    </row>
    <row r="5121" spans="2:15" x14ac:dyDescent="0.2">
      <c r="B5121" s="14">
        <v>34156</v>
      </c>
      <c r="C5121" s="25">
        <v>825.49</v>
      </c>
      <c r="D5121" s="25">
        <v>830.22</v>
      </c>
      <c r="E5121" s="25">
        <v>825.39</v>
      </c>
      <c r="F5121" s="16">
        <v>829.91</v>
      </c>
      <c r="G5121" s="28">
        <f ca="1">IFERROR($F5121/OFFSET($F5121,G$12,)-1,"")</f>
        <v>5.4031134532677161E-3</v>
      </c>
      <c r="H5121" s="29">
        <f ca="1">IFERROR($F5121/OFFSET($F5121,H$12,)-1,"")</f>
        <v>-3.2050758697908743E-2</v>
      </c>
      <c r="I5121" s="29">
        <f ca="1">IFERROR($F5121/OFFSET($F5121,I$12,)-1,"")</f>
        <v>1.7333316988857206E-2</v>
      </c>
      <c r="J5121" s="29">
        <f ca="1">IFERROR($F5121/OFFSET($F5121,J$12,)-1,"")</f>
        <v>-0.11016876460875347</v>
      </c>
      <c r="K5121" s="30">
        <f>F5121/VLOOKUP(YEAR(B5121),$Z$13:$AB$35,3,FALSE)-1</f>
        <v>0.1478382340737463</v>
      </c>
      <c r="L5121" s="21">
        <f>MAX(F5121:$F$5741)</f>
        <v>1257.96</v>
      </c>
      <c r="M5121" s="28">
        <f ca="1">IF(OFFSET($O5121,M$12,)&lt;&gt;"",_xlfn.STDEV.S(OFFSET($O5121,,,M$12))*SQRT($J$12/$G$12),"")</f>
        <v>0.13311913272190426</v>
      </c>
      <c r="N5121" s="30">
        <f ca="1">IF(OFFSET($O5121,N$12,)&lt;&gt;"",_xlfn.STDEV.S(OFFSET($O5121,,,N$12))*SQRT($J$12/$G$12),"")</f>
        <v>0.11894188611134077</v>
      </c>
      <c r="O5121" s="4">
        <f t="shared" ca="1" si="79"/>
        <v>5.3885690024636996E-3</v>
      </c>
    </row>
    <row r="5122" spans="2:15" x14ac:dyDescent="0.2">
      <c r="B5122" s="14">
        <v>34155</v>
      </c>
      <c r="C5122" s="25">
        <v>840.01</v>
      </c>
      <c r="D5122" s="25">
        <v>840.31</v>
      </c>
      <c r="E5122" s="25">
        <v>825.02</v>
      </c>
      <c r="F5122" s="16">
        <v>825.45</v>
      </c>
      <c r="G5122" s="28">
        <f ca="1">IFERROR($F5122/OFFSET($F5122,G$12,)-1,"")</f>
        <v>-1.7321428571428488E-2</v>
      </c>
      <c r="H5122" s="29">
        <f ca="1">IFERROR($F5122/OFFSET($F5122,H$12,)-1,"")</f>
        <v>-4.0765574703961471E-2</v>
      </c>
      <c r="I5122" s="29">
        <f ca="1">IFERROR($F5122/OFFSET($F5122,I$12,)-1,"")</f>
        <v>2.4601864379429905E-2</v>
      </c>
      <c r="J5122" s="29">
        <f ca="1">IFERROR($F5122/OFFSET($F5122,J$12,)-1,"")</f>
        <v>-0.11726962603330082</v>
      </c>
      <c r="K5122" s="30">
        <f>F5122/VLOOKUP(YEAR(B5122),$Z$13:$AB$35,3,FALSE)-1</f>
        <v>0.14166966335647713</v>
      </c>
      <c r="L5122" s="21">
        <f>MAX(F5122:$F$5741)</f>
        <v>1257.96</v>
      </c>
      <c r="M5122" s="28">
        <f ca="1">IF(OFFSET($O5122,M$12,)&lt;&gt;"",_xlfn.STDEV.S(OFFSET($O5122,,,M$12))*SQRT($J$12/$G$12),"")</f>
        <v>0.13255039835737015</v>
      </c>
      <c r="N5122" s="30">
        <f ca="1">IF(OFFSET($O5122,N$12,)&lt;&gt;"",_xlfn.STDEV.S(OFFSET($O5122,,,N$12))*SQRT($J$12/$G$12),"")</f>
        <v>0.12070960428784963</v>
      </c>
      <c r="O5122" s="4">
        <f t="shared" ca="1" si="79"/>
        <v>-1.7473199663481716E-2</v>
      </c>
    </row>
    <row r="5123" spans="2:15" x14ac:dyDescent="0.2">
      <c r="B5123" s="14">
        <v>34152</v>
      </c>
      <c r="C5123" s="25">
        <v>852.46</v>
      </c>
      <c r="D5123" s="25">
        <v>852.46</v>
      </c>
      <c r="E5123" s="25">
        <v>839.46</v>
      </c>
      <c r="F5123" s="16">
        <v>840</v>
      </c>
      <c r="G5123" s="28">
        <f ca="1">IFERROR($F5123/OFFSET($F5123,G$12,)-1,"")</f>
        <v>-1.4755213586994831E-2</v>
      </c>
      <c r="H5123" s="29">
        <f ca="1">IFERROR($F5123/OFFSET($F5123,H$12,)-1,"")</f>
        <v>-1.5459627984388047E-2</v>
      </c>
      <c r="I5123" s="29">
        <f ca="1">IFERROR($F5123/OFFSET($F5123,I$12,)-1,"")</f>
        <v>4.996062647650712E-2</v>
      </c>
      <c r="J5123" s="29">
        <f ca="1">IFERROR($F5123/OFFSET($F5123,J$12,)-1,"")</f>
        <v>-0.10840329890779399</v>
      </c>
      <c r="K5123" s="30">
        <f>F5123/VLOOKUP(YEAR(B5123),$Z$13:$AB$35,3,FALSE)-1</f>
        <v>0.1617935880058643</v>
      </c>
      <c r="L5123" s="21">
        <f>MAX(F5123:$F$5741)</f>
        <v>1257.96</v>
      </c>
      <c r="M5123" s="28">
        <f ca="1">IF(OFFSET($O5123,M$12,)&lt;&gt;"",_xlfn.STDEV.S(OFFSET($O5123,,,M$12))*SQRT($J$12/$G$12),"")</f>
        <v>0.12091814743646773</v>
      </c>
      <c r="N5123" s="30">
        <f ca="1">IF(OFFSET($O5123,N$12,)&lt;&gt;"",_xlfn.STDEV.S(OFFSET($O5123,,,N$12))*SQRT($J$12/$G$12),"")</f>
        <v>0.11433323736950265</v>
      </c>
      <c r="O5123" s="4">
        <f t="shared" ca="1" si="79"/>
        <v>-1.4865154559689895E-2</v>
      </c>
    </row>
    <row r="5124" spans="2:15" x14ac:dyDescent="0.2">
      <c r="B5124" s="14">
        <v>34151</v>
      </c>
      <c r="C5124" s="25">
        <v>851.77</v>
      </c>
      <c r="D5124" s="25">
        <v>853.94</v>
      </c>
      <c r="E5124" s="25">
        <v>849.28</v>
      </c>
      <c r="F5124" s="16">
        <v>852.58</v>
      </c>
      <c r="G5124" s="28">
        <f ca="1">IFERROR($F5124/OFFSET($F5124,G$12,)-1,"")</f>
        <v>1.0332276623223891E-3</v>
      </c>
      <c r="H5124" s="29">
        <f ca="1">IFERROR($F5124/OFFSET($F5124,H$12,)-1,"")</f>
        <v>-4.5186525775001707E-3</v>
      </c>
      <c r="I5124" s="29">
        <f ca="1">IFERROR($F5124/OFFSET($F5124,I$12,)-1,"")</f>
        <v>7.3859485603446018E-2</v>
      </c>
      <c r="J5124" s="29">
        <f ca="1">IFERROR($F5124/OFFSET($F5124,J$12,)-1,"")</f>
        <v>-9.3761625867621823E-2</v>
      </c>
      <c r="K5124" s="30">
        <f>F5124/VLOOKUP(YEAR(B5124),$Z$13:$AB$35,3,FALSE)-1</f>
        <v>0.179192830073857</v>
      </c>
      <c r="L5124" s="21">
        <f>MAX(F5124:$F$5741)</f>
        <v>1257.96</v>
      </c>
      <c r="M5124" s="28">
        <f ca="1">IF(OFFSET($O5124,M$12,)&lt;&gt;"",_xlfn.STDEV.S(OFFSET($O5124,,,M$12))*SQRT($J$12/$G$12),"")</f>
        <v>0.11112603829351388</v>
      </c>
      <c r="N5124" s="30">
        <f ca="1">IF(OFFSET($O5124,N$12,)&lt;&gt;"",_xlfn.STDEV.S(OFFSET($O5124,,,N$12))*SQRT($J$12/$G$12),"")</f>
        <v>0.10951055729392632</v>
      </c>
      <c r="O5124" s="4">
        <f t="shared" ca="1" si="79"/>
        <v>1.0326942500139113E-3</v>
      </c>
    </row>
    <row r="5125" spans="2:15" x14ac:dyDescent="0.2">
      <c r="B5125" s="14">
        <v>34150</v>
      </c>
      <c r="C5125" s="25">
        <v>857.52</v>
      </c>
      <c r="D5125" s="25">
        <v>858.92</v>
      </c>
      <c r="E5125" s="25">
        <v>851.68</v>
      </c>
      <c r="F5125" s="16">
        <v>851.7</v>
      </c>
      <c r="G5125" s="28">
        <f ca="1">IFERROR($F5125/OFFSET($F5125,G$12,)-1,"")</f>
        <v>-6.6364198322815815E-3</v>
      </c>
      <c r="H5125" s="29">
        <f ca="1">IFERROR($F5125/OFFSET($F5125,H$12,)-1,"")</f>
        <v>-9.305571711061944E-3</v>
      </c>
      <c r="I5125" s="29">
        <f ca="1">IFERROR($F5125/OFFSET($F5125,I$12,)-1,"")</f>
        <v>6.7895429753620506E-2</v>
      </c>
      <c r="J5125" s="29">
        <f ca="1">IFERROR($F5125/OFFSET($F5125,J$12,)-1,"")</f>
        <v>-9.6205271870622666E-2</v>
      </c>
      <c r="K5125" s="30">
        <f>F5125/VLOOKUP(YEAR(B5125),$Z$13:$AB$35,3,FALSE)-1</f>
        <v>0.17797571298166037</v>
      </c>
      <c r="L5125" s="21">
        <f>MAX(F5125:$F$5741)</f>
        <v>1257.96</v>
      </c>
      <c r="M5125" s="28">
        <f ca="1">IF(OFFSET($O5125,M$12,)&lt;&gt;"",_xlfn.STDEV.S(OFFSET($O5125,,,M$12))*SQRT($J$12/$G$12),"")</f>
        <v>0.11160128388298579</v>
      </c>
      <c r="N5125" s="30">
        <f ca="1">IF(OFFSET($O5125,N$12,)&lt;&gt;"",_xlfn.STDEV.S(OFFSET($O5125,,,N$12))*SQRT($J$12/$G$12),"")</f>
        <v>0.11297513209755106</v>
      </c>
      <c r="O5125" s="4">
        <f t="shared" ca="1" si="79"/>
        <v>-6.6585387811097961E-3</v>
      </c>
    </row>
    <row r="5126" spans="2:15" x14ac:dyDescent="0.2">
      <c r="B5126" s="14">
        <v>34149</v>
      </c>
      <c r="C5126" s="25">
        <v>860.4</v>
      </c>
      <c r="D5126" s="25">
        <v>862.55</v>
      </c>
      <c r="E5126" s="25">
        <v>856.08</v>
      </c>
      <c r="F5126" s="16">
        <v>857.39</v>
      </c>
      <c r="G5126" s="28">
        <f ca="1">IFERROR($F5126/OFFSET($F5126,G$12,)-1,"")</f>
        <v>-3.6489140413465959E-3</v>
      </c>
      <c r="H5126" s="29">
        <f ca="1">IFERROR($F5126/OFFSET($F5126,H$12,)-1,"")</f>
        <v>6.0685985038566592E-4</v>
      </c>
      <c r="I5126" s="29">
        <f ca="1">IFERROR($F5126/OFFSET($F5126,I$12,)-1,"")</f>
        <v>7.5151104757605225E-2</v>
      </c>
      <c r="J5126" s="29">
        <f ca="1">IFERROR($F5126/OFFSET($F5126,J$12,)-1,"")</f>
        <v>-9.3188789000528849E-2</v>
      </c>
      <c r="K5126" s="30">
        <f>F5126/VLOOKUP(YEAR(B5126),$Z$13:$AB$35,3,FALSE)-1</f>
        <v>0.18584548145279522</v>
      </c>
      <c r="L5126" s="21">
        <f>MAX(F5126:$F$5741)</f>
        <v>1257.96</v>
      </c>
      <c r="M5126" s="28">
        <f ca="1">IF(OFFSET($O5126,M$12,)&lt;&gt;"",_xlfn.STDEV.S(OFFSET($O5126,,,M$12))*SQRT($J$12/$G$12),"")</f>
        <v>0.10823421693720829</v>
      </c>
      <c r="N5126" s="30">
        <f ca="1">IF(OFFSET($O5126,N$12,)&lt;&gt;"",_xlfn.STDEV.S(OFFSET($O5126,,,N$12))*SQRT($J$12/$G$12),"")</f>
        <v>0.11770109724121114</v>
      </c>
      <c r="O5126" s="4">
        <f t="shared" ca="1" si="79"/>
        <v>-3.6555875672146876E-3</v>
      </c>
    </row>
    <row r="5127" spans="2:15" x14ac:dyDescent="0.2">
      <c r="B5127" s="14">
        <v>34148</v>
      </c>
      <c r="C5127" s="25">
        <v>853.62</v>
      </c>
      <c r="D5127" s="25">
        <v>861.55</v>
      </c>
      <c r="E5127" s="25">
        <v>853.62</v>
      </c>
      <c r="F5127" s="16">
        <v>860.53</v>
      </c>
      <c r="G5127" s="28">
        <f ca="1">IFERROR($F5127/OFFSET($F5127,G$12,)-1,"")</f>
        <v>8.6030075364220693E-3</v>
      </c>
      <c r="H5127" s="29">
        <f ca="1">IFERROR($F5127/OFFSET($F5127,H$12,)-1,"")</f>
        <v>1.4668254548455772E-2</v>
      </c>
      <c r="I5127" s="29">
        <f ca="1">IFERROR($F5127/OFFSET($F5127,I$12,)-1,"")</f>
        <v>8.0782708079526699E-2</v>
      </c>
      <c r="J5127" s="29">
        <f ca="1">IFERROR($F5127/OFFSET($F5127,J$12,)-1,"")</f>
        <v>-9.709675050101263E-2</v>
      </c>
      <c r="K5127" s="30">
        <f>F5127/VLOOKUP(YEAR(B5127),$Z$13:$AB$35,3,FALSE)-1</f>
        <v>0.19018837653176957</v>
      </c>
      <c r="L5127" s="21">
        <f>MAX(F5127:$F$5741)</f>
        <v>1257.96</v>
      </c>
      <c r="M5127" s="28">
        <f ca="1">IF(OFFSET($O5127,M$12,)&lt;&gt;"",_xlfn.STDEV.S(OFFSET($O5127,,,M$12))*SQRT($J$12/$G$12),"")</f>
        <v>0.1121257592389133</v>
      </c>
      <c r="N5127" s="30">
        <f ca="1">IF(OFFSET($O5127,N$12,)&lt;&gt;"",_xlfn.STDEV.S(OFFSET($O5127,,,N$12))*SQRT($J$12/$G$12),"")</f>
        <v>0.11865663170671317</v>
      </c>
      <c r="O5127" s="4">
        <f t="shared" ca="1" si="79"/>
        <v>8.5662125481916242E-3</v>
      </c>
    </row>
    <row r="5128" spans="2:15" x14ac:dyDescent="0.2">
      <c r="B5128" s="14">
        <v>34145</v>
      </c>
      <c r="C5128" s="25">
        <v>856.33</v>
      </c>
      <c r="D5128" s="25">
        <v>856.57</v>
      </c>
      <c r="E5128" s="25">
        <v>852.54</v>
      </c>
      <c r="F5128" s="16">
        <v>853.19</v>
      </c>
      <c r="G5128" s="28">
        <f ca="1">IFERROR($F5128/OFFSET($F5128,G$12,)-1,"")</f>
        <v>-3.8064101815634688E-3</v>
      </c>
      <c r="H5128" s="29">
        <f ca="1">IFERROR($F5128/OFFSET($F5128,H$12,)-1,"")</f>
        <v>1.6925112337453418E-2</v>
      </c>
      <c r="I5128" s="29">
        <f ca="1">IFERROR($F5128/OFFSET($F5128,I$12,)-1,"")</f>
        <v>7.3248968501559819E-2</v>
      </c>
      <c r="J5128" s="29">
        <f ca="1">IFERROR($F5128/OFFSET($F5128,J$12,)-1,"")</f>
        <v>-0.10806431379108461</v>
      </c>
      <c r="K5128" s="30">
        <f>F5128/VLOOKUP(YEAR(B5128),$Z$13:$AB$35,3,FALSE)-1</f>
        <v>0.18003651351276595</v>
      </c>
      <c r="L5128" s="21">
        <f>MAX(F5128:$F$5741)</f>
        <v>1257.96</v>
      </c>
      <c r="M5128" s="28">
        <f ca="1">IF(OFFSET($O5128,M$12,)&lt;&gt;"",_xlfn.STDEV.S(OFFSET($O5128,,,M$12))*SQRT($J$12/$G$12),"")</f>
        <v>0.11298280612017966</v>
      </c>
      <c r="N5128" s="30">
        <f ca="1">IF(OFFSET($O5128,N$12,)&lt;&gt;"",_xlfn.STDEV.S(OFFSET($O5128,,,N$12))*SQRT($J$12/$G$12),"")</f>
        <v>0.11848558873028904</v>
      </c>
      <c r="O5128" s="4">
        <f t="shared" ca="1" si="79"/>
        <v>-3.8136729968258941E-3</v>
      </c>
    </row>
    <row r="5129" spans="2:15" x14ac:dyDescent="0.2">
      <c r="B5129" s="14">
        <v>34144</v>
      </c>
      <c r="C5129" s="25">
        <v>859.58</v>
      </c>
      <c r="D5129" s="25">
        <v>860.84</v>
      </c>
      <c r="E5129" s="25">
        <v>856.45</v>
      </c>
      <c r="F5129" s="16">
        <v>856.45</v>
      </c>
      <c r="G5129" s="28">
        <f ca="1">IFERROR($F5129/OFFSET($F5129,G$12,)-1,"")</f>
        <v>-3.7803885076189703E-3</v>
      </c>
      <c r="H5129" s="29">
        <f ca="1">IFERROR($F5129/OFFSET($F5129,H$12,)-1,"")</f>
        <v>2.7978491009914341E-2</v>
      </c>
      <c r="I5129" s="29">
        <f ca="1">IFERROR($F5129/OFFSET($F5129,I$12,)-1,"")</f>
        <v>8.1799694324798722E-2</v>
      </c>
      <c r="J5129" s="29">
        <f ca="1">IFERROR($F5129/OFFSET($F5129,J$12,)-1,"")</f>
        <v>-0.10739038447508564</v>
      </c>
      <c r="K5129" s="30">
        <f>F5129/VLOOKUP(YEAR(B5129),$Z$13:$AB$35,3,FALSE)-1</f>
        <v>0.18454537910431257</v>
      </c>
      <c r="L5129" s="21">
        <f>MAX(F5129:$F$5741)</f>
        <v>1257.96</v>
      </c>
      <c r="M5129" s="28">
        <f ca="1">IF(OFFSET($O5129,M$12,)&lt;&gt;"",_xlfn.STDEV.S(OFFSET($O5129,,,M$12))*SQRT($J$12/$G$12),"")</f>
        <v>0.11141405543645801</v>
      </c>
      <c r="N5129" s="30">
        <f ca="1">IF(OFFSET($O5129,N$12,)&lt;&gt;"",_xlfn.STDEV.S(OFFSET($O5129,,,N$12))*SQRT($J$12/$G$12),"")</f>
        <v>0.12004074636239595</v>
      </c>
      <c r="O5129" s="4">
        <f t="shared" ca="1" si="79"/>
        <v>-3.7875522364044533E-3</v>
      </c>
    </row>
    <row r="5130" spans="2:15" x14ac:dyDescent="0.2">
      <c r="B5130" s="14">
        <v>34143</v>
      </c>
      <c r="C5130" s="25">
        <v>856.5</v>
      </c>
      <c r="D5130" s="25">
        <v>860.65</v>
      </c>
      <c r="E5130" s="25">
        <v>854.04</v>
      </c>
      <c r="F5130" s="16">
        <v>859.7</v>
      </c>
      <c r="G5130" s="28">
        <f ca="1">IFERROR($F5130/OFFSET($F5130,G$12,)-1,"")</f>
        <v>3.3027180319069593E-3</v>
      </c>
      <c r="H5130" s="29">
        <f ca="1">IFERROR($F5130/OFFSET($F5130,H$12,)-1,"")</f>
        <v>2.404974330264098E-2</v>
      </c>
      <c r="I5130" s="29">
        <f ca="1">IFERROR($F5130/OFFSET($F5130,I$12,)-1,"")</f>
        <v>7.4168478396681392E-2</v>
      </c>
      <c r="J5130" s="29">
        <f ca="1">IFERROR($F5130/OFFSET($F5130,J$12,)-1,"")</f>
        <v>-0.11569873891666138</v>
      </c>
      <c r="K5130" s="30">
        <f>F5130/VLOOKUP(YEAR(B5130),$Z$13:$AB$35,3,FALSE)-1</f>
        <v>0.1890404138198114</v>
      </c>
      <c r="L5130" s="21">
        <f>MAX(F5130:$F$5741)</f>
        <v>1257.96</v>
      </c>
      <c r="M5130" s="28">
        <f ca="1">IF(OFFSET($O5130,M$12,)&lt;&gt;"",_xlfn.STDEV.S(OFFSET($O5130,,,M$12))*SQRT($J$12/$G$12),"")</f>
        <v>0.11030258679296395</v>
      </c>
      <c r="N5130" s="30">
        <f ca="1">IF(OFFSET($O5130,N$12,)&lt;&gt;"",_xlfn.STDEV.S(OFFSET($O5130,,,N$12))*SQRT($J$12/$G$12),"")</f>
        <v>0.11962767422506637</v>
      </c>
      <c r="O5130" s="4">
        <f t="shared" ca="1" si="79"/>
        <v>3.2972760376641253E-3</v>
      </c>
    </row>
    <row r="5131" spans="2:15" x14ac:dyDescent="0.2">
      <c r="B5131" s="14">
        <v>34142</v>
      </c>
      <c r="C5131" s="25">
        <v>848.33</v>
      </c>
      <c r="D5131" s="25">
        <v>861.84</v>
      </c>
      <c r="E5131" s="25">
        <v>848.33</v>
      </c>
      <c r="F5131" s="16">
        <v>856.87</v>
      </c>
      <c r="G5131" s="28">
        <f ca="1">IFERROR($F5131/OFFSET($F5131,G$12,)-1,"")</f>
        <v>1.0352674834038789E-2</v>
      </c>
      <c r="H5131" s="29">
        <f ca="1">IFERROR($F5131/OFFSET($F5131,H$12,)-1,"")</f>
        <v>1.4803936662837414E-2</v>
      </c>
      <c r="I5131" s="29">
        <f ca="1">IFERROR($F5131/OFFSET($F5131,I$12,)-1,"")</f>
        <v>7.257569878206005E-2</v>
      </c>
      <c r="J5131" s="29">
        <f ca="1">IFERROR($F5131/OFFSET($F5131,J$12,)-1,"")</f>
        <v>-0.12277846027846018</v>
      </c>
      <c r="K5131" s="30">
        <f>F5131/VLOOKUP(YEAR(B5131),$Z$13:$AB$35,3,FALSE)-1</f>
        <v>0.18512627589831543</v>
      </c>
      <c r="L5131" s="21">
        <f>MAX(F5131:$F$5741)</f>
        <v>1257.96</v>
      </c>
      <c r="M5131" s="28">
        <f ca="1">IF(OFFSET($O5131,M$12,)&lt;&gt;"",_xlfn.STDEV.S(OFFSET($O5131,,,M$12))*SQRT($J$12/$G$12),"")</f>
        <v>0.11078380263618792</v>
      </c>
      <c r="N5131" s="30">
        <f ca="1">IF(OFFSET($O5131,N$12,)&lt;&gt;"",_xlfn.STDEV.S(OFFSET($O5131,,,N$12))*SQRT($J$12/$G$12),"")</f>
        <v>0.11959348937460576</v>
      </c>
      <c r="O5131" s="4">
        <f t="shared" ca="1" si="79"/>
        <v>1.0299452906969845E-2</v>
      </c>
    </row>
    <row r="5132" spans="2:15" x14ac:dyDescent="0.2">
      <c r="B5132" s="14">
        <v>34141</v>
      </c>
      <c r="C5132" s="25">
        <v>838.86</v>
      </c>
      <c r="D5132" s="25">
        <v>848.09</v>
      </c>
      <c r="E5132" s="25">
        <v>838.86</v>
      </c>
      <c r="F5132" s="16">
        <v>848.09</v>
      </c>
      <c r="G5132" s="28">
        <f ca="1">IFERROR($F5132/OFFSET($F5132,G$12,)-1,"")</f>
        <v>1.0846374807804704E-2</v>
      </c>
      <c r="H5132" s="29">
        <f ca="1">IFERROR($F5132/OFFSET($F5132,H$12,)-1,"")</f>
        <v>-2.4700361095755241E-3</v>
      </c>
      <c r="I5132" s="29">
        <f ca="1">IFERROR($F5132/OFFSET($F5132,I$12,)-1,"")</f>
        <v>5.9318011491381384E-2</v>
      </c>
      <c r="J5132" s="29">
        <f ca="1">IFERROR($F5132/OFFSET($F5132,J$12,)-1,"")</f>
        <v>-0.14235584410331081</v>
      </c>
      <c r="K5132" s="30">
        <f>F5132/VLOOKUP(YEAR(B5132),$Z$13:$AB$35,3,FALSE)-1</f>
        <v>0.1729827667284447</v>
      </c>
      <c r="L5132" s="21">
        <f>MAX(F5132:$F$5741)</f>
        <v>1257.96</v>
      </c>
      <c r="M5132" s="28">
        <f ca="1">IF(OFFSET($O5132,M$12,)&lt;&gt;"",_xlfn.STDEV.S(OFFSET($O5132,,,M$12))*SQRT($J$12/$G$12),"")</f>
        <v>0.10971208279416111</v>
      </c>
      <c r="N5132" s="30">
        <f ca="1">IF(OFFSET($O5132,N$12,)&lt;&gt;"",_xlfn.STDEV.S(OFFSET($O5132,,,N$12))*SQRT($J$12/$G$12),"")</f>
        <v>0.11951549326210911</v>
      </c>
      <c r="O5132" s="4">
        <f t="shared" ca="1" si="79"/>
        <v>1.0787974790721975E-2</v>
      </c>
    </row>
    <row r="5133" spans="2:15" x14ac:dyDescent="0.2">
      <c r="B5133" s="14">
        <v>34138</v>
      </c>
      <c r="C5133" s="25">
        <v>833.26</v>
      </c>
      <c r="D5133" s="25">
        <v>840.85</v>
      </c>
      <c r="E5133" s="25">
        <v>832.97</v>
      </c>
      <c r="F5133" s="16">
        <v>838.99</v>
      </c>
      <c r="G5133" s="28">
        <f ca="1">IFERROR($F5133/OFFSET($F5133,G$12,)-1,"")</f>
        <v>7.0216290179321295E-3</v>
      </c>
      <c r="H5133" s="29">
        <f ca="1">IFERROR($F5133/OFFSET($F5133,H$12,)-1,"")</f>
        <v>1.5040645554056375E-3</v>
      </c>
      <c r="I5133" s="29">
        <f ca="1">IFERROR($F5133/OFFSET($F5133,I$12,)-1,"")</f>
        <v>5.4630246502331836E-2</v>
      </c>
      <c r="J5133" s="29">
        <f ca="1">IFERROR($F5133/OFFSET($F5133,J$12,)-1,"")</f>
        <v>-0.15467854228168987</v>
      </c>
      <c r="K5133" s="30">
        <f>F5133/VLOOKUP(YEAR(B5133),$Z$13:$AB$35,3,FALSE)-1</f>
        <v>0.16039666952504783</v>
      </c>
      <c r="L5133" s="21">
        <f>MAX(F5133:$F$5741)</f>
        <v>1257.96</v>
      </c>
      <c r="M5133" s="28">
        <f ca="1">IF(OFFSET($O5133,M$12,)&lt;&gt;"",_xlfn.STDEV.S(OFFSET($O5133,,,M$12))*SQRT($J$12/$G$12),"")</f>
        <v>0.10810716157160624</v>
      </c>
      <c r="N5133" s="30">
        <f ca="1">IF(OFFSET($O5133,N$12,)&lt;&gt;"",_xlfn.STDEV.S(OFFSET($O5133,,,N$12))*SQRT($J$12/$G$12),"")</f>
        <v>0.14636571647571381</v>
      </c>
      <c r="O5133" s="4">
        <f t="shared" ca="1" si="79"/>
        <v>6.9970921730232718E-3</v>
      </c>
    </row>
    <row r="5134" spans="2:15" x14ac:dyDescent="0.2">
      <c r="B5134" s="14">
        <v>34137</v>
      </c>
      <c r="C5134" s="25">
        <v>839.51</v>
      </c>
      <c r="D5134" s="25">
        <v>842.03</v>
      </c>
      <c r="E5134" s="25">
        <v>833.14</v>
      </c>
      <c r="F5134" s="16">
        <v>833.14</v>
      </c>
      <c r="G5134" s="28">
        <f ca="1">IFERROR($F5134/OFFSET($F5134,G$12,)-1,"")</f>
        <v>-7.5877595263903475E-3</v>
      </c>
      <c r="H5134" s="29">
        <f ca="1">IFERROR($F5134/OFFSET($F5134,H$12,)-1,"")</f>
        <v>9.4995759117897371E-3</v>
      </c>
      <c r="I5134" s="29">
        <f ca="1">IFERROR($F5134/OFFSET($F5134,I$12,)-1,"")</f>
        <v>5.3740593182824314E-2</v>
      </c>
      <c r="J5134" s="29">
        <f ca="1">IFERROR($F5134/OFFSET($F5134,J$12,)-1,"")</f>
        <v>-0.16135851183765504</v>
      </c>
      <c r="K5134" s="30">
        <f>F5134/VLOOKUP(YEAR(B5134),$Z$13:$AB$35,3,FALSE)-1</f>
        <v>0.15230560703714979</v>
      </c>
      <c r="L5134" s="21">
        <f>MAX(F5134:$F$5741)</f>
        <v>1257.96</v>
      </c>
      <c r="M5134" s="28">
        <f ca="1">IF(OFFSET($O5134,M$12,)&lt;&gt;"",_xlfn.STDEV.S(OFFSET($O5134,,,M$12))*SQRT($J$12/$G$12),"")</f>
        <v>0.1075186701339851</v>
      </c>
      <c r="N5134" s="30">
        <f ca="1">IF(OFFSET($O5134,N$12,)&lt;&gt;"",_xlfn.STDEV.S(OFFSET($O5134,,,N$12))*SQRT($J$12/$G$12),"")</f>
        <v>0.14830629675068865</v>
      </c>
      <c r="O5134" s="4">
        <f t="shared" ca="1" si="79"/>
        <v>-7.6166930269236334E-3</v>
      </c>
    </row>
    <row r="5135" spans="2:15" x14ac:dyDescent="0.2">
      <c r="B5135" s="14">
        <v>34136</v>
      </c>
      <c r="C5135" s="25">
        <v>844.12</v>
      </c>
      <c r="D5135" s="25">
        <v>844.13</v>
      </c>
      <c r="E5135" s="25">
        <v>836.17</v>
      </c>
      <c r="F5135" s="16">
        <v>839.51</v>
      </c>
      <c r="G5135" s="28">
        <f ca="1">IFERROR($F5135/OFFSET($F5135,G$12,)-1,"")</f>
        <v>-5.7557705745111543E-3</v>
      </c>
      <c r="H5135" s="29">
        <f ca="1">IFERROR($F5135/OFFSET($F5135,H$12,)-1,"")</f>
        <v>2.3193740249609851E-2</v>
      </c>
      <c r="I5135" s="29">
        <f ca="1">IFERROR($F5135/OFFSET($F5135,I$12,)-1,"")</f>
        <v>6.3990773364426712E-2</v>
      </c>
      <c r="J5135" s="29">
        <f ca="1">IFERROR($F5135/OFFSET($F5135,J$12,)-1,"")</f>
        <v>-0.15686451742492724</v>
      </c>
      <c r="K5135" s="30">
        <f>F5135/VLOOKUP(YEAR(B5135),$Z$13:$AB$35,3,FALSE)-1</f>
        <v>0.16111587507952763</v>
      </c>
      <c r="L5135" s="21">
        <f>MAX(F5135:$F$5741)</f>
        <v>1257.96</v>
      </c>
      <c r="M5135" s="28">
        <f ca="1">IF(OFFSET($O5135,M$12,)&lt;&gt;"",_xlfn.STDEV.S(OFFSET($O5135,,,M$12))*SQRT($J$12/$G$12),"")</f>
        <v>0.10425103635782562</v>
      </c>
      <c r="N5135" s="30">
        <f ca="1">IF(OFFSET($O5135,N$12,)&lt;&gt;"",_xlfn.STDEV.S(OFFSET($O5135,,,N$12))*SQRT($J$12/$G$12),"")</f>
        <v>0.14753443230536853</v>
      </c>
      <c r="O5135" s="4">
        <f t="shared" ref="O5135:O5198" ca="1" si="80">IFERROR(LN(1+G5135),"")</f>
        <v>-5.7723988583876099E-3</v>
      </c>
    </row>
    <row r="5136" spans="2:15" x14ac:dyDescent="0.2">
      <c r="B5136" s="14">
        <v>34135</v>
      </c>
      <c r="C5136" s="25">
        <v>849.93</v>
      </c>
      <c r="D5136" s="25">
        <v>849.98</v>
      </c>
      <c r="E5136" s="25">
        <v>840.55</v>
      </c>
      <c r="F5136" s="16">
        <v>844.37</v>
      </c>
      <c r="G5136" s="28">
        <f ca="1">IFERROR($F5136/OFFSET($F5136,G$12,)-1,"")</f>
        <v>-6.8455286465378684E-3</v>
      </c>
      <c r="H5136" s="29">
        <f ca="1">IFERROR($F5136/OFFSET($F5136,H$12,)-1,"")</f>
        <v>2.7151633112341145E-2</v>
      </c>
      <c r="I5136" s="29">
        <f ca="1">IFERROR($F5136/OFFSET($F5136,I$12,)-1,"")</f>
        <v>8.6453588615249988E-2</v>
      </c>
      <c r="J5136" s="29">
        <f ca="1">IFERROR($F5136/OFFSET($F5136,J$12,)-1,"")</f>
        <v>-0.15398873815201486</v>
      </c>
      <c r="K5136" s="30">
        <f>F5136/VLOOKUP(YEAR(B5136),$Z$13:$AB$35,3,FALSE)-1</f>
        <v>0.16783768083870432</v>
      </c>
      <c r="L5136" s="21">
        <f>MAX(F5136:$F$5741)</f>
        <v>1257.96</v>
      </c>
      <c r="M5136" s="28">
        <f ca="1">IF(OFFSET($O5136,M$12,)&lt;&gt;"",_xlfn.STDEV.S(OFFSET($O5136,,,M$12))*SQRT($J$12/$G$12),"")</f>
        <v>0.10137984279733164</v>
      </c>
      <c r="N5136" s="30">
        <f ca="1">IF(OFFSET($O5136,N$12,)&lt;&gt;"",_xlfn.STDEV.S(OFFSET($O5136,,,N$12))*SQRT($J$12/$G$12),"")</f>
        <v>0.14850850491252185</v>
      </c>
      <c r="O5136" s="4">
        <f t="shared" ca="1" si="80"/>
        <v>-6.869066759819584E-3</v>
      </c>
    </row>
    <row r="5137" spans="2:15" x14ac:dyDescent="0.2">
      <c r="B5137" s="14">
        <v>34134</v>
      </c>
      <c r="C5137" s="25">
        <v>837.86</v>
      </c>
      <c r="D5137" s="25">
        <v>850.64</v>
      </c>
      <c r="E5137" s="25">
        <v>837.86</v>
      </c>
      <c r="F5137" s="16">
        <v>850.19</v>
      </c>
      <c r="G5137" s="28">
        <f ca="1">IFERROR($F5137/OFFSET($F5137,G$12,)-1,"")</f>
        <v>1.4873527270122811E-2</v>
      </c>
      <c r="H5137" s="29">
        <f ca="1">IFERROR($F5137/OFFSET($F5137,H$12,)-1,"")</f>
        <v>4.2193265258590129E-2</v>
      </c>
      <c r="I5137" s="29">
        <f ca="1">IFERROR($F5137/OFFSET($F5137,I$12,)-1,"")</f>
        <v>0.10539180632662881</v>
      </c>
      <c r="J5137" s="29">
        <f ca="1">IFERROR($F5137/OFFSET($F5137,J$12,)-1,"")</f>
        <v>-0.1515831911305372</v>
      </c>
      <c r="K5137" s="30">
        <f>F5137/VLOOKUP(YEAR(B5137),$Z$13:$AB$35,3,FALSE)-1</f>
        <v>0.17588725069845945</v>
      </c>
      <c r="L5137" s="21">
        <f>MAX(F5137:$F$5741)</f>
        <v>1257.96</v>
      </c>
      <c r="M5137" s="28">
        <f ca="1">IF(OFFSET($O5137,M$12,)&lt;&gt;"",_xlfn.STDEV.S(OFFSET($O5137,,,M$12))*SQRT($J$12/$G$12),"")</f>
        <v>0.10157703472866557</v>
      </c>
      <c r="N5137" s="30">
        <f ca="1">IF(OFFSET($O5137,N$12,)&lt;&gt;"",_xlfn.STDEV.S(OFFSET($O5137,,,N$12))*SQRT($J$12/$G$12),"")</f>
        <v>0.14797401968518076</v>
      </c>
      <c r="O5137" s="4">
        <f t="shared" ca="1" si="80"/>
        <v>1.4764001055311993E-2</v>
      </c>
    </row>
    <row r="5138" spans="2:15" x14ac:dyDescent="0.2">
      <c r="B5138" s="14">
        <v>34131</v>
      </c>
      <c r="C5138" s="25">
        <v>825.62</v>
      </c>
      <c r="D5138" s="25">
        <v>838.53</v>
      </c>
      <c r="E5138" s="25">
        <v>825.59</v>
      </c>
      <c r="F5138" s="16">
        <v>837.73</v>
      </c>
      <c r="G5138" s="28">
        <f ca="1">IFERROR($F5138/OFFSET($F5138,G$12,)-1,"")</f>
        <v>1.5061189870350322E-2</v>
      </c>
      <c r="H5138" s="29">
        <f ca="1">IFERROR($F5138/OFFSET($F5138,H$12,)-1,"")</f>
        <v>3.984459367203308E-2</v>
      </c>
      <c r="I5138" s="29">
        <f ca="1">IFERROR($F5138/OFFSET($F5138,I$12,)-1,"")</f>
        <v>8.9106722656300708E-2</v>
      </c>
      <c r="J5138" s="29">
        <f ca="1">IFERROR($F5138/OFFSET($F5138,J$12,)-1,"")</f>
        <v>-0.16517519033762507</v>
      </c>
      <c r="K5138" s="30">
        <f>F5138/VLOOKUP(YEAR(B5138),$Z$13:$AB$35,3,FALSE)-1</f>
        <v>0.15865397914303903</v>
      </c>
      <c r="L5138" s="21">
        <f>MAX(F5138:$F$5741)</f>
        <v>1257.96</v>
      </c>
      <c r="M5138" s="28">
        <f ca="1">IF(OFFSET($O5138,M$12,)&lt;&gt;"",_xlfn.STDEV.S(OFFSET($O5138,,,M$12))*SQRT($J$12/$G$12),"")</f>
        <v>9.7214605577589819E-2</v>
      </c>
      <c r="N5138" s="30">
        <f ca="1">IF(OFFSET($O5138,N$12,)&lt;&gt;"",_xlfn.STDEV.S(OFFSET($O5138,,,N$12))*SQRT($J$12/$G$12),"")</f>
        <v>0.14529177805742746</v>
      </c>
      <c r="O5138" s="4">
        <f t="shared" ca="1" si="80"/>
        <v>1.4948896263199753E-2</v>
      </c>
    </row>
    <row r="5139" spans="2:15" x14ac:dyDescent="0.2">
      <c r="B5139" s="14">
        <v>34129</v>
      </c>
      <c r="C5139" s="25">
        <v>820.47</v>
      </c>
      <c r="D5139" s="25">
        <v>827.09</v>
      </c>
      <c r="E5139" s="25">
        <v>820.47</v>
      </c>
      <c r="F5139" s="16">
        <v>825.3</v>
      </c>
      <c r="G5139" s="28">
        <f ca="1">IFERROR($F5139/OFFSET($F5139,G$12,)-1,"")</f>
        <v>5.8746099843993704E-3</v>
      </c>
      <c r="H5139" s="29">
        <f ca="1">IFERROR($F5139/OFFSET($F5139,H$12,)-1,"")</f>
        <v>3.1586315513168151E-2</v>
      </c>
      <c r="I5139" s="29">
        <f ca="1">IFERROR($F5139/OFFSET($F5139,I$12,)-1,"")</f>
        <v>7.1331213084961265E-2</v>
      </c>
      <c r="J5139" s="29">
        <f ca="1">IFERROR($F5139/OFFSET($F5139,J$12,)-1,"")</f>
        <v>-0.17738173554213266</v>
      </c>
      <c r="K5139" s="30">
        <f>F5139/VLOOKUP(YEAR(B5139),$Z$13:$AB$35,3,FALSE)-1</f>
        <v>0.14146220021576172</v>
      </c>
      <c r="L5139" s="21">
        <f>MAX(F5139:$F$5741)</f>
        <v>1257.96</v>
      </c>
      <c r="M5139" s="28">
        <f ca="1">IF(OFFSET($O5139,M$12,)&lt;&gt;"",_xlfn.STDEV.S(OFFSET($O5139,,,M$12))*SQRT($J$12/$G$12),"")</f>
        <v>9.0253622673938314E-2</v>
      </c>
      <c r="N5139" s="30">
        <f ca="1">IF(OFFSET($O5139,N$12,)&lt;&gt;"",_xlfn.STDEV.S(OFFSET($O5139,,,N$12))*SQRT($J$12/$G$12),"")</f>
        <v>0.142064706065192</v>
      </c>
      <c r="O5139" s="4">
        <f t="shared" ca="1" si="80"/>
        <v>5.8574217464427052E-3</v>
      </c>
    </row>
    <row r="5140" spans="2:15" x14ac:dyDescent="0.2">
      <c r="B5140" s="14">
        <v>34128</v>
      </c>
      <c r="C5140" s="25">
        <v>821.79</v>
      </c>
      <c r="D5140" s="25">
        <v>822.38</v>
      </c>
      <c r="E5140" s="25">
        <v>817.3</v>
      </c>
      <c r="F5140" s="16">
        <v>820.48</v>
      </c>
      <c r="G5140" s="28">
        <f ca="1">IFERROR($F5140/OFFSET($F5140,G$12,)-1,"")</f>
        <v>-1.909859497597366E-3</v>
      </c>
      <c r="H5140" s="29">
        <f ca="1">IFERROR($F5140/OFFSET($F5140,H$12,)-1,"")</f>
        <v>3.3428218757084904E-2</v>
      </c>
      <c r="I5140" s="29">
        <f ca="1">IFERROR($F5140/OFFSET($F5140,I$12,)-1,"")</f>
        <v>6.5157278427605325E-2</v>
      </c>
      <c r="J5140" s="29">
        <f ca="1">IFERROR($F5140/OFFSET($F5140,J$12,)-1,"")</f>
        <v>-0.18516679411677073</v>
      </c>
      <c r="K5140" s="30">
        <f>F5140/VLOOKUP(YEAR(B5140),$Z$13:$AB$35,3,FALSE)-1</f>
        <v>0.13479571796077572</v>
      </c>
      <c r="L5140" s="21">
        <f>MAX(F5140:$F$5741)</f>
        <v>1257.96</v>
      </c>
      <c r="M5140" s="28">
        <f ca="1">IF(OFFSET($O5140,M$12,)&lt;&gt;"",_xlfn.STDEV.S(OFFSET($O5140,,,M$12))*SQRT($J$12/$G$12),"")</f>
        <v>9.5675733796291976E-2</v>
      </c>
      <c r="N5140" s="30">
        <f ca="1">IF(OFFSET($O5140,N$12,)&lt;&gt;"",_xlfn.STDEV.S(OFFSET($O5140,,,N$12))*SQRT($J$12/$G$12),"")</f>
        <v>0.1427043435876004</v>
      </c>
      <c r="O5140" s="4">
        <f t="shared" ca="1" si="80"/>
        <v>-1.9116856046900545E-3</v>
      </c>
    </row>
    <row r="5141" spans="2:15" x14ac:dyDescent="0.2">
      <c r="B5141" s="14">
        <v>34127</v>
      </c>
      <c r="C5141" s="25">
        <v>816.29</v>
      </c>
      <c r="D5141" s="25">
        <v>826.08</v>
      </c>
      <c r="E5141" s="25">
        <v>816.29</v>
      </c>
      <c r="F5141" s="16">
        <v>822.05</v>
      </c>
      <c r="G5141" s="28">
        <f ca="1">IFERROR($F5141/OFFSET($F5141,G$12,)-1,"")</f>
        <v>7.6982482807654851E-3</v>
      </c>
      <c r="H5141" s="29">
        <f ca="1">IFERROR($F5141/OFFSET($F5141,H$12,)-1,"")</f>
        <v>3.0719077173844811E-2</v>
      </c>
      <c r="I5141" s="29">
        <f ca="1">IFERROR($F5141/OFFSET($F5141,I$12,)-1,"")</f>
        <v>7.5587481027895587E-2</v>
      </c>
      <c r="J5141" s="29">
        <f ca="1">IFERROR($F5141/OFFSET($F5141,J$12,)-1,"")</f>
        <v>-0.17966450119250776</v>
      </c>
      <c r="K5141" s="30">
        <f>F5141/VLOOKUP(YEAR(B5141),$Z$13:$AB$35,3,FALSE)-1</f>
        <v>0.13696716550026267</v>
      </c>
      <c r="L5141" s="21">
        <f>MAX(F5141:$F$5741)</f>
        <v>1257.96</v>
      </c>
      <c r="M5141" s="28">
        <f ca="1">IF(OFFSET($O5141,M$12,)&lt;&gt;"",_xlfn.STDEV.S(OFFSET($O5141,,,M$12))*SQRT($J$12/$G$12),"")</f>
        <v>9.5749154761532285E-2</v>
      </c>
      <c r="N5141" s="30">
        <f ca="1">IF(OFFSET($O5141,N$12,)&lt;&gt;"",_xlfn.STDEV.S(OFFSET($O5141,,,N$12))*SQRT($J$12/$G$12),"")</f>
        <v>0.14424241029447663</v>
      </c>
      <c r="O5141" s="4">
        <f t="shared" ca="1" si="80"/>
        <v>7.6687679686465605E-3</v>
      </c>
    </row>
    <row r="5142" spans="2:15" x14ac:dyDescent="0.2">
      <c r="B5142" s="14">
        <v>34124</v>
      </c>
      <c r="C5142" s="25">
        <v>805.76</v>
      </c>
      <c r="D5142" s="25">
        <v>815.9</v>
      </c>
      <c r="E5142" s="25">
        <v>805.76</v>
      </c>
      <c r="F5142" s="16">
        <v>815.77</v>
      </c>
      <c r="G5142" s="28">
        <f ca="1">IFERROR($F5142/OFFSET($F5142,G$12,)-1,"")</f>
        <v>1.2586423047800999E-2</v>
      </c>
      <c r="H5142" s="29">
        <f ca="1">IFERROR($F5142/OFFSET($F5142,H$12,)-1,"")</f>
        <v>2.2960399267674791E-2</v>
      </c>
      <c r="I5142" s="29">
        <f ca="1">IFERROR($F5142/OFFSET($F5142,I$12,)-1,"")</f>
        <v>6.6616981773489181E-2</v>
      </c>
      <c r="J5142" s="29">
        <f ca="1">IFERROR($F5142/OFFSET($F5142,J$12,)-1,"")</f>
        <v>-0.1761563320541305</v>
      </c>
      <c r="K5142" s="30">
        <f>F5142/VLOOKUP(YEAR(B5142),$Z$13:$AB$35,3,FALSE)-1</f>
        <v>0.12828137534231421</v>
      </c>
      <c r="L5142" s="21">
        <f>MAX(F5142:$F$5741)</f>
        <v>1257.96</v>
      </c>
      <c r="M5142" s="28">
        <f ca="1">IF(OFFSET($O5142,M$12,)&lt;&gt;"",_xlfn.STDEV.S(OFFSET($O5142,,,M$12))*SQRT($J$12/$G$12),"")</f>
        <v>9.8020463914690797E-2</v>
      </c>
      <c r="N5142" s="30">
        <f ca="1">IF(OFFSET($O5142,N$12,)&lt;&gt;"",_xlfn.STDEV.S(OFFSET($O5142,,,N$12))*SQRT($J$12/$G$12),"")</f>
        <v>0.14327210166644286</v>
      </c>
      <c r="O5142" s="4">
        <f t="shared" ca="1" si="80"/>
        <v>1.2507872452526398E-2</v>
      </c>
    </row>
    <row r="5143" spans="2:15" x14ac:dyDescent="0.2">
      <c r="B5143" s="14">
        <v>34123</v>
      </c>
      <c r="C5143" s="25">
        <v>800.15</v>
      </c>
      <c r="D5143" s="25">
        <v>805.84</v>
      </c>
      <c r="E5143" s="25">
        <v>800.15</v>
      </c>
      <c r="F5143" s="16">
        <v>805.63</v>
      </c>
      <c r="G5143" s="28">
        <f ca="1">IFERROR($F5143/OFFSET($F5143,G$12,)-1,"")</f>
        <v>6.9997375098433956E-3</v>
      </c>
      <c r="H5143" s="29">
        <f ca="1">IFERROR($F5143/OFFSET($F5143,H$12,)-1,"")</f>
        <v>1.1831049597468057E-2</v>
      </c>
      <c r="I5143" s="29">
        <f ca="1">IFERROR($F5143/OFFSET($F5143,I$12,)-1,"")</f>
        <v>5.7604200853298426E-2</v>
      </c>
      <c r="J5143" s="29">
        <f ca="1">IFERROR($F5143/OFFSET($F5143,J$12,)-1,"")</f>
        <v>-0.18387462771238117</v>
      </c>
      <c r="K5143" s="30">
        <f>F5143/VLOOKUP(YEAR(B5143),$Z$13:$AB$35,3,FALSE)-1</f>
        <v>0.11425686702995774</v>
      </c>
      <c r="L5143" s="21">
        <f>MAX(F5143:$F$5741)</f>
        <v>1257.96</v>
      </c>
      <c r="M5143" s="28">
        <f ca="1">IF(OFFSET($O5143,M$12,)&lt;&gt;"",_xlfn.STDEV.S(OFFSET($O5143,,,M$12))*SQRT($J$12/$G$12),"")</f>
        <v>9.2903462516610136E-2</v>
      </c>
      <c r="N5143" s="30">
        <f ca="1">IF(OFFSET($O5143,N$12,)&lt;&gt;"",_xlfn.STDEV.S(OFFSET($O5143,,,N$12))*SQRT($J$12/$G$12),"")</f>
        <v>0.1407398651853061</v>
      </c>
      <c r="O5143" s="4">
        <f t="shared" ca="1" si="80"/>
        <v>6.9753530708931508E-3</v>
      </c>
    </row>
    <row r="5144" spans="2:15" x14ac:dyDescent="0.2">
      <c r="B5144" s="14">
        <v>34122</v>
      </c>
      <c r="C5144" s="25">
        <v>793.94</v>
      </c>
      <c r="D5144" s="25">
        <v>800.13</v>
      </c>
      <c r="E5144" s="25">
        <v>793.94</v>
      </c>
      <c r="F5144" s="16">
        <v>800.03</v>
      </c>
      <c r="G5144" s="28">
        <f ca="1">IFERROR($F5144/OFFSET($F5144,G$12,)-1,"")</f>
        <v>7.6706048315993147E-3</v>
      </c>
      <c r="H5144" s="29">
        <f ca="1">IFERROR($F5144/OFFSET($F5144,H$12,)-1,"")</f>
        <v>6.3776793800944809E-3</v>
      </c>
      <c r="I5144" s="29">
        <f ca="1">IFERROR($F5144/OFFSET($F5144,I$12,)-1,"")</f>
        <v>4.7365320416312029E-2</v>
      </c>
      <c r="J5144" s="29">
        <f ca="1">IFERROR($F5144/OFFSET($F5144,J$12,)-1,"")</f>
        <v>-0.18661420525020844</v>
      </c>
      <c r="K5144" s="30">
        <f>F5144/VLOOKUP(YEAR(B5144),$Z$13:$AB$35,3,FALSE)-1</f>
        <v>0.10651157644325182</v>
      </c>
      <c r="L5144" s="21">
        <f>MAX(F5144:$F$5741)</f>
        <v>1257.96</v>
      </c>
      <c r="M5144" s="28">
        <f ca="1">IF(OFFSET($O5144,M$12,)&lt;&gt;"",_xlfn.STDEV.S(OFFSET($O5144,,,M$12))*SQRT($J$12/$G$12),"")</f>
        <v>9.247303047541007E-2</v>
      </c>
      <c r="N5144" s="30">
        <f ca="1">IF(OFFSET($O5144,N$12,)&lt;&gt;"",_xlfn.STDEV.S(OFFSET($O5144,,,N$12))*SQRT($J$12/$G$12),"")</f>
        <v>0.14029365440317182</v>
      </c>
      <c r="O5144" s="4">
        <f t="shared" ca="1" si="80"/>
        <v>7.6413353236245698E-3</v>
      </c>
    </row>
    <row r="5145" spans="2:15" x14ac:dyDescent="0.2">
      <c r="B5145" s="14">
        <v>34121</v>
      </c>
      <c r="C5145" s="25">
        <v>797.36</v>
      </c>
      <c r="D5145" s="25">
        <v>797.36</v>
      </c>
      <c r="E5145" s="25">
        <v>791.47</v>
      </c>
      <c r="F5145" s="16">
        <v>793.94</v>
      </c>
      <c r="G5145" s="28">
        <f ca="1">IFERROR($F5145/OFFSET($F5145,G$12,)-1,"")</f>
        <v>-4.5263619835745894E-3</v>
      </c>
      <c r="H5145" s="29">
        <f ca="1">IFERROR($F5145/OFFSET($F5145,H$12,)-1,"")</f>
        <v>2.842021498313807E-3</v>
      </c>
      <c r="I5145" s="29">
        <f ca="1">IFERROR($F5145/OFFSET($F5145,I$12,)-1,"")</f>
        <v>3.9052480041879445E-2</v>
      </c>
      <c r="J5145" s="29">
        <f ca="1">IFERROR($F5145/OFFSET($F5145,J$12,)-1,"")</f>
        <v>-0.19948779479526912</v>
      </c>
      <c r="K5145" s="30">
        <f>F5145/VLOOKUP(YEAR(B5145),$Z$13:$AB$35,3,FALSE)-1</f>
        <v>9.808857293020945E-2</v>
      </c>
      <c r="L5145" s="21">
        <f>MAX(F5145:$F$5741)</f>
        <v>1257.96</v>
      </c>
      <c r="M5145" s="28">
        <f ca="1">IF(OFFSET($O5145,M$12,)&lt;&gt;"",_xlfn.STDEV.S(OFFSET($O5145,,,M$12))*SQRT($J$12/$G$12),"")</f>
        <v>9.2819782753498808E-2</v>
      </c>
      <c r="N5145" s="30">
        <f ca="1">IF(OFFSET($O5145,N$12,)&lt;&gt;"",_xlfn.STDEV.S(OFFSET($O5145,,,N$12))*SQRT($J$12/$G$12),"")</f>
        <v>0.13961781414032232</v>
      </c>
      <c r="O5145" s="4">
        <f t="shared" ca="1" si="80"/>
        <v>-4.5366369772618176E-3</v>
      </c>
    </row>
    <row r="5146" spans="2:15" x14ac:dyDescent="0.2">
      <c r="B5146" s="14">
        <v>34117</v>
      </c>
      <c r="C5146" s="25">
        <v>797.65</v>
      </c>
      <c r="D5146" s="25">
        <v>798.87</v>
      </c>
      <c r="E5146" s="25">
        <v>797.12</v>
      </c>
      <c r="F5146" s="16">
        <v>797.55</v>
      </c>
      <c r="G5146" s="28">
        <f ca="1">IFERROR($F5146/OFFSET($F5146,G$12,)-1,"")</f>
        <v>1.1285832518237449E-4</v>
      </c>
      <c r="H5146" s="29">
        <f ca="1">IFERROR($F5146/OFFSET($F5146,H$12,)-1,"")</f>
        <v>-3.4860184421622309E-3</v>
      </c>
      <c r="I5146" s="29">
        <f ca="1">IFERROR($F5146/OFFSET($F5146,I$12,)-1,"")</f>
        <v>3.6398367856121938E-2</v>
      </c>
      <c r="J5146" s="29">
        <f ca="1">IFERROR($F5146/OFFSET($F5146,J$12,)-1,"")</f>
        <v>-0.19013190629474308</v>
      </c>
      <c r="K5146" s="30">
        <f>F5146/VLOOKUP(YEAR(B5146),$Z$13:$AB$35,3,FALSE)-1</f>
        <v>0.10308151918342512</v>
      </c>
      <c r="L5146" s="21">
        <f>MAX(F5146:$F$5741)</f>
        <v>1257.96</v>
      </c>
      <c r="M5146" s="28">
        <f ca="1">IF(OFFSET($O5146,M$12,)&lt;&gt;"",_xlfn.STDEV.S(OFFSET($O5146,,,M$12))*SQRT($J$12/$G$12),"")</f>
        <v>9.9944287435995594E-2</v>
      </c>
      <c r="N5146" s="30">
        <f ca="1">IF(OFFSET($O5146,N$12,)&lt;&gt;"",_xlfn.STDEV.S(OFFSET($O5146,,,N$12))*SQRT($J$12/$G$12),"")</f>
        <v>0.13948826124506183</v>
      </c>
      <c r="O5146" s="4">
        <f t="shared" ca="1" si="80"/>
        <v>1.1285195716071133E-4</v>
      </c>
    </row>
    <row r="5147" spans="2:15" x14ac:dyDescent="0.2">
      <c r="B5147" s="14">
        <v>34116</v>
      </c>
      <c r="C5147" s="25">
        <v>796.34</v>
      </c>
      <c r="D5147" s="25">
        <v>799.04</v>
      </c>
      <c r="E5147" s="25">
        <v>795.66</v>
      </c>
      <c r="F5147" s="16">
        <v>797.46</v>
      </c>
      <c r="G5147" s="28">
        <f ca="1">IFERROR($F5147/OFFSET($F5147,G$12,)-1,"")</f>
        <v>1.5699375792819215E-3</v>
      </c>
      <c r="H5147" s="29">
        <f ca="1">IFERROR($F5147/OFFSET($F5147,H$12,)-1,"")</f>
        <v>-1.7899836022480242E-3</v>
      </c>
      <c r="I5147" s="29">
        <f ca="1">IFERROR($F5147/OFFSET($F5147,I$12,)-1,"")</f>
        <v>3.3099713697192668E-2</v>
      </c>
      <c r="J5147" s="29">
        <f ca="1">IFERROR($F5147/OFFSET($F5147,J$12,)-1,"")</f>
        <v>-0.18486793687137137</v>
      </c>
      <c r="K5147" s="30">
        <f>F5147/VLOOKUP(YEAR(B5147),$Z$13:$AB$35,3,FALSE)-1</f>
        <v>0.10295704129899597</v>
      </c>
      <c r="L5147" s="21">
        <f>MAX(F5147:$F$5741)</f>
        <v>1257.96</v>
      </c>
      <c r="M5147" s="28">
        <f ca="1">IF(OFFSET($O5147,M$12,)&lt;&gt;"",_xlfn.STDEV.S(OFFSET($O5147,,,M$12))*SQRT($J$12/$G$12),"")</f>
        <v>0.10186612962145336</v>
      </c>
      <c r="N5147" s="30">
        <f ca="1">IF(OFFSET($O5147,N$12,)&lt;&gt;"",_xlfn.STDEV.S(OFFSET($O5147,,,N$12))*SQRT($J$12/$G$12),"")</f>
        <v>0.13975923484091432</v>
      </c>
      <c r="O5147" s="4">
        <f t="shared" ca="1" si="80"/>
        <v>1.5687065155741927E-3</v>
      </c>
    </row>
    <row r="5148" spans="2:15" x14ac:dyDescent="0.2">
      <c r="B5148" s="14">
        <v>34115</v>
      </c>
      <c r="C5148" s="25">
        <v>794.64</v>
      </c>
      <c r="D5148" s="25">
        <v>796.23</v>
      </c>
      <c r="E5148" s="25">
        <v>794.27</v>
      </c>
      <c r="F5148" s="16">
        <v>796.21</v>
      </c>
      <c r="G5148" s="28">
        <f ca="1">IFERROR($F5148/OFFSET($F5148,G$12,)-1,"")</f>
        <v>1.5724061588004989E-3</v>
      </c>
      <c r="H5148" s="29">
        <f ca="1">IFERROR($F5148/OFFSET($F5148,H$12,)-1,"")</f>
        <v>-5.4833874594054643E-3</v>
      </c>
      <c r="I5148" s="29">
        <f ca="1">IFERROR($F5148/OFFSET($F5148,I$12,)-1,"")</f>
        <v>3.2001762754044094E-2</v>
      </c>
      <c r="J5148" s="29">
        <f ca="1">IFERROR($F5148/OFFSET($F5148,J$12,)-1,"")</f>
        <v>-0.18380129368227893</v>
      </c>
      <c r="K5148" s="30">
        <f>F5148/VLOOKUP(YEAR(B5148),$Z$13:$AB$35,3,FALSE)-1</f>
        <v>0.10122818179303494</v>
      </c>
      <c r="L5148" s="21">
        <f>MAX(F5148:$F$5741)</f>
        <v>1257.96</v>
      </c>
      <c r="M5148" s="28">
        <f ca="1">IF(OFFSET($O5148,M$12,)&lt;&gt;"",_xlfn.STDEV.S(OFFSET($O5148,,,M$12))*SQRT($J$12/$G$12),"")</f>
        <v>0.10814506205259847</v>
      </c>
      <c r="N5148" s="30">
        <f ca="1">IF(OFFSET($O5148,N$12,)&lt;&gt;"",_xlfn.STDEV.S(OFFSET($O5148,,,N$12))*SQRT($J$12/$G$12),"")</f>
        <v>0.14874941290657179</v>
      </c>
      <c r="O5148" s="4">
        <f t="shared" ca="1" si="80"/>
        <v>1.5711712226144045E-3</v>
      </c>
    </row>
    <row r="5149" spans="2:15" x14ac:dyDescent="0.2">
      <c r="B5149" s="14">
        <v>34114</v>
      </c>
      <c r="C5149" s="25">
        <v>792.06</v>
      </c>
      <c r="D5149" s="25">
        <v>796.23</v>
      </c>
      <c r="E5149" s="25">
        <v>791.86</v>
      </c>
      <c r="F5149" s="16">
        <v>794.96</v>
      </c>
      <c r="G5149" s="28">
        <f ca="1">IFERROR($F5149/OFFSET($F5149,G$12,)-1,"")</f>
        <v>4.1304045775492071E-3</v>
      </c>
      <c r="H5149" s="29">
        <f ca="1">IFERROR($F5149/OFFSET($F5149,H$12,)-1,"")</f>
        <v>-7.1650346310003776E-4</v>
      </c>
      <c r="I5149" s="29">
        <f ca="1">IFERROR($F5149/OFFSET($F5149,I$12,)-1,"")</f>
        <v>2.0645028759244122E-2</v>
      </c>
      <c r="J5149" s="29">
        <f ca="1">IFERROR($F5149/OFFSET($F5149,J$12,)-1,"")</f>
        <v>-0.19011379728394306</v>
      </c>
      <c r="K5149" s="30">
        <f>F5149/VLOOKUP(YEAR(B5149),$Z$13:$AB$35,3,FALSE)-1</f>
        <v>9.9499322287073699E-2</v>
      </c>
      <c r="L5149" s="21">
        <f>MAX(F5149:$F$5741)</f>
        <v>1257.96</v>
      </c>
      <c r="M5149" s="28">
        <f ca="1">IF(OFFSET($O5149,M$12,)&lt;&gt;"",_xlfn.STDEV.S(OFFSET($O5149,,,M$12))*SQRT($J$12/$G$12),"")</f>
        <v>0.11026624209253183</v>
      </c>
      <c r="N5149" s="30">
        <f ca="1">IF(OFFSET($O5149,N$12,)&lt;&gt;"",_xlfn.STDEV.S(OFFSET($O5149,,,N$12))*SQRT($J$12/$G$12),"")</f>
        <v>0.15145072853361988</v>
      </c>
      <c r="O5149" s="4">
        <f t="shared" ca="1" si="80"/>
        <v>4.1218978726059122E-3</v>
      </c>
    </row>
    <row r="5150" spans="2:15" x14ac:dyDescent="0.2">
      <c r="B5150" s="14">
        <v>34113</v>
      </c>
      <c r="C5150" s="25">
        <v>799.98</v>
      </c>
      <c r="D5150" s="25">
        <v>799.98</v>
      </c>
      <c r="E5150" s="25">
        <v>791.32</v>
      </c>
      <c r="F5150" s="16">
        <v>791.69</v>
      </c>
      <c r="G5150" s="28">
        <f ca="1">IFERROR($F5150/OFFSET($F5150,G$12,)-1,"")</f>
        <v>-1.0807906639678122E-2</v>
      </c>
      <c r="H5150" s="29">
        <f ca="1">IFERROR($F5150/OFFSET($F5150,H$12,)-1,"")</f>
        <v>1.3153734269273354E-3</v>
      </c>
      <c r="I5150" s="29">
        <f ca="1">IFERROR($F5150/OFFSET($F5150,I$12,)-1,"")</f>
        <v>1.4284982191816065E-2</v>
      </c>
      <c r="J5150" s="29">
        <f ca="1">IFERROR($F5150/OFFSET($F5150,J$12,)-1,"")</f>
        <v>-0.19025263373222867</v>
      </c>
      <c r="K5150" s="30">
        <f>F5150/VLOOKUP(YEAR(B5150),$Z$13:$AB$35,3,FALSE)-1</f>
        <v>9.4976625819479521E-2</v>
      </c>
      <c r="L5150" s="21">
        <f>MAX(F5150:$F$5741)</f>
        <v>1257.96</v>
      </c>
      <c r="M5150" s="28">
        <f ca="1">IF(OFFSET($O5150,M$12,)&lt;&gt;"",_xlfn.STDEV.S(OFFSET($O5150,,,M$12))*SQRT($J$12/$G$12),"")</f>
        <v>0.11049263736877446</v>
      </c>
      <c r="N5150" s="30">
        <f ca="1">IF(OFFSET($O5150,N$12,)&lt;&gt;"",_xlfn.STDEV.S(OFFSET($O5150,,,N$12))*SQRT($J$12/$G$12),"")</f>
        <v>0.15188099124758325</v>
      </c>
      <c r="O5150" s="4">
        <f t="shared" ca="1" si="80"/>
        <v>-1.0866736330505746E-2</v>
      </c>
    </row>
    <row r="5151" spans="2:15" x14ac:dyDescent="0.2">
      <c r="B5151" s="14">
        <v>34110</v>
      </c>
      <c r="C5151" s="25">
        <v>799.09</v>
      </c>
      <c r="D5151" s="25">
        <v>801.37</v>
      </c>
      <c r="E5151" s="25">
        <v>799.06</v>
      </c>
      <c r="F5151" s="16">
        <v>800.34</v>
      </c>
      <c r="G5151" s="28">
        <f ca="1">IFERROR($F5151/OFFSET($F5151,G$12,)-1,"")</f>
        <v>1.8150183379439522E-3</v>
      </c>
      <c r="H5151" s="29">
        <f ca="1">IFERROR($F5151/OFFSET($F5151,H$12,)-1,"")</f>
        <v>1.4346911358394054E-2</v>
      </c>
      <c r="I5151" s="29">
        <f ca="1">IFERROR($F5151/OFFSET($F5151,I$12,)-1,"")</f>
        <v>3.6750132777180422E-2</v>
      </c>
      <c r="J5151" s="29">
        <f ca="1">IFERROR($F5151/OFFSET($F5151,J$12,)-1,"")</f>
        <v>-0.17699442650597452</v>
      </c>
      <c r="K5151" s="30">
        <f>F5151/VLOOKUP(YEAR(B5151),$Z$13:$AB$35,3,FALSE)-1</f>
        <v>0.10694033360073041</v>
      </c>
      <c r="L5151" s="21">
        <f>MAX(F5151:$F$5741)</f>
        <v>1257.96</v>
      </c>
      <c r="M5151" s="28">
        <f ca="1">IF(OFFSET($O5151,M$12,)&lt;&gt;"",_xlfn.STDEV.S(OFFSET($O5151,,,M$12))*SQRT($J$12/$G$12),"")</f>
        <v>0.10512569428685069</v>
      </c>
      <c r="N5151" s="30">
        <f ca="1">IF(OFFSET($O5151,N$12,)&lt;&gt;"",_xlfn.STDEV.S(OFFSET($O5151,,,N$12))*SQRT($J$12/$G$12),"")</f>
        <v>0.1527055959043622</v>
      </c>
      <c r="O5151" s="4">
        <f t="shared" ca="1" si="80"/>
        <v>1.813373182517795E-3</v>
      </c>
    </row>
    <row r="5152" spans="2:15" x14ac:dyDescent="0.2">
      <c r="B5152" s="14">
        <v>34108</v>
      </c>
      <c r="C5152" s="25">
        <v>800.36</v>
      </c>
      <c r="D5152" s="25">
        <v>800.36</v>
      </c>
      <c r="E5152" s="25">
        <v>796.56</v>
      </c>
      <c r="F5152" s="16">
        <v>798.89</v>
      </c>
      <c r="G5152" s="28">
        <f ca="1">IFERROR($F5152/OFFSET($F5152,G$12,)-1,"")</f>
        <v>-2.135898076442766E-3</v>
      </c>
      <c r="H5152" s="29">
        <f ca="1">IFERROR($F5152/OFFSET($F5152,H$12,)-1,"")</f>
        <v>2.7934326668210829E-2</v>
      </c>
      <c r="I5152" s="29">
        <f ca="1">IFERROR($F5152/OFFSET($F5152,I$12,)-1,"")</f>
        <v>3.8612046438461167E-2</v>
      </c>
      <c r="J5152" s="29">
        <f ca="1">IFERROR($F5152/OFFSET($F5152,J$12,)-1,"")</f>
        <v>-0.16564141662053911</v>
      </c>
      <c r="K5152" s="30">
        <f>F5152/VLOOKUP(YEAR(B5152),$Z$13:$AB$35,3,FALSE)-1</f>
        <v>0.10493485657381529</v>
      </c>
      <c r="L5152" s="21">
        <f>MAX(F5152:$F$5741)</f>
        <v>1257.96</v>
      </c>
      <c r="M5152" s="28">
        <f ca="1">IF(OFFSET($O5152,M$12,)&lt;&gt;"",_xlfn.STDEV.S(OFFSET($O5152,,,M$12))*SQRT($J$12/$G$12),"")</f>
        <v>0.1098648254575655</v>
      </c>
      <c r="N5152" s="30">
        <f ca="1">IF(OFFSET($O5152,N$12,)&lt;&gt;"",_xlfn.STDEV.S(OFFSET($O5152,,,N$12))*SQRT($J$12/$G$12),"")</f>
        <v>0.15308710909973833</v>
      </c>
      <c r="O5152" s="4">
        <f t="shared" ca="1" si="80"/>
        <v>-2.1381823599833961E-3</v>
      </c>
    </row>
    <row r="5153" spans="2:15" x14ac:dyDescent="0.2">
      <c r="B5153" s="14">
        <v>34107</v>
      </c>
      <c r="C5153" s="25">
        <v>795.92</v>
      </c>
      <c r="D5153" s="25">
        <v>803.42</v>
      </c>
      <c r="E5153" s="25">
        <v>795.92</v>
      </c>
      <c r="F5153" s="16">
        <v>800.6</v>
      </c>
      <c r="G5153" s="28">
        <f ca="1">IFERROR($F5153/OFFSET($F5153,G$12,)-1,"")</f>
        <v>6.3731097507322421E-3</v>
      </c>
      <c r="H5153" s="29">
        <f ca="1">IFERROR($F5153/OFFSET($F5153,H$12,)-1,"")</f>
        <v>4.0916360043165678E-2</v>
      </c>
      <c r="I5153" s="29">
        <f ca="1">IFERROR($F5153/OFFSET($F5153,I$12,)-1,"")</f>
        <v>3.7369130299575115E-2</v>
      </c>
      <c r="J5153" s="29">
        <f ca="1">IFERROR($F5153/OFFSET($F5153,J$12,)-1,"")</f>
        <v>-0.16904522195813054</v>
      </c>
      <c r="K5153" s="30">
        <f>F5153/VLOOKUP(YEAR(B5153),$Z$13:$AB$35,3,FALSE)-1</f>
        <v>0.10729993637797031</v>
      </c>
      <c r="L5153" s="21">
        <f>MAX(F5153:$F$5741)</f>
        <v>1257.96</v>
      </c>
      <c r="M5153" s="28">
        <f ca="1">IF(OFFSET($O5153,M$12,)&lt;&gt;"",_xlfn.STDEV.S(OFFSET($O5153,,,M$12))*SQRT($J$12/$G$12),"")</f>
        <v>0.10940146777148013</v>
      </c>
      <c r="N5153" s="30">
        <f ca="1">IF(OFFSET($O5153,N$12,)&lt;&gt;"",_xlfn.STDEV.S(OFFSET($O5153,,,N$12))*SQRT($J$12/$G$12),"")</f>
        <v>0.16060868516085702</v>
      </c>
      <c r="O5153" s="4">
        <f t="shared" ca="1" si="80"/>
        <v>6.3528873609808474E-3</v>
      </c>
    </row>
    <row r="5154" spans="2:15" x14ac:dyDescent="0.2">
      <c r="B5154" s="14">
        <v>34106</v>
      </c>
      <c r="C5154" s="25">
        <v>790.53</v>
      </c>
      <c r="D5154" s="25">
        <v>795.53</v>
      </c>
      <c r="E5154" s="25">
        <v>790.36</v>
      </c>
      <c r="F5154" s="16">
        <v>795.53</v>
      </c>
      <c r="G5154" s="28">
        <f ca="1">IFERROR($F5154/OFFSET($F5154,G$12,)-1,"")</f>
        <v>6.1721368494276341E-3</v>
      </c>
      <c r="H5154" s="29">
        <f ca="1">IFERROR($F5154/OFFSET($F5154,H$12,)-1,"")</f>
        <v>3.4243814922190863E-2</v>
      </c>
      <c r="I5154" s="29">
        <f ca="1">IFERROR($F5154/OFFSET($F5154,I$12,)-1,"")</f>
        <v>3.9283568050583861E-2</v>
      </c>
      <c r="J5154" s="29">
        <f ca="1">IFERROR($F5154/OFFSET($F5154,J$12,)-1,"")</f>
        <v>-0.17710886992500652</v>
      </c>
      <c r="K5154" s="30">
        <f>F5154/VLOOKUP(YEAR(B5154),$Z$13:$AB$35,3,FALSE)-1</f>
        <v>0.10028768222179196</v>
      </c>
      <c r="L5154" s="21">
        <f>MAX(F5154:$F$5741)</f>
        <v>1257.96</v>
      </c>
      <c r="M5154" s="28">
        <f ca="1">IF(OFFSET($O5154,M$12,)&lt;&gt;"",_xlfn.STDEV.S(OFFSET($O5154,,,M$12))*SQRT($J$12/$G$12),"")</f>
        <v>0.10892116731758213</v>
      </c>
      <c r="N5154" s="30">
        <f ca="1">IF(OFFSET($O5154,N$12,)&lt;&gt;"",_xlfn.STDEV.S(OFFSET($O5154,,,N$12))*SQRT($J$12/$G$12),"")</f>
        <v>0.16019026060242292</v>
      </c>
      <c r="O5154" s="4">
        <f t="shared" ca="1" si="80"/>
        <v>6.1531672281667877E-3</v>
      </c>
    </row>
    <row r="5155" spans="2:15" x14ac:dyDescent="0.2">
      <c r="B5155" s="14">
        <v>34103</v>
      </c>
      <c r="C5155" s="25">
        <v>789.14</v>
      </c>
      <c r="D5155" s="25">
        <v>790.93</v>
      </c>
      <c r="E5155" s="25">
        <v>785.72</v>
      </c>
      <c r="F5155" s="16">
        <v>790.65</v>
      </c>
      <c r="G5155" s="28">
        <f ca="1">IFERROR($F5155/OFFSET($F5155,G$12,)-1,"")</f>
        <v>2.0658538440090357E-3</v>
      </c>
      <c r="H5155" s="29">
        <f ca="1">IFERROR($F5155/OFFSET($F5155,H$12,)-1,"")</f>
        <v>2.6351658337119499E-2</v>
      </c>
      <c r="I5155" s="29">
        <f ca="1">IFERROR($F5155/OFFSET($F5155,I$12,)-1,"")</f>
        <v>1.983824990003491E-2</v>
      </c>
      <c r="J5155" s="29">
        <f ca="1">IFERROR($F5155/OFFSET($F5155,J$12,)-1,"")</f>
        <v>-0.18368505823077552</v>
      </c>
      <c r="K5155" s="30">
        <f>F5155/VLOOKUP(YEAR(B5155),$Z$13:$AB$35,3,FALSE)-1</f>
        <v>9.3538214710519707E-2</v>
      </c>
      <c r="L5155" s="21">
        <f>MAX(F5155:$F$5741)</f>
        <v>1257.96</v>
      </c>
      <c r="M5155" s="28">
        <f ca="1">IF(OFFSET($O5155,M$12,)&lt;&gt;"",_xlfn.STDEV.S(OFFSET($O5155,,,M$12))*SQRT($J$12/$G$12),"")</f>
        <v>0.11405949701965631</v>
      </c>
      <c r="N5155" s="30">
        <f ca="1">IF(OFFSET($O5155,N$12,)&lt;&gt;"",_xlfn.STDEV.S(OFFSET($O5155,,,N$12))*SQRT($J$12/$G$12),"")</f>
        <v>0.16098731120520224</v>
      </c>
      <c r="O5155" s="4">
        <f t="shared" ca="1" si="80"/>
        <v>2.0637229022614145E-3</v>
      </c>
    </row>
    <row r="5156" spans="2:15" x14ac:dyDescent="0.2">
      <c r="B5156" s="14">
        <v>34102</v>
      </c>
      <c r="C5156" s="25">
        <v>777.05</v>
      </c>
      <c r="D5156" s="25">
        <v>789.26</v>
      </c>
      <c r="E5156" s="25">
        <v>777.03</v>
      </c>
      <c r="F5156" s="16">
        <v>789.02</v>
      </c>
      <c r="G5156" s="28">
        <f ca="1">IFERROR($F5156/OFFSET($F5156,G$12,)-1,"")</f>
        <v>1.5234565995007721E-2</v>
      </c>
      <c r="H5156" s="29">
        <f ca="1">IFERROR($F5156/OFFSET($F5156,H$12,)-1,"")</f>
        <v>2.4315517532357944E-2</v>
      </c>
      <c r="I5156" s="29">
        <f ca="1">IFERROR($F5156/OFFSET($F5156,I$12,)-1,"")</f>
        <v>1.1745697945785061E-2</v>
      </c>
      <c r="J5156" s="29">
        <f ca="1">IFERROR($F5156/OFFSET($F5156,J$12,)-1,"")</f>
        <v>-0.18712203162829033</v>
      </c>
      <c r="K5156" s="30">
        <f>F5156/VLOOKUP(YEAR(B5156),$Z$13:$AB$35,3,FALSE)-1</f>
        <v>9.1283781914746509E-2</v>
      </c>
      <c r="L5156" s="21">
        <f>MAX(F5156:$F$5741)</f>
        <v>1257.96</v>
      </c>
      <c r="M5156" s="28">
        <f ca="1">IF(OFFSET($O5156,M$12,)&lt;&gt;"",_xlfn.STDEV.S(OFFSET($O5156,,,M$12))*SQRT($J$12/$G$12),"")</f>
        <v>0.12408040949652858</v>
      </c>
      <c r="N5156" s="30">
        <f ca="1">IF(OFFSET($O5156,N$12,)&lt;&gt;"",_xlfn.STDEV.S(OFFSET($O5156,,,N$12))*SQRT($J$12/$G$12),"")</f>
        <v>0.16200737058199782</v>
      </c>
      <c r="O5156" s="4">
        <f t="shared" ca="1" si="80"/>
        <v>1.511968529684469E-2</v>
      </c>
    </row>
    <row r="5157" spans="2:15" x14ac:dyDescent="0.2">
      <c r="B5157" s="14">
        <v>34101</v>
      </c>
      <c r="C5157" s="25">
        <v>769.13</v>
      </c>
      <c r="D5157" s="25">
        <v>778.18</v>
      </c>
      <c r="E5157" s="25">
        <v>769.1</v>
      </c>
      <c r="F5157" s="16">
        <v>777.18</v>
      </c>
      <c r="G5157" s="28">
        <f ca="1">IFERROR($F5157/OFFSET($F5157,G$12,)-1,"")</f>
        <v>1.0466371094613347E-2</v>
      </c>
      <c r="H5157" s="29">
        <f ca="1">IFERROR($F5157/OFFSET($F5157,H$12,)-1,"")</f>
        <v>1.6878630868268241E-2</v>
      </c>
      <c r="I5157" s="29">
        <f ca="1">IFERROR($F5157/OFFSET($F5157,I$12,)-1,"")</f>
        <v>-1.5218135049861359E-2</v>
      </c>
      <c r="J5157" s="29">
        <f ca="1">IFERROR($F5157/OFFSET($F5157,J$12,)-1,"")</f>
        <v>-0.2002922321805255</v>
      </c>
      <c r="K5157" s="30">
        <f>F5157/VLOOKUP(YEAR(B5157),$Z$13:$AB$35,3,FALSE)-1</f>
        <v>7.4908024674282814E-2</v>
      </c>
      <c r="L5157" s="21">
        <f>MAX(F5157:$F$5741)</f>
        <v>1257.96</v>
      </c>
      <c r="M5157" s="28">
        <f ca="1">IF(OFFSET($O5157,M$12,)&lt;&gt;"",_xlfn.STDEV.S(OFFSET($O5157,,,M$12))*SQRT($J$12/$G$12),"")</f>
        <v>0.11714194927319899</v>
      </c>
      <c r="N5157" s="30">
        <f ca="1">IF(OFFSET($O5157,N$12,)&lt;&gt;"",_xlfn.STDEV.S(OFFSET($O5157,,,N$12))*SQRT($J$12/$G$12),"")</f>
        <v>0.16288335772934898</v>
      </c>
      <c r="O5157" s="4">
        <f t="shared" ca="1" si="80"/>
        <v>1.0411977836823004E-2</v>
      </c>
    </row>
    <row r="5158" spans="2:15" x14ac:dyDescent="0.2">
      <c r="B5158" s="14">
        <v>34100</v>
      </c>
      <c r="C5158" s="25">
        <v>769.25</v>
      </c>
      <c r="D5158" s="25">
        <v>770.14</v>
      </c>
      <c r="E5158" s="25">
        <v>766.82</v>
      </c>
      <c r="F5158" s="16">
        <v>769.13</v>
      </c>
      <c r="G5158" s="28">
        <f ca="1">IFERROR($F5158/OFFSET($F5158,G$12,)-1,"")</f>
        <v>-7.8004134219211707E-5</v>
      </c>
      <c r="H5158" s="29">
        <f ca="1">IFERROR($F5158/OFFSET($F5158,H$12,)-1,"")</f>
        <v>5.6353128840771483E-3</v>
      </c>
      <c r="I5158" s="29">
        <f ca="1">IFERROR($F5158/OFFSET($F5158,I$12,)-1,"")</f>
        <v>-1.7764098896608016E-2</v>
      </c>
      <c r="J5158" s="29">
        <f ca="1">IFERROR($F5158/OFFSET($F5158,J$12,)-1,"")</f>
        <v>-0.21115680864811648</v>
      </c>
      <c r="K5158" s="30">
        <f>F5158/VLOOKUP(YEAR(B5158),$Z$13:$AB$35,3,FALSE)-1</f>
        <v>6.3774169455893315E-2</v>
      </c>
      <c r="L5158" s="21">
        <f>MAX(F5158:$F$5741)</f>
        <v>1257.96</v>
      </c>
      <c r="M5158" s="28">
        <f ca="1">IF(OFFSET($O5158,M$12,)&lt;&gt;"",_xlfn.STDEV.S(OFFSET($O5158,,,M$12))*SQRT($J$12/$G$12),"")</f>
        <v>0.11525238779983303</v>
      </c>
      <c r="N5158" s="30">
        <f ca="1">IF(OFFSET($O5158,N$12,)&lt;&gt;"",_xlfn.STDEV.S(OFFSET($O5158,,,N$12))*SQRT($J$12/$G$12),"")</f>
        <v>0.16368914933993023</v>
      </c>
      <c r="O5158" s="4">
        <f t="shared" ca="1" si="80"/>
        <v>-7.8007176699907758E-5</v>
      </c>
    </row>
    <row r="5159" spans="2:15" x14ac:dyDescent="0.2">
      <c r="B5159" s="14">
        <v>34099</v>
      </c>
      <c r="C5159" s="25">
        <v>769.99</v>
      </c>
      <c r="D5159" s="25">
        <v>770.34</v>
      </c>
      <c r="E5159" s="25">
        <v>766.8</v>
      </c>
      <c r="F5159" s="16">
        <v>769.19</v>
      </c>
      <c r="G5159" s="28">
        <f ca="1">IFERROR($F5159/OFFSET($F5159,G$12,)-1,"")</f>
        <v>-1.5058090478353714E-3</v>
      </c>
      <c r="H5159" s="29">
        <f ca="1">IFERROR($F5159/OFFSET($F5159,H$12,)-1,"")</f>
        <v>9.7669839186085294E-3</v>
      </c>
      <c r="I5159" s="29">
        <f ca="1">IFERROR($F5159/OFFSET($F5159,I$12,)-1,"")</f>
        <v>-1.2909849213987745E-2</v>
      </c>
      <c r="J5159" s="29">
        <f ca="1">IFERROR($F5159/OFFSET($F5159,J$12,)-1,"")</f>
        <v>-0.20436302701808096</v>
      </c>
      <c r="K5159" s="30">
        <f>F5159/VLOOKUP(YEAR(B5159),$Z$13:$AB$35,3,FALSE)-1</f>
        <v>6.3857154712179565E-2</v>
      </c>
      <c r="L5159" s="21">
        <f>MAX(F5159:$F$5741)</f>
        <v>1257.96</v>
      </c>
      <c r="M5159" s="28">
        <f ca="1">IF(OFFSET($O5159,M$12,)&lt;&gt;"",_xlfn.STDEV.S(OFFSET($O5159,,,M$12))*SQRT($J$12/$G$12),"")</f>
        <v>0.12124386651511855</v>
      </c>
      <c r="N5159" s="30">
        <f ca="1">IF(OFFSET($O5159,N$12,)&lt;&gt;"",_xlfn.STDEV.S(OFFSET($O5159,,,N$12))*SQRT($J$12/$G$12),"")</f>
        <v>0.16521207206491256</v>
      </c>
      <c r="O5159" s="4">
        <f t="shared" ca="1" si="80"/>
        <v>-1.5069439176875784E-3</v>
      </c>
    </row>
    <row r="5160" spans="2:15" x14ac:dyDescent="0.2">
      <c r="B5160" s="14">
        <v>34096</v>
      </c>
      <c r="C5160" s="25">
        <v>770.29</v>
      </c>
      <c r="D5160" s="25">
        <v>771.45</v>
      </c>
      <c r="E5160" s="25">
        <v>767.64</v>
      </c>
      <c r="F5160" s="16">
        <v>770.35</v>
      </c>
      <c r="G5160" s="28">
        <f ca="1">IFERROR($F5160/OFFSET($F5160,G$12,)-1,"")</f>
        <v>7.7892741694673973E-5</v>
      </c>
      <c r="H5160" s="29">
        <f ca="1">IFERROR($F5160/OFFSET($F5160,H$12,)-1,"")</f>
        <v>8.5095241212280737E-3</v>
      </c>
      <c r="I5160" s="29">
        <f ca="1">IFERROR($F5160/OFFSET($F5160,I$12,)-1,"")</f>
        <v>-1.0227287327671419E-2</v>
      </c>
      <c r="J5160" s="29">
        <f ca="1">IFERROR($F5160/OFFSET($F5160,J$12,)-1,"")</f>
        <v>-0.19360410342300838</v>
      </c>
      <c r="K5160" s="30">
        <f>F5160/VLOOKUP(YEAR(B5160),$Z$13:$AB$35,3,FALSE)-1</f>
        <v>6.5461536333711434E-2</v>
      </c>
      <c r="L5160" s="21">
        <f>MAX(F5160:$F$5741)</f>
        <v>1257.96</v>
      </c>
      <c r="M5160" s="28">
        <f ca="1">IF(OFFSET($O5160,M$12,)&lt;&gt;"",_xlfn.STDEV.S(OFFSET($O5160,,,M$12))*SQRT($J$12/$G$12),"")</f>
        <v>0.12188385560082358</v>
      </c>
      <c r="N5160" s="30">
        <f ca="1">IF(OFFSET($O5160,N$12,)&lt;&gt;"",_xlfn.STDEV.S(OFFSET($O5160,,,N$12))*SQRT($J$12/$G$12),"")</f>
        <v>0.16658529582115331</v>
      </c>
      <c r="O5160" s="4">
        <f t="shared" ca="1" si="80"/>
        <v>7.788970821259275E-5</v>
      </c>
    </row>
    <row r="5161" spans="2:15" x14ac:dyDescent="0.2">
      <c r="B5161" s="14">
        <v>34095</v>
      </c>
      <c r="C5161" s="25">
        <v>764.22</v>
      </c>
      <c r="D5161" s="25">
        <v>771.31</v>
      </c>
      <c r="E5161" s="25">
        <v>764.15</v>
      </c>
      <c r="F5161" s="16">
        <v>770.29</v>
      </c>
      <c r="G5161" s="28">
        <f ca="1">IFERROR($F5161/OFFSET($F5161,G$12,)-1,"")</f>
        <v>7.8636101952163084E-3</v>
      </c>
      <c r="H5161" s="29">
        <f ca="1">IFERROR($F5161/OFFSET($F5161,H$12,)-1,"")</f>
        <v>8.1010338960867401E-3</v>
      </c>
      <c r="I5161" s="29">
        <f ca="1">IFERROR($F5161/OFFSET($F5161,I$12,)-1,"")</f>
        <v>1.6384276296113054E-3</v>
      </c>
      <c r="J5161" s="29">
        <f ca="1">IFERROR($F5161/OFFSET($F5161,J$12,)-1,"")</f>
        <v>-0.18858762061264911</v>
      </c>
      <c r="K5161" s="30">
        <f>F5161/VLOOKUP(YEAR(B5161),$Z$13:$AB$35,3,FALSE)-1</f>
        <v>6.5378551077425184E-2</v>
      </c>
      <c r="L5161" s="21">
        <f>MAX(F5161:$F$5741)</f>
        <v>1257.96</v>
      </c>
      <c r="M5161" s="28">
        <f ca="1">IF(OFFSET($O5161,M$12,)&lt;&gt;"",_xlfn.STDEV.S(OFFSET($O5161,,,M$12))*SQRT($J$12/$G$12),"")</f>
        <v>0.12191609418298145</v>
      </c>
      <c r="N5161" s="30">
        <f ca="1">IF(OFFSET($O5161,N$12,)&lt;&gt;"",_xlfn.STDEV.S(OFFSET($O5161,,,N$12))*SQRT($J$12/$G$12),"")</f>
        <v>0.16694664415349458</v>
      </c>
      <c r="O5161" s="4">
        <f t="shared" ca="1" si="80"/>
        <v>7.8328531482965407E-3</v>
      </c>
    </row>
    <row r="5162" spans="2:15" x14ac:dyDescent="0.2">
      <c r="B5162" s="14">
        <v>34094</v>
      </c>
      <c r="C5162" s="25">
        <v>764.75</v>
      </c>
      <c r="D5162" s="25">
        <v>764.75</v>
      </c>
      <c r="E5162" s="25">
        <v>761.1</v>
      </c>
      <c r="F5162" s="16">
        <v>764.28</v>
      </c>
      <c r="G5162" s="28">
        <f ca="1">IFERROR($F5162/OFFSET($F5162,G$12,)-1,"")</f>
        <v>-7.060484819958468E-4</v>
      </c>
      <c r="H5162" s="29">
        <f ca="1">IFERROR($F5162/OFFSET($F5162,H$12,)-1,"")</f>
        <v>-6.8352522286040385E-3</v>
      </c>
      <c r="I5162" s="29">
        <f ca="1">IFERROR($F5162/OFFSET($F5162,I$12,)-1,"")</f>
        <v>-4.3121979181595105E-3</v>
      </c>
      <c r="J5162" s="29">
        <f ca="1">IFERROR($F5162/OFFSET($F5162,J$12,)-1,"")</f>
        <v>-0.20398279399664632</v>
      </c>
      <c r="K5162" s="30">
        <f>F5162/VLOOKUP(YEAR(B5162),$Z$13:$AB$35,3,FALSE)-1</f>
        <v>5.7066194572764184E-2</v>
      </c>
      <c r="L5162" s="21">
        <f>MAX(F5162:$F$5741)</f>
        <v>1257.96</v>
      </c>
      <c r="M5162" s="28">
        <f ca="1">IF(OFFSET($O5162,M$12,)&lt;&gt;"",_xlfn.STDEV.S(OFFSET($O5162,,,M$12))*SQRT($J$12/$G$12),"")</f>
        <v>0.12091245211546071</v>
      </c>
      <c r="N5162" s="30">
        <f ca="1">IF(OFFSET($O5162,N$12,)&lt;&gt;"",_xlfn.STDEV.S(OFFSET($O5162,,,N$12))*SQRT($J$12/$G$12),"")</f>
        <v>0.16618228612474295</v>
      </c>
      <c r="O5162" s="4">
        <f t="shared" ca="1" si="80"/>
        <v>-7.0629785161024504E-4</v>
      </c>
    </row>
    <row r="5163" spans="2:15" x14ac:dyDescent="0.2">
      <c r="B5163" s="14">
        <v>34093</v>
      </c>
      <c r="C5163" s="25">
        <v>761.8</v>
      </c>
      <c r="D5163" s="25">
        <v>764.98</v>
      </c>
      <c r="E5163" s="25">
        <v>761.8</v>
      </c>
      <c r="F5163" s="16">
        <v>764.82</v>
      </c>
      <c r="G5163" s="28">
        <f ca="1">IFERROR($F5163/OFFSET($F5163,G$12,)-1,"")</f>
        <v>4.0301936330817689E-3</v>
      </c>
      <c r="H5163" s="29">
        <f ca="1">IFERROR($F5163/OFFSET($F5163,H$12,)-1,"")</f>
        <v>-9.1850086149938281E-3</v>
      </c>
      <c r="I5163" s="29">
        <f ca="1">IFERROR($F5163/OFFSET($F5163,I$12,)-1,"")</f>
        <v>-6.0560378437385376E-3</v>
      </c>
      <c r="J5163" s="29">
        <f ca="1">IFERROR($F5163/OFFSET($F5163,J$12,)-1,"")</f>
        <v>-0.2099701474036505</v>
      </c>
      <c r="K5163" s="30">
        <f>F5163/VLOOKUP(YEAR(B5163),$Z$13:$AB$35,3,FALSE)-1</f>
        <v>5.7813061879339545E-2</v>
      </c>
      <c r="L5163" s="21">
        <f>MAX(F5163:$F$5741)</f>
        <v>1257.96</v>
      </c>
      <c r="M5163" s="28">
        <f ca="1">IF(OFFSET($O5163,M$12,)&lt;&gt;"",_xlfn.STDEV.S(OFFSET($O5163,,,M$12))*SQRT($J$12/$G$12),"")</f>
        <v>0.16819063038153759</v>
      </c>
      <c r="N5163" s="30">
        <f ca="1">IF(OFFSET($O5163,N$12,)&lt;&gt;"",_xlfn.STDEV.S(OFFSET($O5163,,,N$12))*SQRT($J$12/$G$12),"")</f>
        <v>0.16623519369691767</v>
      </c>
      <c r="O5163" s="4">
        <f t="shared" ca="1" si="80"/>
        <v>4.0220941570665155E-3</v>
      </c>
    </row>
    <row r="5164" spans="2:15" x14ac:dyDescent="0.2">
      <c r="B5164" s="14">
        <v>34092</v>
      </c>
      <c r="C5164" s="25">
        <v>763.98</v>
      </c>
      <c r="D5164" s="25">
        <v>763.98</v>
      </c>
      <c r="E5164" s="25">
        <v>757.2</v>
      </c>
      <c r="F5164" s="16">
        <v>761.75</v>
      </c>
      <c r="G5164" s="28">
        <f ca="1">IFERROR($F5164/OFFSET($F5164,G$12,)-1,"")</f>
        <v>-2.7492308699352819E-3</v>
      </c>
      <c r="H5164" s="29">
        <f ca="1">IFERROR($F5164/OFFSET($F5164,H$12,)-1,"")</f>
        <v>-1.2663313977602675E-2</v>
      </c>
      <c r="I5164" s="29">
        <f ca="1">IFERROR($F5164/OFFSET($F5164,I$12,)-1,"")</f>
        <v>-2.1754485096765142E-2</v>
      </c>
      <c r="J5164" s="29">
        <f ca="1">IFERROR($F5164/OFFSET($F5164,J$12,)-1,"")</f>
        <v>-0.21516809363376921</v>
      </c>
      <c r="K5164" s="30">
        <f>F5164/VLOOKUP(YEAR(B5164),$Z$13:$AB$35,3,FALSE)-1</f>
        <v>5.3566982932699014E-2</v>
      </c>
      <c r="L5164" s="21">
        <f>MAX(F5164:$F$5741)</f>
        <v>1257.96</v>
      </c>
      <c r="M5164" s="28">
        <f ca="1">IF(OFFSET($O5164,M$12,)&lt;&gt;"",_xlfn.STDEV.S(OFFSET($O5164,,,M$12))*SQRT($J$12/$G$12),"")</f>
        <v>0.1700089341365561</v>
      </c>
      <c r="N5164" s="30">
        <f ca="1">IF(OFFSET($O5164,N$12,)&lt;&gt;"",_xlfn.STDEV.S(OFFSET($O5164,,,N$12))*SQRT($J$12/$G$12),"")</f>
        <v>0.16685441990751196</v>
      </c>
      <c r="O5164" s="4">
        <f t="shared" ca="1" si="80"/>
        <v>-2.7530169459134778E-3</v>
      </c>
    </row>
    <row r="5165" spans="2:15" x14ac:dyDescent="0.2">
      <c r="B5165" s="14">
        <v>34089</v>
      </c>
      <c r="C5165" s="25">
        <v>764.29</v>
      </c>
      <c r="D5165" s="25">
        <v>766.5</v>
      </c>
      <c r="E5165" s="25">
        <v>763.09</v>
      </c>
      <c r="F5165" s="16">
        <v>763.85</v>
      </c>
      <c r="G5165" s="28">
        <f ca="1">IFERROR($F5165/OFFSET($F5165,G$12,)-1,"")</f>
        <v>-3.2718230598094422E-4</v>
      </c>
      <c r="H5165" s="29">
        <f ca="1">IFERROR($F5165/OFFSET($F5165,H$12,)-1,"")</f>
        <v>-1.9296939194741181E-2</v>
      </c>
      <c r="I5165" s="29">
        <f ca="1">IFERROR($F5165/OFFSET($F5165,I$12,)-1,"")</f>
        <v>-3.5153092158447752E-2</v>
      </c>
      <c r="J5165" s="29">
        <f ca="1">IFERROR($F5165/OFFSET($F5165,J$12,)-1,"")</f>
        <v>-0.21215215463003068</v>
      </c>
      <c r="K5165" s="30">
        <f>F5165/VLOOKUP(YEAR(B5165),$Z$13:$AB$35,3,FALSE)-1</f>
        <v>5.6471466902713763E-2</v>
      </c>
      <c r="L5165" s="21">
        <f>MAX(F5165:$F$5741)</f>
        <v>1257.96</v>
      </c>
      <c r="M5165" s="28">
        <f ca="1">IF(OFFSET($O5165,M$12,)&lt;&gt;"",_xlfn.STDEV.S(OFFSET($O5165,,,M$12))*SQRT($J$12/$G$12),"")</f>
        <v>0.17001249549236772</v>
      </c>
      <c r="N5165" s="30">
        <f ca="1">IF(OFFSET($O5165,N$12,)&lt;&gt;"",_xlfn.STDEV.S(OFFSET($O5165,,,N$12))*SQRT($J$12/$G$12),"")</f>
        <v>0.16683985875139298</v>
      </c>
      <c r="O5165" s="4">
        <f t="shared" ca="1" si="80"/>
        <v>-3.2723584178924898E-4</v>
      </c>
    </row>
    <row r="5166" spans="2:15" x14ac:dyDescent="0.2">
      <c r="B5166" s="14">
        <v>34088</v>
      </c>
      <c r="C5166" s="25">
        <v>769.67</v>
      </c>
      <c r="D5166" s="25">
        <v>769.67</v>
      </c>
      <c r="E5166" s="25">
        <v>760.64</v>
      </c>
      <c r="F5166" s="16">
        <v>764.1</v>
      </c>
      <c r="G5166" s="28">
        <f ca="1">IFERROR($F5166/OFFSET($F5166,G$12,)-1,"")</f>
        <v>-7.0691581984041463E-3</v>
      </c>
      <c r="H5166" s="29">
        <f ca="1">IFERROR($F5166/OFFSET($F5166,H$12,)-1,"")</f>
        <v>-2.1062341455915012E-2</v>
      </c>
      <c r="I5166" s="29">
        <f ca="1">IFERROR($F5166/OFFSET($F5166,I$12,)-1,"")</f>
        <v>-4.2073063711355663E-2</v>
      </c>
      <c r="J5166" s="29">
        <f ca="1">IFERROR($F5166/OFFSET($F5166,J$12,)-1,"")</f>
        <v>-0.22011513023597618</v>
      </c>
      <c r="K5166" s="30">
        <f>F5166/VLOOKUP(YEAR(B5166),$Z$13:$AB$35,3,FALSE)-1</f>
        <v>5.6817238803905878E-2</v>
      </c>
      <c r="L5166" s="21">
        <f>MAX(F5166:$F$5741)</f>
        <v>1257.96</v>
      </c>
      <c r="M5166" s="28">
        <f ca="1">IF(OFFSET($O5166,M$12,)&lt;&gt;"",_xlfn.STDEV.S(OFFSET($O5166,,,M$12))*SQRT($J$12/$G$12),"")</f>
        <v>0.1711101559303885</v>
      </c>
      <c r="N5166" s="30">
        <f ca="1">IF(OFFSET($O5166,N$12,)&lt;&gt;"",_xlfn.STDEV.S(OFFSET($O5166,,,N$12))*SQRT($J$12/$G$12),"")</f>
        <v>0.16861789999003474</v>
      </c>
      <c r="O5166" s="4">
        <f t="shared" ca="1" si="80"/>
        <v>-7.0942630807732986E-3</v>
      </c>
    </row>
    <row r="5167" spans="2:15" x14ac:dyDescent="0.2">
      <c r="B5167" s="14">
        <v>34087</v>
      </c>
      <c r="C5167" s="25">
        <v>772.55</v>
      </c>
      <c r="D5167" s="25">
        <v>775.24</v>
      </c>
      <c r="E5167" s="25">
        <v>769.53</v>
      </c>
      <c r="F5167" s="16">
        <v>769.54</v>
      </c>
      <c r="G5167" s="28">
        <f ca="1">IFERROR($F5167/OFFSET($F5167,G$12,)-1,"")</f>
        <v>-3.0703061237709051E-3</v>
      </c>
      <c r="H5167" s="29">
        <f ca="1">IFERROR($F5167/OFFSET($F5167,H$12,)-1,"")</f>
        <v>-3.147790717255905E-3</v>
      </c>
      <c r="I5167" s="29">
        <f ca="1">IFERROR($F5167/OFFSET($F5167,I$12,)-1,"")</f>
        <v>-2.7621935809957088E-2</v>
      </c>
      <c r="J5167" s="29">
        <f ca="1">IFERROR($F5167/OFFSET($F5167,J$12,)-1,"")</f>
        <v>-0.22351825318346008</v>
      </c>
      <c r="K5167" s="30">
        <f>F5167/VLOOKUP(YEAR(B5167),$Z$13:$AB$35,3,FALSE)-1</f>
        <v>6.4341235373848615E-2</v>
      </c>
      <c r="L5167" s="21">
        <f>MAX(F5167:$F$5741)</f>
        <v>1257.96</v>
      </c>
      <c r="M5167" s="28">
        <f ca="1">IF(OFFSET($O5167,M$12,)&lt;&gt;"",_xlfn.STDEV.S(OFFSET($O5167,,,M$12))*SQRT($J$12/$G$12),"")</f>
        <v>0.17069294118970355</v>
      </c>
      <c r="N5167" s="30">
        <f ca="1">IF(OFFSET($O5167,N$12,)&lt;&gt;"",_xlfn.STDEV.S(OFFSET($O5167,,,N$12))*SQRT($J$12/$G$12),"")</f>
        <v>0.16807202018721415</v>
      </c>
      <c r="O5167" s="4">
        <f t="shared" ca="1" si="80"/>
        <v>-3.0750291835882964E-3</v>
      </c>
    </row>
    <row r="5168" spans="2:15" x14ac:dyDescent="0.2">
      <c r="B5168" s="14">
        <v>34086</v>
      </c>
      <c r="C5168" s="25">
        <v>771.45</v>
      </c>
      <c r="D5168" s="25">
        <v>774.35</v>
      </c>
      <c r="E5168" s="25">
        <v>770.77</v>
      </c>
      <c r="F5168" s="16">
        <v>771.91</v>
      </c>
      <c r="G5168" s="28">
        <f ca="1">IFERROR($F5168/OFFSET($F5168,G$12,)-1,"")</f>
        <v>5.0549564496060739E-4</v>
      </c>
      <c r="H5168" s="29">
        <f ca="1">IFERROR($F5168/OFFSET($F5168,H$12,)-1,"")</f>
        <v>3.5361874179329345E-3</v>
      </c>
      <c r="I5168" s="29">
        <f ca="1">IFERROR($F5168/OFFSET($F5168,I$12,)-1,"")</f>
        <v>-1.2763943777257647E-2</v>
      </c>
      <c r="J5168" s="29">
        <f ca="1">IFERROR($F5168/OFFSET($F5168,J$12,)-1,"")</f>
        <v>-0.22432799075516252</v>
      </c>
      <c r="K5168" s="30">
        <f>F5168/VLOOKUP(YEAR(B5168),$Z$13:$AB$35,3,FALSE)-1</f>
        <v>6.7619152997150822E-2</v>
      </c>
      <c r="L5168" s="21">
        <f>MAX(F5168:$F$5741)</f>
        <v>1257.96</v>
      </c>
      <c r="M5168" s="28">
        <f ca="1">IF(OFFSET($O5168,M$12,)&lt;&gt;"",_xlfn.STDEV.S(OFFSET($O5168,,,M$12))*SQRT($J$12/$G$12),"")</f>
        <v>0.17243056292186534</v>
      </c>
      <c r="N5168" s="30">
        <f ca="1">IF(OFFSET($O5168,N$12,)&lt;&gt;"",_xlfn.STDEV.S(OFFSET($O5168,,,N$12))*SQRT($J$12/$G$12),"")</f>
        <v>0.17367765542226465</v>
      </c>
      <c r="O5168" s="4">
        <f t="shared" ca="1" si="80"/>
        <v>5.053679250764878E-4</v>
      </c>
    </row>
    <row r="5169" spans="2:15" x14ac:dyDescent="0.2">
      <c r="B5169" s="14">
        <v>34085</v>
      </c>
      <c r="C5169" s="25">
        <v>778.37</v>
      </c>
      <c r="D5169" s="25">
        <v>778.37</v>
      </c>
      <c r="E5169" s="25">
        <v>771.06</v>
      </c>
      <c r="F5169" s="16">
        <v>771.52</v>
      </c>
      <c r="G5169" s="28">
        <f ca="1">IFERROR($F5169/OFFSET($F5169,G$12,)-1,"")</f>
        <v>-9.4494658997534842E-3</v>
      </c>
      <c r="H5169" s="29">
        <f ca="1">IFERROR($F5169/OFFSET($F5169,H$12,)-1,"")</f>
        <v>-3.1097750596043028E-4</v>
      </c>
      <c r="I5169" s="29">
        <f ca="1">IFERROR($F5169/OFFSET($F5169,I$12,)-1,"")</f>
        <v>-9.3858736823184685E-3</v>
      </c>
      <c r="J5169" s="29">
        <f ca="1">IFERROR($F5169/OFFSET($F5169,J$12,)-1,"")</f>
        <v>-0.22179522094794279</v>
      </c>
      <c r="K5169" s="30">
        <f>F5169/VLOOKUP(YEAR(B5169),$Z$13:$AB$35,3,FALSE)-1</f>
        <v>6.7079748831291086E-2</v>
      </c>
      <c r="L5169" s="21">
        <f>MAX(F5169:$F$5741)</f>
        <v>1257.96</v>
      </c>
      <c r="M5169" s="28">
        <f ca="1">IF(OFFSET($O5169,M$12,)&lt;&gt;"",_xlfn.STDEV.S(OFFSET($O5169,,,M$12))*SQRT($J$12/$G$12),"")</f>
        <v>0.17217102253649683</v>
      </c>
      <c r="N5169" s="30">
        <f ca="1">IF(OFFSET($O5169,N$12,)&lt;&gt;"",_xlfn.STDEV.S(OFFSET($O5169,,,N$12))*SQRT($J$12/$G$12),"")</f>
        <v>0.17495334640228247</v>
      </c>
      <c r="O5169" s="4">
        <f t="shared" ca="1" si="80"/>
        <v>-9.4943953663014242E-3</v>
      </c>
    </row>
    <row r="5170" spans="2:15" x14ac:dyDescent="0.2">
      <c r="B5170" s="14">
        <v>34082</v>
      </c>
      <c r="C5170" s="25">
        <v>779.96</v>
      </c>
      <c r="D5170" s="25">
        <v>783.41</v>
      </c>
      <c r="E5170" s="25">
        <v>778.8</v>
      </c>
      <c r="F5170" s="16">
        <v>778.88</v>
      </c>
      <c r="G5170" s="28">
        <f ca="1">IFERROR($F5170/OFFSET($F5170,G$12,)-1,"")</f>
        <v>-2.1267327747456211E-3</v>
      </c>
      <c r="H5170" s="29">
        <f ca="1">IFERROR($F5170/OFFSET($F5170,H$12,)-1,"")</f>
        <v>1.7531941577613397E-2</v>
      </c>
      <c r="I5170" s="29">
        <f ca="1">IFERROR($F5170/OFFSET($F5170,I$12,)-1,"")</f>
        <v>7.5807218389045694E-4</v>
      </c>
      <c r="J5170" s="29">
        <f ca="1">IFERROR($F5170/OFFSET($F5170,J$12,)-1,"")</f>
        <v>-0.20944348020259229</v>
      </c>
      <c r="K5170" s="30">
        <f>F5170/VLOOKUP(YEAR(B5170),$Z$13:$AB$35,3,FALSE)-1</f>
        <v>7.7259273602390044E-2</v>
      </c>
      <c r="L5170" s="21">
        <f>MAX(F5170:$F$5741)</f>
        <v>1257.96</v>
      </c>
      <c r="M5170" s="28">
        <f ca="1">IF(OFFSET($O5170,M$12,)&lt;&gt;"",_xlfn.STDEV.S(OFFSET($O5170,,,M$12))*SQRT($J$12/$G$12),"")</f>
        <v>0.17215869147926263</v>
      </c>
      <c r="N5170" s="30">
        <f ca="1">IF(OFFSET($O5170,N$12,)&lt;&gt;"",_xlfn.STDEV.S(OFFSET($O5170,,,N$12))*SQRT($J$12/$G$12),"")</f>
        <v>0.17390083389111352</v>
      </c>
      <c r="O5170" s="4">
        <f t="shared" ca="1" si="80"/>
        <v>-2.1289974824149427E-3</v>
      </c>
    </row>
    <row r="5171" spans="2:15" x14ac:dyDescent="0.2">
      <c r="B5171" s="14">
        <v>34081</v>
      </c>
      <c r="C5171" s="25">
        <v>771.78</v>
      </c>
      <c r="D5171" s="25">
        <v>781.19</v>
      </c>
      <c r="E5171" s="25">
        <v>771.78</v>
      </c>
      <c r="F5171" s="16">
        <v>780.54</v>
      </c>
      <c r="G5171" s="28">
        <f ca="1">IFERROR($F5171/OFFSET($F5171,G$12,)-1,"")</f>
        <v>1.1101467673614085E-2</v>
      </c>
      <c r="H5171" s="29">
        <f ca="1">IFERROR($F5171/OFFSET($F5171,H$12,)-1,"")</f>
        <v>6.7976317927946894E-3</v>
      </c>
      <c r="I5171" s="29">
        <f ca="1">IFERROR($F5171/OFFSET($F5171,I$12,)-1,"")</f>
        <v>-4.2354502079453571E-3</v>
      </c>
      <c r="J5171" s="29">
        <f ca="1">IFERROR($F5171/OFFSET($F5171,J$12,)-1,"")</f>
        <v>-0.19775114601105936</v>
      </c>
      <c r="K5171" s="30">
        <f>F5171/VLOOKUP(YEAR(B5171),$Z$13:$AB$35,3,FALSE)-1</f>
        <v>7.9555199026306367E-2</v>
      </c>
      <c r="L5171" s="21">
        <f>MAX(F5171:$F$5741)</f>
        <v>1257.96</v>
      </c>
      <c r="M5171" s="28">
        <f ca="1">IF(OFFSET($O5171,M$12,)&lt;&gt;"",_xlfn.STDEV.S(OFFSET($O5171,,,M$12))*SQRT($J$12/$G$12),"")</f>
        <v>0.17372192192640012</v>
      </c>
      <c r="N5171" s="30">
        <f ca="1">IF(OFFSET($O5171,N$12,)&lt;&gt;"",_xlfn.STDEV.S(OFFSET($O5171,,,N$12))*SQRT($J$12/$G$12),"")</f>
        <v>0.1797940629913333</v>
      </c>
      <c r="O5171" s="4">
        <f t="shared" ca="1" si="80"/>
        <v>1.1040298675446661E-2</v>
      </c>
    </row>
    <row r="5172" spans="2:15" x14ac:dyDescent="0.2">
      <c r="B5172" s="14">
        <v>34080</v>
      </c>
      <c r="C5172" s="25">
        <v>768.94</v>
      </c>
      <c r="D5172" s="25">
        <v>771.97</v>
      </c>
      <c r="E5172" s="25">
        <v>767.72</v>
      </c>
      <c r="F5172" s="16">
        <v>771.97</v>
      </c>
      <c r="G5172" s="28">
        <f ca="1">IFERROR($F5172/OFFSET($F5172,G$12,)-1,"")</f>
        <v>3.6141915521521462E-3</v>
      </c>
      <c r="H5172" s="29">
        <f ca="1">IFERROR($F5172/OFFSET($F5172,H$12,)-1,"")</f>
        <v>-1.0117200523170777E-2</v>
      </c>
      <c r="I5172" s="29">
        <f ca="1">IFERROR($F5172/OFFSET($F5172,I$12,)-1,"")</f>
        <v>-5.5058449109492646E-2</v>
      </c>
      <c r="J5172" s="29">
        <f ca="1">IFERROR($F5172/OFFSET($F5172,J$12,)-1,"")</f>
        <v>-0.20249385317878466</v>
      </c>
      <c r="K5172" s="30">
        <f>F5172/VLOOKUP(YEAR(B5172),$Z$13:$AB$35,3,FALSE)-1</f>
        <v>6.7702138253437072E-2</v>
      </c>
      <c r="L5172" s="21">
        <f>MAX(F5172:$F$5741)</f>
        <v>1257.96</v>
      </c>
      <c r="M5172" s="28">
        <f ca="1">IF(OFFSET($O5172,M$12,)&lt;&gt;"",_xlfn.STDEV.S(OFFSET($O5172,,,M$12))*SQRT($J$12/$G$12),"")</f>
        <v>0.16914437361851214</v>
      </c>
      <c r="N5172" s="30">
        <f ca="1">IF(OFFSET($O5172,N$12,)&lt;&gt;"",_xlfn.STDEV.S(OFFSET($O5172,,,N$12))*SQRT($J$12/$G$12),"")</f>
        <v>0.18335278103378738</v>
      </c>
      <c r="O5172" s="4">
        <f t="shared" ca="1" si="80"/>
        <v>3.6076760559793494E-3</v>
      </c>
    </row>
    <row r="5173" spans="2:15" x14ac:dyDescent="0.2">
      <c r="B5173" s="14">
        <v>34079</v>
      </c>
      <c r="C5173" s="25">
        <v>771.7</v>
      </c>
      <c r="D5173" s="25">
        <v>771.7</v>
      </c>
      <c r="E5173" s="25">
        <v>767.63</v>
      </c>
      <c r="F5173" s="16">
        <v>769.19</v>
      </c>
      <c r="G5173" s="28">
        <f ca="1">IFERROR($F5173/OFFSET($F5173,G$12,)-1,"")</f>
        <v>-3.3300507929925338E-3</v>
      </c>
      <c r="H5173" s="29">
        <f ca="1">IFERROR($F5173/OFFSET($F5173,H$12,)-1,"")</f>
        <v>-2.5342439716671494E-2</v>
      </c>
      <c r="I5173" s="29">
        <f ca="1">IFERROR($F5173/OFFSET($F5173,I$12,)-1,"")</f>
        <v>-7.0757224316226885E-2</v>
      </c>
      <c r="J5173" s="29">
        <f ca="1">IFERROR($F5173/OFFSET($F5173,J$12,)-1,"")</f>
        <v>-0.20747815694032301</v>
      </c>
      <c r="K5173" s="30">
        <f>F5173/VLOOKUP(YEAR(B5173),$Z$13:$AB$35,3,FALSE)-1</f>
        <v>6.3857154712179565E-2</v>
      </c>
      <c r="L5173" s="21">
        <f>MAX(F5173:$F$5741)</f>
        <v>1257.96</v>
      </c>
      <c r="M5173" s="28">
        <f ca="1">IF(OFFSET($O5173,M$12,)&lt;&gt;"",_xlfn.STDEV.S(OFFSET($O5173,,,M$12))*SQRT($J$12/$G$12),"")</f>
        <v>0.16785320249889185</v>
      </c>
      <c r="N5173" s="30">
        <f ca="1">IF(OFFSET($O5173,N$12,)&lt;&gt;"",_xlfn.STDEV.S(OFFSET($O5173,,,N$12))*SQRT($J$12/$G$12),"")</f>
        <v>0.18352629370906731</v>
      </c>
      <c r="O5173" s="4">
        <f t="shared" ca="1" si="80"/>
        <v>-3.3356077522016655E-3</v>
      </c>
    </row>
    <row r="5174" spans="2:15" x14ac:dyDescent="0.2">
      <c r="B5174" s="14">
        <v>34078</v>
      </c>
      <c r="C5174" s="25">
        <v>765.59</v>
      </c>
      <c r="D5174" s="25">
        <v>771.76</v>
      </c>
      <c r="E5174" s="25">
        <v>765.59</v>
      </c>
      <c r="F5174" s="16">
        <v>771.76</v>
      </c>
      <c r="G5174" s="28">
        <f ca="1">IFERROR($F5174/OFFSET($F5174,G$12,)-1,"")</f>
        <v>8.2303451519347703E-3</v>
      </c>
      <c r="H5174" s="29">
        <f ca="1">IFERROR($F5174/OFFSET($F5174,H$12,)-1,"")</f>
        <v>-1.4405394360441304E-2</v>
      </c>
      <c r="I5174" s="29">
        <f ca="1">IFERROR($F5174/OFFSET($F5174,I$12,)-1,"")</f>
        <v>-6.987731096488059E-2</v>
      </c>
      <c r="J5174" s="29">
        <f ca="1">IFERROR($F5174/OFFSET($F5174,J$12,)-1,"")</f>
        <v>-0.17929303670934538</v>
      </c>
      <c r="K5174" s="30">
        <f>F5174/VLOOKUP(YEAR(B5174),$Z$13:$AB$35,3,FALSE)-1</f>
        <v>6.7411689856435419E-2</v>
      </c>
      <c r="L5174" s="21">
        <f>MAX(F5174:$F$5741)</f>
        <v>1257.96</v>
      </c>
      <c r="M5174" s="28">
        <f ca="1">IF(OFFSET($O5174,M$12,)&lt;&gt;"",_xlfn.STDEV.S(OFFSET($O5174,,,M$12))*SQRT($J$12/$G$12),"")</f>
        <v>0.16964446532276714</v>
      </c>
      <c r="N5174" s="30">
        <f ca="1">IF(OFFSET($O5174,N$12,)&lt;&gt;"",_xlfn.STDEV.S(OFFSET($O5174,,,N$12))*SQRT($J$12/$G$12),"")</f>
        <v>0.18341445626601421</v>
      </c>
      <c r="O5174" s="4">
        <f t="shared" ca="1" si="80"/>
        <v>8.1966605589489597E-3</v>
      </c>
    </row>
    <row r="5175" spans="2:15" x14ac:dyDescent="0.2">
      <c r="B5175" s="14">
        <v>34075</v>
      </c>
      <c r="C5175" s="25">
        <v>775.01</v>
      </c>
      <c r="D5175" s="25">
        <v>775.01</v>
      </c>
      <c r="E5175" s="25">
        <v>759.81</v>
      </c>
      <c r="F5175" s="16">
        <v>765.46</v>
      </c>
      <c r="G5175" s="28">
        <f ca="1">IFERROR($F5175/OFFSET($F5175,G$12,)-1,"")</f>
        <v>-1.2653656145600767E-2</v>
      </c>
      <c r="H5175" s="29">
        <f ca="1">IFERROR($F5175/OFFSET($F5175,H$12,)-1,"")</f>
        <v>-1.7696503047802348E-2</v>
      </c>
      <c r="I5175" s="29">
        <f ca="1">IFERROR($F5175/OFFSET($F5175,I$12,)-1,"")</f>
        <v>-8.6650439098892695E-2</v>
      </c>
      <c r="J5175" s="29">
        <f ca="1">IFERROR($F5175/OFFSET($F5175,J$12,)-1,"")</f>
        <v>-0.20402221159245459</v>
      </c>
      <c r="K5175" s="30">
        <f>F5175/VLOOKUP(YEAR(B5175),$Z$13:$AB$35,3,FALSE)-1</f>
        <v>5.8698237946391618E-2</v>
      </c>
      <c r="L5175" s="21">
        <f>MAX(F5175:$F$5741)</f>
        <v>1257.96</v>
      </c>
      <c r="M5175" s="28">
        <f ca="1">IF(OFFSET($O5175,M$12,)&lt;&gt;"",_xlfn.STDEV.S(OFFSET($O5175,,,M$12))*SQRT($J$12/$G$12),"")</f>
        <v>0.16634745492348074</v>
      </c>
      <c r="N5175" s="30">
        <f ca="1">IF(OFFSET($O5175,N$12,)&lt;&gt;"",_xlfn.STDEV.S(OFFSET($O5175,,,N$12))*SQRT($J$12/$G$12),"")</f>
        <v>0.18279526813222458</v>
      </c>
      <c r="O5175" s="4">
        <f t="shared" ca="1" si="80"/>
        <v>-1.273439547407861E-2</v>
      </c>
    </row>
    <row r="5176" spans="2:15" x14ac:dyDescent="0.2">
      <c r="B5176" s="14">
        <v>34074</v>
      </c>
      <c r="C5176" s="25">
        <v>779.73</v>
      </c>
      <c r="D5176" s="25">
        <v>779.73</v>
      </c>
      <c r="E5176" s="25">
        <v>775.27</v>
      </c>
      <c r="F5176" s="16">
        <v>775.27</v>
      </c>
      <c r="G5176" s="28">
        <f ca="1">IFERROR($F5176/OFFSET($F5176,G$12,)-1,"")</f>
        <v>-5.8856717872438624E-3</v>
      </c>
      <c r="H5176" s="29">
        <f ca="1">IFERROR($F5176/OFFSET($F5176,H$12,)-1,"")</f>
        <v>-3.9058986779046956E-3</v>
      </c>
      <c r="I5176" s="29">
        <f ca="1">IFERROR($F5176/OFFSET($F5176,I$12,)-1,"")</f>
        <v>-7.7992507581613912E-2</v>
      </c>
      <c r="J5176" s="29">
        <f ca="1">IFERROR($F5176/OFFSET($F5176,J$12,)-1,"")</f>
        <v>-0.2164161756233639</v>
      </c>
      <c r="K5176" s="30">
        <f>F5176/VLOOKUP(YEAR(B5176),$Z$13:$AB$35,3,FALSE)-1</f>
        <v>7.2266327349174375E-2</v>
      </c>
      <c r="L5176" s="21">
        <f>MAX(F5176:$F$5741)</f>
        <v>1257.96</v>
      </c>
      <c r="M5176" s="28">
        <f ca="1">IF(OFFSET($O5176,M$12,)&lt;&gt;"",_xlfn.STDEV.S(OFFSET($O5176,,,M$12))*SQRT($J$12/$G$12),"")</f>
        <v>0.16458123780289147</v>
      </c>
      <c r="N5176" s="30">
        <f ca="1">IF(OFFSET($O5176,N$12,)&lt;&gt;"",_xlfn.STDEV.S(OFFSET($O5176,,,N$12))*SQRT($J$12/$G$12),"")</f>
        <v>0.18063595606214997</v>
      </c>
      <c r="O5176" s="4">
        <f t="shared" ca="1" si="80"/>
        <v>-5.903060616970845E-3</v>
      </c>
    </row>
    <row r="5177" spans="2:15" x14ac:dyDescent="0.2">
      <c r="B5177" s="14">
        <v>34073</v>
      </c>
      <c r="C5177" s="25">
        <v>788.94</v>
      </c>
      <c r="D5177" s="25">
        <v>788.94</v>
      </c>
      <c r="E5177" s="25">
        <v>779.61</v>
      </c>
      <c r="F5177" s="16">
        <v>779.86</v>
      </c>
      <c r="G5177" s="28">
        <f ca="1">IFERROR($F5177/OFFSET($F5177,G$12,)-1,"")</f>
        <v>-1.1822248127827284E-2</v>
      </c>
      <c r="H5177" s="29">
        <f ca="1">IFERROR($F5177/OFFSET($F5177,H$12,)-1,"")</f>
        <v>1.4082675578326098E-2</v>
      </c>
      <c r="I5177" s="29">
        <f ca="1">IFERROR($F5177/OFFSET($F5177,I$12,)-1,"")</f>
        <v>-6.7409683938629339E-2</v>
      </c>
      <c r="J5177" s="29">
        <f ca="1">IFERROR($F5177/OFFSET($F5177,J$12,)-1,"")</f>
        <v>-0.20477627768487172</v>
      </c>
      <c r="K5177" s="30">
        <f>F5177/VLOOKUP(YEAR(B5177),$Z$13:$AB$35,3,FALSE)-1</f>
        <v>7.8614699455063608E-2</v>
      </c>
      <c r="L5177" s="21">
        <f>MAX(F5177:$F$5741)</f>
        <v>1257.96</v>
      </c>
      <c r="M5177" s="28">
        <f ca="1">IF(OFFSET($O5177,M$12,)&lt;&gt;"",_xlfn.STDEV.S(OFFSET($O5177,,,M$12))*SQRT($J$12/$G$12),"")</f>
        <v>0.1655126649637465</v>
      </c>
      <c r="N5177" s="30">
        <f ca="1">IF(OFFSET($O5177,N$12,)&lt;&gt;"",_xlfn.STDEV.S(OFFSET($O5177,,,N$12))*SQRT($J$12/$G$12),"")</f>
        <v>0.18259990136776136</v>
      </c>
      <c r="O5177" s="4">
        <f t="shared" ca="1" si="80"/>
        <v>-1.1892686614482442E-2</v>
      </c>
    </row>
    <row r="5178" spans="2:15" x14ac:dyDescent="0.2">
      <c r="B5178" s="14">
        <v>34072</v>
      </c>
      <c r="C5178" s="25">
        <v>783.04</v>
      </c>
      <c r="D5178" s="25">
        <v>790.15</v>
      </c>
      <c r="E5178" s="25">
        <v>783.04</v>
      </c>
      <c r="F5178" s="16">
        <v>789.19</v>
      </c>
      <c r="G5178" s="28">
        <f ca="1">IFERROR($F5178/OFFSET($F5178,G$12,)-1,"")</f>
        <v>7.8540049039641513E-3</v>
      </c>
      <c r="H5178" s="29">
        <f ca="1">IFERROR($F5178/OFFSET($F5178,H$12,)-1,"")</f>
        <v>2.8140022668351694E-2</v>
      </c>
      <c r="I5178" s="29">
        <f ca="1">IFERROR($F5178/OFFSET($F5178,I$12,)-1,"")</f>
        <v>-5.9065491874619958E-2</v>
      </c>
      <c r="J5178" s="29">
        <f ca="1">IFERROR($F5178/OFFSET($F5178,J$12,)-1,"")</f>
        <v>-0.20975897944265864</v>
      </c>
      <c r="K5178" s="30">
        <f>F5178/VLOOKUP(YEAR(B5178),$Z$13:$AB$35,3,FALSE)-1</f>
        <v>9.1518906807557254E-2</v>
      </c>
      <c r="L5178" s="21">
        <f>MAX(F5178:$F$5741)</f>
        <v>1257.96</v>
      </c>
      <c r="M5178" s="28">
        <f ca="1">IF(OFFSET($O5178,M$12,)&lt;&gt;"",_xlfn.STDEV.S(OFFSET($O5178,,,M$12))*SQRT($J$12/$G$12),"")</f>
        <v>0.180719725197557</v>
      </c>
      <c r="N5178" s="30">
        <f ca="1">IF(OFFSET($O5178,N$12,)&lt;&gt;"",_xlfn.STDEV.S(OFFSET($O5178,,,N$12))*SQRT($J$12/$G$12),"")</f>
        <v>0.18129875309821181</v>
      </c>
      <c r="O5178" s="4">
        <f t="shared" ca="1" si="80"/>
        <v>7.8233227545744452E-3</v>
      </c>
    </row>
    <row r="5179" spans="2:15" x14ac:dyDescent="0.2">
      <c r="B5179" s="14">
        <v>34067</v>
      </c>
      <c r="C5179" s="25">
        <v>779.12</v>
      </c>
      <c r="D5179" s="25">
        <v>783.05</v>
      </c>
      <c r="E5179" s="25">
        <v>779.03</v>
      </c>
      <c r="F5179" s="16">
        <v>783.04</v>
      </c>
      <c r="G5179" s="28">
        <f ca="1">IFERROR($F5179/OFFSET($F5179,G$12,)-1,"")</f>
        <v>4.8636509464228261E-3</v>
      </c>
      <c r="H5179" s="29">
        <f ca="1">IFERROR($F5179/OFFSET($F5179,H$12,)-1,"")</f>
        <v>1.7622290377917516E-2</v>
      </c>
      <c r="I5179" s="29">
        <f ca="1">IFERROR($F5179/OFFSET($F5179,I$12,)-1,"")</f>
        <v>-7.5186016298571023E-2</v>
      </c>
      <c r="J5179" s="29">
        <f ca="1">IFERROR($F5179/OFFSET($F5179,J$12,)-1,"")</f>
        <v>-0.21177346942884179</v>
      </c>
      <c r="K5179" s="30">
        <f>F5179/VLOOKUP(YEAR(B5179),$Z$13:$AB$35,3,FALSE)-1</f>
        <v>8.3012918038228412E-2</v>
      </c>
      <c r="L5179" s="21">
        <f>MAX(F5179:$F$5741)</f>
        <v>1257.96</v>
      </c>
      <c r="M5179" s="28">
        <f ca="1">IF(OFFSET($O5179,M$12,)&lt;&gt;"",_xlfn.STDEV.S(OFFSET($O5179,,,M$12))*SQRT($J$12/$G$12),"")</f>
        <v>0.18393130972279534</v>
      </c>
      <c r="N5179" s="30">
        <f ca="1">IF(OFFSET($O5179,N$12,)&lt;&gt;"",_xlfn.STDEV.S(OFFSET($O5179,,,N$12))*SQRT($J$12/$G$12),"")</f>
        <v>0.18089465420771839</v>
      </c>
      <c r="O5179" s="4">
        <f t="shared" ca="1" si="80"/>
        <v>4.8518616068603604E-3</v>
      </c>
    </row>
    <row r="5180" spans="2:15" x14ac:dyDescent="0.2">
      <c r="B5180" s="14">
        <v>34066</v>
      </c>
      <c r="C5180" s="25">
        <v>778.12</v>
      </c>
      <c r="D5180" s="25">
        <v>779.61</v>
      </c>
      <c r="E5180" s="25">
        <v>777.43</v>
      </c>
      <c r="F5180" s="16">
        <v>779.25</v>
      </c>
      <c r="G5180" s="28">
        <f ca="1">IFERROR($F5180/OFFSET($F5180,G$12,)-1,"")</f>
        <v>1.2077449859311251E-3</v>
      </c>
      <c r="H5180" s="29">
        <f ca="1">IFERROR($F5180/OFFSET($F5180,H$12,)-1,"")</f>
        <v>7.1915653212428765E-4</v>
      </c>
      <c r="I5180" s="29">
        <f ca="1">IFERROR($F5180/OFFSET($F5180,I$12,)-1,"")</f>
        <v>-8.9629309438414961E-2</v>
      </c>
      <c r="J5180" s="29">
        <f ca="1">IFERROR($F5180/OFFSET($F5180,J$12,)-1,"")</f>
        <v>-0.22503555338975467</v>
      </c>
      <c r="K5180" s="30">
        <f>F5180/VLOOKUP(YEAR(B5180),$Z$13:$AB$35,3,FALSE)-1</f>
        <v>7.7771016016154437E-2</v>
      </c>
      <c r="L5180" s="21">
        <f>MAX(F5180:$F$5741)</f>
        <v>1257.96</v>
      </c>
      <c r="M5180" s="28">
        <f ca="1">IF(OFFSET($O5180,M$12,)&lt;&gt;"",_xlfn.STDEV.S(OFFSET($O5180,,,M$12))*SQRT($J$12/$G$12),"")</f>
        <v>0.18457452307978911</v>
      </c>
      <c r="N5180" s="30">
        <f ca="1">IF(OFFSET($O5180,N$12,)&lt;&gt;"",_xlfn.STDEV.S(OFFSET($O5180,,,N$12))*SQRT($J$12/$G$12),"")</f>
        <v>0.180812573052028</v>
      </c>
      <c r="O5180" s="4">
        <f t="shared" ca="1" si="80"/>
        <v>1.2070162486491206E-3</v>
      </c>
    </row>
    <row r="5181" spans="2:15" x14ac:dyDescent="0.2">
      <c r="B5181" s="14">
        <v>34065</v>
      </c>
      <c r="C5181" s="25">
        <v>769.15</v>
      </c>
      <c r="D5181" s="25">
        <v>779.49</v>
      </c>
      <c r="E5181" s="25">
        <v>769.15</v>
      </c>
      <c r="F5181" s="16">
        <v>778.31</v>
      </c>
      <c r="G5181" s="28">
        <f ca="1">IFERROR($F5181/OFFSET($F5181,G$12,)-1,"")</f>
        <v>1.2067149526026277E-2</v>
      </c>
      <c r="H5181" s="29">
        <f ca="1">IFERROR($F5181/OFFSET($F5181,H$12,)-1,"")</f>
        <v>-1.6888136620856864E-2</v>
      </c>
      <c r="I5181" s="29">
        <f ca="1">IFERROR($F5181/OFFSET($F5181,I$12,)-1,"")</f>
        <v>-8.942965779467682E-2</v>
      </c>
      <c r="J5181" s="29">
        <f ca="1">IFERROR($F5181/OFFSET($F5181,J$12,)-1,"")</f>
        <v>-0.23722019679328876</v>
      </c>
      <c r="K5181" s="30">
        <f>F5181/VLOOKUP(YEAR(B5181),$Z$13:$AB$35,3,FALSE)-1</f>
        <v>7.6470913667671558E-2</v>
      </c>
      <c r="L5181" s="21">
        <f>MAX(F5181:$F$5741)</f>
        <v>1257.96</v>
      </c>
      <c r="M5181" s="28">
        <f ca="1">IF(OFFSET($O5181,M$12,)&lt;&gt;"",_xlfn.STDEV.S(OFFSET($O5181,,,M$12))*SQRT($J$12/$G$12),"")</f>
        <v>0.18739031679471002</v>
      </c>
      <c r="N5181" s="30">
        <f ca="1">IF(OFFSET($O5181,N$12,)&lt;&gt;"",_xlfn.STDEV.S(OFFSET($O5181,,,N$12))*SQRT($J$12/$G$12),"")</f>
        <v>0.18131569223863414</v>
      </c>
      <c r="O5181" s="4">
        <f t="shared" ca="1" si="80"/>
        <v>1.1994921950579086E-2</v>
      </c>
    </row>
    <row r="5182" spans="2:15" x14ac:dyDescent="0.2">
      <c r="B5182" s="14">
        <v>34064</v>
      </c>
      <c r="C5182" s="25">
        <v>767.23</v>
      </c>
      <c r="D5182" s="25">
        <v>769.03</v>
      </c>
      <c r="E5182" s="25">
        <v>765.46</v>
      </c>
      <c r="F5182" s="16">
        <v>769.03</v>
      </c>
      <c r="G5182" s="28">
        <f ca="1">IFERROR($F5182/OFFSET($F5182,G$12,)-1,"")</f>
        <v>1.8760015112233575E-3</v>
      </c>
      <c r="H5182" s="29">
        <f ca="1">IFERROR($F5182/OFFSET($F5182,H$12,)-1,"")</f>
        <v>-3.5892485520146455E-2</v>
      </c>
      <c r="I5182" s="29">
        <f ca="1">IFERROR($F5182/OFFSET($F5182,I$12,)-1,"")</f>
        <v>-0.10401836166420053</v>
      </c>
      <c r="J5182" s="29">
        <f ca="1">IFERROR($F5182/OFFSET($F5182,J$12,)-1,"")</f>
        <v>-0.24615987844924769</v>
      </c>
      <c r="K5182" s="30">
        <f>F5182/VLOOKUP(YEAR(B5182),$Z$13:$AB$35,3,FALSE)-1</f>
        <v>6.363586069541638E-2</v>
      </c>
      <c r="L5182" s="21">
        <f>MAX(F5182:$F$5741)</f>
        <v>1257.96</v>
      </c>
      <c r="M5182" s="28">
        <f ca="1">IF(OFFSET($O5182,M$12,)&lt;&gt;"",_xlfn.STDEV.S(OFFSET($O5182,,,M$12))*SQRT($J$12/$G$12),"")</f>
        <v>0.18286036486016891</v>
      </c>
      <c r="N5182" s="30">
        <f ca="1">IF(OFFSET($O5182,N$12,)&lt;&gt;"",_xlfn.STDEV.S(OFFSET($O5182,,,N$12))*SQRT($J$12/$G$12),"")</f>
        <v>0.18077435396230473</v>
      </c>
      <c r="O5182" s="4">
        <f t="shared" ca="1" si="80"/>
        <v>1.8742440180848734E-3</v>
      </c>
    </row>
    <row r="5183" spans="2:15" x14ac:dyDescent="0.2">
      <c r="B5183" s="14">
        <v>34061</v>
      </c>
      <c r="C5183" s="25">
        <v>769.44</v>
      </c>
      <c r="D5183" s="25">
        <v>769.44</v>
      </c>
      <c r="E5183" s="25">
        <v>765.63</v>
      </c>
      <c r="F5183" s="16">
        <v>767.59</v>
      </c>
      <c r="G5183" s="28">
        <f ca="1">IFERROR($F5183/OFFSET($F5183,G$12,)-1,"")</f>
        <v>-2.4562041898424924E-3</v>
      </c>
      <c r="H5183" s="29">
        <f ca="1">IFERROR($F5183/OFFSET($F5183,H$12,)-1,"")</f>
        <v>-3.0085923679555204E-2</v>
      </c>
      <c r="I5183" s="29">
        <f ca="1">IFERROR($F5183/OFFSET($F5183,I$12,)-1,"")</f>
        <v>-0.10134051396124799</v>
      </c>
      <c r="J5183" s="29">
        <f ca="1">IFERROR($F5183/OFFSET($F5183,J$12,)-1,"")</f>
        <v>-0.25772169035876602</v>
      </c>
      <c r="K5183" s="30">
        <f>F5183/VLOOKUP(YEAR(B5183),$Z$13:$AB$35,3,FALSE)-1</f>
        <v>6.164421454454927E-2</v>
      </c>
      <c r="L5183" s="21">
        <f>MAX(F5183:$F$5741)</f>
        <v>1257.96</v>
      </c>
      <c r="M5183" s="28">
        <f ca="1">IF(OFFSET($O5183,M$12,)&lt;&gt;"",_xlfn.STDEV.S(OFFSET($O5183,,,M$12))*SQRT($J$12/$G$12),"")</f>
        <v>0.19724286230748919</v>
      </c>
      <c r="N5183" s="30">
        <f ca="1">IF(OFFSET($O5183,N$12,)&lt;&gt;"",_xlfn.STDEV.S(OFFSET($O5183,,,N$12))*SQRT($J$12/$G$12),"")</f>
        <v>0.18136356874841611</v>
      </c>
      <c r="O5183" s="4">
        <f t="shared" ca="1" si="80"/>
        <v>-2.4592256078472979E-3</v>
      </c>
    </row>
    <row r="5184" spans="2:15" x14ac:dyDescent="0.2">
      <c r="B5184" s="14">
        <v>34060</v>
      </c>
      <c r="C5184" s="25">
        <v>778.24</v>
      </c>
      <c r="D5184" s="25">
        <v>778.24</v>
      </c>
      <c r="E5184" s="25">
        <v>764.66</v>
      </c>
      <c r="F5184" s="16">
        <v>769.48</v>
      </c>
      <c r="G5184" s="28">
        <f ca="1">IFERROR($F5184/OFFSET($F5184,G$12,)-1,"")</f>
        <v>-1.1827556537261308E-2</v>
      </c>
      <c r="H5184" s="29">
        <f ca="1">IFERROR($F5184/OFFSET($F5184,H$12,)-1,"")</f>
        <v>-1.5871797823223122E-2</v>
      </c>
      <c r="I5184" s="29">
        <f ca="1">IFERROR($F5184/OFFSET($F5184,I$12,)-1,"")</f>
        <v>-0.10543264703488842</v>
      </c>
      <c r="J5184" s="29">
        <f ca="1">IFERROR($F5184/OFFSET($F5184,J$12,)-1,"")</f>
        <v>-0.25705789209438845</v>
      </c>
      <c r="K5184" s="30">
        <f>F5184/VLOOKUP(YEAR(B5184),$Z$13:$AB$35,3,FALSE)-1</f>
        <v>6.4258250117562588E-2</v>
      </c>
      <c r="L5184" s="21">
        <f>MAX(F5184:$F$5741)</f>
        <v>1257.96</v>
      </c>
      <c r="M5184" s="28">
        <f ca="1">IF(OFFSET($O5184,M$12,)&lt;&gt;"",_xlfn.STDEV.S(OFFSET($O5184,,,M$12))*SQRT($J$12/$G$12),"")</f>
        <v>0.19786164538203166</v>
      </c>
      <c r="N5184" s="30">
        <f ca="1">IF(OFFSET($O5184,N$12,)&lt;&gt;"",_xlfn.STDEV.S(OFFSET($O5184,,,N$12))*SQRT($J$12/$G$12),"")</f>
        <v>0.18197481065052967</v>
      </c>
      <c r="O5184" s="4">
        <f t="shared" ca="1" si="80"/>
        <v>-1.1898058546487778E-2</v>
      </c>
    </row>
    <row r="5185" spans="2:15" x14ac:dyDescent="0.2">
      <c r="B5185" s="14">
        <v>34059</v>
      </c>
      <c r="C5185" s="25">
        <v>791.17</v>
      </c>
      <c r="D5185" s="25">
        <v>791.18</v>
      </c>
      <c r="E5185" s="25">
        <v>777.36</v>
      </c>
      <c r="F5185" s="16">
        <v>778.69</v>
      </c>
      <c r="G5185" s="28">
        <f ca="1">IFERROR($F5185/OFFSET($F5185,G$12,)-1,"")</f>
        <v>-1.6408144704931127E-2</v>
      </c>
      <c r="H5185" s="29">
        <f ca="1">IFERROR($F5185/OFFSET($F5185,H$12,)-1,"")</f>
        <v>-1.797568147092754E-4</v>
      </c>
      <c r="I5185" s="29">
        <f ca="1">IFERROR($F5185/OFFSET($F5185,I$12,)-1,"")</f>
        <v>-9.4630732024927888E-2</v>
      </c>
      <c r="J5185" s="29">
        <f ca="1">IFERROR($F5185/OFFSET($F5185,J$12,)-1,"")</f>
        <v>-0.24585734347004984</v>
      </c>
      <c r="K5185" s="30">
        <f>F5185/VLOOKUP(YEAR(B5185),$Z$13:$AB$35,3,FALSE)-1</f>
        <v>7.6996486957483956E-2</v>
      </c>
      <c r="L5185" s="21">
        <f>MAX(F5185:$F$5741)</f>
        <v>1257.96</v>
      </c>
      <c r="M5185" s="28">
        <f ca="1">IF(OFFSET($O5185,M$12,)&lt;&gt;"",_xlfn.STDEV.S(OFFSET($O5185,,,M$12))*SQRT($J$12/$G$12),"")</f>
        <v>0.19833810322958911</v>
      </c>
      <c r="N5185" s="30">
        <f ca="1">IF(OFFSET($O5185,N$12,)&lt;&gt;"",_xlfn.STDEV.S(OFFSET($O5185,,,N$12))*SQRT($J$12/$G$12),"")</f>
        <v>0.18085164260552575</v>
      </c>
      <c r="O5185" s="4">
        <f t="shared" ca="1" si="80"/>
        <v>-1.6544249179599804E-2</v>
      </c>
    </row>
    <row r="5186" spans="2:15" x14ac:dyDescent="0.2">
      <c r="B5186" s="14">
        <v>34058</v>
      </c>
      <c r="C5186" s="25">
        <v>798</v>
      </c>
      <c r="D5186" s="25">
        <v>798</v>
      </c>
      <c r="E5186" s="25">
        <v>790.85</v>
      </c>
      <c r="F5186" s="16">
        <v>791.68</v>
      </c>
      <c r="G5186" s="28">
        <f ca="1">IFERROR($F5186/OFFSET($F5186,G$12,)-1,"")</f>
        <v>-7.496928515909107E-3</v>
      </c>
      <c r="H5186" s="29">
        <f ca="1">IFERROR($F5186/OFFSET($F5186,H$12,)-1,"")</f>
        <v>1.720438396998536E-2</v>
      </c>
      <c r="I5186" s="29">
        <f ca="1">IFERROR($F5186/OFFSET($F5186,I$12,)-1,"")</f>
        <v>-7.6574947803063065E-2</v>
      </c>
      <c r="J5186" s="29">
        <f ca="1">IFERROR($F5186/OFFSET($F5186,J$12,)-1,"")</f>
        <v>-0.22824667095591822</v>
      </c>
      <c r="K5186" s="30">
        <f>F5186/VLOOKUP(YEAR(B5186),$Z$13:$AB$35,3,FALSE)-1</f>
        <v>9.4962794943431739E-2</v>
      </c>
      <c r="L5186" s="21">
        <f>MAX(F5186:$F$5741)</f>
        <v>1257.96</v>
      </c>
      <c r="M5186" s="28">
        <f ca="1">IF(OFFSET($O5186,M$12,)&lt;&gt;"",_xlfn.STDEV.S(OFFSET($O5186,,,M$12))*SQRT($J$12/$G$12),"")</f>
        <v>0.19469360271066871</v>
      </c>
      <c r="N5186" s="30">
        <f ca="1">IF(OFFSET($O5186,N$12,)&lt;&gt;"",_xlfn.STDEV.S(OFFSET($O5186,,,N$12))*SQRT($J$12/$G$12),"")</f>
        <v>0.18054697858429233</v>
      </c>
      <c r="O5186" s="4">
        <f t="shared" ca="1" si="80"/>
        <v>-7.5251717312820017E-3</v>
      </c>
    </row>
    <row r="5187" spans="2:15" x14ac:dyDescent="0.2">
      <c r="B5187" s="14">
        <v>34057</v>
      </c>
      <c r="C5187" s="25">
        <v>792.28</v>
      </c>
      <c r="D5187" s="25">
        <v>799.34</v>
      </c>
      <c r="E5187" s="25">
        <v>792.28</v>
      </c>
      <c r="F5187" s="16">
        <v>797.66</v>
      </c>
      <c r="G5187" s="28">
        <f ca="1">IFERROR($F5187/OFFSET($F5187,G$12,)-1,"")</f>
        <v>7.9100328531716002E-3</v>
      </c>
      <c r="H5187" s="29">
        <f ca="1">IFERROR($F5187/OFFSET($F5187,H$12,)-1,"")</f>
        <v>1.7605184599290613E-2</v>
      </c>
      <c r="I5187" s="29">
        <f ca="1">IFERROR($F5187/OFFSET($F5187,I$12,)-1,"")</f>
        <v>-4.7137805810397615E-2</v>
      </c>
      <c r="J5187" s="29">
        <f ca="1">IFERROR($F5187/OFFSET($F5187,J$12,)-1,"")</f>
        <v>-0.22930656334843824</v>
      </c>
      <c r="K5187" s="30">
        <f>F5187/VLOOKUP(YEAR(B5187),$Z$13:$AB$35,3,FALSE)-1</f>
        <v>0.10323365881994961</v>
      </c>
      <c r="L5187" s="21">
        <f>MAX(F5187:$F$5741)</f>
        <v>1257.96</v>
      </c>
      <c r="M5187" s="28">
        <f ca="1">IF(OFFSET($O5187,M$12,)&lt;&gt;"",_xlfn.STDEV.S(OFFSET($O5187,,,M$12))*SQRT($J$12/$G$12),"")</f>
        <v>0.2004711441013744</v>
      </c>
      <c r="N5187" s="30">
        <f ca="1">IF(OFFSET($O5187,N$12,)&lt;&gt;"",_xlfn.STDEV.S(OFFSET($O5187,,,N$12))*SQRT($J$12/$G$12),"")</f>
        <v>0.19343420232122224</v>
      </c>
      <c r="O5187" s="4">
        <f t="shared" ca="1" si="80"/>
        <v>7.8789125440264056E-3</v>
      </c>
    </row>
    <row r="5188" spans="2:15" x14ac:dyDescent="0.2">
      <c r="B5188" s="14">
        <v>34054</v>
      </c>
      <c r="C5188" s="25">
        <v>782.98</v>
      </c>
      <c r="D5188" s="25">
        <v>791.4</v>
      </c>
      <c r="E5188" s="25">
        <v>782.98</v>
      </c>
      <c r="F5188" s="16">
        <v>791.4</v>
      </c>
      <c r="G5188" s="28">
        <f ca="1">IFERROR($F5188/OFFSET($F5188,G$12,)-1,"")</f>
        <v>1.216283620458114E-2</v>
      </c>
      <c r="H5188" s="29">
        <f ca="1">IFERROR($F5188/OFFSET($F5188,H$12,)-1,"")</f>
        <v>-3.1274863822755461E-2</v>
      </c>
      <c r="I5188" s="29">
        <f ca="1">IFERROR($F5188/OFFSET($F5188,I$12,)-1,"")</f>
        <v>-4.196980885397128E-2</v>
      </c>
      <c r="J5188" s="29">
        <f ca="1">IFERROR($F5188/OFFSET($F5188,J$12,)-1,"")</f>
        <v>-0.24373602431053265</v>
      </c>
      <c r="K5188" s="30">
        <f>F5188/VLOOKUP(YEAR(B5188),$Z$13:$AB$35,3,FALSE)-1</f>
        <v>9.4575530414096498E-2</v>
      </c>
      <c r="L5188" s="21">
        <f>MAX(F5188:$F$5741)</f>
        <v>1257.96</v>
      </c>
      <c r="M5188" s="28">
        <f ca="1">IF(OFFSET($O5188,M$12,)&lt;&gt;"",_xlfn.STDEV.S(OFFSET($O5188,,,M$12))*SQRT($J$12/$G$12),"")</f>
        <v>0.2027509824919794</v>
      </c>
      <c r="N5188" s="30">
        <f ca="1">IF(OFFSET($O5188,N$12,)&lt;&gt;"",_xlfn.STDEV.S(OFFSET($O5188,,,N$12))*SQRT($J$12/$G$12),"")</f>
        <v>0.19303404581215822</v>
      </c>
      <c r="O5188" s="4">
        <f t="shared" ca="1" si="80"/>
        <v>1.2089463261893174E-2</v>
      </c>
    </row>
    <row r="5189" spans="2:15" x14ac:dyDescent="0.2">
      <c r="B5189" s="14">
        <v>34053</v>
      </c>
      <c r="C5189" s="25">
        <v>778.7</v>
      </c>
      <c r="D5189" s="25">
        <v>786.75</v>
      </c>
      <c r="E5189" s="25">
        <v>778.7</v>
      </c>
      <c r="F5189" s="16">
        <v>781.89</v>
      </c>
      <c r="G5189" s="28">
        <f ca="1">IFERROR($F5189/OFFSET($F5189,G$12,)-1,"")</f>
        <v>3.9289703786449248E-3</v>
      </c>
      <c r="H5189" s="29">
        <f ca="1">IFERROR($F5189/OFFSET($F5189,H$12,)-1,"")</f>
        <v>-5.5414612931284468E-2</v>
      </c>
      <c r="I5189" s="29">
        <f ca="1">IFERROR($F5189/OFFSET($F5189,I$12,)-1,"")</f>
        <v>-4.7137965073059007E-2</v>
      </c>
      <c r="J5189" s="29">
        <f ca="1">IFERROR($F5189/OFFSET($F5189,J$12,)-1,"")</f>
        <v>-0.25553429118226745</v>
      </c>
      <c r="K5189" s="30">
        <f>F5189/VLOOKUP(YEAR(B5189),$Z$13:$AB$35,3,FALSE)-1</f>
        <v>8.1422367292744324E-2</v>
      </c>
      <c r="L5189" s="21">
        <f>MAX(F5189:$F$5741)</f>
        <v>1257.96</v>
      </c>
      <c r="M5189" s="28">
        <f ca="1">IF(OFFSET($O5189,M$12,)&lt;&gt;"",_xlfn.STDEV.S(OFFSET($O5189,,,M$12))*SQRT($J$12/$G$12),"")</f>
        <v>0.20198430314914026</v>
      </c>
      <c r="N5189" s="30">
        <f ca="1">IF(OFFSET($O5189,N$12,)&lt;&gt;"",_xlfn.STDEV.S(OFFSET($O5189,,,N$12))*SQRT($J$12/$G$12),"")</f>
        <v>0.1919369555189516</v>
      </c>
      <c r="O5189" s="4">
        <f t="shared" ca="1" si="80"/>
        <v>3.9212721320604346E-3</v>
      </c>
    </row>
    <row r="5190" spans="2:15" x14ac:dyDescent="0.2">
      <c r="B5190" s="14">
        <v>34052</v>
      </c>
      <c r="C5190" s="25">
        <v>778.29</v>
      </c>
      <c r="D5190" s="25">
        <v>779.52</v>
      </c>
      <c r="E5190" s="25">
        <v>770.53</v>
      </c>
      <c r="F5190" s="16">
        <v>778.83</v>
      </c>
      <c r="G5190" s="28">
        <f ca="1">IFERROR($F5190/OFFSET($F5190,G$12,)-1,"")</f>
        <v>6.938287784759023E-4</v>
      </c>
      <c r="H5190" s="29">
        <f ca="1">IFERROR($F5190/OFFSET($F5190,H$12,)-1,"")</f>
        <v>-6.1356569527803884E-2</v>
      </c>
      <c r="I5190" s="29">
        <f ca="1">IFERROR($F5190/OFFSET($F5190,I$12,)-1,"")</f>
        <v>-6.3534815491721353E-2</v>
      </c>
      <c r="J5190" s="29">
        <f ca="1">IFERROR($F5190/OFFSET($F5190,J$12,)-1,"")</f>
        <v>-0.25991352686843716</v>
      </c>
      <c r="K5190" s="30">
        <f>F5190/VLOOKUP(YEAR(B5190),$Z$13:$AB$35,3,FALSE)-1</f>
        <v>7.7190119222151576E-2</v>
      </c>
      <c r="L5190" s="21">
        <f>MAX(F5190:$F$5741)</f>
        <v>1257.96</v>
      </c>
      <c r="M5190" s="28">
        <f ca="1">IF(OFFSET($O5190,M$12,)&lt;&gt;"",_xlfn.STDEV.S(OFFSET($O5190,,,M$12))*SQRT($J$12/$G$12),"")</f>
        <v>0.20395870750697001</v>
      </c>
      <c r="N5190" s="30">
        <f ca="1">IF(OFFSET($O5190,N$12,)&lt;&gt;"",_xlfn.STDEV.S(OFFSET($O5190,,,N$12))*SQRT($J$12/$G$12),"")</f>
        <v>0.19181562623627471</v>
      </c>
      <c r="O5190" s="4">
        <f t="shared" ca="1" si="80"/>
        <v>6.935881905670929E-4</v>
      </c>
    </row>
    <row r="5191" spans="2:15" x14ac:dyDescent="0.2">
      <c r="B5191" s="14">
        <v>34051</v>
      </c>
      <c r="C5191" s="25">
        <v>784.12</v>
      </c>
      <c r="D5191" s="25">
        <v>785</v>
      </c>
      <c r="E5191" s="25">
        <v>778.29</v>
      </c>
      <c r="F5191" s="16">
        <v>778.29</v>
      </c>
      <c r="G5191" s="28">
        <f ca="1">IFERROR($F5191/OFFSET($F5191,G$12,)-1,"")</f>
        <v>-7.1058607404383967E-3</v>
      </c>
      <c r="H5191" s="29">
        <f ca="1">IFERROR($F5191/OFFSET($F5191,H$12,)-1,"")</f>
        <v>-7.1341638029782439E-2</v>
      </c>
      <c r="I5191" s="29">
        <f ca="1">IFERROR($F5191/OFFSET($F5191,I$12,)-1,"")</f>
        <v>-7.0276662844036775E-2</v>
      </c>
      <c r="J5191" s="29">
        <f ca="1">IFERROR($F5191/OFFSET($F5191,J$12,)-1,"")</f>
        <v>-0.25209728722024172</v>
      </c>
      <c r="K5191" s="30">
        <f>F5191/VLOOKUP(YEAR(B5191),$Z$13:$AB$35,3,FALSE)-1</f>
        <v>7.6443251915576216E-2</v>
      </c>
      <c r="L5191" s="21">
        <f>MAX(F5191:$F$5741)</f>
        <v>1257.96</v>
      </c>
      <c r="M5191" s="28">
        <f ca="1">IF(OFFSET($O5191,M$12,)&lt;&gt;"",_xlfn.STDEV.S(OFFSET($O5191,,,M$12))*SQRT($J$12/$G$12),"")</f>
        <v>0.2044971143027435</v>
      </c>
      <c r="N5191" s="30">
        <f ca="1">IF(OFFSET($O5191,N$12,)&lt;&gt;"",_xlfn.STDEV.S(OFFSET($O5191,,,N$12))*SQRT($J$12/$G$12),"")</f>
        <v>0.1948186390593761</v>
      </c>
      <c r="O5191" s="4">
        <f t="shared" ca="1" si="80"/>
        <v>-7.1312276092573915E-3</v>
      </c>
    </row>
    <row r="5192" spans="2:15" x14ac:dyDescent="0.2">
      <c r="B5192" s="14">
        <v>34050</v>
      </c>
      <c r="C5192" s="25">
        <v>816.33</v>
      </c>
      <c r="D5192" s="25">
        <v>816.33</v>
      </c>
      <c r="E5192" s="25">
        <v>782.91</v>
      </c>
      <c r="F5192" s="16">
        <v>783.86</v>
      </c>
      <c r="G5192" s="28">
        <f ca="1">IFERROR($F5192/OFFSET($F5192,G$12,)-1,"")</f>
        <v>-4.0504314829548971E-2</v>
      </c>
      <c r="H5192" s="29">
        <f ca="1">IFERROR($F5192/OFFSET($F5192,H$12,)-1,"")</f>
        <v>-6.7776654575726902E-2</v>
      </c>
      <c r="I5192" s="29">
        <f ca="1">IFERROR($F5192/OFFSET($F5192,I$12,)-1,"")</f>
        <v>-4.1759370186547962E-2</v>
      </c>
      <c r="J5192" s="29">
        <f ca="1">IFERROR($F5192/OFFSET($F5192,J$12,)-1,"")</f>
        <v>-0.23531821906582895</v>
      </c>
      <c r="K5192" s="30">
        <f>F5192/VLOOKUP(YEAR(B5192),$Z$13:$AB$35,3,FALSE)-1</f>
        <v>8.4147049874139013E-2</v>
      </c>
      <c r="L5192" s="21">
        <f>MAX(F5192:$F$5741)</f>
        <v>1257.96</v>
      </c>
      <c r="M5192" s="28">
        <f ca="1">IF(OFFSET($O5192,M$12,)&lt;&gt;"",_xlfn.STDEV.S(OFFSET($O5192,,,M$12))*SQRT($J$12/$G$12),"")</f>
        <v>0.20386378721481699</v>
      </c>
      <c r="N5192" s="30">
        <f ca="1">IF(OFFSET($O5192,N$12,)&lt;&gt;"",_xlfn.STDEV.S(OFFSET($O5192,,,N$12))*SQRT($J$12/$G$12),"")</f>
        <v>0.19906559697392515</v>
      </c>
      <c r="O5192" s="4">
        <f t="shared" ca="1" si="80"/>
        <v>-4.1347460500772031E-2</v>
      </c>
    </row>
    <row r="5193" spans="2:15" x14ac:dyDescent="0.2">
      <c r="B5193" s="14">
        <v>34047</v>
      </c>
      <c r="C5193" s="25">
        <v>827.82</v>
      </c>
      <c r="D5193" s="25">
        <v>827.82</v>
      </c>
      <c r="E5193" s="25">
        <v>816.95</v>
      </c>
      <c r="F5193" s="16">
        <v>816.95</v>
      </c>
      <c r="G5193" s="28">
        <f ca="1">IFERROR($F5193/OFFSET($F5193,G$12,)-1,"")</f>
        <v>-1.3059340871750202E-2</v>
      </c>
      <c r="H5193" s="29">
        <f ca="1">IFERROR($F5193/OFFSET($F5193,H$12,)-1,"")</f>
        <v>-2.3055857838154559E-2</v>
      </c>
      <c r="I5193" s="29">
        <f ca="1">IFERROR($F5193/OFFSET($F5193,I$12,)-1,"")</f>
        <v>2.0115048263851243E-3</v>
      </c>
      <c r="J5193" s="29">
        <f ca="1">IFERROR($F5193/OFFSET($F5193,J$12,)-1,"")</f>
        <v>-0.20290562098135445</v>
      </c>
      <c r="K5193" s="30">
        <f>F5193/VLOOKUP(YEAR(B5193),$Z$13:$AB$35,3,FALSE)-1</f>
        <v>0.12991341871594164</v>
      </c>
      <c r="L5193" s="21">
        <f>MAX(F5193:$F$5741)</f>
        <v>1257.96</v>
      </c>
      <c r="M5193" s="28">
        <f ca="1">IF(OFFSET($O5193,M$12,)&lt;&gt;"",_xlfn.STDEV.S(OFFSET($O5193,,,M$12))*SQRT($J$12/$G$12),"")</f>
        <v>0.16398451494102922</v>
      </c>
      <c r="N5193" s="30">
        <f ca="1">IF(OFFSET($O5193,N$12,)&lt;&gt;"",_xlfn.STDEV.S(OFFSET($O5193,,,N$12))*SQRT($J$12/$G$12),"")</f>
        <v>0.1787302591970224</v>
      </c>
      <c r="O5193" s="4">
        <f t="shared" ca="1" si="80"/>
        <v>-1.3145363819862572E-2</v>
      </c>
    </row>
    <row r="5194" spans="2:15" x14ac:dyDescent="0.2">
      <c r="B5194" s="14">
        <v>34046</v>
      </c>
      <c r="C5194" s="25">
        <v>829.81</v>
      </c>
      <c r="D5194" s="25">
        <v>829.81</v>
      </c>
      <c r="E5194" s="25">
        <v>825.33</v>
      </c>
      <c r="F5194" s="16">
        <v>827.76</v>
      </c>
      <c r="G5194" s="28">
        <f ca="1">IFERROR($F5194/OFFSET($F5194,G$12,)-1,"")</f>
        <v>-2.3862896811049916E-3</v>
      </c>
      <c r="H5194" s="29">
        <f ca="1">IFERROR($F5194/OFFSET($F5194,H$12,)-1,"")</f>
        <v>-1.30792984631527E-2</v>
      </c>
      <c r="I5194" s="29">
        <f ca="1">IFERROR($F5194/OFFSET($F5194,I$12,)-1,"")</f>
        <v>2.524214124699653E-2</v>
      </c>
      <c r="J5194" s="29">
        <f ca="1">IFERROR($F5194/OFFSET($F5194,J$12,)-1,"")</f>
        <v>-0.18288698261650693</v>
      </c>
      <c r="K5194" s="30">
        <f>F5194/VLOOKUP(YEAR(B5194),$Z$13:$AB$35,3,FALSE)-1</f>
        <v>0.14486459572349308</v>
      </c>
      <c r="L5194" s="21">
        <f>MAX(F5194:$F$5741)</f>
        <v>1257.96</v>
      </c>
      <c r="M5194" s="28">
        <f ca="1">IF(OFFSET($O5194,M$12,)&lt;&gt;"",_xlfn.STDEV.S(OFFSET($O5194,,,M$12))*SQRT($J$12/$G$12),"")</f>
        <v>0.15986729093040267</v>
      </c>
      <c r="N5194" s="30">
        <f ca="1">IF(OFFSET($O5194,N$12,)&lt;&gt;"",_xlfn.STDEV.S(OFFSET($O5194,,,N$12))*SQRT($J$12/$G$12),"")</f>
        <v>0.17668141158425832</v>
      </c>
      <c r="O5194" s="4">
        <f t="shared" ca="1" si="80"/>
        <v>-2.3891414079268976E-3</v>
      </c>
    </row>
    <row r="5195" spans="2:15" x14ac:dyDescent="0.2">
      <c r="B5195" s="14">
        <v>34045</v>
      </c>
      <c r="C5195" s="25">
        <v>838.21</v>
      </c>
      <c r="D5195" s="25">
        <v>838.3</v>
      </c>
      <c r="E5195" s="25">
        <v>829.67</v>
      </c>
      <c r="F5195" s="16">
        <v>829.74</v>
      </c>
      <c r="G5195" s="28">
        <f ca="1">IFERROR($F5195/OFFSET($F5195,G$12,)-1,"")</f>
        <v>-9.9513172966781971E-3</v>
      </c>
      <c r="H5195" s="29">
        <f ca="1">IFERROR($F5195/OFFSET($F5195,H$12,)-1,"")</f>
        <v>-2.0030707452462493E-2</v>
      </c>
      <c r="I5195" s="29">
        <f ca="1">IFERROR($F5195/OFFSET($F5195,I$12,)-1,"")</f>
        <v>1.7861085895139794E-2</v>
      </c>
      <c r="J5195" s="29">
        <f ca="1">IFERROR($F5195/OFFSET($F5195,J$12,)-1,"")</f>
        <v>-0.18820076313472267</v>
      </c>
      <c r="K5195" s="30">
        <f>F5195/VLOOKUP(YEAR(B5195),$Z$13:$AB$35,3,FALSE)-1</f>
        <v>0.14760310918093555</v>
      </c>
      <c r="L5195" s="21">
        <f>MAX(F5195:$F$5741)</f>
        <v>1257.96</v>
      </c>
      <c r="M5195" s="28">
        <f ca="1">IF(OFFSET($O5195,M$12,)&lt;&gt;"",_xlfn.STDEV.S(OFFSET($O5195,,,M$12))*SQRT($J$12/$G$12),"")</f>
        <v>0.15987942590233997</v>
      </c>
      <c r="N5195" s="30">
        <f ca="1">IF(OFFSET($O5195,N$12,)&lt;&gt;"",_xlfn.STDEV.S(OFFSET($O5195,,,N$12))*SQRT($J$12/$G$12),"")</f>
        <v>0.1846994781648077</v>
      </c>
      <c r="O5195" s="4">
        <f t="shared" ca="1" si="80"/>
        <v>-1.0001162614725164E-2</v>
      </c>
    </row>
    <row r="5196" spans="2:15" x14ac:dyDescent="0.2">
      <c r="B5196" s="14">
        <v>34044</v>
      </c>
      <c r="C5196" s="25">
        <v>837.36</v>
      </c>
      <c r="D5196" s="25">
        <v>838.94</v>
      </c>
      <c r="E5196" s="25">
        <v>837.19</v>
      </c>
      <c r="F5196" s="16">
        <v>838.08</v>
      </c>
      <c r="G5196" s="28">
        <f ca="1">IFERROR($F5196/OFFSET($F5196,G$12,)-1,"")</f>
        <v>-3.2942855443895969E-3</v>
      </c>
      <c r="H5196" s="29">
        <f ca="1">IFERROR($F5196/OFFSET($F5196,H$12,)-1,"")</f>
        <v>-2.0900265196210133E-2</v>
      </c>
      <c r="I5196" s="29">
        <f ca="1">IFERROR($F5196/OFFSET($F5196,I$12,)-1,"")</f>
        <v>4.5861255662461131E-2</v>
      </c>
      <c r="J5196" s="29">
        <f ca="1">IFERROR($F5196/OFFSET($F5196,J$12,)-1,"")</f>
        <v>-0.19298211826786971</v>
      </c>
      <c r="K5196" s="30">
        <f>F5196/VLOOKUP(YEAR(B5196),$Z$13:$AB$35,3,FALSE)-1</f>
        <v>0.15913805980470808</v>
      </c>
      <c r="L5196" s="21">
        <f>MAX(F5196:$F$5741)</f>
        <v>1257.96</v>
      </c>
      <c r="M5196" s="28">
        <f ca="1">IF(OFFSET($O5196,M$12,)&lt;&gt;"",_xlfn.STDEV.S(OFFSET($O5196,,,M$12))*SQRT($J$12/$G$12),"")</f>
        <v>0.15865702600736667</v>
      </c>
      <c r="N5196" s="30">
        <f ca="1">IF(OFFSET($O5196,N$12,)&lt;&gt;"",_xlfn.STDEV.S(OFFSET($O5196,,,N$12))*SQRT($J$12/$G$12),"")</f>
        <v>0.18736667615994093</v>
      </c>
      <c r="O5196" s="4">
        <f t="shared" ca="1" si="80"/>
        <v>-3.2997236494118681E-3</v>
      </c>
    </row>
    <row r="5197" spans="2:15" x14ac:dyDescent="0.2">
      <c r="B5197" s="14">
        <v>34043</v>
      </c>
      <c r="C5197" s="25">
        <v>836.41</v>
      </c>
      <c r="D5197" s="25">
        <v>841.76</v>
      </c>
      <c r="E5197" s="25">
        <v>836.37</v>
      </c>
      <c r="F5197" s="16">
        <v>840.85</v>
      </c>
      <c r="G5197" s="28">
        <f ca="1">IFERROR($F5197/OFFSET($F5197,G$12,)-1,"")</f>
        <v>5.5247958097652816E-3</v>
      </c>
      <c r="H5197" s="29">
        <f ca="1">IFERROR($F5197/OFFSET($F5197,H$12,)-1,"")</f>
        <v>-1.6262064931266473E-2</v>
      </c>
      <c r="I5197" s="29">
        <f ca="1">IFERROR($F5197/OFFSET($F5197,I$12,)-1,"")</f>
        <v>6.3008052995537467E-2</v>
      </c>
      <c r="J5197" s="29">
        <f ca="1">IFERROR($F5197/OFFSET($F5197,J$12,)-1,"")</f>
        <v>-0.19106258117273556</v>
      </c>
      <c r="K5197" s="30">
        <f>F5197/VLOOKUP(YEAR(B5197),$Z$13:$AB$35,3,FALSE)-1</f>
        <v>0.1629692124699178</v>
      </c>
      <c r="L5197" s="21">
        <f>MAX(F5197:$F$5741)</f>
        <v>1257.96</v>
      </c>
      <c r="M5197" s="28">
        <f ca="1">IF(OFFSET($O5197,M$12,)&lt;&gt;"",_xlfn.STDEV.S(OFFSET($O5197,,,M$12))*SQRT($J$12/$G$12),"")</f>
        <v>0.15794408829862364</v>
      </c>
      <c r="N5197" s="30">
        <f ca="1">IF(OFFSET($O5197,N$12,)&lt;&gt;"",_xlfn.STDEV.S(OFFSET($O5197,,,N$12))*SQRT($J$12/$G$12),"")</f>
        <v>0.18709685247675029</v>
      </c>
      <c r="O5197" s="4">
        <f t="shared" ca="1" si="80"/>
        <v>5.5095901052944563E-3</v>
      </c>
    </row>
    <row r="5198" spans="2:15" x14ac:dyDescent="0.2">
      <c r="B5198" s="14">
        <v>34040</v>
      </c>
      <c r="C5198" s="25">
        <v>838.8</v>
      </c>
      <c r="D5198" s="25">
        <v>838.83</v>
      </c>
      <c r="E5198" s="25">
        <v>834.05</v>
      </c>
      <c r="F5198" s="16">
        <v>836.23</v>
      </c>
      <c r="G5198" s="28">
        <f ca="1">IFERROR($F5198/OFFSET($F5198,G$12,)-1,"")</f>
        <v>-2.9806970061879712E-3</v>
      </c>
      <c r="H5198" s="29">
        <f ca="1">IFERROR($F5198/OFFSET($F5198,H$12,)-1,"")</f>
        <v>-2.5724971164264532E-2</v>
      </c>
      <c r="I5198" s="29">
        <f ca="1">IFERROR($F5198/OFFSET($F5198,I$12,)-1,"")</f>
        <v>6.8323219418715997E-2</v>
      </c>
      <c r="J5198" s="29">
        <f ca="1">IFERROR($F5198/OFFSET($F5198,J$12,)-1,"")</f>
        <v>-0.21264135132335904</v>
      </c>
      <c r="K5198" s="30">
        <f>F5198/VLOOKUP(YEAR(B5198),$Z$13:$AB$35,3,FALSE)-1</f>
        <v>0.15657934773588567</v>
      </c>
      <c r="L5198" s="21">
        <f>MAX(F5198:$F$5741)</f>
        <v>1257.96</v>
      </c>
      <c r="M5198" s="28">
        <f ca="1">IF(OFFSET($O5198,M$12,)&lt;&gt;"",_xlfn.STDEV.S(OFFSET($O5198,,,M$12))*SQRT($J$12/$G$12),"")</f>
        <v>0.16710410445962925</v>
      </c>
      <c r="N5198" s="30">
        <f ca="1">IF(OFFSET($O5198,N$12,)&lt;&gt;"",_xlfn.STDEV.S(OFFSET($O5198,,,N$12))*SQRT($J$12/$G$12),"")</f>
        <v>0.18746287636072922</v>
      </c>
      <c r="O5198" s="4">
        <f t="shared" ca="1" si="80"/>
        <v>-2.9851481306787963E-3</v>
      </c>
    </row>
    <row r="5199" spans="2:15" x14ac:dyDescent="0.2">
      <c r="B5199" s="14">
        <v>34039</v>
      </c>
      <c r="C5199" s="25">
        <v>846.51</v>
      </c>
      <c r="D5199" s="25">
        <v>846.53</v>
      </c>
      <c r="E5199" s="25">
        <v>832.97</v>
      </c>
      <c r="F5199" s="16">
        <v>838.73</v>
      </c>
      <c r="G5199" s="28">
        <f ca="1">IFERROR($F5199/OFFSET($F5199,G$12,)-1,"")</f>
        <v>-9.4130152356206587E-3</v>
      </c>
      <c r="H5199" s="29">
        <f ca="1">IFERROR($F5199/OFFSET($F5199,H$12,)-1,"")</f>
        <v>-1.8053035181174182E-2</v>
      </c>
      <c r="I5199" s="29">
        <f ca="1">IFERROR($F5199/OFFSET($F5199,I$12,)-1,"")</f>
        <v>6.0006319115323947E-2</v>
      </c>
      <c r="J5199" s="29">
        <f ca="1">IFERROR($F5199/OFFSET($F5199,J$12,)-1,"")</f>
        <v>-0.22796601588748056</v>
      </c>
      <c r="K5199" s="30">
        <f>F5199/VLOOKUP(YEAR(B5199),$Z$13:$AB$35,3,FALSE)-1</f>
        <v>0.16003706674780793</v>
      </c>
      <c r="L5199" s="21">
        <f>MAX(F5199:$F$5741)</f>
        <v>1257.96</v>
      </c>
      <c r="M5199" s="28">
        <f ca="1">IF(OFFSET($O5199,M$12,)&lt;&gt;"",_xlfn.STDEV.S(OFFSET($O5199,,,M$12))*SQRT($J$12/$G$12),"")</f>
        <v>0.16763181165077548</v>
      </c>
      <c r="N5199" s="30">
        <f ca="1">IF(OFFSET($O5199,N$12,)&lt;&gt;"",_xlfn.STDEV.S(OFFSET($O5199,,,N$12))*SQRT($J$12/$G$12),"")</f>
        <v>0.18950292741147404</v>
      </c>
      <c r="O5199" s="4">
        <f t="shared" ref="O5199:O5262" ca="1" si="81">IFERROR(LN(1+G5199),"")</f>
        <v>-9.4575976540882626E-3</v>
      </c>
    </row>
    <row r="5200" spans="2:15" x14ac:dyDescent="0.2">
      <c r="B5200" s="14">
        <v>34038</v>
      </c>
      <c r="C5200" s="25">
        <v>855.96</v>
      </c>
      <c r="D5200" s="25">
        <v>855.96</v>
      </c>
      <c r="E5200" s="25">
        <v>844.56</v>
      </c>
      <c r="F5200" s="16">
        <v>846.7</v>
      </c>
      <c r="G5200" s="28">
        <f ca="1">IFERROR($F5200/OFFSET($F5200,G$12,)-1,"")</f>
        <v>-1.0829818802060798E-2</v>
      </c>
      <c r="H5200" s="29">
        <f ca="1">IFERROR($F5200/OFFSET($F5200,H$12,)-1,"")</f>
        <v>-1.565969517653476E-2</v>
      </c>
      <c r="I5200" s="29">
        <f ca="1">IFERROR($F5200/OFFSET($F5200,I$12,)-1,"")</f>
        <v>6.382711395904006E-2</v>
      </c>
      <c r="J5200" s="29">
        <f ca="1">IFERROR($F5200/OFFSET($F5200,J$12,)-1,"")</f>
        <v>-0.22343899038814286</v>
      </c>
      <c r="K5200" s="30">
        <f>F5200/VLOOKUP(YEAR(B5200),$Z$13:$AB$35,3,FALSE)-1</f>
        <v>0.17106027495781584</v>
      </c>
      <c r="L5200" s="21">
        <f>MAX(F5200:$F$5741)</f>
        <v>1257.96</v>
      </c>
      <c r="M5200" s="28">
        <f ca="1">IF(OFFSET($O5200,M$12,)&lt;&gt;"",_xlfn.STDEV.S(OFFSET($O5200,,,M$12))*SQRT($J$12/$G$12),"")</f>
        <v>0.16336215934652643</v>
      </c>
      <c r="N5200" s="30">
        <f ca="1">IF(OFFSET($O5200,N$12,)&lt;&gt;"",_xlfn.STDEV.S(OFFSET($O5200,,,N$12))*SQRT($J$12/$G$12),"")</f>
        <v>0.18870705231232091</v>
      </c>
      <c r="O5200" s="4">
        <f t="shared" ca="1" si="81"/>
        <v>-1.0888888150387637E-2</v>
      </c>
    </row>
    <row r="5201" spans="2:15" x14ac:dyDescent="0.2">
      <c r="B5201" s="14">
        <v>34037</v>
      </c>
      <c r="C5201" s="25">
        <v>854.94</v>
      </c>
      <c r="D5201" s="25">
        <v>861.41</v>
      </c>
      <c r="E5201" s="25">
        <v>854.94</v>
      </c>
      <c r="F5201" s="16">
        <v>855.97</v>
      </c>
      <c r="G5201" s="28">
        <f ca="1">IFERROR($F5201/OFFSET($F5201,G$12,)-1,"")</f>
        <v>1.4273179292190186E-3</v>
      </c>
      <c r="H5201" s="29">
        <f ca="1">IFERROR($F5201/OFFSET($F5201,H$12,)-1,"")</f>
        <v>-4.7786252441633925E-3</v>
      </c>
      <c r="I5201" s="29">
        <f ca="1">IFERROR($F5201/OFFSET($F5201,I$12,)-1,"")</f>
        <v>7.1100544328349002E-2</v>
      </c>
      <c r="J5201" s="29">
        <f ca="1">IFERROR($F5201/OFFSET($F5201,J$12,)-1,"")</f>
        <v>-0.20728838673828476</v>
      </c>
      <c r="K5201" s="30">
        <f>F5201/VLOOKUP(YEAR(B5201),$Z$13:$AB$35,3,FALSE)-1</f>
        <v>0.18388149705402346</v>
      </c>
      <c r="L5201" s="21">
        <f>MAX(F5201:$F$5741)</f>
        <v>1257.96</v>
      </c>
      <c r="M5201" s="28">
        <f ca="1">IF(OFFSET($O5201,M$12,)&lt;&gt;"",_xlfn.STDEV.S(OFFSET($O5201,,,M$12))*SQRT($J$12/$G$12),"")</f>
        <v>0.16672789466461757</v>
      </c>
      <c r="N5201" s="30">
        <f ca="1">IF(OFFSET($O5201,N$12,)&lt;&gt;"",_xlfn.STDEV.S(OFFSET($O5201,,,N$12))*SQRT($J$12/$G$12),"")</f>
        <v>0.18685806218550235</v>
      </c>
      <c r="O5201" s="4">
        <f t="shared" ca="1" si="81"/>
        <v>1.4263002792084642E-3</v>
      </c>
    </row>
    <row r="5202" spans="2:15" x14ac:dyDescent="0.2">
      <c r="B5202" s="14">
        <v>34036</v>
      </c>
      <c r="C5202" s="25">
        <v>858.44</v>
      </c>
      <c r="D5202" s="25">
        <v>858.44</v>
      </c>
      <c r="E5202" s="25">
        <v>854.45</v>
      </c>
      <c r="F5202" s="16">
        <v>854.75</v>
      </c>
      <c r="G5202" s="28">
        <f ca="1">IFERROR($F5202/OFFSET($F5202,G$12,)-1,"")</f>
        <v>-4.1476855681512603E-3</v>
      </c>
      <c r="H5202" s="29">
        <f ca="1">IFERROR($F5202/OFFSET($F5202,H$12,)-1,"")</f>
        <v>-3.0093429601204535E-3</v>
      </c>
      <c r="I5202" s="29">
        <f ca="1">IFERROR($F5202/OFFSET($F5202,I$12,)-1,"")</f>
        <v>6.6584309761788862E-2</v>
      </c>
      <c r="J5202" s="29">
        <f ca="1">IFERROR($F5202/OFFSET($F5202,J$12,)-1,"")</f>
        <v>-0.2124007150360282</v>
      </c>
      <c r="K5202" s="30">
        <f>F5202/VLOOKUP(YEAR(B5202),$Z$13:$AB$35,3,FALSE)-1</f>
        <v>0.18219413017620534</v>
      </c>
      <c r="L5202" s="21">
        <f>MAX(F5202:$F$5741)</f>
        <v>1257.96</v>
      </c>
      <c r="M5202" s="28">
        <f ca="1">IF(OFFSET($O5202,M$12,)&lt;&gt;"",_xlfn.STDEV.S(OFFSET($O5202,,,M$12))*SQRT($J$12/$G$12),"")</f>
        <v>0.17295941933818615</v>
      </c>
      <c r="N5202" s="30">
        <f ca="1">IF(OFFSET($O5202,N$12,)&lt;&gt;"",_xlfn.STDEV.S(OFFSET($O5202,,,N$12))*SQRT($J$12/$G$12),"")</f>
        <v>0.18685356188633495</v>
      </c>
      <c r="O5202" s="4">
        <f t="shared" ca="1" si="81"/>
        <v>-4.1563110747923427E-3</v>
      </c>
    </row>
    <row r="5203" spans="2:15" x14ac:dyDescent="0.2">
      <c r="B5203" s="14">
        <v>34033</v>
      </c>
      <c r="C5203" s="25">
        <v>854.02</v>
      </c>
      <c r="D5203" s="25">
        <v>859.56</v>
      </c>
      <c r="E5203" s="25">
        <v>854.02</v>
      </c>
      <c r="F5203" s="16">
        <v>858.31</v>
      </c>
      <c r="G5203" s="28">
        <f ca="1">IFERROR($F5203/OFFSET($F5203,G$12,)-1,"")</f>
        <v>4.8703389334425751E-3</v>
      </c>
      <c r="H5203" s="29">
        <f ca="1">IFERROR($F5203/OFFSET($F5203,H$12,)-1,"")</f>
        <v>2.5312977828746197E-2</v>
      </c>
      <c r="I5203" s="29">
        <f ca="1">IFERROR($F5203/OFFSET($F5203,I$12,)-1,"")</f>
        <v>7.9309390875710317E-2</v>
      </c>
      <c r="J5203" s="29">
        <f ca="1">IFERROR($F5203/OFFSET($F5203,J$12,)-1,"")</f>
        <v>-0.21193785922838215</v>
      </c>
      <c r="K5203" s="30">
        <f>F5203/VLOOKUP(YEAR(B5203),$Z$13:$AB$35,3,FALSE)-1</f>
        <v>0.18711792204918254</v>
      </c>
      <c r="L5203" s="21">
        <f>MAX(F5203:$F$5741)</f>
        <v>1257.96</v>
      </c>
      <c r="M5203" s="28">
        <f ca="1">IF(OFFSET($O5203,M$12,)&lt;&gt;"",_xlfn.STDEV.S(OFFSET($O5203,,,M$12))*SQRT($J$12/$G$12),"")</f>
        <v>0.17279848148208837</v>
      </c>
      <c r="N5203" s="30">
        <f ca="1">IF(OFFSET($O5203,N$12,)&lt;&gt;"",_xlfn.STDEV.S(OFFSET($O5203,,,N$12))*SQRT($J$12/$G$12),"")</f>
        <v>0.18642888566208179</v>
      </c>
      <c r="O5203" s="4">
        <f t="shared" ca="1" si="81"/>
        <v>4.8585172011364692E-3</v>
      </c>
    </row>
    <row r="5204" spans="2:15" x14ac:dyDescent="0.2">
      <c r="B5204" s="14">
        <v>34032</v>
      </c>
      <c r="C5204" s="25">
        <v>860.35</v>
      </c>
      <c r="D5204" s="25">
        <v>860.53</v>
      </c>
      <c r="E5204" s="25">
        <v>853.89</v>
      </c>
      <c r="F5204" s="16">
        <v>854.15</v>
      </c>
      <c r="G5204" s="28">
        <f ca="1">IFERROR($F5204/OFFSET($F5204,G$12,)-1,"")</f>
        <v>-6.9986165525419697E-3</v>
      </c>
      <c r="H5204" s="29">
        <f ca="1">IFERROR($F5204/OFFSET($F5204,H$12,)-1,"")</f>
        <v>3.3992276683573852E-2</v>
      </c>
      <c r="I5204" s="29">
        <f ca="1">IFERROR($F5204/OFFSET($F5204,I$12,)-1,"")</f>
        <v>7.1450971537525554E-2</v>
      </c>
      <c r="J5204" s="29">
        <f ca="1">IFERROR($F5204/OFFSET($F5204,J$12,)-1,"")</f>
        <v>-0.21437243612148416</v>
      </c>
      <c r="K5204" s="30">
        <f>F5204/VLOOKUP(YEAR(B5204),$Z$13:$AB$35,3,FALSE)-1</f>
        <v>0.18136427761334395</v>
      </c>
      <c r="L5204" s="21">
        <f>MAX(F5204:$F$5741)</f>
        <v>1257.96</v>
      </c>
      <c r="M5204" s="28">
        <f ca="1">IF(OFFSET($O5204,M$12,)&lt;&gt;"",_xlfn.STDEV.S(OFFSET($O5204,,,M$12))*SQRT($J$12/$G$12),"")</f>
        <v>0.17408104002600178</v>
      </c>
      <c r="N5204" s="30">
        <f ca="1">IF(OFFSET($O5204,N$12,)&lt;&gt;"",_xlfn.STDEV.S(OFFSET($O5204,,,N$12))*SQRT($J$12/$G$12),"")</f>
        <v>0.18829903473476647</v>
      </c>
      <c r="O5204" s="4">
        <f t="shared" ca="1" si="81"/>
        <v>-7.0232217380779326E-3</v>
      </c>
    </row>
    <row r="5205" spans="2:15" x14ac:dyDescent="0.2">
      <c r="B5205" s="14">
        <v>34031</v>
      </c>
      <c r="C5205" s="25">
        <v>859.96</v>
      </c>
      <c r="D5205" s="25">
        <v>871.01</v>
      </c>
      <c r="E5205" s="25">
        <v>859.96</v>
      </c>
      <c r="F5205" s="16">
        <v>860.17</v>
      </c>
      <c r="G5205" s="28">
        <f ca="1">IFERROR($F5205/OFFSET($F5205,G$12,)-1,"")</f>
        <v>1.0464142870425519E-4</v>
      </c>
      <c r="H5205" s="29">
        <f ca="1">IFERROR($F5205/OFFSET($F5205,H$12,)-1,"")</f>
        <v>4.8259136941394276E-2</v>
      </c>
      <c r="I5205" s="29">
        <f ca="1">IFERROR($F5205/OFFSET($F5205,I$12,)-1,"")</f>
        <v>9.1212401842008406E-2</v>
      </c>
      <c r="J5205" s="29">
        <f ca="1">IFERROR($F5205/OFFSET($F5205,J$12,)-1,"")</f>
        <v>-0.20471712941132958</v>
      </c>
      <c r="K5205" s="30">
        <f>F5205/VLOOKUP(YEAR(B5205),$Z$13:$AB$35,3,FALSE)-1</f>
        <v>0.18969046499405273</v>
      </c>
      <c r="L5205" s="21">
        <f>MAX(F5205:$F$5741)</f>
        <v>1257.96</v>
      </c>
      <c r="M5205" s="28">
        <f ca="1">IF(OFFSET($O5205,M$12,)&lt;&gt;"",_xlfn.STDEV.S(OFFSET($O5205,,,M$12))*SQRT($J$12/$G$12),"")</f>
        <v>0.17060546613326993</v>
      </c>
      <c r="N5205" s="30">
        <f ca="1">IF(OFFSET($O5205,N$12,)&lt;&gt;"",_xlfn.STDEV.S(OFFSET($O5205,,,N$12))*SQRT($J$12/$G$12),"")</f>
        <v>0.18743719810607748</v>
      </c>
      <c r="O5205" s="4">
        <f t="shared" ca="1" si="81"/>
        <v>1.0463595417185983E-4</v>
      </c>
    </row>
    <row r="5206" spans="2:15" x14ac:dyDescent="0.2">
      <c r="B5206" s="14">
        <v>34030</v>
      </c>
      <c r="C5206" s="25">
        <v>857.26</v>
      </c>
      <c r="D5206" s="25">
        <v>860.25</v>
      </c>
      <c r="E5206" s="25">
        <v>853.25</v>
      </c>
      <c r="F5206" s="16">
        <v>860.08</v>
      </c>
      <c r="G5206" s="28">
        <f ca="1">IFERROR($F5206/OFFSET($F5206,G$12,)-1,"")</f>
        <v>3.2076330001282738E-3</v>
      </c>
      <c r="H5206" s="29">
        <f ca="1">IFERROR($F5206/OFFSET($F5206,H$12,)-1,"")</f>
        <v>3.4160183726718696E-2</v>
      </c>
      <c r="I5206" s="29">
        <f ca="1">IFERROR($F5206/OFFSET($F5206,I$12,)-1,"")</f>
        <v>9.1499784258483707E-2</v>
      </c>
      <c r="J5206" s="29">
        <f ca="1">IFERROR($F5206/OFFSET($F5206,J$12,)-1,"")</f>
        <v>-0.2138280271661136</v>
      </c>
      <c r="K5206" s="30">
        <f>F5206/VLOOKUP(YEAR(B5206),$Z$13:$AB$35,3,FALSE)-1</f>
        <v>0.18956598710962358</v>
      </c>
      <c r="L5206" s="21">
        <f>MAX(F5206:$F$5741)</f>
        <v>1257.96</v>
      </c>
      <c r="M5206" s="28">
        <f ca="1">IF(OFFSET($O5206,M$12,)&lt;&gt;"",_xlfn.STDEV.S(OFFSET($O5206,,,M$12))*SQRT($J$12/$G$12),"")</f>
        <v>0.17047121598194034</v>
      </c>
      <c r="N5206" s="30">
        <f ca="1">IF(OFFSET($O5206,N$12,)&lt;&gt;"",_xlfn.STDEV.S(OFFSET($O5206,,,N$12))*SQRT($J$12/$G$12),"")</f>
        <v>0.18769596091992105</v>
      </c>
      <c r="O5206" s="4">
        <f t="shared" ca="1" si="81"/>
        <v>3.202499520014012E-3</v>
      </c>
    </row>
    <row r="5207" spans="2:15" x14ac:dyDescent="0.2">
      <c r="B5207" s="14">
        <v>34029</v>
      </c>
      <c r="C5207" s="25">
        <v>837.38</v>
      </c>
      <c r="D5207" s="25">
        <v>857.33</v>
      </c>
      <c r="E5207" s="25">
        <v>837.38</v>
      </c>
      <c r="F5207" s="16">
        <v>857.33</v>
      </c>
      <c r="G5207" s="28">
        <f ca="1">IFERROR($F5207/OFFSET($F5207,G$12,)-1,"")</f>
        <v>2.4142297400611579E-2</v>
      </c>
      <c r="H5207" s="29">
        <f ca="1">IFERROR($F5207/OFFSET($F5207,H$12,)-1,"")</f>
        <v>2.4142297400611579E-2</v>
      </c>
      <c r="I5207" s="29">
        <f ca="1">IFERROR($F5207/OFFSET($F5207,I$12,)-1,"")</f>
        <v>0.11139486647653629</v>
      </c>
      <c r="J5207" s="29">
        <f ca="1">IFERROR($F5207/OFFSET($F5207,J$12,)-1,"")</f>
        <v>-0.22020501532612358</v>
      </c>
      <c r="K5207" s="30">
        <f>F5207/VLOOKUP(YEAR(B5207),$Z$13:$AB$35,3,FALSE)-1</f>
        <v>0.1857624961965092</v>
      </c>
      <c r="L5207" s="21">
        <f>MAX(F5207:$F$5741)</f>
        <v>1257.96</v>
      </c>
      <c r="M5207" s="28">
        <f ca="1">IF(OFFSET($O5207,M$12,)&lt;&gt;"",_xlfn.STDEV.S(OFFSET($O5207,,,M$12))*SQRT($J$12/$G$12),"")</f>
        <v>0.17298328848305328</v>
      </c>
      <c r="N5207" s="30">
        <f ca="1">IF(OFFSET($O5207,N$12,)&lt;&gt;"",_xlfn.STDEV.S(OFFSET($O5207,,,N$12))*SQRT($J$12/$G$12),"")</f>
        <v>0.18768080117906719</v>
      </c>
      <c r="O5207" s="4">
        <f t="shared" ca="1" si="81"/>
        <v>2.3855479268234028E-2</v>
      </c>
    </row>
    <row r="5208" spans="2:15" x14ac:dyDescent="0.2">
      <c r="B5208" s="14">
        <v>34026</v>
      </c>
      <c r="C5208" s="25">
        <v>826.21</v>
      </c>
      <c r="D5208" s="25">
        <v>837.28</v>
      </c>
      <c r="E5208" s="25">
        <v>826.21</v>
      </c>
      <c r="F5208" s="16">
        <v>837.12</v>
      </c>
      <c r="G5208" s="28">
        <f ca="1">IFERROR($F5208/OFFSET($F5208,G$12,)-1,"")</f>
        <v>1.3376590361591667E-2</v>
      </c>
      <c r="H5208" s="29">
        <f ca="1">IFERROR($F5208/OFFSET($F5208,H$12,)-1,"")</f>
        <v>2.3349062370113138E-2</v>
      </c>
      <c r="I5208" s="29">
        <f ca="1">IFERROR($F5208/OFFSET($F5208,I$12,)-1,"")</f>
        <v>9.6481806512456414E-2</v>
      </c>
      <c r="J5208" s="29">
        <f ca="1">IFERROR($F5208/OFFSET($F5208,J$12,)-1,"")</f>
        <v>-0.23459115471477299</v>
      </c>
      <c r="K5208" s="30">
        <f>F5208/VLOOKUP(YEAR(B5208),$Z$13:$AB$35,3,FALSE)-1</f>
        <v>0.15781029570412985</v>
      </c>
      <c r="L5208" s="21">
        <f>MAX(F5208:$F$5741)</f>
        <v>1257.96</v>
      </c>
      <c r="M5208" s="28">
        <f ca="1">IF(OFFSET($O5208,M$12,)&lt;&gt;"",_xlfn.STDEV.S(OFFSET($O5208,,,M$12))*SQRT($J$12/$G$12),"")</f>
        <v>0.16495385065463128</v>
      </c>
      <c r="N5208" s="30">
        <f ca="1">IF(OFFSET($O5208,N$12,)&lt;&gt;"",_xlfn.STDEV.S(OFFSET($O5208,,,N$12))*SQRT($J$12/$G$12),"")</f>
        <v>0.18247505781506354</v>
      </c>
      <c r="O5208" s="4">
        <f t="shared" ca="1" si="81"/>
        <v>1.3287913695753889E-2</v>
      </c>
    </row>
    <row r="5209" spans="2:15" x14ac:dyDescent="0.2">
      <c r="B5209" s="14">
        <v>34025</v>
      </c>
      <c r="C5209" s="25">
        <v>820.57</v>
      </c>
      <c r="D5209" s="25">
        <v>826.09</v>
      </c>
      <c r="E5209" s="25">
        <v>820.51</v>
      </c>
      <c r="F5209" s="16">
        <v>826.07</v>
      </c>
      <c r="G5209" s="28">
        <f ca="1">IFERROR($F5209/OFFSET($F5209,G$12,)-1,"")</f>
        <v>6.7026579085269766E-3</v>
      </c>
      <c r="H5209" s="29">
        <f ca="1">IFERROR($F5209/OFFSET($F5209,H$12,)-1,"")</f>
        <v>1.3197434104819106E-2</v>
      </c>
      <c r="I5209" s="29">
        <f ca="1">IFERROR($F5209/OFFSET($F5209,I$12,)-1,"")</f>
        <v>8.5548707570600735E-2</v>
      </c>
      <c r="J5209" s="29">
        <f ca="1">IFERROR($F5209/OFFSET($F5209,J$12,)-1,"")</f>
        <v>-0.23482280145982692</v>
      </c>
      <c r="K5209" s="30">
        <f>F5209/VLOOKUP(YEAR(B5209),$Z$13:$AB$35,3,FALSE)-1</f>
        <v>0.14252717767143386</v>
      </c>
      <c r="L5209" s="21">
        <f>MAX(F5209:$F$5741)</f>
        <v>1257.96</v>
      </c>
      <c r="M5209" s="28">
        <f ca="1">IF(OFFSET($O5209,M$12,)&lt;&gt;"",_xlfn.STDEV.S(OFFSET($O5209,,,M$12))*SQRT($J$12/$G$12),"")</f>
        <v>0.16399591711010728</v>
      </c>
      <c r="N5209" s="30">
        <f ca="1">IF(OFFSET($O5209,N$12,)&lt;&gt;"",_xlfn.STDEV.S(OFFSET($O5209,,,N$12))*SQRT($J$12/$G$12),"")</f>
        <v>0.18137306219645216</v>
      </c>
      <c r="O5209" s="4">
        <f t="shared" ca="1" si="81"/>
        <v>6.6802949688144755E-3</v>
      </c>
    </row>
    <row r="5210" spans="2:15" x14ac:dyDescent="0.2">
      <c r="B5210" s="14">
        <v>34024</v>
      </c>
      <c r="C5210" s="25">
        <v>831.41</v>
      </c>
      <c r="D5210" s="25">
        <v>831.41</v>
      </c>
      <c r="E5210" s="25">
        <v>820.57</v>
      </c>
      <c r="F5210" s="16">
        <v>820.57</v>
      </c>
      <c r="G5210" s="28">
        <f ca="1">IFERROR($F5210/OFFSET($F5210,G$12,)-1,"")</f>
        <v>-1.3346639893226819E-2</v>
      </c>
      <c r="H5210" s="29">
        <f ca="1">IFERROR($F5210/OFFSET($F5210,H$12,)-1,"")</f>
        <v>1.6336793083802092E-2</v>
      </c>
      <c r="I5210" s="29">
        <f ca="1">IFERROR($F5210/OFFSET($F5210,I$12,)-1,"")</f>
        <v>0.10334673461429866</v>
      </c>
      <c r="J5210" s="29">
        <f ca="1">IFERROR($F5210/OFFSET($F5210,J$12,)-1,"")</f>
        <v>-0.23728214899846622</v>
      </c>
      <c r="K5210" s="30">
        <f>F5210/VLOOKUP(YEAR(B5210),$Z$13:$AB$35,3,FALSE)-1</f>
        <v>0.13492019584520487</v>
      </c>
      <c r="L5210" s="21">
        <f>MAX(F5210:$F$5741)</f>
        <v>1257.96</v>
      </c>
      <c r="M5210" s="28">
        <f ca="1">IF(OFFSET($O5210,M$12,)&lt;&gt;"",_xlfn.STDEV.S(OFFSET($O5210,,,M$12))*SQRT($J$12/$G$12),"")</f>
        <v>0.1646384904745527</v>
      </c>
      <c r="N5210" s="30">
        <f ca="1">IF(OFFSET($O5210,N$12,)&lt;&gt;"",_xlfn.STDEV.S(OFFSET($O5210,,,N$12))*SQRT($J$12/$G$12),"")</f>
        <v>0.18108743746173156</v>
      </c>
      <c r="O5210" s="4">
        <f t="shared" ca="1" si="81"/>
        <v>-1.3436506801353129E-2</v>
      </c>
    </row>
    <row r="5211" spans="2:15" x14ac:dyDescent="0.2">
      <c r="B5211" s="14">
        <v>34023</v>
      </c>
      <c r="C5211" s="25">
        <v>837.06</v>
      </c>
      <c r="D5211" s="25">
        <v>837.53</v>
      </c>
      <c r="E5211" s="25">
        <v>831.51</v>
      </c>
      <c r="F5211" s="16">
        <v>831.67</v>
      </c>
      <c r="G5211" s="28">
        <f ca="1">IFERROR($F5211/OFFSET($F5211,G$12,)-1,"")</f>
        <v>-6.5104166666667407E-3</v>
      </c>
      <c r="H5211" s="29">
        <f ca="1">IFERROR($F5211/OFFSET($F5211,H$12,)-1,"")</f>
        <v>2.0228661154591654E-2</v>
      </c>
      <c r="I5211" s="29">
        <f ca="1">IFERROR($F5211/OFFSET($F5211,I$12,)-1,"")</f>
        <v>0.14210576909872419</v>
      </c>
      <c r="J5211" s="29">
        <f ca="1">IFERROR($F5211/OFFSET($F5211,J$12,)-1,"")</f>
        <v>-0.23267057249619405</v>
      </c>
      <c r="K5211" s="30">
        <f>F5211/VLOOKUP(YEAR(B5211),$Z$13:$AB$35,3,FALSE)-1</f>
        <v>0.15027246825813934</v>
      </c>
      <c r="L5211" s="21">
        <f>MAX(F5211:$F$5741)</f>
        <v>1257.96</v>
      </c>
      <c r="M5211" s="28">
        <f ca="1">IF(OFFSET($O5211,M$12,)&lt;&gt;"",_xlfn.STDEV.S(OFFSET($O5211,,,M$12))*SQRT($J$12/$G$12),"")</f>
        <v>0.15837177948099743</v>
      </c>
      <c r="N5211" s="30">
        <f ca="1">IF(OFFSET($O5211,N$12,)&lt;&gt;"",_xlfn.STDEV.S(OFFSET($O5211,,,N$12))*SQRT($J$12/$G$12),"")</f>
        <v>0.18059893660734647</v>
      </c>
      <c r="O5211" s="4">
        <f t="shared" ca="1" si="81"/>
        <v>-6.5317018632152354E-3</v>
      </c>
    </row>
    <row r="5212" spans="2:15" x14ac:dyDescent="0.2">
      <c r="B5212" s="14">
        <v>34022</v>
      </c>
      <c r="C5212" s="25">
        <v>818.02</v>
      </c>
      <c r="D5212" s="25">
        <v>837.19</v>
      </c>
      <c r="E5212" s="25">
        <v>818.02</v>
      </c>
      <c r="F5212" s="16">
        <v>837.12</v>
      </c>
      <c r="G5212" s="28">
        <f ca="1">IFERROR($F5212/OFFSET($F5212,G$12,)-1,"")</f>
        <v>2.3349062370113138E-2</v>
      </c>
      <c r="H5212" s="29">
        <f ca="1">IFERROR($F5212/OFFSET($F5212,H$12,)-1,"")</f>
        <v>4.4663247351278468E-2</v>
      </c>
      <c r="I5212" s="29">
        <f ca="1">IFERROR($F5212/OFFSET($F5212,I$12,)-1,"")</f>
        <v>0.145217998002654</v>
      </c>
      <c r="J5212" s="29">
        <f ca="1">IFERROR($F5212/OFFSET($F5212,J$12,)-1,"")</f>
        <v>-0.2336943089133201</v>
      </c>
      <c r="K5212" s="30">
        <f>F5212/VLOOKUP(YEAR(B5212),$Z$13:$AB$35,3,FALSE)-1</f>
        <v>0.15781029570412985</v>
      </c>
      <c r="L5212" s="21">
        <f>MAX(F5212:$F$5741)</f>
        <v>1257.96</v>
      </c>
      <c r="M5212" s="28">
        <f ca="1">IF(OFFSET($O5212,M$12,)&lt;&gt;"",_xlfn.STDEV.S(OFFSET($O5212,,,M$12))*SQRT($J$12/$G$12),"")</f>
        <v>0.15875115308748025</v>
      </c>
      <c r="N5212" s="30">
        <f ca="1">IF(OFFSET($O5212,N$12,)&lt;&gt;"",_xlfn.STDEV.S(OFFSET($O5212,,,N$12))*SQRT($J$12/$G$12),"")</f>
        <v>0.1799708512466214</v>
      </c>
      <c r="O5212" s="4">
        <f t="shared" ca="1" si="81"/>
        <v>2.3080643207120163E-2</v>
      </c>
    </row>
    <row r="5213" spans="2:15" x14ac:dyDescent="0.2">
      <c r="B5213" s="14">
        <v>34019</v>
      </c>
      <c r="C5213" s="25">
        <v>815.5</v>
      </c>
      <c r="D5213" s="25">
        <v>819.88</v>
      </c>
      <c r="E5213" s="25">
        <v>815.4</v>
      </c>
      <c r="F5213" s="16">
        <v>818.02</v>
      </c>
      <c r="G5213" s="28">
        <f ca="1">IFERROR($F5213/OFFSET($F5213,G$12,)-1,"")</f>
        <v>3.3238890728679582E-3</v>
      </c>
      <c r="H5213" s="29">
        <f ca="1">IFERROR($F5213/OFFSET($F5213,H$12,)-1,"")</f>
        <v>3.4146218126193117E-2</v>
      </c>
      <c r="I5213" s="29">
        <f ca="1">IFERROR($F5213/OFFSET($F5213,I$12,)-1,"")</f>
        <v>0.1169033315128345</v>
      </c>
      <c r="J5213" s="29">
        <f ca="1">IFERROR($F5213/OFFSET($F5213,J$12,)-1,"")</f>
        <v>-0.23323803721235403</v>
      </c>
      <c r="K5213" s="30">
        <f>F5213/VLOOKUP(YEAR(B5213),$Z$13:$AB$35,3,FALSE)-1</f>
        <v>0.13139332245304414</v>
      </c>
      <c r="L5213" s="21">
        <f>MAX(F5213:$F$5741)</f>
        <v>1257.96</v>
      </c>
      <c r="M5213" s="28">
        <f ca="1">IF(OFFSET($O5213,M$12,)&lt;&gt;"",_xlfn.STDEV.S(OFFSET($O5213,,,M$12))*SQRT($J$12/$G$12),"")</f>
        <v>0.15228437586955423</v>
      </c>
      <c r="N5213" s="30">
        <f ca="1">IF(OFFSET($O5213,N$12,)&lt;&gt;"",_xlfn.STDEV.S(OFFSET($O5213,,,N$12))*SQRT($J$12/$G$12),"")</f>
        <v>0.17454097598349438</v>
      </c>
      <c r="O5213" s="4">
        <f t="shared" ca="1" si="81"/>
        <v>3.3183771641884375E-3</v>
      </c>
    </row>
    <row r="5214" spans="2:15" x14ac:dyDescent="0.2">
      <c r="B5214" s="14">
        <v>34018</v>
      </c>
      <c r="C5214" s="25">
        <v>807.12</v>
      </c>
      <c r="D5214" s="25">
        <v>815.39</v>
      </c>
      <c r="E5214" s="25">
        <v>807.12</v>
      </c>
      <c r="F5214" s="16">
        <v>815.31</v>
      </c>
      <c r="G5214" s="28">
        <f ca="1">IFERROR($F5214/OFFSET($F5214,G$12,)-1,"")</f>
        <v>9.8218930367359736E-3</v>
      </c>
      <c r="H5214" s="29">
        <f ca="1">IFERROR($F5214/OFFSET($F5214,H$12,)-1,"")</f>
        <v>4.1596933886937082E-2</v>
      </c>
      <c r="I5214" s="29">
        <f ca="1">IFERROR($F5214/OFFSET($F5214,I$12,)-1,"")</f>
        <v>0.11518260155929405</v>
      </c>
      <c r="J5214" s="29">
        <f ca="1">IFERROR($F5214/OFFSET($F5214,J$12,)-1,"")</f>
        <v>-0.22222540209490016</v>
      </c>
      <c r="K5214" s="30">
        <f>F5214/VLOOKUP(YEAR(B5214),$Z$13:$AB$35,3,FALSE)-1</f>
        <v>0.12764515504412044</v>
      </c>
      <c r="L5214" s="21">
        <f>MAX(F5214:$F$5741)</f>
        <v>1257.96</v>
      </c>
      <c r="M5214" s="28">
        <f ca="1">IF(OFFSET($O5214,M$12,)&lt;&gt;"",_xlfn.STDEV.S(OFFSET($O5214,,,M$12))*SQRT($J$12/$G$12),"")</f>
        <v>0.15560287192233446</v>
      </c>
      <c r="N5214" s="30">
        <f ca="1">IF(OFFSET($O5214,N$12,)&lt;&gt;"",_xlfn.STDEV.S(OFFSET($O5214,,,N$12))*SQRT($J$12/$G$12),"")</f>
        <v>0.17530140166386812</v>
      </c>
      <c r="O5214" s="4">
        <f t="shared" ca="1" si="81"/>
        <v>9.7739717748358042E-3</v>
      </c>
    </row>
    <row r="5215" spans="2:15" x14ac:dyDescent="0.2">
      <c r="B5215" s="14">
        <v>34017</v>
      </c>
      <c r="C5215" s="25">
        <v>815.05</v>
      </c>
      <c r="D5215" s="25">
        <v>815.05</v>
      </c>
      <c r="E5215" s="25">
        <v>804.33</v>
      </c>
      <c r="F5215" s="16">
        <v>807.38</v>
      </c>
      <c r="G5215" s="28">
        <f ca="1">IFERROR($F5215/OFFSET($F5215,G$12,)-1,"")</f>
        <v>-9.5684388723962233E-3</v>
      </c>
      <c r="H5215" s="29">
        <f ca="1">IFERROR($F5215/OFFSET($F5215,H$12,)-1,"")</f>
        <v>2.0385466034755106E-2</v>
      </c>
      <c r="I5215" s="29">
        <f ca="1">IFERROR($F5215/OFFSET($F5215,I$12,)-1,"")</f>
        <v>0.10503120551844969</v>
      </c>
      <c r="J5215" s="29">
        <f ca="1">IFERROR($F5215/OFFSET($F5215,J$12,)-1,"")</f>
        <v>-0.22082609534838837</v>
      </c>
      <c r="K5215" s="30">
        <f>F5215/VLOOKUP(YEAR(B5215),$Z$13:$AB$35,3,FALSE)-1</f>
        <v>0.11667727033830322</v>
      </c>
      <c r="L5215" s="21">
        <f>MAX(F5215:$F$5741)</f>
        <v>1257.96</v>
      </c>
      <c r="M5215" s="28">
        <f ca="1">IF(OFFSET($O5215,M$12,)&lt;&gt;"",_xlfn.STDEV.S(OFFSET($O5215,,,M$12))*SQRT($J$12/$G$12),"")</f>
        <v>0.15760549354151504</v>
      </c>
      <c r="N5215" s="30">
        <f ca="1">IF(OFFSET($O5215,N$12,)&lt;&gt;"",_xlfn.STDEV.S(OFFSET($O5215,,,N$12))*SQRT($J$12/$G$12),"")</f>
        <v>0.17445178784429319</v>
      </c>
      <c r="O5215" s="4">
        <f t="shared" ca="1" si="81"/>
        <v>-9.6145105082528683E-3</v>
      </c>
    </row>
    <row r="5216" spans="2:15" x14ac:dyDescent="0.2">
      <c r="B5216" s="14">
        <v>34016</v>
      </c>
      <c r="C5216" s="25">
        <v>801.72</v>
      </c>
      <c r="D5216" s="25">
        <v>815.25</v>
      </c>
      <c r="E5216" s="25">
        <v>801.72</v>
      </c>
      <c r="F5216" s="16">
        <v>815.18</v>
      </c>
      <c r="G5216" s="28">
        <f ca="1">IFERROR($F5216/OFFSET($F5216,G$12,)-1,"")</f>
        <v>1.7283765739458001E-2</v>
      </c>
      <c r="H5216" s="29">
        <f ca="1">IFERROR($F5216/OFFSET($F5216,H$12,)-1,"")</f>
        <v>2.4224148762407305E-2</v>
      </c>
      <c r="I5216" s="29">
        <f ca="1">IFERROR($F5216/OFFSET($F5216,I$12,)-1,"")</f>
        <v>0.13364298826278009</v>
      </c>
      <c r="J5216" s="29">
        <f ca="1">IFERROR($F5216/OFFSET($F5216,J$12,)-1,"")</f>
        <v>-0.20946109758817666</v>
      </c>
      <c r="K5216" s="30">
        <f>F5216/VLOOKUP(YEAR(B5216),$Z$13:$AB$35,3,FALSE)-1</f>
        <v>0.1274653536555006</v>
      </c>
      <c r="L5216" s="21">
        <f>MAX(F5216:$F$5741)</f>
        <v>1257.96</v>
      </c>
      <c r="M5216" s="28">
        <f ca="1">IF(OFFSET($O5216,M$12,)&lt;&gt;"",_xlfn.STDEV.S(OFFSET($O5216,,,M$12))*SQRT($J$12/$G$12),"")</f>
        <v>0.15878753103761728</v>
      </c>
      <c r="N5216" s="30">
        <f ca="1">IF(OFFSET($O5216,N$12,)&lt;&gt;"",_xlfn.STDEV.S(OFFSET($O5216,,,N$12))*SQRT($J$12/$G$12),"")</f>
        <v>0.17473304619389393</v>
      </c>
      <c r="O5216" s="4">
        <f t="shared" ca="1" si="81"/>
        <v>1.7136100506272896E-2</v>
      </c>
    </row>
    <row r="5217" spans="2:15" x14ac:dyDescent="0.2">
      <c r="B5217" s="14">
        <v>34015</v>
      </c>
      <c r="C5217" s="25">
        <v>791.14</v>
      </c>
      <c r="D5217" s="25">
        <v>801.33</v>
      </c>
      <c r="E5217" s="25">
        <v>791.14</v>
      </c>
      <c r="F5217" s="16">
        <v>801.33</v>
      </c>
      <c r="G5217" s="28">
        <f ca="1">IFERROR($F5217/OFFSET($F5217,G$12,)-1,"")</f>
        <v>1.3046611294421195E-2</v>
      </c>
      <c r="H5217" s="29">
        <f ca="1">IFERROR($F5217/OFFSET($F5217,H$12,)-1,"")</f>
        <v>2.7278983920415723E-3</v>
      </c>
      <c r="I5217" s="29">
        <f ca="1">IFERROR($F5217/OFFSET($F5217,I$12,)-1,"")</f>
        <v>0.12536864870937858</v>
      </c>
      <c r="J5217" s="29">
        <f ca="1">IFERROR($F5217/OFFSET($F5217,J$12,)-1,"")</f>
        <v>-0.21756578626177814</v>
      </c>
      <c r="K5217" s="30">
        <f>F5217/VLOOKUP(YEAR(B5217),$Z$13:$AB$35,3,FALSE)-1</f>
        <v>0.10830959032945153</v>
      </c>
      <c r="L5217" s="21">
        <f>MAX(F5217:$F$5741)</f>
        <v>1257.96</v>
      </c>
      <c r="M5217" s="28">
        <f ca="1">IF(OFFSET($O5217,M$12,)&lt;&gt;"",_xlfn.STDEV.S(OFFSET($O5217,,,M$12))*SQRT($J$12/$G$12),"")</f>
        <v>0.18748679457319262</v>
      </c>
      <c r="N5217" s="30">
        <f ca="1">IF(OFFSET($O5217,N$12,)&lt;&gt;"",_xlfn.STDEV.S(OFFSET($O5217,,,N$12))*SQRT($J$12/$G$12),"")</f>
        <v>0.17159394952478127</v>
      </c>
      <c r="O5217" s="4">
        <f t="shared" ca="1" si="81"/>
        <v>1.2962237331786664E-2</v>
      </c>
    </row>
    <row r="5218" spans="2:15" x14ac:dyDescent="0.2">
      <c r="B5218" s="14">
        <v>34012</v>
      </c>
      <c r="C5218" s="25">
        <v>782.75</v>
      </c>
      <c r="D5218" s="25">
        <v>791.18</v>
      </c>
      <c r="E5218" s="25">
        <v>782.75</v>
      </c>
      <c r="F5218" s="16">
        <v>791.01</v>
      </c>
      <c r="G5218" s="28">
        <f ca="1">IFERROR($F5218/OFFSET($F5218,G$12,)-1,"")</f>
        <v>1.0552539124880189E-2</v>
      </c>
      <c r="H5218" s="29">
        <f ca="1">IFERROR($F5218/OFFSET($F5218,H$12,)-1,"")</f>
        <v>-1.2952495039868173E-2</v>
      </c>
      <c r="I5218" s="29">
        <f ca="1">IFERROR($F5218/OFFSET($F5218,I$12,)-1,"")</f>
        <v>0.11059474334493991</v>
      </c>
      <c r="J5218" s="29">
        <f ca="1">IFERROR($F5218/OFFSET($F5218,J$12,)-1,"")</f>
        <v>-0.22668348193336463</v>
      </c>
      <c r="K5218" s="30">
        <f>F5218/VLOOKUP(YEAR(B5218),$Z$13:$AB$35,3,FALSE)-1</f>
        <v>9.403612624823654E-2</v>
      </c>
      <c r="L5218" s="21">
        <f>MAX(F5218:$F$5741)</f>
        <v>1257.96</v>
      </c>
      <c r="M5218" s="28">
        <f ca="1">IF(OFFSET($O5218,M$12,)&lt;&gt;"",_xlfn.STDEV.S(OFFSET($O5218,,,M$12))*SQRT($J$12/$G$12),"")</f>
        <v>0.18517534949135067</v>
      </c>
      <c r="N5218" s="30">
        <f ca="1">IF(OFFSET($O5218,N$12,)&lt;&gt;"",_xlfn.STDEV.S(OFFSET($O5218,,,N$12))*SQRT($J$12/$G$12),"")</f>
        <v>0.16989583172262235</v>
      </c>
      <c r="O5218" s="4">
        <f t="shared" ca="1" si="81"/>
        <v>1.0497249706258108E-2</v>
      </c>
    </row>
    <row r="5219" spans="2:15" x14ac:dyDescent="0.2">
      <c r="B5219" s="14">
        <v>34011</v>
      </c>
      <c r="C5219" s="25">
        <v>791.25</v>
      </c>
      <c r="D5219" s="25">
        <v>791.25</v>
      </c>
      <c r="E5219" s="25">
        <v>782.75</v>
      </c>
      <c r="F5219" s="16">
        <v>782.75</v>
      </c>
      <c r="G5219" s="28">
        <f ca="1">IFERROR($F5219/OFFSET($F5219,G$12,)-1,"")</f>
        <v>-1.0742496050552885E-2</v>
      </c>
      <c r="H5219" s="29">
        <f ca="1">IFERROR($F5219/OFFSET($F5219,H$12,)-1,"")</f>
        <v>-1.5705950404909186E-2</v>
      </c>
      <c r="I5219" s="29">
        <f ca="1">IFERROR($F5219/OFFSET($F5219,I$12,)-1,"")</f>
        <v>9.8488569544044724E-2</v>
      </c>
      <c r="J5219" s="29">
        <f ca="1">IFERROR($F5219/OFFSET($F5219,J$12,)-1,"")</f>
        <v>-0.23497561500043973</v>
      </c>
      <c r="K5219" s="30">
        <f>F5219/VLOOKUP(YEAR(B5219),$Z$13:$AB$35,3,FALSE)-1</f>
        <v>8.2611822632845611E-2</v>
      </c>
      <c r="L5219" s="21">
        <f>MAX(F5219:$F$5741)</f>
        <v>1257.96</v>
      </c>
      <c r="M5219" s="28">
        <f ca="1">IF(OFFSET($O5219,M$12,)&lt;&gt;"",_xlfn.STDEV.S(OFFSET($O5219,,,M$12))*SQRT($J$12/$G$12),"")</f>
        <v>0.18417926071030286</v>
      </c>
      <c r="N5219" s="30">
        <f ca="1">IF(OFFSET($O5219,N$12,)&lt;&gt;"",_xlfn.STDEV.S(OFFSET($O5219,,,N$12))*SQRT($J$12/$G$12),"")</f>
        <v>0.16867531291222593</v>
      </c>
      <c r="O5219" s="4">
        <f t="shared" ca="1" si="81"/>
        <v>-1.0800613251870827E-2</v>
      </c>
    </row>
    <row r="5220" spans="2:15" x14ac:dyDescent="0.2">
      <c r="B5220" s="14">
        <v>34010</v>
      </c>
      <c r="C5220" s="25">
        <v>795.83</v>
      </c>
      <c r="D5220" s="25">
        <v>795.83</v>
      </c>
      <c r="E5220" s="25">
        <v>790.08</v>
      </c>
      <c r="F5220" s="16">
        <v>791.25</v>
      </c>
      <c r="G5220" s="28">
        <f ca="1">IFERROR($F5220/OFFSET($F5220,G$12,)-1,"")</f>
        <v>-5.8424425179042228E-3</v>
      </c>
      <c r="H5220" s="29">
        <f ca="1">IFERROR($F5220/OFFSET($F5220,H$12,)-1,"")</f>
        <v>-7.4511722425018023E-3</v>
      </c>
      <c r="I5220" s="29">
        <f ca="1">IFERROR($F5220/OFFSET($F5220,I$12,)-1,"")</f>
        <v>0.10474288985381786</v>
      </c>
      <c r="J5220" s="29">
        <f ca="1">IFERROR($F5220/OFFSET($F5220,J$12,)-1,"")</f>
        <v>-0.22494098286788977</v>
      </c>
      <c r="K5220" s="30">
        <f>F5220/VLOOKUP(YEAR(B5220),$Z$13:$AB$35,3,FALSE)-1</f>
        <v>9.4368067273381095E-2</v>
      </c>
      <c r="L5220" s="21">
        <f>MAX(F5220:$F$5741)</f>
        <v>1257.96</v>
      </c>
      <c r="M5220" s="28">
        <f ca="1">IF(OFFSET($O5220,M$12,)&lt;&gt;"",_xlfn.STDEV.S(OFFSET($O5220,,,M$12))*SQRT($J$12/$G$12),"")</f>
        <v>0.18062318753227583</v>
      </c>
      <c r="N5220" s="30">
        <f ca="1">IF(OFFSET($O5220,N$12,)&lt;&gt;"",_xlfn.STDEV.S(OFFSET($O5220,,,N$12))*SQRT($J$12/$G$12),"")</f>
        <v>0.16777280081270121</v>
      </c>
      <c r="O5220" s="4">
        <f t="shared" ca="1" si="81"/>
        <v>-5.8595763534176806E-3</v>
      </c>
    </row>
    <row r="5221" spans="2:15" x14ac:dyDescent="0.2">
      <c r="B5221" s="14">
        <v>34009</v>
      </c>
      <c r="C5221" s="25">
        <v>798.54</v>
      </c>
      <c r="D5221" s="25">
        <v>799.38</v>
      </c>
      <c r="E5221" s="25">
        <v>793.55</v>
      </c>
      <c r="F5221" s="16">
        <v>795.9</v>
      </c>
      <c r="G5221" s="28">
        <f ca="1">IFERROR($F5221/OFFSET($F5221,G$12,)-1,"")</f>
        <v>-4.0668209973095948E-3</v>
      </c>
      <c r="H5221" s="29">
        <f ca="1">IFERROR($F5221/OFFSET($F5221,H$12,)-1,"")</f>
        <v>9.6794245626499187E-3</v>
      </c>
      <c r="I5221" s="29">
        <f ca="1">IFERROR($F5221/OFFSET($F5221,I$12,)-1,"")</f>
        <v>0.10334788937409023</v>
      </c>
      <c r="J5221" s="29">
        <f ca="1">IFERROR($F5221/OFFSET($F5221,J$12,)-1,"")</f>
        <v>-0.21086290490496451</v>
      </c>
      <c r="K5221" s="30">
        <f>F5221/VLOOKUP(YEAR(B5221),$Z$13:$AB$35,3,FALSE)-1</f>
        <v>0.10079942463555636</v>
      </c>
      <c r="L5221" s="21">
        <f>MAX(F5221:$F$5741)</f>
        <v>1257.96</v>
      </c>
      <c r="M5221" s="28">
        <f ca="1">IF(OFFSET($O5221,M$12,)&lt;&gt;"",_xlfn.STDEV.S(OFFSET($O5221,,,M$12))*SQRT($J$12/$G$12),"")</f>
        <v>0.18459425945424884</v>
      </c>
      <c r="N5221" s="30">
        <f ca="1">IF(OFFSET($O5221,N$12,)&lt;&gt;"",_xlfn.STDEV.S(OFFSET($O5221,,,N$12))*SQRT($J$12/$G$12),"")</f>
        <v>0.16729851200586626</v>
      </c>
      <c r="O5221" s="4">
        <f t="shared" ca="1" si="81"/>
        <v>-4.0751130028587471E-3</v>
      </c>
    </row>
    <row r="5222" spans="2:15" x14ac:dyDescent="0.2">
      <c r="B5222" s="14">
        <v>34008</v>
      </c>
      <c r="C5222" s="25">
        <v>801.03</v>
      </c>
      <c r="D5222" s="25">
        <v>801.03</v>
      </c>
      <c r="E5222" s="25">
        <v>799.12</v>
      </c>
      <c r="F5222" s="16">
        <v>799.15</v>
      </c>
      <c r="G5222" s="28">
        <f ca="1">IFERROR($F5222/OFFSET($F5222,G$12,)-1,"")</f>
        <v>-2.7951434382760265E-3</v>
      </c>
      <c r="H5222" s="29">
        <f ca="1">IFERROR($F5222/OFFSET($F5222,H$12,)-1,"")</f>
        <v>1.4175486687479255E-2</v>
      </c>
      <c r="I5222" s="29">
        <f ca="1">IFERROR($F5222/OFFSET($F5222,I$12,)-1,"")</f>
        <v>0.10106089831909615</v>
      </c>
      <c r="J5222" s="29">
        <f ca="1">IFERROR($F5222/OFFSET($F5222,J$12,)-1,"")</f>
        <v>-0.21189140146546881</v>
      </c>
      <c r="K5222" s="30">
        <f>F5222/VLOOKUP(YEAR(B5222),$Z$13:$AB$35,3,FALSE)-1</f>
        <v>0.10529445935105519</v>
      </c>
      <c r="L5222" s="21">
        <f>MAX(F5222:$F$5741)</f>
        <v>1257.96</v>
      </c>
      <c r="M5222" s="28">
        <f ca="1">IF(OFFSET($O5222,M$12,)&lt;&gt;"",_xlfn.STDEV.S(OFFSET($O5222,,,M$12))*SQRT($J$12/$G$12),"")</f>
        <v>0.19236729065358407</v>
      </c>
      <c r="N5222" s="30">
        <f ca="1">IF(OFFSET($O5222,N$12,)&lt;&gt;"",_xlfn.STDEV.S(OFFSET($O5222,,,N$12))*SQRT($J$12/$G$12),"")</f>
        <v>0.17252369696763531</v>
      </c>
      <c r="O5222" s="4">
        <f t="shared" ca="1" si="81"/>
        <v>-2.7990571463144564E-3</v>
      </c>
    </row>
    <row r="5223" spans="2:15" x14ac:dyDescent="0.2">
      <c r="B5223" s="14">
        <v>34005</v>
      </c>
      <c r="C5223" s="25">
        <v>795.22</v>
      </c>
      <c r="D5223" s="25">
        <v>806</v>
      </c>
      <c r="E5223" s="25">
        <v>795.22</v>
      </c>
      <c r="F5223" s="16">
        <v>801.39</v>
      </c>
      <c r="G5223" s="28">
        <f ca="1">IFERROR($F5223/OFFSET($F5223,G$12,)-1,"")</f>
        <v>7.7335144107439913E-3</v>
      </c>
      <c r="H5223" s="29">
        <f ca="1">IFERROR($F5223/OFFSET($F5223,H$12,)-1,"")</f>
        <v>3.8877365828364097E-2</v>
      </c>
      <c r="I5223" s="29">
        <f ca="1">IFERROR($F5223/OFFSET($F5223,I$12,)-1,"")</f>
        <v>9.6352741600087555E-2</v>
      </c>
      <c r="J5223" s="29">
        <f ca="1">IFERROR($F5223/OFFSET($F5223,J$12,)-1,"")</f>
        <v>-0.2008635647474124</v>
      </c>
      <c r="K5223" s="30">
        <f>F5223/VLOOKUP(YEAR(B5223),$Z$13:$AB$35,3,FALSE)-1</f>
        <v>0.10839257558573756</v>
      </c>
      <c r="L5223" s="21">
        <f>MAX(F5223:$F$5741)</f>
        <v>1257.96</v>
      </c>
      <c r="M5223" s="28">
        <f ca="1">IF(OFFSET($O5223,M$12,)&lt;&gt;"",_xlfn.STDEV.S(OFFSET($O5223,,,M$12))*SQRT($J$12/$G$12),"")</f>
        <v>0.19202585621197019</v>
      </c>
      <c r="N5223" s="30">
        <f ca="1">IF(OFFSET($O5223,N$12,)&lt;&gt;"",_xlfn.STDEV.S(OFFSET($O5223,,,N$12))*SQRT($J$12/$G$12),"")</f>
        <v>0.1741936026226075</v>
      </c>
      <c r="O5223" s="4">
        <f t="shared" ca="1" si="81"/>
        <v>7.7037640728411369E-3</v>
      </c>
    </row>
    <row r="5224" spans="2:15" x14ac:dyDescent="0.2">
      <c r="B5224" s="14">
        <v>34004</v>
      </c>
      <c r="C5224" s="25">
        <v>797.19</v>
      </c>
      <c r="D5224" s="25">
        <v>805.92</v>
      </c>
      <c r="E5224" s="25">
        <v>795.24</v>
      </c>
      <c r="F5224" s="16">
        <v>795.24</v>
      </c>
      <c r="G5224" s="28">
        <f ca="1">IFERROR($F5224/OFFSET($F5224,G$12,)-1,"")</f>
        <v>-2.4460918977911028E-3</v>
      </c>
      <c r="H5224" s="29">
        <f ca="1">IFERROR($F5224/OFFSET($F5224,H$12,)-1,"")</f>
        <v>4.1626280355224754E-2</v>
      </c>
      <c r="I5224" s="29">
        <f ca="1">IFERROR($F5224/OFFSET($F5224,I$12,)-1,"")</f>
        <v>8.0004889112218702E-2</v>
      </c>
      <c r="J5224" s="29">
        <f ca="1">IFERROR($F5224/OFFSET($F5224,J$12,)-1,"")</f>
        <v>-0.1981932023270585</v>
      </c>
      <c r="K5224" s="30">
        <f>F5224/VLOOKUP(YEAR(B5224),$Z$13:$AB$35,3,FALSE)-1</f>
        <v>9.988658681640894E-2</v>
      </c>
      <c r="L5224" s="21">
        <f>MAX(F5224:$F$5741)</f>
        <v>1257.96</v>
      </c>
      <c r="M5224" s="28">
        <f ca="1">IF(OFFSET($O5224,M$12,)&lt;&gt;"",_xlfn.STDEV.S(OFFSET($O5224,,,M$12))*SQRT($J$12/$G$12),"")</f>
        <v>0.19356722025977957</v>
      </c>
      <c r="N5224" s="30">
        <f ca="1">IF(OFFSET($O5224,N$12,)&lt;&gt;"",_xlfn.STDEV.S(OFFSET($O5224,,,N$12))*SQRT($J$12/$G$12),"")</f>
        <v>0.17437846532663653</v>
      </c>
      <c r="O5224" s="4">
        <f t="shared" ca="1" si="81"/>
        <v>-2.4490884681657213E-3</v>
      </c>
    </row>
    <row r="5225" spans="2:15" x14ac:dyDescent="0.2">
      <c r="B5225" s="14">
        <v>34003</v>
      </c>
      <c r="C5225" s="25">
        <v>788.34</v>
      </c>
      <c r="D5225" s="25">
        <v>797.48</v>
      </c>
      <c r="E5225" s="25">
        <v>788.34</v>
      </c>
      <c r="F5225" s="16">
        <v>797.19</v>
      </c>
      <c r="G5225" s="28">
        <f ca="1">IFERROR($F5225/OFFSET($F5225,G$12,)-1,"")</f>
        <v>1.1315919672193697E-2</v>
      </c>
      <c r="H5225" s="29">
        <f ca="1">IFERROR($F5225/OFFSET($F5225,H$12,)-1,"")</f>
        <v>4.7597145748189851E-2</v>
      </c>
      <c r="I5225" s="29">
        <f ca="1">IFERROR($F5225/OFFSET($F5225,I$12,)-1,"")</f>
        <v>0.10258360764570829</v>
      </c>
      <c r="J5225" s="29">
        <f ca="1">IFERROR($F5225/OFFSET($F5225,J$12,)-1,"")</f>
        <v>-0.18925433243836942</v>
      </c>
      <c r="K5225" s="30">
        <f>F5225/VLOOKUP(YEAR(B5225),$Z$13:$AB$35,3,FALSE)-1</f>
        <v>0.10258360764570829</v>
      </c>
      <c r="L5225" s="21">
        <f>MAX(F5225:$F$5741)</f>
        <v>1257.96</v>
      </c>
      <c r="M5225" s="28">
        <f ca="1">IF(OFFSET($O5225,M$12,)&lt;&gt;"",_xlfn.STDEV.S(OFFSET($O5225,,,M$12))*SQRT($J$12/$G$12),"")</f>
        <v>0.20893921708164259</v>
      </c>
      <c r="N5225" s="30">
        <f ca="1">IF(OFFSET($O5225,N$12,)&lt;&gt;"",_xlfn.STDEV.S(OFFSET($O5225,,,N$12))*SQRT($J$12/$G$12),"")</f>
        <v>0.1751352377076339</v>
      </c>
      <c r="O5225" s="4">
        <f t="shared" ca="1" si="81"/>
        <v>1.1252373592054075E-2</v>
      </c>
    </row>
    <row r="5226" spans="2:15" x14ac:dyDescent="0.2">
      <c r="B5226" s="14">
        <v>34002</v>
      </c>
      <c r="C5226" s="25">
        <v>788.59</v>
      </c>
      <c r="D5226" s="25">
        <v>794.91</v>
      </c>
      <c r="E5226" s="25">
        <v>787.31</v>
      </c>
      <c r="F5226" s="16">
        <v>788.27</v>
      </c>
      <c r="G5226" s="28">
        <f ca="1">IFERROR($F5226/OFFSET($F5226,G$12,)-1,"")</f>
        <v>3.6802964542248517E-4</v>
      </c>
      <c r="H5226" s="29">
        <f ca="1">IFERROR($F5226/OFFSET($F5226,H$12,)-1,"")</f>
        <v>5.9915827405843558E-2</v>
      </c>
      <c r="I5226" s="29">
        <f ca="1">IFERROR($F5226/OFFSET($F5226,I$12,)-1,"")</f>
        <v>5.4259729838170401E-2</v>
      </c>
      <c r="J5226" s="29">
        <f ca="1">IFERROR($F5226/OFFSET($F5226,J$12,)-1,"")</f>
        <v>-0.19974213721548806</v>
      </c>
      <c r="K5226" s="30">
        <f>F5226/VLOOKUP(YEAR(B5226),$Z$13:$AB$35,3,FALSE)-1</f>
        <v>9.0246466211169718E-2</v>
      </c>
      <c r="L5226" s="21">
        <f>MAX(F5226:$F$5741)</f>
        <v>1257.96</v>
      </c>
      <c r="M5226" s="28">
        <f ca="1">IF(OFFSET($O5226,M$12,)&lt;&gt;"",_xlfn.STDEV.S(OFFSET($O5226,,,M$12))*SQRT($J$12/$G$12),"")</f>
        <v>0.21499588004896653</v>
      </c>
      <c r="N5226" s="30">
        <f ca="1">IF(OFFSET($O5226,N$12,)&lt;&gt;"",_xlfn.STDEV.S(OFFSET($O5226,,,N$12))*SQRT($J$12/$G$12),"")</f>
        <v>0.1748567898747326</v>
      </c>
      <c r="O5226" s="4">
        <f t="shared" ca="1" si="81"/>
        <v>3.679619391239709E-4</v>
      </c>
    </row>
    <row r="5227" spans="2:15" x14ac:dyDescent="0.2">
      <c r="B5227" s="14">
        <v>34001</v>
      </c>
      <c r="C5227" s="25">
        <v>771.85</v>
      </c>
      <c r="D5227" s="25">
        <v>787.98</v>
      </c>
      <c r="E5227" s="25">
        <v>771.85</v>
      </c>
      <c r="F5227" s="16">
        <v>787.98</v>
      </c>
      <c r="G5227" s="28">
        <f ca="1">IFERROR($F5227/OFFSET($F5227,G$12,)-1,"")</f>
        <v>2.1493388644023836E-2</v>
      </c>
      <c r="H5227" s="29">
        <f ca="1">IFERROR($F5227/OFFSET($F5227,H$12,)-1,"")</f>
        <v>8.2107691673876326E-2</v>
      </c>
      <c r="I5227" s="29">
        <f ca="1">IFERROR($F5227/OFFSET($F5227,I$12,)-1,"")</f>
        <v>5.1439093711220574E-2</v>
      </c>
      <c r="J5227" s="29">
        <f ca="1">IFERROR($F5227/OFFSET($F5227,J$12,)-1,"")</f>
        <v>-0.18760760863962067</v>
      </c>
      <c r="K5227" s="30">
        <f>F5227/VLOOKUP(YEAR(B5227),$Z$13:$AB$35,3,FALSE)-1</f>
        <v>8.9845370805786917E-2</v>
      </c>
      <c r="L5227" s="21">
        <f>MAX(F5227:$F$5741)</f>
        <v>1257.96</v>
      </c>
      <c r="M5227" s="28">
        <f ca="1">IF(OFFSET($O5227,M$12,)&lt;&gt;"",_xlfn.STDEV.S(OFFSET($O5227,,,M$12))*SQRT($J$12/$G$12),"")</f>
        <v>0.21503822709847853</v>
      </c>
      <c r="N5227" s="30">
        <f ca="1">IF(OFFSET($O5227,N$12,)&lt;&gt;"",_xlfn.STDEV.S(OFFSET($O5227,,,N$12))*SQRT($J$12/$G$12),"")</f>
        <v>0.17512142123343494</v>
      </c>
      <c r="O5227" s="4">
        <f t="shared" ca="1" si="81"/>
        <v>2.1265663050996107E-2</v>
      </c>
    </row>
    <row r="5228" spans="2:15" x14ac:dyDescent="0.2">
      <c r="B5228" s="14">
        <v>33998</v>
      </c>
      <c r="C5228" s="25">
        <v>763.52</v>
      </c>
      <c r="D5228" s="25">
        <v>771.46</v>
      </c>
      <c r="E5228" s="25">
        <v>763.32</v>
      </c>
      <c r="F5228" s="16">
        <v>771.4</v>
      </c>
      <c r="G5228" s="28">
        <f ca="1">IFERROR($F5228/OFFSET($F5228,G$12,)-1,"")</f>
        <v>1.0400020957221034E-2</v>
      </c>
      <c r="H5228" s="29">
        <f ca="1">IFERROR($F5228/OFFSET($F5228,H$12,)-1,"")</f>
        <v>5.5310067444628297E-2</v>
      </c>
      <c r="I5228" s="29">
        <f ca="1">IFERROR($F5228/OFFSET($F5228,I$12,)-1,"")</f>
        <v>2.4626092500597663E-2</v>
      </c>
      <c r="J5228" s="29">
        <f ca="1">IFERROR($F5228/OFFSET($F5228,J$12,)-1,"")</f>
        <v>-0.1980038467536519</v>
      </c>
      <c r="K5228" s="30">
        <f>F5228/VLOOKUP(YEAR(B5228),$Z$13:$AB$35,3,FALSE)-1</f>
        <v>6.6913778318718808E-2</v>
      </c>
      <c r="L5228" s="21">
        <f>MAX(F5228:$F$5741)</f>
        <v>1257.96</v>
      </c>
      <c r="M5228" s="28">
        <f ca="1">IF(OFFSET($O5228,M$12,)&lt;&gt;"",_xlfn.STDEV.S(OFFSET($O5228,,,M$12))*SQRT($J$12/$G$12),"")</f>
        <v>0.20811064881238778</v>
      </c>
      <c r="N5228" s="30">
        <f ca="1">IF(OFFSET($O5228,N$12,)&lt;&gt;"",_xlfn.STDEV.S(OFFSET($O5228,,,N$12))*SQRT($J$12/$G$12),"")</f>
        <v>0.16961361863382771</v>
      </c>
      <c r="O5228" s="4">
        <f t="shared" ca="1" si="81"/>
        <v>1.0346312795653423E-2</v>
      </c>
    </row>
    <row r="5229" spans="2:15" x14ac:dyDescent="0.2">
      <c r="B5229" s="14">
        <v>33997</v>
      </c>
      <c r="C5229" s="25">
        <v>760.97</v>
      </c>
      <c r="D5229" s="25">
        <v>765.41</v>
      </c>
      <c r="E5229" s="25">
        <v>760.97</v>
      </c>
      <c r="F5229" s="16">
        <v>763.46</v>
      </c>
      <c r="G5229" s="28">
        <f ca="1">IFERROR($F5229/OFFSET($F5229,G$12,)-1,"")</f>
        <v>3.2721395061565683E-3</v>
      </c>
      <c r="H5229" s="29">
        <f ca="1">IFERROR($F5229/OFFSET($F5229,H$12,)-1,"")</f>
        <v>4.2408519934462152E-2</v>
      </c>
      <c r="I5229" s="29">
        <f ca="1">IFERROR($F5229/OFFSET($F5229,I$12,)-1,"")</f>
        <v>1.4821017931437863E-2</v>
      </c>
      <c r="J5229" s="29">
        <f ca="1">IFERROR($F5229/OFFSET($F5229,J$12,)-1,"")</f>
        <v>-0.20935771835711769</v>
      </c>
      <c r="K5229" s="30">
        <f>F5229/VLOOKUP(YEAR(B5229),$Z$13:$AB$35,3,FALSE)-1</f>
        <v>5.5932062736853805E-2</v>
      </c>
      <c r="L5229" s="21">
        <f>MAX(F5229:$F$5741)</f>
        <v>1257.96</v>
      </c>
      <c r="M5229" s="28">
        <f ca="1">IF(OFFSET($O5229,M$12,)&lt;&gt;"",_xlfn.STDEV.S(OFFSET($O5229,,,M$12))*SQRT($J$12/$G$12),"")</f>
        <v>0.20992144039850646</v>
      </c>
      <c r="N5229" s="30">
        <f ca="1">IF(OFFSET($O5229,N$12,)&lt;&gt;"",_xlfn.STDEV.S(OFFSET($O5229,,,N$12))*SQRT($J$12/$G$12),"")</f>
        <v>0.16865997323223147</v>
      </c>
      <c r="O5229" s="4">
        <f t="shared" ca="1" si="81"/>
        <v>3.2667977072515977E-3</v>
      </c>
    </row>
    <row r="5230" spans="2:15" x14ac:dyDescent="0.2">
      <c r="B5230" s="14">
        <v>33996</v>
      </c>
      <c r="C5230" s="25">
        <v>744.1</v>
      </c>
      <c r="D5230" s="25">
        <v>763.59</v>
      </c>
      <c r="E5230" s="25">
        <v>744.1</v>
      </c>
      <c r="F5230" s="16">
        <v>760.97</v>
      </c>
      <c r="G5230" s="28">
        <f ca="1">IFERROR($F5230/OFFSET($F5230,G$12,)-1,"")</f>
        <v>2.3207970848852399E-2</v>
      </c>
      <c r="H5230" s="29">
        <f ca="1">IFERROR($F5230/OFFSET($F5230,H$12,)-1,"")</f>
        <v>4.0856244015866405E-2</v>
      </c>
      <c r="I5230" s="29">
        <f ca="1">IFERROR($F5230/OFFSET($F5230,I$12,)-1,"")</f>
        <v>2.9130546502035504E-2</v>
      </c>
      <c r="J5230" s="29">
        <f ca="1">IFERROR($F5230/OFFSET($F5230,J$12,)-1,"")</f>
        <v>-0.20741373384299711</v>
      </c>
      <c r="K5230" s="30">
        <f>F5230/VLOOKUP(YEAR(B5230),$Z$13:$AB$35,3,FALSE)-1</f>
        <v>5.248817460097932E-2</v>
      </c>
      <c r="L5230" s="21">
        <f>MAX(F5230:$F$5741)</f>
        <v>1257.96</v>
      </c>
      <c r="M5230" s="28">
        <f ca="1">IF(OFFSET($O5230,M$12,)&lt;&gt;"",_xlfn.STDEV.S(OFFSET($O5230,,,M$12))*SQRT($J$12/$G$12),"")</f>
        <v>0.21049703235487111</v>
      </c>
      <c r="N5230" s="30">
        <f ca="1">IF(OFFSET($O5230,N$12,)&lt;&gt;"",_xlfn.STDEV.S(OFFSET($O5230,,,N$12))*SQRT($J$12/$G$12),"")</f>
        <v>0.16887065056458009</v>
      </c>
      <c r="O5230" s="4">
        <f t="shared" ca="1" si="81"/>
        <v>2.2942761370265265E-2</v>
      </c>
    </row>
    <row r="5231" spans="2:15" x14ac:dyDescent="0.2">
      <c r="B5231" s="14">
        <v>33995</v>
      </c>
      <c r="C5231" s="25">
        <v>728.31</v>
      </c>
      <c r="D5231" s="25">
        <v>743.71</v>
      </c>
      <c r="E5231" s="25">
        <v>728.31</v>
      </c>
      <c r="F5231" s="16">
        <v>743.71</v>
      </c>
      <c r="G5231" s="28">
        <f ca="1">IFERROR($F5231/OFFSET($F5231,G$12,)-1,"")</f>
        <v>2.1313118828877098E-2</v>
      </c>
      <c r="H5231" s="29">
        <f ca="1">IFERROR($F5231/OFFSET($F5231,H$12,)-1,"")</f>
        <v>1.7888426584911965E-2</v>
      </c>
      <c r="I5231" s="29">
        <f ca="1">IFERROR($F5231/OFFSET($F5231,I$12,)-1,"")</f>
        <v>2.8786830820307197E-2</v>
      </c>
      <c r="J5231" s="29">
        <f ca="1">IFERROR($F5231/OFFSET($F5231,J$12,)-1,"")</f>
        <v>-0.22773151128740832</v>
      </c>
      <c r="K5231" s="30">
        <f>F5231/VLOOKUP(YEAR(B5231),$Z$13:$AB$35,3,FALSE)-1</f>
        <v>2.8616082542668231E-2</v>
      </c>
      <c r="L5231" s="21">
        <f>MAX(F5231:$F$5741)</f>
        <v>1257.96</v>
      </c>
      <c r="M5231" s="28">
        <f ca="1">IF(OFFSET($O5231,M$12,)&lt;&gt;"",_xlfn.STDEV.S(OFFSET($O5231,,,M$12))*SQRT($J$12/$G$12),"")</f>
        <v>0.19927923822577723</v>
      </c>
      <c r="N5231" s="30">
        <f ca="1">IF(OFFSET($O5231,N$12,)&lt;&gt;"",_xlfn.STDEV.S(OFFSET($O5231,,,N$12))*SQRT($J$12/$G$12),"")</f>
        <v>0.16141805213555724</v>
      </c>
      <c r="O5231" s="4">
        <f t="shared" ca="1" si="81"/>
        <v>2.1089170744989418E-2</v>
      </c>
    </row>
    <row r="5232" spans="2:15" x14ac:dyDescent="0.2">
      <c r="B5232" s="14">
        <v>33994</v>
      </c>
      <c r="C5232" s="25">
        <v>730.97</v>
      </c>
      <c r="D5232" s="25">
        <v>730.97</v>
      </c>
      <c r="E5232" s="25">
        <v>726.18</v>
      </c>
      <c r="F5232" s="16">
        <v>728.19</v>
      </c>
      <c r="G5232" s="28">
        <f ca="1">IFERROR($F5232/OFFSET($F5232,G$12,)-1,"")</f>
        <v>-3.8031656565932215E-3</v>
      </c>
      <c r="H5232" s="29">
        <f ca="1">IFERROR($F5232/OFFSET($F5232,H$12,)-1,"")</f>
        <v>1.2668965900873408E-2</v>
      </c>
      <c r="I5232" s="29">
        <f ca="1">IFERROR($F5232/OFFSET($F5232,I$12,)-1,"")</f>
        <v>1.5932586464277421E-2</v>
      </c>
      <c r="J5232" s="29">
        <f ca="1">IFERROR($F5232/OFFSET($F5232,J$12,)-1,"")</f>
        <v>-0.23940881554209315</v>
      </c>
      <c r="K5232" s="30">
        <f>F5232/VLOOKUP(YEAR(B5232),$Z$13:$AB$35,3,FALSE)-1</f>
        <v>7.1505629166552787E-3</v>
      </c>
      <c r="L5232" s="21">
        <f>MAX(F5232:$F$5741)</f>
        <v>1257.96</v>
      </c>
      <c r="M5232" s="28">
        <f ca="1">IF(OFFSET($O5232,M$12,)&lt;&gt;"",_xlfn.STDEV.S(OFFSET($O5232,,,M$12))*SQRT($J$12/$G$12),"")</f>
        <v>0.18875041731531961</v>
      </c>
      <c r="N5232" s="30">
        <f ca="1">IF(OFFSET($O5232,N$12,)&lt;&gt;"",_xlfn.STDEV.S(OFFSET($O5232,,,N$12))*SQRT($J$12/$G$12),"")</f>
        <v>0.15459600807686172</v>
      </c>
      <c r="O5232" s="4">
        <f t="shared" ca="1" si="81"/>
        <v>-3.8104160799777667E-3</v>
      </c>
    </row>
    <row r="5233" spans="2:15" x14ac:dyDescent="0.2">
      <c r="B5233" s="14">
        <v>33991</v>
      </c>
      <c r="C5233" s="25">
        <v>732.4</v>
      </c>
      <c r="D5233" s="25">
        <v>732.75</v>
      </c>
      <c r="E5233" s="25">
        <v>727.93</v>
      </c>
      <c r="F5233" s="16">
        <v>730.97</v>
      </c>
      <c r="G5233" s="28">
        <f ca="1">IFERROR($F5233/OFFSET($F5233,G$12,)-1,"")</f>
        <v>-1.9524849808847389E-3</v>
      </c>
      <c r="H5233" s="29">
        <f ca="1">IFERROR($F5233/OFFSET($F5233,H$12,)-1,"")</f>
        <v>2.6556750835603937E-2</v>
      </c>
      <c r="I5233" s="29">
        <f ca="1">IFERROR($F5233/OFFSET($F5233,I$12,)-1,"")</f>
        <v>1.3898328594216025E-2</v>
      </c>
      <c r="J5233" s="29">
        <f ca="1">IFERROR($F5233/OFFSET($F5233,J$12,)-1,"")</f>
        <v>-0.24411606551952347</v>
      </c>
      <c r="K5233" s="30">
        <f>F5233/VLOOKUP(YEAR(B5233),$Z$13:$AB$35,3,FALSE)-1</f>
        <v>1.0995546457912786E-2</v>
      </c>
      <c r="L5233" s="21">
        <f>MAX(F5233:$F$5741)</f>
        <v>1257.96</v>
      </c>
      <c r="M5233" s="28">
        <f ca="1">IF(OFFSET($O5233,M$12,)&lt;&gt;"",_xlfn.STDEV.S(OFFSET($O5233,,,M$12))*SQRT($J$12/$G$12),"")</f>
        <v>0.18908676465511665</v>
      </c>
      <c r="N5233" s="30">
        <f ca="1">IF(OFFSET($O5233,N$12,)&lt;&gt;"",_xlfn.STDEV.S(OFFSET($O5233,,,N$12))*SQRT($J$12/$G$12),"")</f>
        <v>0.15582384748789976</v>
      </c>
      <c r="O5233" s="4">
        <f t="shared" ca="1" si="81"/>
        <v>-1.9543935644101124E-3</v>
      </c>
    </row>
    <row r="5234" spans="2:15" x14ac:dyDescent="0.2">
      <c r="B5234" s="14">
        <v>33990</v>
      </c>
      <c r="C5234" s="25">
        <v>730.91</v>
      </c>
      <c r="D5234" s="25">
        <v>734.92</v>
      </c>
      <c r="E5234" s="25">
        <v>730.91</v>
      </c>
      <c r="F5234" s="16">
        <v>732.4</v>
      </c>
      <c r="G5234" s="28">
        <f ca="1">IFERROR($F5234/OFFSET($F5234,G$12,)-1,"")</f>
        <v>1.7781425249623339E-3</v>
      </c>
      <c r="H5234" s="29">
        <f ca="1">IFERROR($F5234/OFFSET($F5234,H$12,)-1,"")</f>
        <v>2.8305065708188248E-2</v>
      </c>
      <c r="I5234" s="29">
        <f ca="1">IFERROR($F5234/OFFSET($F5234,I$12,)-1,"")</f>
        <v>-8.6224400016243763E-3</v>
      </c>
      <c r="J5234" s="29">
        <f ca="1">IFERROR($F5234/OFFSET($F5234,J$12,)-1,"")</f>
        <v>-0.24161782674425836</v>
      </c>
      <c r="K5234" s="30">
        <f>F5234/VLOOKUP(YEAR(B5234),$Z$13:$AB$35,3,FALSE)-1</f>
        <v>1.2973361732732114E-2</v>
      </c>
      <c r="L5234" s="21">
        <f>MAX(F5234:$F$5741)</f>
        <v>1257.96</v>
      </c>
      <c r="M5234" s="28">
        <f ca="1">IF(OFFSET($O5234,M$12,)&lt;&gt;"",_xlfn.STDEV.S(OFFSET($O5234,,,M$12))*SQRT($J$12/$G$12),"")</f>
        <v>0.19133472520947495</v>
      </c>
      <c r="N5234" s="30">
        <f ca="1">IF(OFFSET($O5234,N$12,)&lt;&gt;"",_xlfn.STDEV.S(OFFSET($O5234,,,N$12))*SQRT($J$12/$G$12),"")</f>
        <v>0.16295173593251069</v>
      </c>
      <c r="O5234" s="4">
        <f t="shared" ca="1" si="81"/>
        <v>1.7765635010853625E-3</v>
      </c>
    </row>
    <row r="5235" spans="2:15" x14ac:dyDescent="0.2">
      <c r="B5235" s="14">
        <v>33989</v>
      </c>
      <c r="C5235" s="25">
        <v>731</v>
      </c>
      <c r="D5235" s="25">
        <v>732.61</v>
      </c>
      <c r="E5235" s="25">
        <v>729.3</v>
      </c>
      <c r="F5235" s="16">
        <v>731.1</v>
      </c>
      <c r="G5235" s="28">
        <f ca="1">IFERROR($F5235/OFFSET($F5235,G$12,)-1,"")</f>
        <v>6.2958502135113115E-4</v>
      </c>
      <c r="H5235" s="29">
        <f ca="1">IFERROR($F5235/OFFSET($F5235,H$12,)-1,"")</f>
        <v>2.6004462719452004E-2</v>
      </c>
      <c r="I5235" s="29">
        <f ca="1">IFERROR($F5235/OFFSET($F5235,I$12,)-1,"")</f>
        <v>-2.754685359332798E-2</v>
      </c>
      <c r="J5235" s="29">
        <f ca="1">IFERROR($F5235/OFFSET($F5235,J$12,)-1,"")</f>
        <v>-0.24020244640054866</v>
      </c>
      <c r="K5235" s="30">
        <f>F5235/VLOOKUP(YEAR(B5235),$Z$13:$AB$35,3,FALSE)-1</f>
        <v>1.1175347846532624E-2</v>
      </c>
      <c r="L5235" s="21">
        <f>MAX(F5235:$F$5741)</f>
        <v>1257.96</v>
      </c>
      <c r="M5235" s="28">
        <f ca="1">IF(OFFSET($O5235,M$12,)&lt;&gt;"",_xlfn.STDEV.S(OFFSET($O5235,,,M$12))*SQRT($J$12/$G$12),"")</f>
        <v>0.1911496309257201</v>
      </c>
      <c r="N5235" s="30">
        <f ca="1">IF(OFFSET($O5235,N$12,)&lt;&gt;"",_xlfn.STDEV.S(OFFSET($O5235,,,N$12))*SQRT($J$12/$G$12),"")</f>
        <v>0.16675403267508096</v>
      </c>
      <c r="O5235" s="4">
        <f t="shared" ca="1" si="81"/>
        <v>6.2938691584672074E-4</v>
      </c>
    </row>
    <row r="5236" spans="2:15" x14ac:dyDescent="0.2">
      <c r="B5236" s="14">
        <v>33988</v>
      </c>
      <c r="C5236" s="25">
        <v>719.16</v>
      </c>
      <c r="D5236" s="25">
        <v>730.8</v>
      </c>
      <c r="E5236" s="25">
        <v>719.09</v>
      </c>
      <c r="F5236" s="16">
        <v>730.64</v>
      </c>
      <c r="G5236" s="28">
        <f ca="1">IFERROR($F5236/OFFSET($F5236,G$12,)-1,"")</f>
        <v>1.607609723535619E-2</v>
      </c>
      <c r="H5236" s="29">
        <f ca="1">IFERROR($F5236/OFFSET($F5236,H$12,)-1,"")</f>
        <v>2.0119235441129257E-2</v>
      </c>
      <c r="I5236" s="29">
        <f ca="1">IFERROR($F5236/OFFSET($F5236,I$12,)-1,"")</f>
        <v>-2.4694983581173058E-2</v>
      </c>
      <c r="J5236" s="29">
        <f ca="1">IFERROR($F5236/OFFSET($F5236,J$12,)-1,"")</f>
        <v>-0.22077534261184872</v>
      </c>
      <c r="K5236" s="30">
        <f>F5236/VLOOKUP(YEAR(B5236),$Z$13:$AB$35,3,FALSE)-1</f>
        <v>1.0539127548338856E-2</v>
      </c>
      <c r="L5236" s="21">
        <f>MAX(F5236:$F$5741)</f>
        <v>1257.96</v>
      </c>
      <c r="M5236" s="28">
        <f ca="1">IF(OFFSET($O5236,M$12,)&lt;&gt;"",_xlfn.STDEV.S(OFFSET($O5236,,,M$12))*SQRT($J$12/$G$12),"")</f>
        <v>0.19113086152072287</v>
      </c>
      <c r="N5236" s="30">
        <f ca="1">IF(OFFSET($O5236,N$12,)&lt;&gt;"",_xlfn.STDEV.S(OFFSET($O5236,,,N$12))*SQRT($J$12/$G$12),"")</f>
        <v>0.16971405729773351</v>
      </c>
      <c r="O5236" s="4">
        <f t="shared" ca="1" si="81"/>
        <v>1.5948245205208093E-2</v>
      </c>
    </row>
    <row r="5237" spans="2:15" x14ac:dyDescent="0.2">
      <c r="B5237" s="14">
        <v>33987</v>
      </c>
      <c r="C5237" s="25">
        <v>712.25</v>
      </c>
      <c r="D5237" s="25">
        <v>719.08</v>
      </c>
      <c r="E5237" s="25">
        <v>712.25</v>
      </c>
      <c r="F5237" s="16">
        <v>719.08</v>
      </c>
      <c r="G5237" s="28">
        <f ca="1">IFERROR($F5237/OFFSET($F5237,G$12,)-1,"")</f>
        <v>9.8587197708059904E-3</v>
      </c>
      <c r="H5237" s="29">
        <f ca="1">IFERROR($F5237/OFFSET($F5237,H$12,)-1,"")</f>
        <v>-3.1468773826852647E-3</v>
      </c>
      <c r="I5237" s="29">
        <f ca="1">IFERROR($F5237/OFFSET($F5237,I$12,)-1,"")</f>
        <v>-3.1776808315829075E-2</v>
      </c>
      <c r="J5237" s="29">
        <f ca="1">IFERROR($F5237/OFFSET($F5237,J$12,)-1,"")</f>
        <v>-0.22746024924795871</v>
      </c>
      <c r="K5237" s="30">
        <f>F5237/VLOOKUP(YEAR(B5237),$Z$13:$AB$35,3,FALSE)-1</f>
        <v>-5.4493651627893769E-3</v>
      </c>
      <c r="L5237" s="21">
        <f>MAX(F5237:$F$5741)</f>
        <v>1257.96</v>
      </c>
      <c r="M5237" s="28">
        <f ca="1">IF(OFFSET($O5237,M$12,)&lt;&gt;"",_xlfn.STDEV.S(OFFSET($O5237,,,M$12))*SQRT($J$12/$G$12),"")</f>
        <v>0.18426287609175027</v>
      </c>
      <c r="N5237" s="30">
        <f ca="1">IF(OFFSET($O5237,N$12,)&lt;&gt;"",_xlfn.STDEV.S(OFFSET($O5237,,,N$12))*SQRT($J$12/$G$12),"")</f>
        <v>0.16636394326529086</v>
      </c>
      <c r="O5237" s="4">
        <f t="shared" ca="1" si="81"/>
        <v>9.8104396538069311E-3</v>
      </c>
    </row>
    <row r="5238" spans="2:15" x14ac:dyDescent="0.2">
      <c r="B5238" s="14">
        <v>33984</v>
      </c>
      <c r="C5238" s="25">
        <v>712.24</v>
      </c>
      <c r="D5238" s="25">
        <v>714.64</v>
      </c>
      <c r="E5238" s="25">
        <v>711.63</v>
      </c>
      <c r="F5238" s="16">
        <v>712.06</v>
      </c>
      <c r="G5238" s="28">
        <f ca="1">IFERROR($F5238/OFFSET($F5238,G$12,)-1,"")</f>
        <v>-2.5272380096608149E-4</v>
      </c>
      <c r="H5238" s="29">
        <f ca="1">IFERROR($F5238/OFFSET($F5238,H$12,)-1,"")</f>
        <v>-1.8930834940755092E-2</v>
      </c>
      <c r="I5238" s="29">
        <f ca="1">IFERROR($F5238/OFFSET($F5238,I$12,)-1,"")</f>
        <v>-5.3073925821508938E-2</v>
      </c>
      <c r="J5238" s="29">
        <f ca="1">IFERROR($F5238/OFFSET($F5238,J$12,)-1,"")</f>
        <v>-0.23467325881341361</v>
      </c>
      <c r="K5238" s="30">
        <f>F5238/VLOOKUP(YEAR(B5238),$Z$13:$AB$35,3,FALSE)-1</f>
        <v>-1.5158640148267066E-2</v>
      </c>
      <c r="L5238" s="21">
        <f>MAX(F5238:$F$5741)</f>
        <v>1257.96</v>
      </c>
      <c r="M5238" s="28">
        <f ca="1">IF(OFFSET($O5238,M$12,)&lt;&gt;"",_xlfn.STDEV.S(OFFSET($O5238,,,M$12))*SQRT($J$12/$G$12),"")</f>
        <v>0.18098745324580598</v>
      </c>
      <c r="N5238" s="30">
        <f ca="1">IF(OFFSET($O5238,N$12,)&lt;&gt;"",_xlfn.STDEV.S(OFFSET($O5238,,,N$12))*SQRT($J$12/$G$12),"")</f>
        <v>0.1648411666378585</v>
      </c>
      <c r="O5238" s="4">
        <f t="shared" ca="1" si="81"/>
        <v>-2.5275574100732127E-4</v>
      </c>
    </row>
    <row r="5239" spans="2:15" x14ac:dyDescent="0.2">
      <c r="B5239" s="14">
        <v>33983</v>
      </c>
      <c r="C5239" s="25">
        <v>712.37</v>
      </c>
      <c r="D5239" s="25">
        <v>714.21</v>
      </c>
      <c r="E5239" s="25">
        <v>710.08</v>
      </c>
      <c r="F5239" s="16">
        <v>712.24</v>
      </c>
      <c r="G5239" s="28">
        <f ca="1">IFERROR($F5239/OFFSET($F5239,G$12,)-1,"")</f>
        <v>-4.6311239597518483E-4</v>
      </c>
      <c r="H5239" s="29">
        <f ca="1">IFERROR($F5239/OFFSET($F5239,H$12,)-1,"")</f>
        <v>-2.5610156506511994E-2</v>
      </c>
      <c r="I5239" s="29">
        <f ca="1">IFERROR($F5239/OFFSET($F5239,I$12,)-1,"")</f>
        <v>-5.8207494776928548E-2</v>
      </c>
      <c r="J5239" s="29">
        <f ca="1">IFERROR($F5239/OFFSET($F5239,J$12,)-1,"")</f>
        <v>-0.22299678175966831</v>
      </c>
      <c r="K5239" s="30">
        <f>F5239/VLOOKUP(YEAR(B5239),$Z$13:$AB$35,3,FALSE)-1</f>
        <v>-1.4909684379408539E-2</v>
      </c>
      <c r="L5239" s="21">
        <f>MAX(F5239:$F$5741)</f>
        <v>1257.96</v>
      </c>
      <c r="M5239" s="28">
        <f ca="1">IF(OFFSET($O5239,M$12,)&lt;&gt;"",_xlfn.STDEV.S(OFFSET($O5239,,,M$12))*SQRT($J$12/$G$12),"")</f>
        <v>0.18110071098579256</v>
      </c>
      <c r="N5239" s="30">
        <f ca="1">IF(OFFSET($O5239,N$12,)&lt;&gt;"",_xlfn.STDEV.S(OFFSET($O5239,,,N$12))*SQRT($J$12/$G$12),"")</f>
        <v>0.16485304446253829</v>
      </c>
      <c r="O5239" s="4">
        <f t="shared" ca="1" si="81"/>
        <v>-4.6321966564072408E-4</v>
      </c>
    </row>
    <row r="5240" spans="2:15" x14ac:dyDescent="0.2">
      <c r="B5240" s="14">
        <v>33982</v>
      </c>
      <c r="C5240" s="25">
        <v>716.47</v>
      </c>
      <c r="D5240" s="25">
        <v>716.97</v>
      </c>
      <c r="E5240" s="25">
        <v>712.55</v>
      </c>
      <c r="F5240" s="16">
        <v>712.57</v>
      </c>
      <c r="G5240" s="28">
        <f ca="1">IFERROR($F5240/OFFSET($F5240,G$12,)-1,"")</f>
        <v>-5.1100903341104731E-3</v>
      </c>
      <c r="H5240" s="29">
        <f ca="1">IFERROR($F5240/OFFSET($F5240,H$12,)-1,"")</f>
        <v>-3.2268140643461507E-2</v>
      </c>
      <c r="I5240" s="29">
        <f ca="1">IFERROR($F5240/OFFSET($F5240,I$12,)-1,"")</f>
        <v>-5.7135296063512975E-2</v>
      </c>
      <c r="J5240" s="29">
        <f ca="1">IFERROR($F5240/OFFSET($F5240,J$12,)-1,"")</f>
        <v>-0.2186218391560848</v>
      </c>
      <c r="K5240" s="30">
        <f>F5240/VLOOKUP(YEAR(B5240),$Z$13:$AB$35,3,FALSE)-1</f>
        <v>-1.445326546983472E-2</v>
      </c>
      <c r="L5240" s="21">
        <f>MAX(F5240:$F$5741)</f>
        <v>1257.96</v>
      </c>
      <c r="M5240" s="28">
        <f ca="1">IF(OFFSET($O5240,M$12,)&lt;&gt;"",_xlfn.STDEV.S(OFFSET($O5240,,,M$12))*SQRT($J$12/$G$12),"")</f>
        <v>0.18102960645513183</v>
      </c>
      <c r="N5240" s="30">
        <f ca="1">IF(OFFSET($O5240,N$12,)&lt;&gt;"",_xlfn.STDEV.S(OFFSET($O5240,,,N$12))*SQRT($J$12/$G$12),"")</f>
        <v>0.16665697235964994</v>
      </c>
      <c r="O5240" s="4">
        <f t="shared" ca="1" si="81"/>
        <v>-5.1231914968634263E-3</v>
      </c>
    </row>
    <row r="5241" spans="2:15" x14ac:dyDescent="0.2">
      <c r="B5241" s="14">
        <v>33981</v>
      </c>
      <c r="C5241" s="25">
        <v>721.29</v>
      </c>
      <c r="D5241" s="25">
        <v>721.3</v>
      </c>
      <c r="E5241" s="25">
        <v>715.48</v>
      </c>
      <c r="F5241" s="16">
        <v>716.23</v>
      </c>
      <c r="G5241" s="28">
        <f ca="1">IFERROR($F5241/OFFSET($F5241,G$12,)-1,"")</f>
        <v>-7.0978027309904768E-3</v>
      </c>
      <c r="H5241" s="29">
        <f ca="1">IFERROR($F5241/OFFSET($F5241,H$12,)-1,"")</f>
        <v>-9.3911648363806943E-3</v>
      </c>
      <c r="I5241" s="29">
        <f ca="1">IFERROR($F5241/OFFSET($F5241,I$12,)-1,"")</f>
        <v>-5.0483223078044759E-2</v>
      </c>
      <c r="J5241" s="29">
        <f ca="1">IFERROR($F5241/OFFSET($F5241,J$12,)-1,"")</f>
        <v>-0.22449841376398105</v>
      </c>
      <c r="K5241" s="30">
        <f>F5241/VLOOKUP(YEAR(B5241),$Z$13:$AB$35,3,FALSE)-1</f>
        <v>-9.3911648363806943E-3</v>
      </c>
      <c r="L5241" s="21">
        <f>MAX(F5241:$F$5741)</f>
        <v>1257.96</v>
      </c>
      <c r="M5241" s="28">
        <f ca="1">IF(OFFSET($O5241,M$12,)&lt;&gt;"",_xlfn.STDEV.S(OFFSET($O5241,,,M$12))*SQRT($J$12/$G$12),"")</f>
        <v>0.1829106513919268</v>
      </c>
      <c r="N5241" s="30">
        <f ca="1">IF(OFFSET($O5241,N$12,)&lt;&gt;"",_xlfn.STDEV.S(OFFSET($O5241,,,N$12))*SQRT($J$12/$G$12),"")</f>
        <v>0.16692636477507378</v>
      </c>
      <c r="O5241" s="4">
        <f t="shared" ca="1" si="81"/>
        <v>-7.1231119638613984E-3</v>
      </c>
    </row>
    <row r="5242" spans="2:15" x14ac:dyDescent="0.2">
      <c r="B5242" s="14">
        <v>33980</v>
      </c>
      <c r="C5242" s="25">
        <v>725.99</v>
      </c>
      <c r="D5242" s="25">
        <v>725.99</v>
      </c>
      <c r="E5242" s="25">
        <v>719.91</v>
      </c>
      <c r="F5242" s="16">
        <v>721.35</v>
      </c>
      <c r="G5242" s="28">
        <f ca="1">IFERROR($F5242/OFFSET($F5242,G$12,)-1,"")</f>
        <v>-6.1311656103608669E-3</v>
      </c>
      <c r="H5242" s="29">
        <f ca="1">IFERROR($F5242/OFFSET($F5242,H$12,)-1,"")</f>
        <v>-3.5241406981409651E-2</v>
      </c>
      <c r="I5242" s="29">
        <f ca="1">IFERROR($F5242/OFFSET($F5242,I$12,)-1,"")</f>
        <v>-4.0170849189663849E-2</v>
      </c>
      <c r="J5242" s="29">
        <f ca="1">IFERROR($F5242/OFFSET($F5242,J$12,)-1,"")</f>
        <v>-0.19995785457610571</v>
      </c>
      <c r="K5242" s="30">
        <f>F5242/VLOOKUP(YEAR(B5242),$Z$13:$AB$35,3,FALSE)-1</f>
        <v>-2.3097562999639942E-3</v>
      </c>
      <c r="L5242" s="21">
        <f>MAX(F5242:$F$5741)</f>
        <v>1257.96</v>
      </c>
      <c r="M5242" s="28">
        <f ca="1">IF(OFFSET($O5242,M$12,)&lt;&gt;"",_xlfn.STDEV.S(OFFSET($O5242,,,M$12))*SQRT($J$12/$G$12),"")</f>
        <v>0.18250237576513736</v>
      </c>
      <c r="N5242" s="30">
        <f ca="1">IF(OFFSET($O5242,N$12,)&lt;&gt;"",_xlfn.STDEV.S(OFFSET($O5242,,,N$12))*SQRT($J$12/$G$12),"")</f>
        <v>0.16668161957833497</v>
      </c>
      <c r="O5242" s="4">
        <f t="shared" ca="1" si="81"/>
        <v>-6.1500383871885009E-3</v>
      </c>
    </row>
    <row r="5243" spans="2:15" x14ac:dyDescent="0.2">
      <c r="B5243" s="14">
        <v>33977</v>
      </c>
      <c r="C5243" s="25">
        <v>730.71</v>
      </c>
      <c r="D5243" s="25">
        <v>731.98</v>
      </c>
      <c r="E5243" s="25">
        <v>724.92</v>
      </c>
      <c r="F5243" s="16">
        <v>725.8</v>
      </c>
      <c r="G5243" s="28">
        <f ca="1">IFERROR($F5243/OFFSET($F5243,G$12,)-1,"")</f>
        <v>-7.0592098062822739E-3</v>
      </c>
      <c r="H5243" s="29">
        <f ca="1">IFERROR($F5243/OFFSET($F5243,H$12,)-1,"")</f>
        <v>-3.1530629945425215E-2</v>
      </c>
      <c r="I5243" s="29">
        <f ca="1">IFERROR($F5243/OFFSET($F5243,I$12,)-1,"")</f>
        <v>-4.488689450066452E-2</v>
      </c>
      <c r="J5243" s="29">
        <f ca="1">IFERROR($F5243/OFFSET($F5243,J$12,)-1,"")</f>
        <v>-0.17720012243371019</v>
      </c>
      <c r="K5243" s="30">
        <f>F5243/VLOOKUP(YEAR(B5243),$Z$13:$AB$35,3,FALSE)-1</f>
        <v>3.8449835412575073E-3</v>
      </c>
      <c r="L5243" s="21">
        <f>MAX(F5243:$F$5741)</f>
        <v>1257.96</v>
      </c>
      <c r="M5243" s="28">
        <f ca="1">IF(OFFSET($O5243,M$12,)&lt;&gt;"",_xlfn.STDEV.S(OFFSET($O5243,,,M$12))*SQRT($J$12/$G$12),"")</f>
        <v>0.18234113554360737</v>
      </c>
      <c r="N5243" s="30">
        <f ca="1">IF(OFFSET($O5243,N$12,)&lt;&gt;"",_xlfn.STDEV.S(OFFSET($O5243,,,N$12))*SQRT($J$12/$G$12),"")</f>
        <v>0.16660870284599621</v>
      </c>
      <c r="O5243" s="4">
        <f t="shared" ca="1" si="81"/>
        <v>-7.0842439113953061E-3</v>
      </c>
    </row>
    <row r="5244" spans="2:15" x14ac:dyDescent="0.2">
      <c r="B5244" s="14">
        <v>33976</v>
      </c>
      <c r="C5244" s="25">
        <v>736.45</v>
      </c>
      <c r="D5244" s="25">
        <v>736.45</v>
      </c>
      <c r="E5244" s="25">
        <v>730.79</v>
      </c>
      <c r="F5244" s="16">
        <v>730.96</v>
      </c>
      <c r="G5244" s="28">
        <f ca="1">IFERROR($F5244/OFFSET($F5244,G$12,)-1,"")</f>
        <v>-7.2929257262368541E-3</v>
      </c>
      <c r="H5244" s="29">
        <f ca="1">IFERROR($F5244/OFFSET($F5244,H$12,)-1,"")</f>
        <v>-2.9089073665754528E-2</v>
      </c>
      <c r="I5244" s="29">
        <f ca="1">IFERROR($F5244/OFFSET($F5244,I$12,)-1,"")</f>
        <v>-3.833706091303779E-2</v>
      </c>
      <c r="J5244" s="29">
        <f ca="1">IFERROR($F5244/OFFSET($F5244,J$12,)-1,"")</f>
        <v>-0.17242003962637975</v>
      </c>
      <c r="K5244" s="30">
        <f>F5244/VLOOKUP(YEAR(B5244),$Z$13:$AB$35,3,FALSE)-1</f>
        <v>1.0981715581865004E-2</v>
      </c>
      <c r="L5244" s="21">
        <f>MAX(F5244:$F$5741)</f>
        <v>1257.96</v>
      </c>
      <c r="M5244" s="28">
        <f ca="1">IF(OFFSET($O5244,M$12,)&lt;&gt;"",_xlfn.STDEV.S(OFFSET($O5244,,,M$12))*SQRT($J$12/$G$12),"")</f>
        <v>0.18484032915133639</v>
      </c>
      <c r="N5244" s="30">
        <f ca="1">IF(OFFSET($O5244,N$12,)&lt;&gt;"",_xlfn.STDEV.S(OFFSET($O5244,,,N$12))*SQRT($J$12/$G$12),"")</f>
        <v>0.16641912702930831</v>
      </c>
      <c r="O5244" s="4">
        <f t="shared" ca="1" si="81"/>
        <v>-7.3196491161308915E-3</v>
      </c>
    </row>
    <row r="5245" spans="2:15" x14ac:dyDescent="0.2">
      <c r="B5245" s="14">
        <v>33974</v>
      </c>
      <c r="C5245" s="25">
        <v>722.75</v>
      </c>
      <c r="D5245" s="25">
        <v>737.13</v>
      </c>
      <c r="E5245" s="25">
        <v>722.75</v>
      </c>
      <c r="F5245" s="16">
        <v>736.33</v>
      </c>
      <c r="G5245" s="28">
        <f ca="1">IFERROR($F5245/OFFSET($F5245,G$12,)-1,"")</f>
        <v>1.840889601947393E-2</v>
      </c>
      <c r="H5245" s="29">
        <f ca="1">IFERROR($F5245/OFFSET($F5245,H$12,)-1,"")</f>
        <v>-2.1241243636266893E-2</v>
      </c>
      <c r="I5245" s="29">
        <f ca="1">IFERROR($F5245/OFFSET($F5245,I$12,)-1,"")</f>
        <v>-3.4295981533941866E-2</v>
      </c>
      <c r="J5245" s="29">
        <f ca="1">IFERROR($F5245/OFFSET($F5245,J$12,)-1,"")</f>
        <v>-0.17079954954954946</v>
      </c>
      <c r="K5245" s="30">
        <f>F5245/VLOOKUP(YEAR(B5245),$Z$13:$AB$35,3,FALSE)-1</f>
        <v>1.840889601947393E-2</v>
      </c>
      <c r="L5245" s="21">
        <f>MAX(F5245:$F$5741)</f>
        <v>1257.96</v>
      </c>
      <c r="M5245" s="28">
        <f ca="1">IF(OFFSET($O5245,M$12,)&lt;&gt;"",_xlfn.STDEV.S(OFFSET($O5245,,,M$12))*SQRT($J$12/$G$12),"")</f>
        <v>0.18495461362255755</v>
      </c>
      <c r="N5245" s="30">
        <f ca="1">IF(OFFSET($O5245,N$12,)&lt;&gt;"",_xlfn.STDEV.S(OFFSET($O5245,,,N$12))*SQRT($J$12/$G$12),"")</f>
        <v>0.16587643532469204</v>
      </c>
      <c r="O5245" s="4">
        <f t="shared" ca="1" si="81"/>
        <v>1.8241503513042726E-2</v>
      </c>
    </row>
    <row r="5246" spans="2:15" x14ac:dyDescent="0.2">
      <c r="B5246" s="14">
        <v>33973</v>
      </c>
      <c r="C5246" s="25">
        <v>747.31</v>
      </c>
      <c r="D5246" s="25">
        <v>747.31</v>
      </c>
      <c r="E5246" s="25">
        <v>723.02</v>
      </c>
      <c r="F5246" s="16">
        <v>723.02</v>
      </c>
      <c r="G5246" s="28">
        <f ca="1">IFERROR($F5246/OFFSET($F5246,G$12,)-1,"")</f>
        <v>-3.3007890865320411E-2</v>
      </c>
      <c r="H5246" s="29">
        <f ca="1">IFERROR($F5246/OFFSET($F5246,H$12,)-1,"")</f>
        <v>-2.219277010670373E-2</v>
      </c>
      <c r="I5246" s="29">
        <f ca="1">IFERROR($F5246/OFFSET($F5246,I$12,)-1,"")</f>
        <v>-5.0182601613199873E-2</v>
      </c>
      <c r="J5246" s="29">
        <f ca="1">IFERROR($F5246/OFFSET($F5246,J$12,)-1,"")</f>
        <v>-0.18280663682806642</v>
      </c>
      <c r="K5246" s="30">
        <f>F5246/VLOOKUP(YEAR(B5246),$Z$13:$AB$35,3,FALSE)-1</f>
        <v>0</v>
      </c>
      <c r="L5246" s="21">
        <f>MAX(F5246:$F$5741)</f>
        <v>1257.96</v>
      </c>
      <c r="M5246" s="28">
        <f ca="1">IF(OFFSET($O5246,M$12,)&lt;&gt;"",_xlfn.STDEV.S(OFFSET($O5246,,,M$12))*SQRT($J$12/$G$12),"")</f>
        <v>0.18029377438020011</v>
      </c>
      <c r="N5246" s="30">
        <f ca="1">IF(OFFSET($O5246,N$12,)&lt;&gt;"",_xlfn.STDEV.S(OFFSET($O5246,,,N$12))*SQRT($J$12/$G$12),"")</f>
        <v>0.17798061952726224</v>
      </c>
      <c r="O5246" s="4">
        <f t="shared" ca="1" si="81"/>
        <v>-3.356494371241657E-2</v>
      </c>
    </row>
    <row r="5247" spans="2:15" x14ac:dyDescent="0.2">
      <c r="B5247" s="14">
        <v>33968</v>
      </c>
      <c r="C5247" s="25">
        <v>749.69</v>
      </c>
      <c r="D5247" s="25">
        <v>751.76</v>
      </c>
      <c r="E5247" s="25">
        <v>744.03</v>
      </c>
      <c r="F5247" s="16">
        <v>747.7</v>
      </c>
      <c r="G5247" s="28">
        <f ca="1">IFERROR($F5247/OFFSET($F5247,G$12,)-1,"")</f>
        <v>-2.3084210666771687E-3</v>
      </c>
      <c r="H5247" s="29">
        <f ca="1">IFERROR($F5247/OFFSET($F5247,H$12,)-1,"")</f>
        <v>3.4306266426891829E-2</v>
      </c>
      <c r="I5247" s="29">
        <f ca="1">IFERROR($F5247/OFFSET($F5247,I$12,)-1,"")</f>
        <v>-2.1757617782894867E-2</v>
      </c>
      <c r="J5247" s="29">
        <f ca="1">IFERROR($F5247/OFFSET($F5247,J$12,)-1,"")</f>
        <v>-0.17486067428129992</v>
      </c>
      <c r="K5247" s="30">
        <f>F5247/VLOOKUP(YEAR(B5247),$Z$13:$AB$35,3,FALSE)-1</f>
        <v>-0.15237328677829287</v>
      </c>
      <c r="L5247" s="21">
        <f>MAX(F5247:$F$5741)</f>
        <v>1257.96</v>
      </c>
      <c r="M5247" s="28">
        <f ca="1">IF(OFFSET($O5247,M$12,)&lt;&gt;"",_xlfn.STDEV.S(OFFSET($O5247,,,M$12))*SQRT($J$12/$G$12),"")</f>
        <v>0.15379570327825356</v>
      </c>
      <c r="N5247" s="30">
        <f ca="1">IF(OFFSET($O5247,N$12,)&lt;&gt;"",_xlfn.STDEV.S(OFFSET($O5247,,,N$12))*SQRT($J$12/$G$12),"")</f>
        <v>0.16529867739076942</v>
      </c>
      <c r="O5247" s="4">
        <f t="shared" ca="1" si="81"/>
        <v>-2.3110895780773032E-3</v>
      </c>
    </row>
    <row r="5248" spans="2:15" x14ac:dyDescent="0.2">
      <c r="B5248" s="14">
        <v>33967</v>
      </c>
      <c r="C5248" s="25">
        <v>752.22</v>
      </c>
      <c r="D5248" s="25">
        <v>754.08</v>
      </c>
      <c r="E5248" s="25">
        <v>749.17</v>
      </c>
      <c r="F5248" s="16">
        <v>749.43</v>
      </c>
      <c r="G5248" s="28">
        <f ca="1">IFERROR($F5248/OFFSET($F5248,G$12,)-1,"")</f>
        <v>-4.5559599394310313E-3</v>
      </c>
      <c r="H5248" s="29">
        <f ca="1">IFERROR($F5248/OFFSET($F5248,H$12,)-1,"")</f>
        <v>4.556552311062112E-2</v>
      </c>
      <c r="I5248" s="29">
        <f ca="1">IFERROR($F5248/OFFSET($F5248,I$12,)-1,"")</f>
        <v>-2.4916079002836544E-2</v>
      </c>
      <c r="J5248" s="29">
        <f ca="1">IFERROR($F5248/OFFSET($F5248,J$12,)-1,"")</f>
        <v>-0.18429387755102045</v>
      </c>
      <c r="K5248" s="30">
        <f>F5248/VLOOKUP(YEAR(B5248),$Z$13:$AB$35,3,FALSE)-1</f>
        <v>-0.15041208012606144</v>
      </c>
      <c r="L5248" s="21">
        <f>MAX(F5248:$F$5741)</f>
        <v>1257.96</v>
      </c>
      <c r="M5248" s="28">
        <f ca="1">IF(OFFSET($O5248,M$12,)&lt;&gt;"",_xlfn.STDEV.S(OFFSET($O5248,,,M$12))*SQRT($J$12/$G$12),"")</f>
        <v>0.15431773676328447</v>
      </c>
      <c r="N5248" s="30">
        <f ca="1">IF(OFFSET($O5248,N$12,)&lt;&gt;"",_xlfn.STDEV.S(OFFSET($O5248,,,N$12))*SQRT($J$12/$G$12),"")</f>
        <v>0.16645582997899891</v>
      </c>
      <c r="O5248" s="4">
        <f t="shared" ca="1" si="81"/>
        <v>-4.5663699553598475E-3</v>
      </c>
    </row>
    <row r="5249" spans="2:15" x14ac:dyDescent="0.2">
      <c r="B5249" s="14">
        <v>33966</v>
      </c>
      <c r="C5249" s="25">
        <v>752.3</v>
      </c>
      <c r="D5249" s="25">
        <v>754.88</v>
      </c>
      <c r="E5249" s="25">
        <v>751.61</v>
      </c>
      <c r="F5249" s="16">
        <v>752.86</v>
      </c>
      <c r="G5249" s="28">
        <f ca="1">IFERROR($F5249/OFFSET($F5249,G$12,)-1,"")</f>
        <v>7.3108160199919503E-4</v>
      </c>
      <c r="H5249" s="29">
        <f ca="1">IFERROR($F5249/OFFSET($F5249,H$12,)-1,"")</f>
        <v>4.4261044455232712E-2</v>
      </c>
      <c r="I5249" s="29">
        <f ca="1">IFERROR($F5249/OFFSET($F5249,I$12,)-1,"")</f>
        <v>-2.1802401122602788E-2</v>
      </c>
      <c r="J5249" s="29">
        <f ca="1">IFERROR($F5249/OFFSET($F5249,J$12,)-1,"")</f>
        <v>-0.1865897402653528</v>
      </c>
      <c r="K5249" s="30">
        <f>F5249/VLOOKUP(YEAR(B5249),$Z$13:$AB$35,3,FALSE)-1</f>
        <v>-0.14652367618550977</v>
      </c>
      <c r="L5249" s="21">
        <f>MAX(F5249:$F$5741)</f>
        <v>1257.96</v>
      </c>
      <c r="M5249" s="28">
        <f ca="1">IF(OFFSET($O5249,M$12,)&lt;&gt;"",_xlfn.STDEV.S(OFFSET($O5249,,,M$12))*SQRT($J$12/$G$12),"")</f>
        <v>0.15382939221243724</v>
      </c>
      <c r="N5249" s="30">
        <f ca="1">IF(OFFSET($O5249,N$12,)&lt;&gt;"",_xlfn.STDEV.S(OFFSET($O5249,,,N$12))*SQRT($J$12/$G$12),"")</f>
        <v>0.17127033046723122</v>
      </c>
      <c r="O5249" s="4">
        <f t="shared" ca="1" si="81"/>
        <v>7.3081449202300208E-4</v>
      </c>
    </row>
    <row r="5250" spans="2:15" x14ac:dyDescent="0.2">
      <c r="B5250" s="14">
        <v>33961</v>
      </c>
      <c r="C5250" s="25">
        <v>739.26</v>
      </c>
      <c r="D5250" s="25">
        <v>752.41</v>
      </c>
      <c r="E5250" s="25">
        <v>739.26</v>
      </c>
      <c r="F5250" s="16">
        <v>752.31</v>
      </c>
      <c r="G5250" s="28">
        <f ca="1">IFERROR($F5250/OFFSET($F5250,G$12,)-1,"")</f>
        <v>1.7418822606602324E-2</v>
      </c>
      <c r="H5250" s="29">
        <f ca="1">IFERROR($F5250/OFFSET($F5250,H$12,)-1,"")</f>
        <v>1.8327761008162247E-2</v>
      </c>
      <c r="I5250" s="29">
        <f ca="1">IFERROR($F5250/OFFSET($F5250,I$12,)-1,"")</f>
        <v>-3.4100684324726904E-2</v>
      </c>
      <c r="J5250" s="29">
        <f ca="1">IFERROR($F5250/OFFSET($F5250,J$12,)-1,"")</f>
        <v>-0.18813131313131315</v>
      </c>
      <c r="K5250" s="30">
        <f>F5250/VLOOKUP(YEAR(B5250),$Z$13:$AB$35,3,FALSE)-1</f>
        <v>-0.14714718119055459</v>
      </c>
      <c r="L5250" s="21">
        <f>MAX(F5250:$F$5741)</f>
        <v>1257.96</v>
      </c>
      <c r="M5250" s="28">
        <f ca="1">IF(OFFSET($O5250,M$12,)&lt;&gt;"",_xlfn.STDEV.S(OFFSET($O5250,,,M$12))*SQRT($J$12/$G$12),"")</f>
        <v>0.15503887865118962</v>
      </c>
      <c r="N5250" s="30">
        <f ca="1">IF(OFFSET($O5250,N$12,)&lt;&gt;"",_xlfn.STDEV.S(OFFSET($O5250,,,N$12))*SQRT($J$12/$G$12),"")</f>
        <v>0.1714570449966559</v>
      </c>
      <c r="O5250" s="4">
        <f t="shared" ca="1" si="81"/>
        <v>1.726885392990957E-2</v>
      </c>
    </row>
    <row r="5251" spans="2:15" x14ac:dyDescent="0.2">
      <c r="B5251" s="14">
        <v>33960</v>
      </c>
      <c r="C5251" s="25">
        <v>723.27</v>
      </c>
      <c r="D5251" s="25">
        <v>739.43</v>
      </c>
      <c r="E5251" s="25">
        <v>723.27</v>
      </c>
      <c r="F5251" s="16">
        <v>739.43</v>
      </c>
      <c r="G5251" s="28">
        <f ca="1">IFERROR($F5251/OFFSET($F5251,G$12,)-1,"")</f>
        <v>2.2866233227278876E-2</v>
      </c>
      <c r="H5251" s="29">
        <f ca="1">IFERROR($F5251/OFFSET($F5251,H$12,)-1,"")</f>
        <v>-1.6466926484085098E-2</v>
      </c>
      <c r="I5251" s="29">
        <f ca="1">IFERROR($F5251/OFFSET($F5251,I$12,)-1,"")</f>
        <v>-5.1757524461714111E-2</v>
      </c>
      <c r="J5251" s="29">
        <f ca="1">IFERROR($F5251/OFFSET($F5251,J$12,)-1,"")</f>
        <v>-0.19600082636540583</v>
      </c>
      <c r="K5251" s="30">
        <f>F5251/VLOOKUP(YEAR(B5251),$Z$13:$AB$35,3,FALSE)-1</f>
        <v>-0.16174853476323825</v>
      </c>
      <c r="L5251" s="21">
        <f>MAX(F5251:$F$5741)</f>
        <v>1257.96</v>
      </c>
      <c r="M5251" s="28">
        <f ca="1">IF(OFFSET($O5251,M$12,)&lt;&gt;"",_xlfn.STDEV.S(OFFSET($O5251,,,M$12))*SQRT($J$12/$G$12),"")</f>
        <v>0.1457033979937056</v>
      </c>
      <c r="N5251" s="30">
        <f ca="1">IF(OFFSET($O5251,N$12,)&lt;&gt;"",_xlfn.STDEV.S(OFFSET($O5251,,,N$12))*SQRT($J$12/$G$12),"")</f>
        <v>0.16872704986899795</v>
      </c>
      <c r="O5251" s="4">
        <f t="shared" ca="1" si="81"/>
        <v>2.2608719111122919E-2</v>
      </c>
    </row>
    <row r="5252" spans="2:15" x14ac:dyDescent="0.2">
      <c r="B5252" s="14">
        <v>33959</v>
      </c>
      <c r="C5252" s="25">
        <v>717.01</v>
      </c>
      <c r="D5252" s="25">
        <v>722.9</v>
      </c>
      <c r="E5252" s="25">
        <v>716.5</v>
      </c>
      <c r="F5252" s="16">
        <v>722.9</v>
      </c>
      <c r="G5252" s="28">
        <f ca="1">IFERROR($F5252/OFFSET($F5252,G$12,)-1,"")</f>
        <v>8.5522552562189436E-3</v>
      </c>
      <c r="H5252" s="29">
        <f ca="1">IFERROR($F5252/OFFSET($F5252,H$12,)-1,"")</f>
        <v>-3.5026830765944927E-2</v>
      </c>
      <c r="I5252" s="29">
        <f ca="1">IFERROR($F5252/OFFSET($F5252,I$12,)-1,"")</f>
        <v>-7.7592476809023814E-2</v>
      </c>
      <c r="J5252" s="29">
        <f ca="1">IFERROR($F5252/OFFSET($F5252,J$12,)-1,"")</f>
        <v>-0.20896845284340226</v>
      </c>
      <c r="K5252" s="30">
        <f>F5252/VLOOKUP(YEAR(B5252),$Z$13:$AB$35,3,FALSE)-1</f>
        <v>-0.18048769427849143</v>
      </c>
      <c r="L5252" s="21">
        <f>MAX(F5252:$F$5741)</f>
        <v>1257.96</v>
      </c>
      <c r="M5252" s="28">
        <f ca="1">IF(OFFSET($O5252,M$12,)&lt;&gt;"",_xlfn.STDEV.S(OFFSET($O5252,,,M$12))*SQRT($J$12/$G$12),"")</f>
        <v>0.1381057210410204</v>
      </c>
      <c r="N5252" s="30">
        <f ca="1">IF(OFFSET($O5252,N$12,)&lt;&gt;"",_xlfn.STDEV.S(OFFSET($O5252,,,N$12))*SQRT($J$12/$G$12),"")</f>
        <v>0.16095186932201361</v>
      </c>
      <c r="O5252" s="4">
        <f t="shared" ca="1" si="81"/>
        <v>8.5158918999500288E-3</v>
      </c>
    </row>
    <row r="5253" spans="2:15" x14ac:dyDescent="0.2">
      <c r="B5253" s="14">
        <v>33956</v>
      </c>
      <c r="C5253" s="25">
        <v>720.82</v>
      </c>
      <c r="D5253" s="25">
        <v>721.05</v>
      </c>
      <c r="E5253" s="25">
        <v>713.89</v>
      </c>
      <c r="F5253" s="16">
        <v>716.77</v>
      </c>
      <c r="G5253" s="28">
        <f ca="1">IFERROR($F5253/OFFSET($F5253,G$12,)-1,"")</f>
        <v>-5.7979055412997749E-3</v>
      </c>
      <c r="H5253" s="29">
        <f ca="1">IFERROR($F5253/OFFSET($F5253,H$12,)-1,"")</f>
        <v>-3.4887165400980247E-2</v>
      </c>
      <c r="I5253" s="29">
        <f ca="1">IFERROR($F5253/OFFSET($F5253,I$12,)-1,"")</f>
        <v>-7.7064716334887096E-2</v>
      </c>
      <c r="J5253" s="29">
        <f ca="1">IFERROR($F5253/OFFSET($F5253,J$12,)-1,"")</f>
        <v>-0.21137003784878095</v>
      </c>
      <c r="K5253" s="30">
        <f>F5253/VLOOKUP(YEAR(B5253),$Z$13:$AB$35,3,FALSE)-1</f>
        <v>-0.18743694097108077</v>
      </c>
      <c r="L5253" s="21">
        <f>MAX(F5253:$F$5741)</f>
        <v>1257.96</v>
      </c>
      <c r="M5253" s="28">
        <f ca="1">IF(OFFSET($O5253,M$12,)&lt;&gt;"",_xlfn.STDEV.S(OFFSET($O5253,,,M$12))*SQRT($J$12/$G$12),"")</f>
        <v>0.13651278191680952</v>
      </c>
      <c r="N5253" s="30">
        <f ca="1">IF(OFFSET($O5253,N$12,)&lt;&gt;"",_xlfn.STDEV.S(OFFSET($O5253,,,N$12))*SQRT($J$12/$G$12),"")</f>
        <v>0.16004517657143452</v>
      </c>
      <c r="O5253" s="4">
        <f t="shared" ca="1" si="81"/>
        <v>-5.8147786463545502E-3</v>
      </c>
    </row>
    <row r="5254" spans="2:15" x14ac:dyDescent="0.2">
      <c r="B5254" s="14">
        <v>33955</v>
      </c>
      <c r="C5254" s="25">
        <v>738.53</v>
      </c>
      <c r="D5254" s="25">
        <v>738.53</v>
      </c>
      <c r="E5254" s="25">
        <v>720.95</v>
      </c>
      <c r="F5254" s="16">
        <v>720.95</v>
      </c>
      <c r="G5254" s="28">
        <f ca="1">IFERROR($F5254/OFFSET($F5254,G$12,)-1,"")</f>
        <v>-2.4121174384449717E-2</v>
      </c>
      <c r="H5254" s="29">
        <f ca="1">IFERROR($F5254/OFFSET($F5254,H$12,)-1,"")</f>
        <v>-4.1251645677354176E-2</v>
      </c>
      <c r="I5254" s="29">
        <f ca="1">IFERROR($F5254/OFFSET($F5254,I$12,)-1,"")</f>
        <v>-6.7877690865602136E-2</v>
      </c>
      <c r="J5254" s="29">
        <f ca="1">IFERROR($F5254/OFFSET($F5254,J$12,)-1,"")</f>
        <v>-0.20765147435404274</v>
      </c>
      <c r="K5254" s="30">
        <f>F5254/VLOOKUP(YEAR(B5254),$Z$13:$AB$35,3,FALSE)-1</f>
        <v>-0.18269830293274081</v>
      </c>
      <c r="L5254" s="21">
        <f>MAX(F5254:$F$5741)</f>
        <v>1257.96</v>
      </c>
      <c r="M5254" s="28">
        <f ca="1">IF(OFFSET($O5254,M$12,)&lt;&gt;"",_xlfn.STDEV.S(OFFSET($O5254,,,M$12))*SQRT($J$12/$G$12),"")</f>
        <v>0.13714376536520745</v>
      </c>
      <c r="N5254" s="30">
        <f ca="1">IF(OFFSET($O5254,N$12,)&lt;&gt;"",_xlfn.STDEV.S(OFFSET($O5254,,,N$12))*SQRT($J$12/$G$12),"")</f>
        <v>0.16450235260676541</v>
      </c>
      <c r="O5254" s="4">
        <f t="shared" ca="1" si="81"/>
        <v>-2.4416854359228621E-2</v>
      </c>
    </row>
    <row r="5255" spans="2:15" x14ac:dyDescent="0.2">
      <c r="B5255" s="14">
        <v>33954</v>
      </c>
      <c r="C5255" s="25">
        <v>752.06</v>
      </c>
      <c r="D5255" s="25">
        <v>752.06</v>
      </c>
      <c r="E5255" s="25">
        <v>738.77</v>
      </c>
      <c r="F5255" s="16">
        <v>738.77</v>
      </c>
      <c r="G5255" s="28">
        <f ca="1">IFERROR($F5255/OFFSET($F5255,G$12,)-1,"")</f>
        <v>-1.7344807863688971E-2</v>
      </c>
      <c r="H5255" s="29">
        <f ca="1">IFERROR($F5255/OFFSET($F5255,H$12,)-1,"")</f>
        <v>-2.3126966916139913E-2</v>
      </c>
      <c r="I5255" s="29">
        <f ca="1">IFERROR($F5255/OFFSET($F5255,I$12,)-1,"")</f>
        <v>-3.2858994331496194E-2</v>
      </c>
      <c r="J5255" s="29">
        <f ca="1">IFERROR($F5255/OFFSET($F5255,J$12,)-1,"")</f>
        <v>-0.19538865351732249</v>
      </c>
      <c r="K5255" s="30">
        <f>F5255/VLOOKUP(YEAR(B5255),$Z$13:$AB$35,3,FALSE)-1</f>
        <v>-0.16249674076929188</v>
      </c>
      <c r="L5255" s="21">
        <f>MAX(F5255:$F$5741)</f>
        <v>1257.96</v>
      </c>
      <c r="M5255" s="28">
        <f ca="1">IF(OFFSET($O5255,M$12,)&lt;&gt;"",_xlfn.STDEV.S(OFFSET($O5255,,,M$12))*SQRT($J$12/$G$12),"")</f>
        <v>0.12291513367273298</v>
      </c>
      <c r="N5255" s="30">
        <f ca="1">IF(OFFSET($O5255,N$12,)&lt;&gt;"",_xlfn.STDEV.S(OFFSET($O5255,,,N$12))*SQRT($J$12/$G$12),"")</f>
        <v>0.16258898137348707</v>
      </c>
      <c r="O5255" s="4">
        <f t="shared" ca="1" si="81"/>
        <v>-1.7496991339679434E-2</v>
      </c>
    </row>
    <row r="5256" spans="2:15" x14ac:dyDescent="0.2">
      <c r="B5256" s="14">
        <v>33953</v>
      </c>
      <c r="C5256" s="25">
        <v>749.52</v>
      </c>
      <c r="D5256" s="25">
        <v>752.94</v>
      </c>
      <c r="E5256" s="25">
        <v>749.52</v>
      </c>
      <c r="F5256" s="16">
        <v>751.81</v>
      </c>
      <c r="G5256" s="28">
        <f ca="1">IFERROR($F5256/OFFSET($F5256,G$12,)-1,"")</f>
        <v>3.5640868195530029E-3</v>
      </c>
      <c r="H5256" s="29">
        <f ca="1">IFERROR($F5256/OFFSET($F5256,H$12,)-1,"")</f>
        <v>-5.2133642077407671E-3</v>
      </c>
      <c r="I5256" s="29">
        <f ca="1">IFERROR($F5256/OFFSET($F5256,I$12,)-1,"")</f>
        <v>-1.2660056471206382E-2</v>
      </c>
      <c r="J5256" s="29">
        <f ca="1">IFERROR($F5256/OFFSET($F5256,J$12,)-1,"")</f>
        <v>-0.19370891112469568</v>
      </c>
      <c r="K5256" s="30">
        <f>F5256/VLOOKUP(YEAR(B5256),$Z$13:$AB$35,3,FALSE)-1</f>
        <v>-0.14771400392241341</v>
      </c>
      <c r="L5256" s="21">
        <f>MAX(F5256:$F$5741)</f>
        <v>1257.96</v>
      </c>
      <c r="M5256" s="28">
        <f ca="1">IF(OFFSET($O5256,M$12,)&lt;&gt;"",_xlfn.STDEV.S(OFFSET($O5256,,,M$12))*SQRT($J$12/$G$12),"")</f>
        <v>0.12027246968493903</v>
      </c>
      <c r="N5256" s="30">
        <f ca="1">IF(OFFSET($O5256,N$12,)&lt;&gt;"",_xlfn.STDEV.S(OFFSET($O5256,,,N$12))*SQRT($J$12/$G$12),"")</f>
        <v>0.16001397429995731</v>
      </c>
      <c r="O5256" s="4">
        <f t="shared" ca="1" si="81"/>
        <v>3.5577505130921501E-3</v>
      </c>
    </row>
    <row r="5257" spans="2:15" x14ac:dyDescent="0.2">
      <c r="B5257" s="14">
        <v>33952</v>
      </c>
      <c r="C5257" s="25">
        <v>742.92</v>
      </c>
      <c r="D5257" s="25">
        <v>749.14</v>
      </c>
      <c r="E5257" s="25">
        <v>741.54</v>
      </c>
      <c r="F5257" s="16">
        <v>749.14</v>
      </c>
      <c r="G5257" s="28">
        <f ca="1">IFERROR($F5257/OFFSET($F5257,G$12,)-1,"")</f>
        <v>8.6982280389940048E-3</v>
      </c>
      <c r="H5257" s="29">
        <f ca="1">IFERROR($F5257/OFFSET($F5257,H$12,)-1,"")</f>
        <v>-6.8539459903752542E-3</v>
      </c>
      <c r="I5257" s="29">
        <f ca="1">IFERROR($F5257/OFFSET($F5257,I$12,)-1,"")</f>
        <v>-1.2040566025294464E-2</v>
      </c>
      <c r="J5257" s="29">
        <f ca="1">IFERROR($F5257/OFFSET($F5257,J$12,)-1,"")</f>
        <v>-0.2107253858715693</v>
      </c>
      <c r="K5257" s="30">
        <f>F5257/VLOOKUP(YEAR(B5257),$Z$13:$AB$35,3,FALSE)-1</f>
        <v>-0.15074083731053955</v>
      </c>
      <c r="L5257" s="21">
        <f>MAX(F5257:$F$5741)</f>
        <v>1257.96</v>
      </c>
      <c r="M5257" s="28">
        <f ca="1">IF(OFFSET($O5257,M$12,)&lt;&gt;"",_xlfn.STDEV.S(OFFSET($O5257,,,M$12))*SQRT($J$12/$G$12),"")</f>
        <v>0.1194696189666803</v>
      </c>
      <c r="N5257" s="30">
        <f ca="1">IF(OFFSET($O5257,N$12,)&lt;&gt;"",_xlfn.STDEV.S(OFFSET($O5257,,,N$12))*SQRT($J$12/$G$12),"")</f>
        <v>0.17750391976557012</v>
      </c>
      <c r="O5257" s="4">
        <f t="shared" ca="1" si="81"/>
        <v>8.6606163992015029E-3</v>
      </c>
    </row>
    <row r="5258" spans="2:15" x14ac:dyDescent="0.2">
      <c r="B5258" s="14">
        <v>33949</v>
      </c>
      <c r="C5258" s="25">
        <v>751.52</v>
      </c>
      <c r="D5258" s="25">
        <v>751.52</v>
      </c>
      <c r="E5258" s="25">
        <v>740.24</v>
      </c>
      <c r="F5258" s="16">
        <v>742.68</v>
      </c>
      <c r="G5258" s="28">
        <f ca="1">IFERROR($F5258/OFFSET($F5258,G$12,)-1,"")</f>
        <v>-1.2354216258627426E-2</v>
      </c>
      <c r="H5258" s="29">
        <f ca="1">IFERROR($F5258/OFFSET($F5258,H$12,)-1,"")</f>
        <v>-1.178912632727469E-2</v>
      </c>
      <c r="I5258" s="29">
        <f ca="1">IFERROR($F5258/OFFSET($F5258,I$12,)-1,"")</f>
        <v>-2.0043015292860344E-2</v>
      </c>
      <c r="J5258" s="29">
        <f ca="1">IFERROR($F5258/OFFSET($F5258,J$12,)-1,"")</f>
        <v>-0.22331680993913539</v>
      </c>
      <c r="K5258" s="30">
        <f>F5258/VLOOKUP(YEAR(B5258),$Z$13:$AB$35,3,FALSE)-1</f>
        <v>-0.15806418700615577</v>
      </c>
      <c r="L5258" s="21">
        <f>MAX(F5258:$F$5741)</f>
        <v>1257.96</v>
      </c>
      <c r="M5258" s="28">
        <f ca="1">IF(OFFSET($O5258,M$12,)&lt;&gt;"",_xlfn.STDEV.S(OFFSET($O5258,,,M$12))*SQRT($J$12/$G$12),"")</f>
        <v>0.11660096105158271</v>
      </c>
      <c r="N5258" s="30">
        <f ca="1">IF(OFFSET($O5258,N$12,)&lt;&gt;"",_xlfn.STDEV.S(OFFSET($O5258,,,N$12))*SQRT($J$12/$G$12),"")</f>
        <v>0.17868110142639362</v>
      </c>
      <c r="O5258" s="4">
        <f t="shared" ca="1" si="81"/>
        <v>-1.2431163997776676E-2</v>
      </c>
    </row>
    <row r="5259" spans="2:15" x14ac:dyDescent="0.2">
      <c r="B5259" s="14">
        <v>33948</v>
      </c>
      <c r="C5259" s="25">
        <v>756.14</v>
      </c>
      <c r="D5259" s="25">
        <v>756.14</v>
      </c>
      <c r="E5259" s="25">
        <v>750.46</v>
      </c>
      <c r="F5259" s="16">
        <v>751.97</v>
      </c>
      <c r="G5259" s="28">
        <f ca="1">IFERROR($F5259/OFFSET($F5259,G$12,)-1,"")</f>
        <v>-5.6726522624493958E-3</v>
      </c>
      <c r="H5259" s="29">
        <f ca="1">IFERROR($F5259/OFFSET($F5259,H$12,)-1,"")</f>
        <v>-1.0448605755944751E-2</v>
      </c>
      <c r="I5259" s="29">
        <f ca="1">IFERROR($F5259/OFFSET($F5259,I$12,)-1,"")</f>
        <v>-1.4727270344990218E-2</v>
      </c>
      <c r="J5259" s="29">
        <f ca="1">IFERROR($F5259/OFFSET($F5259,J$12,)-1,"")</f>
        <v>-0.22042525839994198</v>
      </c>
      <c r="K5259" s="30">
        <f>F5259/VLOOKUP(YEAR(B5259),$Z$13:$AB$35,3,FALSE)-1</f>
        <v>-0.14753262064821848</v>
      </c>
      <c r="L5259" s="21">
        <f>MAX(F5259:$F$5741)</f>
        <v>1257.96</v>
      </c>
      <c r="M5259" s="28">
        <f ca="1">IF(OFFSET($O5259,M$12,)&lt;&gt;"",_xlfn.STDEV.S(OFFSET($O5259,,,M$12))*SQRT($J$12/$G$12),"")</f>
        <v>0.11367466432749733</v>
      </c>
      <c r="N5259" s="30">
        <f ca="1">IF(OFFSET($O5259,N$12,)&lt;&gt;"",_xlfn.STDEV.S(OFFSET($O5259,,,N$12))*SQRT($J$12/$G$12),"")</f>
        <v>0.17727724877561377</v>
      </c>
      <c r="O5259" s="4">
        <f t="shared" ca="1" si="81"/>
        <v>-5.6888028610750643E-3</v>
      </c>
    </row>
    <row r="5260" spans="2:15" x14ac:dyDescent="0.2">
      <c r="B5260" s="14">
        <v>33947</v>
      </c>
      <c r="C5260" s="25">
        <v>755.72</v>
      </c>
      <c r="D5260" s="25">
        <v>758.43</v>
      </c>
      <c r="E5260" s="25">
        <v>752.78</v>
      </c>
      <c r="F5260" s="16">
        <v>756.26</v>
      </c>
      <c r="G5260" s="28">
        <f ca="1">IFERROR($F5260/OFFSET($F5260,G$12,)-1,"")</f>
        <v>6.748263314588776E-4</v>
      </c>
      <c r="H5260" s="29">
        <f ca="1">IFERROR($F5260/OFFSET($F5260,H$12,)-1,"")</f>
        <v>-5.0519668464675815E-3</v>
      </c>
      <c r="I5260" s="29">
        <f ca="1">IFERROR($F5260/OFFSET($F5260,I$12,)-1,"")</f>
        <v>-1.0622988565896496E-2</v>
      </c>
      <c r="J5260" s="29">
        <f ca="1">IFERROR($F5260/OFFSET($F5260,J$12,)-1,"")</f>
        <v>-0.21385059980456977</v>
      </c>
      <c r="K5260" s="30">
        <f>F5260/VLOOKUP(YEAR(B5260),$Z$13:$AB$35,3,FALSE)-1</f>
        <v>-0.14266928160886971</v>
      </c>
      <c r="L5260" s="21">
        <f>MAX(F5260:$F$5741)</f>
        <v>1257.96</v>
      </c>
      <c r="M5260" s="28">
        <f ca="1">IF(OFFSET($O5260,M$12,)&lt;&gt;"",_xlfn.STDEV.S(OFFSET($O5260,,,M$12))*SQRT($J$12/$G$12),"")</f>
        <v>0.11399244161023604</v>
      </c>
      <c r="N5260" s="30">
        <f ca="1">IF(OFFSET($O5260,N$12,)&lt;&gt;"",_xlfn.STDEV.S(OFFSET($O5260,,,N$12))*SQRT($J$12/$G$12),"")</f>
        <v>0.17731168354857915</v>
      </c>
      <c r="O5260" s="4">
        <f t="shared" ca="1" si="81"/>
        <v>6.7459873855476291E-4</v>
      </c>
    </row>
    <row r="5261" spans="2:15" x14ac:dyDescent="0.2">
      <c r="B5261" s="14">
        <v>33945</v>
      </c>
      <c r="C5261" s="25">
        <v>754.07</v>
      </c>
      <c r="D5261" s="25">
        <v>755.75</v>
      </c>
      <c r="E5261" s="25">
        <v>751.22</v>
      </c>
      <c r="F5261" s="16">
        <v>755.75</v>
      </c>
      <c r="G5261" s="28">
        <f ca="1">IFERROR($F5261/OFFSET($F5261,G$12,)-1,"")</f>
        <v>1.9090294441277411E-3</v>
      </c>
      <c r="H5261" s="29">
        <f ca="1">IFERROR($F5261/OFFSET($F5261,H$12,)-1,"")</f>
        <v>-8.8264610219285222E-3</v>
      </c>
      <c r="I5261" s="29">
        <f ca="1">IFERROR($F5261/OFFSET($F5261,I$12,)-1,"")</f>
        <v>-3.1300870323134666E-2</v>
      </c>
      <c r="J5261" s="29">
        <f ca="1">IFERROR($F5261/OFFSET($F5261,J$12,)-1,"")</f>
        <v>-0.21507431218387463</v>
      </c>
      <c r="K5261" s="30">
        <f>F5261/VLOOKUP(YEAR(B5261),$Z$13:$AB$35,3,FALSE)-1</f>
        <v>-0.14324744079536567</v>
      </c>
      <c r="L5261" s="21">
        <f>MAX(F5261:$F$5741)</f>
        <v>1257.96</v>
      </c>
      <c r="M5261" s="28">
        <f ca="1">IF(OFFSET($O5261,M$12,)&lt;&gt;"",_xlfn.STDEV.S(OFFSET($O5261,,,M$12))*SQRT($J$12/$G$12),"")</f>
        <v>0.1137746583777801</v>
      </c>
      <c r="N5261" s="30">
        <f ca="1">IF(OFFSET($O5261,N$12,)&lt;&gt;"",_xlfn.STDEV.S(OFFSET($O5261,,,N$12))*SQRT($J$12/$G$12),"")</f>
        <v>0.23580550435487335</v>
      </c>
      <c r="O5261" s="4">
        <f t="shared" ca="1" si="81"/>
        <v>1.9072095631879106E-3</v>
      </c>
    </row>
    <row r="5262" spans="2:15" x14ac:dyDescent="0.2">
      <c r="B5262" s="14">
        <v>33942</v>
      </c>
      <c r="C5262" s="25">
        <v>751.28</v>
      </c>
      <c r="D5262" s="25">
        <v>754.87</v>
      </c>
      <c r="E5262" s="25">
        <v>750.7</v>
      </c>
      <c r="F5262" s="16">
        <v>754.31</v>
      </c>
      <c r="G5262" s="28">
        <f ca="1">IFERROR($F5262/OFFSET($F5262,G$12,)-1,"")</f>
        <v>3.68576522873032E-3</v>
      </c>
      <c r="H5262" s="29">
        <f ca="1">IFERROR($F5262/OFFSET($F5262,H$12,)-1,"")</f>
        <v>-9.0775334331731905E-3</v>
      </c>
      <c r="I5262" s="29">
        <f ca="1">IFERROR($F5262/OFFSET($F5262,I$12,)-1,"")</f>
        <v>-4.4463586729329485E-2</v>
      </c>
      <c r="J5262" s="29">
        <f ca="1">IFERROR($F5262/OFFSET($F5262,J$12,)-1,"")</f>
        <v>-0.23166793990323409</v>
      </c>
      <c r="K5262" s="30">
        <f>F5262/VLOOKUP(YEAR(B5262),$Z$13:$AB$35,3,FALSE)-1</f>
        <v>-0.1448798902631192</v>
      </c>
      <c r="L5262" s="21">
        <f>MAX(F5262:$F$5741)</f>
        <v>1257.96</v>
      </c>
      <c r="M5262" s="28">
        <f ca="1">IF(OFFSET($O5262,M$12,)&lt;&gt;"",_xlfn.STDEV.S(OFFSET($O5262,,,M$12))*SQRT($J$12/$G$12),"")</f>
        <v>0.11335518871063553</v>
      </c>
      <c r="N5262" s="30">
        <f ca="1">IF(OFFSET($O5262,N$12,)&lt;&gt;"",_xlfn.STDEV.S(OFFSET($O5262,,,N$12))*SQRT($J$12/$G$12),"")</f>
        <v>0.2357817504180903</v>
      </c>
      <c r="O5262" s="4">
        <f t="shared" ca="1" si="81"/>
        <v>3.6789894402762232E-3</v>
      </c>
    </row>
    <row r="5263" spans="2:15" x14ac:dyDescent="0.2">
      <c r="B5263" s="14">
        <v>33941</v>
      </c>
      <c r="C5263" s="25">
        <v>759.65</v>
      </c>
      <c r="D5263" s="25">
        <v>759.65</v>
      </c>
      <c r="E5263" s="25">
        <v>750.64</v>
      </c>
      <c r="F5263" s="16">
        <v>751.54</v>
      </c>
      <c r="G5263" s="28">
        <f ca="1">IFERROR($F5263/OFFSET($F5263,G$12,)-1,"")</f>
        <v>-1.1014462238949307E-2</v>
      </c>
      <c r="H5263" s="29">
        <f ca="1">IFERROR($F5263/OFFSET($F5263,H$12,)-1,"")</f>
        <v>-1.6733609828215701E-2</v>
      </c>
      <c r="I5263" s="29">
        <f ca="1">IFERROR($F5263/OFFSET($F5263,I$12,)-1,"")</f>
        <v>-5.5949150839111783E-2</v>
      </c>
      <c r="J5263" s="29">
        <f ca="1">IFERROR($F5263/OFFSET($F5263,J$12,)-1,"")</f>
        <v>-0.23987822516207991</v>
      </c>
      <c r="K5263" s="30">
        <f>F5263/VLOOKUP(YEAR(B5263),$Z$13:$AB$35,3,FALSE)-1</f>
        <v>-0.14802008819761714</v>
      </c>
      <c r="L5263" s="21">
        <f>MAX(F5263:$F$5741)</f>
        <v>1257.96</v>
      </c>
      <c r="M5263" s="28">
        <f ca="1">IF(OFFSET($O5263,M$12,)&lt;&gt;"",_xlfn.STDEV.S(OFFSET($O5263,,,M$12))*SQRT($J$12/$G$12),"")</f>
        <v>0.11605332680417083</v>
      </c>
      <c r="N5263" s="30">
        <f ca="1">IF(OFFSET($O5263,N$12,)&lt;&gt;"",_xlfn.STDEV.S(OFFSET($O5263,,,N$12))*SQRT($J$12/$G$12),"")</f>
        <v>0.23606996799359412</v>
      </c>
      <c r="O5263" s="4">
        <f t="shared" ref="O5263:O5326" ca="1" si="82">IFERROR(LN(1+G5263),"")</f>
        <v>-1.1075570559315403E-2</v>
      </c>
    </row>
    <row r="5264" spans="2:15" x14ac:dyDescent="0.2">
      <c r="B5264" s="14">
        <v>33940</v>
      </c>
      <c r="C5264" s="25">
        <v>759.74</v>
      </c>
      <c r="D5264" s="25">
        <v>762.17</v>
      </c>
      <c r="E5264" s="25">
        <v>757.49</v>
      </c>
      <c r="F5264" s="16">
        <v>759.91</v>
      </c>
      <c r="G5264" s="28">
        <f ca="1">IFERROR($F5264/OFFSET($F5264,G$12,)-1,"")</f>
        <v>-2.4996710959090951E-4</v>
      </c>
      <c r="H5264" s="29">
        <f ca="1">IFERROR($F5264/OFFSET($F5264,H$12,)-1,"")</f>
        <v>-1.1280543339665439E-2</v>
      </c>
      <c r="I5264" s="29">
        <f ca="1">IFERROR($F5264/OFFSET($F5264,I$12,)-1,"")</f>
        <v>-5.3342967124687113E-2</v>
      </c>
      <c r="J5264" s="29">
        <f ca="1">IFERROR($F5264/OFFSET($F5264,J$12,)-1,"")</f>
        <v>-0.2334362264455474</v>
      </c>
      <c r="K5264" s="30">
        <f>F5264/VLOOKUP(YEAR(B5264),$Z$13:$AB$35,3,FALSE)-1</f>
        <v>-0.1385314756663002</v>
      </c>
      <c r="L5264" s="21">
        <f>MAX(F5264:$F$5741)</f>
        <v>1257.96</v>
      </c>
      <c r="M5264" s="28">
        <f ca="1">IF(OFFSET($O5264,M$12,)&lt;&gt;"",_xlfn.STDEV.S(OFFSET($O5264,,,M$12))*SQRT($J$12/$G$12),"")</f>
        <v>0.13193291380472663</v>
      </c>
      <c r="N5264" s="30">
        <f ca="1">IF(OFFSET($O5264,N$12,)&lt;&gt;"",_xlfn.STDEV.S(OFFSET($O5264,,,N$12))*SQRT($J$12/$G$12),"")</f>
        <v>0.23645932882058421</v>
      </c>
      <c r="O5264" s="4">
        <f t="shared" ca="1" si="82"/>
        <v>-2.4999835657610233E-4</v>
      </c>
    </row>
    <row r="5265" spans="2:15" x14ac:dyDescent="0.2">
      <c r="B5265" s="14">
        <v>33939</v>
      </c>
      <c r="C5265" s="25">
        <v>762.48</v>
      </c>
      <c r="D5265" s="25">
        <v>762.48</v>
      </c>
      <c r="E5265" s="25">
        <v>759.19</v>
      </c>
      <c r="F5265" s="16">
        <v>760.1</v>
      </c>
      <c r="G5265" s="28">
        <f ca="1">IFERROR($F5265/OFFSET($F5265,G$12,)-1,"")</f>
        <v>-3.1213933480221945E-3</v>
      </c>
      <c r="H5265" s="29">
        <f ca="1">IFERROR($F5265/OFFSET($F5265,H$12,)-1,"")</f>
        <v>-1.2395405644197277E-2</v>
      </c>
      <c r="I5265" s="29">
        <f ca="1">IFERROR($F5265/OFFSET($F5265,I$12,)-1,"")</f>
        <v>-4.3406033300192548E-2</v>
      </c>
      <c r="J5265" s="29">
        <f ca="1">IFERROR($F5265/OFFSET($F5265,J$12,)-1,"")</f>
        <v>-0.23587305097865752</v>
      </c>
      <c r="K5265" s="30">
        <f>F5265/VLOOKUP(YEAR(B5265),$Z$13:$AB$35,3,FALSE)-1</f>
        <v>-0.13831608302819376</v>
      </c>
      <c r="L5265" s="21">
        <f>MAX(F5265:$F$5741)</f>
        <v>1257.96</v>
      </c>
      <c r="M5265" s="28">
        <f ca="1">IF(OFFSET($O5265,M$12,)&lt;&gt;"",_xlfn.STDEV.S(OFFSET($O5265,,,M$12))*SQRT($J$12/$G$12),"")</f>
        <v>0.14120933584494982</v>
      </c>
      <c r="N5265" s="30">
        <f ca="1">IF(OFFSET($O5265,N$12,)&lt;&gt;"",_xlfn.STDEV.S(OFFSET($O5265,,,N$12))*SQRT($J$12/$G$12),"")</f>
        <v>0.23984583836528636</v>
      </c>
      <c r="O5265" s="4">
        <f t="shared" ca="1" si="82"/>
        <v>-3.1262750573755964E-3</v>
      </c>
    </row>
    <row r="5266" spans="2:15" x14ac:dyDescent="0.2">
      <c r="B5266" s="14">
        <v>33938</v>
      </c>
      <c r="C5266" s="25">
        <v>761.58</v>
      </c>
      <c r="D5266" s="25">
        <v>762.48</v>
      </c>
      <c r="E5266" s="25">
        <v>759.64</v>
      </c>
      <c r="F5266" s="16">
        <v>762.48</v>
      </c>
      <c r="G5266" s="28">
        <f ca="1">IFERROR($F5266/OFFSET($F5266,G$12,)-1,"")</f>
        <v>1.6552376448333295E-3</v>
      </c>
      <c r="H5266" s="29">
        <f ca="1">IFERROR($F5266/OFFSET($F5266,H$12,)-1,"")</f>
        <v>-2.1043306328398792E-2</v>
      </c>
      <c r="I5266" s="29">
        <f ca="1">IFERROR($F5266/OFFSET($F5266,I$12,)-1,"")</f>
        <v>-4.5085662759242529E-2</v>
      </c>
      <c r="J5266" s="29">
        <f ca="1">IFERROR($F5266/OFFSET($F5266,J$12,)-1,"")</f>
        <v>-0.23202900740293098</v>
      </c>
      <c r="K5266" s="30">
        <f>F5266/VLOOKUP(YEAR(B5266),$Z$13:$AB$35,3,FALSE)-1</f>
        <v>-0.13561800682454572</v>
      </c>
      <c r="L5266" s="21">
        <f>MAX(F5266:$F$5741)</f>
        <v>1257.96</v>
      </c>
      <c r="M5266" s="28">
        <f ca="1">IF(OFFSET($O5266,M$12,)&lt;&gt;"",_xlfn.STDEV.S(OFFSET($O5266,,,M$12))*SQRT($J$12/$G$12),"")</f>
        <v>0.148427555558442</v>
      </c>
      <c r="N5266" s="30">
        <f ca="1">IF(OFFSET($O5266,N$12,)&lt;&gt;"",_xlfn.STDEV.S(OFFSET($O5266,,,N$12))*SQRT($J$12/$G$12),"")</f>
        <v>0.24300464233999833</v>
      </c>
      <c r="O5266" s="4">
        <f t="shared" ca="1" si="82"/>
        <v>1.6538692488085327E-3</v>
      </c>
    </row>
    <row r="5267" spans="2:15" x14ac:dyDescent="0.2">
      <c r="B5267" s="14">
        <v>33935</v>
      </c>
      <c r="C5267" s="25">
        <v>764.08</v>
      </c>
      <c r="D5267" s="25">
        <v>764.73</v>
      </c>
      <c r="E5267" s="25">
        <v>757.97</v>
      </c>
      <c r="F5267" s="16">
        <v>761.22</v>
      </c>
      <c r="G5267" s="28">
        <f ca="1">IFERROR($F5267/OFFSET($F5267,G$12,)-1,"")</f>
        <v>-4.0689231091283196E-3</v>
      </c>
      <c r="H5267" s="29">
        <f ca="1">IFERROR($F5267/OFFSET($F5267,H$12,)-1,"")</f>
        <v>-2.3814103797176078E-2</v>
      </c>
      <c r="I5267" s="29">
        <f ca="1">IFERROR($F5267/OFFSET($F5267,I$12,)-1,"")</f>
        <v>-4.2767501226060323E-2</v>
      </c>
      <c r="J5267" s="29">
        <f ca="1">IFERROR($F5267/OFFSET($F5267,J$12,)-1,"")</f>
        <v>-0.24220523234977898</v>
      </c>
      <c r="K5267" s="30">
        <f>F5267/VLOOKUP(YEAR(B5267),$Z$13:$AB$35,3,FALSE)-1</f>
        <v>-0.13704640010882996</v>
      </c>
      <c r="L5267" s="21">
        <f>MAX(F5267:$F$5741)</f>
        <v>1257.96</v>
      </c>
      <c r="M5267" s="28">
        <f ca="1">IF(OFFSET($O5267,M$12,)&lt;&gt;"",_xlfn.STDEV.S(OFFSET($O5267,,,M$12))*SQRT($J$12/$G$12),"")</f>
        <v>0.14899456077016979</v>
      </c>
      <c r="N5267" s="30">
        <f ca="1">IF(OFFSET($O5267,N$12,)&lt;&gt;"",_xlfn.STDEV.S(OFFSET($O5267,,,N$12))*SQRT($J$12/$G$12),"")</f>
        <v>0.24425759855773263</v>
      </c>
      <c r="O5267" s="4">
        <f t="shared" ca="1" si="82"/>
        <v>-4.0772237007263411E-3</v>
      </c>
    </row>
    <row r="5268" spans="2:15" x14ac:dyDescent="0.2">
      <c r="B5268" s="14">
        <v>33934</v>
      </c>
      <c r="C5268" s="25">
        <v>768.34</v>
      </c>
      <c r="D5268" s="25">
        <v>768.34</v>
      </c>
      <c r="E5268" s="25">
        <v>762.09</v>
      </c>
      <c r="F5268" s="16">
        <v>764.33</v>
      </c>
      <c r="G5268" s="28">
        <f ca="1">IFERROR($F5268/OFFSET($F5268,G$12,)-1,"")</f>
        <v>-5.5296781076791257E-3</v>
      </c>
      <c r="H5268" s="29">
        <f ca="1">IFERROR($F5268/OFFSET($F5268,H$12,)-1,"")</f>
        <v>-2.4728534789654311E-2</v>
      </c>
      <c r="I5268" s="29">
        <f ca="1">IFERROR($F5268/OFFSET($F5268,I$12,)-1,"")</f>
        <v>-4.5899388341031022E-2</v>
      </c>
      <c r="J5268" s="29">
        <f ca="1">IFERROR($F5268/OFFSET($F5268,J$12,)-1,"")</f>
        <v>-0.24066641498936991</v>
      </c>
      <c r="K5268" s="30">
        <f>F5268/VLOOKUP(YEAR(B5268),$Z$13:$AB$35,3,FALSE)-1</f>
        <v>-0.13352076271666791</v>
      </c>
      <c r="L5268" s="21">
        <f>MAX(F5268:$F$5741)</f>
        <v>1257.96</v>
      </c>
      <c r="M5268" s="28">
        <f ca="1">IF(OFFSET($O5268,M$12,)&lt;&gt;"",_xlfn.STDEV.S(OFFSET($O5268,,,M$12))*SQRT($J$12/$G$12),"")</f>
        <v>0.14877720975036604</v>
      </c>
      <c r="N5268" s="30">
        <f ca="1">IF(OFFSET($O5268,N$12,)&lt;&gt;"",_xlfn.STDEV.S(OFFSET($O5268,,,N$12))*SQRT($J$12/$G$12),"")</f>
        <v>0.24415404987967923</v>
      </c>
      <c r="O5268" s="4">
        <f t="shared" ca="1" si="82"/>
        <v>-5.5450233733977863E-3</v>
      </c>
    </row>
    <row r="5269" spans="2:15" x14ac:dyDescent="0.2">
      <c r="B5269" s="14">
        <v>33933</v>
      </c>
      <c r="C5269" s="25">
        <v>769.64</v>
      </c>
      <c r="D5269" s="25">
        <v>770.25</v>
      </c>
      <c r="E5269" s="25">
        <v>766.35</v>
      </c>
      <c r="F5269" s="16">
        <v>768.58</v>
      </c>
      <c r="G5269" s="28">
        <f ca="1">IFERROR($F5269/OFFSET($F5269,G$12,)-1,"")</f>
        <v>-1.3772672937996111E-3</v>
      </c>
      <c r="H5269" s="29">
        <f ca="1">IFERROR($F5269/OFFSET($F5269,H$12,)-1,"")</f>
        <v>-1.0352553372305562E-2</v>
      </c>
      <c r="I5269" s="29">
        <f ca="1">IFERROR($F5269/OFFSET($F5269,I$12,)-1,"")</f>
        <v>-4.7017978921264691E-2</v>
      </c>
      <c r="J5269" s="29">
        <f ca="1">IFERROR($F5269/OFFSET($F5269,J$12,)-1,"")</f>
        <v>-0.23054281881344729</v>
      </c>
      <c r="K5269" s="30">
        <f>F5269/VLOOKUP(YEAR(B5269),$Z$13:$AB$35,3,FALSE)-1</f>
        <v>-0.12870276949586779</v>
      </c>
      <c r="L5269" s="21">
        <f>MAX(F5269:$F$5741)</f>
        <v>1257.96</v>
      </c>
      <c r="M5269" s="28">
        <f ca="1">IF(OFFSET($O5269,M$12,)&lt;&gt;"",_xlfn.STDEV.S(OFFSET($O5269,,,M$12))*SQRT($J$12/$G$12),"")</f>
        <v>0.14805698604030162</v>
      </c>
      <c r="N5269" s="30">
        <f ca="1">IF(OFFSET($O5269,N$12,)&lt;&gt;"",_xlfn.STDEV.S(OFFSET($O5269,,,N$12))*SQRT($J$12/$G$12),"")</f>
        <v>0.2447112952299029</v>
      </c>
      <c r="O5269" s="4">
        <f t="shared" ca="1" si="82"/>
        <v>-1.3782165981295457E-3</v>
      </c>
    </row>
    <row r="5270" spans="2:15" x14ac:dyDescent="0.2">
      <c r="B5270" s="14">
        <v>33932</v>
      </c>
      <c r="C5270" s="25">
        <v>777.86</v>
      </c>
      <c r="D5270" s="25">
        <v>777.86</v>
      </c>
      <c r="E5270" s="25">
        <v>765.76</v>
      </c>
      <c r="F5270" s="16">
        <v>769.64</v>
      </c>
      <c r="G5270" s="28">
        <f ca="1">IFERROR($F5270/OFFSET($F5270,G$12,)-1,"")</f>
        <v>-1.185050136736554E-2</v>
      </c>
      <c r="H5270" s="29">
        <f ca="1">IFERROR($F5270/OFFSET($F5270,H$12,)-1,"")</f>
        <v>-4.9259809942466815E-3</v>
      </c>
      <c r="I5270" s="29">
        <f ca="1">IFERROR($F5270/OFFSET($F5270,I$12,)-1,"")</f>
        <v>-4.6318554682659663E-2</v>
      </c>
      <c r="J5270" s="29">
        <f ca="1">IFERROR($F5270/OFFSET($F5270,J$12,)-1,"")</f>
        <v>-0.22877899694373471</v>
      </c>
      <c r="K5270" s="30">
        <f>F5270/VLOOKUP(YEAR(B5270),$Z$13:$AB$35,3,FALSE)-1</f>
        <v>-0.12750110530432712</v>
      </c>
      <c r="L5270" s="21">
        <f>MAX(F5270:$F$5741)</f>
        <v>1257.96</v>
      </c>
      <c r="M5270" s="28">
        <f ca="1">IF(OFFSET($O5270,M$12,)&lt;&gt;"",_xlfn.STDEV.S(OFFSET($O5270,,,M$12))*SQRT($J$12/$G$12),"")</f>
        <v>0.15135181410771845</v>
      </c>
      <c r="N5270" s="30">
        <f ca="1">IF(OFFSET($O5270,N$12,)&lt;&gt;"",_xlfn.STDEV.S(OFFSET($O5270,,,N$12))*SQRT($J$12/$G$12),"")</f>
        <v>0.24684916307652907</v>
      </c>
      <c r="O5270" s="4">
        <f t="shared" ca="1" si="82"/>
        <v>-1.1921278275638724E-2</v>
      </c>
    </row>
    <row r="5271" spans="2:15" x14ac:dyDescent="0.2">
      <c r="B5271" s="14">
        <v>33931</v>
      </c>
      <c r="C5271" s="25">
        <v>779.98</v>
      </c>
      <c r="D5271" s="25">
        <v>782.39</v>
      </c>
      <c r="E5271" s="25">
        <v>778.87</v>
      </c>
      <c r="F5271" s="16">
        <v>778.87</v>
      </c>
      <c r="G5271" s="28">
        <f ca="1">IFERROR($F5271/OFFSET($F5271,G$12,)-1,"")</f>
        <v>-1.1798048192461774E-3</v>
      </c>
      <c r="H5271" s="29">
        <f ca="1">IFERROR($F5271/OFFSET($F5271,H$12,)-1,"")</f>
        <v>1.9636849202089302E-2</v>
      </c>
      <c r="I5271" s="29">
        <f ca="1">IFERROR($F5271/OFFSET($F5271,I$12,)-1,"")</f>
        <v>-3.4666104803926512E-2</v>
      </c>
      <c r="J5271" s="29">
        <f ca="1">IFERROR($F5271/OFFSET($F5271,J$12,)-1,"")</f>
        <v>-0.21090330685686498</v>
      </c>
      <c r="K5271" s="30">
        <f>F5271/VLOOKUP(YEAR(B5271),$Z$13:$AB$35,3,FALSE)-1</f>
        <v>-0.11703755767421298</v>
      </c>
      <c r="L5271" s="21">
        <f>MAX(F5271:$F$5741)</f>
        <v>1257.96</v>
      </c>
      <c r="M5271" s="28">
        <f ca="1">IF(OFFSET($O5271,M$12,)&lt;&gt;"",_xlfn.STDEV.S(OFFSET($O5271,,,M$12))*SQRT($J$12/$G$12),"")</f>
        <v>0.1487872157220585</v>
      </c>
      <c r="N5271" s="30">
        <f ca="1">IF(OFFSET($O5271,N$12,)&lt;&gt;"",_xlfn.STDEV.S(OFFSET($O5271,,,N$12))*SQRT($J$12/$G$12),"")</f>
        <v>0.25032910091929123</v>
      </c>
      <c r="O5271" s="4">
        <f t="shared" ca="1" si="82"/>
        <v>-1.1805013368423756E-3</v>
      </c>
    </row>
    <row r="5272" spans="2:15" x14ac:dyDescent="0.2">
      <c r="B5272" s="14">
        <v>33928</v>
      </c>
      <c r="C5272" s="25">
        <v>783.23</v>
      </c>
      <c r="D5272" s="25">
        <v>784.92</v>
      </c>
      <c r="E5272" s="25">
        <v>779.62</v>
      </c>
      <c r="F5272" s="16">
        <v>779.79</v>
      </c>
      <c r="G5272" s="28">
        <f ca="1">IFERROR($F5272/OFFSET($F5272,G$12,)-1,"")</f>
        <v>-5.0018501741716515E-3</v>
      </c>
      <c r="H5272" s="29">
        <f ca="1">IFERROR($F5272/OFFSET($F5272,H$12,)-1,"")</f>
        <v>2.4085626108083069E-2</v>
      </c>
      <c r="I5272" s="29">
        <f ca="1">IFERROR($F5272/OFFSET($F5272,I$12,)-1,"")</f>
        <v>-2.5640064475015878E-2</v>
      </c>
      <c r="J5272" s="29">
        <f ca="1">IFERROR($F5272/OFFSET($F5272,J$12,)-1,"")</f>
        <v>-0.22105126463419511</v>
      </c>
      <c r="K5272" s="30">
        <f>F5272/VLOOKUP(YEAR(B5272),$Z$13:$AB$35,3,FALSE)-1</f>
        <v>-0.11599460384759275</v>
      </c>
      <c r="L5272" s="21">
        <f>MAX(F5272:$F$5741)</f>
        <v>1257.96</v>
      </c>
      <c r="M5272" s="28">
        <f ca="1">IF(OFFSET($O5272,M$12,)&lt;&gt;"",_xlfn.STDEV.S(OFFSET($O5272,,,M$12))*SQRT($J$12/$G$12),"")</f>
        <v>0.148907751453389</v>
      </c>
      <c r="N5272" s="30">
        <f ca="1">IF(OFFSET($O5272,N$12,)&lt;&gt;"",_xlfn.STDEV.S(OFFSET($O5272,,,N$12))*SQRT($J$12/$G$12),"")</f>
        <v>0.25027427418617454</v>
      </c>
      <c r="O5272" s="4">
        <f t="shared" ca="1" si="82"/>
        <v>-5.0144012968023994E-3</v>
      </c>
    </row>
    <row r="5273" spans="2:15" x14ac:dyDescent="0.2">
      <c r="B5273" s="14">
        <v>33927</v>
      </c>
      <c r="C5273" s="25">
        <v>776.5</v>
      </c>
      <c r="D5273" s="25">
        <v>783.81</v>
      </c>
      <c r="E5273" s="25">
        <v>776.44</v>
      </c>
      <c r="F5273" s="16">
        <v>783.71</v>
      </c>
      <c r="G5273" s="28">
        <f ca="1">IFERROR($F5273/OFFSET($F5273,G$12,)-1,"")</f>
        <v>9.1293039066724369E-3</v>
      </c>
      <c r="H5273" s="29">
        <f ca="1">IFERROR($F5273/OFFSET($F5273,H$12,)-1,"")</f>
        <v>3.3550054729845735E-2</v>
      </c>
      <c r="I5273" s="29">
        <f ca="1">IFERROR($F5273/OFFSET($F5273,I$12,)-1,"")</f>
        <v>8.9398602827550633E-4</v>
      </c>
      <c r="J5273" s="29">
        <f ca="1">IFERROR($F5273/OFFSET($F5273,J$12,)-1,"")</f>
        <v>-0.21669731739495457</v>
      </c>
      <c r="K5273" s="30">
        <f>F5273/VLOOKUP(YEAR(B5273),$Z$13:$AB$35,3,FALSE)-1</f>
        <v>-0.11155071362981939</v>
      </c>
      <c r="L5273" s="21">
        <f>MAX(F5273:$F$5741)</f>
        <v>1257.96</v>
      </c>
      <c r="M5273" s="28">
        <f ca="1">IF(OFFSET($O5273,M$12,)&lt;&gt;"",_xlfn.STDEV.S(OFFSET($O5273,,,M$12))*SQRT($J$12/$G$12),"")</f>
        <v>0.14831852063363152</v>
      </c>
      <c r="N5273" s="30">
        <f ca="1">IF(OFFSET($O5273,N$12,)&lt;&gt;"",_xlfn.STDEV.S(OFFSET($O5273,,,N$12))*SQRT($J$12/$G$12),"")</f>
        <v>0.25150704433356486</v>
      </c>
      <c r="O5273" s="4">
        <f t="shared" ca="1" si="82"/>
        <v>9.0878837125984782E-3</v>
      </c>
    </row>
    <row r="5274" spans="2:15" x14ac:dyDescent="0.2">
      <c r="B5274" s="14">
        <v>33926</v>
      </c>
      <c r="C5274" s="25">
        <v>773.81</v>
      </c>
      <c r="D5274" s="25">
        <v>778.47</v>
      </c>
      <c r="E5274" s="25">
        <v>773.81</v>
      </c>
      <c r="F5274" s="16">
        <v>776.62</v>
      </c>
      <c r="G5274" s="28">
        <f ca="1">IFERROR($F5274/OFFSET($F5274,G$12,)-1,"")</f>
        <v>4.0985196198848328E-3</v>
      </c>
      <c r="H5274" s="29">
        <f ca="1">IFERROR($F5274/OFFSET($F5274,H$12,)-1,"")</f>
        <v>2.4740390832200809E-2</v>
      </c>
      <c r="I5274" s="29">
        <f ca="1">IFERROR($F5274/OFFSET($F5274,I$12,)-1,"")</f>
        <v>8.2700421940928859E-3</v>
      </c>
      <c r="J5274" s="29">
        <f ca="1">IFERROR($F5274/OFFSET($F5274,J$12,)-1,"")</f>
        <v>-0.23001725129384709</v>
      </c>
      <c r="K5274" s="30">
        <f>F5274/VLOOKUP(YEAR(B5274),$Z$13:$AB$35,3,FALSE)-1</f>
        <v>-0.11958825996757771</v>
      </c>
      <c r="L5274" s="21">
        <f>MAX(F5274:$F$5741)</f>
        <v>1257.96</v>
      </c>
      <c r="M5274" s="28">
        <f ca="1">IF(OFFSET($O5274,M$12,)&lt;&gt;"",_xlfn.STDEV.S(OFFSET($O5274,,,M$12))*SQRT($J$12/$G$12),"")</f>
        <v>0.14647408972021922</v>
      </c>
      <c r="N5274" s="30">
        <f ca="1">IF(OFFSET($O5274,N$12,)&lt;&gt;"",_xlfn.STDEV.S(OFFSET($O5274,,,N$12))*SQRT($J$12/$G$12),"")</f>
        <v>0.2510876688004538</v>
      </c>
      <c r="O5274" s="4">
        <f t="shared" ca="1" si="82"/>
        <v>4.09014356682646E-3</v>
      </c>
    </row>
    <row r="5275" spans="2:15" x14ac:dyDescent="0.2">
      <c r="B5275" s="14">
        <v>33925</v>
      </c>
      <c r="C5275" s="25">
        <v>763.62</v>
      </c>
      <c r="D5275" s="25">
        <v>773.61</v>
      </c>
      <c r="E5275" s="25">
        <v>763.62</v>
      </c>
      <c r="F5275" s="16">
        <v>773.45</v>
      </c>
      <c r="G5275" s="28">
        <f ca="1">IFERROR($F5275/OFFSET($F5275,G$12,)-1,"")</f>
        <v>1.2541401023734355E-2</v>
      </c>
      <c r="H5275" s="29">
        <f ca="1">IFERROR($F5275/OFFSET($F5275,H$12,)-1,"")</f>
        <v>1.3417014976218944E-2</v>
      </c>
      <c r="I5275" s="29">
        <f ca="1">IFERROR($F5275/OFFSET($F5275,I$12,)-1,"")</f>
        <v>-1.2209294900448198E-2</v>
      </c>
      <c r="J5275" s="29">
        <f ca="1">IFERROR($F5275/OFFSET($F5275,J$12,)-1,"")</f>
        <v>-0.23156022731788728</v>
      </c>
      <c r="K5275" s="30">
        <f>F5275/VLOOKUP(YEAR(B5275),$Z$13:$AB$35,3,FALSE)-1</f>
        <v>-0.12318191608756279</v>
      </c>
      <c r="L5275" s="21">
        <f>MAX(F5275:$F$5741)</f>
        <v>1257.96</v>
      </c>
      <c r="M5275" s="28">
        <f ca="1">IF(OFFSET($O5275,M$12,)&lt;&gt;"",_xlfn.STDEV.S(OFFSET($O5275,,,M$12))*SQRT($J$12/$G$12),"")</f>
        <v>0.14610228201553502</v>
      </c>
      <c r="N5275" s="30">
        <f ca="1">IF(OFFSET($O5275,N$12,)&lt;&gt;"",_xlfn.STDEV.S(OFFSET($O5275,,,N$12))*SQRT($J$12/$G$12),"")</f>
        <v>0.26018963516323296</v>
      </c>
      <c r="O5275" s="4">
        <f t="shared" ca="1" si="82"/>
        <v>1.246340906257253E-2</v>
      </c>
    </row>
    <row r="5276" spans="2:15" x14ac:dyDescent="0.2">
      <c r="B5276" s="14">
        <v>33924</v>
      </c>
      <c r="C5276" s="25">
        <v>761.21</v>
      </c>
      <c r="D5276" s="25">
        <v>763.92</v>
      </c>
      <c r="E5276" s="25">
        <v>759.72</v>
      </c>
      <c r="F5276" s="16">
        <v>763.87</v>
      </c>
      <c r="G5276" s="28">
        <f ca="1">IFERROR($F5276/OFFSET($F5276,G$12,)-1,"")</f>
        <v>3.178146956464678E-3</v>
      </c>
      <c r="H5276" s="29">
        <f ca="1">IFERROR($F5276/OFFSET($F5276,H$12,)-1,"")</f>
        <v>-6.6720740992698424E-4</v>
      </c>
      <c r="I5276" s="29">
        <f ca="1">IFERROR($F5276/OFFSET($F5276,I$12,)-1,"")</f>
        <v>-2.0302680518148097E-2</v>
      </c>
      <c r="J5276" s="29">
        <f ca="1">IFERROR($F5276/OFFSET($F5276,J$12,)-1,"")</f>
        <v>-0.241078170329452</v>
      </c>
      <c r="K5276" s="30">
        <f>F5276/VLOOKUP(YEAR(B5276),$Z$13:$AB$35,3,FALSE)-1</f>
        <v>-0.13404223962997808</v>
      </c>
      <c r="L5276" s="21">
        <f>MAX(F5276:$F$5741)</f>
        <v>1257.96</v>
      </c>
      <c r="M5276" s="28">
        <f ca="1">IF(OFFSET($O5276,M$12,)&lt;&gt;"",_xlfn.STDEV.S(OFFSET($O5276,,,M$12))*SQRT($J$12/$G$12),"")</f>
        <v>0.17868250484251866</v>
      </c>
      <c r="N5276" s="30">
        <f ca="1">IF(OFFSET($O5276,N$12,)&lt;&gt;"",_xlfn.STDEV.S(OFFSET($O5276,,,N$12))*SQRT($J$12/$G$12),"")</f>
        <v>0.26944057541265021</v>
      </c>
      <c r="O5276" s="4">
        <f t="shared" ca="1" si="82"/>
        <v>3.173107322401491E-3</v>
      </c>
    </row>
    <row r="5277" spans="2:15" x14ac:dyDescent="0.2">
      <c r="B5277" s="14">
        <v>33921</v>
      </c>
      <c r="C5277" s="25">
        <v>758.27</v>
      </c>
      <c r="D5277" s="25">
        <v>761.45</v>
      </c>
      <c r="E5277" s="25">
        <v>757.24</v>
      </c>
      <c r="F5277" s="16">
        <v>761.45</v>
      </c>
      <c r="G5277" s="28">
        <f ca="1">IFERROR($F5277/OFFSET($F5277,G$12,)-1,"")</f>
        <v>4.1937568412306891E-3</v>
      </c>
      <c r="H5277" s="29">
        <f ca="1">IFERROR($F5277/OFFSET($F5277,H$12,)-1,"")</f>
        <v>-2.3994770370560192E-2</v>
      </c>
      <c r="I5277" s="29">
        <f ca="1">IFERROR($F5277/OFFSET($F5277,I$12,)-1,"")</f>
        <v>-2.2189975986542154E-2</v>
      </c>
      <c r="J5277" s="29">
        <f ca="1">IFERROR($F5277/OFFSET($F5277,J$12,)-1,"")</f>
        <v>-0.23609787417610517</v>
      </c>
      <c r="K5277" s="30">
        <f>F5277/VLOOKUP(YEAR(B5277),$Z$13:$AB$35,3,FALSE)-1</f>
        <v>-0.13678566165217487</v>
      </c>
      <c r="L5277" s="21">
        <f>MAX(F5277:$F$5741)</f>
        <v>1257.96</v>
      </c>
      <c r="M5277" s="28">
        <f ca="1">IF(OFFSET($O5277,M$12,)&lt;&gt;"",_xlfn.STDEV.S(OFFSET($O5277,,,M$12))*SQRT($J$12/$G$12),"")</f>
        <v>0.17823919821137024</v>
      </c>
      <c r="N5277" s="30">
        <f ca="1">IF(OFFSET($O5277,N$12,)&lt;&gt;"",_xlfn.STDEV.S(OFFSET($O5277,,,N$12))*SQRT($J$12/$G$12),"")</f>
        <v>0.26986723751447983</v>
      </c>
      <c r="O5277" s="4">
        <f t="shared" ca="1" si="82"/>
        <v>4.1849875519709614E-3</v>
      </c>
    </row>
    <row r="5278" spans="2:15" x14ac:dyDescent="0.2">
      <c r="B5278" s="14">
        <v>33920</v>
      </c>
      <c r="C5278" s="25">
        <v>755.15</v>
      </c>
      <c r="D5278" s="25">
        <v>760.68</v>
      </c>
      <c r="E5278" s="25">
        <v>754.55</v>
      </c>
      <c r="F5278" s="16">
        <v>758.27</v>
      </c>
      <c r="G5278" s="28">
        <f ca="1">IFERROR($F5278/OFFSET($F5278,G$12,)-1,"")</f>
        <v>5.2779500442023952E-4</v>
      </c>
      <c r="H5278" s="29">
        <f ca="1">IFERROR($F5278/OFFSET($F5278,H$12,)-1,"")</f>
        <v>-3.9447182072687159E-2</v>
      </c>
      <c r="I5278" s="29">
        <f ca="1">IFERROR($F5278/OFFSET($F5278,I$12,)-1,"")</f>
        <v>-2.619851798579631E-2</v>
      </c>
      <c r="J5278" s="29">
        <f ca="1">IFERROR($F5278/OFFSET($F5278,J$12,)-1,"")</f>
        <v>-0.20728660289582357</v>
      </c>
      <c r="K5278" s="30">
        <f>F5278/VLOOKUP(YEAR(B5278),$Z$13:$AB$35,3,FALSE)-1</f>
        <v>-0.1403906542267972</v>
      </c>
      <c r="L5278" s="21">
        <f>MAX(F5278:$F$5741)</f>
        <v>1257.96</v>
      </c>
      <c r="M5278" s="28">
        <f ca="1">IF(OFFSET($O5278,M$12,)&lt;&gt;"",_xlfn.STDEV.S(OFFSET($O5278,,,M$12))*SQRT($J$12/$G$12),"")</f>
        <v>0.17990953040737234</v>
      </c>
      <c r="N5278" s="30">
        <f ca="1">IF(OFFSET($O5278,N$12,)&lt;&gt;"",_xlfn.STDEV.S(OFFSET($O5278,,,N$12))*SQRT($J$12/$G$12),"")</f>
        <v>0.27224427872283419</v>
      </c>
      <c r="O5278" s="4">
        <f t="shared" ca="1" si="82"/>
        <v>5.2765576962635898E-4</v>
      </c>
    </row>
    <row r="5279" spans="2:15" x14ac:dyDescent="0.2">
      <c r="B5279" s="14">
        <v>33919</v>
      </c>
      <c r="C5279" s="25">
        <v>763.21</v>
      </c>
      <c r="D5279" s="25">
        <v>763.72</v>
      </c>
      <c r="E5279" s="25">
        <v>757.87</v>
      </c>
      <c r="F5279" s="16">
        <v>757.87</v>
      </c>
      <c r="G5279" s="28">
        <f ca="1">IFERROR($F5279/OFFSET($F5279,G$12,)-1,"")</f>
        <v>-6.996763669239181E-3</v>
      </c>
      <c r="H5279" s="29">
        <f ca="1">IFERROR($F5279/OFFSET($F5279,H$12,)-1,"")</f>
        <v>-4.7997688674505157E-2</v>
      </c>
      <c r="I5279" s="29">
        <f ca="1">IFERROR($F5279/OFFSET($F5279,I$12,)-1,"")</f>
        <v>-1.6417484296319285E-2</v>
      </c>
      <c r="J5279" s="29">
        <f ca="1">IFERROR($F5279/OFFSET($F5279,J$12,)-1,"")</f>
        <v>-0.20141830519904746</v>
      </c>
      <c r="K5279" s="30">
        <f>F5279/VLOOKUP(YEAR(B5279),$Z$13:$AB$35,3,FALSE)-1</f>
        <v>-0.14084411241228423</v>
      </c>
      <c r="L5279" s="21">
        <f>MAX(F5279:$F$5741)</f>
        <v>1257.96</v>
      </c>
      <c r="M5279" s="28">
        <f ca="1">IF(OFFSET($O5279,M$12,)&lt;&gt;"",_xlfn.STDEV.S(OFFSET($O5279,,,M$12))*SQRT($J$12/$G$12),"")</f>
        <v>0.18827166408848617</v>
      </c>
      <c r="N5279" s="30">
        <f ca="1">IF(OFFSET($O5279,N$12,)&lt;&gt;"",_xlfn.STDEV.S(OFFSET($O5279,,,N$12))*SQRT($J$12/$G$12),"")</f>
        <v>0.27251894701432011</v>
      </c>
      <c r="O5279" s="4">
        <f t="shared" ca="1" si="82"/>
        <v>-7.0213557975012221E-3</v>
      </c>
    </row>
    <row r="5280" spans="2:15" x14ac:dyDescent="0.2">
      <c r="B5280" s="14">
        <v>33918</v>
      </c>
      <c r="C5280" s="25">
        <v>764.38</v>
      </c>
      <c r="D5280" s="25">
        <v>764.44</v>
      </c>
      <c r="E5280" s="25">
        <v>759.61</v>
      </c>
      <c r="F5280" s="16">
        <v>763.21</v>
      </c>
      <c r="G5280" s="28">
        <f ca="1">IFERROR($F5280/OFFSET($F5280,G$12,)-1,"")</f>
        <v>-1.5306522933619116E-3</v>
      </c>
      <c r="H5280" s="29">
        <f ca="1">IFERROR($F5280/OFFSET($F5280,H$12,)-1,"")</f>
        <v>-4.9231995814283724E-2</v>
      </c>
      <c r="I5280" s="29">
        <f ca="1">IFERROR($F5280/OFFSET($F5280,I$12,)-1,"")</f>
        <v>-1.6684704184704136E-2</v>
      </c>
      <c r="J5280" s="29">
        <f ca="1">IFERROR($F5280/OFFSET($F5280,J$12,)-1,"")</f>
        <v>-0.19635881182280535</v>
      </c>
      <c r="K5280" s="30">
        <f>F5280/VLOOKUP(YEAR(B5280),$Z$13:$AB$35,3,FALSE)-1</f>
        <v>-0.13479044563603171</v>
      </c>
      <c r="L5280" s="21">
        <f>MAX(F5280:$F$5741)</f>
        <v>1257.96</v>
      </c>
      <c r="M5280" s="28">
        <f ca="1">IF(OFFSET($O5280,M$12,)&lt;&gt;"",_xlfn.STDEV.S(OFFSET($O5280,,,M$12))*SQRT($J$12/$G$12),"")</f>
        <v>0.18802864301801656</v>
      </c>
      <c r="N5280" s="30">
        <f ca="1">IF(OFFSET($O5280,N$12,)&lt;&gt;"",_xlfn.STDEV.S(OFFSET($O5280,,,N$12))*SQRT($J$12/$G$12),"")</f>
        <v>0.2726974992452304</v>
      </c>
      <c r="O5280" s="4">
        <f t="shared" ca="1" si="82"/>
        <v>-1.5318249383440767E-3</v>
      </c>
    </row>
    <row r="5281" spans="2:15" x14ac:dyDescent="0.2">
      <c r="B5281" s="14">
        <v>33917</v>
      </c>
      <c r="C5281" s="25">
        <v>779.45</v>
      </c>
      <c r="D5281" s="25">
        <v>779.45</v>
      </c>
      <c r="E5281" s="25">
        <v>763.75</v>
      </c>
      <c r="F5281" s="16">
        <v>764.38</v>
      </c>
      <c r="G5281" s="28">
        <f ca="1">IFERROR($F5281/OFFSET($F5281,G$12,)-1,"")</f>
        <v>-2.0239178640552691E-2</v>
      </c>
      <c r="H5281" s="29">
        <f ca="1">IFERROR($F5281/OFFSET($F5281,H$12,)-1,"")</f>
        <v>-3.8019607596370464E-2</v>
      </c>
      <c r="I5281" s="29">
        <f ca="1">IFERROR($F5281/OFFSET($F5281,I$12,)-1,"")</f>
        <v>-1.2582028626052844E-2</v>
      </c>
      <c r="J5281" s="29">
        <f ca="1">IFERROR($F5281/OFFSET($F5281,J$12,)-1,"")</f>
        <v>-0.17063061499066878</v>
      </c>
      <c r="K5281" s="30">
        <f>F5281/VLOOKUP(YEAR(B5281),$Z$13:$AB$35,3,FALSE)-1</f>
        <v>-0.13346408044348212</v>
      </c>
      <c r="L5281" s="21">
        <f>MAX(F5281:$F$5741)</f>
        <v>1257.96</v>
      </c>
      <c r="M5281" s="28">
        <f ca="1">IF(OFFSET($O5281,M$12,)&lt;&gt;"",_xlfn.STDEV.S(OFFSET($O5281,,,M$12))*SQRT($J$12/$G$12),"")</f>
        <v>0.19071847527020067</v>
      </c>
      <c r="N5281" s="30">
        <f ca="1">IF(OFFSET($O5281,N$12,)&lt;&gt;"",_xlfn.STDEV.S(OFFSET($O5281,,,N$12))*SQRT($J$12/$G$12),"")</f>
        <v>0.29235377392269918</v>
      </c>
      <c r="O5281" s="4">
        <f t="shared" ca="1" si="82"/>
        <v>-2.0446796942266917E-2</v>
      </c>
    </row>
    <row r="5282" spans="2:15" x14ac:dyDescent="0.2">
      <c r="B5282" s="14">
        <v>33914</v>
      </c>
      <c r="C5282" s="25">
        <v>789.39</v>
      </c>
      <c r="D5282" s="25">
        <v>789.43</v>
      </c>
      <c r="E5282" s="25">
        <v>779.23</v>
      </c>
      <c r="F5282" s="16">
        <v>780.17</v>
      </c>
      <c r="G5282" s="28">
        <f ca="1">IFERROR($F5282/OFFSET($F5282,G$12,)-1,"")</f>
        <v>-1.1704944198832057E-2</v>
      </c>
      <c r="H5282" s="29">
        <f ca="1">IFERROR($F5282/OFFSET($F5282,H$12,)-1,"")</f>
        <v>-2.2931069031159268E-2</v>
      </c>
      <c r="I5282" s="29">
        <f ca="1">IFERROR($F5282/OFFSET($F5282,I$12,)-1,"")</f>
        <v>1.1198527601000485E-2</v>
      </c>
      <c r="J5282" s="29">
        <f ca="1">IFERROR($F5282/OFFSET($F5282,J$12,)-1,"")</f>
        <v>-0.15770210744515467</v>
      </c>
      <c r="K5282" s="30">
        <f>F5282/VLOOKUP(YEAR(B5282),$Z$13:$AB$35,3,FALSE)-1</f>
        <v>-0.11556381857138009</v>
      </c>
      <c r="L5282" s="21">
        <f>MAX(F5282:$F$5741)</f>
        <v>1257.96</v>
      </c>
      <c r="M5282" s="28">
        <f ca="1">IF(OFFSET($O5282,M$12,)&lt;&gt;"",_xlfn.STDEV.S(OFFSET($O5282,,,M$12))*SQRT($J$12/$G$12),"")</f>
        <v>0.18327980569448957</v>
      </c>
      <c r="N5282" s="30">
        <f ca="1">IF(OFFSET($O5282,N$12,)&lt;&gt;"",_xlfn.STDEV.S(OFFSET($O5282,,,N$12))*SQRT($J$12/$G$12),"")</f>
        <v>0.29086343266312864</v>
      </c>
      <c r="O5282" s="4">
        <f t="shared" ca="1" si="82"/>
        <v>-1.1773986343294752E-2</v>
      </c>
    </row>
    <row r="5283" spans="2:15" x14ac:dyDescent="0.2">
      <c r="B5283" s="14">
        <v>33913</v>
      </c>
      <c r="C5283" s="25">
        <v>795.96</v>
      </c>
      <c r="D5283" s="25">
        <v>796.32</v>
      </c>
      <c r="E5283" s="25">
        <v>788.54</v>
      </c>
      <c r="F5283" s="16">
        <v>789.41</v>
      </c>
      <c r="G5283" s="28">
        <f ca="1">IFERROR($F5283/OFFSET($F5283,G$12,)-1,"")</f>
        <v>-8.3785549191036646E-3</v>
      </c>
      <c r="H5283" s="29">
        <f ca="1">IFERROR($F5283/OFFSET($F5283,H$12,)-1,"")</f>
        <v>-7.3186373753505451E-3</v>
      </c>
      <c r="I5283" s="29">
        <f ca="1">IFERROR($F5283/OFFSET($F5283,I$12,)-1,"")</f>
        <v>2.7142020688309065E-2</v>
      </c>
      <c r="J5283" s="29">
        <f ca="1">IFERROR($F5283/OFFSET($F5283,J$12,)-1,"")</f>
        <v>-0.1542005507162526</v>
      </c>
      <c r="K5283" s="30">
        <f>F5283/VLOOKUP(YEAR(B5283),$Z$13:$AB$35,3,FALSE)-1</f>
        <v>-0.1050889344866287</v>
      </c>
      <c r="L5283" s="21">
        <f>MAX(F5283:$F$5741)</f>
        <v>1257.96</v>
      </c>
      <c r="M5283" s="28">
        <f ca="1">IF(OFFSET($O5283,M$12,)&lt;&gt;"",_xlfn.STDEV.S(OFFSET($O5283,,,M$12))*SQRT($J$12/$G$12),"")</f>
        <v>0.18236353994622237</v>
      </c>
      <c r="N5283" s="30">
        <f ca="1">IF(OFFSET($O5283,N$12,)&lt;&gt;"",_xlfn.STDEV.S(OFFSET($O5283,,,N$12))*SQRT($J$12/$G$12),"")</f>
        <v>0.2898975712800565</v>
      </c>
      <c r="O5283" s="4">
        <f t="shared" ca="1" si="82"/>
        <v>-8.4138523093972711E-3</v>
      </c>
    </row>
    <row r="5284" spans="2:15" x14ac:dyDescent="0.2">
      <c r="B5284" s="14">
        <v>33912</v>
      </c>
      <c r="C5284" s="25">
        <v>802.47</v>
      </c>
      <c r="D5284" s="25">
        <v>802.47</v>
      </c>
      <c r="E5284" s="25">
        <v>795.22</v>
      </c>
      <c r="F5284" s="16">
        <v>796.08</v>
      </c>
      <c r="G5284" s="28">
        <f ca="1">IFERROR($F5284/OFFSET($F5284,G$12,)-1,"")</f>
        <v>-8.2842300649035305E-3</v>
      </c>
      <c r="H5284" s="29">
        <f ca="1">IFERROR($F5284/OFFSET($F5284,H$12,)-1,"")</f>
        <v>-6.266383722381752E-3</v>
      </c>
      <c r="I5284" s="29">
        <f ca="1">IFERROR($F5284/OFFSET($F5284,I$12,)-1,"")</f>
        <v>3.4609136396127171E-2</v>
      </c>
      <c r="J5284" s="29">
        <f ca="1">IFERROR($F5284/OFFSET($F5284,J$12,)-1,"")</f>
        <v>-0.16489556998541854</v>
      </c>
      <c r="K5284" s="30">
        <f>F5284/VLOOKUP(YEAR(B5284),$Z$13:$AB$35,3,FALSE)-1</f>
        <v>-9.7527519243631677E-2</v>
      </c>
      <c r="L5284" s="21">
        <f>MAX(F5284:$F$5741)</f>
        <v>1257.96</v>
      </c>
      <c r="M5284" s="28">
        <f ca="1">IF(OFFSET($O5284,M$12,)&lt;&gt;"",_xlfn.STDEV.S(OFFSET($O5284,,,M$12))*SQRT($J$12/$G$12),"")</f>
        <v>0.1887070757077956</v>
      </c>
      <c r="N5284" s="30">
        <f ca="1">IF(OFFSET($O5284,N$12,)&lt;&gt;"",_xlfn.STDEV.S(OFFSET($O5284,,,N$12))*SQRT($J$12/$G$12),"")</f>
        <v>0.28908776337509906</v>
      </c>
      <c r="O5284" s="4">
        <f t="shared" ca="1" si="82"/>
        <v>-8.3187349954507491E-3</v>
      </c>
    </row>
    <row r="5285" spans="2:15" x14ac:dyDescent="0.2">
      <c r="B5285" s="14">
        <v>33911</v>
      </c>
      <c r="C5285" s="25">
        <v>794.4</v>
      </c>
      <c r="D5285" s="25">
        <v>804.73</v>
      </c>
      <c r="E5285" s="25">
        <v>794.4</v>
      </c>
      <c r="F5285" s="16">
        <v>802.73</v>
      </c>
      <c r="G5285" s="28">
        <f ca="1">IFERROR($F5285/OFFSET($F5285,G$12,)-1,"")</f>
        <v>1.0244276922689588E-2</v>
      </c>
      <c r="H5285" s="29">
        <f ca="1">IFERROR($F5285/OFFSET($F5285,H$12,)-1,"")</f>
        <v>-4.6745195288282471E-3</v>
      </c>
      <c r="I5285" s="29">
        <f ca="1">IFERROR($F5285/OFFSET($F5285,I$12,)-1,"")</f>
        <v>4.2661262072760664E-3</v>
      </c>
      <c r="J5285" s="29">
        <f ca="1">IFERROR($F5285/OFFSET($F5285,J$12,)-1,"")</f>
        <v>-0.15911923991494081</v>
      </c>
      <c r="K5285" s="30">
        <f>F5285/VLOOKUP(YEAR(B5285),$Z$13:$AB$35,3,FALSE)-1</f>
        <v>-8.9988776909909141E-2</v>
      </c>
      <c r="L5285" s="21">
        <f>MAX(F5285:$F$5741)</f>
        <v>1257.96</v>
      </c>
      <c r="M5285" s="28">
        <f ca="1">IF(OFFSET($O5285,M$12,)&lt;&gt;"",_xlfn.STDEV.S(OFFSET($O5285,,,M$12))*SQRT($J$12/$G$12),"")</f>
        <v>0.19612914116893301</v>
      </c>
      <c r="N5285" s="30">
        <f ca="1">IF(OFFSET($O5285,N$12,)&lt;&gt;"",_xlfn.STDEV.S(OFFSET($O5285,,,N$12))*SQRT($J$12/$G$12),"")</f>
        <v>0.29315243375004718</v>
      </c>
      <c r="O5285" s="4">
        <f t="shared" ca="1" si="82"/>
        <v>1.0192159949451577E-2</v>
      </c>
    </row>
    <row r="5286" spans="2:15" x14ac:dyDescent="0.2">
      <c r="B5286" s="14">
        <v>33910</v>
      </c>
      <c r="C5286" s="25">
        <v>798.48</v>
      </c>
      <c r="D5286" s="25">
        <v>798.48</v>
      </c>
      <c r="E5286" s="25">
        <v>792.02</v>
      </c>
      <c r="F5286" s="16">
        <v>794.59</v>
      </c>
      <c r="G5286" s="28">
        <f ca="1">IFERROR($F5286/OFFSET($F5286,G$12,)-1,"")</f>
        <v>-4.8717563370404005E-3</v>
      </c>
      <c r="H5286" s="29">
        <f ca="1">IFERROR($F5286/OFFSET($F5286,H$12,)-1,"")</f>
        <v>-1.5402344427647319E-2</v>
      </c>
      <c r="I5286" s="29">
        <f ca="1">IFERROR($F5286/OFFSET($F5286,I$12,)-1,"")</f>
        <v>-9.6839323994216686E-3</v>
      </c>
      <c r="J5286" s="29">
        <f ca="1">IFERROR($F5286/OFFSET($F5286,J$12,)-1,"")</f>
        <v>-0.18871372853321344</v>
      </c>
      <c r="K5286" s="30">
        <f>F5286/VLOOKUP(YEAR(B5286),$Z$13:$AB$35,3,FALSE)-1</f>
        <v>-9.9216650984571109E-2</v>
      </c>
      <c r="L5286" s="21">
        <f>MAX(F5286:$F$5741)</f>
        <v>1257.96</v>
      </c>
      <c r="M5286" s="28">
        <f ca="1">IF(OFFSET($O5286,M$12,)&lt;&gt;"",_xlfn.STDEV.S(OFFSET($O5286,,,M$12))*SQRT($J$12/$G$12),"")</f>
        <v>0.193966340473472</v>
      </c>
      <c r="N5286" s="30">
        <f ca="1">IF(OFFSET($O5286,N$12,)&lt;&gt;"",_xlfn.STDEV.S(OFFSET($O5286,,,N$12))*SQRT($J$12/$G$12),"")</f>
        <v>0.29891013323989907</v>
      </c>
      <c r="O5286" s="4">
        <f t="shared" ca="1" si="82"/>
        <v>-4.8836620254252726E-3</v>
      </c>
    </row>
    <row r="5287" spans="2:15" x14ac:dyDescent="0.2">
      <c r="B5287" s="14">
        <v>33907</v>
      </c>
      <c r="C5287" s="25">
        <v>795.23</v>
      </c>
      <c r="D5287" s="25">
        <v>798.48</v>
      </c>
      <c r="E5287" s="25">
        <v>792.59</v>
      </c>
      <c r="F5287" s="16">
        <v>798.48</v>
      </c>
      <c r="G5287" s="28">
        <f ca="1">IFERROR($F5287/OFFSET($F5287,G$12,)-1,"")</f>
        <v>4.0868679501528948E-3</v>
      </c>
      <c r="H5287" s="29">
        <f ca="1">IFERROR($F5287/OFFSET($F5287,H$12,)-1,"")</f>
        <v>-1.0361409944970479E-2</v>
      </c>
      <c r="I5287" s="29">
        <f ca="1">IFERROR($F5287/OFFSET($F5287,I$12,)-1,"")</f>
        <v>3.670370556589253E-3</v>
      </c>
      <c r="J5287" s="29">
        <f ca="1">IFERROR($F5287/OFFSET($F5287,J$12,)-1,"")</f>
        <v>-0.19947867061005564</v>
      </c>
      <c r="K5287" s="30">
        <f>F5287/VLOOKUP(YEAR(B5287),$Z$13:$AB$35,3,FALSE)-1</f>
        <v>-9.4806770130709261E-2</v>
      </c>
      <c r="L5287" s="21">
        <f>MAX(F5287:$F$5741)</f>
        <v>1257.96</v>
      </c>
      <c r="M5287" s="28">
        <f ca="1">IF(OFFSET($O5287,M$12,)&lt;&gt;"",_xlfn.STDEV.S(OFFSET($O5287,,,M$12))*SQRT($J$12/$G$12),"")</f>
        <v>0.22226921164690969</v>
      </c>
      <c r="N5287" s="30">
        <f ca="1">IF(OFFSET($O5287,N$12,)&lt;&gt;"",_xlfn.STDEV.S(OFFSET($O5287,,,N$12))*SQRT($J$12/$G$12),"")</f>
        <v>0.307434205133852</v>
      </c>
      <c r="O5287" s="4">
        <f t="shared" ca="1" si="82"/>
        <v>4.0785393894390643E-3</v>
      </c>
    </row>
    <row r="5288" spans="2:15" x14ac:dyDescent="0.2">
      <c r="B5288" s="14">
        <v>33906</v>
      </c>
      <c r="C5288" s="25">
        <v>800.38</v>
      </c>
      <c r="D5288" s="25">
        <v>800.38</v>
      </c>
      <c r="E5288" s="25">
        <v>790.96</v>
      </c>
      <c r="F5288" s="16">
        <v>795.23</v>
      </c>
      <c r="G5288" s="28">
        <f ca="1">IFERROR($F5288/OFFSET($F5288,G$12,)-1,"")</f>
        <v>-7.327424790912529E-3</v>
      </c>
      <c r="H5288" s="29">
        <f ca="1">IFERROR($F5288/OFFSET($F5288,H$12,)-1,"")</f>
        <v>-6.3475403281227916E-3</v>
      </c>
      <c r="I5288" s="29">
        <f ca="1">IFERROR($F5288/OFFSET($F5288,I$12,)-1,"")</f>
        <v>-2.1207197892819329E-2</v>
      </c>
      <c r="J5288" s="29">
        <f ca="1">IFERROR($F5288/OFFSET($F5288,J$12,)-1,"")</f>
        <v>-0.20307254451982726</v>
      </c>
      <c r="K5288" s="30">
        <f>F5288/VLOOKUP(YEAR(B5288),$Z$13:$AB$35,3,FALSE)-1</f>
        <v>-9.8491117887791746E-2</v>
      </c>
      <c r="L5288" s="21">
        <f>MAX(F5288:$F$5741)</f>
        <v>1257.96</v>
      </c>
      <c r="M5288" s="28">
        <f ca="1">IF(OFFSET($O5288,M$12,)&lt;&gt;"",_xlfn.STDEV.S(OFFSET($O5288,,,M$12))*SQRT($J$12/$G$12),"")</f>
        <v>0.22516717390492214</v>
      </c>
      <c r="N5288" s="30">
        <f ca="1">IF(OFFSET($O5288,N$12,)&lt;&gt;"",_xlfn.STDEV.S(OFFSET($O5288,,,N$12))*SQRT($J$12/$G$12),"")</f>
        <v>0.31243449651653599</v>
      </c>
      <c r="O5288" s="4">
        <f t="shared" ca="1" si="82"/>
        <v>-7.354402232179133E-3</v>
      </c>
    </row>
    <row r="5289" spans="2:15" x14ac:dyDescent="0.2">
      <c r="B5289" s="14">
        <v>33905</v>
      </c>
      <c r="C5289" s="25">
        <v>806.02</v>
      </c>
      <c r="D5289" s="25">
        <v>806.02</v>
      </c>
      <c r="E5289" s="25">
        <v>798.52</v>
      </c>
      <c r="F5289" s="16">
        <v>801.1</v>
      </c>
      <c r="G5289" s="28">
        <f ca="1">IFERROR($F5289/OFFSET($F5289,G$12,)-1,"")</f>
        <v>-6.6955982641041523E-3</v>
      </c>
      <c r="H5289" s="29">
        <f ca="1">IFERROR($F5289/OFFSET($F5289,H$12,)-1,"")</f>
        <v>2.310315321643408E-2</v>
      </c>
      <c r="I5289" s="29">
        <f ca="1">IFERROR($F5289/OFFSET($F5289,I$12,)-1,"")</f>
        <v>-1.9605443508909359E-2</v>
      </c>
      <c r="J5289" s="29">
        <f ca="1">IFERROR($F5289/OFFSET($F5289,J$12,)-1,"")</f>
        <v>-0.2036225184654995</v>
      </c>
      <c r="K5289" s="30">
        <f>F5289/VLOOKUP(YEAR(B5289),$Z$13:$AB$35,3,FALSE)-1</f>
        <v>-9.1836619015769005E-2</v>
      </c>
      <c r="L5289" s="21">
        <f>MAX(F5289:$F$5741)</f>
        <v>1257.96</v>
      </c>
      <c r="M5289" s="28">
        <f ca="1">IF(OFFSET($O5289,M$12,)&lt;&gt;"",_xlfn.STDEV.S(OFFSET($O5289,,,M$12))*SQRT($J$12/$G$12),"")</f>
        <v>0.22449421760425567</v>
      </c>
      <c r="N5289" s="30">
        <f ca="1">IF(OFFSET($O5289,N$12,)&lt;&gt;"",_xlfn.STDEV.S(OFFSET($O5289,,,N$12))*SQRT($J$12/$G$12),"")</f>
        <v>0.31257233813350344</v>
      </c>
      <c r="O5289" s="4">
        <f t="shared" ca="1" si="82"/>
        <v>-6.7181143441924296E-3</v>
      </c>
    </row>
    <row r="5290" spans="2:15" x14ac:dyDescent="0.2">
      <c r="B5290" s="14">
        <v>33904</v>
      </c>
      <c r="C5290" s="25">
        <v>807.14</v>
      </c>
      <c r="D5290" s="25">
        <v>809.72</v>
      </c>
      <c r="E5290" s="25">
        <v>803.13</v>
      </c>
      <c r="F5290" s="16">
        <v>806.5</v>
      </c>
      <c r="G5290" s="28">
        <f ca="1">IFERROR($F5290/OFFSET($F5290,G$12,)-1,"")</f>
        <v>-6.4434586503425706E-4</v>
      </c>
      <c r="H5290" s="29">
        <f ca="1">IFERROR($F5290/OFFSET($F5290,H$12,)-1,"")</f>
        <v>4.7062641999350951E-2</v>
      </c>
      <c r="I5290" s="29">
        <f ca="1">IFERROR($F5290/OFFSET($F5290,I$12,)-1,"")</f>
        <v>-2.6119087582867406E-2</v>
      </c>
      <c r="J5290" s="29">
        <f ca="1">IFERROR($F5290/OFFSET($F5290,J$12,)-1,"")</f>
        <v>-0.20043225237193529</v>
      </c>
      <c r="K5290" s="30">
        <f>F5290/VLOOKUP(YEAR(B5290),$Z$13:$AB$35,3,FALSE)-1</f>
        <v>-8.571493351169357E-2</v>
      </c>
      <c r="L5290" s="21">
        <f>MAX(F5290:$F$5741)</f>
        <v>1257.96</v>
      </c>
      <c r="M5290" s="28">
        <f ca="1">IF(OFFSET($O5290,M$12,)&lt;&gt;"",_xlfn.STDEV.S(OFFSET($O5290,,,M$12))*SQRT($J$12/$G$12),"")</f>
        <v>0.22431345208389172</v>
      </c>
      <c r="N5290" s="30">
        <f ca="1">IF(OFFSET($O5290,N$12,)&lt;&gt;"",_xlfn.STDEV.S(OFFSET($O5290,,,N$12))*SQRT($J$12/$G$12),"")</f>
        <v>0.31223377155919207</v>
      </c>
      <c r="O5290" s="4">
        <f t="shared" ca="1" si="82"/>
        <v>-6.4455354504778096E-4</v>
      </c>
    </row>
    <row r="5291" spans="2:15" x14ac:dyDescent="0.2">
      <c r="B5291" s="14">
        <v>33900</v>
      </c>
      <c r="C5291" s="25">
        <v>807.08</v>
      </c>
      <c r="D5291" s="25">
        <v>808.9</v>
      </c>
      <c r="E5291" s="25">
        <v>804.74</v>
      </c>
      <c r="F5291" s="16">
        <v>807.02</v>
      </c>
      <c r="G5291" s="28">
        <f ca="1">IFERROR($F5291/OFFSET($F5291,G$12,)-1,"")</f>
        <v>2.2309255862373867E-4</v>
      </c>
      <c r="H5291" s="29">
        <f ca="1">IFERROR($F5291/OFFSET($F5291,H$12,)-1,"")</f>
        <v>3.0663720769849689E-2</v>
      </c>
      <c r="I5291" s="29">
        <f ca="1">IFERROR($F5291/OFFSET($F5291,I$12,)-1,"")</f>
        <v>-2.5467631111808831E-2</v>
      </c>
      <c r="J5291" s="29">
        <f ca="1">IFERROR($F5291/OFFSET($F5291,J$12,)-1,"")</f>
        <v>-0.18822298670207416</v>
      </c>
      <c r="K5291" s="30">
        <f>F5291/VLOOKUP(YEAR(B5291),$Z$13:$AB$35,3,FALSE)-1</f>
        <v>-8.5125437870560372E-2</v>
      </c>
      <c r="L5291" s="21">
        <f>MAX(F5291:$F$5741)</f>
        <v>1257.96</v>
      </c>
      <c r="M5291" s="28">
        <f ca="1">IF(OFFSET($O5291,M$12,)&lt;&gt;"",_xlfn.STDEV.S(OFFSET($O5291,,,M$12))*SQRT($J$12/$G$12),"")</f>
        <v>0.31174146017646054</v>
      </c>
      <c r="N5291" s="30">
        <f ca="1">IF(OFFSET($O5291,N$12,)&lt;&gt;"",_xlfn.STDEV.S(OFFSET($O5291,,,N$12))*SQRT($J$12/$G$12),"")</f>
        <v>0.31471867356198863</v>
      </c>
      <c r="O5291" s="4">
        <f t="shared" ca="1" si="82"/>
        <v>2.2306767717938995E-4</v>
      </c>
    </row>
    <row r="5292" spans="2:15" x14ac:dyDescent="0.2">
      <c r="B5292" s="14">
        <v>33899</v>
      </c>
      <c r="C5292" s="25">
        <v>800.31</v>
      </c>
      <c r="D5292" s="25">
        <v>814.57</v>
      </c>
      <c r="E5292" s="25">
        <v>800.19</v>
      </c>
      <c r="F5292" s="16">
        <v>806.84</v>
      </c>
      <c r="G5292" s="28">
        <f ca="1">IFERROR($F5292/OFFSET($F5292,G$12,)-1,"")</f>
        <v>8.1593382564257855E-3</v>
      </c>
      <c r="H5292" s="29">
        <f ca="1">IFERROR($F5292/OFFSET($F5292,H$12,)-1,"")</f>
        <v>3.4808259587020718E-2</v>
      </c>
      <c r="I5292" s="29">
        <f ca="1">IFERROR($F5292/OFFSET($F5292,I$12,)-1,"")</f>
        <v>-3.4938101788170473E-2</v>
      </c>
      <c r="J5292" s="29">
        <f ca="1">IFERROR($F5292/OFFSET($F5292,J$12,)-1,"")</f>
        <v>-0.18338511988502371</v>
      </c>
      <c r="K5292" s="30">
        <f>F5292/VLOOKUP(YEAR(B5292),$Z$13:$AB$35,3,FALSE)-1</f>
        <v>-8.5329494054029564E-2</v>
      </c>
      <c r="L5292" s="21">
        <f>MAX(F5292:$F$5741)</f>
        <v>1257.96</v>
      </c>
      <c r="M5292" s="28">
        <f ca="1">IF(OFFSET($O5292,M$12,)&lt;&gt;"",_xlfn.STDEV.S(OFFSET($O5292,,,M$12))*SQRT($J$12/$G$12),"")</f>
        <v>0.31171292604696482</v>
      </c>
      <c r="N5292" s="30">
        <f ca="1">IF(OFFSET($O5292,N$12,)&lt;&gt;"",_xlfn.STDEV.S(OFFSET($O5292,,,N$12))*SQRT($J$12/$G$12),"")</f>
        <v>0.31577273944408119</v>
      </c>
      <c r="O5292" s="4">
        <f t="shared" ca="1" si="82"/>
        <v>8.1262308239402874E-3</v>
      </c>
    </row>
    <row r="5293" spans="2:15" x14ac:dyDescent="0.2">
      <c r="B5293" s="14">
        <v>33898</v>
      </c>
      <c r="C5293" s="25">
        <v>780.64</v>
      </c>
      <c r="D5293" s="25">
        <v>800.31</v>
      </c>
      <c r="E5293" s="25">
        <v>780.64</v>
      </c>
      <c r="F5293" s="16">
        <v>800.31</v>
      </c>
      <c r="G5293" s="28">
        <f ca="1">IFERROR($F5293/OFFSET($F5293,G$12,)-1,"")</f>
        <v>2.2094226127380212E-2</v>
      </c>
      <c r="H5293" s="29">
        <f ca="1">IFERROR($F5293/OFFSET($F5293,H$12,)-1,"")</f>
        <v>2.7711787140600519E-2</v>
      </c>
      <c r="I5293" s="29">
        <f ca="1">IFERROR($F5293/OFFSET($F5293,I$12,)-1,"")</f>
        <v>-2.6907737950488952E-2</v>
      </c>
      <c r="J5293" s="29">
        <f ca="1">IFERROR($F5293/OFFSET($F5293,J$12,)-1,"")</f>
        <v>-0.18433926496667274</v>
      </c>
      <c r="K5293" s="30">
        <f>F5293/VLOOKUP(YEAR(B5293),$Z$13:$AB$35,3,FALSE)-1</f>
        <v>-9.2732198932106047E-2</v>
      </c>
      <c r="L5293" s="21">
        <f>MAX(F5293:$F$5741)</f>
        <v>1257.96</v>
      </c>
      <c r="M5293" s="28">
        <f ca="1">IF(OFFSET($O5293,M$12,)&lt;&gt;"",_xlfn.STDEV.S(OFFSET($O5293,,,M$12))*SQRT($J$12/$G$12),"")</f>
        <v>0.31237301778705273</v>
      </c>
      <c r="N5293" s="30">
        <f ca="1">IF(OFFSET($O5293,N$12,)&lt;&gt;"",_xlfn.STDEV.S(OFFSET($O5293,,,N$12))*SQRT($J$12/$G$12),"")</f>
        <v>0.31902526219328842</v>
      </c>
      <c r="O5293" s="4">
        <f t="shared" ca="1" si="82"/>
        <v>2.1853685307860513E-2</v>
      </c>
    </row>
    <row r="5294" spans="2:15" x14ac:dyDescent="0.2">
      <c r="B5294" s="14">
        <v>33897</v>
      </c>
      <c r="C5294" s="25">
        <v>779.83</v>
      </c>
      <c r="D5294" s="25">
        <v>784.13</v>
      </c>
      <c r="E5294" s="25">
        <v>779.83</v>
      </c>
      <c r="F5294" s="16">
        <v>783.01</v>
      </c>
      <c r="G5294" s="28">
        <f ca="1">IFERROR($F5294/OFFSET($F5294,G$12,)-1,"")</f>
        <v>1.6566049983771425E-2</v>
      </c>
      <c r="H5294" s="29">
        <f ca="1">IFERROR($F5294/OFFSET($F5294,H$12,)-1,"")</f>
        <v>5.5736062773703576E-3</v>
      </c>
      <c r="I5294" s="29">
        <f ca="1">IFERROR($F5294/OFFSET($F5294,I$12,)-1,"")</f>
        <v>-6.7545520583997321E-2</v>
      </c>
      <c r="J5294" s="29">
        <f ca="1">IFERROR($F5294/OFFSET($F5294,J$12,)-1,"")</f>
        <v>-0.20581582870994897</v>
      </c>
      <c r="K5294" s="30">
        <f>F5294/VLOOKUP(YEAR(B5294),$Z$13:$AB$35,3,FALSE)-1</f>
        <v>-0.11234426545442178</v>
      </c>
      <c r="L5294" s="21">
        <f>MAX(F5294:$F$5741)</f>
        <v>1257.96</v>
      </c>
      <c r="M5294" s="28">
        <f ca="1">IF(OFFSET($O5294,M$12,)&lt;&gt;"",_xlfn.STDEV.S(OFFSET($O5294,,,M$12))*SQRT($J$12/$G$12),"")</f>
        <v>0.30957065616597779</v>
      </c>
      <c r="N5294" s="30">
        <f ca="1">IF(OFFSET($O5294,N$12,)&lt;&gt;"",_xlfn.STDEV.S(OFFSET($O5294,,,N$12))*SQRT($J$12/$G$12),"")</f>
        <v>0.3165911783889212</v>
      </c>
      <c r="O5294" s="4">
        <f t="shared" ca="1" si="82"/>
        <v>1.6430329824553926E-2</v>
      </c>
    </row>
    <row r="5295" spans="2:15" x14ac:dyDescent="0.2">
      <c r="B5295" s="14">
        <v>33896</v>
      </c>
      <c r="C5295" s="25">
        <v>782.88</v>
      </c>
      <c r="D5295" s="25">
        <v>784.04</v>
      </c>
      <c r="E5295" s="25">
        <v>770.25</v>
      </c>
      <c r="F5295" s="16">
        <v>770.25</v>
      </c>
      <c r="G5295" s="28">
        <f ca="1">IFERROR($F5295/OFFSET($F5295,G$12,)-1,"")</f>
        <v>-1.6296088172564782E-2</v>
      </c>
      <c r="H5295" s="29">
        <f ca="1">IFERROR($F5295/OFFSET($F5295,H$12,)-1,"")</f>
        <v>-3.5041270830082905E-4</v>
      </c>
      <c r="I5295" s="29">
        <f ca="1">IFERROR($F5295/OFFSET($F5295,I$12,)-1,"")</f>
        <v>-7.8317578078257788E-2</v>
      </c>
      <c r="J5295" s="29">
        <f ca="1">IFERROR($F5295/OFFSET($F5295,J$12,)-1,"")</f>
        <v>-0.22353830645161288</v>
      </c>
      <c r="K5295" s="30">
        <f>F5295/VLOOKUP(YEAR(B5295),$Z$13:$AB$35,3,FALSE)-1</f>
        <v>-0.12680958157145938</v>
      </c>
      <c r="L5295" s="21">
        <f>MAX(F5295:$F$5741)</f>
        <v>1257.96</v>
      </c>
      <c r="M5295" s="28">
        <f ca="1">IF(OFFSET($O5295,M$12,)&lt;&gt;"",_xlfn.STDEV.S(OFFSET($O5295,,,M$12))*SQRT($J$12/$G$12),"")</f>
        <v>0.31110565174030352</v>
      </c>
      <c r="N5295" s="30">
        <f ca="1">IF(OFFSET($O5295,N$12,)&lt;&gt;"",_xlfn.STDEV.S(OFFSET($O5295,,,N$12))*SQRT($J$12/$G$12),"")</f>
        <v>0.31515368106909875</v>
      </c>
      <c r="O5295" s="4">
        <f t="shared" ca="1" si="82"/>
        <v>-1.6430329824553936E-2</v>
      </c>
    </row>
    <row r="5296" spans="2:15" x14ac:dyDescent="0.2">
      <c r="B5296" s="14">
        <v>33893</v>
      </c>
      <c r="C5296" s="25">
        <v>779.83</v>
      </c>
      <c r="D5296" s="25">
        <v>784.13</v>
      </c>
      <c r="E5296" s="25">
        <v>779.83</v>
      </c>
      <c r="F5296" s="16">
        <v>783.01</v>
      </c>
      <c r="G5296" s="28">
        <f ca="1">IFERROR($F5296/OFFSET($F5296,G$12,)-1,"")</f>
        <v>4.2452225214826278E-3</v>
      </c>
      <c r="H5296" s="29">
        <f ca="1">IFERROR($F5296/OFFSET($F5296,H$12,)-1,"")</f>
        <v>8.8254998969286014E-3</v>
      </c>
      <c r="I5296" s="29">
        <f ca="1">IFERROR($F5296/OFFSET($F5296,I$12,)-1,"")</f>
        <v>-2.8535626108857182E-2</v>
      </c>
      <c r="J5296" s="29">
        <f ca="1">IFERROR($F5296/OFFSET($F5296,J$12,)-1,"")</f>
        <v>-0.23365043944643449</v>
      </c>
      <c r="K5296" s="30">
        <f>F5296/VLOOKUP(YEAR(B5296),$Z$13:$AB$35,3,FALSE)-1</f>
        <v>-0.11234426545442178</v>
      </c>
      <c r="L5296" s="21">
        <f>MAX(F5296:$F$5741)</f>
        <v>1257.96</v>
      </c>
      <c r="M5296" s="28">
        <f ca="1">IF(OFFSET($O5296,M$12,)&lt;&gt;"",_xlfn.STDEV.S(OFFSET($O5296,,,M$12))*SQRT($J$12/$G$12),"")</f>
        <v>0.31110355179889115</v>
      </c>
      <c r="N5296" s="30">
        <f ca="1">IF(OFFSET($O5296,N$12,)&lt;&gt;"",_xlfn.STDEV.S(OFFSET($O5296,,,N$12))*SQRT($J$12/$G$12),"")</f>
        <v>0.3192473432317699</v>
      </c>
      <c r="O5296" s="4">
        <f t="shared" ca="1" si="82"/>
        <v>4.2362369857770442E-3</v>
      </c>
    </row>
    <row r="5297" spans="2:15" x14ac:dyDescent="0.2">
      <c r="B5297" s="14">
        <v>33892</v>
      </c>
      <c r="C5297" s="25">
        <v>778.67</v>
      </c>
      <c r="D5297" s="25">
        <v>779.7</v>
      </c>
      <c r="E5297" s="25">
        <v>774.8</v>
      </c>
      <c r="F5297" s="16">
        <v>779.7</v>
      </c>
      <c r="G5297" s="28">
        <f ca="1">IFERROR($F5297/OFFSET($F5297,G$12,)-1,"")</f>
        <v>1.2456178649853378E-3</v>
      </c>
      <c r="H5297" s="29">
        <f ca="1">IFERROR($F5297/OFFSET($F5297,H$12,)-1,"")</f>
        <v>7.2081847775540275E-3</v>
      </c>
      <c r="I5297" s="29">
        <f ca="1">IFERROR($F5297/OFFSET($F5297,I$12,)-1,"")</f>
        <v>-2.0169651272384459E-2</v>
      </c>
      <c r="J5297" s="29">
        <f ca="1">IFERROR($F5297/OFFSET($F5297,J$12,)-1,"")</f>
        <v>-0.24217094648445836</v>
      </c>
      <c r="K5297" s="30">
        <f>F5297/VLOOKUP(YEAR(B5297),$Z$13:$AB$35,3,FALSE)-1</f>
        <v>-0.11609663193932729</v>
      </c>
      <c r="L5297" s="21">
        <f>MAX(F5297:$F$5741)</f>
        <v>1257.96</v>
      </c>
      <c r="M5297" s="28">
        <f ca="1">IF(OFFSET($O5297,M$12,)&lt;&gt;"",_xlfn.STDEV.S(OFFSET($O5297,,,M$12))*SQRT($J$12/$G$12),"")</f>
        <v>0.31255023611100213</v>
      </c>
      <c r="N5297" s="30">
        <f ca="1">IF(OFFSET($O5297,N$12,)&lt;&gt;"",_xlfn.STDEV.S(OFFSET($O5297,,,N$12))*SQRT($J$12/$G$12),"")</f>
        <v>0.31986409736982069</v>
      </c>
      <c r="O5297" s="4">
        <f t="shared" ca="1" si="82"/>
        <v>1.2448427266698705E-3</v>
      </c>
    </row>
    <row r="5298" spans="2:15" x14ac:dyDescent="0.2">
      <c r="B5298" s="14">
        <v>33891</v>
      </c>
      <c r="C5298" s="25">
        <v>778.31</v>
      </c>
      <c r="D5298" s="25">
        <v>778.75</v>
      </c>
      <c r="E5298" s="25">
        <v>773.98</v>
      </c>
      <c r="F5298" s="16">
        <v>778.73</v>
      </c>
      <c r="G5298" s="28">
        <f ca="1">IFERROR($F5298/OFFSET($F5298,G$12,)-1,"")</f>
        <v>7.7054464664216837E-5</v>
      </c>
      <c r="H5298" s="29">
        <f ca="1">IFERROR($F5298/OFFSET($F5298,H$12,)-1,"")</f>
        <v>9.3321063341671451E-3</v>
      </c>
      <c r="I5298" s="29">
        <f ca="1">IFERROR($F5298/OFFSET($F5298,I$12,)-1,"")</f>
        <v>-2.5661878784845604E-2</v>
      </c>
      <c r="J5298" s="29">
        <f ca="1">IFERROR($F5298/OFFSET($F5298,J$12,)-1,"")</f>
        <v>-0.25316006521530643</v>
      </c>
      <c r="K5298" s="30">
        <f>F5298/VLOOKUP(YEAR(B5298),$Z$13:$AB$35,3,FALSE)-1</f>
        <v>-0.11719626803913341</v>
      </c>
      <c r="L5298" s="21">
        <f>MAX(F5298:$F$5741)</f>
        <v>1257.96</v>
      </c>
      <c r="M5298" s="28">
        <f ca="1">IF(OFFSET($O5298,M$12,)&lt;&gt;"",_xlfn.STDEV.S(OFFSET($O5298,,,M$12))*SQRT($J$12/$G$12),"")</f>
        <v>0.31257791069276614</v>
      </c>
      <c r="N5298" s="30">
        <f ca="1">IF(OFFSET($O5298,N$12,)&lt;&gt;"",_xlfn.STDEV.S(OFFSET($O5298,,,N$12))*SQRT($J$12/$G$12),"")</f>
        <v>0.32053711696825382</v>
      </c>
      <c r="O5298" s="4">
        <f t="shared" ca="1" si="82"/>
        <v>7.7051496121446501E-5</v>
      </c>
    </row>
    <row r="5299" spans="2:15" x14ac:dyDescent="0.2">
      <c r="B5299" s="14">
        <v>33890</v>
      </c>
      <c r="C5299" s="25">
        <v>770.58</v>
      </c>
      <c r="D5299" s="25">
        <v>779.14</v>
      </c>
      <c r="E5299" s="25">
        <v>770.58</v>
      </c>
      <c r="F5299" s="16">
        <v>778.67</v>
      </c>
      <c r="G5299" s="28">
        <f ca="1">IFERROR($F5299/OFFSET($F5299,G$12,)-1,"")</f>
        <v>1.0577272491304468E-2</v>
      </c>
      <c r="H5299" s="29">
        <f ca="1">IFERROR($F5299/OFFSET($F5299,H$12,)-1,"")</f>
        <v>1.3167653373235222E-2</v>
      </c>
      <c r="I5299" s="29">
        <f ca="1">IFERROR($F5299/OFFSET($F5299,I$12,)-1,"")</f>
        <v>-3.1553156559375184E-2</v>
      </c>
      <c r="J5299" s="29">
        <f ca="1">IFERROR($F5299/OFFSET($F5299,J$12,)-1,"")</f>
        <v>-0.25230692413316314</v>
      </c>
      <c r="K5299" s="30">
        <f>F5299/VLOOKUP(YEAR(B5299),$Z$13:$AB$35,3,FALSE)-1</f>
        <v>-0.11726428676695655</v>
      </c>
      <c r="L5299" s="21">
        <f>MAX(F5299:$F$5741)</f>
        <v>1257.96</v>
      </c>
      <c r="M5299" s="28">
        <f ca="1">IF(OFFSET($O5299,M$12,)&lt;&gt;"",_xlfn.STDEV.S(OFFSET($O5299,,,M$12))*SQRT($J$12/$G$12),"")</f>
        <v>0.31444076148008387</v>
      </c>
      <c r="N5299" s="30">
        <f ca="1">IF(OFFSET($O5299,N$12,)&lt;&gt;"",_xlfn.STDEV.S(OFFSET($O5299,,,N$12))*SQRT($J$12/$G$12),"")</f>
        <v>0.32195345737260944</v>
      </c>
      <c r="O5299" s="4">
        <f t="shared" ca="1" si="82"/>
        <v>1.0521724498805684E-2</v>
      </c>
    </row>
    <row r="5300" spans="2:15" x14ac:dyDescent="0.2">
      <c r="B5300" s="14">
        <v>33889</v>
      </c>
      <c r="C5300" s="25">
        <v>775.78</v>
      </c>
      <c r="D5300" s="25">
        <v>775.78</v>
      </c>
      <c r="E5300" s="25">
        <v>766.55</v>
      </c>
      <c r="F5300" s="16">
        <v>770.52</v>
      </c>
      <c r="G5300" s="28">
        <f ca="1">IFERROR($F5300/OFFSET($F5300,G$12,)-1,"")</f>
        <v>-7.2665429808286275E-3</v>
      </c>
      <c r="H5300" s="29">
        <f ca="1">IFERROR($F5300/OFFSET($F5300,H$12,)-1,"")</f>
        <v>1.3906036779516295E-3</v>
      </c>
      <c r="I5300" s="29">
        <f ca="1">IFERROR($F5300/OFFSET($F5300,I$12,)-1,"")</f>
        <v>3.3076355835623739E-2</v>
      </c>
      <c r="J5300" s="29">
        <f ca="1">IFERROR($F5300/OFFSET($F5300,J$12,)-1,"")</f>
        <v>-0.27505033588619376</v>
      </c>
      <c r="K5300" s="30">
        <f>F5300/VLOOKUP(YEAR(B5300),$Z$13:$AB$35,3,FALSE)-1</f>
        <v>-0.12650349729625565</v>
      </c>
      <c r="L5300" s="21">
        <f>MAX(F5300:$F$5741)</f>
        <v>1257.96</v>
      </c>
      <c r="M5300" s="28">
        <f ca="1">IF(OFFSET($O5300,M$12,)&lt;&gt;"",_xlfn.STDEV.S(OFFSET($O5300,,,M$12))*SQRT($J$12/$G$12),"")</f>
        <v>0.31739249095320854</v>
      </c>
      <c r="N5300" s="30">
        <f ca="1">IF(OFFSET($O5300,N$12,)&lt;&gt;"",_xlfn.STDEV.S(OFFSET($O5300,,,N$12))*SQRT($J$12/$G$12),"")</f>
        <v>0.34140089632569853</v>
      </c>
      <c r="O5300" s="4">
        <f t="shared" ca="1" si="82"/>
        <v>-7.2930729029490248E-3</v>
      </c>
    </row>
    <row r="5301" spans="2:15" x14ac:dyDescent="0.2">
      <c r="B5301" s="14">
        <v>33886</v>
      </c>
      <c r="C5301" s="25">
        <v>774.24</v>
      </c>
      <c r="D5301" s="25">
        <v>776.21</v>
      </c>
      <c r="E5301" s="25">
        <v>774.01</v>
      </c>
      <c r="F5301" s="16">
        <v>776.16</v>
      </c>
      <c r="G5301" s="28">
        <f ca="1">IFERROR($F5301/OFFSET($F5301,G$12,)-1,"")</f>
        <v>2.6352503487829804E-3</v>
      </c>
      <c r="H5301" s="29">
        <f ca="1">IFERROR($F5301/OFFSET($F5301,H$12,)-1,"")</f>
        <v>-2.8974628434169092E-2</v>
      </c>
      <c r="I5301" s="29">
        <f ca="1">IFERROR($F5301/OFFSET($F5301,I$12,)-1,"")</f>
        <v>4.1364227925885011E-2</v>
      </c>
      <c r="J5301" s="29">
        <f ca="1">IFERROR($F5301/OFFSET($F5301,J$12,)-1,"")</f>
        <v>-0.27957228781465804</v>
      </c>
      <c r="K5301" s="30">
        <f>F5301/VLOOKUP(YEAR(B5301),$Z$13:$AB$35,3,FALSE)-1</f>
        <v>-0.12010973688088789</v>
      </c>
      <c r="L5301" s="21">
        <f>MAX(F5301:$F$5741)</f>
        <v>1257.96</v>
      </c>
      <c r="M5301" s="28">
        <f ca="1">IF(OFFSET($O5301,M$12,)&lt;&gt;"",_xlfn.STDEV.S(OFFSET($O5301,,,M$12))*SQRT($J$12/$G$12),"")</f>
        <v>0.32332331104273376</v>
      </c>
      <c r="N5301" s="30">
        <f ca="1">IF(OFFSET($O5301,N$12,)&lt;&gt;"",_xlfn.STDEV.S(OFFSET($O5301,,,N$12))*SQRT($J$12/$G$12),"")</f>
        <v>0.34247242490006802</v>
      </c>
      <c r="O5301" s="4">
        <f t="shared" ca="1" si="82"/>
        <v>2.6317841647556395E-3</v>
      </c>
    </row>
    <row r="5302" spans="2:15" x14ac:dyDescent="0.2">
      <c r="B5302" s="14">
        <v>33885</v>
      </c>
      <c r="C5302" s="25">
        <v>771.89</v>
      </c>
      <c r="D5302" s="25">
        <v>775.28</v>
      </c>
      <c r="E5302" s="25">
        <v>771.77</v>
      </c>
      <c r="F5302" s="16">
        <v>774.12</v>
      </c>
      <c r="G5302" s="28">
        <f ca="1">IFERROR($F5302/OFFSET($F5302,G$12,)-1,"")</f>
        <v>3.3569660285406311E-3</v>
      </c>
      <c r="H5302" s="29">
        <f ca="1">IFERROR($F5302/OFFSET($F5302,H$12,)-1,"")</f>
        <v>-3.5196171294680667E-2</v>
      </c>
      <c r="I5302" s="29">
        <f ca="1">IFERROR($F5302/OFFSET($F5302,I$12,)-1,"")</f>
        <v>3.1816061312895716E-2</v>
      </c>
      <c r="J5302" s="29">
        <f ca="1">IFERROR($F5302/OFFSET($F5302,J$12,)-1,"")</f>
        <v>-0.28767425810904068</v>
      </c>
      <c r="K5302" s="30">
        <f>F5302/VLOOKUP(YEAR(B5302),$Z$13:$AB$35,3,FALSE)-1</f>
        <v>-0.12242237362687192</v>
      </c>
      <c r="L5302" s="21">
        <f>MAX(F5302:$F$5741)</f>
        <v>1257.96</v>
      </c>
      <c r="M5302" s="28">
        <f ca="1">IF(OFFSET($O5302,M$12,)&lt;&gt;"",_xlfn.STDEV.S(OFFSET($O5302,,,M$12))*SQRT($J$12/$G$12),"")</f>
        <v>0.32335604192246503</v>
      </c>
      <c r="N5302" s="30">
        <f ca="1">IF(OFFSET($O5302,N$12,)&lt;&gt;"",_xlfn.STDEV.S(OFFSET($O5302,,,N$12))*SQRT($J$12/$G$12),"")</f>
        <v>0.34242566024370402</v>
      </c>
      <c r="O5302" s="4">
        <f t="shared" ca="1" si="82"/>
        <v>3.3513439965490292E-3</v>
      </c>
    </row>
    <row r="5303" spans="2:15" x14ac:dyDescent="0.2">
      <c r="B5303" s="14">
        <v>33884</v>
      </c>
      <c r="C5303" s="25">
        <v>768.79</v>
      </c>
      <c r="D5303" s="25">
        <v>772.94</v>
      </c>
      <c r="E5303" s="25">
        <v>768.34</v>
      </c>
      <c r="F5303" s="16">
        <v>771.53</v>
      </c>
      <c r="G5303" s="28">
        <f ca="1">IFERROR($F5303/OFFSET($F5303,G$12,)-1,"")</f>
        <v>3.8774315269012316E-3</v>
      </c>
      <c r="H5303" s="29">
        <f ca="1">IFERROR($F5303/OFFSET($F5303,H$12,)-1,"")</f>
        <v>-3.0205138518779151E-2</v>
      </c>
      <c r="I5303" s="29">
        <f ca="1">IFERROR($F5303/OFFSET($F5303,I$12,)-1,"")</f>
        <v>1.5197768362325226E-2</v>
      </c>
      <c r="J5303" s="29">
        <f ca="1">IFERROR($F5303/OFFSET($F5303,J$12,)-1,"")</f>
        <v>-0.29292031343078417</v>
      </c>
      <c r="K5303" s="30">
        <f>F5303/VLOOKUP(YEAR(B5303),$Z$13:$AB$35,3,FALSE)-1</f>
        <v>-0.12535851537790077</v>
      </c>
      <c r="L5303" s="21">
        <f>MAX(F5303:$F$5741)</f>
        <v>1257.96</v>
      </c>
      <c r="M5303" s="28">
        <f ca="1">IF(OFFSET($O5303,M$12,)&lt;&gt;"",_xlfn.STDEV.S(OFFSET($O5303,,,M$12))*SQRT($J$12/$G$12),"")</f>
        <v>0.32545059537551796</v>
      </c>
      <c r="N5303" s="30">
        <f ca="1">IF(OFFSET($O5303,N$12,)&lt;&gt;"",_xlfn.STDEV.S(OFFSET($O5303,,,N$12))*SQRT($J$12/$G$12),"")</f>
        <v>0.34229981689471639</v>
      </c>
      <c r="O5303" s="4">
        <f t="shared" ca="1" si="82"/>
        <v>3.869933664660292E-3</v>
      </c>
    </row>
    <row r="5304" spans="2:15" x14ac:dyDescent="0.2">
      <c r="B5304" s="14">
        <v>33883</v>
      </c>
      <c r="C5304" s="25">
        <v>769.09</v>
      </c>
      <c r="D5304" s="25">
        <v>770.63</v>
      </c>
      <c r="E5304" s="25">
        <v>762.33</v>
      </c>
      <c r="F5304" s="16">
        <v>768.55</v>
      </c>
      <c r="G5304" s="28">
        <f ca="1">IFERROR($F5304/OFFSET($F5304,G$12,)-1,"")</f>
        <v>-1.1696666450062843E-3</v>
      </c>
      <c r="H5304" s="29">
        <f ca="1">IFERROR($F5304/OFFSET($F5304,H$12,)-1,"")</f>
        <v>-5.4045737636314484E-2</v>
      </c>
      <c r="I5304" s="29">
        <f ca="1">IFERROR($F5304/OFFSET($F5304,I$12,)-1,"")</f>
        <v>3.1375390850409968E-2</v>
      </c>
      <c r="J5304" s="29">
        <f ca="1">IFERROR($F5304/OFFSET($F5304,J$12,)-1,"")</f>
        <v>-0.29767888147674315</v>
      </c>
      <c r="K5304" s="30">
        <f>F5304/VLOOKUP(YEAR(B5304),$Z$13:$AB$35,3,FALSE)-1</f>
        <v>-0.12873677885977941</v>
      </c>
      <c r="L5304" s="21">
        <f>MAX(F5304:$F$5741)</f>
        <v>1257.96</v>
      </c>
      <c r="M5304" s="28">
        <f ca="1">IF(OFFSET($O5304,M$12,)&lt;&gt;"",_xlfn.STDEV.S(OFFSET($O5304,,,M$12))*SQRT($J$12/$G$12),"")</f>
        <v>0.32545108177606824</v>
      </c>
      <c r="N5304" s="30">
        <f ca="1">IF(OFFSET($O5304,N$12,)&lt;&gt;"",_xlfn.STDEV.S(OFFSET($O5304,,,N$12))*SQRT($J$12/$G$12),"")</f>
        <v>0.34209342855768077</v>
      </c>
      <c r="O5304" s="4">
        <f t="shared" ca="1" si="82"/>
        <v>-1.1703512389196812E-3</v>
      </c>
    </row>
    <row r="5305" spans="2:15" x14ac:dyDescent="0.2">
      <c r="B5305" s="14">
        <v>33882</v>
      </c>
      <c r="C5305" s="25">
        <v>797.64</v>
      </c>
      <c r="D5305" s="25">
        <v>797.64</v>
      </c>
      <c r="E5305" s="25">
        <v>767.46</v>
      </c>
      <c r="F5305" s="16">
        <v>769.45</v>
      </c>
      <c r="G5305" s="28">
        <f ca="1">IFERROR($F5305/OFFSET($F5305,G$12,)-1,"")</f>
        <v>-3.7369263874293179E-2</v>
      </c>
      <c r="H5305" s="29">
        <f ca="1">IFERROR($F5305/OFFSET($F5305,H$12,)-1,"")</f>
        <v>-5.8339044448795674E-2</v>
      </c>
      <c r="I5305" s="29">
        <f ca="1">IFERROR($F5305/OFFSET($F5305,I$12,)-1,"")</f>
        <v>5.3276388375563144E-2</v>
      </c>
      <c r="J5305" s="29">
        <f ca="1">IFERROR($F5305/OFFSET($F5305,J$12,)-1,"")</f>
        <v>-0.29266140226693993</v>
      </c>
      <c r="K5305" s="30">
        <f>F5305/VLOOKUP(YEAR(B5305),$Z$13:$AB$35,3,FALSE)-1</f>
        <v>-0.12771649794243345</v>
      </c>
      <c r="L5305" s="21">
        <f>MAX(F5305:$F$5741)</f>
        <v>1257.96</v>
      </c>
      <c r="M5305" s="28">
        <f ca="1">IF(OFFSET($O5305,M$12,)&lt;&gt;"",_xlfn.STDEV.S(OFFSET($O5305,,,M$12))*SQRT($J$12/$G$12),"")</f>
        <v>0.34055528588736622</v>
      </c>
      <c r="N5305" s="30">
        <f ca="1">IF(OFFSET($O5305,N$12,)&lt;&gt;"",_xlfn.STDEV.S(OFFSET($O5305,,,N$12))*SQRT($J$12/$G$12),"")</f>
        <v>0.3459900673905813</v>
      </c>
      <c r="O5305" s="4">
        <f t="shared" ca="1" si="82"/>
        <v>-3.8085392303227675E-2</v>
      </c>
    </row>
    <row r="5306" spans="2:15" x14ac:dyDescent="0.2">
      <c r="B5306" s="14">
        <v>33879</v>
      </c>
      <c r="C5306" s="25">
        <v>802.17</v>
      </c>
      <c r="D5306" s="25">
        <v>806.7</v>
      </c>
      <c r="E5306" s="25">
        <v>799.31</v>
      </c>
      <c r="F5306" s="16">
        <v>799.32</v>
      </c>
      <c r="G5306" s="28">
        <f ca="1">IFERROR($F5306/OFFSET($F5306,G$12,)-1,"")</f>
        <v>-3.7888229722318201E-3</v>
      </c>
      <c r="H5306" s="29">
        <f ca="1">IFERROR($F5306/OFFSET($F5306,H$12,)-1,"")</f>
        <v>-3.4789223914119649E-2</v>
      </c>
      <c r="I5306" s="29">
        <f ca="1">IFERROR($F5306/OFFSET($F5306,I$12,)-1,"")</f>
        <v>0.10830410005407587</v>
      </c>
      <c r="J5306" s="29">
        <f ca="1">IFERROR($F5306/OFFSET($F5306,J$12,)-1,"")</f>
        <v>-0.26387622599806593</v>
      </c>
      <c r="K5306" s="30">
        <f>F5306/VLOOKUP(YEAR(B5306),$Z$13:$AB$35,3,FALSE)-1</f>
        <v>-9.3854507941186438E-2</v>
      </c>
      <c r="L5306" s="21">
        <f>MAX(F5306:$F$5741)</f>
        <v>1257.96</v>
      </c>
      <c r="M5306" s="28">
        <f ca="1">IF(OFFSET($O5306,M$12,)&lt;&gt;"",_xlfn.STDEV.S(OFFSET($O5306,,,M$12))*SQRT($J$12/$G$12),"")</f>
        <v>0.3378462083060374</v>
      </c>
      <c r="N5306" s="30">
        <f ca="1">IF(OFFSET($O5306,N$12,)&lt;&gt;"",_xlfn.STDEV.S(OFFSET($O5306,,,N$12))*SQRT($J$12/$G$12),"")</f>
        <v>0.33867488483354119</v>
      </c>
      <c r="O5306" s="4">
        <f t="shared" ca="1" si="82"/>
        <v>-3.7960187434083574E-3</v>
      </c>
    </row>
    <row r="5307" spans="2:15" x14ac:dyDescent="0.2">
      <c r="B5307" s="14">
        <v>33878</v>
      </c>
      <c r="C5307" s="25">
        <v>795.68</v>
      </c>
      <c r="D5307" s="25">
        <v>802.49</v>
      </c>
      <c r="E5307" s="25">
        <v>795.68</v>
      </c>
      <c r="F5307" s="16">
        <v>802.36</v>
      </c>
      <c r="G5307" s="28">
        <f ca="1">IFERROR($F5307/OFFSET($F5307,G$12,)-1,"")</f>
        <v>8.5474382824677342E-3</v>
      </c>
      <c r="H5307" s="29">
        <f ca="1">IFERROR($F5307/OFFSET($F5307,H$12,)-1,"")</f>
        <v>-3.1094902851070527E-2</v>
      </c>
      <c r="I5307" s="29">
        <f ca="1">IFERROR($F5307/OFFSET($F5307,I$12,)-1,"")</f>
        <v>0.11771097428467936</v>
      </c>
      <c r="J5307" s="29">
        <f ca="1">IFERROR($F5307/OFFSET($F5307,J$12,)-1,"")</f>
        <v>-0.26408570196920078</v>
      </c>
      <c r="K5307" s="30">
        <f>F5307/VLOOKUP(YEAR(B5307),$Z$13:$AB$35,3,FALSE)-1</f>
        <v>-9.040822573148477E-2</v>
      </c>
      <c r="L5307" s="21">
        <f>MAX(F5307:$F$5741)</f>
        <v>1257.96</v>
      </c>
      <c r="M5307" s="28">
        <f ca="1">IF(OFFSET($O5307,M$12,)&lt;&gt;"",_xlfn.STDEV.S(OFFSET($O5307,,,M$12))*SQRT($J$12/$G$12),"")</f>
        <v>0.33783632410243947</v>
      </c>
      <c r="N5307" s="30">
        <f ca="1">IF(OFFSET($O5307,N$12,)&lt;&gt;"",_xlfn.STDEV.S(OFFSET($O5307,,,N$12))*SQRT($J$12/$G$12),"")</f>
        <v>0.33889050582589891</v>
      </c>
      <c r="O5307" s="4">
        <f t="shared" ca="1" si="82"/>
        <v>8.5111157614511258E-3</v>
      </c>
    </row>
    <row r="5308" spans="2:15" x14ac:dyDescent="0.2">
      <c r="B5308" s="14">
        <v>33877</v>
      </c>
      <c r="C5308" s="25">
        <v>812.1</v>
      </c>
      <c r="D5308" s="25">
        <v>812.1</v>
      </c>
      <c r="E5308" s="25">
        <v>795.56</v>
      </c>
      <c r="F5308" s="16">
        <v>795.56</v>
      </c>
      <c r="G5308" s="28">
        <f ca="1">IFERROR($F5308/OFFSET($F5308,G$12,)-1,"")</f>
        <v>-2.0801024050414951E-2</v>
      </c>
      <c r="H5308" s="29">
        <f ca="1">IFERROR($F5308/OFFSET($F5308,H$12,)-1,"")</f>
        <v>-4.8430117815920104E-2</v>
      </c>
      <c r="I5308" s="29">
        <f ca="1">IFERROR($F5308/OFFSET($F5308,I$12,)-1,"")</f>
        <v>9.7929892354402304E-2</v>
      </c>
      <c r="J5308" s="29">
        <f ca="1">IFERROR($F5308/OFFSET($F5308,J$12,)-1,"")</f>
        <v>-0.27200519760983155</v>
      </c>
      <c r="K5308" s="30">
        <f>F5308/VLOOKUP(YEAR(B5308),$Z$13:$AB$35,3,FALSE)-1</f>
        <v>-9.8117014884764986E-2</v>
      </c>
      <c r="L5308" s="21">
        <f>MAX(F5308:$F$5741)</f>
        <v>1257.96</v>
      </c>
      <c r="M5308" s="28">
        <f ca="1">IF(OFFSET($O5308,M$12,)&lt;&gt;"",_xlfn.STDEV.S(OFFSET($O5308,,,M$12))*SQRT($J$12/$G$12),"")</f>
        <v>0.3405224644333244</v>
      </c>
      <c r="N5308" s="30">
        <f ca="1">IF(OFFSET($O5308,N$12,)&lt;&gt;"",_xlfn.STDEV.S(OFFSET($O5308,,,N$12))*SQRT($J$12/$G$12),"")</f>
        <v>0.33995445864879287</v>
      </c>
      <c r="O5308" s="4">
        <f t="shared" ca="1" si="82"/>
        <v>-2.1020413027742112E-2</v>
      </c>
    </row>
    <row r="5309" spans="2:15" x14ac:dyDescent="0.2">
      <c r="B5309" s="14">
        <v>33876</v>
      </c>
      <c r="C5309" s="25">
        <v>817.12</v>
      </c>
      <c r="D5309" s="25">
        <v>817.12</v>
      </c>
      <c r="E5309" s="25">
        <v>809.73</v>
      </c>
      <c r="F5309" s="16">
        <v>812.46</v>
      </c>
      <c r="G5309" s="28">
        <f ca="1">IFERROR($F5309/OFFSET($F5309,G$12,)-1,"")</f>
        <v>-5.7029567260622471E-3</v>
      </c>
      <c r="H5309" s="29">
        <f ca="1">IFERROR($F5309/OFFSET($F5309,H$12,)-1,"")</f>
        <v>-1.2134623802344313E-2</v>
      </c>
      <c r="I5309" s="29">
        <f ca="1">IFERROR($F5309/OFFSET($F5309,I$12,)-1,"")</f>
        <v>0.104516164115392</v>
      </c>
      <c r="J5309" s="29">
        <f ca="1">IFERROR($F5309/OFFSET($F5309,J$12,)-1,"")</f>
        <v>-0.25825093807345723</v>
      </c>
      <c r="K5309" s="30">
        <f>F5309/VLOOKUP(YEAR(B5309),$Z$13:$AB$35,3,FALSE)-1</f>
        <v>-7.8958406547936177E-2</v>
      </c>
      <c r="L5309" s="21">
        <f>MAX(F5309:$F$5741)</f>
        <v>1257.96</v>
      </c>
      <c r="M5309" s="28">
        <f ca="1">IF(OFFSET($O5309,M$12,)&lt;&gt;"",_xlfn.STDEV.S(OFFSET($O5309,,,M$12))*SQRT($J$12/$G$12),"")</f>
        <v>0.33314224114990615</v>
      </c>
      <c r="N5309" s="30">
        <f ca="1">IF(OFFSET($O5309,N$12,)&lt;&gt;"",_xlfn.STDEV.S(OFFSET($O5309,,,N$12))*SQRT($J$12/$G$12),"")</f>
        <v>0.33778440691232342</v>
      </c>
      <c r="O5309" s="4">
        <f t="shared" ca="1" si="82"/>
        <v>-5.719280676546072E-3</v>
      </c>
    </row>
    <row r="5310" spans="2:15" x14ac:dyDescent="0.2">
      <c r="B5310" s="14">
        <v>33875</v>
      </c>
      <c r="C5310" s="25">
        <v>828.13</v>
      </c>
      <c r="D5310" s="25">
        <v>828.13</v>
      </c>
      <c r="E5310" s="25">
        <v>811.72</v>
      </c>
      <c r="F5310" s="16">
        <v>817.12</v>
      </c>
      <c r="G5310" s="28">
        <f ca="1">IFERROR($F5310/OFFSET($F5310,G$12,)-1,"")</f>
        <v>-1.3295014067839617E-2</v>
      </c>
      <c r="H5310" s="29">
        <f ca="1">IFERROR($F5310/OFFSET($F5310,H$12,)-1,"")</f>
        <v>-2.6925321234206212E-2</v>
      </c>
      <c r="I5310" s="29">
        <f ca="1">IFERROR($F5310/OFFSET($F5310,I$12,)-1,"")</f>
        <v>0.13906546225047389</v>
      </c>
      <c r="J5310" s="29">
        <f ca="1">IFERROR($F5310/OFFSET($F5310,J$12,)-1,"")</f>
        <v>-0.25215990628203255</v>
      </c>
      <c r="K5310" s="30">
        <f>F5310/VLOOKUP(YEAR(B5310),$Z$13:$AB$35,3,FALSE)-1</f>
        <v>-7.3675618687011779E-2</v>
      </c>
      <c r="L5310" s="21">
        <f>MAX(F5310:$F$5741)</f>
        <v>1257.96</v>
      </c>
      <c r="M5310" s="28">
        <f ca="1">IF(OFFSET($O5310,M$12,)&lt;&gt;"",_xlfn.STDEV.S(OFFSET($O5310,,,M$12))*SQRT($J$12/$G$12),"")</f>
        <v>0.33388139733878408</v>
      </c>
      <c r="N5310" s="30">
        <f ca="1">IF(OFFSET($O5310,N$12,)&lt;&gt;"",_xlfn.STDEV.S(OFFSET($O5310,,,N$12))*SQRT($J$12/$G$12),"")</f>
        <v>0.3377682219377699</v>
      </c>
      <c r="O5310" s="4">
        <f t="shared" ca="1" si="82"/>
        <v>-1.3384183992875279E-2</v>
      </c>
    </row>
    <row r="5311" spans="2:15" x14ac:dyDescent="0.2">
      <c r="B5311" s="14">
        <v>33872</v>
      </c>
      <c r="C5311" s="25">
        <v>827.99</v>
      </c>
      <c r="D5311" s="25">
        <v>829.69</v>
      </c>
      <c r="E5311" s="25">
        <v>823.21</v>
      </c>
      <c r="F5311" s="16">
        <v>828.13</v>
      </c>
      <c r="G5311" s="28">
        <f ca="1">IFERROR($F5311/OFFSET($F5311,G$12,)-1,"")</f>
        <v>2.4151380855208515E-5</v>
      </c>
      <c r="H5311" s="29">
        <f ca="1">IFERROR($F5311/OFFSET($F5311,H$12,)-1,"")</f>
        <v>-9.0582745004188503E-3</v>
      </c>
      <c r="I5311" s="29">
        <f ca="1">IFERROR($F5311/OFFSET($F5311,I$12,)-1,"")</f>
        <v>0.15560548128715346</v>
      </c>
      <c r="J5311" s="29">
        <f ca="1">IFERROR($F5311/OFFSET($F5311,J$12,)-1,"")</f>
        <v>-0.24778367183809913</v>
      </c>
      <c r="K5311" s="30">
        <f>F5311/VLOOKUP(YEAR(B5311),$Z$13:$AB$35,3,FALSE)-1</f>
        <v>-6.1194182131480201E-2</v>
      </c>
      <c r="L5311" s="21">
        <f>MAX(F5311:$F$5741)</f>
        <v>1257.96</v>
      </c>
      <c r="M5311" s="28">
        <f ca="1">IF(OFFSET($O5311,M$12,)&lt;&gt;"",_xlfn.STDEV.S(OFFSET($O5311,,,M$12))*SQRT($J$12/$G$12),"")</f>
        <v>0.35813330335470556</v>
      </c>
      <c r="N5311" s="30">
        <f ca="1">IF(OFFSET($O5311,N$12,)&lt;&gt;"",_xlfn.STDEV.S(OFFSET($O5311,,,N$12))*SQRT($J$12/$G$12),"")</f>
        <v>0.33701402130301933</v>
      </c>
      <c r="O5311" s="4">
        <f t="shared" ca="1" si="82"/>
        <v>2.415108921530557E-5</v>
      </c>
    </row>
    <row r="5312" spans="2:15" x14ac:dyDescent="0.2">
      <c r="B5312" s="14">
        <v>33871</v>
      </c>
      <c r="C5312" s="25">
        <v>835.45</v>
      </c>
      <c r="D5312" s="25">
        <v>835.45</v>
      </c>
      <c r="E5312" s="25">
        <v>825.87</v>
      </c>
      <c r="F5312" s="16">
        <v>828.11</v>
      </c>
      <c r="G5312" s="28">
        <f ca="1">IFERROR($F5312/OFFSET($F5312,G$12,)-1,"")</f>
        <v>-9.497039650738559E-3</v>
      </c>
      <c r="H5312" s="29">
        <f ca="1">IFERROR($F5312/OFFSET($F5312,H$12,)-1,"")</f>
        <v>2.7419014652423801E-2</v>
      </c>
      <c r="I5312" s="29">
        <f ca="1">IFERROR($F5312/OFFSET($F5312,I$12,)-1,"")</f>
        <v>0.17344234884017506</v>
      </c>
      <c r="J5312" s="29">
        <f ca="1">IFERROR($F5312/OFFSET($F5312,J$12,)-1,"")</f>
        <v>-0.25350436750110417</v>
      </c>
      <c r="K5312" s="30">
        <f>F5312/VLOOKUP(YEAR(B5312),$Z$13:$AB$35,3,FALSE)-1</f>
        <v>-6.1216855040754581E-2</v>
      </c>
      <c r="L5312" s="21">
        <f>MAX(F5312:$F$5741)</f>
        <v>1257.96</v>
      </c>
      <c r="M5312" s="28">
        <f ca="1">IF(OFFSET($O5312,M$12,)&lt;&gt;"",_xlfn.STDEV.S(OFFSET($O5312,,,M$12))*SQRT($J$12/$G$12),"")</f>
        <v>0.35969407195147163</v>
      </c>
      <c r="N5312" s="30">
        <f ca="1">IF(OFFSET($O5312,N$12,)&lt;&gt;"",_xlfn.STDEV.S(OFFSET($O5312,,,N$12))*SQRT($J$12/$G$12),"")</f>
        <v>0.33699059912599832</v>
      </c>
      <c r="O5312" s="4">
        <f t="shared" ca="1" si="82"/>
        <v>-9.5424241056842954E-3</v>
      </c>
    </row>
    <row r="5313" spans="2:15" x14ac:dyDescent="0.2">
      <c r="B5313" s="14">
        <v>33870</v>
      </c>
      <c r="C5313" s="25">
        <v>822.29</v>
      </c>
      <c r="D5313" s="25">
        <v>837.53</v>
      </c>
      <c r="E5313" s="25">
        <v>821.27</v>
      </c>
      <c r="F5313" s="16">
        <v>836.05</v>
      </c>
      <c r="G5313" s="28">
        <f ca="1">IFERROR($F5313/OFFSET($F5313,G$12,)-1,"")</f>
        <v>1.6548319634258846E-2</v>
      </c>
      <c r="H5313" s="29">
        <f ca="1">IFERROR($F5313/OFFSET($F5313,H$12,)-1,"")</f>
        <v>5.064404649701526E-2</v>
      </c>
      <c r="I5313" s="29">
        <f ca="1">IFERROR($F5313/OFFSET($F5313,I$12,)-1,"")</f>
        <v>0.18931106590608415</v>
      </c>
      <c r="J5313" s="29">
        <f ca="1">IFERROR($F5313/OFFSET($F5313,J$12,)-1,"")</f>
        <v>-0.25243213276583565</v>
      </c>
      <c r="K5313" s="30">
        <f>F5313/VLOOKUP(YEAR(B5313),$Z$13:$AB$35,3,FALSE)-1</f>
        <v>-5.2215710058836295E-2</v>
      </c>
      <c r="L5313" s="21">
        <f>MAX(F5313:$F$5741)</f>
        <v>1257.96</v>
      </c>
      <c r="M5313" s="28">
        <f ca="1">IF(OFFSET($O5313,M$12,)&lt;&gt;"",_xlfn.STDEV.S(OFFSET($O5313,,,M$12))*SQRT($J$12/$G$12),"")</f>
        <v>0.35841653033949916</v>
      </c>
      <c r="N5313" s="30">
        <f ca="1">IF(OFFSET($O5313,N$12,)&lt;&gt;"",_xlfn.STDEV.S(OFFSET($O5313,,,N$12))*SQRT($J$12/$G$12),"")</f>
        <v>0.3368218517415239</v>
      </c>
      <c r="O5313" s="4">
        <f t="shared" ca="1" si="82"/>
        <v>1.6412888258277102E-2</v>
      </c>
    </row>
    <row r="5314" spans="2:15" x14ac:dyDescent="0.2">
      <c r="B5314" s="14">
        <v>33869</v>
      </c>
      <c r="C5314" s="25">
        <v>839.42</v>
      </c>
      <c r="D5314" s="25">
        <v>839.42</v>
      </c>
      <c r="E5314" s="25">
        <v>822.44</v>
      </c>
      <c r="F5314" s="16">
        <v>822.44</v>
      </c>
      <c r="G5314" s="28">
        <f ca="1">IFERROR($F5314/OFFSET($F5314,G$12,)-1,"")</f>
        <v>-2.0589951532040018E-2</v>
      </c>
      <c r="H5314" s="29">
        <f ca="1">IFERROR($F5314/OFFSET($F5314,H$12,)-1,"")</f>
        <v>2.9027576197387495E-2</v>
      </c>
      <c r="I5314" s="29">
        <f ca="1">IFERROR($F5314/OFFSET($F5314,I$12,)-1,"")</f>
        <v>0.13322769548742697</v>
      </c>
      <c r="J5314" s="29">
        <f ca="1">IFERROR($F5314/OFFSET($F5314,J$12,)-1,"")</f>
        <v>-0.26363384039609994</v>
      </c>
      <c r="K5314" s="30">
        <f>F5314/VLOOKUP(YEAR(B5314),$Z$13:$AB$35,3,FALSE)-1</f>
        <v>-6.764462482003375E-2</v>
      </c>
      <c r="L5314" s="21">
        <f>MAX(F5314:$F$5741)</f>
        <v>1257.96</v>
      </c>
      <c r="M5314" s="28">
        <f ca="1">IF(OFFSET($O5314,M$12,)&lt;&gt;"",_xlfn.STDEV.S(OFFSET($O5314,,,M$12))*SQRT($J$12/$G$12),"")</f>
        <v>0.35721932383251664</v>
      </c>
      <c r="N5314" s="30">
        <f ca="1">IF(OFFSET($O5314,N$12,)&lt;&gt;"",_xlfn.STDEV.S(OFFSET($O5314,,,N$12))*SQRT($J$12/$G$12),"")</f>
        <v>0.33473469630998615</v>
      </c>
      <c r="O5314" s="4">
        <f t="shared" ca="1" si="82"/>
        <v>-2.0804879946294368E-2</v>
      </c>
    </row>
    <row r="5315" spans="2:15" x14ac:dyDescent="0.2">
      <c r="B5315" s="14">
        <v>33868</v>
      </c>
      <c r="C5315" s="25">
        <v>836.2</v>
      </c>
      <c r="D5315" s="25">
        <v>842.15</v>
      </c>
      <c r="E5315" s="25">
        <v>830.21</v>
      </c>
      <c r="F5315" s="16">
        <v>839.73</v>
      </c>
      <c r="G5315" s="28">
        <f ca="1">IFERROR($F5315/OFFSET($F5315,G$12,)-1,"")</f>
        <v>4.822304654780396E-3</v>
      </c>
      <c r="H5315" s="29">
        <f ca="1">IFERROR($F5315/OFFSET($F5315,H$12,)-1,"")</f>
        <v>4.43883388886126E-2</v>
      </c>
      <c r="I5315" s="29">
        <f ca="1">IFERROR($F5315/OFFSET($F5315,I$12,)-1,"")</f>
        <v>0.11688501695816989</v>
      </c>
      <c r="J5315" s="29">
        <f ca="1">IFERROR($F5315/OFFSET($F5315,J$12,)-1,"")</f>
        <v>-0.24674381054897732</v>
      </c>
      <c r="K5315" s="30">
        <f>F5315/VLOOKUP(YEAR(B5315),$Z$13:$AB$35,3,FALSE)-1</f>
        <v>-4.8043894752355154E-2</v>
      </c>
      <c r="L5315" s="21">
        <f>MAX(F5315:$F$5741)</f>
        <v>1257.96</v>
      </c>
      <c r="M5315" s="28">
        <f ca="1">IF(OFFSET($O5315,M$12,)&lt;&gt;"",_xlfn.STDEV.S(OFFSET($O5315,,,M$12))*SQRT($J$12/$G$12),"")</f>
        <v>0.35908302053547347</v>
      </c>
      <c r="N5315" s="30">
        <f ca="1">IF(OFFSET($O5315,N$12,)&lt;&gt;"",_xlfn.STDEV.S(OFFSET($O5315,,,N$12))*SQRT($J$12/$G$12),"")</f>
        <v>0.33250948862864427</v>
      </c>
      <c r="O5315" s="4">
        <f t="shared" ca="1" si="82"/>
        <v>4.8107145893046795E-3</v>
      </c>
    </row>
    <row r="5316" spans="2:15" x14ac:dyDescent="0.2">
      <c r="B5316" s="14">
        <v>33865</v>
      </c>
      <c r="C5316" s="25">
        <v>806.37</v>
      </c>
      <c r="D5316" s="25">
        <v>835.7</v>
      </c>
      <c r="E5316" s="25">
        <v>806.37</v>
      </c>
      <c r="F5316" s="16">
        <v>835.7</v>
      </c>
      <c r="G5316" s="28">
        <f ca="1">IFERROR($F5316/OFFSET($F5316,G$12,)-1,"")</f>
        <v>3.6835771268346695E-2</v>
      </c>
      <c r="H5316" s="29">
        <f ca="1">IFERROR($F5316/OFFSET($F5316,H$12,)-1,"")</f>
        <v>0.12046658175236313</v>
      </c>
      <c r="I5316" s="29">
        <f ca="1">IFERROR($F5316/OFFSET($F5316,I$12,)-1,"")</f>
        <v>0.12069196727906673</v>
      </c>
      <c r="J5316" s="29">
        <f ca="1">IFERROR($F5316/OFFSET($F5316,J$12,)-1,"")</f>
        <v>-0.25497013461709905</v>
      </c>
      <c r="K5316" s="30">
        <f>F5316/VLOOKUP(YEAR(B5316),$Z$13:$AB$35,3,FALSE)-1</f>
        <v>-5.2612485971137324E-2</v>
      </c>
      <c r="L5316" s="21">
        <f>MAX(F5316:$F$5741)</f>
        <v>1257.96</v>
      </c>
      <c r="M5316" s="28">
        <f ca="1">IF(OFFSET($O5316,M$12,)&lt;&gt;"",_xlfn.STDEV.S(OFFSET($O5316,,,M$12))*SQRT($J$12/$G$12),"")</f>
        <v>0.37199301241586558</v>
      </c>
      <c r="N5316" s="30">
        <f ca="1">IF(OFFSET($O5316,N$12,)&lt;&gt;"",_xlfn.STDEV.S(OFFSET($O5316,,,N$12))*SQRT($J$12/$G$12),"")</f>
        <v>0.33222610333136621</v>
      </c>
      <c r="O5316" s="4">
        <f t="shared" ca="1" si="82"/>
        <v>3.6173547629837058E-2</v>
      </c>
    </row>
    <row r="5317" spans="2:15" x14ac:dyDescent="0.2">
      <c r="B5317" s="14">
        <v>33864</v>
      </c>
      <c r="C5317" s="25">
        <v>795.69</v>
      </c>
      <c r="D5317" s="25">
        <v>810.81</v>
      </c>
      <c r="E5317" s="25">
        <v>795.69</v>
      </c>
      <c r="F5317" s="16">
        <v>806.01</v>
      </c>
      <c r="G5317" s="28">
        <f ca="1">IFERROR($F5317/OFFSET($F5317,G$12,)-1,"")</f>
        <v>1.2893496701225304E-2</v>
      </c>
      <c r="H5317" s="29">
        <f ca="1">IFERROR($F5317/OFFSET($F5317,H$12,)-1,"")</f>
        <v>8.1413602028631571E-2</v>
      </c>
      <c r="I5317" s="29">
        <f ca="1">IFERROR($F5317/OFFSET($F5317,I$12,)-1,"")</f>
        <v>0.10083586003441791</v>
      </c>
      <c r="J5317" s="29">
        <f ca="1">IFERROR($F5317/OFFSET($F5317,J$12,)-1,"")</f>
        <v>-0.27546406580071015</v>
      </c>
      <c r="K5317" s="30">
        <f>F5317/VLOOKUP(YEAR(B5317),$Z$13:$AB$35,3,FALSE)-1</f>
        <v>-8.6270419788915254E-2</v>
      </c>
      <c r="L5317" s="21">
        <f>MAX(F5317:$F$5741)</f>
        <v>1257.96</v>
      </c>
      <c r="M5317" s="28">
        <f ca="1">IF(OFFSET($O5317,M$12,)&lt;&gt;"",_xlfn.STDEV.S(OFFSET($O5317,,,M$12))*SQRT($J$12/$G$12),"")</f>
        <v>0.37649036611967102</v>
      </c>
      <c r="N5317" s="30">
        <f ca="1">IF(OFFSET($O5317,N$12,)&lt;&gt;"",_xlfn.STDEV.S(OFFSET($O5317,,,N$12))*SQRT($J$12/$G$12),"")</f>
        <v>0.32278731299710528</v>
      </c>
      <c r="O5317" s="4">
        <f t="shared" ca="1" si="82"/>
        <v>1.2811083215351406E-2</v>
      </c>
    </row>
    <row r="5318" spans="2:15" x14ac:dyDescent="0.2">
      <c r="B5318" s="14">
        <v>33863</v>
      </c>
      <c r="C5318" s="25">
        <v>798.12</v>
      </c>
      <c r="D5318" s="25">
        <v>798.12</v>
      </c>
      <c r="E5318" s="25">
        <v>782.24</v>
      </c>
      <c r="F5318" s="16">
        <v>795.75</v>
      </c>
      <c r="G5318" s="28">
        <f ca="1">IFERROR($F5318/OFFSET($F5318,G$12,)-1,"")</f>
        <v>-4.3666483159001679E-3</v>
      </c>
      <c r="H5318" s="29">
        <f ca="1">IFERROR($F5318/OFFSET($F5318,H$12,)-1,"")</f>
        <v>6.0646451182938987E-2</v>
      </c>
      <c r="I5318" s="29">
        <f ca="1">IFERROR($F5318/OFFSET($F5318,I$12,)-1,"")</f>
        <v>9.3994885754351332E-2</v>
      </c>
      <c r="J5318" s="29">
        <f ca="1">IFERROR($F5318/OFFSET($F5318,J$12,)-1,"")</f>
        <v>-0.29271067578017362</v>
      </c>
      <c r="K5318" s="30">
        <f>F5318/VLOOKUP(YEAR(B5318),$Z$13:$AB$35,3,FALSE)-1</f>
        <v>-9.7901622246658548E-2</v>
      </c>
      <c r="L5318" s="21">
        <f>MAX(F5318:$F$5741)</f>
        <v>1257.96</v>
      </c>
      <c r="M5318" s="28">
        <f ca="1">IF(OFFSET($O5318,M$12,)&lt;&gt;"",_xlfn.STDEV.S(OFFSET($O5318,,,M$12))*SQRT($J$12/$G$12),"")</f>
        <v>0.38425418988701815</v>
      </c>
      <c r="N5318" s="30">
        <f ca="1">IF(OFFSET($O5318,N$12,)&lt;&gt;"",_xlfn.STDEV.S(OFFSET($O5318,,,N$12))*SQRT($J$12/$G$12),"")</f>
        <v>0.32116023460287502</v>
      </c>
      <c r="O5318" s="4">
        <f t="shared" ca="1" si="82"/>
        <v>-4.3762099697297035E-3</v>
      </c>
    </row>
    <row r="5319" spans="2:15" x14ac:dyDescent="0.2">
      <c r="B5319" s="14">
        <v>33862</v>
      </c>
      <c r="C5319" s="25">
        <v>803.98</v>
      </c>
      <c r="D5319" s="25">
        <v>809.42</v>
      </c>
      <c r="E5319" s="25">
        <v>799.24</v>
      </c>
      <c r="F5319" s="16">
        <v>799.24</v>
      </c>
      <c r="G5319" s="28">
        <f ca="1">IFERROR($F5319/OFFSET($F5319,G$12,)-1,"")</f>
        <v>-5.9698522461568704E-3</v>
      </c>
      <c r="H5319" s="29">
        <f ca="1">IFERROR($F5319/OFFSET($F5319,H$12,)-1,"")</f>
        <v>5.1659254190899784E-2</v>
      </c>
      <c r="I5319" s="29">
        <f ca="1">IFERROR($F5319/OFFSET($F5319,I$12,)-1,"")</f>
        <v>8.9610230262709534E-2</v>
      </c>
      <c r="J5319" s="29">
        <f ca="1">IFERROR($F5319/OFFSET($F5319,J$12,)-1,"")</f>
        <v>-0.30152848540991195</v>
      </c>
      <c r="K5319" s="30">
        <f>F5319/VLOOKUP(YEAR(B5319),$Z$13:$AB$35,3,FALSE)-1</f>
        <v>-9.3945199578283844E-2</v>
      </c>
      <c r="L5319" s="21">
        <f>MAX(F5319:$F$5741)</f>
        <v>1257.96</v>
      </c>
      <c r="M5319" s="28">
        <f ca="1">IF(OFFSET($O5319,M$12,)&lt;&gt;"",_xlfn.STDEV.S(OFFSET($O5319,,,M$12))*SQRT($J$12/$G$12),"")</f>
        <v>0.38497605718502081</v>
      </c>
      <c r="N5319" s="30">
        <f ca="1">IF(OFFSET($O5319,N$12,)&lt;&gt;"",_xlfn.STDEV.S(OFFSET($O5319,,,N$12))*SQRT($J$12/$G$12),"")</f>
        <v>0.32114874789230186</v>
      </c>
      <c r="O5319" s="4">
        <f t="shared" ca="1" si="82"/>
        <v>-5.9877430532634963E-3</v>
      </c>
    </row>
    <row r="5320" spans="2:15" x14ac:dyDescent="0.2">
      <c r="B5320" s="14">
        <v>33861</v>
      </c>
      <c r="C5320" s="25">
        <v>749.93</v>
      </c>
      <c r="D5320" s="25">
        <v>804.45</v>
      </c>
      <c r="E5320" s="25">
        <v>749.93</v>
      </c>
      <c r="F5320" s="16">
        <v>804.04</v>
      </c>
      <c r="G5320" s="28">
        <f ca="1">IFERROR($F5320/OFFSET($F5320,G$12,)-1,"")</f>
        <v>7.8018368304618724E-2</v>
      </c>
      <c r="H5320" s="29">
        <f ca="1">IFERROR($F5320/OFFSET($F5320,H$12,)-1,"")</f>
        <v>7.9002106901780778E-2</v>
      </c>
      <c r="I5320" s="29">
        <f ca="1">IFERROR($F5320/OFFSET($F5320,I$12,)-1,"")</f>
        <v>0.1550971152741063</v>
      </c>
      <c r="J5320" s="29">
        <f ca="1">IFERROR($F5320/OFFSET($F5320,J$12,)-1,"")</f>
        <v>-0.3008894956046918</v>
      </c>
      <c r="K5320" s="30">
        <f>F5320/VLOOKUP(YEAR(B5320),$Z$13:$AB$35,3,FALSE)-1</f>
        <v>-8.8503701352439124E-2</v>
      </c>
      <c r="L5320" s="21">
        <f>MAX(F5320:$F$5741)</f>
        <v>1257.96</v>
      </c>
      <c r="M5320" s="28">
        <f ca="1">IF(OFFSET($O5320,M$12,)&lt;&gt;"",_xlfn.STDEV.S(OFFSET($O5320,,,M$12))*SQRT($J$12/$G$12),"")</f>
        <v>0.38440274928502505</v>
      </c>
      <c r="N5320" s="30">
        <f ca="1">IF(OFFSET($O5320,N$12,)&lt;&gt;"",_xlfn.STDEV.S(OFFSET($O5320,,,N$12))*SQRT($J$12/$G$12),"")</f>
        <v>0.32175753430570014</v>
      </c>
      <c r="O5320" s="4">
        <f t="shared" ca="1" si="82"/>
        <v>7.5124511585255779E-2</v>
      </c>
    </row>
    <row r="5321" spans="2:15" x14ac:dyDescent="0.2">
      <c r="B5321" s="14">
        <v>33858</v>
      </c>
      <c r="C5321" s="25">
        <v>745.33</v>
      </c>
      <c r="D5321" s="25">
        <v>746.73</v>
      </c>
      <c r="E5321" s="25">
        <v>744.46</v>
      </c>
      <c r="F5321" s="16">
        <v>745.85</v>
      </c>
      <c r="G5321" s="28">
        <f ca="1">IFERROR($F5321/OFFSET($F5321,G$12,)-1,"")</f>
        <v>6.9767753880833894E-4</v>
      </c>
      <c r="H5321" s="29">
        <f ca="1">IFERROR($F5321/OFFSET($F5321,H$12,)-1,"")</f>
        <v>2.0971075794286476E-2</v>
      </c>
      <c r="I5321" s="29">
        <f ca="1">IFERROR($F5321/OFFSET($F5321,I$12,)-1,"")</f>
        <v>9.208445589785641E-2</v>
      </c>
      <c r="J5321" s="29">
        <f ca="1">IFERROR($F5321/OFFSET($F5321,J$12,)-1,"")</f>
        <v>-0.34685710282501714</v>
      </c>
      <c r="K5321" s="30">
        <f>F5321/VLOOKUP(YEAR(B5321),$Z$13:$AB$35,3,FALSE)-1</f>
        <v>-0.15447053088617069</v>
      </c>
      <c r="L5321" s="21">
        <f>MAX(F5321:$F$5741)</f>
        <v>1257.96</v>
      </c>
      <c r="M5321" s="28">
        <f ca="1">IF(OFFSET($O5321,M$12,)&lt;&gt;"",_xlfn.STDEV.S(OFFSET($O5321,,,M$12))*SQRT($J$12/$G$12),"")</f>
        <v>0.31939466416562151</v>
      </c>
      <c r="N5321" s="30">
        <f ca="1">IF(OFFSET($O5321,N$12,)&lt;&gt;"",_xlfn.STDEV.S(OFFSET($O5321,,,N$12))*SQRT($J$12/$G$12),"")</f>
        <v>0.27769889944009651</v>
      </c>
      <c r="O5321" s="4">
        <f t="shared" ca="1" si="82"/>
        <v>6.9743427497415968E-4</v>
      </c>
    </row>
    <row r="5322" spans="2:15" x14ac:dyDescent="0.2">
      <c r="B5322" s="14">
        <v>33857</v>
      </c>
      <c r="C5322" s="25">
        <v>750.61</v>
      </c>
      <c r="D5322" s="25">
        <v>751.12</v>
      </c>
      <c r="E5322" s="25">
        <v>745.18</v>
      </c>
      <c r="F5322" s="16">
        <v>745.33</v>
      </c>
      <c r="G5322" s="28">
        <f ca="1">IFERROR($F5322/OFFSET($F5322,G$12,)-1,"")</f>
        <v>-6.5578140619793057E-3</v>
      </c>
      <c r="H5322" s="29">
        <f ca="1">IFERROR($F5322/OFFSET($F5322,H$12,)-1,"")</f>
        <v>3.3443795843097091E-2</v>
      </c>
      <c r="I5322" s="29">
        <f ca="1">IFERROR($F5322/OFFSET($F5322,I$12,)-1,"")</f>
        <v>8.5031735864438573E-2</v>
      </c>
      <c r="J5322" s="29">
        <f ca="1">IFERROR($F5322/OFFSET($F5322,J$12,)-1,"")</f>
        <v>-0.34847067667858422</v>
      </c>
      <c r="K5322" s="30">
        <f>F5322/VLOOKUP(YEAR(B5322),$Z$13:$AB$35,3,FALSE)-1</f>
        <v>-0.15506002652730377</v>
      </c>
      <c r="L5322" s="21">
        <f>MAX(F5322:$F$5741)</f>
        <v>1257.96</v>
      </c>
      <c r="M5322" s="28">
        <f ca="1">IF(OFFSET($O5322,M$12,)&lt;&gt;"",_xlfn.STDEV.S(OFFSET($O5322,,,M$12))*SQRT($J$12/$G$12),"")</f>
        <v>0.32073777165038508</v>
      </c>
      <c r="N5322" s="30">
        <f ca="1">IF(OFFSET($O5322,N$12,)&lt;&gt;"",_xlfn.STDEV.S(OFFSET($O5322,,,N$12))*SQRT($J$12/$G$12),"")</f>
        <v>0.27793282606301239</v>
      </c>
      <c r="O5322" s="4">
        <f t="shared" ca="1" si="82"/>
        <v>-6.579410995511144E-3</v>
      </c>
    </row>
    <row r="5323" spans="2:15" x14ac:dyDescent="0.2">
      <c r="B5323" s="14">
        <v>33856</v>
      </c>
      <c r="C5323" s="25">
        <v>759.02</v>
      </c>
      <c r="D5323" s="25">
        <v>759.02</v>
      </c>
      <c r="E5323" s="25">
        <v>747.66</v>
      </c>
      <c r="F5323" s="16">
        <v>750.25</v>
      </c>
      <c r="G5323" s="28">
        <f ca="1">IFERROR($F5323/OFFSET($F5323,G$12,)-1,"")</f>
        <v>-1.2802968499171063E-2</v>
      </c>
      <c r="H5323" s="29">
        <f ca="1">IFERROR($F5323/OFFSET($F5323,H$12,)-1,"")</f>
        <v>4.512021842699121E-2</v>
      </c>
      <c r="I5323" s="29">
        <f ca="1">IFERROR($F5323/OFFSET($F5323,I$12,)-1,"")</f>
        <v>9.7739410344575228E-2</v>
      </c>
      <c r="J5323" s="29">
        <f ca="1">IFERROR($F5323/OFFSET($F5323,J$12,)-1,"")</f>
        <v>-0.33365011412990386</v>
      </c>
      <c r="K5323" s="30">
        <f>F5323/VLOOKUP(YEAR(B5323),$Z$13:$AB$35,3,FALSE)-1</f>
        <v>-0.14948249084581289</v>
      </c>
      <c r="L5323" s="21">
        <f>MAX(F5323:$F$5741)</f>
        <v>1257.96</v>
      </c>
      <c r="M5323" s="28">
        <f ca="1">IF(OFFSET($O5323,M$12,)&lt;&gt;"",_xlfn.STDEV.S(OFFSET($O5323,,,M$12))*SQRT($J$12/$G$12),"")</f>
        <v>0.32891705934506743</v>
      </c>
      <c r="N5323" s="30">
        <f ca="1">IF(OFFSET($O5323,N$12,)&lt;&gt;"",_xlfn.STDEV.S(OFFSET($O5323,,,N$12))*SQRT($J$12/$G$12),"")</f>
        <v>0.27791323272188639</v>
      </c>
      <c r="O5323" s="4">
        <f t="shared" ca="1" si="82"/>
        <v>-1.2885632824160153E-2</v>
      </c>
    </row>
    <row r="5324" spans="2:15" x14ac:dyDescent="0.2">
      <c r="B5324" s="14">
        <v>33855</v>
      </c>
      <c r="C5324" s="25">
        <v>745.53</v>
      </c>
      <c r="D5324" s="25">
        <v>763.2</v>
      </c>
      <c r="E5324" s="25">
        <v>745.53</v>
      </c>
      <c r="F5324" s="16">
        <v>759.98</v>
      </c>
      <c r="G5324" s="28">
        <f ca="1">IFERROR($F5324/OFFSET($F5324,G$12,)-1,"")</f>
        <v>1.987465947367717E-2</v>
      </c>
      <c r="H5324" s="29">
        <f ca="1">IFERROR($F5324/OFFSET($F5324,H$12,)-1,"")</f>
        <v>4.8826939000828018E-2</v>
      </c>
      <c r="I5324" s="29">
        <f ca="1">IFERROR($F5324/OFFSET($F5324,I$12,)-1,"")</f>
        <v>8.6104640361282181E-2</v>
      </c>
      <c r="J5324" s="29">
        <f ca="1">IFERROR($F5324/OFFSET($F5324,J$12,)-1,"")</f>
        <v>-0.3196179016821995</v>
      </c>
      <c r="K5324" s="30">
        <f>F5324/VLOOKUP(YEAR(B5324),$Z$13:$AB$35,3,FALSE)-1</f>
        <v>-0.13845212048383992</v>
      </c>
      <c r="L5324" s="21">
        <f>MAX(F5324:$F$5741)</f>
        <v>1257.96</v>
      </c>
      <c r="M5324" s="28">
        <f ca="1">IF(OFFSET($O5324,M$12,)&lt;&gt;"",_xlfn.STDEV.S(OFFSET($O5324,,,M$12))*SQRT($J$12/$G$12),"")</f>
        <v>0.32845201874992336</v>
      </c>
      <c r="N5324" s="30">
        <f ca="1">IF(OFFSET($O5324,N$12,)&lt;&gt;"",_xlfn.STDEV.S(OFFSET($O5324,,,N$12))*SQRT($J$12/$G$12),"")</f>
        <v>0.27748534494404992</v>
      </c>
      <c r="O5324" s="4">
        <f t="shared" ca="1" si="82"/>
        <v>1.9679736876517445E-2</v>
      </c>
    </row>
    <row r="5325" spans="2:15" x14ac:dyDescent="0.2">
      <c r="B5325" s="14">
        <v>33854</v>
      </c>
      <c r="C5325" s="25">
        <v>730.41</v>
      </c>
      <c r="D5325" s="25">
        <v>745.17</v>
      </c>
      <c r="E5325" s="25">
        <v>727.51</v>
      </c>
      <c r="F5325" s="16">
        <v>745.17</v>
      </c>
      <c r="G5325" s="28">
        <f ca="1">IFERROR($F5325/OFFSET($F5325,G$12,)-1,"")</f>
        <v>2.0040244753808834E-2</v>
      </c>
      <c r="H5325" s="29">
        <f ca="1">IFERROR($F5325/OFFSET($F5325,H$12,)-1,"")</f>
        <v>1.3037331085673731E-2</v>
      </c>
      <c r="I5325" s="29">
        <f ca="1">IFERROR($F5325/OFFSET($F5325,I$12,)-1,"")</f>
        <v>3.5994327660994418E-2</v>
      </c>
      <c r="J5325" s="29">
        <f ca="1">IFERROR($F5325/OFFSET($F5325,J$12,)-1,"")</f>
        <v>-0.33036484543493894</v>
      </c>
      <c r="K5325" s="30">
        <f>F5325/VLOOKUP(YEAR(B5325),$Z$13:$AB$35,3,FALSE)-1</f>
        <v>-0.1552414098014987</v>
      </c>
      <c r="L5325" s="21">
        <f>MAX(F5325:$F$5741)</f>
        <v>1257.96</v>
      </c>
      <c r="M5325" s="28">
        <f ca="1">IF(OFFSET($O5325,M$12,)&lt;&gt;"",_xlfn.STDEV.S(OFFSET($O5325,,,M$12))*SQRT($J$12/$G$12),"")</f>
        <v>0.32346859130734523</v>
      </c>
      <c r="N5325" s="30">
        <f ca="1">IF(OFFSET($O5325,N$12,)&lt;&gt;"",_xlfn.STDEV.S(OFFSET($O5325,,,N$12))*SQRT($J$12/$G$12),"")</f>
        <v>0.27297309197572261</v>
      </c>
      <c r="O5325" s="4">
        <f t="shared" ca="1" si="82"/>
        <v>1.9842082158815437E-2</v>
      </c>
    </row>
    <row r="5326" spans="2:15" x14ac:dyDescent="0.2">
      <c r="B5326" s="14">
        <v>33851</v>
      </c>
      <c r="C5326" s="25">
        <v>721.81</v>
      </c>
      <c r="D5326" s="25">
        <v>730.81</v>
      </c>
      <c r="E5326" s="25">
        <v>721.73</v>
      </c>
      <c r="F5326" s="16">
        <v>730.53</v>
      </c>
      <c r="G5326" s="28">
        <f ca="1">IFERROR($F5326/OFFSET($F5326,G$12,)-1,"")</f>
        <v>1.2922727083650942E-2</v>
      </c>
      <c r="H5326" s="29">
        <f ca="1">IFERROR($F5326/OFFSET($F5326,H$12,)-1,"")</f>
        <v>1.8358982937437318E-2</v>
      </c>
      <c r="I5326" s="29">
        <f ca="1">IFERROR($F5326/OFFSET($F5326,I$12,)-1,"")</f>
        <v>-1.8381908332325669E-2</v>
      </c>
      <c r="J5326" s="29">
        <f ca="1">IFERROR($F5326/OFFSET($F5326,J$12,)-1,"")</f>
        <v>-0.33990837708162036</v>
      </c>
      <c r="K5326" s="30">
        <f>F5326/VLOOKUP(YEAR(B5326),$Z$13:$AB$35,3,FALSE)-1</f>
        <v>-0.17183797939032552</v>
      </c>
      <c r="L5326" s="21">
        <f>MAX(F5326:$F$5741)</f>
        <v>1257.96</v>
      </c>
      <c r="M5326" s="28">
        <f ca="1">IF(OFFSET($O5326,M$12,)&lt;&gt;"",_xlfn.STDEV.S(OFFSET($O5326,,,M$12))*SQRT($J$12/$G$12),"")</f>
        <v>0.32740978032005469</v>
      </c>
      <c r="N5326" s="30">
        <f ca="1">IF(OFFSET($O5326,N$12,)&lt;&gt;"",_xlfn.STDEV.S(OFFSET($O5326,,,N$12))*SQRT($J$12/$G$12),"")</f>
        <v>0.26818981886007559</v>
      </c>
      <c r="O5326" s="4">
        <f t="shared" ca="1" si="82"/>
        <v>1.2839941097013597E-2</v>
      </c>
    </row>
    <row r="5327" spans="2:15" x14ac:dyDescent="0.2">
      <c r="B5327" s="14">
        <v>33850</v>
      </c>
      <c r="C5327" s="25">
        <v>717.86</v>
      </c>
      <c r="D5327" s="25">
        <v>726.01</v>
      </c>
      <c r="E5327" s="25">
        <v>716.38</v>
      </c>
      <c r="F5327" s="16">
        <v>721.21</v>
      </c>
      <c r="G5327" s="28">
        <f ca="1">IFERROR($F5327/OFFSET($F5327,G$12,)-1,"")</f>
        <v>4.6666480929429266E-3</v>
      </c>
      <c r="H5327" s="29">
        <f ca="1">IFERROR($F5327/OFFSET($F5327,H$12,)-1,"")</f>
        <v>6.4050682370015988E-3</v>
      </c>
      <c r="I5327" s="29">
        <f ca="1">IFERROR($F5327/OFFSET($F5327,I$12,)-1,"")</f>
        <v>-5.6069628950984773E-2</v>
      </c>
      <c r="J5327" s="29">
        <f ca="1">IFERROR($F5327/OFFSET($F5327,J$12,)-1,"")</f>
        <v>-0.34729763973356498</v>
      </c>
      <c r="K5327" s="30">
        <f>F5327/VLOOKUP(YEAR(B5327),$Z$13:$AB$35,3,FALSE)-1</f>
        <v>-0.18240355511217421</v>
      </c>
      <c r="L5327" s="21">
        <f>MAX(F5327:$F$5741)</f>
        <v>1257.96</v>
      </c>
      <c r="M5327" s="28">
        <f ca="1">IF(OFFSET($O5327,M$12,)&lt;&gt;"",_xlfn.STDEV.S(OFFSET($O5327,,,M$12))*SQRT($J$12/$G$12),"")</f>
        <v>0.32483074106889598</v>
      </c>
      <c r="N5327" s="30">
        <f ca="1">IF(OFFSET($O5327,N$12,)&lt;&gt;"",_xlfn.STDEV.S(OFFSET($O5327,,,N$12))*SQRT($J$12/$G$12),"")</f>
        <v>0.26557936853370862</v>
      </c>
      <c r="O5327" s="4">
        <f t="shared" ref="O5327:O5390" ca="1" si="83">IFERROR(LN(1+G5327),"")</f>
        <v>4.6557930487448763E-3</v>
      </c>
    </row>
    <row r="5328" spans="2:15" x14ac:dyDescent="0.2">
      <c r="B5328" s="14">
        <v>33849</v>
      </c>
      <c r="C5328" s="25">
        <v>723.76</v>
      </c>
      <c r="D5328" s="25">
        <v>723.76</v>
      </c>
      <c r="E5328" s="25">
        <v>713.04</v>
      </c>
      <c r="F5328" s="16">
        <v>717.86</v>
      </c>
      <c r="G5328" s="28">
        <f ca="1">IFERROR($F5328/OFFSET($F5328,G$12,)-1,"")</f>
        <v>-9.3016836875517983E-3</v>
      </c>
      <c r="H5328" s="29">
        <f ca="1">IFERROR($F5328/OFFSET($F5328,H$12,)-1,"")</f>
        <v>1.7216703745164486E-2</v>
      </c>
      <c r="I5328" s="29">
        <f ca="1">IFERROR($F5328/OFFSET($F5328,I$12,)-1,"")</f>
        <v>-6.8440176485855209E-2</v>
      </c>
      <c r="J5328" s="29">
        <f ca="1">IFERROR($F5328/OFFSET($F5328,J$12,)-1,"")</f>
        <v>-0.344671450220007</v>
      </c>
      <c r="K5328" s="30">
        <f>F5328/VLOOKUP(YEAR(B5328),$Z$13:$AB$35,3,FALSE)-1</f>
        <v>-0.18620126741562848</v>
      </c>
      <c r="L5328" s="21">
        <f>MAX(F5328:$F$5741)</f>
        <v>1257.96</v>
      </c>
      <c r="M5328" s="28">
        <f ca="1">IF(OFFSET($O5328,M$12,)&lt;&gt;"",_xlfn.STDEV.S(OFFSET($O5328,,,M$12))*SQRT($J$12/$G$12),"")</f>
        <v>0.32452149840990641</v>
      </c>
      <c r="N5328" s="30">
        <f ca="1">IF(OFFSET($O5328,N$12,)&lt;&gt;"",_xlfn.STDEV.S(OFFSET($O5328,,,N$12))*SQRT($J$12/$G$12),"")</f>
        <v>0.26488757530945128</v>
      </c>
      <c r="O5328" s="4">
        <f t="shared" ca="1" si="83"/>
        <v>-9.3452144974317964E-3</v>
      </c>
    </row>
    <row r="5329" spans="2:15" x14ac:dyDescent="0.2">
      <c r="B5329" s="14">
        <v>33848</v>
      </c>
      <c r="C5329" s="25">
        <v>734.86</v>
      </c>
      <c r="D5329" s="25">
        <v>734.86</v>
      </c>
      <c r="E5329" s="25">
        <v>723.75</v>
      </c>
      <c r="F5329" s="16">
        <v>724.6</v>
      </c>
      <c r="G5329" s="28">
        <f ca="1">IFERROR($F5329/OFFSET($F5329,G$12,)-1,"")</f>
        <v>-1.4926996383806013E-2</v>
      </c>
      <c r="H5329" s="29">
        <f ca="1">IFERROR($F5329/OFFSET($F5329,H$12,)-1,"")</f>
        <v>3.0769449620894118E-2</v>
      </c>
      <c r="I5329" s="29">
        <f ca="1">IFERROR($F5329/OFFSET($F5329,I$12,)-1,"")</f>
        <v>-5.6792887546698201E-2</v>
      </c>
      <c r="J5329" s="29">
        <f ca="1">IFERROR($F5329/OFFSET($F5329,J$12,)-1,"")</f>
        <v>-0.33936288543243187</v>
      </c>
      <c r="K5329" s="30">
        <f>F5329/VLOOKUP(YEAR(B5329),$Z$13:$AB$35,3,FALSE)-1</f>
        <v>-0.17856049699017129</v>
      </c>
      <c r="L5329" s="21">
        <f>MAX(F5329:$F$5741)</f>
        <v>1257.96</v>
      </c>
      <c r="M5329" s="28">
        <f ca="1">IF(OFFSET($O5329,M$12,)&lt;&gt;"",_xlfn.STDEV.S(OFFSET($O5329,,,M$12))*SQRT($J$12/$G$12),"")</f>
        <v>0.3282891147030868</v>
      </c>
      <c r="N5329" s="30">
        <f ca="1">IF(OFFSET($O5329,N$12,)&lt;&gt;"",_xlfn.STDEV.S(OFFSET($O5329,,,N$12))*SQRT($J$12/$G$12),"")</f>
        <v>0.26503133929511924</v>
      </c>
      <c r="O5329" s="4">
        <f t="shared" ca="1" si="83"/>
        <v>-1.5039525210064922E-2</v>
      </c>
    </row>
    <row r="5330" spans="2:15" x14ac:dyDescent="0.2">
      <c r="B5330" s="14">
        <v>33847</v>
      </c>
      <c r="C5330" s="25">
        <v>717.96</v>
      </c>
      <c r="D5330" s="25">
        <v>735.58</v>
      </c>
      <c r="E5330" s="25">
        <v>717.96</v>
      </c>
      <c r="F5330" s="16">
        <v>735.58</v>
      </c>
      <c r="G5330" s="28">
        <f ca="1">IFERROR($F5330/OFFSET($F5330,G$12,)-1,"")</f>
        <v>2.5398684063789423E-2</v>
      </c>
      <c r="H5330" s="29">
        <f ca="1">IFERROR($F5330/OFFSET($F5330,H$12,)-1,"")</f>
        <v>1.3544609025146537E-2</v>
      </c>
      <c r="I5330" s="29">
        <f ca="1">IFERROR($F5330/OFFSET($F5330,I$12,)-1,"")</f>
        <v>-6.0105798471799754E-2</v>
      </c>
      <c r="J5330" s="29">
        <f ca="1">IFERROR($F5330/OFFSET($F5330,J$12,)-1,"")</f>
        <v>-0.33638266392407346</v>
      </c>
      <c r="K5330" s="30">
        <f>F5330/VLOOKUP(YEAR(B5330),$Z$13:$AB$35,3,FALSE)-1</f>
        <v>-0.16611306979855112</v>
      </c>
      <c r="L5330" s="21">
        <f>MAX(F5330:$F$5741)</f>
        <v>1257.96</v>
      </c>
      <c r="M5330" s="28">
        <f ca="1">IF(OFFSET($O5330,M$12,)&lt;&gt;"",_xlfn.STDEV.S(OFFSET($O5330,,,M$12))*SQRT($J$12/$G$12),"")</f>
        <v>0.3623329663526324</v>
      </c>
      <c r="N5330" s="30">
        <f ca="1">IF(OFFSET($O5330,N$12,)&lt;&gt;"",_xlfn.STDEV.S(OFFSET($O5330,,,N$12))*SQRT($J$12/$G$12),"")</f>
        <v>0.26429890902044645</v>
      </c>
      <c r="O5330" s="4">
        <f t="shared" ca="1" si="83"/>
        <v>2.5081497027249603E-2</v>
      </c>
    </row>
    <row r="5331" spans="2:15" x14ac:dyDescent="0.2">
      <c r="B5331" s="14">
        <v>33844</v>
      </c>
      <c r="C5331" s="25">
        <v>716.86</v>
      </c>
      <c r="D5331" s="25">
        <v>718.19</v>
      </c>
      <c r="E5331" s="25">
        <v>709.04</v>
      </c>
      <c r="F5331" s="16">
        <v>717.36</v>
      </c>
      <c r="G5331" s="28">
        <f ca="1">IFERROR($F5331/OFFSET($F5331,G$12,)-1,"")</f>
        <v>1.0326253802572793E-3</v>
      </c>
      <c r="H5331" s="29">
        <f ca="1">IFERROR($F5331/OFFSET($F5331,H$12,)-1,"")</f>
        <v>-4.5873512003724137E-2</v>
      </c>
      <c r="I5331" s="29">
        <f ca="1">IFERROR($F5331/OFFSET($F5331,I$12,)-1,"")</f>
        <v>-9.4425368612401472E-2</v>
      </c>
      <c r="J5331" s="29">
        <f ca="1">IFERROR($F5331/OFFSET($F5331,J$12,)-1,"")</f>
        <v>-0.34515778615571402</v>
      </c>
      <c r="K5331" s="30">
        <f>F5331/VLOOKUP(YEAR(B5331),$Z$13:$AB$35,3,FALSE)-1</f>
        <v>-0.1867680901474873</v>
      </c>
      <c r="L5331" s="21">
        <f>MAX(F5331:$F$5741)</f>
        <v>1257.96</v>
      </c>
      <c r="M5331" s="28">
        <f ca="1">IF(OFFSET($O5331,M$12,)&lt;&gt;"",_xlfn.STDEV.S(OFFSET($O5331,,,M$12))*SQRT($J$12/$G$12),"")</f>
        <v>0.3524545181784598</v>
      </c>
      <c r="N5331" s="30">
        <f ca="1">IF(OFFSET($O5331,N$12,)&lt;&gt;"",_xlfn.STDEV.S(OFFSET($O5331,,,N$12))*SQRT($J$12/$G$12),"")</f>
        <v>0.2576024134809291</v>
      </c>
      <c r="O5331" s="4">
        <f t="shared" ca="1" si="83"/>
        <v>1.032092589419986E-3</v>
      </c>
    </row>
    <row r="5332" spans="2:15" x14ac:dyDescent="0.2">
      <c r="B5332" s="14">
        <v>33843</v>
      </c>
      <c r="C5332" s="25">
        <v>706.09</v>
      </c>
      <c r="D5332" s="25">
        <v>719.35</v>
      </c>
      <c r="E5332" s="25">
        <v>706.09</v>
      </c>
      <c r="F5332" s="16">
        <v>716.62</v>
      </c>
      <c r="G5332" s="28">
        <f ca="1">IFERROR($F5332/OFFSET($F5332,G$12,)-1,"")</f>
        <v>1.5459608054299911E-2</v>
      </c>
      <c r="H5332" s="29">
        <f ca="1">IFERROR($F5332/OFFSET($F5332,H$12,)-1,"")</f>
        <v>-3.8996915649725183E-2</v>
      </c>
      <c r="I5332" s="29">
        <f ca="1">IFERROR($F5332/OFFSET($F5332,I$12,)-1,"")</f>
        <v>-7.3559830385768965E-2</v>
      </c>
      <c r="J5332" s="29">
        <f ca="1">IFERROR($F5332/OFFSET($F5332,J$12,)-1,"")</f>
        <v>-0.34451690799162149</v>
      </c>
      <c r="K5332" s="30">
        <f>F5332/VLOOKUP(YEAR(B5332),$Z$13:$AB$35,3,FALSE)-1</f>
        <v>-0.18760698779063834</v>
      </c>
      <c r="L5332" s="21">
        <f>MAX(F5332:$F$5741)</f>
        <v>1257.96</v>
      </c>
      <c r="M5332" s="28">
        <f ca="1">IF(OFFSET($O5332,M$12,)&lt;&gt;"",_xlfn.STDEV.S(OFFSET($O5332,,,M$12))*SQRT($J$12/$G$12),"")</f>
        <v>0.35256899559377952</v>
      </c>
      <c r="N5332" s="30">
        <f ca="1">IF(OFFSET($O5332,N$12,)&lt;&gt;"",_xlfn.STDEV.S(OFFSET($O5332,,,N$12))*SQRT($J$12/$G$12),"")</f>
        <v>0.25973947782140766</v>
      </c>
      <c r="O5332" s="4">
        <f t="shared" ca="1" si="83"/>
        <v>1.5341325820651092E-2</v>
      </c>
    </row>
    <row r="5333" spans="2:15" x14ac:dyDescent="0.2">
      <c r="B5333" s="14">
        <v>33842</v>
      </c>
      <c r="C5333" s="25">
        <v>704.17</v>
      </c>
      <c r="D5333" s="25">
        <v>713.44</v>
      </c>
      <c r="E5333" s="25">
        <v>702.52</v>
      </c>
      <c r="F5333" s="16">
        <v>705.71</v>
      </c>
      <c r="G5333" s="28">
        <f ca="1">IFERROR($F5333/OFFSET($F5333,G$12,)-1,"")</f>
        <v>3.8977481258091196E-3</v>
      </c>
      <c r="H5333" s="29">
        <f ca="1">IFERROR($F5333/OFFSET($F5333,H$12,)-1,"")</f>
        <v>-3.6152312272938247E-2</v>
      </c>
      <c r="I5333" s="29">
        <f ca="1">IFERROR($F5333/OFFSET($F5333,I$12,)-1,"")</f>
        <v>-7.8430860441124572E-2</v>
      </c>
      <c r="J5333" s="29">
        <f ca="1">IFERROR($F5333/OFFSET($F5333,J$12,)-1,"")</f>
        <v>-0.30342901137081491</v>
      </c>
      <c r="K5333" s="30">
        <f>F5333/VLOOKUP(YEAR(B5333),$Z$13:$AB$35,3,FALSE)-1</f>
        <v>-0.19997505979979813</v>
      </c>
      <c r="L5333" s="21">
        <f>MAX(F5333:$F$5741)</f>
        <v>1257.96</v>
      </c>
      <c r="M5333" s="28">
        <f ca="1">IF(OFFSET($O5333,M$12,)&lt;&gt;"",_xlfn.STDEV.S(OFFSET($O5333,,,M$12))*SQRT($J$12/$G$12),"")</f>
        <v>0.34678834723678109</v>
      </c>
      <c r="N5333" s="30">
        <f ca="1">IF(OFFSET($O5333,N$12,)&lt;&gt;"",_xlfn.STDEV.S(OFFSET($O5333,,,N$12))*SQRT($J$12/$G$12),"")</f>
        <v>0.25678396896252564</v>
      </c>
      <c r="O5333" s="4">
        <f t="shared" ca="1" si="83"/>
        <v>3.8901715868285454E-3</v>
      </c>
    </row>
    <row r="5334" spans="2:15" x14ac:dyDescent="0.2">
      <c r="B5334" s="14">
        <v>33841</v>
      </c>
      <c r="C5334" s="25">
        <v>725.39</v>
      </c>
      <c r="D5334" s="25">
        <v>725.39</v>
      </c>
      <c r="E5334" s="25">
        <v>702.81</v>
      </c>
      <c r="F5334" s="16">
        <v>702.97</v>
      </c>
      <c r="G5334" s="28">
        <f ca="1">IFERROR($F5334/OFFSET($F5334,G$12,)-1,"")</f>
        <v>-3.1388219083706481E-2</v>
      </c>
      <c r="H5334" s="29">
        <f ca="1">IFERROR($F5334/OFFSET($F5334,H$12,)-1,"")</f>
        <v>-3.3558800076988637E-2</v>
      </c>
      <c r="I5334" s="29">
        <f ca="1">IFERROR($F5334/OFFSET($F5334,I$12,)-1,"")</f>
        <v>-8.8307005939874839E-2</v>
      </c>
      <c r="J5334" s="29">
        <f ca="1">IFERROR($F5334/OFFSET($F5334,J$12,)-1,"")</f>
        <v>-0.27293506815878199</v>
      </c>
      <c r="K5334" s="30">
        <f>F5334/VLOOKUP(YEAR(B5334),$Z$13:$AB$35,3,FALSE)-1</f>
        <v>-0.20308124837038466</v>
      </c>
      <c r="L5334" s="21">
        <f>MAX(F5334:$F$5741)</f>
        <v>1257.96</v>
      </c>
      <c r="M5334" s="28">
        <f ca="1">IF(OFFSET($O5334,M$12,)&lt;&gt;"",_xlfn.STDEV.S(OFFSET($O5334,,,M$12))*SQRT($J$12/$G$12),"")</f>
        <v>0.34572504346856359</v>
      </c>
      <c r="N5334" s="30">
        <f ca="1">IF(OFFSET($O5334,N$12,)&lt;&gt;"",_xlfn.STDEV.S(OFFSET($O5334,,,N$12))*SQRT($J$12/$G$12),"")</f>
        <v>0.25674119759437014</v>
      </c>
      <c r="O5334" s="4">
        <f t="shared" ca="1" si="83"/>
        <v>-3.1891386257846759E-2</v>
      </c>
    </row>
    <row r="5335" spans="2:15" x14ac:dyDescent="0.2">
      <c r="B5335" s="14">
        <v>33840</v>
      </c>
      <c r="C5335" s="25">
        <v>751.72</v>
      </c>
      <c r="D5335" s="25">
        <v>751.72</v>
      </c>
      <c r="E5335" s="25">
        <v>725.41</v>
      </c>
      <c r="F5335" s="16">
        <v>725.75</v>
      </c>
      <c r="G5335" s="28">
        <f ca="1">IFERROR($F5335/OFFSET($F5335,G$12,)-1,"")</f>
        <v>-3.4714371217663076E-2</v>
      </c>
      <c r="H5335" s="29">
        <f ca="1">IFERROR($F5335/OFFSET($F5335,H$12,)-1,"")</f>
        <v>-1.0579269539610858E-2</v>
      </c>
      <c r="I5335" s="29">
        <f ca="1">IFERROR($F5335/OFFSET($F5335,I$12,)-1,"")</f>
        <v>-8.6371418500428065E-2</v>
      </c>
      <c r="J5335" s="29">
        <f ca="1">IFERROR($F5335/OFFSET($F5335,J$12,)-1,"")</f>
        <v>-0.28507397994365313</v>
      </c>
      <c r="K5335" s="30">
        <f>F5335/VLOOKUP(YEAR(B5335),$Z$13:$AB$35,3,FALSE)-1</f>
        <v>-0.17725680470689598</v>
      </c>
      <c r="L5335" s="21">
        <f>MAX(F5335:$F$5741)</f>
        <v>1257.96</v>
      </c>
      <c r="M5335" s="28">
        <f ca="1">IF(OFFSET($O5335,M$12,)&lt;&gt;"",_xlfn.STDEV.S(OFFSET($O5335,,,M$12))*SQRT($J$12/$G$12),"")</f>
        <v>0.34314380102467923</v>
      </c>
      <c r="N5335" s="30">
        <f ca="1">IF(OFFSET($O5335,N$12,)&lt;&gt;"",_xlfn.STDEV.S(OFFSET($O5335,,,N$12))*SQRT($J$12/$G$12),"")</f>
        <v>0.25095537397466938</v>
      </c>
      <c r="O5335" s="4">
        <f t="shared" ca="1" si="83"/>
        <v>-3.5331233063589818E-2</v>
      </c>
    </row>
    <row r="5336" spans="2:15" x14ac:dyDescent="0.2">
      <c r="B5336" s="14">
        <v>33837</v>
      </c>
      <c r="C5336" s="25">
        <v>746.3</v>
      </c>
      <c r="D5336" s="25">
        <v>754.96</v>
      </c>
      <c r="E5336" s="25">
        <v>746.3</v>
      </c>
      <c r="F5336" s="16">
        <v>751.85</v>
      </c>
      <c r="G5336" s="28">
        <f ca="1">IFERROR($F5336/OFFSET($F5336,G$12,)-1,"")</f>
        <v>8.2472844307361903E-3</v>
      </c>
      <c r="H5336" s="29">
        <f ca="1">IFERROR($F5336/OFFSET($F5336,H$12,)-1,"")</f>
        <v>8.0120101137800326E-2</v>
      </c>
      <c r="I5336" s="29">
        <f ca="1">IFERROR($F5336/OFFSET($F5336,I$12,)-1,"")</f>
        <v>-6.3920118527372116E-2</v>
      </c>
      <c r="J5336" s="29">
        <f ca="1">IFERROR($F5336/OFFSET($F5336,J$12,)-1,"")</f>
        <v>-0.31266969566767522</v>
      </c>
      <c r="K5336" s="30">
        <f>F5336/VLOOKUP(YEAR(B5336),$Z$13:$AB$35,3,FALSE)-1</f>
        <v>-0.14766865810386454</v>
      </c>
      <c r="L5336" s="21">
        <f>MAX(F5336:$F$5741)</f>
        <v>1257.96</v>
      </c>
      <c r="M5336" s="28">
        <f ca="1">IF(OFFSET($O5336,M$12,)&lt;&gt;"",_xlfn.STDEV.S(OFFSET($O5336,,,M$12))*SQRT($J$12/$G$12),"")</f>
        <v>0.3329362641376124</v>
      </c>
      <c r="N5336" s="30">
        <f ca="1">IF(OFFSET($O5336,N$12,)&lt;&gt;"",_xlfn.STDEV.S(OFFSET($O5336,,,N$12))*SQRT($J$12/$G$12),"")</f>
        <v>0.24422464030021188</v>
      </c>
      <c r="O5336" s="4">
        <f t="shared" ca="1" si="83"/>
        <v>8.2134614185799433E-3</v>
      </c>
    </row>
    <row r="5337" spans="2:15" x14ac:dyDescent="0.2">
      <c r="B5337" s="14">
        <v>33836</v>
      </c>
      <c r="C5337" s="25">
        <v>732.82</v>
      </c>
      <c r="D5337" s="25">
        <v>749.53</v>
      </c>
      <c r="E5337" s="25">
        <v>732.82</v>
      </c>
      <c r="F5337" s="16">
        <v>745.7</v>
      </c>
      <c r="G5337" s="28">
        <f ca="1">IFERROR($F5337/OFFSET($F5337,G$12,)-1,"")</f>
        <v>1.8465404681909048E-2</v>
      </c>
      <c r="H5337" s="29">
        <f ca="1">IFERROR($F5337/OFFSET($F5337,H$12,)-1,"")</f>
        <v>9.1864823708562637E-2</v>
      </c>
      <c r="I5337" s="29">
        <f ca="1">IFERROR($F5337/OFFSET($F5337,I$12,)-1,"")</f>
        <v>-8.1593694192992228E-2</v>
      </c>
      <c r="J5337" s="29">
        <f ca="1">IFERROR($F5337/OFFSET($F5337,J$12,)-1,"")</f>
        <v>-0.31162764936119924</v>
      </c>
      <c r="K5337" s="30">
        <f>F5337/VLOOKUP(YEAR(B5337),$Z$13:$AB$35,3,FALSE)-1</f>
        <v>-0.15464057770572825</v>
      </c>
      <c r="L5337" s="21">
        <f>MAX(F5337:$F$5741)</f>
        <v>1257.96</v>
      </c>
      <c r="M5337" s="28">
        <f ca="1">IF(OFFSET($O5337,M$12,)&lt;&gt;"",_xlfn.STDEV.S(OFFSET($O5337,,,M$12))*SQRT($J$12/$G$12),"")</f>
        <v>0.33025248448980971</v>
      </c>
      <c r="N5337" s="30">
        <f ca="1">IF(OFFSET($O5337,N$12,)&lt;&gt;"",_xlfn.STDEV.S(OFFSET($O5337,,,N$12))*SQRT($J$12/$G$12),"")</f>
        <v>0.24388915339267478</v>
      </c>
      <c r="O5337" s="4">
        <f t="shared" ca="1" si="83"/>
        <v>1.8296989177946206E-2</v>
      </c>
    </row>
    <row r="5338" spans="2:15" x14ac:dyDescent="0.2">
      <c r="B5338" s="14">
        <v>33835</v>
      </c>
      <c r="C5338" s="25">
        <v>727.14</v>
      </c>
      <c r="D5338" s="25">
        <v>738.98</v>
      </c>
      <c r="E5338" s="25">
        <v>725.23</v>
      </c>
      <c r="F5338" s="16">
        <v>732.18</v>
      </c>
      <c r="G5338" s="28">
        <f ca="1">IFERROR($F5338/OFFSET($F5338,G$12,)-1,"")</f>
        <v>6.5990266435700384E-3</v>
      </c>
      <c r="H5338" s="29">
        <f ca="1">IFERROR($F5338/OFFSET($F5338,H$12,)-1,"")</f>
        <v>6.5888313049554448E-2</v>
      </c>
      <c r="I5338" s="29">
        <f ca="1">IFERROR($F5338/OFFSET($F5338,I$12,)-1,"")</f>
        <v>-8.5449481007756845E-2</v>
      </c>
      <c r="J5338" s="29">
        <f ca="1">IFERROR($F5338/OFFSET($F5338,J$12,)-1,"")</f>
        <v>-0.32131402829016886</v>
      </c>
      <c r="K5338" s="30">
        <f>F5338/VLOOKUP(YEAR(B5338),$Z$13:$AB$35,3,FALSE)-1</f>
        <v>-0.16996746437519139</v>
      </c>
      <c r="L5338" s="21">
        <f>MAX(F5338:$F$5741)</f>
        <v>1257.96</v>
      </c>
      <c r="M5338" s="28">
        <f ca="1">IF(OFFSET($O5338,M$12,)&lt;&gt;"",_xlfn.STDEV.S(OFFSET($O5338,,,M$12))*SQRT($J$12/$G$12),"")</f>
        <v>0.32361293653267897</v>
      </c>
      <c r="N5338" s="30">
        <f ca="1">IF(OFFSET($O5338,N$12,)&lt;&gt;"",_xlfn.STDEV.S(OFFSET($O5338,,,N$12))*SQRT($J$12/$G$12),"")</f>
        <v>0.23977125712195321</v>
      </c>
      <c r="O5338" s="4">
        <f t="shared" ca="1" si="83"/>
        <v>6.577348385256118E-3</v>
      </c>
    </row>
    <row r="5339" spans="2:15" x14ac:dyDescent="0.2">
      <c r="B5339" s="14">
        <v>33834</v>
      </c>
      <c r="C5339" s="25">
        <v>733.13</v>
      </c>
      <c r="D5339" s="25">
        <v>733.13</v>
      </c>
      <c r="E5339" s="25">
        <v>715.65</v>
      </c>
      <c r="F5339" s="16">
        <v>727.38</v>
      </c>
      <c r="G5339" s="28">
        <f ca="1">IFERROR($F5339/OFFSET($F5339,G$12,)-1,"")</f>
        <v>-8.3570776131204338E-3</v>
      </c>
      <c r="H5339" s="29">
        <f ca="1">IFERROR($F5339/OFFSET($F5339,H$12,)-1,"")</f>
        <v>6.4276830784987915E-2</v>
      </c>
      <c r="I5339" s="29">
        <f ca="1">IFERROR($F5339/OFFSET($F5339,I$12,)-1,"")</f>
        <v>-0.14212928563846727</v>
      </c>
      <c r="J5339" s="29">
        <f ca="1">IFERROR($F5339/OFFSET($F5339,J$12,)-1,"")</f>
        <v>-0.32641892079602164</v>
      </c>
      <c r="K5339" s="30">
        <f>F5339/VLOOKUP(YEAR(B5339),$Z$13:$AB$35,3,FALSE)-1</f>
        <v>-0.17540896260103622</v>
      </c>
      <c r="L5339" s="21">
        <f>MAX(F5339:$F$5741)</f>
        <v>1257.96</v>
      </c>
      <c r="M5339" s="28">
        <f ca="1">IF(OFFSET($O5339,M$12,)&lt;&gt;"",_xlfn.STDEV.S(OFFSET($O5339,,,M$12))*SQRT($J$12/$G$12),"")</f>
        <v>0.32108129996917167</v>
      </c>
      <c r="N5339" s="30">
        <f ca="1">IF(OFFSET($O5339,N$12,)&lt;&gt;"",_xlfn.STDEV.S(OFFSET($O5339,,,N$12))*SQRT($J$12/$G$12),"")</f>
        <v>0.23862185785451939</v>
      </c>
      <c r="O5339" s="4">
        <f t="shared" ca="1" si="83"/>
        <v>-8.392193768724257E-3</v>
      </c>
    </row>
    <row r="5340" spans="2:15" x14ac:dyDescent="0.2">
      <c r="B5340" s="14">
        <v>33833</v>
      </c>
      <c r="C5340" s="25">
        <v>698.24</v>
      </c>
      <c r="D5340" s="25">
        <v>734.21</v>
      </c>
      <c r="E5340" s="25">
        <v>698.24</v>
      </c>
      <c r="F5340" s="16">
        <v>733.51</v>
      </c>
      <c r="G5340" s="28">
        <f ca="1">IFERROR($F5340/OFFSET($F5340,G$12,)-1,"")</f>
        <v>5.3772554878749546E-2</v>
      </c>
      <c r="H5340" s="29">
        <f ca="1">IFERROR($F5340/OFFSET($F5340,H$12,)-1,"")</f>
        <v>4.8275763508781822E-2</v>
      </c>
      <c r="I5340" s="29">
        <f ca="1">IFERROR($F5340/OFFSET($F5340,I$12,)-1,"")</f>
        <v>-0.14860598463217023</v>
      </c>
      <c r="J5340" s="29">
        <f ca="1">IFERROR($F5340/OFFSET($F5340,J$12,)-1,"")</f>
        <v>-0.32322412186412997</v>
      </c>
      <c r="K5340" s="30">
        <f>F5340/VLOOKUP(YEAR(B5340),$Z$13:$AB$35,3,FALSE)-1</f>
        <v>-0.16845971590844677</v>
      </c>
      <c r="L5340" s="21">
        <f>MAX(F5340:$F$5741)</f>
        <v>1257.96</v>
      </c>
      <c r="M5340" s="28">
        <f ca="1">IF(OFFSET($O5340,M$12,)&lt;&gt;"",_xlfn.STDEV.S(OFFSET($O5340,,,M$12))*SQRT($J$12/$G$12),"")</f>
        <v>0.32118137615487125</v>
      </c>
      <c r="N5340" s="30">
        <f ca="1">IF(OFFSET($O5340,N$12,)&lt;&gt;"",_xlfn.STDEV.S(OFFSET($O5340,,,N$12))*SQRT($J$12/$G$12),"")</f>
        <v>0.23920662736148585</v>
      </c>
      <c r="O5340" s="4">
        <f t="shared" ca="1" si="83"/>
        <v>5.2376634497502302E-2</v>
      </c>
    </row>
    <row r="5341" spans="2:15" x14ac:dyDescent="0.2">
      <c r="B5341" s="14">
        <v>33830</v>
      </c>
      <c r="C5341" s="25">
        <v>683.32</v>
      </c>
      <c r="D5341" s="25">
        <v>696.08</v>
      </c>
      <c r="E5341" s="25">
        <v>683.32</v>
      </c>
      <c r="F5341" s="16">
        <v>696.08</v>
      </c>
      <c r="G5341" s="28">
        <f ca="1">IFERROR($F5341/OFFSET($F5341,G$12,)-1,"")</f>
        <v>1.9210495490219026E-2</v>
      </c>
      <c r="H5341" s="29">
        <f ca="1">IFERROR($F5341/OFFSET($F5341,H$12,)-1,"")</f>
        <v>-3.2254476698921009E-2</v>
      </c>
      <c r="I5341" s="29">
        <f ca="1">IFERROR($F5341/OFFSET($F5341,I$12,)-1,"")</f>
        <v>-0.19070816523467926</v>
      </c>
      <c r="J5341" s="29">
        <f ca="1">IFERROR($F5341/OFFSET($F5341,J$12,)-1,"")</f>
        <v>-0.36028526527648852</v>
      </c>
      <c r="K5341" s="30">
        <f>F5341/VLOOKUP(YEAR(B5341),$Z$13:$AB$35,3,FALSE)-1</f>
        <v>-0.21089206561539942</v>
      </c>
      <c r="L5341" s="21">
        <f>MAX(F5341:$F$5741)</f>
        <v>1257.96</v>
      </c>
      <c r="M5341" s="28">
        <f ca="1">IF(OFFSET($O5341,M$12,)&lt;&gt;"",_xlfn.STDEV.S(OFFSET($O5341,,,M$12))*SQRT($J$12/$G$12),"")</f>
        <v>0.26753622567258989</v>
      </c>
      <c r="N5341" s="30">
        <f ca="1">IF(OFFSET($O5341,N$12,)&lt;&gt;"",_xlfn.STDEV.S(OFFSET($O5341,,,N$12))*SQRT($J$12/$G$12),"")</f>
        <v>0.2089359227960281</v>
      </c>
      <c r="O5341" s="4">
        <f t="shared" ca="1" si="83"/>
        <v>1.9028303555717999E-2</v>
      </c>
    </row>
    <row r="5342" spans="2:15" x14ac:dyDescent="0.2">
      <c r="B5342" s="14">
        <v>33829</v>
      </c>
      <c r="C5342" s="25">
        <v>686.73</v>
      </c>
      <c r="D5342" s="25">
        <v>686.73</v>
      </c>
      <c r="E5342" s="25">
        <v>677.8</v>
      </c>
      <c r="F5342" s="16">
        <v>682.96</v>
      </c>
      <c r="G5342" s="28">
        <f ca="1">IFERROR($F5342/OFFSET($F5342,G$12,)-1,"")</f>
        <v>-5.7648634484364081E-3</v>
      </c>
      <c r="H5342" s="29">
        <f ca="1">IFERROR($F5342/OFFSET($F5342,H$12,)-1,"")</f>
        <v>-8.2302038403138877E-2</v>
      </c>
      <c r="I5342" s="29">
        <f ca="1">IFERROR($F5342/OFFSET($F5342,I$12,)-1,"")</f>
        <v>-0.20940893200287081</v>
      </c>
      <c r="J5342" s="29">
        <f ca="1">IFERROR($F5342/OFFSET($F5342,J$12,)-1,"")</f>
        <v>-0.37438969652001064</v>
      </c>
      <c r="K5342" s="30">
        <f>F5342/VLOOKUP(YEAR(B5342),$Z$13:$AB$35,3,FALSE)-1</f>
        <v>-0.2257654940993753</v>
      </c>
      <c r="L5342" s="21">
        <f>MAX(F5342:$F$5741)</f>
        <v>1257.96</v>
      </c>
      <c r="M5342" s="28">
        <f ca="1">IF(OFFSET($O5342,M$12,)&lt;&gt;"",_xlfn.STDEV.S(OFFSET($O5342,,,M$12))*SQRT($J$12/$G$12),"")</f>
        <v>0.25443706914807429</v>
      </c>
      <c r="N5342" s="30">
        <f ca="1">IF(OFFSET($O5342,N$12,)&lt;&gt;"",_xlfn.STDEV.S(OFFSET($O5342,,,N$12))*SQRT($J$12/$G$12),"")</f>
        <v>0.20729916971369172</v>
      </c>
      <c r="O5342" s="4">
        <f t="shared" ca="1" si="83"/>
        <v>-5.781544413610255E-3</v>
      </c>
    </row>
    <row r="5343" spans="2:15" x14ac:dyDescent="0.2">
      <c r="B5343" s="14">
        <v>33828</v>
      </c>
      <c r="C5343" s="25">
        <v>683.45</v>
      </c>
      <c r="D5343" s="25">
        <v>692.98</v>
      </c>
      <c r="E5343" s="25">
        <v>683.45</v>
      </c>
      <c r="F5343" s="16">
        <v>686.92</v>
      </c>
      <c r="G5343" s="28">
        <f ca="1">IFERROR($F5343/OFFSET($F5343,G$12,)-1,"")</f>
        <v>5.0771819445458721E-3</v>
      </c>
      <c r="H5343" s="29">
        <f ca="1">IFERROR($F5343/OFFSET($F5343,H$12,)-1,"")</f>
        <v>-0.10094889077939928</v>
      </c>
      <c r="I5343" s="29">
        <f ca="1">IFERROR($F5343/OFFSET($F5343,I$12,)-1,"")</f>
        <v>-0.2059370917960397</v>
      </c>
      <c r="J5343" s="29">
        <f ca="1">IFERROR($F5343/OFFSET($F5343,J$12,)-1,"")</f>
        <v>-0.37073340539748256</v>
      </c>
      <c r="K5343" s="30">
        <f>F5343/VLOOKUP(YEAR(B5343),$Z$13:$AB$35,3,FALSE)-1</f>
        <v>-0.2212762580630534</v>
      </c>
      <c r="L5343" s="21">
        <f>MAX(F5343:$F$5741)</f>
        <v>1257.96</v>
      </c>
      <c r="M5343" s="28">
        <f ca="1">IF(OFFSET($O5343,M$12,)&lt;&gt;"",_xlfn.STDEV.S(OFFSET($O5343,,,M$12))*SQRT($J$12/$G$12),"")</f>
        <v>0.25421425781413365</v>
      </c>
      <c r="N5343" s="30">
        <f ca="1">IF(OFFSET($O5343,N$12,)&lt;&gt;"",_xlfn.STDEV.S(OFFSET($O5343,,,N$12))*SQRT($J$12/$G$12),"")</f>
        <v>0.20730252063667334</v>
      </c>
      <c r="O5343" s="4">
        <f t="shared" ca="1" si="83"/>
        <v>5.064336516999131E-3</v>
      </c>
    </row>
    <row r="5344" spans="2:15" x14ac:dyDescent="0.2">
      <c r="B5344" s="14">
        <v>33827</v>
      </c>
      <c r="C5344" s="25">
        <v>699.8</v>
      </c>
      <c r="D5344" s="25">
        <v>699.8</v>
      </c>
      <c r="E5344" s="25">
        <v>674.64</v>
      </c>
      <c r="F5344" s="16">
        <v>683.45</v>
      </c>
      <c r="G5344" s="28">
        <f ca="1">IFERROR($F5344/OFFSET($F5344,G$12,)-1,"")</f>
        <v>-2.326611693081615E-2</v>
      </c>
      <c r="H5344" s="29">
        <f ca="1">IFERROR($F5344/OFFSET($F5344,H$12,)-1,"")</f>
        <v>-0.11309369322605756</v>
      </c>
      <c r="I5344" s="29">
        <f ca="1">IFERROR($F5344/OFFSET($F5344,I$12,)-1,"")</f>
        <v>-0.2312753776418055</v>
      </c>
      <c r="J5344" s="29">
        <f ca="1">IFERROR($F5344/OFFSET($F5344,J$12,)-1,"")</f>
        <v>-0.37869311467064226</v>
      </c>
      <c r="K5344" s="30">
        <f>F5344/VLOOKUP(YEAR(B5344),$Z$13:$AB$35,3,FALSE)-1</f>
        <v>-0.22521000782215361</v>
      </c>
      <c r="L5344" s="21">
        <f>MAX(F5344:$F$5741)</f>
        <v>1257.96</v>
      </c>
      <c r="M5344" s="28">
        <f ca="1">IF(OFFSET($O5344,M$12,)&lt;&gt;"",_xlfn.STDEV.S(OFFSET($O5344,,,M$12))*SQRT($J$12/$G$12),"")</f>
        <v>0.25250021507839804</v>
      </c>
      <c r="N5344" s="30">
        <f ca="1">IF(OFFSET($O5344,N$12,)&lt;&gt;"",_xlfn.STDEV.S(OFFSET($O5344,,,N$12))*SQRT($J$12/$G$12),"")</f>
        <v>0.20616773771837091</v>
      </c>
      <c r="O5344" s="4">
        <f t="shared" ca="1" si="83"/>
        <v>-2.3541045752139455E-2</v>
      </c>
    </row>
    <row r="5345" spans="2:15" x14ac:dyDescent="0.2">
      <c r="B5345" s="14">
        <v>33826</v>
      </c>
      <c r="C5345" s="25">
        <v>719.16</v>
      </c>
      <c r="D5345" s="25">
        <v>719.16</v>
      </c>
      <c r="E5345" s="25">
        <v>699.59</v>
      </c>
      <c r="F5345" s="16">
        <v>699.73</v>
      </c>
      <c r="G5345" s="28">
        <f ca="1">IFERROR($F5345/OFFSET($F5345,G$12,)-1,"")</f>
        <v>-2.7179957735513183E-2</v>
      </c>
      <c r="H5345" s="29">
        <f ca="1">IFERROR($F5345/OFFSET($F5345,H$12,)-1,"")</f>
        <v>-8.9166004972469182E-2</v>
      </c>
      <c r="I5345" s="29">
        <f ca="1">IFERROR($F5345/OFFSET($F5345,I$12,)-1,"")</f>
        <v>-0.22273812829769501</v>
      </c>
      <c r="J5345" s="29">
        <f ca="1">IFERROR($F5345/OFFSET($F5345,J$12,)-1,"")</f>
        <v>-0.36462693750056752</v>
      </c>
      <c r="K5345" s="30">
        <f>F5345/VLOOKUP(YEAR(B5345),$Z$13:$AB$35,3,FALSE)-1</f>
        <v>-0.2067542596728299</v>
      </c>
      <c r="L5345" s="21">
        <f>MAX(F5345:$F$5741)</f>
        <v>1257.96</v>
      </c>
      <c r="M5345" s="28">
        <f ca="1">IF(OFFSET($O5345,M$12,)&lt;&gt;"",_xlfn.STDEV.S(OFFSET($O5345,,,M$12))*SQRT($J$12/$G$12),"")</f>
        <v>0.25076424001989861</v>
      </c>
      <c r="N5345" s="30">
        <f ca="1">IF(OFFSET($O5345,N$12,)&lt;&gt;"",_xlfn.STDEV.S(OFFSET($O5345,,,N$12))*SQRT($J$12/$G$12),"")</f>
        <v>0.20297788209336801</v>
      </c>
      <c r="O5345" s="4">
        <f t="shared" ca="1" si="83"/>
        <v>-2.7556165325715878E-2</v>
      </c>
    </row>
    <row r="5346" spans="2:15" x14ac:dyDescent="0.2">
      <c r="B5346" s="14">
        <v>33823</v>
      </c>
      <c r="C5346" s="25">
        <v>744.22</v>
      </c>
      <c r="D5346" s="25">
        <v>744.22</v>
      </c>
      <c r="E5346" s="25">
        <v>706.52</v>
      </c>
      <c r="F5346" s="16">
        <v>719.28</v>
      </c>
      <c r="G5346" s="28">
        <f ca="1">IFERROR($F5346/OFFSET($F5346,G$12,)-1,"")</f>
        <v>-3.3498609263514445E-2</v>
      </c>
      <c r="H5346" s="29">
        <f ca="1">IFERROR($F5346/OFFSET($F5346,H$12,)-1,"")</f>
        <v>-8.0933275408244132E-2</v>
      </c>
      <c r="I5346" s="29">
        <f ca="1">IFERROR($F5346/OFFSET($F5346,I$12,)-1,"")</f>
        <v>-0.20750975077675682</v>
      </c>
      <c r="J5346" s="29">
        <f ca="1">IFERROR($F5346/OFFSET($F5346,J$12,)-1,"")</f>
        <v>-0.34837792051312244</v>
      </c>
      <c r="K5346" s="30">
        <f>F5346/VLOOKUP(YEAR(B5346),$Z$13:$AB$35,3,FALSE)-1</f>
        <v>-0.18459149085714943</v>
      </c>
      <c r="L5346" s="21">
        <f>MAX(F5346:$F$5741)</f>
        <v>1257.96</v>
      </c>
      <c r="M5346" s="28">
        <f ca="1">IF(OFFSET($O5346,M$12,)&lt;&gt;"",_xlfn.STDEV.S(OFFSET($O5346,,,M$12))*SQRT($J$12/$G$12),"")</f>
        <v>0.24578189898586589</v>
      </c>
      <c r="N5346" s="30">
        <f ca="1">IF(OFFSET($O5346,N$12,)&lt;&gt;"",_xlfn.STDEV.S(OFFSET($O5346,,,N$12))*SQRT($J$12/$G$12),"")</f>
        <v>0.19779534301737975</v>
      </c>
      <c r="O5346" s="4">
        <f t="shared" ca="1" si="83"/>
        <v>-3.407254139377737E-2</v>
      </c>
    </row>
    <row r="5347" spans="2:15" x14ac:dyDescent="0.2">
      <c r="B5347" s="14">
        <v>33822</v>
      </c>
      <c r="C5347" s="25">
        <v>763.82</v>
      </c>
      <c r="D5347" s="25">
        <v>763.82</v>
      </c>
      <c r="E5347" s="25">
        <v>743.9</v>
      </c>
      <c r="F5347" s="16">
        <v>744.21</v>
      </c>
      <c r="G5347" s="28">
        <f ca="1">IFERROR($F5347/OFFSET($F5347,G$12,)-1,"")</f>
        <v>-2.5966886983835979E-2</v>
      </c>
      <c r="H5347" s="29">
        <f ca="1">IFERROR($F5347/OFFSET($F5347,H$12,)-1,"")</f>
        <v>-6.0530700868511311E-2</v>
      </c>
      <c r="I5347" s="29">
        <f ca="1">IFERROR($F5347/OFFSET($F5347,I$12,)-1,"")</f>
        <v>-0.19565734295966453</v>
      </c>
      <c r="J5347" s="29">
        <f ca="1">IFERROR($F5347/OFFSET($F5347,J$12,)-1,"")</f>
        <v>-0.32407222393780311</v>
      </c>
      <c r="K5347" s="30">
        <f>F5347/VLOOKUP(YEAR(B5347),$Z$13:$AB$35,3,FALSE)-1</f>
        <v>-0.15632970944666758</v>
      </c>
      <c r="L5347" s="21">
        <f>MAX(F5347:$F$5741)</f>
        <v>1257.96</v>
      </c>
      <c r="M5347" s="28">
        <f ca="1">IF(OFFSET($O5347,M$12,)&lt;&gt;"",_xlfn.STDEV.S(OFFSET($O5347,,,M$12))*SQRT($J$12/$G$12),"")</f>
        <v>0.23421098793118886</v>
      </c>
      <c r="N5347" s="30">
        <f ca="1">IF(OFFSET($O5347,N$12,)&lt;&gt;"",_xlfn.STDEV.S(OFFSET($O5347,,,N$12))*SQRT($J$12/$G$12),"")</f>
        <v>0.18848004750174979</v>
      </c>
      <c r="O5347" s="4">
        <f t="shared" ca="1" si="83"/>
        <v>-2.6309978980971333E-2</v>
      </c>
    </row>
    <row r="5348" spans="2:15" x14ac:dyDescent="0.2">
      <c r="B5348" s="14">
        <v>33821</v>
      </c>
      <c r="C5348" s="25">
        <v>770.65</v>
      </c>
      <c r="D5348" s="25">
        <v>770.65</v>
      </c>
      <c r="E5348" s="25">
        <v>759.72</v>
      </c>
      <c r="F5348" s="16">
        <v>764.05</v>
      </c>
      <c r="G5348" s="28">
        <f ca="1">IFERROR($F5348/OFFSET($F5348,G$12,)-1,"")</f>
        <v>-8.4998702309889707E-3</v>
      </c>
      <c r="H5348" s="29">
        <f ca="1">IFERROR($F5348/OFFSET($F5348,H$12,)-1,"")</f>
        <v>-1.2242734512359132E-2</v>
      </c>
      <c r="I5348" s="29">
        <f ca="1">IFERROR($F5348/OFFSET($F5348,I$12,)-1,"")</f>
        <v>-0.17690086829121154</v>
      </c>
      <c r="J5348" s="29">
        <f ca="1">IFERROR($F5348/OFFSET($F5348,J$12,)-1,"")</f>
        <v>-0.30511850410171526</v>
      </c>
      <c r="K5348" s="30">
        <f>F5348/VLOOKUP(YEAR(B5348),$Z$13:$AB$35,3,FALSE)-1</f>
        <v>-0.133838183446509</v>
      </c>
      <c r="L5348" s="21">
        <f>MAX(F5348:$F$5741)</f>
        <v>1257.96</v>
      </c>
      <c r="M5348" s="28">
        <f ca="1">IF(OFFSET($O5348,M$12,)&lt;&gt;"",_xlfn.STDEV.S(OFFSET($O5348,,,M$12))*SQRT($J$12/$G$12),"")</f>
        <v>0.22820123459367991</v>
      </c>
      <c r="N5348" s="30">
        <f ca="1">IF(OFFSET($O5348,N$12,)&lt;&gt;"",_xlfn.STDEV.S(OFFSET($O5348,,,N$12))*SQRT($J$12/$G$12),"")</f>
        <v>0.18294226600657459</v>
      </c>
      <c r="O5348" s="4">
        <f t="shared" ca="1" si="83"/>
        <v>-8.5362001407911382E-3</v>
      </c>
    </row>
    <row r="5349" spans="2:15" x14ac:dyDescent="0.2">
      <c r="B5349" s="14">
        <v>33820</v>
      </c>
      <c r="C5349" s="25">
        <v>767.03</v>
      </c>
      <c r="D5349" s="25">
        <v>775.62</v>
      </c>
      <c r="E5349" s="25">
        <v>767.03</v>
      </c>
      <c r="F5349" s="16">
        <v>770.6</v>
      </c>
      <c r="G5349" s="28">
        <f ca="1">IFERROR($F5349/OFFSET($F5349,G$12,)-1,"")</f>
        <v>3.0850136026971953E-3</v>
      </c>
      <c r="H5349" s="29">
        <f ca="1">IFERROR($F5349/OFFSET($F5349,H$12,)-1,"")</f>
        <v>6.3073768886219295E-3</v>
      </c>
      <c r="I5349" s="29">
        <f ca="1">IFERROR($F5349/OFFSET($F5349,I$12,)-1,"")</f>
        <v>-0.17425687404899171</v>
      </c>
      <c r="J5349" s="29">
        <f ca="1">IFERROR($F5349/OFFSET($F5349,J$12,)-1,"")</f>
        <v>-0.29798669946251255</v>
      </c>
      <c r="K5349" s="30">
        <f>F5349/VLOOKUP(YEAR(B5349),$Z$13:$AB$35,3,FALSE)-1</f>
        <v>-0.12641280565915813</v>
      </c>
      <c r="L5349" s="21">
        <f>MAX(F5349:$F$5741)</f>
        <v>1257.96</v>
      </c>
      <c r="M5349" s="28">
        <f ca="1">IF(OFFSET($O5349,M$12,)&lt;&gt;"",_xlfn.STDEV.S(OFFSET($O5349,,,M$12))*SQRT($J$12/$G$12),"")</f>
        <v>0.22853245226411509</v>
      </c>
      <c r="N5349" s="30">
        <f ca="1">IF(OFFSET($O5349,N$12,)&lt;&gt;"",_xlfn.STDEV.S(OFFSET($O5349,,,N$12))*SQRT($J$12/$G$12),"")</f>
        <v>0.18447540423669853</v>
      </c>
      <c r="O5349" s="4">
        <f t="shared" ca="1" si="83"/>
        <v>3.0802647126529029E-3</v>
      </c>
    </row>
    <row r="5350" spans="2:15" x14ac:dyDescent="0.2">
      <c r="B5350" s="14">
        <v>33819</v>
      </c>
      <c r="C5350" s="25">
        <v>782.69</v>
      </c>
      <c r="D5350" s="25">
        <v>782.69</v>
      </c>
      <c r="E5350" s="25">
        <v>768.13</v>
      </c>
      <c r="F5350" s="16">
        <v>768.23</v>
      </c>
      <c r="G5350" s="28">
        <f ca="1">IFERROR($F5350/OFFSET($F5350,G$12,)-1,"")</f>
        <v>-1.8386956632848617E-2</v>
      </c>
      <c r="H5350" s="29">
        <f ca="1">IFERROR($F5350/OFFSET($F5350,H$12,)-1,"")</f>
        <v>-3.6702720929628896E-3</v>
      </c>
      <c r="I5350" s="29">
        <f ca="1">IFERROR($F5350/OFFSET($F5350,I$12,)-1,"")</f>
        <v>-0.17630218943666498</v>
      </c>
      <c r="J5350" s="29">
        <f ca="1">IFERROR($F5350/OFFSET($F5350,J$12,)-1,"")</f>
        <v>-0.30285128316817311</v>
      </c>
      <c r="K5350" s="30">
        <f>F5350/VLOOKUP(YEAR(B5350),$Z$13:$AB$35,3,FALSE)-1</f>
        <v>-0.12909954540816904</v>
      </c>
      <c r="L5350" s="21">
        <f>MAX(F5350:$F$5741)</f>
        <v>1257.96</v>
      </c>
      <c r="M5350" s="28">
        <f ca="1">IF(OFFSET($O5350,M$12,)&lt;&gt;"",_xlfn.STDEV.S(OFFSET($O5350,,,M$12))*SQRT($J$12/$G$12),"")</f>
        <v>0.2269677588060007</v>
      </c>
      <c r="N5350" s="30">
        <f ca="1">IF(OFFSET($O5350,N$12,)&lt;&gt;"",_xlfn.STDEV.S(OFFSET($O5350,,,N$12))*SQRT($J$12/$G$12),"")</f>
        <v>0.18673858745152311</v>
      </c>
      <c r="O5350" s="4">
        <f t="shared" ca="1" si="83"/>
        <v>-1.8558097809872099E-2</v>
      </c>
    </row>
    <row r="5351" spans="2:15" x14ac:dyDescent="0.2">
      <c r="B5351" s="14">
        <v>33816</v>
      </c>
      <c r="C5351" s="25">
        <v>792.03</v>
      </c>
      <c r="D5351" s="25">
        <v>792.03</v>
      </c>
      <c r="E5351" s="25">
        <v>778.3</v>
      </c>
      <c r="F5351" s="16">
        <v>782.62</v>
      </c>
      <c r="G5351" s="28">
        <f ca="1">IFERROR($F5351/OFFSET($F5351,G$12,)-1,"")</f>
        <v>-1.2043021611795601E-2</v>
      </c>
      <c r="H5351" s="29">
        <f ca="1">IFERROR($F5351/OFFSET($F5351,H$12,)-1,"")</f>
        <v>-1.4779193312855599E-2</v>
      </c>
      <c r="I5351" s="29">
        <f ca="1">IFERROR($F5351/OFFSET($F5351,I$12,)-1,"")</f>
        <v>-0.16307172418218174</v>
      </c>
      <c r="J5351" s="29">
        <f ca="1">IFERROR($F5351/OFFSET($F5351,J$12,)-1,"")</f>
        <v>-0.29143239988773306</v>
      </c>
      <c r="K5351" s="30">
        <f>F5351/VLOOKUP(YEAR(B5351),$Z$13:$AB$35,3,FALSE)-1</f>
        <v>-0.11278638718527167</v>
      </c>
      <c r="L5351" s="21">
        <f>MAX(F5351:$F$5741)</f>
        <v>1257.96</v>
      </c>
      <c r="M5351" s="28">
        <f ca="1">IF(OFFSET($O5351,M$12,)&lt;&gt;"",_xlfn.STDEV.S(OFFSET($O5351,,,M$12))*SQRT($J$12/$G$12),"")</f>
        <v>0.22484210593425197</v>
      </c>
      <c r="N5351" s="30">
        <f ca="1">IF(OFFSET($O5351,N$12,)&lt;&gt;"",_xlfn.STDEV.S(OFFSET($O5351,,,N$12))*SQRT($J$12/$G$12),"")</f>
        <v>0.18520268006622559</v>
      </c>
      <c r="O5351" s="4">
        <f t="shared" ca="1" si="83"/>
        <v>-1.2116126323836412E-2</v>
      </c>
    </row>
    <row r="5352" spans="2:15" x14ac:dyDescent="0.2">
      <c r="B5352" s="14">
        <v>33815</v>
      </c>
      <c r="C5352" s="25">
        <v>790.95</v>
      </c>
      <c r="D5352" s="25">
        <v>805.94</v>
      </c>
      <c r="E5352" s="25">
        <v>790.95</v>
      </c>
      <c r="F5352" s="16">
        <v>792.16</v>
      </c>
      <c r="G5352" s="28">
        <f ca="1">IFERROR($F5352/OFFSET($F5352,G$12,)-1,"")</f>
        <v>2.4097631606164072E-2</v>
      </c>
      <c r="H5352" s="29">
        <f ca="1">IFERROR($F5352/OFFSET($F5352,H$12,)-1,"")</f>
        <v>-1.37327406964729E-2</v>
      </c>
      <c r="I5352" s="29">
        <f ca="1">IFERROR($F5352/OFFSET($F5352,I$12,)-1,"")</f>
        <v>-0.15918185388428352</v>
      </c>
      <c r="J5352" s="29">
        <f ca="1">IFERROR($F5352/OFFSET($F5352,J$12,)-1,"")</f>
        <v>-0.28354105240308969</v>
      </c>
      <c r="K5352" s="30">
        <f>F5352/VLOOKUP(YEAR(B5352),$Z$13:$AB$35,3,FALSE)-1</f>
        <v>-0.10197140946140504</v>
      </c>
      <c r="L5352" s="21">
        <f>MAX(F5352:$F$5741)</f>
        <v>1257.96</v>
      </c>
      <c r="M5352" s="28">
        <f ca="1">IF(OFFSET($O5352,M$12,)&lt;&gt;"",_xlfn.STDEV.S(OFFSET($O5352,,,M$12))*SQRT($J$12/$G$12),"")</f>
        <v>0.22487059580005359</v>
      </c>
      <c r="N5352" s="30">
        <f ca="1">IF(OFFSET($O5352,N$12,)&lt;&gt;"",_xlfn.STDEV.S(OFFSET($O5352,,,N$12))*SQRT($J$12/$G$12),"")</f>
        <v>0.18504818534872075</v>
      </c>
      <c r="O5352" s="4">
        <f t="shared" ca="1" si="83"/>
        <v>2.3811865437820861E-2</v>
      </c>
    </row>
    <row r="5353" spans="2:15" x14ac:dyDescent="0.2">
      <c r="B5353" s="14">
        <v>33813</v>
      </c>
      <c r="C5353" s="25">
        <v>765.52</v>
      </c>
      <c r="D5353" s="25">
        <v>774.89</v>
      </c>
      <c r="E5353" s="25">
        <v>765.52</v>
      </c>
      <c r="F5353" s="16">
        <v>773.52</v>
      </c>
      <c r="G5353" s="28">
        <f ca="1">IFERROR($F5353/OFFSET($F5353,G$12,)-1,"")</f>
        <v>1.0120532274703997E-2</v>
      </c>
      <c r="H5353" s="29">
        <f ca="1">IFERROR($F5353/OFFSET($F5353,H$12,)-1,"")</f>
        <v>-4.7330500646591611E-2</v>
      </c>
      <c r="I5353" s="29">
        <f ca="1">IFERROR($F5353/OFFSET($F5353,I$12,)-1,"")</f>
        <v>-0.17779738305041504</v>
      </c>
      <c r="J5353" s="29">
        <f ca="1">IFERROR($F5353/OFFSET($F5353,J$12,)-1,"")</f>
        <v>-0.29866173430529874</v>
      </c>
      <c r="K5353" s="30">
        <f>F5353/VLOOKUP(YEAR(B5353),$Z$13:$AB$35,3,FALSE)-1</f>
        <v>-0.12310256090510252</v>
      </c>
      <c r="L5353" s="21">
        <f>MAX(F5353:$F$5741)</f>
        <v>1257.96</v>
      </c>
      <c r="M5353" s="28">
        <f ca="1">IF(OFFSET($O5353,M$12,)&lt;&gt;"",_xlfn.STDEV.S(OFFSET($O5353,,,M$12))*SQRT($J$12/$G$12),"")</f>
        <v>0.20511892049858371</v>
      </c>
      <c r="N5353" s="30">
        <f ca="1">IF(OFFSET($O5353,N$12,)&lt;&gt;"",_xlfn.STDEV.S(OFFSET($O5353,,,N$12))*SQRT($J$12/$G$12),"")</f>
        <v>0.1765940497560054</v>
      </c>
      <c r="O5353" s="4">
        <f t="shared" ca="1" si="83"/>
        <v>1.0069662618695269E-2</v>
      </c>
    </row>
    <row r="5354" spans="2:15" x14ac:dyDescent="0.2">
      <c r="B5354" s="14">
        <v>33812</v>
      </c>
      <c r="C5354" s="25">
        <v>771.19</v>
      </c>
      <c r="D5354" s="25">
        <v>771.19</v>
      </c>
      <c r="E5354" s="25">
        <v>761.1</v>
      </c>
      <c r="F5354" s="16">
        <v>765.77</v>
      </c>
      <c r="G5354" s="28">
        <f ca="1">IFERROR($F5354/OFFSET($F5354,G$12,)-1,"")</f>
        <v>-6.8606852903794202E-3</v>
      </c>
      <c r="H5354" s="29">
        <f ca="1">IFERROR($F5354/OFFSET($F5354,H$12,)-1,"")</f>
        <v>-4.3492923968573183E-2</v>
      </c>
      <c r="I5354" s="29">
        <f ca="1">IFERROR($F5354/OFFSET($F5354,I$12,)-1,"")</f>
        <v>-0.18739123052761153</v>
      </c>
      <c r="J5354" s="29">
        <f ca="1">IFERROR($F5354/OFFSET($F5354,J$12,)-1,"")</f>
        <v>-0.31730083446259183</v>
      </c>
      <c r="K5354" s="30">
        <f>F5354/VLOOKUP(YEAR(B5354),$Z$13:$AB$35,3,FALSE)-1</f>
        <v>-0.13188831324891459</v>
      </c>
      <c r="L5354" s="21">
        <f>MAX(F5354:$F$5741)</f>
        <v>1257.96</v>
      </c>
      <c r="M5354" s="28">
        <f ca="1">IF(OFFSET($O5354,M$12,)&lt;&gt;"",_xlfn.STDEV.S(OFFSET($O5354,,,M$12))*SQRT($J$12/$G$12),"")</f>
        <v>0.19898634315555389</v>
      </c>
      <c r="N5354" s="30">
        <f ca="1">IF(OFFSET($O5354,N$12,)&lt;&gt;"",_xlfn.STDEV.S(OFFSET($O5354,,,N$12))*SQRT($J$12/$G$12),"")</f>
        <v>0.17427517931581871</v>
      </c>
      <c r="O5354" s="4">
        <f t="shared" ca="1" si="83"/>
        <v>-6.8843279905078068E-3</v>
      </c>
    </row>
    <row r="5355" spans="2:15" x14ac:dyDescent="0.2">
      <c r="B5355" s="14">
        <v>33809</v>
      </c>
      <c r="C5355" s="25">
        <v>793.86</v>
      </c>
      <c r="D5355" s="25">
        <v>793.86</v>
      </c>
      <c r="E5355" s="25">
        <v>770.78</v>
      </c>
      <c r="F5355" s="16">
        <v>771.06</v>
      </c>
      <c r="G5355" s="28">
        <f ca="1">IFERROR($F5355/OFFSET($F5355,G$12,)-1,"")</f>
        <v>-2.9331789113248519E-2</v>
      </c>
      <c r="H5355" s="29">
        <f ca="1">IFERROR($F5355/OFFSET($F5355,H$12,)-1,"")</f>
        <v>-9.0613169161094076E-2</v>
      </c>
      <c r="I5355" s="29">
        <f ca="1">IFERROR($F5355/OFFSET($F5355,I$12,)-1,"")</f>
        <v>-0.18449497620306721</v>
      </c>
      <c r="J5355" s="29">
        <f ca="1">IFERROR($F5355/OFFSET($F5355,J$12,)-1,"")</f>
        <v>-0.31844819813847414</v>
      </c>
      <c r="K5355" s="30">
        <f>F5355/VLOOKUP(YEAR(B5355),$Z$13:$AB$35,3,FALSE)-1</f>
        <v>-0.12589132874584807</v>
      </c>
      <c r="L5355" s="21">
        <f>MAX(F5355:$F$5741)</f>
        <v>1257.96</v>
      </c>
      <c r="M5355" s="28">
        <f ca="1">IF(OFFSET($O5355,M$12,)&lt;&gt;"",_xlfn.STDEV.S(OFFSET($O5355,,,M$12))*SQRT($J$12/$G$12),"")</f>
        <v>0.19978818315590094</v>
      </c>
      <c r="N5355" s="30">
        <f ca="1">IF(OFFSET($O5355,N$12,)&lt;&gt;"",_xlfn.STDEV.S(OFFSET($O5355,,,N$12))*SQRT($J$12/$G$12),"")</f>
        <v>0.17446548740571041</v>
      </c>
      <c r="O5355" s="4">
        <f t="shared" ca="1" si="83"/>
        <v>-2.9770567448859225E-2</v>
      </c>
    </row>
    <row r="5356" spans="2:15" x14ac:dyDescent="0.2">
      <c r="B5356" s="14">
        <v>33808</v>
      </c>
      <c r="C5356" s="25">
        <v>803.38</v>
      </c>
      <c r="D5356" s="25">
        <v>808.59</v>
      </c>
      <c r="E5356" s="25">
        <v>794.36</v>
      </c>
      <c r="F5356" s="16">
        <v>794.36</v>
      </c>
      <c r="G5356" s="28">
        <f ca="1">IFERROR($F5356/OFFSET($F5356,G$12,)-1,"")</f>
        <v>-1.0993662769705814E-2</v>
      </c>
      <c r="H5356" s="29">
        <f ca="1">IFERROR($F5356/OFFSET($F5356,H$12,)-1,"")</f>
        <v>-7.7976646470274136E-2</v>
      </c>
      <c r="I5356" s="29">
        <f ca="1">IFERROR($F5356/OFFSET($F5356,I$12,)-1,"")</f>
        <v>-0.16652501914864604</v>
      </c>
      <c r="J5356" s="29">
        <f ca="1">IFERROR($F5356/OFFSET($F5356,J$12,)-1,"")</f>
        <v>-0.29851023057427217</v>
      </c>
      <c r="K5356" s="30">
        <f>F5356/VLOOKUP(YEAR(B5356),$Z$13:$AB$35,3,FALSE)-1</f>
        <v>-9.9477389441226194E-2</v>
      </c>
      <c r="L5356" s="21">
        <f>MAX(F5356:$F$5741)</f>
        <v>1257.96</v>
      </c>
      <c r="M5356" s="28">
        <f ca="1">IF(OFFSET($O5356,M$12,)&lt;&gt;"",_xlfn.STDEV.S(OFFSET($O5356,,,M$12))*SQRT($J$12/$G$12),"")</f>
        <v>0.19008980635445435</v>
      </c>
      <c r="N5356" s="30">
        <f ca="1">IF(OFFSET($O5356,N$12,)&lt;&gt;"",_xlfn.STDEV.S(OFFSET($O5356,,,N$12))*SQRT($J$12/$G$12),"")</f>
        <v>0.16657222119388207</v>
      </c>
      <c r="O5356" s="4">
        <f t="shared" ca="1" si="83"/>
        <v>-1.1054539664793301E-2</v>
      </c>
    </row>
    <row r="5357" spans="2:15" x14ac:dyDescent="0.2">
      <c r="B5357" s="14">
        <v>33807</v>
      </c>
      <c r="C5357" s="25">
        <v>812.71</v>
      </c>
      <c r="D5357" s="25">
        <v>812.71</v>
      </c>
      <c r="E5357" s="25">
        <v>800.54</v>
      </c>
      <c r="F5357" s="16">
        <v>803.19</v>
      </c>
      <c r="G5357" s="28">
        <f ca="1">IFERROR($F5357/OFFSET($F5357,G$12,)-1,"")</f>
        <v>-1.0788841677443206E-2</v>
      </c>
      <c r="H5357" s="29">
        <f ca="1">IFERROR($F5357/OFFSET($F5357,H$12,)-1,"")</f>
        <v>-6.617758193719403E-2</v>
      </c>
      <c r="I5357" s="29">
        <f ca="1">IFERROR($F5357/OFFSET($F5357,I$12,)-1,"")</f>
        <v>-0.16033495023835398</v>
      </c>
      <c r="J5357" s="29">
        <f ca="1">IFERROR($F5357/OFFSET($F5357,J$12,)-1,"")</f>
        <v>-0.29502067040577185</v>
      </c>
      <c r="K5357" s="30">
        <f>F5357/VLOOKUP(YEAR(B5357),$Z$13:$AB$35,3,FALSE)-1</f>
        <v>-8.946729999659897E-2</v>
      </c>
      <c r="L5357" s="21">
        <f>MAX(F5357:$F$5741)</f>
        <v>1257.96</v>
      </c>
      <c r="M5357" s="28">
        <f ca="1">IF(OFFSET($O5357,M$12,)&lt;&gt;"",_xlfn.STDEV.S(OFFSET($O5357,,,M$12))*SQRT($J$12/$G$12),"")</f>
        <v>0.19007388275214226</v>
      </c>
      <c r="N5357" s="30">
        <f ca="1">IF(OFFSET($O5357,N$12,)&lt;&gt;"",_xlfn.STDEV.S(OFFSET($O5357,,,N$12))*SQRT($J$12/$G$12),"")</f>
        <v>0.16665372086641789</v>
      </c>
      <c r="O5357" s="4">
        <f t="shared" ca="1" si="83"/>
        <v>-1.0847463250339417E-2</v>
      </c>
    </row>
    <row r="5358" spans="2:15" x14ac:dyDescent="0.2">
      <c r="B5358" s="14">
        <v>33806</v>
      </c>
      <c r="C5358" s="25">
        <v>800.34</v>
      </c>
      <c r="D5358" s="25">
        <v>817.14</v>
      </c>
      <c r="E5358" s="25">
        <v>795.23</v>
      </c>
      <c r="F5358" s="16">
        <v>811.95</v>
      </c>
      <c r="G5358" s="28">
        <f ca="1">IFERROR($F5358/OFFSET($F5358,G$12,)-1,"")</f>
        <v>1.4189535217776994E-2</v>
      </c>
      <c r="H5358" s="29">
        <f ca="1">IFERROR($F5358/OFFSET($F5358,H$12,)-1,"")</f>
        <v>-6.0090755446484345E-2</v>
      </c>
      <c r="I5358" s="29">
        <f ca="1">IFERROR($F5358/OFFSET($F5358,I$12,)-1,"")</f>
        <v>-0.15376918988212485</v>
      </c>
      <c r="J5358" s="29">
        <f ca="1">IFERROR($F5358/OFFSET($F5358,J$12,)-1,"")</f>
        <v>-0.29193700293009628</v>
      </c>
      <c r="K5358" s="30">
        <f>F5358/VLOOKUP(YEAR(B5358),$Z$13:$AB$35,3,FALSE)-1</f>
        <v>-7.953656573443213E-2</v>
      </c>
      <c r="L5358" s="21">
        <f>MAX(F5358:$F$5741)</f>
        <v>1257.96</v>
      </c>
      <c r="M5358" s="28">
        <f ca="1">IF(OFFSET($O5358,M$12,)&lt;&gt;"",_xlfn.STDEV.S(OFFSET($O5358,,,M$12))*SQRT($J$12/$G$12),"")</f>
        <v>0.19054556602759937</v>
      </c>
      <c r="N5358" s="30">
        <f ca="1">IF(OFFSET($O5358,N$12,)&lt;&gt;"",_xlfn.STDEV.S(OFFSET($O5358,,,N$12))*SQRT($J$12/$G$12),"")</f>
        <v>0.16596177000138096</v>
      </c>
      <c r="O5358" s="4">
        <f t="shared" ca="1" si="83"/>
        <v>1.4089806062658026E-2</v>
      </c>
    </row>
    <row r="5359" spans="2:15" x14ac:dyDescent="0.2">
      <c r="B5359" s="14">
        <v>33805</v>
      </c>
      <c r="C5359" s="25">
        <v>847.82</v>
      </c>
      <c r="D5359" s="25">
        <v>847.82</v>
      </c>
      <c r="E5359" s="25">
        <v>800.59</v>
      </c>
      <c r="F5359" s="16">
        <v>800.59</v>
      </c>
      <c r="G5359" s="28">
        <f ca="1">IFERROR($F5359/OFFSET($F5359,G$12,)-1,"")</f>
        <v>-5.5785538218400932E-2</v>
      </c>
      <c r="H5359" s="29">
        <f ca="1">IFERROR($F5359/OFFSET($F5359,H$12,)-1,"")</f>
        <v>-7.4537320679251451E-2</v>
      </c>
      <c r="I5359" s="29">
        <f ca="1">IFERROR($F5359/OFFSET($F5359,I$12,)-1,"")</f>
        <v>-0.17650023658170289</v>
      </c>
      <c r="J5359" s="29">
        <f ca="1">IFERROR($F5359/OFFSET($F5359,J$12,)-1,"")</f>
        <v>-0.30263410045121164</v>
      </c>
      <c r="K5359" s="30">
        <f>F5359/VLOOKUP(YEAR(B5359),$Z$13:$AB$35,3,FALSE)-1</f>
        <v>-9.2414778202264958E-2</v>
      </c>
      <c r="L5359" s="21">
        <f>MAX(F5359:$F$5741)</f>
        <v>1257.96</v>
      </c>
      <c r="M5359" s="28">
        <f ca="1">IF(OFFSET($O5359,M$12,)&lt;&gt;"",_xlfn.STDEV.S(OFFSET($O5359,,,M$12))*SQRT($J$12/$G$12),"")</f>
        <v>0.18125406445537609</v>
      </c>
      <c r="N5359" s="30">
        <f ca="1">IF(OFFSET($O5359,N$12,)&lt;&gt;"",_xlfn.STDEV.S(OFFSET($O5359,,,N$12))*SQRT($J$12/$G$12),"")</f>
        <v>0.1626590529480918</v>
      </c>
      <c r="O5359" s="4">
        <f t="shared" ca="1" si="83"/>
        <v>-5.7401954548357059E-2</v>
      </c>
    </row>
    <row r="5360" spans="2:15" x14ac:dyDescent="0.2">
      <c r="B5360" s="14">
        <v>33802</v>
      </c>
      <c r="C5360" s="25">
        <v>859.98</v>
      </c>
      <c r="D5360" s="25">
        <v>859.98</v>
      </c>
      <c r="E5360" s="25">
        <v>847.75</v>
      </c>
      <c r="F5360" s="16">
        <v>847.89</v>
      </c>
      <c r="G5360" s="28">
        <f ca="1">IFERROR($F5360/OFFSET($F5360,G$12,)-1,"")</f>
        <v>-1.5843721707639813E-2</v>
      </c>
      <c r="H5360" s="29">
        <f ca="1">IFERROR($F5360/OFFSET($F5360,H$12,)-1,"")</f>
        <v>-4.6318062694726048E-2</v>
      </c>
      <c r="I5360" s="29">
        <f ca="1">IFERROR($F5360/OFFSET($F5360,I$12,)-1,"")</f>
        <v>-0.13197174447174442</v>
      </c>
      <c r="J5360" s="29">
        <f ca="1">IFERROR($F5360/OFFSET($F5360,J$12,)-1,"")</f>
        <v>-0.26082749241552461</v>
      </c>
      <c r="K5360" s="30">
        <f>F5360/VLOOKUP(YEAR(B5360),$Z$13:$AB$35,3,FALSE)-1</f>
        <v>-3.8793347768418918E-2</v>
      </c>
      <c r="L5360" s="21">
        <f>MAX(F5360:$F$5741)</f>
        <v>1257.96</v>
      </c>
      <c r="M5360" s="28">
        <f ca="1">IF(OFFSET($O5360,M$12,)&lt;&gt;"",_xlfn.STDEV.S(OFFSET($O5360,,,M$12))*SQRT($J$12/$G$12),"")</f>
        <v>0.10345844691840396</v>
      </c>
      <c r="N5360" s="30">
        <f ca="1">IF(OFFSET($O5360,N$12,)&lt;&gt;"",_xlfn.STDEV.S(OFFSET($O5360,,,N$12))*SQRT($J$12/$G$12),"")</f>
        <v>0.11957318022994703</v>
      </c>
      <c r="O5360" s="4">
        <f t="shared" ca="1" si="83"/>
        <v>-1.597057513754474E-2</v>
      </c>
    </row>
    <row r="5361" spans="2:15" x14ac:dyDescent="0.2">
      <c r="B5361" s="14">
        <v>33801</v>
      </c>
      <c r="C5361" s="25">
        <v>859.54</v>
      </c>
      <c r="D5361" s="25">
        <v>869.55</v>
      </c>
      <c r="E5361" s="25">
        <v>859.54</v>
      </c>
      <c r="F5361" s="16">
        <v>861.54</v>
      </c>
      <c r="G5361" s="28">
        <f ca="1">IFERROR($F5361/OFFSET($F5361,G$12,)-1,"")</f>
        <v>1.6625780423433767E-3</v>
      </c>
      <c r="H5361" s="29">
        <f ca="1">IFERROR($F5361/OFFSET($F5361,H$12,)-1,"")</f>
        <v>-4.2999166898083918E-2</v>
      </c>
      <c r="I5361" s="29">
        <f ca="1">IFERROR($F5361/OFFSET($F5361,I$12,)-1,"")</f>
        <v>-0.12875432316000246</v>
      </c>
      <c r="J5361" s="29">
        <f ca="1">IFERROR($F5361/OFFSET($F5361,J$12,)-1,"")</f>
        <v>-0.24975181566435023</v>
      </c>
      <c r="K5361" s="30">
        <f>F5361/VLOOKUP(YEAR(B5361),$Z$13:$AB$35,3,FALSE)-1</f>
        <v>-2.3319087188672705E-2</v>
      </c>
      <c r="L5361" s="21">
        <f>MAX(F5361:$F$5741)</f>
        <v>1257.96</v>
      </c>
      <c r="M5361" s="28">
        <f ca="1">IF(OFFSET($O5361,M$12,)&lt;&gt;"",_xlfn.STDEV.S(OFFSET($O5361,,,M$12))*SQRT($J$12/$G$12),"")</f>
        <v>0.10312483483113216</v>
      </c>
      <c r="N5361" s="30">
        <f ca="1">IF(OFFSET($O5361,N$12,)&lt;&gt;"",_xlfn.STDEV.S(OFFSET($O5361,,,N$12))*SQRT($J$12/$G$12),"")</f>
        <v>0.12013329123968766</v>
      </c>
      <c r="O5361" s="4">
        <f t="shared" ca="1" si="83"/>
        <v>1.6611974894427449E-3</v>
      </c>
    </row>
    <row r="5362" spans="2:15" x14ac:dyDescent="0.2">
      <c r="B5362" s="14">
        <v>33800</v>
      </c>
      <c r="C5362" s="25">
        <v>863.8</v>
      </c>
      <c r="D5362" s="25">
        <v>865.22</v>
      </c>
      <c r="E5362" s="25">
        <v>851.51</v>
      </c>
      <c r="F5362" s="16">
        <v>860.11</v>
      </c>
      <c r="G5362" s="28">
        <f ca="1">IFERROR($F5362/OFFSET($F5362,G$12,)-1,"")</f>
        <v>-4.3409811775055873E-3</v>
      </c>
      <c r="H5362" s="29">
        <f ca="1">IFERROR($F5362/OFFSET($F5362,H$12,)-1,"")</f>
        <v>-5.2345695335052067E-2</v>
      </c>
      <c r="I5362" s="29">
        <f ca="1">IFERROR($F5362/OFFSET($F5362,I$12,)-1,"")</f>
        <v>-0.13339915970619942</v>
      </c>
      <c r="J5362" s="29">
        <f ca="1">IFERROR($F5362/OFFSET($F5362,J$12,)-1,"")</f>
        <v>-0.24839211436960384</v>
      </c>
      <c r="K5362" s="30">
        <f>F5362/VLOOKUP(YEAR(B5362),$Z$13:$AB$35,3,FALSE)-1</f>
        <v>-2.4940200201788887E-2</v>
      </c>
      <c r="L5362" s="21">
        <f>MAX(F5362:$F$5741)</f>
        <v>1257.96</v>
      </c>
      <c r="M5362" s="28">
        <f ca="1">IF(OFFSET($O5362,M$12,)&lt;&gt;"",_xlfn.STDEV.S(OFFSET($O5362,,,M$12))*SQRT($J$12/$G$12),"")</f>
        <v>0.11269962363441038</v>
      </c>
      <c r="N5362" s="30">
        <f ca="1">IF(OFFSET($O5362,N$12,)&lt;&gt;"",_xlfn.STDEV.S(OFFSET($O5362,,,N$12))*SQRT($J$12/$G$12),"")</f>
        <v>0.12078664052670318</v>
      </c>
      <c r="O5362" s="4">
        <f t="shared" ca="1" si="83"/>
        <v>-4.350430592701837E-3</v>
      </c>
    </row>
    <row r="5363" spans="2:15" x14ac:dyDescent="0.2">
      <c r="B5363" s="14">
        <v>33799</v>
      </c>
      <c r="C5363" s="25">
        <v>864.76</v>
      </c>
      <c r="D5363" s="25">
        <v>864.76</v>
      </c>
      <c r="E5363" s="25">
        <v>830.19</v>
      </c>
      <c r="F5363" s="16">
        <v>863.86</v>
      </c>
      <c r="G5363" s="28">
        <f ca="1">IFERROR($F5363/OFFSET($F5363,G$12,)-1,"")</f>
        <v>-1.3987307385530112E-3</v>
      </c>
      <c r="H5363" s="29">
        <f ca="1">IFERROR($F5363/OFFSET($F5363,H$12,)-1,"")</f>
        <v>-6.6339544334443001E-2</v>
      </c>
      <c r="I5363" s="29">
        <f ca="1">IFERROR($F5363/OFFSET($F5363,I$12,)-1,"")</f>
        <v>-0.13043565791592848</v>
      </c>
      <c r="J5363" s="29">
        <f ca="1">IFERROR($F5363/OFFSET($F5363,J$12,)-1,"")</f>
        <v>-0.24604414498546823</v>
      </c>
      <c r="K5363" s="30">
        <f>F5363/VLOOKUP(YEAR(B5363),$Z$13:$AB$35,3,FALSE)-1</f>
        <v>-2.0689029712847584E-2</v>
      </c>
      <c r="L5363" s="21">
        <f>MAX(F5363:$F$5741)</f>
        <v>1257.96</v>
      </c>
      <c r="M5363" s="28">
        <f ca="1">IF(OFFSET($O5363,M$12,)&lt;&gt;"",_xlfn.STDEV.S(OFFSET($O5363,,,M$12))*SQRT($J$12/$G$12),"")</f>
        <v>0.11492339074634247</v>
      </c>
      <c r="N5363" s="30">
        <f ca="1">IF(OFFSET($O5363,N$12,)&lt;&gt;"",_xlfn.STDEV.S(OFFSET($O5363,,,N$12))*SQRT($J$12/$G$12),"")</f>
        <v>0.12069472657674825</v>
      </c>
      <c r="O5363" s="4">
        <f t="shared" ca="1" si="83"/>
        <v>-1.3997098755316607E-3</v>
      </c>
    </row>
    <row r="5364" spans="2:15" x14ac:dyDescent="0.2">
      <c r="B5364" s="14">
        <v>33798</v>
      </c>
      <c r="C5364" s="25">
        <v>888.83</v>
      </c>
      <c r="D5364" s="25">
        <v>888.83</v>
      </c>
      <c r="E5364" s="25">
        <v>864.79</v>
      </c>
      <c r="F5364" s="16">
        <v>865.07</v>
      </c>
      <c r="G5364" s="28">
        <f ca="1">IFERROR($F5364/OFFSET($F5364,G$12,)-1,"")</f>
        <v>-2.6994499870651389E-2</v>
      </c>
      <c r="H5364" s="29">
        <f ca="1">IFERROR($F5364/OFFSET($F5364,H$12,)-1,"")</f>
        <v>-6.8073600068946138E-2</v>
      </c>
      <c r="I5364" s="29">
        <f ca="1">IFERROR($F5364/OFFSET($F5364,I$12,)-1,"")</f>
        <v>-0.13119413477955211</v>
      </c>
      <c r="J5364" s="29">
        <f ca="1">IFERROR($F5364/OFFSET($F5364,J$12,)-1,"")</f>
        <v>-0.23619523565664224</v>
      </c>
      <c r="K5364" s="30">
        <f>F5364/VLOOKUP(YEAR(B5364),$Z$13:$AB$35,3,FALSE)-1</f>
        <v>-1.9317318701749131E-2</v>
      </c>
      <c r="L5364" s="21">
        <f>MAX(F5364:$F$5741)</f>
        <v>1257.96</v>
      </c>
      <c r="M5364" s="28">
        <f ca="1">IF(OFFSET($O5364,M$12,)&lt;&gt;"",_xlfn.STDEV.S(OFFSET($O5364,,,M$12))*SQRT($J$12/$G$12),"")</f>
        <v>0.11696198198337805</v>
      </c>
      <c r="N5364" s="30">
        <f ca="1">IF(OFFSET($O5364,N$12,)&lt;&gt;"",_xlfn.STDEV.S(OFFSET($O5364,,,N$12))*SQRT($J$12/$G$12),"")</f>
        <v>0.13877660368160027</v>
      </c>
      <c r="O5364" s="4">
        <f t="shared" ca="1" si="83"/>
        <v>-2.7365544058410272E-2</v>
      </c>
    </row>
    <row r="5365" spans="2:15" x14ac:dyDescent="0.2">
      <c r="B5365" s="14">
        <v>33795</v>
      </c>
      <c r="C5365" s="25">
        <v>900.32</v>
      </c>
      <c r="D5365" s="25">
        <v>901.23</v>
      </c>
      <c r="E5365" s="25">
        <v>886.81</v>
      </c>
      <c r="F5365" s="16">
        <v>889.07</v>
      </c>
      <c r="G5365" s="28">
        <f ca="1">IFERROR($F5365/OFFSET($F5365,G$12,)-1,"")</f>
        <v>-1.2418772563176805E-2</v>
      </c>
      <c r="H5365" s="29">
        <f ca="1">IFERROR($F5365/OFFSET($F5365,H$12,)-1,"")</f>
        <v>-4.730931613124445E-2</v>
      </c>
      <c r="I5365" s="29">
        <f ca="1">IFERROR($F5365/OFFSET($F5365,I$12,)-1,"")</f>
        <v>-0.10920185159208851</v>
      </c>
      <c r="J5365" s="29">
        <f ca="1">IFERROR($F5365/OFFSET($F5365,J$12,)-1,"")</f>
        <v>-0.2068319490414039</v>
      </c>
      <c r="K5365" s="30">
        <f>F5365/VLOOKUP(YEAR(B5365),$Z$13:$AB$35,3,FALSE)-1</f>
        <v>7.8901724274751395E-3</v>
      </c>
      <c r="L5365" s="21">
        <f>MAX(F5365:$F$5741)</f>
        <v>1257.96</v>
      </c>
      <c r="M5365" s="28">
        <f ca="1">IF(OFFSET($O5365,M$12,)&lt;&gt;"",_xlfn.STDEV.S(OFFSET($O5365,,,M$12))*SQRT($J$12/$G$12),"")</f>
        <v>9.5506587570164919E-2</v>
      </c>
      <c r="N5365" s="30">
        <f ca="1">IF(OFFSET($O5365,N$12,)&lt;&gt;"",_xlfn.STDEV.S(OFFSET($O5365,,,N$12))*SQRT($J$12/$G$12),"")</f>
        <v>0.13516034473089544</v>
      </c>
      <c r="O5365" s="4">
        <f t="shared" ca="1" si="83"/>
        <v>-1.2496529957443112E-2</v>
      </c>
    </row>
    <row r="5366" spans="2:15" x14ac:dyDescent="0.2">
      <c r="B5366" s="14">
        <v>33794</v>
      </c>
      <c r="C5366" s="25">
        <v>907.14</v>
      </c>
      <c r="D5366" s="25">
        <v>907.14</v>
      </c>
      <c r="E5366" s="25">
        <v>887.84</v>
      </c>
      <c r="F5366" s="16">
        <v>900.25</v>
      </c>
      <c r="G5366" s="28">
        <f ca="1">IFERROR($F5366/OFFSET($F5366,G$12,)-1,"")</f>
        <v>-8.1201383839051289E-3</v>
      </c>
      <c r="H5366" s="29">
        <f ca="1">IFERROR($F5366/OFFSET($F5366,H$12,)-1,"")</f>
        <v>-3.4750069693135766E-2</v>
      </c>
      <c r="I5366" s="29">
        <f ca="1">IFERROR($F5366/OFFSET($F5366,I$12,)-1,"")</f>
        <v>-0.10162759831951229</v>
      </c>
      <c r="J5366" s="29">
        <f ca="1">IFERROR($F5366/OFFSET($F5366,J$12,)-1,"")</f>
        <v>-0.19357005930092974</v>
      </c>
      <c r="K5366" s="30">
        <f>F5366/VLOOKUP(YEAR(B5366),$Z$13:$AB$35,3,FALSE)-1</f>
        <v>2.0564328711838664E-2</v>
      </c>
      <c r="L5366" s="21">
        <f>MAX(F5366:$F$5741)</f>
        <v>1257.96</v>
      </c>
      <c r="M5366" s="28">
        <f ca="1">IF(OFFSET($O5366,M$12,)&lt;&gt;"",_xlfn.STDEV.S(OFFSET($O5366,,,M$12))*SQRT($J$12/$G$12),"")</f>
        <v>9.6581087097528578E-2</v>
      </c>
      <c r="N5366" s="30">
        <f ca="1">IF(OFFSET($O5366,N$12,)&lt;&gt;"",_xlfn.STDEV.S(OFFSET($O5366,,,N$12))*SQRT($J$12/$G$12),"")</f>
        <v>0.14434806566420719</v>
      </c>
      <c r="O5366" s="4">
        <f t="shared" ca="1" si="83"/>
        <v>-8.1532862731782656E-3</v>
      </c>
    </row>
    <row r="5367" spans="2:15" x14ac:dyDescent="0.2">
      <c r="B5367" s="14">
        <v>33793</v>
      </c>
      <c r="C5367" s="25">
        <v>925.11</v>
      </c>
      <c r="D5367" s="25">
        <v>925.11</v>
      </c>
      <c r="E5367" s="25">
        <v>903.77</v>
      </c>
      <c r="F5367" s="16">
        <v>907.62</v>
      </c>
      <c r="G5367" s="28">
        <f ca="1">IFERROR($F5367/OFFSET($F5367,G$12,)-1,"")</f>
        <v>-1.9043707578574209E-2</v>
      </c>
      <c r="H5367" s="29">
        <f ca="1">IFERROR($F5367/OFFSET($F5367,H$12,)-1,"")</f>
        <v>-2.9397610976248822E-2</v>
      </c>
      <c r="I5367" s="29">
        <f ca="1">IFERROR($F5367/OFFSET($F5367,I$12,)-1,"")</f>
        <v>-9.5527564077012017E-2</v>
      </c>
      <c r="J5367" s="29">
        <f ca="1">IFERROR($F5367/OFFSET($F5367,J$12,)-1,"")</f>
        <v>-0.17361376673040152</v>
      </c>
      <c r="K5367" s="30">
        <f>F5367/VLOOKUP(YEAR(B5367),$Z$13:$AB$35,3,FALSE)-1</f>
        <v>2.891929577943797E-2</v>
      </c>
      <c r="L5367" s="21">
        <f>MAX(F5367:$F$5741)</f>
        <v>1257.96</v>
      </c>
      <c r="M5367" s="28">
        <f ca="1">IF(OFFSET($O5367,M$12,)&lt;&gt;"",_xlfn.STDEV.S(OFFSET($O5367,,,M$12))*SQRT($J$12/$G$12),"")</f>
        <v>9.9133864866798357E-2</v>
      </c>
      <c r="N5367" s="30">
        <f ca="1">IF(OFFSET($O5367,N$12,)&lt;&gt;"",_xlfn.STDEV.S(OFFSET($O5367,,,N$12))*SQRT($J$12/$G$12),"")</f>
        <v>0.14523167037158669</v>
      </c>
      <c r="O5367" s="4">
        <f t="shared" ca="1" si="83"/>
        <v>-1.922737451593726E-2</v>
      </c>
    </row>
    <row r="5368" spans="2:15" x14ac:dyDescent="0.2">
      <c r="B5368" s="14">
        <v>33792</v>
      </c>
      <c r="C5368" s="25">
        <v>928.31</v>
      </c>
      <c r="D5368" s="25">
        <v>928.56</v>
      </c>
      <c r="E5368" s="25">
        <v>925.22</v>
      </c>
      <c r="F5368" s="16">
        <v>925.24</v>
      </c>
      <c r="G5368" s="28">
        <f ca="1">IFERROR($F5368/OFFSET($F5368,G$12,)-1,"")</f>
        <v>-3.2533988322237528E-3</v>
      </c>
      <c r="H5368" s="29">
        <f ca="1">IFERROR($F5368/OFFSET($F5368,H$12,)-1,"")</f>
        <v>-1.7927462239818226E-2</v>
      </c>
      <c r="I5368" s="29">
        <f ca="1">IFERROR($F5368/OFFSET($F5368,I$12,)-1,"")</f>
        <v>-7.7766481271056342E-2</v>
      </c>
      <c r="J5368" s="29">
        <f ca="1">IFERROR($F5368/OFFSET($F5368,J$12,)-1,"")</f>
        <v>-0.17892924649693387</v>
      </c>
      <c r="K5368" s="30">
        <f>F5368/VLOOKUP(YEAR(B5368),$Z$13:$AB$35,3,FALSE)-1</f>
        <v>4.8894128850143437E-2</v>
      </c>
      <c r="L5368" s="21">
        <f>MAX(F5368:$F$5741)</f>
        <v>1257.96</v>
      </c>
      <c r="M5368" s="28">
        <f ca="1">IF(OFFSET($O5368,M$12,)&lt;&gt;"",_xlfn.STDEV.S(OFFSET($O5368,,,M$12))*SQRT($J$12/$G$12),"")</f>
        <v>8.6742966183734629E-2</v>
      </c>
      <c r="N5368" s="30">
        <f ca="1">IF(OFFSET($O5368,N$12,)&lt;&gt;"",_xlfn.STDEV.S(OFFSET($O5368,,,N$12))*SQRT($J$12/$G$12),"")</f>
        <v>0.14469740412340815</v>
      </c>
      <c r="O5368" s="4">
        <f t="shared" ca="1" si="83"/>
        <v>-3.258702640932123E-3</v>
      </c>
    </row>
    <row r="5369" spans="2:15" x14ac:dyDescent="0.2">
      <c r="B5369" s="14">
        <v>33791</v>
      </c>
      <c r="C5369" s="25">
        <v>932.99</v>
      </c>
      <c r="D5369" s="25">
        <v>933.42</v>
      </c>
      <c r="E5369" s="25">
        <v>928.12</v>
      </c>
      <c r="F5369" s="16">
        <v>928.26</v>
      </c>
      <c r="G5369" s="28">
        <f ca="1">IFERROR($F5369/OFFSET($F5369,G$12,)-1,"")</f>
        <v>-5.3149310987763432E-3</v>
      </c>
      <c r="H5369" s="29">
        <f ca="1">IFERROR($F5369/OFFSET($F5369,H$12,)-1,"")</f>
        <v>-1.3318593947639679E-2</v>
      </c>
      <c r="I5369" s="29">
        <f ca="1">IFERROR($F5369/OFFSET($F5369,I$12,)-1,"")</f>
        <v>-7.8128569016714167E-2</v>
      </c>
      <c r="J5369" s="29">
        <f ca="1">IFERROR($F5369/OFFSET($F5369,J$12,)-1,"")</f>
        <v>-0.18716998975490584</v>
      </c>
      <c r="K5369" s="30">
        <f>F5369/VLOOKUP(YEAR(B5369),$Z$13:$AB$35,3,FALSE)-1</f>
        <v>5.2317738150570836E-2</v>
      </c>
      <c r="L5369" s="21">
        <f>MAX(F5369:$F$5741)</f>
        <v>1257.96</v>
      </c>
      <c r="M5369" s="28">
        <f ca="1">IF(OFFSET($O5369,M$12,)&lt;&gt;"",_xlfn.STDEV.S(OFFSET($O5369,,,M$12))*SQRT($J$12/$G$12),"")</f>
        <v>8.7588398267658213E-2</v>
      </c>
      <c r="N5369" s="30">
        <f ca="1">IF(OFFSET($O5369,N$12,)&lt;&gt;"",_xlfn.STDEV.S(OFFSET($O5369,,,N$12))*SQRT($J$12/$G$12),"")</f>
        <v>0.1452478297766015</v>
      </c>
      <c r="O5369" s="4">
        <f t="shared" ca="1" si="83"/>
        <v>-5.3291055916789704E-3</v>
      </c>
    </row>
    <row r="5370" spans="2:15" x14ac:dyDescent="0.2">
      <c r="B5370" s="14">
        <v>33788</v>
      </c>
      <c r="C5370" s="25">
        <v>932.54</v>
      </c>
      <c r="D5370" s="25">
        <v>933.22</v>
      </c>
      <c r="E5370" s="25">
        <v>919.94</v>
      </c>
      <c r="F5370" s="16">
        <v>933.22</v>
      </c>
      <c r="G5370" s="28">
        <f ca="1">IFERROR($F5370/OFFSET($F5370,G$12,)-1,"")</f>
        <v>6.0043316964386584E-4</v>
      </c>
      <c r="H5370" s="29">
        <f ca="1">IFERROR($F5370/OFFSET($F5370,H$12,)-1,"")</f>
        <v>-9.6990534402987549E-3</v>
      </c>
      <c r="I5370" s="29">
        <f ca="1">IFERROR($F5370/OFFSET($F5370,I$12,)-1,"")</f>
        <v>-6.8726361903621469E-2</v>
      </c>
      <c r="J5370" s="29">
        <f ca="1">IFERROR($F5370/OFFSET($F5370,J$12,)-1,"")</f>
        <v>-0.16288123430211687</v>
      </c>
      <c r="K5370" s="30">
        <f>F5370/VLOOKUP(YEAR(B5370),$Z$13:$AB$35,3,FALSE)-1</f>
        <v>5.7940619650610481E-2</v>
      </c>
      <c r="L5370" s="21">
        <f>MAX(F5370:$F$5741)</f>
        <v>1257.96</v>
      </c>
      <c r="M5370" s="28">
        <f ca="1">IF(OFFSET($O5370,M$12,)&lt;&gt;"",_xlfn.STDEV.S(OFFSET($O5370,,,M$12))*SQRT($J$12/$G$12),"")</f>
        <v>8.8512730763942726E-2</v>
      </c>
      <c r="N5370" s="30">
        <f ca="1">IF(OFFSET($O5370,N$12,)&lt;&gt;"",_xlfn.STDEV.S(OFFSET($O5370,,,N$12))*SQRT($J$12/$G$12),"")</f>
        <v>0.14673234052696157</v>
      </c>
      <c r="O5370" s="4">
        <f t="shared" ca="1" si="83"/>
        <v>6.0025298177183713E-4</v>
      </c>
    </row>
    <row r="5371" spans="2:15" x14ac:dyDescent="0.2">
      <c r="B5371" s="14">
        <v>33787</v>
      </c>
      <c r="C5371" s="25">
        <v>935.23</v>
      </c>
      <c r="D5371" s="25">
        <v>935.5</v>
      </c>
      <c r="E5371" s="25">
        <v>932.15</v>
      </c>
      <c r="F5371" s="16">
        <v>932.66</v>
      </c>
      <c r="G5371" s="28">
        <f ca="1">IFERROR($F5371/OFFSET($F5371,G$12,)-1,"")</f>
        <v>-2.6200126188363759E-3</v>
      </c>
      <c r="H5371" s="29">
        <f ca="1">IFERROR($F5371/OFFSET($F5371,H$12,)-1,"")</f>
        <v>-1.3580116340560555E-2</v>
      </c>
      <c r="I5371" s="29">
        <f ca="1">IFERROR($F5371/OFFSET($F5371,I$12,)-1,"")</f>
        <v>-5.8109472833770992E-2</v>
      </c>
      <c r="J5371" s="29">
        <f ca="1">IFERROR($F5371/OFFSET($F5371,J$12,)-1,"")</f>
        <v>-0.18790380161259435</v>
      </c>
      <c r="K5371" s="30">
        <f>F5371/VLOOKUP(YEAR(B5371),$Z$13:$AB$35,3,FALSE)-1</f>
        <v>5.7305778190928525E-2</v>
      </c>
      <c r="L5371" s="21">
        <f>MAX(F5371:$F$5741)</f>
        <v>1257.96</v>
      </c>
      <c r="M5371" s="28">
        <f ca="1">IF(OFFSET($O5371,M$12,)&lt;&gt;"",_xlfn.STDEV.S(OFFSET($O5371,,,M$12))*SQRT($J$12/$G$12),"")</f>
        <v>9.056240653172333E-2</v>
      </c>
      <c r="N5371" s="30">
        <f ca="1">IF(OFFSET($O5371,N$12,)&lt;&gt;"",_xlfn.STDEV.S(OFFSET($O5371,,,N$12))*SQRT($J$12/$G$12),"")</f>
        <v>0.14919806958500928</v>
      </c>
      <c r="O5371" s="4">
        <f t="shared" ca="1" si="83"/>
        <v>-2.6234508586987304E-3</v>
      </c>
    </row>
    <row r="5372" spans="2:15" x14ac:dyDescent="0.2">
      <c r="B5372" s="14">
        <v>33786</v>
      </c>
      <c r="C5372" s="25">
        <v>942.01</v>
      </c>
      <c r="D5372" s="25">
        <v>942.12</v>
      </c>
      <c r="E5372" s="25">
        <v>933.92</v>
      </c>
      <c r="F5372" s="16">
        <v>935.11</v>
      </c>
      <c r="G5372" s="28">
        <f ca="1">IFERROR($F5372/OFFSET($F5372,G$12,)-1,"")</f>
        <v>-7.4512010019848196E-3</v>
      </c>
      <c r="H5372" s="29">
        <f ca="1">IFERROR($F5372/OFFSET($F5372,H$12,)-1,"")</f>
        <v>-1.8844366101125831E-2</v>
      </c>
      <c r="I5372" s="29">
        <f ca="1">IFERROR($F5372/OFFSET($F5372,I$12,)-1,"")</f>
        <v>-5.270782259861817E-2</v>
      </c>
      <c r="J5372" s="29">
        <f ca="1">IFERROR($F5372/OFFSET($F5372,J$12,)-1,"")</f>
        <v>-0.2021245733788396</v>
      </c>
      <c r="K5372" s="30">
        <f>F5372/VLOOKUP(YEAR(B5372),$Z$13:$AB$35,3,FALSE)-1</f>
        <v>6.0083209577036945E-2</v>
      </c>
      <c r="L5372" s="21">
        <f>MAX(F5372:$F$5741)</f>
        <v>1257.96</v>
      </c>
      <c r="M5372" s="28">
        <f ca="1">IF(OFFSET($O5372,M$12,)&lt;&gt;"",_xlfn.STDEV.S(OFFSET($O5372,,,M$12))*SQRT($J$12/$G$12),"")</f>
        <v>0.10275237161678651</v>
      </c>
      <c r="N5372" s="30">
        <f ca="1">IF(OFFSET($O5372,N$12,)&lt;&gt;"",_xlfn.STDEV.S(OFFSET($O5372,,,N$12))*SQRT($J$12/$G$12),"")</f>
        <v>0.14921939747835133</v>
      </c>
      <c r="O5372" s="4">
        <f t="shared" ca="1" si="83"/>
        <v>-7.479099873299499E-3</v>
      </c>
    </row>
    <row r="5373" spans="2:15" x14ac:dyDescent="0.2">
      <c r="B5373" s="14">
        <v>33785</v>
      </c>
      <c r="C5373" s="25">
        <v>940.72</v>
      </c>
      <c r="D5373" s="25">
        <v>945.43</v>
      </c>
      <c r="E5373" s="25">
        <v>940.72</v>
      </c>
      <c r="F5373" s="16">
        <v>942.13</v>
      </c>
      <c r="G5373" s="28">
        <f ca="1">IFERROR($F5373/OFFSET($F5373,G$12,)-1,"")</f>
        <v>1.4243348675049283E-3</v>
      </c>
      <c r="H5373" s="29">
        <f ca="1">IFERROR($F5373/OFFSET($F5373,H$12,)-1,"")</f>
        <v>-1.5085305678681937E-2</v>
      </c>
      <c r="I5373" s="29">
        <f ca="1">IFERROR($F5373/OFFSET($F5373,I$12,)-1,"")</f>
        <v>-4.2141971166554826E-2</v>
      </c>
      <c r="J5373" s="29">
        <f ca="1">IFERROR($F5373/OFFSET($F5373,J$12,)-1,"")</f>
        <v>-0.19924355106030345</v>
      </c>
      <c r="K5373" s="30">
        <f>F5373/VLOOKUP(YEAR(B5373),$Z$13:$AB$35,3,FALSE)-1</f>
        <v>6.8041400732334889E-2</v>
      </c>
      <c r="L5373" s="21">
        <f>MAX(F5373:$F$5741)</f>
        <v>1257.96</v>
      </c>
      <c r="M5373" s="28">
        <f ca="1">IF(OFFSET($O5373,M$12,)&lt;&gt;"",_xlfn.STDEV.S(OFFSET($O5373,,,M$12))*SQRT($J$12/$G$12),"")</f>
        <v>0.10211066536967915</v>
      </c>
      <c r="N5373" s="30">
        <f ca="1">IF(OFFSET($O5373,N$12,)&lt;&gt;"",_xlfn.STDEV.S(OFFSET($O5373,,,N$12))*SQRT($J$12/$G$12),"")</f>
        <v>0.15077594289267435</v>
      </c>
      <c r="O5373" s="4">
        <f t="shared" ca="1" si="83"/>
        <v>1.4233214647666388E-3</v>
      </c>
    </row>
    <row r="5374" spans="2:15" x14ac:dyDescent="0.2">
      <c r="B5374" s="14">
        <v>33784</v>
      </c>
      <c r="C5374" s="25">
        <v>942.48</v>
      </c>
      <c r="D5374" s="25">
        <v>942.69</v>
      </c>
      <c r="E5374" s="25">
        <v>939.14</v>
      </c>
      <c r="F5374" s="16">
        <v>940.79</v>
      </c>
      <c r="G5374" s="28">
        <f ca="1">IFERROR($F5374/OFFSET($F5374,G$12,)-1,"")</f>
        <v>-1.6660299673161294E-3</v>
      </c>
      <c r="H5374" s="29">
        <f ca="1">IFERROR($F5374/OFFSET($F5374,H$12,)-1,"")</f>
        <v>-1.9489520474418764E-2</v>
      </c>
      <c r="I5374" s="29">
        <f ca="1">IFERROR($F5374/OFFSET($F5374,I$12,)-1,"")</f>
        <v>-5.1422176065497704E-2</v>
      </c>
      <c r="J5374" s="29">
        <f ca="1">IFERROR($F5374/OFFSET($F5374,J$12,)-1,"")</f>
        <v>-0.20668690446074722</v>
      </c>
      <c r="K5374" s="30">
        <f>F5374/VLOOKUP(YEAR(B5374),$Z$13:$AB$35,3,FALSE)-1</f>
        <v>6.6522315810953137E-2</v>
      </c>
      <c r="L5374" s="21">
        <f>MAX(F5374:$F$5741)</f>
        <v>1257.96</v>
      </c>
      <c r="M5374" s="28">
        <f ca="1">IF(OFFSET($O5374,M$12,)&lt;&gt;"",_xlfn.STDEV.S(OFFSET($O5374,,,M$12))*SQRT($J$12/$G$12),"")</f>
        <v>0.10217604787206495</v>
      </c>
      <c r="N5374" s="30">
        <f ca="1">IF(OFFSET($O5374,N$12,)&lt;&gt;"",_xlfn.STDEV.S(OFFSET($O5374,,,N$12))*SQRT($J$12/$G$12),"")</f>
        <v>0.15064937516169635</v>
      </c>
      <c r="O5374" s="4">
        <f t="shared" ca="1" si="83"/>
        <v>-1.6674193386127069E-3</v>
      </c>
    </row>
    <row r="5375" spans="2:15" x14ac:dyDescent="0.2">
      <c r="B5375" s="14">
        <v>33781</v>
      </c>
      <c r="C5375" s="25">
        <v>944.79</v>
      </c>
      <c r="D5375" s="25">
        <v>944.79</v>
      </c>
      <c r="E5375" s="25">
        <v>939.45</v>
      </c>
      <c r="F5375" s="16">
        <v>942.36</v>
      </c>
      <c r="G5375" s="28">
        <f ca="1">IFERROR($F5375/OFFSET($F5375,G$12,)-1,"")</f>
        <v>-3.3209941829719369E-3</v>
      </c>
      <c r="H5375" s="29">
        <f ca="1">IFERROR($F5375/OFFSET($F5375,H$12,)-1,"")</f>
        <v>-3.0673332098993922E-2</v>
      </c>
      <c r="I5375" s="29">
        <f ca="1">IFERROR($F5375/OFFSET($F5375,I$12,)-1,"")</f>
        <v>-4.3085327836391518E-2</v>
      </c>
      <c r="J5375" s="29">
        <f ca="1">IFERROR($F5375/OFFSET($F5375,J$12,)-1,"")</f>
        <v>-0.2092305110346564</v>
      </c>
      <c r="K5375" s="30">
        <f>F5375/VLOOKUP(YEAR(B5375),$Z$13:$AB$35,3,FALSE)-1</f>
        <v>6.8302139188989974E-2</v>
      </c>
      <c r="L5375" s="21">
        <f>MAX(F5375:$F$5741)</f>
        <v>1257.96</v>
      </c>
      <c r="M5375" s="28">
        <f ca="1">IF(OFFSET($O5375,M$12,)&lt;&gt;"",_xlfn.STDEV.S(OFFSET($O5375,,,M$12))*SQRT($J$12/$G$12),"")</f>
        <v>0.102190752182774</v>
      </c>
      <c r="N5375" s="30">
        <f ca="1">IF(OFFSET($O5375,N$12,)&lt;&gt;"",_xlfn.STDEV.S(OFFSET($O5375,,,N$12))*SQRT($J$12/$G$12),"")</f>
        <v>0.15095015321208075</v>
      </c>
      <c r="O5375" s="4">
        <f t="shared" ca="1" si="83"/>
        <v>-3.3265209237285744E-3</v>
      </c>
    </row>
    <row r="5376" spans="2:15" x14ac:dyDescent="0.2">
      <c r="B5376" s="14">
        <v>33780</v>
      </c>
      <c r="C5376" s="25">
        <v>953.07</v>
      </c>
      <c r="D5376" s="25">
        <v>953.16</v>
      </c>
      <c r="E5376" s="25">
        <v>943.57</v>
      </c>
      <c r="F5376" s="16">
        <v>945.5</v>
      </c>
      <c r="G5376" s="28">
        <f ca="1">IFERROR($F5376/OFFSET($F5376,G$12,)-1,"")</f>
        <v>-7.9427534179021819E-3</v>
      </c>
      <c r="H5376" s="29">
        <f ca="1">IFERROR($F5376/OFFSET($F5376,H$12,)-1,"")</f>
        <v>-3.2043407043407024E-2</v>
      </c>
      <c r="I5376" s="29">
        <f ca="1">IFERROR($F5376/OFFSET($F5376,I$12,)-1,"")</f>
        <v>-3.3547305585084675E-2</v>
      </c>
      <c r="J5376" s="29">
        <f ca="1">IFERROR($F5376/OFFSET($F5376,J$12,)-1,"")</f>
        <v>-0.20401737607758619</v>
      </c>
      <c r="K5376" s="30">
        <f>F5376/VLOOKUP(YEAR(B5376),$Z$13:$AB$35,3,FALSE)-1</f>
        <v>7.1861785945063428E-2</v>
      </c>
      <c r="L5376" s="21">
        <f>MAX(F5376:$F$5741)</f>
        <v>1257.96</v>
      </c>
      <c r="M5376" s="28">
        <f ca="1">IF(OFFSET($O5376,M$12,)&lt;&gt;"",_xlfn.STDEV.S(OFFSET($O5376,,,M$12))*SQRT($J$12/$G$12),"")</f>
        <v>0.10200819019935144</v>
      </c>
      <c r="N5376" s="30">
        <f ca="1">IF(OFFSET($O5376,N$12,)&lt;&gt;"",_xlfn.STDEV.S(OFFSET($O5376,,,N$12))*SQRT($J$12/$G$12),"")</f>
        <v>0.15179175782455806</v>
      </c>
      <c r="O5376" s="4">
        <f t="shared" ca="1" si="83"/>
        <v>-7.9744651142386706E-3</v>
      </c>
    </row>
    <row r="5377" spans="2:15" x14ac:dyDescent="0.2">
      <c r="B5377" s="14">
        <v>33779</v>
      </c>
      <c r="C5377" s="25">
        <v>956.33</v>
      </c>
      <c r="D5377" s="25">
        <v>956.33</v>
      </c>
      <c r="E5377" s="25">
        <v>952.85</v>
      </c>
      <c r="F5377" s="16">
        <v>953.07</v>
      </c>
      <c r="G5377" s="28">
        <f ca="1">IFERROR($F5377/OFFSET($F5377,G$12,)-1,"")</f>
        <v>-3.6484904240192684E-3</v>
      </c>
      <c r="H5377" s="29">
        <f ca="1">IFERROR($F5377/OFFSET($F5377,H$12,)-1,"")</f>
        <v>-3.6193192160669851E-2</v>
      </c>
      <c r="I5377" s="29">
        <f ca="1">IFERROR($F5377/OFFSET($F5377,I$12,)-1,"")</f>
        <v>-2.3003352092751395E-2</v>
      </c>
      <c r="J5377" s="29">
        <f ca="1">IFERROR($F5377/OFFSET($F5377,J$12,)-1,"")</f>
        <v>-0.2003976743600715</v>
      </c>
      <c r="K5377" s="30">
        <f>F5377/VLOOKUP(YEAR(B5377),$Z$13:$AB$35,3,FALSE)-1</f>
        <v>8.0443482105406305E-2</v>
      </c>
      <c r="L5377" s="21">
        <f>MAX(F5377:$F$5741)</f>
        <v>1257.96</v>
      </c>
      <c r="M5377" s="28">
        <f ca="1">IF(OFFSET($O5377,M$12,)&lt;&gt;"",_xlfn.STDEV.S(OFFSET($O5377,,,M$12))*SQRT($J$12/$G$12),"")</f>
        <v>9.9794999658273958E-2</v>
      </c>
      <c r="N5377" s="30">
        <f ca="1">IF(OFFSET($O5377,N$12,)&lt;&gt;"",_xlfn.STDEV.S(OFFSET($O5377,,,N$12))*SQRT($J$12/$G$12),"")</f>
        <v>0.15197421700936545</v>
      </c>
      <c r="O5377" s="4">
        <f t="shared" ca="1" si="83"/>
        <v>-3.6551623985735899E-3</v>
      </c>
    </row>
    <row r="5378" spans="2:15" x14ac:dyDescent="0.2">
      <c r="B5378" s="14">
        <v>33778</v>
      </c>
      <c r="C5378" s="25">
        <v>959.49</v>
      </c>
      <c r="D5378" s="25">
        <v>959.58</v>
      </c>
      <c r="E5378" s="25">
        <v>955.45</v>
      </c>
      <c r="F5378" s="16">
        <v>956.56</v>
      </c>
      <c r="G5378" s="28">
        <f ca="1">IFERROR($F5378/OFFSET($F5378,G$12,)-1,"")</f>
        <v>-3.0537056144410712E-3</v>
      </c>
      <c r="H5378" s="29">
        <f ca="1">IFERROR($F5378/OFFSET($F5378,H$12,)-1,"")</f>
        <v>-3.6221297518412965E-2</v>
      </c>
      <c r="I5378" s="29">
        <f ca="1">IFERROR($F5378/OFFSET($F5378,I$12,)-1,"")</f>
        <v>-2.5479588821989418E-2</v>
      </c>
      <c r="J5378" s="29">
        <f ca="1">IFERROR($F5378/OFFSET($F5378,J$12,)-1,"")</f>
        <v>-0.20103570682814786</v>
      </c>
      <c r="K5378" s="30">
        <f>F5378/VLOOKUP(YEAR(B5378),$Z$13:$AB$35,3,FALSE)-1</f>
        <v>8.4399904773780898E-2</v>
      </c>
      <c r="L5378" s="21">
        <f>MAX(F5378:$F$5741)</f>
        <v>1257.96</v>
      </c>
      <c r="M5378" s="28">
        <f ca="1">IF(OFFSET($O5378,M$12,)&lt;&gt;"",_xlfn.STDEV.S(OFFSET($O5378,,,M$12))*SQRT($J$12/$G$12),"")</f>
        <v>9.9700433767339253E-2</v>
      </c>
      <c r="N5378" s="30">
        <f ca="1">IF(OFFSET($O5378,N$12,)&lt;&gt;"",_xlfn.STDEV.S(OFFSET($O5378,,,N$12))*SQRT($J$12/$G$12),"")</f>
        <v>0.15318167557875706</v>
      </c>
      <c r="O5378" s="4">
        <f t="shared" ca="1" si="83"/>
        <v>-3.0583776872786495E-3</v>
      </c>
    </row>
    <row r="5379" spans="2:15" x14ac:dyDescent="0.2">
      <c r="B5379" s="14">
        <v>33777</v>
      </c>
      <c r="C5379" s="25">
        <v>971.59</v>
      </c>
      <c r="D5379" s="25">
        <v>971.59</v>
      </c>
      <c r="E5379" s="25">
        <v>959.49</v>
      </c>
      <c r="F5379" s="16">
        <v>959.49</v>
      </c>
      <c r="G5379" s="28">
        <f ca="1">IFERROR($F5379/OFFSET($F5379,G$12,)-1,"")</f>
        <v>-1.3053138307720702E-2</v>
      </c>
      <c r="H5379" s="29">
        <f ca="1">IFERROR($F5379/OFFSET($F5379,H$12,)-1,"")</f>
        <v>-3.417418263810601E-2</v>
      </c>
      <c r="I5379" s="29">
        <f ca="1">IFERROR($F5379/OFFSET($F5379,I$12,)-1,"")</f>
        <v>-1.8625345197913479E-2</v>
      </c>
      <c r="J5379" s="29">
        <f ca="1">IFERROR($F5379/OFFSET($F5379,J$12,)-1,"")</f>
        <v>-0.2020939534806363</v>
      </c>
      <c r="K5379" s="30">
        <f>F5379/VLOOKUP(YEAR(B5379),$Z$13:$AB$35,3,FALSE)-1</f>
        <v>8.7721485982473757E-2</v>
      </c>
      <c r="L5379" s="21">
        <f>MAX(F5379:$F$5741)</f>
        <v>1257.96</v>
      </c>
      <c r="M5379" s="28">
        <f ca="1">IF(OFFSET($O5379,M$12,)&lt;&gt;"",_xlfn.STDEV.S(OFFSET($O5379,,,M$12))*SQRT($J$12/$G$12),"")</f>
        <v>0.10281301804060183</v>
      </c>
      <c r="N5379" s="30">
        <f ca="1">IF(OFFSET($O5379,N$12,)&lt;&gt;"",_xlfn.STDEV.S(OFFSET($O5379,,,N$12))*SQRT($J$12/$G$12),"")</f>
        <v>0.15321105312553276</v>
      </c>
      <c r="O5379" s="4">
        <f t="shared" ca="1" si="83"/>
        <v>-1.3139079202361225E-2</v>
      </c>
    </row>
    <row r="5380" spans="2:15" x14ac:dyDescent="0.2">
      <c r="B5380" s="14">
        <v>33774</v>
      </c>
      <c r="C5380" s="25">
        <v>976.14</v>
      </c>
      <c r="D5380" s="25">
        <v>976.14</v>
      </c>
      <c r="E5380" s="25">
        <v>966.02</v>
      </c>
      <c r="F5380" s="16">
        <v>972.18</v>
      </c>
      <c r="G5380" s="28">
        <f ca="1">IFERROR($F5380/OFFSET($F5380,G$12,)-1,"")</f>
        <v>-4.7297297297297369E-3</v>
      </c>
      <c r="H5380" s="29">
        <f ca="1">IFERROR($F5380/OFFSET($F5380,H$12,)-1,"")</f>
        <v>-2.3621572762880461E-2</v>
      </c>
      <c r="I5380" s="29">
        <f ca="1">IFERROR($F5380/OFFSET($F5380,I$12,)-1,"")</f>
        <v>-2.8792958065126939E-4</v>
      </c>
      <c r="J5380" s="29">
        <f ca="1">IFERROR($F5380/OFFSET($F5380,J$12,)-1,"")</f>
        <v>-0.19087489180371531</v>
      </c>
      <c r="K5380" s="30">
        <f>F5380/VLOOKUP(YEAR(B5380),$Z$13:$AB$35,3,FALSE)-1</f>
        <v>0.10210744691705109</v>
      </c>
      <c r="L5380" s="21">
        <f>MAX(F5380:$F$5741)</f>
        <v>1257.96</v>
      </c>
      <c r="M5380" s="28">
        <f ca="1">IF(OFFSET($O5380,M$12,)&lt;&gt;"",_xlfn.STDEV.S(OFFSET($O5380,,,M$12))*SQRT($J$12/$G$12),"")</f>
        <v>0.1011749637543302</v>
      </c>
      <c r="N5380" s="30">
        <f ca="1">IF(OFFSET($O5380,N$12,)&lt;&gt;"",_xlfn.STDEV.S(OFFSET($O5380,,,N$12))*SQRT($J$12/$G$12),"")</f>
        <v>0.15130239363957587</v>
      </c>
      <c r="O5380" s="4">
        <f t="shared" ca="1" si="83"/>
        <v>-4.7409502955304845E-3</v>
      </c>
    </row>
    <row r="5381" spans="2:15" x14ac:dyDescent="0.2">
      <c r="B5381" s="14">
        <v>33772</v>
      </c>
      <c r="C5381" s="25">
        <v>988.36</v>
      </c>
      <c r="D5381" s="25">
        <v>988.36</v>
      </c>
      <c r="E5381" s="25">
        <v>974.84</v>
      </c>
      <c r="F5381" s="16">
        <v>976.8</v>
      </c>
      <c r="G5381" s="28">
        <f ca="1">IFERROR($F5381/OFFSET($F5381,G$12,)-1,"")</f>
        <v>-1.2195861901583727E-2</v>
      </c>
      <c r="H5381" s="29">
        <f ca="1">IFERROR($F5381/OFFSET($F5381,H$12,)-1,"")</f>
        <v>-2.1301324569665159E-2</v>
      </c>
      <c r="I5381" s="29">
        <f ca="1">IFERROR($F5381/OFFSET($F5381,I$12,)-1,"")</f>
        <v>2.0167312452349373E-2</v>
      </c>
      <c r="J5381" s="29">
        <f ca="1">IFERROR($F5381/OFFSET($F5381,J$12,)-1,"")</f>
        <v>-0.18760448114972927</v>
      </c>
      <c r="K5381" s="30">
        <f>F5381/VLOOKUP(YEAR(B5381),$Z$13:$AB$35,3,FALSE)-1</f>
        <v>0.10734488895942684</v>
      </c>
      <c r="L5381" s="21">
        <f>MAX(F5381:$F$5741)</f>
        <v>1257.96</v>
      </c>
      <c r="M5381" s="28">
        <f ca="1">IF(OFFSET($O5381,M$12,)&lt;&gt;"",_xlfn.STDEV.S(OFFSET($O5381,,,M$12))*SQRT($J$12/$G$12),"")</f>
        <v>0.10117660098327817</v>
      </c>
      <c r="N5381" s="30">
        <f ca="1">IF(OFFSET($O5381,N$12,)&lt;&gt;"",_xlfn.STDEV.S(OFFSET($O5381,,,N$12))*SQRT($J$12/$G$12),"")</f>
        <v>0.15326157561406925</v>
      </c>
      <c r="O5381" s="4">
        <f t="shared" ca="1" si="83"/>
        <v>-1.2270841677648808E-2</v>
      </c>
    </row>
    <row r="5382" spans="2:15" x14ac:dyDescent="0.2">
      <c r="B5382" s="14">
        <v>33771</v>
      </c>
      <c r="C5382" s="25">
        <v>992.4</v>
      </c>
      <c r="D5382" s="25">
        <v>992.4</v>
      </c>
      <c r="E5382" s="25">
        <v>988.55</v>
      </c>
      <c r="F5382" s="16">
        <v>988.86</v>
      </c>
      <c r="G5382" s="28">
        <f ca="1">IFERROR($F5382/OFFSET($F5382,G$12,)-1,"")</f>
        <v>-3.67754481063165E-3</v>
      </c>
      <c r="H5382" s="29">
        <f ca="1">IFERROR($F5382/OFFSET($F5382,H$12,)-1,"")</f>
        <v>-1.3202406969433866E-2</v>
      </c>
      <c r="I5382" s="29">
        <f ca="1">IFERROR($F5382/OFFSET($F5382,I$12,)-1,"")</f>
        <v>2.6352662771025548E-2</v>
      </c>
      <c r="J5382" s="29">
        <f ca="1">IFERROR($F5382/OFFSET($F5382,J$12,)-1,"")</f>
        <v>-0.18151569328565753</v>
      </c>
      <c r="K5382" s="30">
        <f>F5382/VLOOKUP(YEAR(B5382),$Z$13:$AB$35,3,FALSE)-1</f>
        <v>0.12101665325186195</v>
      </c>
      <c r="L5382" s="21">
        <f>MAX(F5382:$F$5741)</f>
        <v>1257.96</v>
      </c>
      <c r="M5382" s="28">
        <f ca="1">IF(OFFSET($O5382,M$12,)&lt;&gt;"",_xlfn.STDEV.S(OFFSET($O5382,,,M$12))*SQRT($J$12/$G$12),"")</f>
        <v>0.1001402167907849</v>
      </c>
      <c r="N5382" s="30">
        <f ca="1">IF(OFFSET($O5382,N$12,)&lt;&gt;"",_xlfn.STDEV.S(OFFSET($O5382,,,N$12))*SQRT($J$12/$G$12),"")</f>
        <v>0.1549294782865222</v>
      </c>
      <c r="O5382" s="4">
        <f t="shared" ca="1" si="83"/>
        <v>-3.6843236031942985E-3</v>
      </c>
    </row>
    <row r="5383" spans="2:15" x14ac:dyDescent="0.2">
      <c r="B5383" s="14">
        <v>33770</v>
      </c>
      <c r="C5383" s="25">
        <v>993.44</v>
      </c>
      <c r="D5383" s="25">
        <v>993.97</v>
      </c>
      <c r="E5383" s="25">
        <v>992.08</v>
      </c>
      <c r="F5383" s="16">
        <v>992.51</v>
      </c>
      <c r="G5383" s="28">
        <f ca="1">IFERROR($F5383/OFFSET($F5383,G$12,)-1,"")</f>
        <v>-9.3614108552109165E-4</v>
      </c>
      <c r="H5383" s="29">
        <f ca="1">IFERROR($F5383/OFFSET($F5383,H$12,)-1,"")</f>
        <v>-1.0931956790369513E-2</v>
      </c>
      <c r="I5383" s="29">
        <f ca="1">IFERROR($F5383/OFFSET($F5383,I$12,)-1,"")</f>
        <v>2.6645978794931358E-2</v>
      </c>
      <c r="J5383" s="29">
        <f ca="1">IFERROR($F5383/OFFSET($F5383,J$12,)-1,"")</f>
        <v>-0.18061735835349091</v>
      </c>
      <c r="K5383" s="30">
        <f>F5383/VLOOKUP(YEAR(B5383),$Z$13:$AB$35,3,FALSE)-1</f>
        <v>0.12515445919443158</v>
      </c>
      <c r="L5383" s="21">
        <f>MAX(F5383:$F$5741)</f>
        <v>1257.96</v>
      </c>
      <c r="M5383" s="28">
        <f ca="1">IF(OFFSET($O5383,M$12,)&lt;&gt;"",_xlfn.STDEV.S(OFFSET($O5383,,,M$12))*SQRT($J$12/$G$12),"")</f>
        <v>0.1028112891237225</v>
      </c>
      <c r="N5383" s="30">
        <f ca="1">IF(OFFSET($O5383,N$12,)&lt;&gt;"",_xlfn.STDEV.S(OFFSET($O5383,,,N$12))*SQRT($J$12/$G$12),"")</f>
        <v>0.15480393256158989</v>
      </c>
      <c r="O5383" s="4">
        <f t="shared" ca="1" si="83"/>
        <v>-9.3657953924481275E-4</v>
      </c>
    </row>
    <row r="5384" spans="2:15" x14ac:dyDescent="0.2">
      <c r="B5384" s="14">
        <v>33767</v>
      </c>
      <c r="C5384" s="25">
        <v>995.81</v>
      </c>
      <c r="D5384" s="25">
        <v>995.81</v>
      </c>
      <c r="E5384" s="25">
        <v>991.64</v>
      </c>
      <c r="F5384" s="16">
        <v>993.44</v>
      </c>
      <c r="G5384" s="28">
        <f ca="1">IFERROR($F5384/OFFSET($F5384,G$12,)-1,"")</f>
        <v>-2.2697599678618285E-3</v>
      </c>
      <c r="H5384" s="29">
        <f ca="1">IFERROR($F5384/OFFSET($F5384,H$12,)-1,"")</f>
        <v>-9.7880908239139641E-3</v>
      </c>
      <c r="I5384" s="29">
        <f ca="1">IFERROR($F5384/OFFSET($F5384,I$12,)-1,"")</f>
        <v>2.5687618732964435E-2</v>
      </c>
      <c r="J5384" s="29">
        <f ca="1">IFERROR($F5384/OFFSET($F5384,J$12,)-1,"")</f>
        <v>-0.17991051528009383</v>
      </c>
      <c r="K5384" s="30">
        <f>F5384/VLOOKUP(YEAR(B5384),$Z$13:$AB$35,3,FALSE)-1</f>
        <v>0.12620874947568894</v>
      </c>
      <c r="L5384" s="21">
        <f>MAX(F5384:$F$5741)</f>
        <v>1257.96</v>
      </c>
      <c r="M5384" s="28">
        <f ca="1">IF(OFFSET($O5384,M$12,)&lt;&gt;"",_xlfn.STDEV.S(OFFSET($O5384,,,M$12))*SQRT($J$12/$G$12),"")</f>
        <v>0.10316337401231647</v>
      </c>
      <c r="N5384" s="30">
        <f ca="1">IF(OFFSET($O5384,N$12,)&lt;&gt;"",_xlfn.STDEV.S(OFFSET($O5384,,,N$12))*SQRT($J$12/$G$12),"")</f>
        <v>0.15678796267892064</v>
      </c>
      <c r="O5384" s="4">
        <f t="shared" ca="1" si="83"/>
        <v>-2.2723397774559772E-3</v>
      </c>
    </row>
    <row r="5385" spans="2:15" x14ac:dyDescent="0.2">
      <c r="B5385" s="14">
        <v>33766</v>
      </c>
      <c r="C5385" s="25">
        <v>998</v>
      </c>
      <c r="D5385" s="25">
        <v>998.01</v>
      </c>
      <c r="E5385" s="25">
        <v>995.56</v>
      </c>
      <c r="F5385" s="16">
        <v>995.7</v>
      </c>
      <c r="G5385" s="28">
        <f ca="1">IFERROR($F5385/OFFSET($F5385,G$12,)-1,"")</f>
        <v>-2.364587299360621E-3</v>
      </c>
      <c r="H5385" s="29">
        <f ca="1">IFERROR($F5385/OFFSET($F5385,H$12,)-1,"")</f>
        <v>-1.115271170786436E-2</v>
      </c>
      <c r="I5385" s="29">
        <f ca="1">IFERROR($F5385/OFFSET($F5385,I$12,)-1,"")</f>
        <v>2.5807448616906203E-2</v>
      </c>
      <c r="J5385" s="29">
        <f ca="1">IFERROR($F5385/OFFSET($F5385,J$12,)-1,"")</f>
        <v>-0.18165231113156677</v>
      </c>
      <c r="K5385" s="30">
        <f>F5385/VLOOKUP(YEAR(B5385),$Z$13:$AB$35,3,FALSE)-1</f>
        <v>0.12877078822369104</v>
      </c>
      <c r="L5385" s="21">
        <f>MAX(F5385:$F$5741)</f>
        <v>1257.96</v>
      </c>
      <c r="M5385" s="28">
        <f ca="1">IF(OFFSET($O5385,M$12,)&lt;&gt;"",_xlfn.STDEV.S(OFFSET($O5385,,,M$12))*SQRT($J$12/$G$12),"")</f>
        <v>0.10276269054926233</v>
      </c>
      <c r="N5385" s="30">
        <f ca="1">IF(OFFSET($O5385,N$12,)&lt;&gt;"",_xlfn.STDEV.S(OFFSET($O5385,,,N$12))*SQRT($J$12/$G$12),"")</f>
        <v>0.15772066521406314</v>
      </c>
      <c r="O5385" s="4">
        <f t="shared" ca="1" si="83"/>
        <v>-2.3673873507569507E-3</v>
      </c>
    </row>
    <row r="5386" spans="2:15" x14ac:dyDescent="0.2">
      <c r="B5386" s="14">
        <v>33765</v>
      </c>
      <c r="C5386" s="25">
        <v>1001.65</v>
      </c>
      <c r="D5386" s="25">
        <v>1001.65</v>
      </c>
      <c r="E5386" s="25">
        <v>996.59</v>
      </c>
      <c r="F5386" s="16">
        <v>998.06</v>
      </c>
      <c r="G5386" s="28">
        <f ca="1">IFERROR($F5386/OFFSET($F5386,G$12,)-1,"")</f>
        <v>-4.021594866728595E-3</v>
      </c>
      <c r="H5386" s="29">
        <f ca="1">IFERROR($F5386/OFFSET($F5386,H$12,)-1,"")</f>
        <v>-4.021594866728595E-3</v>
      </c>
      <c r="I5386" s="29">
        <f ca="1">IFERROR($F5386/OFFSET($F5386,I$12,)-1,"")</f>
        <v>2.699031723655354E-2</v>
      </c>
      <c r="J5386" s="29">
        <f ca="1">IFERROR($F5386/OFFSET($F5386,J$12,)-1,"")</f>
        <v>-0.1839781535140792</v>
      </c>
      <c r="K5386" s="30">
        <f>F5386/VLOOKUP(YEAR(B5386),$Z$13:$AB$35,3,FALSE)-1</f>
        <v>0.13144619151806447</v>
      </c>
      <c r="L5386" s="21">
        <f>MAX(F5386:$F$5741)</f>
        <v>1257.96</v>
      </c>
      <c r="M5386" s="28">
        <f ca="1">IF(OFFSET($O5386,M$12,)&lt;&gt;"",_xlfn.STDEV.S(OFFSET($O5386,,,M$12))*SQRT($J$12/$G$12),"")</f>
        <v>0.10754079325122444</v>
      </c>
      <c r="N5386" s="30">
        <f ca="1">IF(OFFSET($O5386,N$12,)&lt;&gt;"",_xlfn.STDEV.S(OFFSET($O5386,,,N$12))*SQRT($J$12/$G$12),"")</f>
        <v>0.16081487145939366</v>
      </c>
      <c r="O5386" s="4">
        <f t="shared" ca="1" si="83"/>
        <v>-4.0297032256889544E-3</v>
      </c>
    </row>
    <row r="5387" spans="2:15" x14ac:dyDescent="0.2">
      <c r="B5387" s="14">
        <v>33764</v>
      </c>
      <c r="C5387" s="25">
        <v>1003.38</v>
      </c>
      <c r="D5387" s="25">
        <v>1003.38</v>
      </c>
      <c r="E5387" s="25">
        <v>1001.97</v>
      </c>
      <c r="F5387" s="16">
        <v>1002.09</v>
      </c>
      <c r="G5387" s="28">
        <f ca="1">IFERROR($F5387/OFFSET($F5387,G$12,)-1,"")</f>
        <v>-1.3851795750786655E-3</v>
      </c>
      <c r="H5387" s="29">
        <f ca="1">IFERROR($F5387/OFFSET($F5387,H$12,)-1,"")</f>
        <v>1.2007675217127867E-2</v>
      </c>
      <c r="I5387" s="29">
        <f ca="1">IFERROR($F5387/OFFSET($F5387,I$12,)-1,"")</f>
        <v>2.7774074112060454E-2</v>
      </c>
      <c r="J5387" s="29">
        <f ca="1">IFERROR($F5387/OFFSET($F5387,J$12,)-1,"")</f>
        <v>-0.18330738950782799</v>
      </c>
      <c r="K5387" s="30">
        <f>F5387/VLOOKUP(YEAR(B5387),$Z$13:$AB$35,3,FALSE)-1</f>
        <v>0.13601478273684697</v>
      </c>
      <c r="L5387" s="21">
        <f>MAX(F5387:$F$5741)</f>
        <v>1257.96</v>
      </c>
      <c r="M5387" s="28">
        <f ca="1">IF(OFFSET($O5387,M$12,)&lt;&gt;"",_xlfn.STDEV.S(OFFSET($O5387,,,M$12))*SQRT($J$12/$G$12),"")</f>
        <v>0.11234714374518175</v>
      </c>
      <c r="N5387" s="30">
        <f ca="1">IF(OFFSET($O5387,N$12,)&lt;&gt;"",_xlfn.STDEV.S(OFFSET($O5387,,,N$12))*SQRT($J$12/$G$12),"")</f>
        <v>0.16066415628516853</v>
      </c>
      <c r="O5387" s="4">
        <f t="shared" ca="1" si="83"/>
        <v>-1.3861398231527198E-3</v>
      </c>
    </row>
    <row r="5388" spans="2:15" x14ac:dyDescent="0.2">
      <c r="B5388" s="14">
        <v>33760</v>
      </c>
      <c r="C5388" s="25">
        <v>1003.33</v>
      </c>
      <c r="D5388" s="25">
        <v>1005.16</v>
      </c>
      <c r="E5388" s="25">
        <v>1000.86</v>
      </c>
      <c r="F5388" s="16">
        <v>1003.48</v>
      </c>
      <c r="G5388" s="28">
        <f ca="1">IFERROR($F5388/OFFSET($F5388,G$12,)-1,"")</f>
        <v>2.1928513047475562E-4</v>
      </c>
      <c r="H5388" s="29">
        <f ca="1">IFERROR($F5388/OFFSET($F5388,H$12,)-1,"")</f>
        <v>1.6552869907004109E-2</v>
      </c>
      <c r="I5388" s="29">
        <f ca="1">IFERROR($F5388/OFFSET($F5388,I$12,)-1,"")</f>
        <v>3.7982539616864708E-2</v>
      </c>
      <c r="J5388" s="29">
        <f ca="1">IFERROR($F5388/OFFSET($F5388,J$12,)-1,"")</f>
        <v>-0.1828671471031309</v>
      </c>
      <c r="K5388" s="30">
        <f>F5388/VLOOKUP(YEAR(B5388),$Z$13:$AB$35,3,FALSE)-1</f>
        <v>0.13759054993141451</v>
      </c>
      <c r="L5388" s="21">
        <f>MAX(F5388:$F$5741)</f>
        <v>1257.96</v>
      </c>
      <c r="M5388" s="28">
        <f ca="1">IF(OFFSET($O5388,M$12,)&lt;&gt;"",_xlfn.STDEV.S(OFFSET($O5388,,,M$12))*SQRT($J$12/$G$12),"")</f>
        <v>0.11299012857413689</v>
      </c>
      <c r="N5388" s="30">
        <f ca="1">IF(OFFSET($O5388,N$12,)&lt;&gt;"",_xlfn.STDEV.S(OFFSET($O5388,,,N$12))*SQRT($J$12/$G$12),"")</f>
        <v>0.16624035228104775</v>
      </c>
      <c r="O5388" s="4">
        <f t="shared" ca="1" si="83"/>
        <v>2.1926109100479994E-4</v>
      </c>
    </row>
    <row r="5389" spans="2:15" x14ac:dyDescent="0.2">
      <c r="B5389" s="14">
        <v>33759</v>
      </c>
      <c r="C5389" s="25">
        <v>1006.39</v>
      </c>
      <c r="D5389" s="25">
        <v>1006.39</v>
      </c>
      <c r="E5389" s="25">
        <v>996.87</v>
      </c>
      <c r="F5389" s="16">
        <v>1003.26</v>
      </c>
      <c r="G5389" s="28">
        <f ca="1">IFERROR($F5389/OFFSET($F5389,G$12,)-1,"")</f>
        <v>-3.6447419383670576E-3</v>
      </c>
      <c r="H5389" s="29">
        <f ca="1">IFERROR($F5389/OFFSET($F5389,H$12,)-1,"")</f>
        <v>2.0008540230586069E-2</v>
      </c>
      <c r="I5389" s="29">
        <f ca="1">IFERROR($F5389/OFFSET($F5389,I$12,)-1,"")</f>
        <v>5.0204124358840252E-2</v>
      </c>
      <c r="J5389" s="29">
        <f ca="1">IFERROR($F5389/OFFSET($F5389,J$12,)-1,"")</f>
        <v>-0.1840230333788796</v>
      </c>
      <c r="K5389" s="30">
        <f>F5389/VLOOKUP(YEAR(B5389),$Z$13:$AB$35,3,FALSE)-1</f>
        <v>0.13734114792939645</v>
      </c>
      <c r="L5389" s="21">
        <f>MAX(F5389:$F$5741)</f>
        <v>1257.96</v>
      </c>
      <c r="M5389" s="28">
        <f ca="1">IF(OFFSET($O5389,M$12,)&lt;&gt;"",_xlfn.STDEV.S(OFFSET($O5389,,,M$12))*SQRT($J$12/$G$12),"")</f>
        <v>0.11343709096941394</v>
      </c>
      <c r="N5389" s="30">
        <f ca="1">IF(OFFSET($O5389,N$12,)&lt;&gt;"",_xlfn.STDEV.S(OFFSET($O5389,,,N$12))*SQRT($J$12/$G$12),"")</f>
        <v>0.1720102221430948</v>
      </c>
      <c r="O5389" s="4">
        <f t="shared" ca="1" si="83"/>
        <v>-3.6514001936038551E-3</v>
      </c>
    </row>
    <row r="5390" spans="2:15" x14ac:dyDescent="0.2">
      <c r="B5390" s="14">
        <v>33758</v>
      </c>
      <c r="C5390" s="25">
        <v>1001.87</v>
      </c>
      <c r="D5390" s="25">
        <v>1006.93</v>
      </c>
      <c r="E5390" s="25">
        <v>999.29</v>
      </c>
      <c r="F5390" s="16">
        <v>1006.93</v>
      </c>
      <c r="G5390" s="28">
        <f ca="1">IFERROR($F5390/OFFSET($F5390,G$12,)-1,"")</f>
        <v>4.8299054975100564E-3</v>
      </c>
      <c r="H5390" s="29">
        <f ca="1">IFERROR($F5390/OFFSET($F5390,H$12,)-1,"")</f>
        <v>1.5265328345718254E-2</v>
      </c>
      <c r="I5390" s="29">
        <f ca="1">IFERROR($F5390/OFFSET($F5390,I$12,)-1,"")</f>
        <v>6.0685543336282732E-2</v>
      </c>
      <c r="J5390" s="29">
        <f ca="1">IFERROR($F5390/OFFSET($F5390,J$12,)-1,"")</f>
        <v>-0.16387384993523102</v>
      </c>
      <c r="K5390" s="30">
        <f>F5390/VLOOKUP(YEAR(B5390),$Z$13:$AB$35,3,FALSE)-1</f>
        <v>0.14150162678124034</v>
      </c>
      <c r="L5390" s="21">
        <f>MAX(F5390:$F$5741)</f>
        <v>1257.96</v>
      </c>
      <c r="M5390" s="28">
        <f ca="1">IF(OFFSET($O5390,M$12,)&lt;&gt;"",_xlfn.STDEV.S(OFFSET($O5390,,,M$12))*SQRT($J$12/$G$12),"")</f>
        <v>0.11399249294880842</v>
      </c>
      <c r="N5390" s="30">
        <f ca="1">IF(OFFSET($O5390,N$12,)&lt;&gt;"",_xlfn.STDEV.S(OFFSET($O5390,,,N$12))*SQRT($J$12/$G$12),"")</f>
        <v>0.17200792601744014</v>
      </c>
      <c r="O5390" s="4">
        <f t="shared" ca="1" si="83"/>
        <v>4.8182789257518507E-3</v>
      </c>
    </row>
    <row r="5391" spans="2:15" x14ac:dyDescent="0.2">
      <c r="B5391" s="14">
        <v>33757</v>
      </c>
      <c r="C5391" s="25">
        <v>990.86</v>
      </c>
      <c r="D5391" s="25">
        <v>1003.23</v>
      </c>
      <c r="E5391" s="25">
        <v>990.86</v>
      </c>
      <c r="F5391" s="16">
        <v>1002.09</v>
      </c>
      <c r="G5391" s="28">
        <f ca="1">IFERROR($F5391/OFFSET($F5391,G$12,)-1,"")</f>
        <v>1.2007675217127867E-2</v>
      </c>
      <c r="H5391" s="29">
        <f ca="1">IFERROR($F5391/OFFSET($F5391,H$12,)-1,"")</f>
        <v>1.7567197067395179E-2</v>
      </c>
      <c r="I5391" s="29">
        <f ca="1">IFERROR($F5391/OFFSET($F5391,I$12,)-1,"")</f>
        <v>4.3702415297928399E-2</v>
      </c>
      <c r="J5391" s="29">
        <f ca="1">IFERROR($F5391/OFFSET($F5391,J$12,)-1,"")</f>
        <v>-0.1540760250208929</v>
      </c>
      <c r="K5391" s="30">
        <f>F5391/VLOOKUP(YEAR(B5391),$Z$13:$AB$35,3,FALSE)-1</f>
        <v>0.13601478273684697</v>
      </c>
      <c r="L5391" s="21">
        <f>MAX(F5391:$F$5741)</f>
        <v>1257.96</v>
      </c>
      <c r="M5391" s="28">
        <f ca="1">IF(OFFSET($O5391,M$12,)&lt;&gt;"",_xlfn.STDEV.S(OFFSET($O5391,,,M$12))*SQRT($J$12/$G$12),"")</f>
        <v>0.11848411437659497</v>
      </c>
      <c r="N5391" s="30">
        <f ca="1">IF(OFFSET($O5391,N$12,)&lt;&gt;"",_xlfn.STDEV.S(OFFSET($O5391,,,N$12))*SQRT($J$12/$G$12),"")</f>
        <v>0.17303118661009756</v>
      </c>
      <c r="O5391" s="4">
        <f t="shared" ref="O5391:O5454" ca="1" si="84">IFERROR(LN(1+G5391),"")</f>
        <v>1.1936155043161941E-2</v>
      </c>
    </row>
    <row r="5392" spans="2:15" x14ac:dyDescent="0.2">
      <c r="B5392" s="14">
        <v>33756</v>
      </c>
      <c r="C5392" s="25">
        <v>987.5</v>
      </c>
      <c r="D5392" s="25">
        <v>990.2</v>
      </c>
      <c r="E5392" s="25">
        <v>987.5</v>
      </c>
      <c r="F5392" s="16">
        <v>990.2</v>
      </c>
      <c r="G5392" s="28">
        <f ca="1">IFERROR($F5392/OFFSET($F5392,G$12,)-1,"")</f>
        <v>3.0998642543105248E-3</v>
      </c>
      <c r="H5392" s="29">
        <f ca="1">IFERROR($F5392/OFFSET($F5392,H$12,)-1,"")</f>
        <v>1.2143266007032416E-2</v>
      </c>
      <c r="I5392" s="29">
        <f ca="1">IFERROR($F5392/OFFSET($F5392,I$12,)-1,"")</f>
        <v>2.2838785650094451E-2</v>
      </c>
      <c r="J5392" s="29">
        <f ca="1">IFERROR($F5392/OFFSET($F5392,J$12,)-1,"")</f>
        <v>-0.15381985985301661</v>
      </c>
      <c r="K5392" s="30">
        <f>F5392/VLOOKUP(YEAR(B5392),$Z$13:$AB$35,3,FALSE)-1</f>
        <v>0.1225357381732437</v>
      </c>
      <c r="L5392" s="21">
        <f>MAX(F5392:$F$5741)</f>
        <v>1257.96</v>
      </c>
      <c r="M5392" s="28">
        <f ca="1">IF(OFFSET($O5392,M$12,)&lt;&gt;"",_xlfn.STDEV.S(OFFSET($O5392,,,M$12))*SQRT($J$12/$G$12),"")</f>
        <v>0.11462059569579391</v>
      </c>
      <c r="N5392" s="30">
        <f ca="1">IF(OFFSET($O5392,N$12,)&lt;&gt;"",_xlfn.STDEV.S(OFFSET($O5392,,,N$12))*SQRT($J$12/$G$12),"")</f>
        <v>0.17100996052015757</v>
      </c>
      <c r="O5392" s="4">
        <f t="shared" ca="1" si="84"/>
        <v>3.0950695811149402E-3</v>
      </c>
    </row>
    <row r="5393" spans="2:15" x14ac:dyDescent="0.2">
      <c r="B5393" s="14">
        <v>33753</v>
      </c>
      <c r="C5393" s="25">
        <v>983.58</v>
      </c>
      <c r="D5393" s="25">
        <v>987.14</v>
      </c>
      <c r="E5393" s="25">
        <v>982.86</v>
      </c>
      <c r="F5393" s="16">
        <v>987.14</v>
      </c>
      <c r="G5393" s="28">
        <f ca="1">IFERROR($F5393/OFFSET($F5393,G$12,)-1,"")</f>
        <v>3.6194310579718003E-3</v>
      </c>
      <c r="H5393" s="29">
        <f ca="1">IFERROR($F5393/OFFSET($F5393,H$12,)-1,"")</f>
        <v>1.1921969021332357E-2</v>
      </c>
      <c r="I5393" s="29">
        <f ca="1">IFERROR($F5393/OFFSET($F5393,I$12,)-1,"")</f>
        <v>1.7051484148816742E-2</v>
      </c>
      <c r="J5393" s="29">
        <f ca="1">IFERROR($F5393/OFFSET($F5393,J$12,)-1,"")</f>
        <v>-0.16047387802658541</v>
      </c>
      <c r="K5393" s="30">
        <f>F5393/VLOOKUP(YEAR(B5393),$Z$13:$AB$35,3,FALSE)-1</f>
        <v>0.11906678305426754</v>
      </c>
      <c r="L5393" s="21">
        <f>MAX(F5393:$F$5741)</f>
        <v>1257.96</v>
      </c>
      <c r="M5393" s="28">
        <f ca="1">IF(OFFSET($O5393,M$12,)&lt;&gt;"",_xlfn.STDEV.S(OFFSET($O5393,,,M$12))*SQRT($J$12/$G$12),"")</f>
        <v>0.11481264834064492</v>
      </c>
      <c r="N5393" s="30">
        <f ca="1">IF(OFFSET($O5393,N$12,)&lt;&gt;"",_xlfn.STDEV.S(OFFSET($O5393,,,N$12))*SQRT($J$12/$G$12),"")</f>
        <v>0.17078749096884668</v>
      </c>
      <c r="O5393" s="4">
        <f t="shared" ca="1" si="84"/>
        <v>3.6128966797878055E-3</v>
      </c>
    </row>
    <row r="5394" spans="2:15" x14ac:dyDescent="0.2">
      <c r="B5394" s="14">
        <v>33751</v>
      </c>
      <c r="C5394" s="25">
        <v>991.46</v>
      </c>
      <c r="D5394" s="25">
        <v>991.46</v>
      </c>
      <c r="E5394" s="25">
        <v>982.66</v>
      </c>
      <c r="F5394" s="16">
        <v>983.58</v>
      </c>
      <c r="G5394" s="28">
        <f ca="1">IFERROR($F5394/OFFSET($F5394,G$12,)-1,"")</f>
        <v>-8.2779620685830002E-3</v>
      </c>
      <c r="H5394" s="29">
        <f ca="1">IFERROR($F5394/OFFSET($F5394,H$12,)-1,"")</f>
        <v>2.047739845349783E-3</v>
      </c>
      <c r="I5394" s="29">
        <f ca="1">IFERROR($F5394/OFFSET($F5394,I$12,)-1,"")</f>
        <v>1.4481094127111849E-2</v>
      </c>
      <c r="J5394" s="29">
        <f ca="1">IFERROR($F5394/OFFSET($F5394,J$12,)-1,"")</f>
        <v>-0.16169777550498587</v>
      </c>
      <c r="K5394" s="30">
        <f>F5394/VLOOKUP(YEAR(B5394),$Z$13:$AB$35,3,FALSE)-1</f>
        <v>0.11503100520343268</v>
      </c>
      <c r="L5394" s="21">
        <f>MAX(F5394:$F$5741)</f>
        <v>1257.96</v>
      </c>
      <c r="M5394" s="28">
        <f ca="1">IF(OFFSET($O5394,M$12,)&lt;&gt;"",_xlfn.STDEV.S(OFFSET($O5394,,,M$12))*SQRT($J$12/$G$12),"")</f>
        <v>0.14555268834928403</v>
      </c>
      <c r="N5394" s="30">
        <f ca="1">IF(OFFSET($O5394,N$12,)&lt;&gt;"",_xlfn.STDEV.S(OFFSET($O5394,,,N$12))*SQRT($J$12/$G$12),"")</f>
        <v>0.17058820221059615</v>
      </c>
      <c r="O5394" s="4">
        <f t="shared" ca="1" si="84"/>
        <v>-8.3124146598236963E-3</v>
      </c>
    </row>
    <row r="5395" spans="2:15" x14ac:dyDescent="0.2">
      <c r="B5395" s="14">
        <v>33750</v>
      </c>
      <c r="C5395" s="25">
        <v>985.34</v>
      </c>
      <c r="D5395" s="25">
        <v>991.79</v>
      </c>
      <c r="E5395" s="25">
        <v>985.34</v>
      </c>
      <c r="F5395" s="16">
        <v>991.79</v>
      </c>
      <c r="G5395" s="28">
        <f ca="1">IFERROR($F5395/OFFSET($F5395,G$12,)-1,"")</f>
        <v>7.1081144203333224E-3</v>
      </c>
      <c r="H5395" s="29">
        <f ca="1">IFERROR($F5395/OFFSET($F5395,H$12,)-1,"")</f>
        <v>1.4411373631993296E-2</v>
      </c>
      <c r="I5395" s="29">
        <f ca="1">IFERROR($F5395/OFFSET($F5395,I$12,)-1,"")</f>
        <v>1.2278517187882754E-2</v>
      </c>
      <c r="J5395" s="29">
        <f ca="1">IFERROR($F5395/OFFSET($F5395,J$12,)-1,"")</f>
        <v>-0.15495969872024273</v>
      </c>
      <c r="K5395" s="30">
        <f>F5395/VLOOKUP(YEAR(B5395),$Z$13:$AB$35,3,FALSE)-1</f>
        <v>0.12433823446055481</v>
      </c>
      <c r="L5395" s="21">
        <f>MAX(F5395:$F$5741)</f>
        <v>1257.96</v>
      </c>
      <c r="M5395" s="28">
        <f ca="1">IF(OFFSET($O5395,M$12,)&lt;&gt;"",_xlfn.STDEV.S(OFFSET($O5395,,,M$12))*SQRT($J$12/$G$12),"")</f>
        <v>0.15881277531215515</v>
      </c>
      <c r="N5395" s="30">
        <f ca="1">IF(OFFSET($O5395,N$12,)&lt;&gt;"",_xlfn.STDEV.S(OFFSET($O5395,,,N$12))*SQRT($J$12/$G$12),"")</f>
        <v>0.17058713832628089</v>
      </c>
      <c r="O5395" s="4">
        <f t="shared" ca="1" si="84"/>
        <v>7.0829708536158231E-3</v>
      </c>
    </row>
    <row r="5396" spans="2:15" x14ac:dyDescent="0.2">
      <c r="B5396" s="14">
        <v>33749</v>
      </c>
      <c r="C5396" s="25">
        <v>978.63</v>
      </c>
      <c r="D5396" s="25">
        <v>984.95</v>
      </c>
      <c r="E5396" s="25">
        <v>978.63</v>
      </c>
      <c r="F5396" s="16">
        <v>984.79</v>
      </c>
      <c r="G5396" s="28">
        <f ca="1">IFERROR($F5396/OFFSET($F5396,G$12,)-1,"")</f>
        <v>6.6133780358164085E-3</v>
      </c>
      <c r="H5396" s="29">
        <f ca="1">IFERROR($F5396/OFFSET($F5396,H$12,)-1,"")</f>
        <v>1.2679184747958816E-2</v>
      </c>
      <c r="I5396" s="29">
        <f ca="1">IFERROR($F5396/OFFSET($F5396,I$12,)-1,"")</f>
        <v>-6.3265594414061432E-3</v>
      </c>
      <c r="J5396" s="29">
        <f ca="1">IFERROR($F5396/OFFSET($F5396,J$12,)-1,"")</f>
        <v>-0.16142409482611797</v>
      </c>
      <c r="K5396" s="30">
        <f>F5396/VLOOKUP(YEAR(B5396),$Z$13:$AB$35,3,FALSE)-1</f>
        <v>0.11640271621453091</v>
      </c>
      <c r="L5396" s="21">
        <f>MAX(F5396:$F$5741)</f>
        <v>1257.96</v>
      </c>
      <c r="M5396" s="28">
        <f ca="1">IF(OFFSET($O5396,M$12,)&lt;&gt;"",_xlfn.STDEV.S(OFFSET($O5396,,,M$12))*SQRT($J$12/$G$12),"")</f>
        <v>0.17894944083837092</v>
      </c>
      <c r="N5396" s="30">
        <f ca="1">IF(OFFSET($O5396,N$12,)&lt;&gt;"",_xlfn.STDEV.S(OFFSET($O5396,,,N$12))*SQRT($J$12/$G$12),"")</f>
        <v>0.17084822381362907</v>
      </c>
      <c r="O5396" s="4">
        <f t="shared" ca="1" si="84"/>
        <v>6.5916055915133968E-3</v>
      </c>
    </row>
    <row r="5397" spans="2:15" x14ac:dyDescent="0.2">
      <c r="B5397" s="14">
        <v>33746</v>
      </c>
      <c r="C5397" s="25">
        <v>975.63</v>
      </c>
      <c r="D5397" s="25">
        <v>979.59</v>
      </c>
      <c r="E5397" s="25">
        <v>975.63</v>
      </c>
      <c r="F5397" s="16">
        <v>978.32</v>
      </c>
      <c r="G5397" s="28">
        <f ca="1">IFERROR($F5397/OFFSET($F5397,G$12,)-1,"")</f>
        <v>2.880544535678764E-3</v>
      </c>
      <c r="H5397" s="29">
        <f ca="1">IFERROR($F5397/OFFSET($F5397,H$12,)-1,"")</f>
        <v>2.1754796394740428E-2</v>
      </c>
      <c r="I5397" s="29">
        <f ca="1">IFERROR($F5397/OFFSET($F5397,I$12,)-1,"")</f>
        <v>-1.6912023313068292E-2</v>
      </c>
      <c r="J5397" s="29">
        <f ca="1">IFERROR($F5397/OFFSET($F5397,J$12,)-1,"")</f>
        <v>-0.16523460498135611</v>
      </c>
      <c r="K5397" s="30">
        <f>F5397/VLOOKUP(YEAR(B5397),$Z$13:$AB$35,3,FALSE)-1</f>
        <v>0.10906803006427768</v>
      </c>
      <c r="L5397" s="21">
        <f>MAX(F5397:$F$5741)</f>
        <v>1257.96</v>
      </c>
      <c r="M5397" s="28">
        <f ca="1">IF(OFFSET($O5397,M$12,)&lt;&gt;"",_xlfn.STDEV.S(OFFSET($O5397,,,M$12))*SQRT($J$12/$G$12),"")</f>
        <v>0.17979695322917166</v>
      </c>
      <c r="N5397" s="30">
        <f ca="1">IF(OFFSET($O5397,N$12,)&lt;&gt;"",_xlfn.STDEV.S(OFFSET($O5397,,,N$12))*SQRT($J$12/$G$12),"")</f>
        <v>0.17008164625761149</v>
      </c>
      <c r="O5397" s="4">
        <f t="shared" ca="1" si="84"/>
        <v>2.8764037172364907E-3</v>
      </c>
    </row>
    <row r="5398" spans="2:15" x14ac:dyDescent="0.2">
      <c r="B5398" s="14">
        <v>33745</v>
      </c>
      <c r="C5398" s="25">
        <v>981.57</v>
      </c>
      <c r="D5398" s="25">
        <v>981.57</v>
      </c>
      <c r="E5398" s="25">
        <v>973.74</v>
      </c>
      <c r="F5398" s="16">
        <v>975.51</v>
      </c>
      <c r="G5398" s="28">
        <f ca="1">IFERROR($F5398/OFFSET($F5398,G$12,)-1,"")</f>
        <v>-6.1737828173232812E-3</v>
      </c>
      <c r="H5398" s="29">
        <f ca="1">IFERROR($F5398/OFFSET($F5398,H$12,)-1,"")</f>
        <v>1.2496497036752485E-2</v>
      </c>
      <c r="I5398" s="29">
        <f ca="1">IFERROR($F5398/OFFSET($F5398,I$12,)-1,"")</f>
        <v>-1.6037764396163001E-2</v>
      </c>
      <c r="J5398" s="29">
        <f ca="1">IFERROR($F5398/OFFSET($F5398,J$12,)-1,"")</f>
        <v>-0.16615237330005395</v>
      </c>
      <c r="K5398" s="30">
        <f>F5398/VLOOKUP(YEAR(B5398),$Z$13:$AB$35,3,FALSE)-1</f>
        <v>0.10588248631123109</v>
      </c>
      <c r="L5398" s="21">
        <f>MAX(F5398:$F$5741)</f>
        <v>1257.96</v>
      </c>
      <c r="M5398" s="28">
        <f ca="1">IF(OFFSET($O5398,M$12,)&lt;&gt;"",_xlfn.STDEV.S(OFFSET($O5398,,,M$12))*SQRT($J$12/$G$12),"")</f>
        <v>0.18694319216109928</v>
      </c>
      <c r="N5398" s="30">
        <f ca="1">IF(OFFSET($O5398,N$12,)&lt;&gt;"",_xlfn.STDEV.S(OFFSET($O5398,,,N$12))*SQRT($J$12/$G$12),"")</f>
        <v>0.17043266475726854</v>
      </c>
      <c r="O5398" s="4">
        <f t="shared" ca="1" si="84"/>
        <v>-6.1929194185974517E-3</v>
      </c>
    </row>
    <row r="5399" spans="2:15" x14ac:dyDescent="0.2">
      <c r="B5399" s="14">
        <v>33744</v>
      </c>
      <c r="C5399" s="25">
        <v>977.92</v>
      </c>
      <c r="D5399" s="25">
        <v>981.73</v>
      </c>
      <c r="E5399" s="25">
        <v>977.73</v>
      </c>
      <c r="F5399" s="16">
        <v>981.57</v>
      </c>
      <c r="G5399" s="28">
        <f ca="1">IFERROR($F5399/OFFSET($F5399,G$12,)-1,"")</f>
        <v>3.9582694077937575E-3</v>
      </c>
      <c r="H5399" s="29">
        <f ca="1">IFERROR($F5399/OFFSET($F5399,H$12,)-1,"")</f>
        <v>1.5329712955779673E-2</v>
      </c>
      <c r="I5399" s="29">
        <f ca="1">IFERROR($F5399/OFFSET($F5399,I$12,)-1,"")</f>
        <v>-3.7148686093602112E-3</v>
      </c>
      <c r="J5399" s="29">
        <f ca="1">IFERROR($F5399/OFFSET($F5399,J$12,)-1,"")</f>
        <v>-0.16867531103639266</v>
      </c>
      <c r="K5399" s="30">
        <f>F5399/VLOOKUP(YEAR(B5399),$Z$13:$AB$35,3,FALSE)-1</f>
        <v>0.11275237782136016</v>
      </c>
      <c r="L5399" s="21">
        <f>MAX(F5399:$F$5741)</f>
        <v>1257.96</v>
      </c>
      <c r="M5399" s="28">
        <f ca="1">IF(OFFSET($O5399,M$12,)&lt;&gt;"",_xlfn.STDEV.S(OFFSET($O5399,,,M$12))*SQRT($J$12/$G$12),"")</f>
        <v>0.18701192350615542</v>
      </c>
      <c r="N5399" s="30">
        <f ca="1">IF(OFFSET($O5399,N$12,)&lt;&gt;"",_xlfn.STDEV.S(OFFSET($O5399,,,N$12))*SQRT($J$12/$G$12),"")</f>
        <v>0.17286711157023557</v>
      </c>
      <c r="O5399" s="4">
        <f t="shared" ca="1" si="84"/>
        <v>3.9504560708497746E-3</v>
      </c>
    </row>
    <row r="5400" spans="2:15" x14ac:dyDescent="0.2">
      <c r="B5400" s="14">
        <v>33743</v>
      </c>
      <c r="C5400" s="25">
        <v>972.9</v>
      </c>
      <c r="D5400" s="25">
        <v>979.23</v>
      </c>
      <c r="E5400" s="25">
        <v>972.9</v>
      </c>
      <c r="F5400" s="16">
        <v>977.7</v>
      </c>
      <c r="G5400" s="28">
        <f ca="1">IFERROR($F5400/OFFSET($F5400,G$12,)-1,"")</f>
        <v>5.3883964378997895E-3</v>
      </c>
      <c r="H5400" s="29">
        <f ca="1">IFERROR($F5400/OFFSET($F5400,H$12,)-1,"")</f>
        <v>9.4366895184605504E-3</v>
      </c>
      <c r="I5400" s="29">
        <f ca="1">IFERROR($F5400/OFFSET($F5400,I$12,)-1,"")</f>
        <v>4.892388019816174E-3</v>
      </c>
      <c r="J5400" s="29">
        <f ca="1">IFERROR($F5400/OFFSET($F5400,J$12,)-1,"")</f>
        <v>-0.17391892120249419</v>
      </c>
      <c r="K5400" s="30">
        <f>F5400/VLOOKUP(YEAR(B5400),$Z$13:$AB$35,3,FALSE)-1</f>
        <v>0.10836516987677269</v>
      </c>
      <c r="L5400" s="21">
        <f>MAX(F5400:$F$5741)</f>
        <v>1257.96</v>
      </c>
      <c r="M5400" s="28">
        <f ca="1">IF(OFFSET($O5400,M$12,)&lt;&gt;"",_xlfn.STDEV.S(OFFSET($O5400,,,M$12))*SQRT($J$12/$G$12),"")</f>
        <v>0.18952450247989608</v>
      </c>
      <c r="N5400" s="30">
        <f ca="1">IF(OFFSET($O5400,N$12,)&lt;&gt;"",_xlfn.STDEV.S(OFFSET($O5400,,,N$12))*SQRT($J$12/$G$12),"")</f>
        <v>0.17280356454241275</v>
      </c>
      <c r="O5400" s="4">
        <f t="shared" ca="1" si="84"/>
        <v>5.3739309703297903E-3</v>
      </c>
    </row>
    <row r="5401" spans="2:15" x14ac:dyDescent="0.2">
      <c r="B5401" s="14">
        <v>33742</v>
      </c>
      <c r="C5401" s="25">
        <v>956.87</v>
      </c>
      <c r="D5401" s="25">
        <v>972.46</v>
      </c>
      <c r="E5401" s="25">
        <v>956.87</v>
      </c>
      <c r="F5401" s="16">
        <v>972.46</v>
      </c>
      <c r="G5401" s="28">
        <f ca="1">IFERROR($F5401/OFFSET($F5401,G$12,)-1,"")</f>
        <v>1.563462803789073E-2</v>
      </c>
      <c r="H5401" s="29">
        <f ca="1">IFERROR($F5401/OFFSET($F5401,H$12,)-1,"")</f>
        <v>1.8647298202236762E-3</v>
      </c>
      <c r="I5401" s="29">
        <f ca="1">IFERROR($F5401/OFFSET($F5401,I$12,)-1,"")</f>
        <v>4.6281947974131654E-3</v>
      </c>
      <c r="J5401" s="29">
        <f ca="1">IFERROR($F5401/OFFSET($F5401,J$12,)-1,"")</f>
        <v>-0.18255942974345185</v>
      </c>
      <c r="K5401" s="30">
        <f>F5401/VLOOKUP(YEAR(B5401),$Z$13:$AB$35,3,FALSE)-1</f>
        <v>0.10242486764689218</v>
      </c>
      <c r="L5401" s="21">
        <f>MAX(F5401:$F$5741)</f>
        <v>1257.96</v>
      </c>
      <c r="M5401" s="28">
        <f ca="1">IF(OFFSET($O5401,M$12,)&lt;&gt;"",_xlfn.STDEV.S(OFFSET($O5401,,,M$12))*SQRT($J$12/$G$12),"")</f>
        <v>0.19256291396740646</v>
      </c>
      <c r="N5401" s="30">
        <f ca="1">IF(OFFSET($O5401,N$12,)&lt;&gt;"",_xlfn.STDEV.S(OFFSET($O5401,,,N$12))*SQRT($J$12/$G$12),"")</f>
        <v>0.17258915431074492</v>
      </c>
      <c r="O5401" s="4">
        <f t="shared" ca="1" si="84"/>
        <v>1.5513666405262024E-2</v>
      </c>
    </row>
    <row r="5402" spans="2:15" x14ac:dyDescent="0.2">
      <c r="B5402" s="14">
        <v>33739</v>
      </c>
      <c r="C5402" s="25">
        <v>962.82</v>
      </c>
      <c r="D5402" s="25">
        <v>962.82</v>
      </c>
      <c r="E5402" s="25">
        <v>955.08</v>
      </c>
      <c r="F5402" s="16">
        <v>957.49</v>
      </c>
      <c r="G5402" s="28">
        <f ca="1">IFERROR($F5402/OFFSET($F5402,G$12,)-1,"")</f>
        <v>-6.2067319169253343E-3</v>
      </c>
      <c r="H5402" s="29">
        <f ca="1">IFERROR($F5402/OFFSET($F5402,H$12,)-1,"")</f>
        <v>-1.4755667143430462E-2</v>
      </c>
      <c r="I5402" s="29">
        <f ca="1">IFERROR($F5402/OFFSET($F5402,I$12,)-1,"")</f>
        <v>-1.3466452357401848E-2</v>
      </c>
      <c r="J5402" s="29">
        <f ca="1">IFERROR($F5402/OFFSET($F5402,J$12,)-1,"")</f>
        <v>-0.19736952403306118</v>
      </c>
      <c r="K5402" s="30">
        <f>F5402/VLOOKUP(YEAR(B5402),$Z$13:$AB$35,3,FALSE)-1</f>
        <v>8.5454195055038484E-2</v>
      </c>
      <c r="L5402" s="21">
        <f>MAX(F5402:$F$5741)</f>
        <v>1257.96</v>
      </c>
      <c r="M5402" s="28">
        <f ca="1">IF(OFFSET($O5402,M$12,)&lt;&gt;"",_xlfn.STDEV.S(OFFSET($O5402,,,M$12))*SQRT($J$12/$G$12),"")</f>
        <v>0.1857840823336194</v>
      </c>
      <c r="N5402" s="30">
        <f ca="1">IF(OFFSET($O5402,N$12,)&lt;&gt;"",_xlfn.STDEV.S(OFFSET($O5402,,,N$12))*SQRT($J$12/$G$12),"")</f>
        <v>0.16921203226232151</v>
      </c>
      <c r="O5402" s="4">
        <f t="shared" ca="1" si="84"/>
        <v>-6.2260737520594888E-3</v>
      </c>
    </row>
    <row r="5403" spans="2:15" x14ac:dyDescent="0.2">
      <c r="B5403" s="14">
        <v>33738</v>
      </c>
      <c r="C5403" s="25">
        <v>966.42</v>
      </c>
      <c r="D5403" s="25">
        <v>966.6</v>
      </c>
      <c r="E5403" s="25">
        <v>962.36</v>
      </c>
      <c r="F5403" s="16">
        <v>963.47</v>
      </c>
      <c r="G5403" s="28">
        <f ca="1">IFERROR($F5403/OFFSET($F5403,G$12,)-1,"")</f>
        <v>-3.3928109645720017E-3</v>
      </c>
      <c r="H5403" s="29">
        <f ca="1">IFERROR($F5403/OFFSET($F5403,H$12,)-1,"")</f>
        <v>-1.1835776043322643E-2</v>
      </c>
      <c r="I5403" s="29">
        <f ca="1">IFERROR($F5403/OFFSET($F5403,I$12,)-1,"")</f>
        <v>2.4575694414904925E-2</v>
      </c>
      <c r="J5403" s="29">
        <f ca="1">IFERROR($F5403/OFFSET($F5403,J$12,)-1,"")</f>
        <v>-0.18470221876216419</v>
      </c>
      <c r="K5403" s="30">
        <f>F5403/VLOOKUP(YEAR(B5403),$Z$13:$AB$35,3,FALSE)-1</f>
        <v>9.2233394928070256E-2</v>
      </c>
      <c r="L5403" s="21">
        <f>MAX(F5403:$F$5741)</f>
        <v>1257.96</v>
      </c>
      <c r="M5403" s="28">
        <f ca="1">IF(OFFSET($O5403,M$12,)&lt;&gt;"",_xlfn.STDEV.S(OFFSET($O5403,,,M$12))*SQRT($J$12/$G$12),"")</f>
        <v>0.18838325080446544</v>
      </c>
      <c r="N5403" s="30">
        <f ca="1">IF(OFFSET($O5403,N$12,)&lt;&gt;"",_xlfn.STDEV.S(OFFSET($O5403,,,N$12))*SQRT($J$12/$G$12),"")</f>
        <v>0.17702337280437083</v>
      </c>
      <c r="O5403" s="4">
        <f t="shared" ca="1" si="84"/>
        <v>-3.3985795993132476E-3</v>
      </c>
    </row>
    <row r="5404" spans="2:15" x14ac:dyDescent="0.2">
      <c r="B5404" s="14">
        <v>33737</v>
      </c>
      <c r="C5404" s="25">
        <v>968.43</v>
      </c>
      <c r="D5404" s="25">
        <v>968.43</v>
      </c>
      <c r="E5404" s="25">
        <v>963.9</v>
      </c>
      <c r="F5404" s="16">
        <v>966.75</v>
      </c>
      <c r="G5404" s="28">
        <f ca="1">IFERROR($F5404/OFFSET($F5404,G$12,)-1,"")</f>
        <v>-1.8687536136119398E-3</v>
      </c>
      <c r="H5404" s="29">
        <f ca="1">IFERROR($F5404/OFFSET($F5404,H$12,)-1,"")</f>
        <v>-1.0343828871661742E-5</v>
      </c>
      <c r="I5404" s="29">
        <f ca="1">IFERROR($F5404/OFFSET($F5404,I$12,)-1,"")</f>
        <v>5.2929309735250119E-3</v>
      </c>
      <c r="J5404" s="29">
        <f ca="1">IFERROR($F5404/OFFSET($F5404,J$12,)-1,"")</f>
        <v>-0.17039242776600216</v>
      </c>
      <c r="K5404" s="30">
        <f>F5404/VLOOKUP(YEAR(B5404),$Z$13:$AB$35,3,FALSE)-1</f>
        <v>9.5951752049064254E-2</v>
      </c>
      <c r="L5404" s="21">
        <f>MAX(F5404:$F$5741)</f>
        <v>1257.96</v>
      </c>
      <c r="M5404" s="28">
        <f ca="1">IF(OFFSET($O5404,M$12,)&lt;&gt;"",_xlfn.STDEV.S(OFFSET($O5404,,,M$12))*SQRT($J$12/$G$12),"")</f>
        <v>0.18837030260501544</v>
      </c>
      <c r="N5404" s="30">
        <f ca="1">IF(OFFSET($O5404,N$12,)&lt;&gt;"",_xlfn.STDEV.S(OFFSET($O5404,,,N$12))*SQRT($J$12/$G$12),"")</f>
        <v>0.18129704729357682</v>
      </c>
      <c r="O5404" s="4">
        <f t="shared" ca="1" si="84"/>
        <v>-1.8705019120783832E-3</v>
      </c>
    </row>
    <row r="5405" spans="2:15" x14ac:dyDescent="0.2">
      <c r="B5405" s="14">
        <v>33736</v>
      </c>
      <c r="C5405" s="25">
        <v>970.44</v>
      </c>
      <c r="D5405" s="25">
        <v>971.16</v>
      </c>
      <c r="E5405" s="25">
        <v>966.85</v>
      </c>
      <c r="F5405" s="16">
        <v>968.56</v>
      </c>
      <c r="G5405" s="28">
        <f ca="1">IFERROR($F5405/OFFSET($F5405,G$12,)-1,"")</f>
        <v>-2.1531963117499275E-3</v>
      </c>
      <c r="H5405" s="29">
        <f ca="1">IFERROR($F5405/OFFSET($F5405,H$12,)-1,"")</f>
        <v>1.3880456401130559E-2</v>
      </c>
      <c r="I5405" s="29">
        <f ca="1">IFERROR($F5405/OFFSET($F5405,I$12,)-1,"")</f>
        <v>-2.1053376322784811E-2</v>
      </c>
      <c r="J5405" s="29">
        <f ca="1">IFERROR($F5405/OFFSET($F5405,J$12,)-1,"")</f>
        <v>-0.19010627890058629</v>
      </c>
      <c r="K5405" s="30">
        <f>F5405/VLOOKUP(YEAR(B5405),$Z$13:$AB$35,3,FALSE)-1</f>
        <v>9.80036503383932E-2</v>
      </c>
      <c r="L5405" s="21">
        <f>MAX(F5405:$F$5741)</f>
        <v>1257.96</v>
      </c>
      <c r="M5405" s="28">
        <f ca="1">IF(OFFSET($O5405,M$12,)&lt;&gt;"",_xlfn.STDEV.S(OFFSET($O5405,,,M$12))*SQRT($J$12/$G$12),"")</f>
        <v>0.18900448638976894</v>
      </c>
      <c r="N5405" s="30">
        <f ca="1">IF(OFFSET($O5405,N$12,)&lt;&gt;"",_xlfn.STDEV.S(OFFSET($O5405,,,N$12))*SQRT($J$12/$G$12),"")</f>
        <v>0.18319958175030859</v>
      </c>
      <c r="O5405" s="4">
        <f t="shared" ca="1" si="84"/>
        <v>-2.155517771899975E-3</v>
      </c>
    </row>
    <row r="5406" spans="2:15" x14ac:dyDescent="0.2">
      <c r="B5406" s="14">
        <v>33735</v>
      </c>
      <c r="C5406" s="25">
        <v>971.83</v>
      </c>
      <c r="D5406" s="25">
        <v>971.83</v>
      </c>
      <c r="E5406" s="25">
        <v>968.46</v>
      </c>
      <c r="F5406" s="16">
        <v>970.65</v>
      </c>
      <c r="G5406" s="28">
        <f ca="1">IFERROR($F5406/OFFSET($F5406,G$12,)-1,"")</f>
        <v>-1.2142041303521145E-3</v>
      </c>
      <c r="H5406" s="29">
        <f ca="1">IFERROR($F5406/OFFSET($F5406,H$12,)-1,"")</f>
        <v>2.2468714448236504E-2</v>
      </c>
      <c r="I5406" s="29">
        <f ca="1">IFERROR($F5406/OFFSET($F5406,I$12,)-1,"")</f>
        <v>-1.0227597177468684E-2</v>
      </c>
      <c r="J5406" s="29">
        <f ca="1">IFERROR($F5406/OFFSET($F5406,J$12,)-1,"")</f>
        <v>-0.19785632236151629</v>
      </c>
      <c r="K5406" s="30">
        <f>F5406/VLOOKUP(YEAR(B5406),$Z$13:$AB$35,3,FALSE)-1</f>
        <v>0.10037296935756301</v>
      </c>
      <c r="L5406" s="21">
        <f>MAX(F5406:$F$5741)</f>
        <v>1257.96</v>
      </c>
      <c r="M5406" s="28">
        <f ca="1">IF(OFFSET($O5406,M$12,)&lt;&gt;"",_xlfn.STDEV.S(OFFSET($O5406,,,M$12))*SQRT($J$12/$G$12),"")</f>
        <v>0.19065474824722101</v>
      </c>
      <c r="N5406" s="30">
        <f ca="1">IF(OFFSET($O5406,N$12,)&lt;&gt;"",_xlfn.STDEV.S(OFFSET($O5406,,,N$12))*SQRT($J$12/$G$12),"")</f>
        <v>0.18359248339182208</v>
      </c>
      <c r="O5406" s="4">
        <f t="shared" ca="1" si="84"/>
        <v>-1.2149418734281206E-3</v>
      </c>
    </row>
    <row r="5407" spans="2:15" x14ac:dyDescent="0.2">
      <c r="B5407" s="14">
        <v>33732</v>
      </c>
      <c r="C5407" s="25">
        <v>975.25</v>
      </c>
      <c r="D5407" s="25">
        <v>975.25</v>
      </c>
      <c r="E5407" s="25">
        <v>971.54</v>
      </c>
      <c r="F5407" s="16">
        <v>971.83</v>
      </c>
      <c r="G5407" s="28">
        <f ca="1">IFERROR($F5407/OFFSET($F5407,G$12,)-1,"")</f>
        <v>-3.2615050102049459E-3</v>
      </c>
      <c r="H5407" s="29">
        <f ca="1">IFERROR($F5407/OFFSET($F5407,H$12,)-1,"")</f>
        <v>1.2185849832835105E-2</v>
      </c>
      <c r="I5407" s="29">
        <f ca="1">IFERROR($F5407/OFFSET($F5407,I$12,)-1,"")</f>
        <v>-2.6875744740504803E-2</v>
      </c>
      <c r="J5407" s="29">
        <f ca="1">IFERROR($F5407/OFFSET($F5407,J$12,)-1,"")</f>
        <v>-0.2056967715570085</v>
      </c>
      <c r="K5407" s="30">
        <f>F5407/VLOOKUP(YEAR(B5407),$Z$13:$AB$35,3,FALSE)-1</f>
        <v>0.10171067100474995</v>
      </c>
      <c r="L5407" s="21">
        <f>MAX(F5407:$F$5741)</f>
        <v>1257.96</v>
      </c>
      <c r="M5407" s="28">
        <f ca="1">IF(OFFSET($O5407,M$12,)&lt;&gt;"",_xlfn.STDEV.S(OFFSET($O5407,,,M$12))*SQRT($J$12/$G$12),"")</f>
        <v>0.1917241702390716</v>
      </c>
      <c r="N5407" s="30">
        <f ca="1">IF(OFFSET($O5407,N$12,)&lt;&gt;"",_xlfn.STDEV.S(OFFSET($O5407,,,N$12))*SQRT($J$12/$G$12),"")</f>
        <v>0.18428737546685675</v>
      </c>
      <c r="O5407" s="4">
        <f t="shared" ca="1" si="84"/>
        <v>-3.2668353106941011E-3</v>
      </c>
    </row>
    <row r="5408" spans="2:15" x14ac:dyDescent="0.2">
      <c r="B5408" s="14">
        <v>33731</v>
      </c>
      <c r="C5408" s="25">
        <v>967.63</v>
      </c>
      <c r="D5408" s="25">
        <v>977.28</v>
      </c>
      <c r="E5408" s="25">
        <v>967.63</v>
      </c>
      <c r="F5408" s="16">
        <v>975.01</v>
      </c>
      <c r="G5408" s="28">
        <f ca="1">IFERROR($F5408/OFFSET($F5408,G$12,)-1,"")</f>
        <v>8.5336588191484708E-3</v>
      </c>
      <c r="H5408" s="29">
        <f ca="1">IFERROR($F5408/OFFSET($F5408,H$12,)-1,"")</f>
        <v>7.1480957349006058E-3</v>
      </c>
      <c r="I5408" s="29">
        <f ca="1">IFERROR($F5408/OFFSET($F5408,I$12,)-1,"")</f>
        <v>-1.8531940166294225E-2</v>
      </c>
      <c r="J5408" s="29">
        <f ca="1">IFERROR($F5408/OFFSET($F5408,J$12,)-1,"")</f>
        <v>-0.20222393140014405</v>
      </c>
      <c r="K5408" s="30">
        <f>F5408/VLOOKUP(YEAR(B5408),$Z$13:$AB$35,3,FALSE)-1</f>
        <v>0.10531566357937217</v>
      </c>
      <c r="L5408" s="21">
        <f>MAX(F5408:$F$5741)</f>
        <v>1257.96</v>
      </c>
      <c r="M5408" s="28">
        <f ca="1">IF(OFFSET($O5408,M$12,)&lt;&gt;"",_xlfn.STDEV.S(OFFSET($O5408,,,M$12))*SQRT($J$12/$G$12),"")</f>
        <v>0.19343062158906651</v>
      </c>
      <c r="N5408" s="30">
        <f ca="1">IF(OFFSET($O5408,N$12,)&lt;&gt;"",_xlfn.STDEV.S(OFFSET($O5408,,,N$12))*SQRT($J$12/$G$12),"")</f>
        <v>0.18426906962194164</v>
      </c>
      <c r="O5408" s="4">
        <f t="shared" ca="1" si="84"/>
        <v>8.4974529857310237E-3</v>
      </c>
    </row>
    <row r="5409" spans="2:15" x14ac:dyDescent="0.2">
      <c r="B5409" s="14">
        <v>33730</v>
      </c>
      <c r="C5409" s="25">
        <v>955.42</v>
      </c>
      <c r="D5409" s="25">
        <v>966.87</v>
      </c>
      <c r="E5409" s="25">
        <v>955.42</v>
      </c>
      <c r="F5409" s="16">
        <v>966.76</v>
      </c>
      <c r="G5409" s="28">
        <f ca="1">IFERROR($F5409/OFFSET($F5409,G$12,)-1,"")</f>
        <v>1.1996231550298386E-2</v>
      </c>
      <c r="H5409" s="29">
        <f ca="1">IFERROR($F5409/OFFSET($F5409,H$12,)-1,"")</f>
        <v>-3.9460534314180729E-3</v>
      </c>
      <c r="I5409" s="29">
        <f ca="1">IFERROR($F5409/OFFSET($F5409,I$12,)-1,"")</f>
        <v>-3.8556781001064078E-2</v>
      </c>
      <c r="J5409" s="29">
        <f ca="1">IFERROR($F5409/OFFSET($F5409,J$12,)-1,"")</f>
        <v>-0.20758026573552679</v>
      </c>
      <c r="K5409" s="30">
        <f>F5409/VLOOKUP(YEAR(B5409),$Z$13:$AB$35,3,FALSE)-1</f>
        <v>9.5963088503701277E-2</v>
      </c>
      <c r="L5409" s="21">
        <f>MAX(F5409:$F$5741)</f>
        <v>1257.96</v>
      </c>
      <c r="M5409" s="28">
        <f ca="1">IF(OFFSET($O5409,M$12,)&lt;&gt;"",_xlfn.STDEV.S(OFFSET($O5409,,,M$12))*SQRT($J$12/$G$12),"")</f>
        <v>0.19071292533075004</v>
      </c>
      <c r="N5409" s="30">
        <f ca="1">IF(OFFSET($O5409,N$12,)&lt;&gt;"",_xlfn.STDEV.S(OFFSET($O5409,,,N$12))*SQRT($J$12/$G$12),"")</f>
        <v>0.18326096173777276</v>
      </c>
      <c r="O5409" s="4">
        <f t="shared" ca="1" si="84"/>
        <v>1.1924847093813288E-2</v>
      </c>
    </row>
    <row r="5410" spans="2:15" x14ac:dyDescent="0.2">
      <c r="B5410" s="14">
        <v>33729</v>
      </c>
      <c r="C5410" s="25">
        <v>949.19</v>
      </c>
      <c r="D5410" s="25">
        <v>955.3</v>
      </c>
      <c r="E5410" s="25">
        <v>948.52</v>
      </c>
      <c r="F5410" s="16">
        <v>955.3</v>
      </c>
      <c r="G5410" s="28">
        <f ca="1">IFERROR($F5410/OFFSET($F5410,G$12,)-1,"")</f>
        <v>6.2992457759236675E-3</v>
      </c>
      <c r="H5410" s="29">
        <f ca="1">IFERROR($F5410/OFFSET($F5410,H$12,)-1,"")</f>
        <v>-1.4687377519235989E-2</v>
      </c>
      <c r="I5410" s="29">
        <f ca="1">IFERROR($F5410/OFFSET($F5410,I$12,)-1,"")</f>
        <v>-6.3761809557411175E-2</v>
      </c>
      <c r="J5410" s="29">
        <f ca="1">IFERROR($F5410/OFFSET($F5410,J$12,)-1,"")</f>
        <v>-0.22270770782987936</v>
      </c>
      <c r="K5410" s="30">
        <f>F5410/VLOOKUP(YEAR(B5410),$Z$13:$AB$35,3,FALSE)-1</f>
        <v>8.2971511489496663E-2</v>
      </c>
      <c r="L5410" s="21">
        <f>MAX(F5410:$F$5741)</f>
        <v>1257.96</v>
      </c>
      <c r="M5410" s="28">
        <f ca="1">IF(OFFSET($O5410,M$12,)&lt;&gt;"",_xlfn.STDEV.S(OFFSET($O5410,,,M$12))*SQRT($J$12/$G$12),"")</f>
        <v>0.18563866602658879</v>
      </c>
      <c r="N5410" s="30">
        <f ca="1">IF(OFFSET($O5410,N$12,)&lt;&gt;"",_xlfn.STDEV.S(OFFSET($O5410,,,N$12))*SQRT($J$12/$G$12),"")</f>
        <v>0.18143547584358513</v>
      </c>
      <c r="O5410" s="4">
        <f t="shared" ca="1" si="84"/>
        <v>6.2794884546572118E-3</v>
      </c>
    </row>
    <row r="5411" spans="2:15" x14ac:dyDescent="0.2">
      <c r="B5411" s="14">
        <v>33728</v>
      </c>
      <c r="C5411" s="25">
        <v>960.13</v>
      </c>
      <c r="D5411" s="25">
        <v>960.41</v>
      </c>
      <c r="E5411" s="25">
        <v>945.75</v>
      </c>
      <c r="F5411" s="16">
        <v>949.32</v>
      </c>
      <c r="G5411" s="28">
        <f ca="1">IFERROR($F5411/OFFSET($F5411,G$12,)-1,"")</f>
        <v>-1.125889202503827E-2</v>
      </c>
      <c r="H5411" s="29">
        <f ca="1">IFERROR($F5411/OFFSET($F5411,H$12,)-1,"")</f>
        <v>-3.1068833183636735E-2</v>
      </c>
      <c r="I5411" s="29">
        <f ca="1">IFERROR($F5411/OFFSET($F5411,I$12,)-1,"")</f>
        <v>-6.9430966034406683E-2</v>
      </c>
      <c r="J5411" s="29">
        <f ca="1">IFERROR($F5411/OFFSET($F5411,J$12,)-1,"")</f>
        <v>-0.22669881559440208</v>
      </c>
      <c r="K5411" s="30">
        <f>F5411/VLOOKUP(YEAR(B5411),$Z$13:$AB$35,3,FALSE)-1</f>
        <v>7.6192311616465114E-2</v>
      </c>
      <c r="L5411" s="21">
        <f>MAX(F5411:$F$5741)</f>
        <v>1257.96</v>
      </c>
      <c r="M5411" s="28">
        <f ca="1">IF(OFFSET($O5411,M$12,)&lt;&gt;"",_xlfn.STDEV.S(OFFSET($O5411,,,M$12))*SQRT($J$12/$G$12),"")</f>
        <v>0.18833397439811964</v>
      </c>
      <c r="N5411" s="30">
        <f ca="1">IF(OFFSET($O5411,N$12,)&lt;&gt;"",_xlfn.STDEV.S(OFFSET($O5411,,,N$12))*SQRT($J$12/$G$12),"")</f>
        <v>0.18283578520528479</v>
      </c>
      <c r="O5411" s="4">
        <f t="shared" ca="1" si="84"/>
        <v>-1.1322753139234113E-2</v>
      </c>
    </row>
    <row r="5412" spans="2:15" x14ac:dyDescent="0.2">
      <c r="B5412" s="14">
        <v>33724</v>
      </c>
      <c r="C5412" s="25">
        <v>968.11</v>
      </c>
      <c r="D5412" s="25">
        <v>968.39</v>
      </c>
      <c r="E5412" s="25">
        <v>960.06</v>
      </c>
      <c r="F5412" s="16">
        <v>960.13</v>
      </c>
      <c r="G5412" s="28">
        <f ca="1">IFERROR($F5412/OFFSET($F5412,G$12,)-1,"")</f>
        <v>-8.222376018758637E-3</v>
      </c>
      <c r="H5412" s="29">
        <f ca="1">IFERROR($F5412/OFFSET($F5412,H$12,)-1,"")</f>
        <v>-3.1209008536314586E-2</v>
      </c>
      <c r="I5412" s="29">
        <f ca="1">IFERROR($F5412/OFFSET($F5412,I$12,)-1,"")</f>
        <v>-7.1530799729233041E-2</v>
      </c>
      <c r="J5412" s="29">
        <f ca="1">IFERROR($F5412/OFFSET($F5412,J$12,)-1,"")</f>
        <v>-0.22067370129870134</v>
      </c>
      <c r="K5412" s="30">
        <f>F5412/VLOOKUP(YEAR(B5412),$Z$13:$AB$35,3,FALSE)-1</f>
        <v>8.8447019079253231E-2</v>
      </c>
      <c r="L5412" s="21">
        <f>MAX(F5412:$F$5741)</f>
        <v>1257.96</v>
      </c>
      <c r="M5412" s="28">
        <f ca="1">IF(OFFSET($O5412,M$12,)&lt;&gt;"",_xlfn.STDEV.S(OFFSET($O5412,,,M$12))*SQRT($J$12/$G$12),"")</f>
        <v>0.19367711304594251</v>
      </c>
      <c r="N5412" s="30">
        <f ca="1">IF(OFFSET($O5412,N$12,)&lt;&gt;"",_xlfn.STDEV.S(OFFSET($O5412,,,N$12))*SQRT($J$12/$G$12),"")</f>
        <v>0.18181481326029542</v>
      </c>
      <c r="O5412" s="4">
        <f t="shared" ca="1" si="84"/>
        <v>-8.2563662007225595E-3</v>
      </c>
    </row>
    <row r="5413" spans="2:15" x14ac:dyDescent="0.2">
      <c r="B5413" s="14">
        <v>33723</v>
      </c>
      <c r="C5413" s="25">
        <v>970.7</v>
      </c>
      <c r="D5413" s="25">
        <v>970.7</v>
      </c>
      <c r="E5413" s="25">
        <v>961.83</v>
      </c>
      <c r="F5413" s="16">
        <v>968.09</v>
      </c>
      <c r="G5413" s="28">
        <f ca="1">IFERROR($F5413/OFFSET($F5413,G$12,)-1,"")</f>
        <v>-2.5757528925705042E-3</v>
      </c>
      <c r="H5413" s="29">
        <f ca="1">IFERROR($F5413/OFFSET($F5413,H$12,)-1,"")</f>
        <v>-2.7191880621011855E-2</v>
      </c>
      <c r="I5413" s="29">
        <f ca="1">IFERROR($F5413/OFFSET($F5413,I$12,)-1,"")</f>
        <v>-6.5297570772023361E-2</v>
      </c>
      <c r="J5413" s="29">
        <f ca="1">IFERROR($F5413/OFFSET($F5413,J$12,)-1,"")</f>
        <v>-0.21219839687512709</v>
      </c>
      <c r="K5413" s="30">
        <f>F5413/VLOOKUP(YEAR(B5413),$Z$13:$AB$35,3,FALSE)-1</f>
        <v>9.7470836970445784E-2</v>
      </c>
      <c r="L5413" s="21">
        <f>MAX(F5413:$F$5741)</f>
        <v>1257.96</v>
      </c>
      <c r="M5413" s="28">
        <f ca="1">IF(OFFSET($O5413,M$12,)&lt;&gt;"",_xlfn.STDEV.S(OFFSET($O5413,,,M$12))*SQRT($J$12/$G$12),"")</f>
        <v>0.192924500303401</v>
      </c>
      <c r="N5413" s="30">
        <f ca="1">IF(OFFSET($O5413,N$12,)&lt;&gt;"",_xlfn.STDEV.S(OFFSET($O5413,,,N$12))*SQRT($J$12/$G$12),"")</f>
        <v>0.18279044252310356</v>
      </c>
      <c r="O5413" s="4">
        <f t="shared" ca="1" si="84"/>
        <v>-2.5790758513592445E-3</v>
      </c>
    </row>
    <row r="5414" spans="2:15" x14ac:dyDescent="0.2">
      <c r="B5414" s="14">
        <v>33722</v>
      </c>
      <c r="C5414" s="25">
        <v>969.67</v>
      </c>
      <c r="D5414" s="25">
        <v>971.32</v>
      </c>
      <c r="E5414" s="25">
        <v>968.16</v>
      </c>
      <c r="F5414" s="16">
        <v>970.59</v>
      </c>
      <c r="G5414" s="28">
        <f ca="1">IFERROR($F5414/OFFSET($F5414,G$12,)-1,"")</f>
        <v>1.0829878086515698E-3</v>
      </c>
      <c r="H5414" s="29">
        <f ca="1">IFERROR($F5414/OFFSET($F5414,H$12,)-1,"")</f>
        <v>-2.1000393379126625E-2</v>
      </c>
      <c r="I5414" s="29">
        <f ca="1">IFERROR($F5414/OFFSET($F5414,I$12,)-1,"")</f>
        <v>-6.0006779332719917E-2</v>
      </c>
      <c r="J5414" s="29">
        <f ca="1">IFERROR($F5414/OFFSET($F5414,J$12,)-1,"")</f>
        <v>-0.20522268897241258</v>
      </c>
      <c r="K5414" s="30">
        <f>F5414/VLOOKUP(YEAR(B5414),$Z$13:$AB$35,3,FALSE)-1</f>
        <v>0.10030495062973999</v>
      </c>
      <c r="L5414" s="21">
        <f>MAX(F5414:$F$5741)</f>
        <v>1257.96</v>
      </c>
      <c r="M5414" s="28">
        <f ca="1">IF(OFFSET($O5414,M$12,)&lt;&gt;"",_xlfn.STDEV.S(OFFSET($O5414,,,M$12))*SQRT($J$12/$G$12),"")</f>
        <v>0.19683189705668369</v>
      </c>
      <c r="N5414" s="30">
        <f ca="1">IF(OFFSET($O5414,N$12,)&lt;&gt;"",_xlfn.STDEV.S(OFFSET($O5414,,,N$12))*SQRT($J$12/$G$12),"")</f>
        <v>0.1842695999295971</v>
      </c>
      <c r="O5414" s="4">
        <f t="shared" ca="1" si="84"/>
        <v>1.0824018004097519E-3</v>
      </c>
    </row>
    <row r="5415" spans="2:15" x14ac:dyDescent="0.2">
      <c r="B5415" s="14">
        <v>33721</v>
      </c>
      <c r="C5415" s="25">
        <v>979.89</v>
      </c>
      <c r="D5415" s="25">
        <v>979.93</v>
      </c>
      <c r="E5415" s="25">
        <v>968.24</v>
      </c>
      <c r="F5415" s="16">
        <v>969.54</v>
      </c>
      <c r="G5415" s="28">
        <f ca="1">IFERROR($F5415/OFFSET($F5415,G$12,)-1,"")</f>
        <v>-1.043112599003837E-2</v>
      </c>
      <c r="H5415" s="29">
        <f ca="1">IFERROR($F5415/OFFSET($F5415,H$12,)-1,"")</f>
        <v>-1.5925215431929707E-2</v>
      </c>
      <c r="I5415" s="29">
        <f ca="1">IFERROR($F5415/OFFSET($F5415,I$12,)-1,"")</f>
        <v>-5.4863426332105059E-2</v>
      </c>
      <c r="J5415" s="29">
        <f ca="1">IFERROR($F5415/OFFSET($F5415,J$12,)-1,"")</f>
        <v>-0.20155811214783947</v>
      </c>
      <c r="K5415" s="30">
        <f>F5415/VLOOKUP(YEAR(B5415),$Z$13:$AB$35,3,FALSE)-1</f>
        <v>9.9114622892836346E-2</v>
      </c>
      <c r="L5415" s="21">
        <f>MAX(F5415:$F$5741)</f>
        <v>1257.96</v>
      </c>
      <c r="M5415" s="28">
        <f ca="1">IF(OFFSET($O5415,M$12,)&lt;&gt;"",_xlfn.STDEV.S(OFFSET($O5415,,,M$12))*SQRT($J$12/$G$12),"")</f>
        <v>0.1978460059248156</v>
      </c>
      <c r="N5415" s="30">
        <f ca="1">IF(OFFSET($O5415,N$12,)&lt;&gt;"",_xlfn.STDEV.S(OFFSET($O5415,,,N$12))*SQRT($J$12/$G$12),"")</f>
        <v>0.18516346218404228</v>
      </c>
      <c r="O5415" s="4">
        <f t="shared" ca="1" si="84"/>
        <v>-1.0485911500820417E-2</v>
      </c>
    </row>
    <row r="5416" spans="2:15" x14ac:dyDescent="0.2">
      <c r="B5416" s="14">
        <v>33718</v>
      </c>
      <c r="C5416" s="25">
        <v>990.75</v>
      </c>
      <c r="D5416" s="25">
        <v>990.75</v>
      </c>
      <c r="E5416" s="25">
        <v>978.2</v>
      </c>
      <c r="F5416" s="16">
        <v>979.76</v>
      </c>
      <c r="G5416" s="28">
        <f ca="1">IFERROR($F5416/OFFSET($F5416,G$12,)-1,"")</f>
        <v>-1.1401933283554988E-2</v>
      </c>
      <c r="H5416" s="29">
        <f ca="1">IFERROR($F5416/OFFSET($F5416,H$12,)-1,"")</f>
        <v>7.0096819947786937E-3</v>
      </c>
      <c r="I5416" s="29">
        <f ca="1">IFERROR($F5416/OFFSET($F5416,I$12,)-1,"")</f>
        <v>-5.3362834423520966E-2</v>
      </c>
      <c r="J5416" s="29">
        <f ca="1">IFERROR($F5416/OFFSET($F5416,J$12,)-1,"")</f>
        <v>-0.20627359484113494</v>
      </c>
      <c r="K5416" s="30">
        <f>F5416/VLOOKUP(YEAR(B5416),$Z$13:$AB$35,3,FALSE)-1</f>
        <v>0.11070047953203122</v>
      </c>
      <c r="L5416" s="21">
        <f>MAX(F5416:$F$5741)</f>
        <v>1257.96</v>
      </c>
      <c r="M5416" s="28">
        <f ca="1">IF(OFFSET($O5416,M$12,)&lt;&gt;"",_xlfn.STDEV.S(OFFSET($O5416,,,M$12))*SQRT($J$12/$G$12),"")</f>
        <v>0.20050907300146426</v>
      </c>
      <c r="N5416" s="30">
        <f ca="1">IF(OFFSET($O5416,N$12,)&lt;&gt;"",_xlfn.STDEV.S(OFFSET($O5416,,,N$12))*SQRT($J$12/$G$12),"")</f>
        <v>0.18396957679886047</v>
      </c>
      <c r="O5416" s="4">
        <f t="shared" ca="1" si="84"/>
        <v>-1.1467433688324594E-2</v>
      </c>
    </row>
    <row r="5417" spans="2:15" x14ac:dyDescent="0.2">
      <c r="B5417" s="14">
        <v>33717</v>
      </c>
      <c r="C5417" s="25">
        <v>995.34</v>
      </c>
      <c r="D5417" s="25">
        <v>995.43</v>
      </c>
      <c r="E5417" s="25">
        <v>989.77</v>
      </c>
      <c r="F5417" s="16">
        <v>991.06</v>
      </c>
      <c r="G5417" s="28">
        <f ca="1">IFERROR($F5417/OFFSET($F5417,G$12,)-1,"")</f>
        <v>-4.1099331759031354E-3</v>
      </c>
      <c r="H5417" s="29">
        <f ca="1">IFERROR($F5417/OFFSET($F5417,H$12,)-1,"")</f>
        <v>2.3843467840244603E-2</v>
      </c>
      <c r="I5417" s="29">
        <f ca="1">IFERROR($F5417/OFFSET($F5417,I$12,)-1,"")</f>
        <v>-5.294038950366009E-2</v>
      </c>
      <c r="J5417" s="29">
        <f ca="1">IFERROR($F5417/OFFSET($F5417,J$12,)-1,"")</f>
        <v>-0.20728517609041686</v>
      </c>
      <c r="K5417" s="30">
        <f>F5417/VLOOKUP(YEAR(B5417),$Z$13:$AB$35,3,FALSE)-1</f>
        <v>0.12351067327204079</v>
      </c>
      <c r="L5417" s="21">
        <f>MAX(F5417:$F$5741)</f>
        <v>1257.96</v>
      </c>
      <c r="M5417" s="28">
        <f ca="1">IF(OFFSET($O5417,M$12,)&lt;&gt;"",_xlfn.STDEV.S(OFFSET($O5417,,,M$12))*SQRT($J$12/$G$12),"")</f>
        <v>0.1984903511151061</v>
      </c>
      <c r="N5417" s="30">
        <f ca="1">IF(OFFSET($O5417,N$12,)&lt;&gt;"",_xlfn.STDEV.S(OFFSET($O5417,,,N$12))*SQRT($J$12/$G$12),"")</f>
        <v>0.1851055655365435</v>
      </c>
      <c r="O5417" s="4">
        <f t="shared" ca="1" si="84"/>
        <v>-4.1184021638730091E-3</v>
      </c>
    </row>
    <row r="5418" spans="2:15" x14ac:dyDescent="0.2">
      <c r="B5418" s="14">
        <v>33716</v>
      </c>
      <c r="C5418" s="25">
        <v>991.29</v>
      </c>
      <c r="D5418" s="25">
        <v>995.89</v>
      </c>
      <c r="E5418" s="25">
        <v>991.29</v>
      </c>
      <c r="F5418" s="16">
        <v>995.15</v>
      </c>
      <c r="G5418" s="28">
        <f ca="1">IFERROR($F5418/OFFSET($F5418,G$12,)-1,"")</f>
        <v>3.772404958594322E-3</v>
      </c>
      <c r="H5418" s="29">
        <f ca="1">IFERROR($F5418/OFFSET($F5418,H$12,)-1,"")</f>
        <v>2.533588855918234E-2</v>
      </c>
      <c r="I5418" s="29">
        <f ca="1">IFERROR($F5418/OFFSET($F5418,I$12,)-1,"")</f>
        <v>-5.2481742789949215E-2</v>
      </c>
      <c r="J5418" s="29">
        <f ca="1">IFERROR($F5418/OFFSET($F5418,J$12,)-1,"")</f>
        <v>-0.20676104388859662</v>
      </c>
      <c r="K5418" s="30">
        <f>F5418/VLOOKUP(YEAR(B5418),$Z$13:$AB$35,3,FALSE)-1</f>
        <v>0.1281472832186461</v>
      </c>
      <c r="L5418" s="21">
        <f>MAX(F5418:$F$5741)</f>
        <v>1257.96</v>
      </c>
      <c r="M5418" s="28">
        <f ca="1">IF(OFFSET($O5418,M$12,)&lt;&gt;"",_xlfn.STDEV.S(OFFSET($O5418,,,M$12))*SQRT($J$12/$G$12),"")</f>
        <v>0.20659975611163792</v>
      </c>
      <c r="N5418" s="30">
        <f ca="1">IF(OFFSET($O5418,N$12,)&lt;&gt;"",_xlfn.STDEV.S(OFFSET($O5418,,,N$12))*SQRT($J$12/$G$12),"")</f>
        <v>0.18558318878752314</v>
      </c>
      <c r="O5418" s="4">
        <f t="shared" ca="1" si="84"/>
        <v>3.7653072836111223E-3</v>
      </c>
    </row>
    <row r="5419" spans="2:15" x14ac:dyDescent="0.2">
      <c r="B5419" s="14">
        <v>33715</v>
      </c>
      <c r="C5419" s="25">
        <v>995.05</v>
      </c>
      <c r="D5419" s="25">
        <v>995.05</v>
      </c>
      <c r="E5419" s="25">
        <v>989.38</v>
      </c>
      <c r="F5419" s="16">
        <v>991.41</v>
      </c>
      <c r="G5419" s="28">
        <f ca="1">IFERROR($F5419/OFFSET($F5419,G$12,)-1,"")</f>
        <v>6.2726469961327247E-3</v>
      </c>
      <c r="H5419" s="29">
        <f ca="1">IFERROR($F5419/OFFSET($F5419,H$12,)-1,"")</f>
        <v>5.4287719596750161E-2</v>
      </c>
      <c r="I5419" s="29">
        <f ca="1">IFERROR($F5419/OFFSET($F5419,I$12,)-1,"")</f>
        <v>-5.7908490521214384E-2</v>
      </c>
      <c r="J5419" s="29">
        <f ca="1">IFERROR($F5419/OFFSET($F5419,J$12,)-1,"")</f>
        <v>-0.2118906801488124</v>
      </c>
      <c r="K5419" s="30">
        <f>F5419/VLOOKUP(YEAR(B5419),$Z$13:$AB$35,3,FALSE)-1</f>
        <v>0.12390744918434193</v>
      </c>
      <c r="L5419" s="21">
        <f>MAX(F5419:$F$5741)</f>
        <v>1257.96</v>
      </c>
      <c r="M5419" s="28">
        <f ca="1">IF(OFFSET($O5419,M$12,)&lt;&gt;"",_xlfn.STDEV.S(OFFSET($O5419,,,M$12))*SQRT($J$12/$G$12),"")</f>
        <v>0.21399086529769701</v>
      </c>
      <c r="N5419" s="30">
        <f ca="1">IF(OFFSET($O5419,N$12,)&lt;&gt;"",_xlfn.STDEV.S(OFFSET($O5419,,,N$12))*SQRT($J$12/$G$12),"")</f>
        <v>0.18568422392020129</v>
      </c>
      <c r="O5419" s="4">
        <f t="shared" ca="1" si="84"/>
        <v>6.2530558289328655E-3</v>
      </c>
    </row>
    <row r="5420" spans="2:15" x14ac:dyDescent="0.2">
      <c r="B5420" s="14">
        <v>33709</v>
      </c>
      <c r="C5420" s="25">
        <v>973.92</v>
      </c>
      <c r="D5420" s="25">
        <v>987.39</v>
      </c>
      <c r="E5420" s="25">
        <v>973.92</v>
      </c>
      <c r="F5420" s="16">
        <v>985.23</v>
      </c>
      <c r="G5420" s="28">
        <f ca="1">IFERROR($F5420/OFFSET($F5420,G$12,)-1,"")</f>
        <v>1.2631816967130449E-2</v>
      </c>
      <c r="H5420" s="29">
        <f ca="1">IFERROR($F5420/OFFSET($F5420,H$12,)-1,"")</f>
        <v>2.4509701973670639E-2</v>
      </c>
      <c r="I5420" s="29">
        <f ca="1">IFERROR($F5420/OFFSET($F5420,I$12,)-1,"")</f>
        <v>-5.3236981443933074E-2</v>
      </c>
      <c r="J5420" s="29">
        <f ca="1">IFERROR($F5420/OFFSET($F5420,J$12,)-1,"")</f>
        <v>-0.21148797899926364</v>
      </c>
      <c r="K5420" s="30">
        <f>F5420/VLOOKUP(YEAR(B5420),$Z$13:$AB$35,3,FALSE)-1</f>
        <v>0.11690152021856681</v>
      </c>
      <c r="L5420" s="21">
        <f>MAX(F5420:$F$5741)</f>
        <v>1257.96</v>
      </c>
      <c r="M5420" s="28">
        <f ca="1">IF(OFFSET($O5420,M$12,)&lt;&gt;"",_xlfn.STDEV.S(OFFSET($O5420,,,M$12))*SQRT($J$12/$G$12),"")</f>
        <v>0.21218110601388648</v>
      </c>
      <c r="N5420" s="30">
        <f ca="1">IF(OFFSET($O5420,N$12,)&lt;&gt;"",_xlfn.STDEV.S(OFFSET($O5420,,,N$12))*SQRT($J$12/$G$12),"")</f>
        <v>0.1856169841034829</v>
      </c>
      <c r="O5420" s="4">
        <f t="shared" ca="1" si="84"/>
        <v>1.2552701121792895E-2</v>
      </c>
    </row>
    <row r="5421" spans="2:15" x14ac:dyDescent="0.2">
      <c r="B5421" s="14">
        <v>33708</v>
      </c>
      <c r="C5421" s="25">
        <v>967.87</v>
      </c>
      <c r="D5421" s="25">
        <v>972.94</v>
      </c>
      <c r="E5421" s="25">
        <v>967.87</v>
      </c>
      <c r="F5421" s="16">
        <v>972.94</v>
      </c>
      <c r="G5421" s="28">
        <f ca="1">IFERROR($F5421/OFFSET($F5421,G$12,)-1,"")</f>
        <v>5.1240728114216871E-3</v>
      </c>
      <c r="H5421" s="29">
        <f ca="1">IFERROR($F5421/OFFSET($F5421,H$12,)-1,"")</f>
        <v>-1.6626406169457875E-2</v>
      </c>
      <c r="I5421" s="29">
        <f ca="1">IFERROR($F5421/OFFSET($F5421,I$12,)-1,"")</f>
        <v>-5.0864322784562988E-2</v>
      </c>
      <c r="J5421" s="29">
        <f ca="1">IFERROR($F5421/OFFSET($F5421,J$12,)-1,"")</f>
        <v>-0.21495312020914348</v>
      </c>
      <c r="K5421" s="30">
        <f>F5421/VLOOKUP(YEAR(B5421),$Z$13:$AB$35,3,FALSE)-1</f>
        <v>0.10296901746947662</v>
      </c>
      <c r="L5421" s="21">
        <f>MAX(F5421:$F$5741)</f>
        <v>1257.96</v>
      </c>
      <c r="M5421" s="28">
        <f ca="1">IF(OFFSET($O5421,M$12,)&lt;&gt;"",_xlfn.STDEV.S(OFFSET($O5421,,,M$12))*SQRT($J$12/$G$12),"")</f>
        <v>0.21048522269845474</v>
      </c>
      <c r="N5421" s="30">
        <f ca="1">IF(OFFSET($O5421,N$12,)&lt;&gt;"",_xlfn.STDEV.S(OFFSET($O5421,,,N$12))*SQRT($J$12/$G$12),"")</f>
        <v>0.18402307568666879</v>
      </c>
      <c r="O5421" s="4">
        <f t="shared" ca="1" si="84"/>
        <v>5.1109894247847376E-3</v>
      </c>
    </row>
    <row r="5422" spans="2:15" x14ac:dyDescent="0.2">
      <c r="B5422" s="14">
        <v>33707</v>
      </c>
      <c r="C5422" s="25">
        <v>969.94</v>
      </c>
      <c r="D5422" s="25">
        <v>970.96</v>
      </c>
      <c r="E5422" s="25">
        <v>967.02</v>
      </c>
      <c r="F5422" s="16">
        <v>967.98</v>
      </c>
      <c r="G5422" s="28">
        <f ca="1">IFERROR($F5422/OFFSET($F5422,G$12,)-1,"")</f>
        <v>-2.6582591493570229E-3</v>
      </c>
      <c r="H5422" s="29">
        <f ca="1">IFERROR($F5422/OFFSET($F5422,H$12,)-1,"")</f>
        <v>-1.2950197821919418E-2</v>
      </c>
      <c r="I5422" s="29">
        <f ca="1">IFERROR($F5422/OFFSET($F5422,I$12,)-1,"")</f>
        <v>-5.5546340654301418E-2</v>
      </c>
      <c r="J5422" s="29">
        <f ca="1">IFERROR($F5422/OFFSET($F5422,J$12,)-1,"")</f>
        <v>-0.21636915604128715</v>
      </c>
      <c r="K5422" s="30">
        <f>F5422/VLOOKUP(YEAR(B5422),$Z$13:$AB$35,3,FALSE)-1</f>
        <v>9.7346135969436975E-2</v>
      </c>
      <c r="L5422" s="21">
        <f>MAX(F5422:$F$5741)</f>
        <v>1257.96</v>
      </c>
      <c r="M5422" s="28">
        <f ca="1">IF(OFFSET($O5422,M$12,)&lt;&gt;"",_xlfn.STDEV.S(OFFSET($O5422,,,M$12))*SQRT($J$12/$G$12),"")</f>
        <v>0.20895057557496546</v>
      </c>
      <c r="N5422" s="30">
        <f ca="1">IF(OFFSET($O5422,N$12,)&lt;&gt;"",_xlfn.STDEV.S(OFFSET($O5422,,,N$12))*SQRT($J$12/$G$12),"")</f>
        <v>0.1841136790361268</v>
      </c>
      <c r="O5422" s="4">
        <f t="shared" ca="1" si="84"/>
        <v>-2.6617985941086589E-3</v>
      </c>
    </row>
    <row r="5423" spans="2:15" x14ac:dyDescent="0.2">
      <c r="B5423" s="14">
        <v>33704</v>
      </c>
      <c r="C5423" s="25">
        <v>941.67</v>
      </c>
      <c r="D5423" s="25">
        <v>970.56</v>
      </c>
      <c r="E5423" s="25">
        <v>941.67</v>
      </c>
      <c r="F5423" s="16">
        <v>970.56</v>
      </c>
      <c r="G5423" s="28">
        <f ca="1">IFERROR($F5423/OFFSET($F5423,G$12,)-1,"")</f>
        <v>3.2115360074864929E-2</v>
      </c>
      <c r="H5423" s="29">
        <f ca="1">IFERROR($F5423/OFFSET($F5423,H$12,)-1,"")</f>
        <v>-2.81474360899997E-2</v>
      </c>
      <c r="I5423" s="29">
        <f ca="1">IFERROR($F5423/OFFSET($F5423,I$12,)-1,"")</f>
        <v>-4.1923733749247294E-2</v>
      </c>
      <c r="J5423" s="29">
        <f ca="1">IFERROR($F5423/OFFSET($F5423,J$12,)-1,"")</f>
        <v>-0.21291693360689634</v>
      </c>
      <c r="K5423" s="30">
        <f>F5423/VLOOKUP(YEAR(B5423),$Z$13:$AB$35,3,FALSE)-1</f>
        <v>0.10027094126582847</v>
      </c>
      <c r="L5423" s="21">
        <f>MAX(F5423:$F$5741)</f>
        <v>1257.96</v>
      </c>
      <c r="M5423" s="28">
        <f ca="1">IF(OFFSET($O5423,M$12,)&lt;&gt;"",_xlfn.STDEV.S(OFFSET($O5423,,,M$12))*SQRT($J$12/$G$12),"")</f>
        <v>0.20892393316552899</v>
      </c>
      <c r="N5423" s="30">
        <f ca="1">IF(OFFSET($O5423,N$12,)&lt;&gt;"",_xlfn.STDEV.S(OFFSET($O5423,,,N$12))*SQRT($J$12/$G$12),"")</f>
        <v>0.1852045560344153</v>
      </c>
      <c r="O5423" s="4">
        <f t="shared" ca="1" si="84"/>
        <v>3.1610443830394928E-2</v>
      </c>
    </row>
    <row r="5424" spans="2:15" x14ac:dyDescent="0.2">
      <c r="B5424" s="14">
        <v>33703</v>
      </c>
      <c r="C5424" s="25">
        <v>961.66</v>
      </c>
      <c r="D5424" s="25">
        <v>961.66</v>
      </c>
      <c r="E5424" s="25">
        <v>934.63</v>
      </c>
      <c r="F5424" s="16">
        <v>940.36</v>
      </c>
      <c r="G5424" s="28">
        <f ca="1">IFERROR($F5424/OFFSET($F5424,G$12,)-1,"")</f>
        <v>-2.2149200341076813E-2</v>
      </c>
      <c r="H5424" s="29">
        <f ca="1">IFERROR($F5424/OFFSET($F5424,H$12,)-1,"")</f>
        <v>-5.3411447323387873E-2</v>
      </c>
      <c r="I5424" s="29">
        <f ca="1">IFERROR($F5424/OFFSET($F5424,I$12,)-1,"")</f>
        <v>-7.9972605420213339E-2</v>
      </c>
      <c r="J5424" s="29">
        <f ca="1">IFERROR($F5424/OFFSET($F5424,J$12,)-1,"")</f>
        <v>-0.2460110008178451</v>
      </c>
      <c r="K5424" s="30">
        <f>F5424/VLOOKUP(YEAR(B5424),$Z$13:$AB$35,3,FALSE)-1</f>
        <v>6.6034848261554702E-2</v>
      </c>
      <c r="L5424" s="21">
        <f>MAX(F5424:$F$5741)</f>
        <v>1257.96</v>
      </c>
      <c r="M5424" s="28">
        <f ca="1">IF(OFFSET($O5424,M$12,)&lt;&gt;"",_xlfn.STDEV.S(OFFSET($O5424,,,M$12))*SQRT($J$12/$G$12),"")</f>
        <v>0.18118743422025621</v>
      </c>
      <c r="N5424" s="30">
        <f ca="1">IF(OFFSET($O5424,N$12,)&lt;&gt;"",_xlfn.STDEV.S(OFFSET($O5424,,,N$12))*SQRT($J$12/$G$12),"")</f>
        <v>0.1732779709401559</v>
      </c>
      <c r="O5424" s="4">
        <f t="shared" ca="1" si="84"/>
        <v>-2.2398177171227433E-2</v>
      </c>
    </row>
    <row r="5425" spans="2:15" x14ac:dyDescent="0.2">
      <c r="B5425" s="14">
        <v>33702</v>
      </c>
      <c r="C5425" s="25">
        <v>988.51</v>
      </c>
      <c r="D5425" s="25">
        <v>988.51</v>
      </c>
      <c r="E5425" s="25">
        <v>961.66</v>
      </c>
      <c r="F5425" s="16">
        <v>961.66</v>
      </c>
      <c r="G5425" s="28">
        <f ca="1">IFERROR($F5425/OFFSET($F5425,G$12,)-1,"")</f>
        <v>-2.8027370399943408E-2</v>
      </c>
      <c r="H5425" s="29">
        <f ca="1">IFERROR($F5425/OFFSET($F5425,H$12,)-1,"")</f>
        <v>-4.36287331059243E-2</v>
      </c>
      <c r="I5425" s="29">
        <f ca="1">IFERROR($F5425/OFFSET($F5425,I$12,)-1,"")</f>
        <v>-7.3982416778206828E-2</v>
      </c>
      <c r="J5425" s="29">
        <f ca="1">IFERROR($F5425/OFFSET($F5425,J$12,)-1,"")</f>
        <v>-0.22371649983855346</v>
      </c>
      <c r="K5425" s="30">
        <f>F5425/VLOOKUP(YEAR(B5425),$Z$13:$AB$35,3,FALSE)-1</f>
        <v>9.0181496638741088E-2</v>
      </c>
      <c r="L5425" s="21">
        <f>MAX(F5425:$F$5741)</f>
        <v>1257.96</v>
      </c>
      <c r="M5425" s="28">
        <f ca="1">IF(OFFSET($O5425,M$12,)&lt;&gt;"",_xlfn.STDEV.S(OFFSET($O5425,,,M$12))*SQRT($J$12/$G$12),"")</f>
        <v>0.17555260120823343</v>
      </c>
      <c r="N5425" s="30">
        <f ca="1">IF(OFFSET($O5425,N$12,)&lt;&gt;"",_xlfn.STDEV.S(OFFSET($O5425,,,N$12))*SQRT($J$12/$G$12),"")</f>
        <v>0.16734915890880261</v>
      </c>
      <c r="O5425" s="4">
        <f t="shared" ca="1" si="84"/>
        <v>-2.8427633765844174E-2</v>
      </c>
    </row>
    <row r="5426" spans="2:15" x14ac:dyDescent="0.2">
      <c r="B5426" s="14">
        <v>33701</v>
      </c>
      <c r="C5426" s="25">
        <v>980.81</v>
      </c>
      <c r="D5426" s="25">
        <v>990.55</v>
      </c>
      <c r="E5426" s="25">
        <v>980.81</v>
      </c>
      <c r="F5426" s="16">
        <v>989.39</v>
      </c>
      <c r="G5426" s="28">
        <f ca="1">IFERROR($F5426/OFFSET($F5426,G$12,)-1,"")</f>
        <v>8.8815923644818273E-3</v>
      </c>
      <c r="H5426" s="29">
        <f ca="1">IFERROR($F5426/OFFSET($F5426,H$12,)-1,"")</f>
        <v>-3.035203261593955E-2</v>
      </c>
      <c r="I5426" s="29">
        <f ca="1">IFERROR($F5426/OFFSET($F5426,I$12,)-1,"")</f>
        <v>-4.8160084660156866E-2</v>
      </c>
      <c r="J5426" s="29">
        <f ca="1">IFERROR($F5426/OFFSET($F5426,J$12,)-1,"")</f>
        <v>-0.19708663014810313</v>
      </c>
      <c r="K5426" s="30">
        <f>F5426/VLOOKUP(YEAR(B5426),$Z$13:$AB$35,3,FALSE)-1</f>
        <v>0.12161748534763239</v>
      </c>
      <c r="L5426" s="21">
        <f>MAX(F5426:$F$5741)</f>
        <v>1257.96</v>
      </c>
      <c r="M5426" s="28">
        <f ca="1">IF(OFFSET($O5426,M$12,)&lt;&gt;"",_xlfn.STDEV.S(OFFSET($O5426,,,M$12))*SQRT($J$12/$G$12),"")</f>
        <v>0.16137432128980417</v>
      </c>
      <c r="N5426" s="30">
        <f ca="1">IF(OFFSET($O5426,N$12,)&lt;&gt;"",_xlfn.STDEV.S(OFFSET($O5426,,,N$12))*SQRT($J$12/$G$12),"")</f>
        <v>0.16496988017308542</v>
      </c>
      <c r="O5426" s="4">
        <f t="shared" ca="1" si="84"/>
        <v>8.8423830129813752E-3</v>
      </c>
    </row>
    <row r="5427" spans="2:15" x14ac:dyDescent="0.2">
      <c r="B5427" s="14">
        <v>33700</v>
      </c>
      <c r="C5427" s="25">
        <v>998.36</v>
      </c>
      <c r="D5427" s="25">
        <v>998.36</v>
      </c>
      <c r="E5427" s="25">
        <v>977.7</v>
      </c>
      <c r="F5427" s="16">
        <v>980.68</v>
      </c>
      <c r="G5427" s="28">
        <f ca="1">IFERROR($F5427/OFFSET($F5427,G$12,)-1,"")</f>
        <v>-1.8013958564891297E-2</v>
      </c>
      <c r="H5427" s="29">
        <f ca="1">IFERROR($F5427/OFFSET($F5427,H$12,)-1,"")</f>
        <v>-3.8690388668333076E-2</v>
      </c>
      <c r="I5427" s="29">
        <f ca="1">IFERROR($F5427/OFFSET($F5427,I$12,)-1,"")</f>
        <v>-7.6633366915551671E-2</v>
      </c>
      <c r="J5427" s="29">
        <f ca="1">IFERROR($F5427/OFFSET($F5427,J$12,)-1,"")</f>
        <v>-0.20052174621937813</v>
      </c>
      <c r="K5427" s="30">
        <f>F5427/VLOOKUP(YEAR(B5427),$Z$13:$AB$35,3,FALSE)-1</f>
        <v>0.11174343335865133</v>
      </c>
      <c r="L5427" s="21">
        <f>MAX(F5427:$F$5741)</f>
        <v>1257.96</v>
      </c>
      <c r="M5427" s="28">
        <f ca="1">IF(OFFSET($O5427,M$12,)&lt;&gt;"",_xlfn.STDEV.S(OFFSET($O5427,,,M$12))*SQRT($J$12/$G$12),"")</f>
        <v>0.15724912622102824</v>
      </c>
      <c r="N5427" s="30">
        <f ca="1">IF(OFFSET($O5427,N$12,)&lt;&gt;"",_xlfn.STDEV.S(OFFSET($O5427,,,N$12))*SQRT($J$12/$G$12),"")</f>
        <v>0.16469019686928968</v>
      </c>
      <c r="O5427" s="4">
        <f t="shared" ca="1" si="84"/>
        <v>-1.8178185153229942E-2</v>
      </c>
    </row>
    <row r="5428" spans="2:15" x14ac:dyDescent="0.2">
      <c r="B5428" s="14">
        <v>33697</v>
      </c>
      <c r="C5428" s="25">
        <v>993.3</v>
      </c>
      <c r="D5428" s="25">
        <v>998.67</v>
      </c>
      <c r="E5428" s="25">
        <v>992.97</v>
      </c>
      <c r="F5428" s="16">
        <v>998.67</v>
      </c>
      <c r="G5428" s="28">
        <f ca="1">IFERROR($F5428/OFFSET($F5428,G$12,)-1,"")</f>
        <v>5.2847738116807985E-3</v>
      </c>
      <c r="H5428" s="29">
        <f ca="1">IFERROR($F5428/OFFSET($F5428,H$12,)-1,"")</f>
        <v>-3.426167682042347E-2</v>
      </c>
      <c r="I5428" s="29">
        <f ca="1">IFERROR($F5428/OFFSET($F5428,I$12,)-1,"")</f>
        <v>-8.0744484025073948E-2</v>
      </c>
      <c r="J5428" s="29">
        <f ca="1">IFERROR($F5428/OFFSET($F5428,J$12,)-1,"")</f>
        <v>-0.18178689934865433</v>
      </c>
      <c r="K5428" s="30">
        <f>F5428/VLOOKUP(YEAR(B5428),$Z$13:$AB$35,3,FALSE)-1</f>
        <v>0.13213771525093243</v>
      </c>
      <c r="L5428" s="21">
        <f>MAX(F5428:$F$5741)</f>
        <v>1257.96</v>
      </c>
      <c r="M5428" s="28">
        <f ca="1">IF(OFFSET($O5428,M$12,)&lt;&gt;"",_xlfn.STDEV.S(OFFSET($O5428,,,M$12))*SQRT($J$12/$G$12),"")</f>
        <v>0.15328175331043592</v>
      </c>
      <c r="N5428" s="30">
        <f ca="1">IF(OFFSET($O5428,N$12,)&lt;&gt;"",_xlfn.STDEV.S(OFFSET($O5428,,,N$12))*SQRT($J$12/$G$12),"")</f>
        <v>0.15988056323210156</v>
      </c>
      <c r="O5428" s="4">
        <f t="shared" ca="1" si="84"/>
        <v>5.2708583995669661E-3</v>
      </c>
    </row>
    <row r="5429" spans="2:15" x14ac:dyDescent="0.2">
      <c r="B5429" s="14">
        <v>33696</v>
      </c>
      <c r="C5429" s="25">
        <v>1005.34</v>
      </c>
      <c r="D5429" s="25">
        <v>1009.12</v>
      </c>
      <c r="E5429" s="25">
        <v>987.34</v>
      </c>
      <c r="F5429" s="16">
        <v>993.42</v>
      </c>
      <c r="G5429" s="28">
        <f ca="1">IFERROR($F5429/OFFSET($F5429,G$12,)-1,"")</f>
        <v>-1.2043399998010962E-2</v>
      </c>
      <c r="H5429" s="29">
        <f ca="1">IFERROR($F5429/OFFSET($F5429,H$12,)-1,"")</f>
        <v>-4.0841153979840228E-2</v>
      </c>
      <c r="I5429" s="29">
        <f ca="1">IFERROR($F5429/OFFSET($F5429,I$12,)-1,"")</f>
        <v>-8.8872991415364311E-2</v>
      </c>
      <c r="J5429" s="29">
        <f ca="1">IFERROR($F5429/OFFSET($F5429,J$12,)-1,"")</f>
        <v>-0.16825465932115413</v>
      </c>
      <c r="K5429" s="30">
        <f>F5429/VLOOKUP(YEAR(B5429),$Z$13:$AB$35,3,FALSE)-1</f>
        <v>0.12618607656641445</v>
      </c>
      <c r="L5429" s="21">
        <f>MAX(F5429:$F$5741)</f>
        <v>1257.96</v>
      </c>
      <c r="M5429" s="28">
        <f ca="1">IF(OFFSET($O5429,M$12,)&lt;&gt;"",_xlfn.STDEV.S(OFFSET($O5429,,,M$12))*SQRT($J$12/$G$12),"")</f>
        <v>0.15841476727934478</v>
      </c>
      <c r="N5429" s="30">
        <f ca="1">IF(OFFSET($O5429,N$12,)&lt;&gt;"",_xlfn.STDEV.S(OFFSET($O5429,,,N$12))*SQRT($J$12/$G$12),"")</f>
        <v>0.16211312344070597</v>
      </c>
      <c r="O5429" s="4">
        <f t="shared" ca="1" si="84"/>
        <v>-1.2116509322586457E-2</v>
      </c>
    </row>
    <row r="5430" spans="2:15" x14ac:dyDescent="0.2">
      <c r="B5430" s="14">
        <v>33695</v>
      </c>
      <c r="C5430" s="25">
        <v>1019.38</v>
      </c>
      <c r="D5430" s="25">
        <v>1019.38</v>
      </c>
      <c r="E5430" s="25">
        <v>1005.39</v>
      </c>
      <c r="F5430" s="16">
        <v>1005.53</v>
      </c>
      <c r="G5430" s="28">
        <f ca="1">IFERROR($F5430/OFFSET($F5430,G$12,)-1,"")</f>
        <v>-1.4534086008859637E-2</v>
      </c>
      <c r="H5430" s="29">
        <f ca="1">IFERROR($F5430/OFFSET($F5430,H$12,)-1,"")</f>
        <v>-2.6168224299065401E-2</v>
      </c>
      <c r="I5430" s="29">
        <f ca="1">IFERROR($F5430/OFFSET($F5430,I$12,)-1,"")</f>
        <v>-6.8781255788108897E-2</v>
      </c>
      <c r="J5430" s="29">
        <f ca="1">IFERROR($F5430/OFFSET($F5430,J$12,)-1,"")</f>
        <v>-0.1540998224966561</v>
      </c>
      <c r="K5430" s="30">
        <f>F5430/VLOOKUP(YEAR(B5430),$Z$13:$AB$35,3,FALSE)-1</f>
        <v>0.13991452313203556</v>
      </c>
      <c r="L5430" s="21">
        <f>MAX(F5430:$F$5741)</f>
        <v>1257.96</v>
      </c>
      <c r="M5430" s="28">
        <f ca="1">IF(OFFSET($O5430,M$12,)&lt;&gt;"",_xlfn.STDEV.S(OFFSET($O5430,,,M$12))*SQRT($J$12/$G$12),"")</f>
        <v>0.15686871751058334</v>
      </c>
      <c r="N5430" s="30">
        <f ca="1">IF(OFFSET($O5430,N$12,)&lt;&gt;"",_xlfn.STDEV.S(OFFSET($O5430,,,N$12))*SQRT($J$12/$G$12),"")</f>
        <v>0.15985561792864542</v>
      </c>
      <c r="O5430" s="4">
        <f t="shared" ca="1" si="84"/>
        <v>-1.4640740515540365E-2</v>
      </c>
    </row>
    <row r="5431" spans="2:15" x14ac:dyDescent="0.2">
      <c r="B5431" s="14">
        <v>33694</v>
      </c>
      <c r="C5431" s="25">
        <v>1020.09</v>
      </c>
      <c r="D5431" s="25">
        <v>1021.97</v>
      </c>
      <c r="E5431" s="25">
        <v>1018.41</v>
      </c>
      <c r="F5431" s="16">
        <v>1020.36</v>
      </c>
      <c r="G5431" s="28">
        <f ca="1">IFERROR($F5431/OFFSET($F5431,G$12,)-1,"")</f>
        <v>2.0585208057632975E-4</v>
      </c>
      <c r="H5431" s="29">
        <f ca="1">IFERROR($F5431/OFFSET($F5431,H$12,)-1,"")</f>
        <v>-5.3225712113235124E-3</v>
      </c>
      <c r="I5431" s="29">
        <f ca="1">IFERROR($F5431/OFFSET($F5431,I$12,)-1,"")</f>
        <v>-5.9801337928238385E-2</v>
      </c>
      <c r="J5431" s="29">
        <f ca="1">IFERROR($F5431/OFFSET($F5431,J$12,)-1,"")</f>
        <v>-0.13826040690161889</v>
      </c>
      <c r="K5431" s="30">
        <f>F5431/VLOOKUP(YEAR(B5431),$Z$13:$AB$35,3,FALSE)-1</f>
        <v>0.15672648535896894</v>
      </c>
      <c r="L5431" s="21">
        <f>MAX(F5431:$F$5741)</f>
        <v>1257.96</v>
      </c>
      <c r="M5431" s="28">
        <f ca="1">IF(OFFSET($O5431,M$12,)&lt;&gt;"",_xlfn.STDEV.S(OFFSET($O5431,,,M$12))*SQRT($J$12/$G$12),"")</f>
        <v>0.15329390376955709</v>
      </c>
      <c r="N5431" s="30">
        <f ca="1">IF(OFFSET($O5431,N$12,)&lt;&gt;"",_xlfn.STDEV.S(OFFSET($O5431,,,N$12))*SQRT($J$12/$G$12),"")</f>
        <v>0.15905527510602538</v>
      </c>
      <c r="O5431" s="4">
        <f t="shared" ca="1" si="84"/>
        <v>2.0583089594400819E-4</v>
      </c>
    </row>
    <row r="5432" spans="2:15" x14ac:dyDescent="0.2">
      <c r="B5432" s="14">
        <v>33693</v>
      </c>
      <c r="C5432" s="25">
        <v>1030.5</v>
      </c>
      <c r="D5432" s="25">
        <v>1030.5</v>
      </c>
      <c r="E5432" s="25">
        <v>1018.1</v>
      </c>
      <c r="F5432" s="16">
        <v>1020.15</v>
      </c>
      <c r="G5432" s="28">
        <f ca="1">IFERROR($F5432/OFFSET($F5432,G$12,)-1,"")</f>
        <v>-1.3489991296779746E-2</v>
      </c>
      <c r="H5432" s="29">
        <f ca="1">IFERROR($F5432/OFFSET($F5432,H$12,)-1,"")</f>
        <v>-1.4338302785534163E-2</v>
      </c>
      <c r="I5432" s="29">
        <f ca="1">IFERROR($F5432/OFFSET($F5432,I$12,)-1,"")</f>
        <v>-6.334355546578041E-2</v>
      </c>
      <c r="J5432" s="29">
        <f ca="1">IFERROR($F5432/OFFSET($F5432,J$12,)-1,"")</f>
        <v>-0.13789169455430483</v>
      </c>
      <c r="K5432" s="30">
        <f>F5432/VLOOKUP(YEAR(B5432),$Z$13:$AB$35,3,FALSE)-1</f>
        <v>0.15648841981158812</v>
      </c>
      <c r="L5432" s="21">
        <f>MAX(F5432:$F$5741)</f>
        <v>1257.96</v>
      </c>
      <c r="M5432" s="28">
        <f ca="1">IF(OFFSET($O5432,M$12,)&lt;&gt;"",_xlfn.STDEV.S(OFFSET($O5432,,,M$12))*SQRT($J$12/$G$12),"")</f>
        <v>0.15405639777379743</v>
      </c>
      <c r="N5432" s="30">
        <f ca="1">IF(OFFSET($O5432,N$12,)&lt;&gt;"",_xlfn.STDEV.S(OFFSET($O5432,,,N$12))*SQRT($J$12/$G$12),"")</f>
        <v>0.16543871051937278</v>
      </c>
      <c r="O5432" s="4">
        <f t="shared" ca="1" si="84"/>
        <v>-1.3581807901171934E-2</v>
      </c>
    </row>
    <row r="5433" spans="2:15" x14ac:dyDescent="0.2">
      <c r="B5433" s="14">
        <v>33690</v>
      </c>
      <c r="C5433" s="25">
        <v>1035.3900000000001</v>
      </c>
      <c r="D5433" s="25">
        <v>1035.3900000000001</v>
      </c>
      <c r="E5433" s="25">
        <v>1033.8800000000001</v>
      </c>
      <c r="F5433" s="16">
        <v>1034.0999999999999</v>
      </c>
      <c r="G5433" s="28">
        <f ca="1">IFERROR($F5433/OFFSET($F5433,G$12,)-1,"")</f>
        <v>-1.5641293013557434E-3</v>
      </c>
      <c r="H5433" s="29">
        <f ca="1">IFERROR($F5433/OFFSET($F5433,H$12,)-1,"")</f>
        <v>-1.1811249354968245E-2</v>
      </c>
      <c r="I5433" s="29">
        <f ca="1">IFERROR($F5433/OFFSET($F5433,I$12,)-1,"")</f>
        <v>-4.8858556685859478E-2</v>
      </c>
      <c r="J5433" s="29">
        <f ca="1">IFERROR($F5433/OFFSET($F5433,J$12,)-1,"")</f>
        <v>-0.12346578965213273</v>
      </c>
      <c r="K5433" s="30">
        <f>F5433/VLOOKUP(YEAR(B5433),$Z$13:$AB$35,3,FALSE)-1</f>
        <v>0.17230277403044969</v>
      </c>
      <c r="L5433" s="21">
        <f>MAX(F5433:$F$5741)</f>
        <v>1257.96</v>
      </c>
      <c r="M5433" s="28">
        <f ca="1">IF(OFFSET($O5433,M$12,)&lt;&gt;"",_xlfn.STDEV.S(OFFSET($O5433,,,M$12))*SQRT($J$12/$G$12),"")</f>
        <v>0.16745735600109771</v>
      </c>
      <c r="N5433" s="30">
        <f ca="1">IF(OFFSET($O5433,N$12,)&lt;&gt;"",_xlfn.STDEV.S(OFFSET($O5433,,,N$12))*SQRT($J$12/$G$12),"")</f>
        <v>0.16707052450504925</v>
      </c>
      <c r="O5433" s="4">
        <f t="shared" ca="1" si="84"/>
        <v>-1.5653538286373302E-3</v>
      </c>
    </row>
    <row r="5434" spans="2:15" x14ac:dyDescent="0.2">
      <c r="B5434" s="14">
        <v>33689</v>
      </c>
      <c r="C5434" s="25">
        <v>1032.3699999999999</v>
      </c>
      <c r="D5434" s="25">
        <v>1036.08</v>
      </c>
      <c r="E5434" s="25">
        <v>1032.3699999999999</v>
      </c>
      <c r="F5434" s="16">
        <v>1035.72</v>
      </c>
      <c r="G5434" s="28">
        <f ca="1">IFERROR($F5434/OFFSET($F5434,G$12,)-1,"")</f>
        <v>3.0700692460414736E-3</v>
      </c>
      <c r="H5434" s="29">
        <f ca="1">IFERROR($F5434/OFFSET($F5434,H$12,)-1,"")</f>
        <v>-1.3853580507869334E-2</v>
      </c>
      <c r="I5434" s="29">
        <f ca="1">IFERROR($F5434/OFFSET($F5434,I$12,)-1,"")</f>
        <v>-4.2409785593431781E-2</v>
      </c>
      <c r="J5434" s="29">
        <f ca="1">IFERROR($F5434/OFFSET($F5434,J$12,)-1,"")</f>
        <v>-0.12066901557923326</v>
      </c>
      <c r="K5434" s="30">
        <f>F5434/VLOOKUP(YEAR(B5434),$Z$13:$AB$35,3,FALSE)-1</f>
        <v>0.17413927968167231</v>
      </c>
      <c r="L5434" s="21">
        <f>MAX(F5434:$F$5741)</f>
        <v>1257.96</v>
      </c>
      <c r="M5434" s="28">
        <f ca="1">IF(OFFSET($O5434,M$12,)&lt;&gt;"",_xlfn.STDEV.S(OFFSET($O5434,,,M$12))*SQRT($J$12/$G$12),"")</f>
        <v>0.17584784466314837</v>
      </c>
      <c r="N5434" s="30">
        <f ca="1">IF(OFFSET($O5434,N$12,)&lt;&gt;"",_xlfn.STDEV.S(OFFSET($O5434,,,N$12))*SQRT($J$12/$G$12),"")</f>
        <v>0.16704218493107398</v>
      </c>
      <c r="O5434" s="4">
        <f t="shared" ca="1" si="84"/>
        <v>3.0653662067659329E-3</v>
      </c>
    </row>
    <row r="5435" spans="2:15" x14ac:dyDescent="0.2">
      <c r="B5435" s="14">
        <v>33688</v>
      </c>
      <c r="C5435" s="25">
        <v>1025.82</v>
      </c>
      <c r="D5435" s="25">
        <v>1032.55</v>
      </c>
      <c r="E5435" s="25">
        <v>1023.73</v>
      </c>
      <c r="F5435" s="16">
        <v>1032.55</v>
      </c>
      <c r="G5435" s="28">
        <f ca="1">IFERROR($F5435/OFFSET($F5435,G$12,)-1,"")</f>
        <v>6.5606051743971605E-3</v>
      </c>
      <c r="H5435" s="29">
        <f ca="1">IFERROR($F5435/OFFSET($F5435,H$12,)-1,"")</f>
        <v>-1.8815033021333138E-2</v>
      </c>
      <c r="I5435" s="29">
        <f ca="1">IFERROR($F5435/OFFSET($F5435,I$12,)-1,"")</f>
        <v>-5.6178645533404681E-2</v>
      </c>
      <c r="J5435" s="29">
        <f ca="1">IFERROR($F5435/OFFSET($F5435,J$12,)-1,"")</f>
        <v>-0.11936034115138594</v>
      </c>
      <c r="K5435" s="30">
        <f>F5435/VLOOKUP(YEAR(B5435),$Z$13:$AB$35,3,FALSE)-1</f>
        <v>0.17054562356168734</v>
      </c>
      <c r="L5435" s="21">
        <f>MAX(F5435:$F$5741)</f>
        <v>1257.96</v>
      </c>
      <c r="M5435" s="28">
        <f ca="1">IF(OFFSET($O5435,M$12,)&lt;&gt;"",_xlfn.STDEV.S(OFFSET($O5435,,,M$12))*SQRT($J$12/$G$12),"")</f>
        <v>0.17897989646526696</v>
      </c>
      <c r="N5435" s="30">
        <f ca="1">IF(OFFSET($O5435,N$12,)&lt;&gt;"",_xlfn.STDEV.S(OFFSET($O5435,,,N$12))*SQRT($J$12/$G$12),"")</f>
        <v>0.16783841335426206</v>
      </c>
      <c r="O5435" s="4">
        <f t="shared" ca="1" si="84"/>
        <v>6.5391780697279384E-3</v>
      </c>
    </row>
    <row r="5436" spans="2:15" x14ac:dyDescent="0.2">
      <c r="B5436" s="14">
        <v>33687</v>
      </c>
      <c r="C5436" s="25">
        <v>1034.43</v>
      </c>
      <c r="D5436" s="25">
        <v>1034.43</v>
      </c>
      <c r="E5436" s="25">
        <v>1016.6</v>
      </c>
      <c r="F5436" s="16">
        <v>1025.82</v>
      </c>
      <c r="G5436" s="28">
        <f ca="1">IFERROR($F5436/OFFSET($F5436,G$12,)-1,"")</f>
        <v>-8.8599889854008573E-3</v>
      </c>
      <c r="H5436" s="29">
        <f ca="1">IFERROR($F5436/OFFSET($F5436,H$12,)-1,"")</f>
        <v>-1.4231763450986534E-2</v>
      </c>
      <c r="I5436" s="29">
        <f ca="1">IFERROR($F5436/OFFSET($F5436,I$12,)-1,"")</f>
        <v>-6.6952875580982951E-2</v>
      </c>
      <c r="J5436" s="29">
        <f ca="1">IFERROR($F5436/OFFSET($F5436,J$12,)-1,"")</f>
        <v>-0.11503157458849522</v>
      </c>
      <c r="K5436" s="30">
        <f>F5436/VLOOKUP(YEAR(B5436),$Z$13:$AB$35,3,FALSE)-1</f>
        <v>0.16291618959086729</v>
      </c>
      <c r="L5436" s="21">
        <f>MAX(F5436:$F$5741)</f>
        <v>1257.96</v>
      </c>
      <c r="M5436" s="28">
        <f ca="1">IF(OFFSET($O5436,M$12,)&lt;&gt;"",_xlfn.STDEV.S(OFFSET($O5436,,,M$12))*SQRT($J$12/$G$12),"")</f>
        <v>0.17850800060342123</v>
      </c>
      <c r="N5436" s="30">
        <f ca="1">IF(OFFSET($O5436,N$12,)&lt;&gt;"",_xlfn.STDEV.S(OFFSET($O5436,,,N$12))*SQRT($J$12/$G$12),"")</f>
        <v>0.16764844838315723</v>
      </c>
      <c r="O5436" s="4">
        <f t="shared" ca="1" si="84"/>
        <v>-8.8994720739719677E-3</v>
      </c>
    </row>
    <row r="5437" spans="2:15" x14ac:dyDescent="0.2">
      <c r="B5437" s="14">
        <v>33686</v>
      </c>
      <c r="C5437" s="25">
        <v>1046.58</v>
      </c>
      <c r="D5437" s="25">
        <v>1046.69</v>
      </c>
      <c r="E5437" s="25">
        <v>1034.99</v>
      </c>
      <c r="F5437" s="16">
        <v>1034.99</v>
      </c>
      <c r="G5437" s="28">
        <f ca="1">IFERROR($F5437/OFFSET($F5437,G$12,)-1,"")</f>
        <v>-1.0960762953194592E-2</v>
      </c>
      <c r="H5437" s="29">
        <f ca="1">IFERROR($F5437/OFFSET($F5437,H$12,)-1,"")</f>
        <v>9.667538143364407E-3</v>
      </c>
      <c r="I5437" s="29">
        <f ca="1">IFERROR($F5437/OFFSET($F5437,I$12,)-1,"")</f>
        <v>-5.3671515694575289E-2</v>
      </c>
      <c r="J5437" s="29">
        <f ca="1">IFERROR($F5437/OFFSET($F5437,J$12,)-1,"")</f>
        <v>-0.12125148582102219</v>
      </c>
      <c r="K5437" s="30">
        <f>F5437/VLOOKUP(YEAR(B5437),$Z$13:$AB$35,3,FALSE)-1</f>
        <v>0.17331171849315852</v>
      </c>
      <c r="L5437" s="21">
        <f>MAX(F5437:$F$5741)</f>
        <v>1257.96</v>
      </c>
      <c r="M5437" s="28">
        <f ca="1">IF(OFFSET($O5437,M$12,)&lt;&gt;"",_xlfn.STDEV.S(OFFSET($O5437,,,M$12))*SQRT($J$12/$G$12),"")</f>
        <v>0.17765285221482247</v>
      </c>
      <c r="N5437" s="30">
        <f ca="1">IF(OFFSET($O5437,N$12,)&lt;&gt;"",_xlfn.STDEV.S(OFFSET($O5437,,,N$12))*SQRT($J$12/$G$12),"")</f>
        <v>0.17460172403458102</v>
      </c>
      <c r="O5437" s="4">
        <f t="shared" ca="1" si="84"/>
        <v>-1.1021274691587332E-2</v>
      </c>
    </row>
    <row r="5438" spans="2:15" x14ac:dyDescent="0.2">
      <c r="B5438" s="14">
        <v>33683</v>
      </c>
      <c r="C5438" s="25">
        <v>1050.08</v>
      </c>
      <c r="D5438" s="25">
        <v>1050.08</v>
      </c>
      <c r="E5438" s="25">
        <v>1045.08</v>
      </c>
      <c r="F5438" s="16">
        <v>1046.46</v>
      </c>
      <c r="G5438" s="28">
        <f ca="1">IFERROR($F5438/OFFSET($F5438,G$12,)-1,"")</f>
        <v>-3.6276386072152667E-3</v>
      </c>
      <c r="H5438" s="29">
        <f ca="1">IFERROR($F5438/OFFSET($F5438,H$12,)-1,"")</f>
        <v>2.1026236450029767E-2</v>
      </c>
      <c r="I5438" s="29">
        <f ca="1">IFERROR($F5438/OFFSET($F5438,I$12,)-1,"")</f>
        <v>-3.0678597232256855E-2</v>
      </c>
      <c r="J5438" s="29">
        <f ca="1">IFERROR($F5438/OFFSET($F5438,J$12,)-1,"")</f>
        <v>-0.11842903356247469</v>
      </c>
      <c r="K5438" s="30">
        <f>F5438/VLOOKUP(YEAR(B5438),$Z$13:$AB$35,3,FALSE)-1</f>
        <v>0.18631463196200015</v>
      </c>
      <c r="L5438" s="21">
        <f>MAX(F5438:$F$5741)</f>
        <v>1257.96</v>
      </c>
      <c r="M5438" s="28">
        <f ca="1">IF(OFFSET($O5438,M$12,)&lt;&gt;"",_xlfn.STDEV.S(OFFSET($O5438,,,M$12))*SQRT($J$12/$G$12),"")</f>
        <v>0.17438251550760672</v>
      </c>
      <c r="N5438" s="30">
        <f ca="1">IF(OFFSET($O5438,N$12,)&lt;&gt;"",_xlfn.STDEV.S(OFFSET($O5438,,,N$12))*SQRT($J$12/$G$12),"")</f>
        <v>0.17558727230161894</v>
      </c>
      <c r="O5438" s="4">
        <f t="shared" ca="1" si="84"/>
        <v>-3.634234444521807E-3</v>
      </c>
    </row>
    <row r="5439" spans="2:15" x14ac:dyDescent="0.2">
      <c r="B5439" s="14">
        <v>33682</v>
      </c>
      <c r="C5439" s="25">
        <v>1052.24</v>
      </c>
      <c r="D5439" s="25">
        <v>1052.24</v>
      </c>
      <c r="E5439" s="25">
        <v>1046.56</v>
      </c>
      <c r="F5439" s="16">
        <v>1050.27</v>
      </c>
      <c r="G5439" s="28">
        <f ca="1">IFERROR($F5439/OFFSET($F5439,G$12,)-1,"")</f>
        <v>-1.9765287214329463E-3</v>
      </c>
      <c r="H5439" s="29">
        <f ca="1">IFERROR($F5439/OFFSET($F5439,H$12,)-1,"")</f>
        <v>3.6761004116363738E-2</v>
      </c>
      <c r="I5439" s="29">
        <f ca="1">IFERROR($F5439/OFFSET($F5439,I$12,)-1,"")</f>
        <v>-2.3776548775386819E-2</v>
      </c>
      <c r="J5439" s="29">
        <f ca="1">IFERROR($F5439/OFFSET($F5439,J$12,)-1,"")</f>
        <v>-0.10879268209897497</v>
      </c>
      <c r="K5439" s="30">
        <f>F5439/VLOOKUP(YEAR(B5439),$Z$13:$AB$35,3,FALSE)-1</f>
        <v>0.1906338211787646</v>
      </c>
      <c r="L5439" s="21">
        <f>MAX(F5439:$F$5741)</f>
        <v>1257.96</v>
      </c>
      <c r="M5439" s="28">
        <f ca="1">IF(OFFSET($O5439,M$12,)&lt;&gt;"",_xlfn.STDEV.S(OFFSET($O5439,,,M$12))*SQRT($J$12/$G$12),"")</f>
        <v>0.17392233915257629</v>
      </c>
      <c r="N5439" s="30">
        <f ca="1">IF(OFFSET($O5439,N$12,)&lt;&gt;"",_xlfn.STDEV.S(OFFSET($O5439,,,N$12))*SQRT($J$12/$G$12),"")</f>
        <v>0.17627810584223283</v>
      </c>
      <c r="O5439" s="4">
        <f t="shared" ca="1" si="84"/>
        <v>-1.9784846320268674E-3</v>
      </c>
    </row>
    <row r="5440" spans="2:15" x14ac:dyDescent="0.2">
      <c r="B5440" s="14">
        <v>33681</v>
      </c>
      <c r="C5440" s="25">
        <v>1041.01</v>
      </c>
      <c r="D5440" s="25">
        <v>1055.33</v>
      </c>
      <c r="E5440" s="25">
        <v>1041.01</v>
      </c>
      <c r="F5440" s="16">
        <v>1052.3499999999999</v>
      </c>
      <c r="G5440" s="28">
        <f ca="1">IFERROR($F5440/OFFSET($F5440,G$12,)-1,"")</f>
        <v>1.1262408348788444E-2</v>
      </c>
      <c r="H5440" s="29">
        <f ca="1">IFERROR($F5440/OFFSET($F5440,H$12,)-1,"")</f>
        <v>2.959592994814586E-2</v>
      </c>
      <c r="I5440" s="29">
        <f ca="1">IFERROR($F5440/OFFSET($F5440,I$12,)-1,"")</f>
        <v>-2.9063062231858616E-2</v>
      </c>
      <c r="J5440" s="29">
        <f ca="1">IFERROR($F5440/OFFSET($F5440,J$12,)-1,"")</f>
        <v>-0.10642868666627048</v>
      </c>
      <c r="K5440" s="30">
        <f>F5440/VLOOKUP(YEAR(B5440),$Z$13:$AB$35,3,FALSE)-1</f>
        <v>0.19299180374329716</v>
      </c>
      <c r="L5440" s="21">
        <f>MAX(F5440:$F$5741)</f>
        <v>1257.96</v>
      </c>
      <c r="M5440" s="28">
        <f ca="1">IF(OFFSET($O5440,M$12,)&lt;&gt;"",_xlfn.STDEV.S(OFFSET($O5440,,,M$12))*SQRT($J$12/$G$12),"")</f>
        <v>0.17375213842225615</v>
      </c>
      <c r="N5440" s="30">
        <f ca="1">IF(OFFSET($O5440,N$12,)&lt;&gt;"",_xlfn.STDEV.S(OFFSET($O5440,,,N$12))*SQRT($J$12/$G$12),"")</f>
        <v>0.17620612252074283</v>
      </c>
      <c r="O5440" s="4">
        <f t="shared" ca="1" si="84"/>
        <v>1.119945962311019E-2</v>
      </c>
    </row>
    <row r="5441" spans="2:15" x14ac:dyDescent="0.2">
      <c r="B5441" s="14">
        <v>33680</v>
      </c>
      <c r="C5441" s="25">
        <v>1026.06</v>
      </c>
      <c r="D5441" s="25">
        <v>1040.6300000000001</v>
      </c>
      <c r="E5441" s="25">
        <v>1026.06</v>
      </c>
      <c r="F5441" s="16">
        <v>1040.6300000000001</v>
      </c>
      <c r="G5441" s="28">
        <f ca="1">IFERROR($F5441/OFFSET($F5441,G$12,)-1,"")</f>
        <v>1.5169547742615475E-2</v>
      </c>
      <c r="H5441" s="29">
        <f ca="1">IFERROR($F5441/OFFSET($F5441,H$12,)-1,"")</f>
        <v>2.0606842627277633E-3</v>
      </c>
      <c r="I5441" s="29">
        <f ca="1">IFERROR($F5441/OFFSET($F5441,I$12,)-1,"")</f>
        <v>-4.7399785794710714E-2</v>
      </c>
      <c r="J5441" s="29">
        <f ca="1">IFERROR($F5441/OFFSET($F5441,J$12,)-1,"")</f>
        <v>-0.11690526905353915</v>
      </c>
      <c r="K5441" s="30">
        <f>F5441/VLOOKUP(YEAR(B5441),$Z$13:$AB$35,3,FALSE)-1</f>
        <v>0.17970547890852617</v>
      </c>
      <c r="L5441" s="21">
        <f>MAX(F5441:$F$5741)</f>
        <v>1257.96</v>
      </c>
      <c r="M5441" s="28">
        <f ca="1">IF(OFFSET($O5441,M$12,)&lt;&gt;"",_xlfn.STDEV.S(OFFSET($O5441,,,M$12))*SQRT($J$12/$G$12),"")</f>
        <v>0.17424877312450013</v>
      </c>
      <c r="N5441" s="30">
        <f ca="1">IF(OFFSET($O5441,N$12,)&lt;&gt;"",_xlfn.STDEV.S(OFFSET($O5441,,,N$12))*SQRT($J$12/$G$12),"")</f>
        <v>0.17556279348822104</v>
      </c>
      <c r="O5441" s="4">
        <f t="shared" ca="1" si="84"/>
        <v>1.5055640654721914E-2</v>
      </c>
    </row>
    <row r="5442" spans="2:15" x14ac:dyDescent="0.2">
      <c r="B5442" s="14">
        <v>33679</v>
      </c>
      <c r="C5442" s="25">
        <v>1025.56</v>
      </c>
      <c r="D5442" s="25">
        <v>1029.75</v>
      </c>
      <c r="E5442" s="25">
        <v>1023.21</v>
      </c>
      <c r="F5442" s="16">
        <v>1025.08</v>
      </c>
      <c r="G5442" s="28">
        <f ca="1">IFERROR($F5442/OFFSET($F5442,G$12,)-1,"")</f>
        <v>1.6586822257558254E-4</v>
      </c>
      <c r="H5442" s="29">
        <f ca="1">IFERROR($F5442/OFFSET($F5442,H$12,)-1,"")</f>
        <v>-1.3824618788782606E-2</v>
      </c>
      <c r="I5442" s="29">
        <f ca="1">IFERROR($F5442/OFFSET($F5442,I$12,)-1,"")</f>
        <v>-3.9152645639030759E-2</v>
      </c>
      <c r="J5442" s="29">
        <f ca="1">IFERROR($F5442/OFFSET($F5442,J$12,)-1,"")</f>
        <v>-0.13583598182446621</v>
      </c>
      <c r="K5442" s="30">
        <f>F5442/VLOOKUP(YEAR(B5442),$Z$13:$AB$35,3,FALSE)-1</f>
        <v>0.16207729194771625</v>
      </c>
      <c r="L5442" s="21">
        <f>MAX(F5442:$F$5741)</f>
        <v>1257.96</v>
      </c>
      <c r="M5442" s="28">
        <f ca="1">IF(OFFSET($O5442,M$12,)&lt;&gt;"",_xlfn.STDEV.S(OFFSET($O5442,,,M$12))*SQRT($J$12/$G$12),"")</f>
        <v>0.17001626560391411</v>
      </c>
      <c r="N5442" s="30">
        <f ca="1">IF(OFFSET($O5442,N$12,)&lt;&gt;"",_xlfn.STDEV.S(OFFSET($O5442,,,N$12))*SQRT($J$12/$G$12),"")</f>
        <v>0.17372154027787284</v>
      </c>
      <c r="O5442" s="4">
        <f t="shared" ca="1" si="84"/>
        <v>1.6585446796290009E-4</v>
      </c>
    </row>
    <row r="5443" spans="2:15" x14ac:dyDescent="0.2">
      <c r="B5443" s="14">
        <v>33676</v>
      </c>
      <c r="C5443" s="25">
        <v>1012.71</v>
      </c>
      <c r="D5443" s="25">
        <v>1024.9100000000001</v>
      </c>
      <c r="E5443" s="25">
        <v>1010.01</v>
      </c>
      <c r="F5443" s="16">
        <v>1024.9100000000001</v>
      </c>
      <c r="G5443" s="28">
        <f ca="1">IFERROR($F5443/OFFSET($F5443,G$12,)-1,"")</f>
        <v>1.1727194653662787E-2</v>
      </c>
      <c r="H5443" s="29">
        <f ca="1">IFERROR($F5443/OFFSET($F5443,H$12,)-1,"")</f>
        <v>-3.4988277608820395E-2</v>
      </c>
      <c r="I5443" s="29">
        <f ca="1">IFERROR($F5443/OFFSET($F5443,I$12,)-1,"")</f>
        <v>-2.2275008108675221E-2</v>
      </c>
      <c r="J5443" s="29">
        <f ca="1">IFERROR($F5443/OFFSET($F5443,J$12,)-1,"")</f>
        <v>-0.14207627402397371</v>
      </c>
      <c r="K5443" s="30">
        <f>F5443/VLOOKUP(YEAR(B5443),$Z$13:$AB$35,3,FALSE)-1</f>
        <v>0.16188457221888441</v>
      </c>
      <c r="L5443" s="21">
        <f>MAX(F5443:$F$5741)</f>
        <v>1257.96</v>
      </c>
      <c r="M5443" s="28">
        <f ca="1">IF(OFFSET($O5443,M$12,)&lt;&gt;"",_xlfn.STDEV.S(OFFSET($O5443,,,M$12))*SQRT($J$12/$G$12),"")</f>
        <v>0.17281284367013616</v>
      </c>
      <c r="N5443" s="30">
        <f ca="1">IF(OFFSET($O5443,N$12,)&lt;&gt;"",_xlfn.STDEV.S(OFFSET($O5443,,,N$12))*SQRT($J$12/$G$12),"")</f>
        <v>0.17383318144165955</v>
      </c>
      <c r="O5443" s="4">
        <f t="shared" ca="1" si="84"/>
        <v>1.1658964024282202E-2</v>
      </c>
    </row>
    <row r="5444" spans="2:15" x14ac:dyDescent="0.2">
      <c r="B5444" s="14">
        <v>33675</v>
      </c>
      <c r="C5444" s="25">
        <v>1021.67</v>
      </c>
      <c r="D5444" s="25">
        <v>1021.85</v>
      </c>
      <c r="E5444" s="25">
        <v>1012.43</v>
      </c>
      <c r="F5444" s="16">
        <v>1013.03</v>
      </c>
      <c r="G5444" s="28">
        <f ca="1">IFERROR($F5444/OFFSET($F5444,G$12,)-1,"")</f>
        <v>-8.873887095196209E-3</v>
      </c>
      <c r="H5444" s="29">
        <f ca="1">IFERROR($F5444/OFFSET($F5444,H$12,)-1,"")</f>
        <v>-6.7526394756947439E-2</v>
      </c>
      <c r="I5444" s="29">
        <f ca="1">IFERROR($F5444/OFFSET($F5444,I$12,)-1,"")</f>
        <v>-2.2360548156726612E-2</v>
      </c>
      <c r="J5444" s="29">
        <f ca="1">IFERROR($F5444/OFFSET($F5444,J$12,)-1,"")</f>
        <v>-0.1588784270745115</v>
      </c>
      <c r="K5444" s="30">
        <f>F5444/VLOOKUP(YEAR(B5444),$Z$13:$AB$35,3,FALSE)-1</f>
        <v>0.14841686410991817</v>
      </c>
      <c r="L5444" s="21">
        <f>MAX(F5444:$F$5741)</f>
        <v>1257.96</v>
      </c>
      <c r="M5444" s="28">
        <f ca="1">IF(OFFSET($O5444,M$12,)&lt;&gt;"",_xlfn.STDEV.S(OFFSET($O5444,,,M$12))*SQRT($J$12/$G$12),"")</f>
        <v>0.17248407593370141</v>
      </c>
      <c r="N5444" s="30">
        <f ca="1">IF(OFFSET($O5444,N$12,)&lt;&gt;"",_xlfn.STDEV.S(OFFSET($O5444,,,N$12))*SQRT($J$12/$G$12),"")</f>
        <v>0.17277848382199965</v>
      </c>
      <c r="O5444" s="4">
        <f t="shared" ca="1" si="84"/>
        <v>-8.9134945199270035E-3</v>
      </c>
    </row>
    <row r="5445" spans="2:15" x14ac:dyDescent="0.2">
      <c r="B5445" s="14">
        <v>33674</v>
      </c>
      <c r="C5445" s="25">
        <v>1038.7</v>
      </c>
      <c r="D5445" s="25">
        <v>1039.57</v>
      </c>
      <c r="E5445" s="25">
        <v>1022.04</v>
      </c>
      <c r="F5445" s="16">
        <v>1022.1</v>
      </c>
      <c r="G5445" s="28">
        <f ca="1">IFERROR($F5445/OFFSET($F5445,G$12,)-1,"")</f>
        <v>-1.5782530404722217E-2</v>
      </c>
      <c r="H5445" s="29">
        <f ca="1">IFERROR($F5445/OFFSET($F5445,H$12,)-1,"")</f>
        <v>-6.2568787145058202E-2</v>
      </c>
      <c r="I5445" s="29">
        <f ca="1">IFERROR($F5445/OFFSET($F5445,I$12,)-1,"")</f>
        <v>-8.7958338586267004E-3</v>
      </c>
      <c r="J5445" s="29">
        <f ca="1">IFERROR($F5445/OFFSET($F5445,J$12,)-1,"")</f>
        <v>-0.14603681207128483</v>
      </c>
      <c r="K5445" s="30">
        <f>F5445/VLOOKUP(YEAR(B5445),$Z$13:$AB$35,3,FALSE)-1</f>
        <v>0.15869902846583761</v>
      </c>
      <c r="L5445" s="21">
        <f>MAX(F5445:$F$5741)</f>
        <v>1257.96</v>
      </c>
      <c r="M5445" s="28">
        <f ca="1">IF(OFFSET($O5445,M$12,)&lt;&gt;"",_xlfn.STDEV.S(OFFSET($O5445,,,M$12))*SQRT($J$12/$G$12),"")</f>
        <v>0.17148459379493883</v>
      </c>
      <c r="N5445" s="30">
        <f ca="1">IF(OFFSET($O5445,N$12,)&lt;&gt;"",_xlfn.STDEV.S(OFFSET($O5445,,,N$12))*SQRT($J$12/$G$12),"")</f>
        <v>0.17281688713672103</v>
      </c>
      <c r="O5445" s="4">
        <f t="shared" ca="1" si="84"/>
        <v>-1.5908400661784762E-2</v>
      </c>
    </row>
    <row r="5446" spans="2:15" x14ac:dyDescent="0.2">
      <c r="B5446" s="14">
        <v>33673</v>
      </c>
      <c r="C5446" s="25">
        <v>1040.21</v>
      </c>
      <c r="D5446" s="25">
        <v>1046.42</v>
      </c>
      <c r="E5446" s="25">
        <v>1035.3900000000001</v>
      </c>
      <c r="F5446" s="16">
        <v>1038.49</v>
      </c>
      <c r="G5446" s="28">
        <f ca="1">IFERROR($F5446/OFFSET($F5446,G$12,)-1,"")</f>
        <v>-9.2356534705861915E-4</v>
      </c>
      <c r="H5446" s="29">
        <f ca="1">IFERROR($F5446/OFFSET($F5446,H$12,)-1,"")</f>
        <v>-3.825708464530464E-2</v>
      </c>
      <c r="I5446" s="29">
        <f ca="1">IFERROR($F5446/OFFSET($F5446,I$12,)-1,"")</f>
        <v>1.4001855196992485E-2</v>
      </c>
      <c r="J5446" s="29">
        <f ca="1">IFERROR($F5446/OFFSET($F5446,J$12,)-1,"")</f>
        <v>-0.1309270758364437</v>
      </c>
      <c r="K5446" s="30">
        <f>F5446/VLOOKUP(YEAR(B5446),$Z$13:$AB$35,3,FALSE)-1</f>
        <v>0.17727947761617036</v>
      </c>
      <c r="L5446" s="21">
        <f>MAX(F5446:$F$5741)</f>
        <v>1257.96</v>
      </c>
      <c r="M5446" s="28">
        <f ca="1">IF(OFFSET($O5446,M$12,)&lt;&gt;"",_xlfn.STDEV.S(OFFSET($O5446,,,M$12))*SQRT($J$12/$G$12),"")</f>
        <v>0.16395147658511741</v>
      </c>
      <c r="N5446" s="30">
        <f ca="1">IF(OFFSET($O5446,N$12,)&lt;&gt;"",_xlfn.STDEV.S(OFFSET($O5446,,,N$12))*SQRT($J$12/$G$12),"")</f>
        <v>0.17260414841808222</v>
      </c>
      <c r="O5446" s="4">
        <f t="shared" ca="1" si="84"/>
        <v>-9.2399209630787443E-4</v>
      </c>
    </row>
    <row r="5447" spans="2:15" x14ac:dyDescent="0.2">
      <c r="B5447" s="14">
        <v>33672</v>
      </c>
      <c r="C5447" s="25">
        <v>1061.45</v>
      </c>
      <c r="D5447" s="25">
        <v>1061.45</v>
      </c>
      <c r="E5447" s="25">
        <v>1037.54</v>
      </c>
      <c r="F5447" s="16">
        <v>1039.45</v>
      </c>
      <c r="G5447" s="28">
        <f ca="1">IFERROR($F5447/OFFSET($F5447,G$12,)-1,"")</f>
        <v>-2.1298031203216272E-2</v>
      </c>
      <c r="H5447" s="29">
        <f ca="1">IFERROR($F5447/OFFSET($F5447,H$12,)-1,"")</f>
        <v>-4.2211083058437571E-2</v>
      </c>
      <c r="I5447" s="29">
        <f ca="1">IFERROR($F5447/OFFSET($F5447,I$12,)-1,"")</f>
        <v>1.6199358673549158E-2</v>
      </c>
      <c r="J5447" s="29">
        <f ca="1">IFERROR($F5447/OFFSET($F5447,J$12,)-1,"")</f>
        <v>-0.1009073531065382</v>
      </c>
      <c r="K5447" s="30">
        <f>F5447/VLOOKUP(YEAR(B5447),$Z$13:$AB$35,3,FALSE)-1</f>
        <v>0.17836777726133923</v>
      </c>
      <c r="L5447" s="21">
        <f>MAX(F5447:$F$5741)</f>
        <v>1257.96</v>
      </c>
      <c r="M5447" s="28">
        <f ca="1">IF(OFFSET($O5447,M$12,)&lt;&gt;"",_xlfn.STDEV.S(OFFSET($O5447,,,M$12))*SQRT($J$12/$G$12),"")</f>
        <v>0.16837057565277325</v>
      </c>
      <c r="N5447" s="30">
        <f ca="1">IF(OFFSET($O5447,N$12,)&lt;&gt;"",_xlfn.STDEV.S(OFFSET($O5447,,,N$12))*SQRT($J$12/$G$12),"")</f>
        <v>0.17709696127395949</v>
      </c>
      <c r="O5447" s="4">
        <f t="shared" ca="1" si="84"/>
        <v>-2.1528106907568227E-2</v>
      </c>
    </row>
    <row r="5448" spans="2:15" x14ac:dyDescent="0.2">
      <c r="B5448" s="14">
        <v>33669</v>
      </c>
      <c r="C5448" s="25">
        <v>1085.77</v>
      </c>
      <c r="D5448" s="25">
        <v>1085.77</v>
      </c>
      <c r="E5448" s="25">
        <v>1061.54</v>
      </c>
      <c r="F5448" s="16">
        <v>1062.07</v>
      </c>
      <c r="G5448" s="28">
        <f ca="1">IFERROR($F5448/OFFSET($F5448,G$12,)-1,"")</f>
        <v>-2.2386067618442862E-2</v>
      </c>
      <c r="H5448" s="29">
        <f ca="1">IFERROR($F5448/OFFSET($F5448,H$12,)-1,"")</f>
        <v>-2.48544723359716E-2</v>
      </c>
      <c r="I5448" s="29">
        <f ca="1">IFERROR($F5448/OFFSET($F5448,I$12,)-1,"")</f>
        <v>3.8019097510677557E-2</v>
      </c>
      <c r="J5448" s="29">
        <f ca="1">IFERROR($F5448/OFFSET($F5448,J$12,)-1,"")</f>
        <v>-7.7623865560814687E-2</v>
      </c>
      <c r="K5448" s="30">
        <f>F5448/VLOOKUP(YEAR(B5448),$Z$13:$AB$35,3,FALSE)-1</f>
        <v>0.2040108376506331</v>
      </c>
      <c r="L5448" s="21">
        <f>MAX(F5448:$F$5741)</f>
        <v>1257.96</v>
      </c>
      <c r="M5448" s="28">
        <f ca="1">IF(OFFSET($O5448,M$12,)&lt;&gt;"",_xlfn.STDEV.S(OFFSET($O5448,,,M$12))*SQRT($J$12/$G$12),"")</f>
        <v>0.15333848193101712</v>
      </c>
      <c r="N5448" s="30">
        <f ca="1">IF(OFFSET($O5448,N$12,)&lt;&gt;"",_xlfn.STDEV.S(OFFSET($O5448,,,N$12))*SQRT($J$12/$G$12),"")</f>
        <v>0.1715743351315103</v>
      </c>
      <c r="O5448" s="4">
        <f t="shared" ca="1" si="84"/>
        <v>-2.2640439048563752E-2</v>
      </c>
    </row>
    <row r="5449" spans="2:15" x14ac:dyDescent="0.2">
      <c r="B5449" s="14">
        <v>33668</v>
      </c>
      <c r="C5449" s="25">
        <v>1089.8800000000001</v>
      </c>
      <c r="D5449" s="25">
        <v>1089.8800000000001</v>
      </c>
      <c r="E5449" s="25">
        <v>1085.33</v>
      </c>
      <c r="F5449" s="16">
        <v>1086.3900000000001</v>
      </c>
      <c r="G5449" s="28">
        <f ca="1">IFERROR($F5449/OFFSET($F5449,G$12,)-1,"")</f>
        <v>-3.6044464010563937E-3</v>
      </c>
      <c r="H5449" s="29">
        <f ca="1">IFERROR($F5449/OFFSET($F5449,H$12,)-1,"")</f>
        <v>-7.6341494821652311E-4</v>
      </c>
      <c r="I5449" s="29">
        <f ca="1">IFERROR($F5449/OFFSET($F5449,I$12,)-1,"")</f>
        <v>6.4159703787871392E-2</v>
      </c>
      <c r="J5449" s="29">
        <f ca="1">IFERROR($F5449/OFFSET($F5449,J$12,)-1,"")</f>
        <v>-5.7550337026016418E-2</v>
      </c>
      <c r="K5449" s="30">
        <f>F5449/VLOOKUP(YEAR(B5449),$Z$13:$AB$35,3,FALSE)-1</f>
        <v>0.23158109532824711</v>
      </c>
      <c r="L5449" s="21">
        <f>MAX(F5449:$F$5741)</f>
        <v>1257.96</v>
      </c>
      <c r="M5449" s="28">
        <f ca="1">IF(OFFSET($O5449,M$12,)&lt;&gt;"",_xlfn.STDEV.S(OFFSET($O5449,,,M$12))*SQRT($J$12/$G$12),"")</f>
        <v>0.134380415883086</v>
      </c>
      <c r="N5449" s="30">
        <f ca="1">IF(OFFSET($O5449,N$12,)&lt;&gt;"",_xlfn.STDEV.S(OFFSET($O5449,,,N$12))*SQRT($J$12/$G$12),"")</f>
        <v>0.16543098648784815</v>
      </c>
      <c r="O5449" s="4">
        <f t="shared" ca="1" si="84"/>
        <v>-3.6109580700022822E-3</v>
      </c>
    </row>
    <row r="5450" spans="2:15" x14ac:dyDescent="0.2">
      <c r="B5450" s="14">
        <v>33667</v>
      </c>
      <c r="C5450" s="25">
        <v>1079.8</v>
      </c>
      <c r="D5450" s="25">
        <v>1090.32</v>
      </c>
      <c r="E5450" s="25">
        <v>1079.8</v>
      </c>
      <c r="F5450" s="16">
        <v>1090.32</v>
      </c>
      <c r="G5450" s="28">
        <f ca="1">IFERROR($F5450/OFFSET($F5450,G$12,)-1,"")</f>
        <v>9.7425449157251265E-3</v>
      </c>
      <c r="H5450" s="29">
        <f ca="1">IFERROR($F5450/OFFSET($F5450,H$12,)-1,"")</f>
        <v>8.0714503647407732E-3</v>
      </c>
      <c r="I5450" s="29">
        <f ca="1">IFERROR($F5450/OFFSET($F5450,I$12,)-1,"")</f>
        <v>8.1055355602486667E-2</v>
      </c>
      <c r="J5450" s="29">
        <f ca="1">IFERROR($F5450/OFFSET($F5450,J$12,)-1,"")</f>
        <v>-6.701008873638381E-2</v>
      </c>
      <c r="K5450" s="30">
        <f>F5450/VLOOKUP(YEAR(B5450),$Z$13:$AB$35,3,FALSE)-1</f>
        <v>0.23603632200065738</v>
      </c>
      <c r="L5450" s="21">
        <f>MAX(F5450:$F$5741)</f>
        <v>1257.96</v>
      </c>
      <c r="M5450" s="28">
        <f ca="1">IF(OFFSET($O5450,M$12,)&lt;&gt;"",_xlfn.STDEV.S(OFFSET($O5450,,,M$12))*SQRT($J$12/$G$12),"")</f>
        <v>0.13255501659167587</v>
      </c>
      <c r="N5450" s="30">
        <f ca="1">IF(OFFSET($O5450,N$12,)&lt;&gt;"",_xlfn.STDEV.S(OFFSET($O5450,,,N$12))*SQRT($J$12/$G$12),"")</f>
        <v>0.16502815516981137</v>
      </c>
      <c r="O5450" s="4">
        <f t="shared" ca="1" si="84"/>
        <v>9.6953923350709386E-3</v>
      </c>
    </row>
    <row r="5451" spans="2:15" x14ac:dyDescent="0.2">
      <c r="B5451" s="14">
        <v>33666</v>
      </c>
      <c r="C5451" s="25">
        <v>1084.8900000000001</v>
      </c>
      <c r="D5451" s="25">
        <v>1084.8900000000001</v>
      </c>
      <c r="E5451" s="25">
        <v>1072.68</v>
      </c>
      <c r="F5451" s="16">
        <v>1079.8</v>
      </c>
      <c r="G5451" s="28">
        <f ca="1">IFERROR($F5451/OFFSET($F5451,G$12,)-1,"")</f>
        <v>-5.0310524666900003E-3</v>
      </c>
      <c r="H5451" s="29">
        <f ca="1">IFERROR($F5451/OFFSET($F5451,H$12,)-1,"")</f>
        <v>-1.2988912349978565E-2</v>
      </c>
      <c r="I5451" s="29">
        <f ca="1">IFERROR($F5451/OFFSET($F5451,I$12,)-1,"")</f>
        <v>6.4881016952495596E-2</v>
      </c>
      <c r="J5451" s="29">
        <f ca="1">IFERROR($F5451/OFFSET($F5451,J$12,)-1,"")</f>
        <v>-6.8865012158736305E-2</v>
      </c>
      <c r="K5451" s="30">
        <f>F5451/VLOOKUP(YEAR(B5451),$Z$13:$AB$35,3,FALSE)-1</f>
        <v>0.22411037172234738</v>
      </c>
      <c r="L5451" s="21">
        <f>MAX(F5451:$F$5741)</f>
        <v>1257.96</v>
      </c>
      <c r="M5451" s="28">
        <f ca="1">IF(OFFSET($O5451,M$12,)&lt;&gt;"",_xlfn.STDEV.S(OFFSET($O5451,,,M$12))*SQRT($J$12/$G$12),"")</f>
        <v>0.13312691005486929</v>
      </c>
      <c r="N5451" s="30">
        <f ca="1">IF(OFFSET($O5451,N$12,)&lt;&gt;"",_xlfn.STDEV.S(OFFSET($O5451,,,N$12))*SQRT($J$12/$G$12),"")</f>
        <v>0.16437306175440042</v>
      </c>
      <c r="O5451" s="4">
        <f t="shared" ca="1" si="84"/>
        <v>-5.0437508197761199E-3</v>
      </c>
    </row>
    <row r="5452" spans="2:15" x14ac:dyDescent="0.2">
      <c r="B5452" s="14">
        <v>33665</v>
      </c>
      <c r="C5452" s="25">
        <v>1088.83</v>
      </c>
      <c r="D5452" s="25">
        <v>1088.8900000000001</v>
      </c>
      <c r="E5452" s="25">
        <v>1084.6500000000001</v>
      </c>
      <c r="F5452" s="16">
        <v>1085.26</v>
      </c>
      <c r="G5452" s="28">
        <f ca="1">IFERROR($F5452/OFFSET($F5452,G$12,)-1,"")</f>
        <v>-3.562443762969103E-3</v>
      </c>
      <c r="H5452" s="29">
        <f ca="1">IFERROR($F5452/OFFSET($F5452,H$12,)-1,"")</f>
        <v>-1.2888496766506385E-2</v>
      </c>
      <c r="I5452" s="29">
        <f ca="1">IFERROR($F5452/OFFSET($F5452,I$12,)-1,"")</f>
        <v>8.2208172952274561E-2</v>
      </c>
      <c r="J5452" s="29">
        <f ca="1">IFERROR($F5452/OFFSET($F5452,J$12,)-1,"")</f>
        <v>-7.6523796152111578E-2</v>
      </c>
      <c r="K5452" s="30">
        <f>F5452/VLOOKUP(YEAR(B5452),$Z$13:$AB$35,3,FALSE)-1</f>
        <v>0.23030007595424595</v>
      </c>
      <c r="L5452" s="21">
        <f>MAX(F5452:$F$5741)</f>
        <v>1257.96</v>
      </c>
      <c r="M5452" s="28">
        <f ca="1">IF(OFFSET($O5452,M$12,)&lt;&gt;"",_xlfn.STDEV.S(OFFSET($O5452,,,M$12))*SQRT($J$12/$G$12),"")</f>
        <v>0.1305675424913508</v>
      </c>
      <c r="N5452" s="30">
        <f ca="1">IF(OFFSET($O5452,N$12,)&lt;&gt;"",_xlfn.STDEV.S(OFFSET($O5452,,,N$12))*SQRT($J$12/$G$12),"")</f>
        <v>0.16951131275494646</v>
      </c>
      <c r="O5452" s="4">
        <f t="shared" ca="1" si="84"/>
        <v>-3.5688043764629698E-3</v>
      </c>
    </row>
    <row r="5453" spans="2:15" x14ac:dyDescent="0.2">
      <c r="B5453" s="14">
        <v>33662</v>
      </c>
      <c r="C5453" s="25">
        <v>1087.6500000000001</v>
      </c>
      <c r="D5453" s="25">
        <v>1089.33</v>
      </c>
      <c r="E5453" s="25">
        <v>1085.6400000000001</v>
      </c>
      <c r="F5453" s="16">
        <v>1089.1400000000001</v>
      </c>
      <c r="G5453" s="28">
        <f ca="1">IFERROR($F5453/OFFSET($F5453,G$12,)-1,"")</f>
        <v>1.7659719284046638E-3</v>
      </c>
      <c r="H5453" s="29">
        <f ca="1">IFERROR($F5453/OFFSET($F5453,H$12,)-1,"")</f>
        <v>-4.1602282182336969E-3</v>
      </c>
      <c r="I5453" s="29">
        <f ca="1">IFERROR($F5453/OFFSET($F5453,I$12,)-1,"")</f>
        <v>9.8133715126889287E-2</v>
      </c>
      <c r="J5453" s="29">
        <f ca="1">IFERROR($F5453/OFFSET($F5453,J$12,)-1,"")</f>
        <v>-8.7226161143795666E-2</v>
      </c>
      <c r="K5453" s="30">
        <f>F5453/VLOOKUP(YEAR(B5453),$Z$13:$AB$35,3,FALSE)-1</f>
        <v>0.23469862035347067</v>
      </c>
      <c r="L5453" s="21">
        <f>MAX(F5453:$F$5741)</f>
        <v>1257.96</v>
      </c>
      <c r="M5453" s="28">
        <f ca="1">IF(OFFSET($O5453,M$12,)&lt;&gt;"",_xlfn.STDEV.S(OFFSET($O5453,,,M$12))*SQRT($J$12/$G$12),"")</f>
        <v>0.13511500902811699</v>
      </c>
      <c r="N5453" s="30">
        <f ca="1">IF(OFFSET($O5453,N$12,)&lt;&gt;"",_xlfn.STDEV.S(OFFSET($O5453,,,N$12))*SQRT($J$12/$G$12),"")</f>
        <v>0.17011821708248764</v>
      </c>
      <c r="O5453" s="4">
        <f t="shared" ca="1" si="84"/>
        <v>1.7644144333707837E-3</v>
      </c>
    </row>
    <row r="5454" spans="2:15" x14ac:dyDescent="0.2">
      <c r="B5454" s="14">
        <v>33661</v>
      </c>
      <c r="C5454" s="25">
        <v>1081.47</v>
      </c>
      <c r="D5454" s="25">
        <v>1090.67</v>
      </c>
      <c r="E5454" s="25">
        <v>1081.47</v>
      </c>
      <c r="F5454" s="16">
        <v>1087.22</v>
      </c>
      <c r="G5454" s="28">
        <f ca="1">IFERROR($F5454/OFFSET($F5454,G$12,)-1,"")</f>
        <v>5.205299605210989E-3</v>
      </c>
      <c r="H5454" s="29">
        <f ca="1">IFERROR($F5454/OFFSET($F5454,H$12,)-1,"")</f>
        <v>7.0768261731415372E-3</v>
      </c>
      <c r="I5454" s="29">
        <f ca="1">IFERROR($F5454/OFFSET($F5454,I$12,)-1,"")</f>
        <v>0.10570742819949563</v>
      </c>
      <c r="J5454" s="29">
        <f ca="1">IFERROR($F5454/OFFSET($F5454,J$12,)-1,"")</f>
        <v>-7.3523647209203236E-2</v>
      </c>
      <c r="K5454" s="30">
        <f>F5454/VLOOKUP(YEAR(B5454),$Z$13:$AB$35,3,FALSE)-1</f>
        <v>0.23252202106313269</v>
      </c>
      <c r="L5454" s="21">
        <f>MAX(F5454:$F$5741)</f>
        <v>1257.96</v>
      </c>
      <c r="M5454" s="28">
        <f ca="1">IF(OFFSET($O5454,M$12,)&lt;&gt;"",_xlfn.STDEV.S(OFFSET($O5454,,,M$12))*SQRT($J$12/$G$12),"")</f>
        <v>0.13517922894454584</v>
      </c>
      <c r="N5454" s="30">
        <f ca="1">IF(OFFSET($O5454,N$12,)&lt;&gt;"",_xlfn.STDEV.S(OFFSET($O5454,,,N$12))*SQRT($J$12/$G$12),"")</f>
        <v>0.1703385787809146</v>
      </c>
      <c r="O5454" s="4">
        <f t="shared" ca="1" si="84"/>
        <v>5.191798863226022E-3</v>
      </c>
    </row>
    <row r="5455" spans="2:15" x14ac:dyDescent="0.2">
      <c r="B5455" s="14">
        <v>33660</v>
      </c>
      <c r="C5455" s="25">
        <v>1093.69</v>
      </c>
      <c r="D5455" s="25">
        <v>1093.69</v>
      </c>
      <c r="E5455" s="25">
        <v>1081.25</v>
      </c>
      <c r="F5455" s="16">
        <v>1081.5899999999999</v>
      </c>
      <c r="G5455" s="28">
        <f ca="1">IFERROR($F5455/OFFSET($F5455,G$12,)-1,"")</f>
        <v>-1.1352729865357736E-2</v>
      </c>
      <c r="H5455" s="29">
        <f ca="1">IFERROR($F5455/OFFSET($F5455,H$12,)-1,"")</f>
        <v>5.3353162615605854E-3</v>
      </c>
      <c r="I5455" s="29">
        <f ca="1">IFERROR($F5455/OFFSET($F5455,I$12,)-1,"")</f>
        <v>9.8038618505208008E-2</v>
      </c>
      <c r="J5455" s="29">
        <f ca="1">IFERROR($F5455/OFFSET($F5455,J$12,)-1,"")</f>
        <v>-6.2584503380135215E-2</v>
      </c>
      <c r="K5455" s="30">
        <f>F5455/VLOOKUP(YEAR(B5455),$Z$13:$AB$35,3,FALSE)-1</f>
        <v>0.22613959710240206</v>
      </c>
      <c r="L5455" s="21">
        <f>MAX(F5455:$F$5741)</f>
        <v>1257.96</v>
      </c>
      <c r="M5455" s="28">
        <f ca="1">IF(OFFSET($O5455,M$12,)&lt;&gt;"",_xlfn.STDEV.S(OFFSET($O5455,,,M$12))*SQRT($J$12/$G$12),"")</f>
        <v>0.13513048498908997</v>
      </c>
      <c r="N5455" s="30">
        <f ca="1">IF(OFFSET($O5455,N$12,)&lt;&gt;"",_xlfn.STDEV.S(OFFSET($O5455,,,N$12))*SQRT($J$12/$G$12),"")</f>
        <v>0.17046474903157544</v>
      </c>
      <c r="O5455" s="4">
        <f t="shared" ref="O5455:O5518" ca="1" si="85">IFERROR(LN(1+G5455),"")</f>
        <v>-1.141766402414547E-2</v>
      </c>
    </row>
    <row r="5456" spans="2:15" x14ac:dyDescent="0.2">
      <c r="B5456" s="14">
        <v>33659</v>
      </c>
      <c r="C5456" s="25">
        <v>1099.18</v>
      </c>
      <c r="D5456" s="25">
        <v>1100.43</v>
      </c>
      <c r="E5456" s="25">
        <v>1091.8399999999999</v>
      </c>
      <c r="F5456" s="16">
        <v>1094.01</v>
      </c>
      <c r="G5456" s="28">
        <f ca="1">IFERROR($F5456/OFFSET($F5456,G$12,)-1,"")</f>
        <v>-4.9298272741330473E-3</v>
      </c>
      <c r="H5456" s="29">
        <f ca="1">IFERROR($F5456/OFFSET($F5456,H$12,)-1,"")</f>
        <v>9.3739908658947435E-3</v>
      </c>
      <c r="I5456" s="29">
        <f ca="1">IFERROR($F5456/OFFSET($F5456,I$12,)-1,"")</f>
        <v>0.12790350018042163</v>
      </c>
      <c r="J5456" s="29">
        <f ca="1">IFERROR($F5456/OFFSET($F5456,J$12,)-1,"")</f>
        <v>-6.1781227220102042E-2</v>
      </c>
      <c r="K5456" s="30">
        <f>F5456/VLOOKUP(YEAR(B5456),$Z$13:$AB$35,3,FALSE)-1</f>
        <v>0.24021947376177577</v>
      </c>
      <c r="L5456" s="21">
        <f>MAX(F5456:$F$5741)</f>
        <v>1257.96</v>
      </c>
      <c r="M5456" s="28">
        <f ca="1">IF(OFFSET($O5456,M$12,)&lt;&gt;"",_xlfn.STDEV.S(OFFSET($O5456,,,M$12))*SQRT($J$12/$G$12),"")</f>
        <v>0.14143165016891923</v>
      </c>
      <c r="N5456" s="30">
        <f ca="1">IF(OFFSET($O5456,N$12,)&lt;&gt;"",_xlfn.STDEV.S(OFFSET($O5456,,,N$12))*SQRT($J$12/$G$12),"")</f>
        <v>0.16837792118687034</v>
      </c>
      <c r="O5456" s="4">
        <f t="shared" ca="1" si="85"/>
        <v>-4.9420189577099403E-3</v>
      </c>
    </row>
    <row r="5457" spans="2:15" x14ac:dyDescent="0.2">
      <c r="B5457" s="14">
        <v>33658</v>
      </c>
      <c r="C5457" s="25">
        <v>1093.82</v>
      </c>
      <c r="D5457" s="25">
        <v>1099.43</v>
      </c>
      <c r="E5457" s="25">
        <v>1086.77</v>
      </c>
      <c r="F5457" s="16">
        <v>1099.43</v>
      </c>
      <c r="G5457" s="28">
        <f ca="1">IFERROR($F5457/OFFSET($F5457,G$12,)-1,"")</f>
        <v>5.2482879060793408E-3</v>
      </c>
      <c r="H5457" s="29">
        <f ca="1">IFERROR($F5457/OFFSET($F5457,H$12,)-1,"")</f>
        <v>6.4261586766873879E-3</v>
      </c>
      <c r="I5457" s="29">
        <f ca="1">IFERROR($F5457/OFFSET($F5457,I$12,)-1,"")</f>
        <v>0.14303685605863703</v>
      </c>
      <c r="J5457" s="29">
        <f ca="1">IFERROR($F5457/OFFSET($F5457,J$12,)-1,"")</f>
        <v>-7.1929024851431711E-2</v>
      </c>
      <c r="K5457" s="30">
        <f>F5457/VLOOKUP(YEAR(B5457),$Z$13:$AB$35,3,FALSE)-1</f>
        <v>0.24636383217512559</v>
      </c>
      <c r="L5457" s="21">
        <f>MAX(F5457:$F$5741)</f>
        <v>1257.96</v>
      </c>
      <c r="M5457" s="28">
        <f ca="1">IF(OFFSET($O5457,M$12,)&lt;&gt;"",_xlfn.STDEV.S(OFFSET($O5457,,,M$12))*SQRT($J$12/$G$12),"")</f>
        <v>0.13829166111016741</v>
      </c>
      <c r="N5457" s="30">
        <f ca="1">IF(OFFSET($O5457,N$12,)&lt;&gt;"",_xlfn.STDEV.S(OFFSET($O5457,,,N$12))*SQRT($J$12/$G$12),"")</f>
        <v>0.17004541311333851</v>
      </c>
      <c r="O5457" s="4">
        <f t="shared" ca="1" si="85"/>
        <v>5.2345636414252716E-3</v>
      </c>
    </row>
    <row r="5458" spans="2:15" x14ac:dyDescent="0.2">
      <c r="B5458" s="14">
        <v>33655</v>
      </c>
      <c r="C5458" s="25">
        <v>1080.2</v>
      </c>
      <c r="D5458" s="25">
        <v>1097.07</v>
      </c>
      <c r="E5458" s="25">
        <v>1080.2</v>
      </c>
      <c r="F5458" s="16">
        <v>1093.69</v>
      </c>
      <c r="G5458" s="28">
        <f ca="1">IFERROR($F5458/OFFSET($F5458,G$12,)-1,"")</f>
        <v>1.3069897552752119E-2</v>
      </c>
      <c r="H5458" s="29">
        <f ca="1">IFERROR($F5458/OFFSET($F5458,H$12,)-1,"")</f>
        <v>2.5158175938510663E-2</v>
      </c>
      <c r="I5458" s="29">
        <f ca="1">IFERROR($F5458/OFFSET($F5458,I$12,)-1,"")</f>
        <v>0.1326298129699055</v>
      </c>
      <c r="J5458" s="29">
        <f ca="1">IFERROR($F5458/OFFSET($F5458,J$12,)-1,"")</f>
        <v>-5.4073221992544607E-2</v>
      </c>
      <c r="K5458" s="30">
        <f>F5458/VLOOKUP(YEAR(B5458),$Z$13:$AB$35,3,FALSE)-1</f>
        <v>0.23985670721338614</v>
      </c>
      <c r="L5458" s="21">
        <f>MAX(F5458:$F$5741)</f>
        <v>1257.96</v>
      </c>
      <c r="M5458" s="28">
        <f ca="1">IF(OFFSET($O5458,M$12,)&lt;&gt;"",_xlfn.STDEV.S(OFFSET($O5458,,,M$12))*SQRT($J$12/$G$12),"")</f>
        <v>0.13907947620086955</v>
      </c>
      <c r="N5458" s="30">
        <f ca="1">IF(OFFSET($O5458,N$12,)&lt;&gt;"",_xlfn.STDEV.S(OFFSET($O5458,,,N$12))*SQRT($J$12/$G$12),"")</f>
        <v>0.17001837689475588</v>
      </c>
      <c r="O5458" s="4">
        <f t="shared" ca="1" si="85"/>
        <v>1.2985223431776735E-2</v>
      </c>
    </row>
    <row r="5459" spans="2:15" x14ac:dyDescent="0.2">
      <c r="B5459" s="14">
        <v>33654</v>
      </c>
      <c r="C5459" s="25">
        <v>1076.07</v>
      </c>
      <c r="D5459" s="25">
        <v>1081.22</v>
      </c>
      <c r="E5459" s="25">
        <v>1076.07</v>
      </c>
      <c r="F5459" s="16">
        <v>1079.58</v>
      </c>
      <c r="G5459" s="28">
        <f ca="1">IFERROR($F5459/OFFSET($F5459,G$12,)-1,"")</f>
        <v>3.4670260724078972E-3</v>
      </c>
      <c r="H5459" s="29">
        <f ca="1">IFERROR($F5459/OFFSET($F5459,H$12,)-1,"")</f>
        <v>2.9878083681529333E-2</v>
      </c>
      <c r="I5459" s="29">
        <f ca="1">IFERROR($F5459/OFFSET($F5459,I$12,)-1,"")</f>
        <v>0.12443365864328038</v>
      </c>
      <c r="J5459" s="29">
        <f ca="1">IFERROR($F5459/OFFSET($F5459,J$12,)-1,"")</f>
        <v>-4.8777908964350636E-2</v>
      </c>
      <c r="K5459" s="30">
        <f>F5459/VLOOKUP(YEAR(B5459),$Z$13:$AB$35,3,FALSE)-1</f>
        <v>0.22386096972032954</v>
      </c>
      <c r="L5459" s="21">
        <f>MAX(F5459:$F$5741)</f>
        <v>1257.96</v>
      </c>
      <c r="M5459" s="28">
        <f ca="1">IF(OFFSET($O5459,M$12,)&lt;&gt;"",_xlfn.STDEV.S(OFFSET($O5459,,,M$12))*SQRT($J$12/$G$12),"")</f>
        <v>0.14008065613097381</v>
      </c>
      <c r="N5459" s="30">
        <f ca="1">IF(OFFSET($O5459,N$12,)&lt;&gt;"",_xlfn.STDEV.S(OFFSET($O5459,,,N$12))*SQRT($J$12/$G$12),"")</f>
        <v>0.16882813611610484</v>
      </c>
      <c r="O5459" s="4">
        <f t="shared" ca="1" si="85"/>
        <v>3.4610297930222798E-3</v>
      </c>
    </row>
    <row r="5460" spans="2:15" x14ac:dyDescent="0.2">
      <c r="B5460" s="14">
        <v>33653</v>
      </c>
      <c r="C5460" s="25">
        <v>1083.0899999999999</v>
      </c>
      <c r="D5460" s="25">
        <v>1083.0899999999999</v>
      </c>
      <c r="E5460" s="25">
        <v>1065.69</v>
      </c>
      <c r="F5460" s="16">
        <v>1075.8499999999999</v>
      </c>
      <c r="G5460" s="28">
        <f ca="1">IFERROR($F5460/OFFSET($F5460,G$12,)-1,"")</f>
        <v>-7.3810951699958549E-3</v>
      </c>
      <c r="H5460" s="29">
        <f ca="1">IFERROR($F5460/OFFSET($F5460,H$12,)-1,"")</f>
        <v>3.8264813742520554E-2</v>
      </c>
      <c r="I5460" s="29">
        <f ca="1">IFERROR($F5460/OFFSET($F5460,I$12,)-1,"")</f>
        <v>0.11716267574920547</v>
      </c>
      <c r="J5460" s="29">
        <f ca="1">IFERROR($F5460/OFFSET($F5460,J$12,)-1,"")</f>
        <v>-6.1615489783098942E-3</v>
      </c>
      <c r="K5460" s="30">
        <f>F5460/VLOOKUP(YEAR(B5460),$Z$13:$AB$35,3,FALSE)-1</f>
        <v>0.21963247214066262</v>
      </c>
      <c r="L5460" s="21">
        <f>MAX(F5460:$F$5741)</f>
        <v>1257.96</v>
      </c>
      <c r="M5460" s="28">
        <f ca="1">IF(OFFSET($O5460,M$12,)&lt;&gt;"",_xlfn.STDEV.S(OFFSET($O5460,,,M$12))*SQRT($J$12/$G$12),"")</f>
        <v>0.13995833245777897</v>
      </c>
      <c r="N5460" s="30">
        <f ca="1">IF(OFFSET($O5460,N$12,)&lt;&gt;"",_xlfn.STDEV.S(OFFSET($O5460,,,N$12))*SQRT($J$12/$G$12),"")</f>
        <v>0.16876974960053345</v>
      </c>
      <c r="O5460" s="4">
        <f t="shared" ca="1" si="85"/>
        <v>-7.4084702414725029E-3</v>
      </c>
    </row>
    <row r="5461" spans="2:15" x14ac:dyDescent="0.2">
      <c r="B5461" s="14">
        <v>33652</v>
      </c>
      <c r="C5461" s="25">
        <v>1094.5999999999999</v>
      </c>
      <c r="D5461" s="25">
        <v>1096.8800000000001</v>
      </c>
      <c r="E5461" s="25">
        <v>1081.43</v>
      </c>
      <c r="F5461" s="16">
        <v>1083.8499999999999</v>
      </c>
      <c r="G5461" s="28">
        <f ca="1">IFERROR($F5461/OFFSET($F5461,G$12,)-1,"")</f>
        <v>-7.8358857937955717E-3</v>
      </c>
      <c r="H5461" s="29">
        <f ca="1">IFERROR($F5461/OFFSET($F5461,H$12,)-1,"")</f>
        <v>5.1087599522871896E-2</v>
      </c>
      <c r="I5461" s="29">
        <f ca="1">IFERROR($F5461/OFFSET($F5461,I$12,)-1,"")</f>
        <v>0.1320764570712345</v>
      </c>
      <c r="J5461" s="29">
        <f ca="1">IFERROR($F5461/OFFSET($F5461,J$12,)-1,"")</f>
        <v>1.9202016117656928E-2</v>
      </c>
      <c r="K5461" s="30">
        <f>F5461/VLOOKUP(YEAR(B5461),$Z$13:$AB$35,3,FALSE)-1</f>
        <v>0.22870163585040393</v>
      </c>
      <c r="L5461" s="21">
        <f>MAX(F5461:$F$5741)</f>
        <v>1257.96</v>
      </c>
      <c r="M5461" s="28">
        <f ca="1">IF(OFFSET($O5461,M$12,)&lt;&gt;"",_xlfn.STDEV.S(OFFSET($O5461,,,M$12))*SQRT($J$12/$G$12),"")</f>
        <v>0.14488500584476435</v>
      </c>
      <c r="N5461" s="30">
        <f ca="1">IF(OFFSET($O5461,N$12,)&lt;&gt;"",_xlfn.STDEV.S(OFFSET($O5461,,,N$12))*SQRT($J$12/$G$12),"")</f>
        <v>0.16894798903782041</v>
      </c>
      <c r="O5461" s="4">
        <f t="shared" ca="1" si="85"/>
        <v>-7.8667476727053483E-3</v>
      </c>
    </row>
    <row r="5462" spans="2:15" x14ac:dyDescent="0.2">
      <c r="B5462" s="14">
        <v>33651</v>
      </c>
      <c r="C5462" s="25">
        <v>1067.4100000000001</v>
      </c>
      <c r="D5462" s="25">
        <v>1092.6500000000001</v>
      </c>
      <c r="E5462" s="25">
        <v>1067.4100000000001</v>
      </c>
      <c r="F5462" s="16">
        <v>1092.4100000000001</v>
      </c>
      <c r="G5462" s="28">
        <f ca="1">IFERROR($F5462/OFFSET($F5462,G$12,)-1,"")</f>
        <v>2.3958382153067559E-2</v>
      </c>
      <c r="H5462" s="29">
        <f ca="1">IFERROR($F5462/OFFSET($F5462,H$12,)-1,"")</f>
        <v>6.6650393008836684E-2</v>
      </c>
      <c r="I5462" s="29">
        <f ca="1">IFERROR($F5462/OFFSET($F5462,I$12,)-1,"")</f>
        <v>0.12964303441429537</v>
      </c>
      <c r="J5462" s="29">
        <f ca="1">IFERROR($F5462/OFFSET($F5462,J$12,)-1,"")</f>
        <v>2.8518434828456396E-2</v>
      </c>
      <c r="K5462" s="30">
        <f>F5462/VLOOKUP(YEAR(B5462),$Z$13:$AB$35,3,FALSE)-1</f>
        <v>0.23840564101982764</v>
      </c>
      <c r="L5462" s="21">
        <f>MAX(F5462:$F$5741)</f>
        <v>1257.96</v>
      </c>
      <c r="M5462" s="28">
        <f ca="1">IF(OFFSET($O5462,M$12,)&lt;&gt;"",_xlfn.STDEV.S(OFFSET($O5462,,,M$12))*SQRT($J$12/$G$12),"")</f>
        <v>0.14903215549841278</v>
      </c>
      <c r="N5462" s="30">
        <f ca="1">IF(OFFSET($O5462,N$12,)&lt;&gt;"",_xlfn.STDEV.S(OFFSET($O5462,,,N$12))*SQRT($J$12/$G$12),"")</f>
        <v>0.17089887201850304</v>
      </c>
      <c r="O5462" s="4">
        <f t="shared" ca="1" si="85"/>
        <v>2.36758833627452E-2</v>
      </c>
    </row>
    <row r="5463" spans="2:15" x14ac:dyDescent="0.2">
      <c r="B5463" s="14">
        <v>33648</v>
      </c>
      <c r="C5463" s="25">
        <v>1048.26</v>
      </c>
      <c r="D5463" s="25">
        <v>1068.49</v>
      </c>
      <c r="E5463" s="25">
        <v>1048.0899999999999</v>
      </c>
      <c r="F5463" s="16">
        <v>1066.8499999999999</v>
      </c>
      <c r="G5463" s="28">
        <f ca="1">IFERROR($F5463/OFFSET($F5463,G$12,)-1,"")</f>
        <v>1.7734149924636844E-2</v>
      </c>
      <c r="H5463" s="29">
        <f ca="1">IFERROR($F5463/OFFSET($F5463,H$12,)-1,"")</f>
        <v>4.2986469576098862E-2</v>
      </c>
      <c r="I5463" s="29">
        <f ca="1">IFERROR($F5463/OFFSET($F5463,I$12,)-1,"")</f>
        <v>0.10469691635429812</v>
      </c>
      <c r="J5463" s="29">
        <f ca="1">IFERROR($F5463/OFFSET($F5463,J$12,)-1,"")</f>
        <v>2.7130850029364328E-2</v>
      </c>
      <c r="K5463" s="30">
        <f>F5463/VLOOKUP(YEAR(B5463),$Z$13:$AB$35,3,FALSE)-1</f>
        <v>0.20942966296720344</v>
      </c>
      <c r="L5463" s="21">
        <f>MAX(F5463:$F$5741)</f>
        <v>1257.96</v>
      </c>
      <c r="M5463" s="28">
        <f ca="1">IF(OFFSET($O5463,M$12,)&lt;&gt;"",_xlfn.STDEV.S(OFFSET($O5463,,,M$12))*SQRT($J$12/$G$12),"")</f>
        <v>0.14733444618036526</v>
      </c>
      <c r="N5463" s="30">
        <f ca="1">IF(OFFSET($O5463,N$12,)&lt;&gt;"",_xlfn.STDEV.S(OFFSET($O5463,,,N$12))*SQRT($J$12/$G$12),"")</f>
        <v>0.1645596272584946</v>
      </c>
      <c r="O5463" s="4">
        <f t="shared" ca="1" si="85"/>
        <v>1.7578734636484301E-2</v>
      </c>
    </row>
    <row r="5464" spans="2:15" x14ac:dyDescent="0.2">
      <c r="B5464" s="14">
        <v>33647</v>
      </c>
      <c r="C5464" s="25">
        <v>1033.3399999999999</v>
      </c>
      <c r="D5464" s="25">
        <v>1049.49</v>
      </c>
      <c r="E5464" s="25">
        <v>1033.3399999999999</v>
      </c>
      <c r="F5464" s="16">
        <v>1048.26</v>
      </c>
      <c r="G5464" s="28">
        <f ca="1">IFERROR($F5464/OFFSET($F5464,G$12,)-1,"")</f>
        <v>1.1638679791545981E-2</v>
      </c>
      <c r="H5464" s="29">
        <f ca="1">IFERROR($F5464/OFFSET($F5464,H$12,)-1,"")</f>
        <v>2.4521829217041269E-2</v>
      </c>
      <c r="I5464" s="29">
        <f ca="1">IFERROR($F5464/OFFSET($F5464,I$12,)-1,"")</f>
        <v>8.9406898558556547E-2</v>
      </c>
      <c r="J5464" s="29">
        <f ca="1">IFERROR($F5464/OFFSET($F5464,J$12,)-1,"")</f>
        <v>2.5453905149475542E-2</v>
      </c>
      <c r="K5464" s="30">
        <f>F5464/VLOOKUP(YEAR(B5464),$Z$13:$AB$35,3,FALSE)-1</f>
        <v>0.18835519379669208</v>
      </c>
      <c r="L5464" s="21">
        <f>MAX(F5464:$F$5741)</f>
        <v>1257.96</v>
      </c>
      <c r="M5464" s="28">
        <f ca="1">IF(OFFSET($O5464,M$12,)&lt;&gt;"",_xlfn.STDEV.S(OFFSET($O5464,,,M$12))*SQRT($J$12/$G$12),"")</f>
        <v>0.14497502902436835</v>
      </c>
      <c r="N5464" s="30">
        <f ca="1">IF(OFFSET($O5464,N$12,)&lt;&gt;"",_xlfn.STDEV.S(OFFSET($O5464,,,N$12))*SQRT($J$12/$G$12),"")</f>
        <v>0.16196306192784521</v>
      </c>
      <c r="O5464" s="4">
        <f t="shared" ca="1" si="85"/>
        <v>1.1571471333720204E-2</v>
      </c>
    </row>
    <row r="5465" spans="2:15" x14ac:dyDescent="0.2">
      <c r="B5465" s="14">
        <v>33646</v>
      </c>
      <c r="C5465" s="25">
        <v>1031.82</v>
      </c>
      <c r="D5465" s="25">
        <v>1036.2</v>
      </c>
      <c r="E5465" s="25">
        <v>1031.6600000000001</v>
      </c>
      <c r="F5465" s="16">
        <v>1036.2</v>
      </c>
      <c r="G5465" s="28">
        <f ca="1">IFERROR($F5465/OFFSET($F5465,G$12,)-1,"")</f>
        <v>4.8779541685657346E-3</v>
      </c>
      <c r="H5465" s="29">
        <f ca="1">IFERROR($F5465/OFFSET($F5465,H$12,)-1,"")</f>
        <v>1.499671854950102E-2</v>
      </c>
      <c r="I5465" s="29">
        <f ca="1">IFERROR($F5465/OFFSET($F5465,I$12,)-1,"")</f>
        <v>0.10510318349064152</v>
      </c>
      <c r="J5465" s="29">
        <f ca="1">IFERROR($F5465/OFFSET($F5465,J$12,)-1,"")</f>
        <v>1.103533062084705E-2</v>
      </c>
      <c r="K5465" s="30">
        <f>F5465/VLOOKUP(YEAR(B5465),$Z$13:$AB$35,3,FALSE)-1</f>
        <v>0.17468342950425697</v>
      </c>
      <c r="L5465" s="21">
        <f>MAX(F5465:$F$5741)</f>
        <v>1257.96</v>
      </c>
      <c r="M5465" s="28">
        <f ca="1">IF(OFFSET($O5465,M$12,)&lt;&gt;"",_xlfn.STDEV.S(OFFSET($O5465,,,M$12))*SQRT($J$12/$G$12),"")</f>
        <v>0.14729576171811962</v>
      </c>
      <c r="N5465" s="30">
        <f ca="1">IF(OFFSET($O5465,N$12,)&lt;&gt;"",_xlfn.STDEV.S(OFFSET($O5465,,,N$12))*SQRT($J$12/$G$12),"")</f>
        <v>0.16040065649299332</v>
      </c>
      <c r="O5465" s="4">
        <f t="shared" ca="1" si="85"/>
        <v>4.8660954985275742E-3</v>
      </c>
    </row>
    <row r="5466" spans="2:15" x14ac:dyDescent="0.2">
      <c r="B5466" s="14">
        <v>33645</v>
      </c>
      <c r="C5466" s="25">
        <v>1024.28</v>
      </c>
      <c r="D5466" s="25">
        <v>1031.17</v>
      </c>
      <c r="E5466" s="25">
        <v>1024.28</v>
      </c>
      <c r="F5466" s="16">
        <v>1031.17</v>
      </c>
      <c r="G5466" s="28">
        <f ca="1">IFERROR($F5466/OFFSET($F5466,G$12,)-1,"")</f>
        <v>6.8544646780257512E-3</v>
      </c>
      <c r="H5466" s="29">
        <f ca="1">IFERROR($F5466/OFFSET($F5466,H$12,)-1,"")</f>
        <v>2.2407963750656901E-2</v>
      </c>
      <c r="I5466" s="29">
        <f ca="1">IFERROR($F5466/OFFSET($F5466,I$12,)-1,"")</f>
        <v>0.10783197249677712</v>
      </c>
      <c r="J5466" s="29">
        <f ca="1">IFERROR($F5466/OFFSET($F5466,J$12,)-1,"")</f>
        <v>8.9824753666867263E-3</v>
      </c>
      <c r="K5466" s="30">
        <f>F5466/VLOOKUP(YEAR(B5466),$Z$13:$AB$35,3,FALSE)-1</f>
        <v>0.16898119282175705</v>
      </c>
      <c r="L5466" s="21">
        <f>MAX(F5466:$F$5741)</f>
        <v>1257.96</v>
      </c>
      <c r="M5466" s="28">
        <f ca="1">IF(OFFSET($O5466,M$12,)&lt;&gt;"",_xlfn.STDEV.S(OFFSET($O5466,,,M$12))*SQRT($J$12/$G$12),"")</f>
        <v>0.14735696707588977</v>
      </c>
      <c r="N5466" s="30">
        <f ca="1">IF(OFFSET($O5466,N$12,)&lt;&gt;"",_xlfn.STDEV.S(OFFSET($O5466,,,N$12))*SQRT($J$12/$G$12),"")</f>
        <v>0.16014474081529839</v>
      </c>
      <c r="O5466" s="4">
        <f t="shared" ca="1" si="85"/>
        <v>6.8310796354956885E-3</v>
      </c>
    </row>
    <row r="5467" spans="2:15" x14ac:dyDescent="0.2">
      <c r="B5467" s="14">
        <v>33644</v>
      </c>
      <c r="C5467" s="25">
        <v>1022.88</v>
      </c>
      <c r="D5467" s="25">
        <v>1024.1500000000001</v>
      </c>
      <c r="E5467" s="25">
        <v>1021.2</v>
      </c>
      <c r="F5467" s="16">
        <v>1024.1500000000001</v>
      </c>
      <c r="G5467" s="28">
        <f ca="1">IFERROR($F5467/OFFSET($F5467,G$12,)-1,"")</f>
        <v>1.2415923666511119E-3</v>
      </c>
      <c r="H5467" s="29">
        <f ca="1">IFERROR($F5467/OFFSET($F5467,H$12,)-1,"")</f>
        <v>9.9999013816431948E-3</v>
      </c>
      <c r="I5467" s="29">
        <f ca="1">IFERROR($F5467/OFFSET($F5467,I$12,)-1,"")</f>
        <v>0.10076311263972504</v>
      </c>
      <c r="J5467" s="29">
        <f ca="1">IFERROR($F5467/OFFSET($F5467,J$12,)-1,"")</f>
        <v>-1.0739460683806268E-4</v>
      </c>
      <c r="K5467" s="30">
        <f>F5467/VLOOKUP(YEAR(B5467),$Z$13:$AB$35,3,FALSE)-1</f>
        <v>0.16102300166645889</v>
      </c>
      <c r="L5467" s="21">
        <f>MAX(F5467:$F$5741)</f>
        <v>1257.96</v>
      </c>
      <c r="M5467" s="28">
        <f ca="1">IF(OFFSET($O5467,M$12,)&lt;&gt;"",_xlfn.STDEV.S(OFFSET($O5467,,,M$12))*SQRT($J$12/$G$12),"")</f>
        <v>0.16930337472656912</v>
      </c>
      <c r="N5467" s="30">
        <f ca="1">IF(OFFSET($O5467,N$12,)&lt;&gt;"",_xlfn.STDEV.S(OFFSET($O5467,,,N$12))*SQRT($J$12/$G$12),"")</f>
        <v>0.16074205960690086</v>
      </c>
      <c r="O5467" s="4">
        <f t="shared" ca="1" si="85"/>
        <v>1.2408222282480447E-3</v>
      </c>
    </row>
    <row r="5468" spans="2:15" x14ac:dyDescent="0.2">
      <c r="B5468" s="14">
        <v>33641</v>
      </c>
      <c r="C5468" s="25">
        <v>1023.17</v>
      </c>
      <c r="D5468" s="25">
        <v>1023.82</v>
      </c>
      <c r="E5468" s="25">
        <v>1020.38</v>
      </c>
      <c r="F5468" s="16">
        <v>1022.88</v>
      </c>
      <c r="G5468" s="28">
        <f ca="1">IFERROR($F5468/OFFSET($F5468,G$12,)-1,"")</f>
        <v>-2.8343286061938144E-4</v>
      </c>
      <c r="H5468" s="29">
        <f ca="1">IFERROR($F5468/OFFSET($F5468,H$12,)-1,"")</f>
        <v>2.0003589876548045E-2</v>
      </c>
      <c r="I5468" s="29">
        <f ca="1">IFERROR($F5468/OFFSET($F5468,I$12,)-1,"")</f>
        <v>0.11588937980690561</v>
      </c>
      <c r="J5468" s="29">
        <f ca="1">IFERROR($F5468/OFFSET($F5468,J$12,)-1,"")</f>
        <v>9.8130195273165022E-3</v>
      </c>
      <c r="K5468" s="30">
        <f>F5468/VLOOKUP(YEAR(B5468),$Z$13:$AB$35,3,FALSE)-1</f>
        <v>0.15958327192753741</v>
      </c>
      <c r="L5468" s="21">
        <f>MAX(F5468:$F$5741)</f>
        <v>1257.96</v>
      </c>
      <c r="M5468" s="28">
        <f ca="1">IF(OFFSET($O5468,M$12,)&lt;&gt;"",_xlfn.STDEV.S(OFFSET($O5468,,,M$12))*SQRT($J$12/$G$12),"")</f>
        <v>0.17688412185523569</v>
      </c>
      <c r="N5468" s="30">
        <f ca="1">IF(OFFSET($O5468,N$12,)&lt;&gt;"",_xlfn.STDEV.S(OFFSET($O5468,,,N$12))*SQRT($J$12/$G$12),"")</f>
        <v>0.18099953871311017</v>
      </c>
      <c r="O5468" s="4">
        <f t="shared" ca="1" si="85"/>
        <v>-2.8347303530401743E-4</v>
      </c>
    </row>
    <row r="5469" spans="2:15" x14ac:dyDescent="0.2">
      <c r="B5469" s="14">
        <v>33640</v>
      </c>
      <c r="C5469" s="25">
        <v>1020.89</v>
      </c>
      <c r="D5469" s="25">
        <v>1028.8</v>
      </c>
      <c r="E5469" s="25">
        <v>1020.88</v>
      </c>
      <c r="F5469" s="16">
        <v>1023.17</v>
      </c>
      <c r="G5469" s="28">
        <f ca="1">IFERROR($F5469/OFFSET($F5469,G$12,)-1,"")</f>
        <v>2.233345414295318E-3</v>
      </c>
      <c r="H5469" s="29">
        <f ca="1">IFERROR($F5469/OFFSET($F5469,H$12,)-1,"")</f>
        <v>3.1618959276474401E-2</v>
      </c>
      <c r="I5469" s="29">
        <f ca="1">IFERROR($F5469/OFFSET($F5469,I$12,)-1,"")</f>
        <v>0.12197074368927763</v>
      </c>
      <c r="J5469" s="29">
        <f ca="1">IFERROR($F5469/OFFSET($F5469,J$12,)-1,"")</f>
        <v>1.7593587142459288E-2</v>
      </c>
      <c r="K5469" s="30">
        <f>F5469/VLOOKUP(YEAR(B5469),$Z$13:$AB$35,3,FALSE)-1</f>
        <v>0.15991202911201552</v>
      </c>
      <c r="L5469" s="21">
        <f>MAX(F5469:$F$5741)</f>
        <v>1257.96</v>
      </c>
      <c r="M5469" s="28">
        <f ca="1">IF(OFFSET($O5469,M$12,)&lt;&gt;"",_xlfn.STDEV.S(OFFSET($O5469,,,M$12))*SQRT($J$12/$G$12),"")</f>
        <v>0.17939101027626528</v>
      </c>
      <c r="N5469" s="30">
        <f ca="1">IF(OFFSET($O5469,N$12,)&lt;&gt;"",_xlfn.STDEV.S(OFFSET($O5469,,,N$12))*SQRT($J$12/$G$12),"")</f>
        <v>0.18150178521222476</v>
      </c>
      <c r="O5469" s="4">
        <f t="shared" ca="1" si="85"/>
        <v>2.2308552054007306E-3</v>
      </c>
    </row>
    <row r="5470" spans="2:15" x14ac:dyDescent="0.2">
      <c r="B5470" s="14">
        <v>33639</v>
      </c>
      <c r="C5470" s="25">
        <v>1009.45</v>
      </c>
      <c r="D5470" s="25">
        <v>1021.55</v>
      </c>
      <c r="E5470" s="25">
        <v>1009.45</v>
      </c>
      <c r="F5470" s="16">
        <v>1020.89</v>
      </c>
      <c r="G5470" s="28">
        <f ca="1">IFERROR($F5470/OFFSET($F5470,G$12,)-1,"")</f>
        <v>1.2215314752570317E-2</v>
      </c>
      <c r="H5470" s="29">
        <f ca="1">IFERROR($F5470/OFFSET($F5470,H$12,)-1,"")</f>
        <v>3.8249532178016521E-2</v>
      </c>
      <c r="I5470" s="29">
        <f ca="1">IFERROR($F5470/OFFSET($F5470,I$12,)-1,"")</f>
        <v>0.10537371287503916</v>
      </c>
      <c r="J5470" s="29">
        <f ca="1">IFERROR($F5470/OFFSET($F5470,J$12,)-1,"")</f>
        <v>1.2626963973972449E-2</v>
      </c>
      <c r="K5470" s="30">
        <f>F5470/VLOOKUP(YEAR(B5470),$Z$13:$AB$35,3,FALSE)-1</f>
        <v>0.15732731745473916</v>
      </c>
      <c r="L5470" s="21">
        <f>MAX(F5470:$F$5741)</f>
        <v>1257.96</v>
      </c>
      <c r="M5470" s="28">
        <f ca="1">IF(OFFSET($O5470,M$12,)&lt;&gt;"",_xlfn.STDEV.S(OFFSET($O5470,,,M$12))*SQRT($J$12/$G$12),"")</f>
        <v>0.1798398820041196</v>
      </c>
      <c r="N5470" s="30">
        <f ca="1">IF(OFFSET($O5470,N$12,)&lt;&gt;"",_xlfn.STDEV.S(OFFSET($O5470,,,N$12))*SQRT($J$12/$G$12),"")</f>
        <v>0.18153378634647382</v>
      </c>
      <c r="O5470" s="4">
        <f t="shared" ca="1" si="85"/>
        <v>1.2141309847943432E-2</v>
      </c>
    </row>
    <row r="5471" spans="2:15" x14ac:dyDescent="0.2">
      <c r="B5471" s="14">
        <v>33638</v>
      </c>
      <c r="C5471" s="25">
        <v>1014.01</v>
      </c>
      <c r="D5471" s="25">
        <v>1014.01</v>
      </c>
      <c r="E5471" s="25">
        <v>1004.62</v>
      </c>
      <c r="F5471" s="16">
        <v>1008.57</v>
      </c>
      <c r="G5471" s="28">
        <f ca="1">IFERROR($F5471/OFFSET($F5471,G$12,)-1,"")</f>
        <v>-5.3648386110589641E-3</v>
      </c>
      <c r="H5471" s="29">
        <f ca="1">IFERROR($F5471/OFFSET($F5471,H$12,)-1,"")</f>
        <v>2.3908143997076303E-2</v>
      </c>
      <c r="I5471" s="29">
        <f ca="1">IFERROR($F5471/OFFSET($F5471,I$12,)-1,"")</f>
        <v>0.11859500465817852</v>
      </c>
      <c r="J5471" s="29">
        <f ca="1">IFERROR($F5471/OFFSET($F5471,J$12,)-1,"")</f>
        <v>1.8243311458859157E-2</v>
      </c>
      <c r="K5471" s="30">
        <f>F5471/VLOOKUP(YEAR(B5471),$Z$13:$AB$35,3,FALSE)-1</f>
        <v>0.14336080534173745</v>
      </c>
      <c r="L5471" s="21">
        <f>MAX(F5471:$F$5741)</f>
        <v>1257.96</v>
      </c>
      <c r="M5471" s="28">
        <f ca="1">IF(OFFSET($O5471,M$12,)&lt;&gt;"",_xlfn.STDEV.S(OFFSET($O5471,,,M$12))*SQRT($J$12/$G$12),"")</f>
        <v>0.17835604432252986</v>
      </c>
      <c r="N5471" s="30">
        <f ca="1">IF(OFFSET($O5471,N$12,)&lt;&gt;"",_xlfn.STDEV.S(OFFSET($O5471,,,N$12))*SQRT($J$12/$G$12),"")</f>
        <v>0.18956256169405006</v>
      </c>
      <c r="O5471" s="4">
        <f t="shared" ca="1" si="85"/>
        <v>-5.379281035062273E-3</v>
      </c>
    </row>
    <row r="5472" spans="2:15" x14ac:dyDescent="0.2">
      <c r="B5472" s="14">
        <v>33637</v>
      </c>
      <c r="C5472" s="25">
        <v>1003.2</v>
      </c>
      <c r="D5472" s="25">
        <v>1014.01</v>
      </c>
      <c r="E5472" s="25">
        <v>1003.2</v>
      </c>
      <c r="F5472" s="16">
        <v>1014.01</v>
      </c>
      <c r="G5472" s="28">
        <f ca="1">IFERROR($F5472/OFFSET($F5472,G$12,)-1,"")</f>
        <v>1.1158532937117327E-2</v>
      </c>
      <c r="H5472" s="29">
        <f ca="1">IFERROR($F5472/OFFSET($F5472,H$12,)-1,"")</f>
        <v>4.5425021908345631E-2</v>
      </c>
      <c r="I5472" s="29">
        <f ca="1">IFERROR($F5472/OFFSET($F5472,I$12,)-1,"")</f>
        <v>0.14952783666436154</v>
      </c>
      <c r="J5472" s="29">
        <f ca="1">IFERROR($F5472/OFFSET($F5472,J$12,)-1,"")</f>
        <v>3.5116015557211444E-2</v>
      </c>
      <c r="K5472" s="30">
        <f>F5472/VLOOKUP(YEAR(B5472),$Z$13:$AB$35,3,FALSE)-1</f>
        <v>0.14952783666436154</v>
      </c>
      <c r="L5472" s="21">
        <f>MAX(F5472:$F$5741)</f>
        <v>1257.96</v>
      </c>
      <c r="M5472" s="28">
        <f ca="1">IF(OFFSET($O5472,M$12,)&lt;&gt;"",_xlfn.STDEV.S(OFFSET($O5472,,,M$12))*SQRT($J$12/$G$12),"")</f>
        <v>0.1767697583751438</v>
      </c>
      <c r="N5472" s="30">
        <f ca="1">IF(OFFSET($O5472,N$12,)&lt;&gt;"",_xlfn.STDEV.S(OFFSET($O5472,,,N$12))*SQRT($J$12/$G$12),"")</f>
        <v>0.18950269579949253</v>
      </c>
      <c r="O5472" s="4">
        <f t="shared" ca="1" si="85"/>
        <v>1.1096735793820317E-2</v>
      </c>
    </row>
    <row r="5473" spans="2:15" x14ac:dyDescent="0.2">
      <c r="B5473" s="14">
        <v>33634</v>
      </c>
      <c r="C5473" s="25">
        <v>991.94</v>
      </c>
      <c r="D5473" s="25">
        <v>1007.21</v>
      </c>
      <c r="E5473" s="25">
        <v>991.94</v>
      </c>
      <c r="F5473" s="16">
        <v>1002.82</v>
      </c>
      <c r="G5473" s="28">
        <f ca="1">IFERROR($F5473/OFFSET($F5473,G$12,)-1,"")</f>
        <v>1.1100916506185721E-2</v>
      </c>
      <c r="H5473" s="29">
        <f ca="1">IFERROR($F5473/OFFSET($F5473,H$12,)-1,"")</f>
        <v>4.2594999220252561E-2</v>
      </c>
      <c r="I5473" s="29">
        <f ca="1">IFERROR($F5473/OFFSET($F5473,I$12,)-1,"")</f>
        <v>0.1353750353806964</v>
      </c>
      <c r="J5473" s="29">
        <f ca="1">IFERROR($F5473/OFFSET($F5473,J$12,)-1,"")</f>
        <v>2.7816497212200808E-2</v>
      </c>
      <c r="K5473" s="30">
        <f>F5473/VLOOKUP(YEAR(B5473),$Z$13:$AB$35,3,FALSE)-1</f>
        <v>0.13684234392536077</v>
      </c>
      <c r="L5473" s="21">
        <f>MAX(F5473:$F$5741)</f>
        <v>1257.96</v>
      </c>
      <c r="M5473" s="28">
        <f ca="1">IF(OFFSET($O5473,M$12,)&lt;&gt;"",_xlfn.STDEV.S(OFFSET($O5473,,,M$12))*SQRT($J$12/$G$12),"")</f>
        <v>0.17541750736035119</v>
      </c>
      <c r="N5473" s="30">
        <f ca="1">IF(OFFSET($O5473,N$12,)&lt;&gt;"",_xlfn.STDEV.S(OFFSET($O5473,,,N$12))*SQRT($J$12/$G$12),"")</f>
        <v>0.18934239893404334</v>
      </c>
      <c r="O5473" s="4">
        <f t="shared" ca="1" si="85"/>
        <v>1.1039753559455624E-2</v>
      </c>
    </row>
    <row r="5474" spans="2:15" x14ac:dyDescent="0.2">
      <c r="B5474" s="14">
        <v>33633</v>
      </c>
      <c r="C5474" s="25">
        <v>983.15</v>
      </c>
      <c r="D5474" s="25">
        <v>993.55</v>
      </c>
      <c r="E5474" s="25">
        <v>981.18</v>
      </c>
      <c r="F5474" s="16">
        <v>991.81</v>
      </c>
      <c r="G5474" s="28">
        <f ca="1">IFERROR($F5474/OFFSET($F5474,G$12,)-1,"")</f>
        <v>8.6750467821983257E-3</v>
      </c>
      <c r="H5474" s="29">
        <f ca="1">IFERROR($F5474/OFFSET($F5474,H$12,)-1,"")</f>
        <v>2.7122470537064292E-2</v>
      </c>
      <c r="I5474" s="29">
        <f ca="1">IFERROR($F5474/OFFSET($F5474,I$12,)-1,"")</f>
        <v>0.11690315315315303</v>
      </c>
      <c r="J5474" s="29">
        <f ca="1">IFERROR($F5474/OFFSET($F5474,J$12,)-1,"")</f>
        <v>1.8295875727676769E-2</v>
      </c>
      <c r="K5474" s="30">
        <f>F5474/VLOOKUP(YEAR(B5474),$Z$13:$AB$35,3,FALSE)-1</f>
        <v>0.12436090736982908</v>
      </c>
      <c r="L5474" s="21">
        <f>MAX(F5474:$F$5741)</f>
        <v>1257.96</v>
      </c>
      <c r="M5474" s="28">
        <f ca="1">IF(OFFSET($O5474,M$12,)&lt;&gt;"",_xlfn.STDEV.S(OFFSET($O5474,,,M$12))*SQRT($J$12/$G$12),"")</f>
        <v>0.1742862309041856</v>
      </c>
      <c r="N5474" s="30">
        <f ca="1">IF(OFFSET($O5474,N$12,)&lt;&gt;"",_xlfn.STDEV.S(OFFSET($O5474,,,N$12))*SQRT($J$12/$G$12),"")</f>
        <v>0.19359986820396169</v>
      </c>
      <c r="O5474" s="4">
        <f t="shared" ca="1" si="85"/>
        <v>8.6376347754375474E-3</v>
      </c>
    </row>
    <row r="5475" spans="2:15" x14ac:dyDescent="0.2">
      <c r="B5475" s="14">
        <v>33632</v>
      </c>
      <c r="C5475" s="25">
        <v>985.24</v>
      </c>
      <c r="D5475" s="25">
        <v>994.86</v>
      </c>
      <c r="E5475" s="25">
        <v>983.14</v>
      </c>
      <c r="F5475" s="16">
        <v>983.28</v>
      </c>
      <c r="G5475" s="28">
        <f ca="1">IFERROR($F5475/OFFSET($F5475,G$12,)-1,"")</f>
        <v>-1.7664615946884066E-3</v>
      </c>
      <c r="H5475" s="29">
        <f ca="1">IFERROR($F5475/OFFSET($F5475,H$12,)-1,"")</f>
        <v>2.4132651467019262E-2</v>
      </c>
      <c r="I5475" s="29">
        <f ca="1">IFERROR($F5475/OFFSET($F5475,I$12,)-1,"")</f>
        <v>0.11135223111352222</v>
      </c>
      <c r="J5475" s="29">
        <f ca="1">IFERROR($F5475/OFFSET($F5475,J$12,)-1,"")</f>
        <v>1.1896431070678837E-2</v>
      </c>
      <c r="K5475" s="30">
        <f>F5475/VLOOKUP(YEAR(B5475),$Z$13:$AB$35,3,FALSE)-1</f>
        <v>0.11469091156431732</v>
      </c>
      <c r="L5475" s="21">
        <f>MAX(F5475:$F$5741)</f>
        <v>1257.96</v>
      </c>
      <c r="M5475" s="28">
        <f ca="1">IF(OFFSET($O5475,M$12,)&lt;&gt;"",_xlfn.STDEV.S(OFFSET($O5475,,,M$12))*SQRT($J$12/$G$12),"")</f>
        <v>0.17671085387170579</v>
      </c>
      <c r="N5475" s="30">
        <f ca="1">IF(OFFSET($O5475,N$12,)&lt;&gt;"",_xlfn.STDEV.S(OFFSET($O5475,,,N$12))*SQRT($J$12/$G$12),"")</f>
        <v>0.19293150151596569</v>
      </c>
      <c r="O5475" s="4">
        <f t="shared" ca="1" si="85"/>
        <v>-1.7680236277564853E-3</v>
      </c>
    </row>
    <row r="5476" spans="2:15" x14ac:dyDescent="0.2">
      <c r="B5476" s="14">
        <v>33631</v>
      </c>
      <c r="C5476" s="25">
        <v>970.7</v>
      </c>
      <c r="D5476" s="25">
        <v>985.63</v>
      </c>
      <c r="E5476" s="25">
        <v>970.7</v>
      </c>
      <c r="F5476" s="16">
        <v>985.02</v>
      </c>
      <c r="G5476" s="28">
        <f ca="1">IFERROR($F5476/OFFSET($F5476,G$12,)-1,"")</f>
        <v>1.5536883344502206E-2</v>
      </c>
      <c r="H5476" s="29">
        <f ca="1">IFERROR($F5476/OFFSET($F5476,H$12,)-1,"")</f>
        <v>2.2844800731033565E-2</v>
      </c>
      <c r="I5476" s="29">
        <f ca="1">IFERROR($F5476/OFFSET($F5476,I$12,)-1,"")</f>
        <v>8.7038569773216334E-2</v>
      </c>
      <c r="J5476" s="29">
        <f ca="1">IFERROR($F5476/OFFSET($F5476,J$12,)-1,"")</f>
        <v>2.5645831381001516E-2</v>
      </c>
      <c r="K5476" s="30">
        <f>F5476/VLOOKUP(YEAR(B5476),$Z$13:$AB$35,3,FALSE)-1</f>
        <v>0.116663454671186</v>
      </c>
      <c r="L5476" s="21">
        <f>MAX(F5476:$F$5741)</f>
        <v>1257.96</v>
      </c>
      <c r="M5476" s="28">
        <f ca="1">IF(OFFSET($O5476,M$12,)&lt;&gt;"",_xlfn.STDEV.S(OFFSET($O5476,,,M$12))*SQRT($J$12/$G$12),"")</f>
        <v>0.18366010936080945</v>
      </c>
      <c r="N5476" s="30">
        <f ca="1">IF(OFFSET($O5476,N$12,)&lt;&gt;"",_xlfn.STDEV.S(OFFSET($O5476,,,N$12))*SQRT($J$12/$G$12),"")</f>
        <v>0.20013419795607545</v>
      </c>
      <c r="O5476" s="4">
        <f t="shared" ca="1" si="85"/>
        <v>1.5417421757366731E-2</v>
      </c>
    </row>
    <row r="5477" spans="2:15" x14ac:dyDescent="0.2">
      <c r="B5477" s="14">
        <v>33630</v>
      </c>
      <c r="C5477" s="25">
        <v>962.39</v>
      </c>
      <c r="D5477" s="25">
        <v>970.02</v>
      </c>
      <c r="E5477" s="25">
        <v>962.39</v>
      </c>
      <c r="F5477" s="16">
        <v>969.95</v>
      </c>
      <c r="G5477" s="28">
        <f ca="1">IFERROR($F5477/OFFSET($F5477,G$12,)-1,"")</f>
        <v>8.4212715080314027E-3</v>
      </c>
      <c r="H5477" s="29">
        <f ca="1">IFERROR($F5477/OFFSET($F5477,H$12,)-1,"")</f>
        <v>1.3108418633799968E-2</v>
      </c>
      <c r="I5477" s="29">
        <f ca="1">IFERROR($F5477/OFFSET($F5477,I$12,)-1,"")</f>
        <v>5.5727891156462706E-2</v>
      </c>
      <c r="J5477" s="29">
        <f ca="1">IFERROR($F5477/OFFSET($F5477,J$12,)-1,"")</f>
        <v>-8.3122035007361372E-3</v>
      </c>
      <c r="K5477" s="30">
        <f>F5477/VLOOKUP(YEAR(B5477),$Z$13:$AB$35,3,FALSE)-1</f>
        <v>9.9579417532960735E-2</v>
      </c>
      <c r="L5477" s="21">
        <f>MAX(F5477:$F$5741)</f>
        <v>1257.96</v>
      </c>
      <c r="M5477" s="28">
        <f ca="1">IF(OFFSET($O5477,M$12,)&lt;&gt;"",_xlfn.STDEV.S(OFFSET($O5477,,,M$12))*SQRT($J$12/$G$12),"")</f>
        <v>0.18744332044911521</v>
      </c>
      <c r="N5477" s="30">
        <f ca="1">IF(OFFSET($O5477,N$12,)&lt;&gt;"",_xlfn.STDEV.S(OFFSET($O5477,,,N$12))*SQRT($J$12/$G$12),"")</f>
        <v>0.20100638040371371</v>
      </c>
      <c r="O5477" s="4">
        <f t="shared" ca="1" si="85"/>
        <v>8.3860104249246174E-3</v>
      </c>
    </row>
    <row r="5478" spans="2:15" x14ac:dyDescent="0.2">
      <c r="B5478" s="14">
        <v>33627</v>
      </c>
      <c r="C5478" s="25">
        <v>965.62</v>
      </c>
      <c r="D5478" s="25">
        <v>965.62</v>
      </c>
      <c r="E5478" s="25">
        <v>960.82</v>
      </c>
      <c r="F5478" s="16">
        <v>961.85</v>
      </c>
      <c r="G5478" s="28">
        <f ca="1">IFERROR($F5478/OFFSET($F5478,G$12,)-1,"")</f>
        <v>-3.9042273358049773E-3</v>
      </c>
      <c r="H5478" s="29">
        <f ca="1">IFERROR($F5478/OFFSET($F5478,H$12,)-1,"")</f>
        <v>-5.3668927862342564E-3</v>
      </c>
      <c r="I5478" s="29">
        <f ca="1">IFERROR($F5478/OFFSET($F5478,I$12,)-1,"")</f>
        <v>3.9208695276373273E-2</v>
      </c>
      <c r="J5478" s="29">
        <f ca="1">IFERROR($F5478/OFFSET($F5478,J$12,)-1,"")</f>
        <v>-2.823802788442098E-2</v>
      </c>
      <c r="K5478" s="30">
        <f>F5478/VLOOKUP(YEAR(B5478),$Z$13:$AB$35,3,FALSE)-1</f>
        <v>9.0396889276847636E-2</v>
      </c>
      <c r="L5478" s="21">
        <f>MAX(F5478:$F$5741)</f>
        <v>1257.96</v>
      </c>
      <c r="M5478" s="28">
        <f ca="1">IF(OFFSET($O5478,M$12,)&lt;&gt;"",_xlfn.STDEV.S(OFFSET($O5478,,,M$12))*SQRT($J$12/$G$12),"")</f>
        <v>0.18742639072616105</v>
      </c>
      <c r="N5478" s="30">
        <f ca="1">IF(OFFSET($O5478,N$12,)&lt;&gt;"",_xlfn.STDEV.S(OFFSET($O5478,,,N$12))*SQRT($J$12/$G$12),"")</f>
        <v>0.20016511493502329</v>
      </c>
      <c r="O5478" s="4">
        <f t="shared" ca="1" si="85"/>
        <v>-3.9118687269865133E-3</v>
      </c>
    </row>
    <row r="5479" spans="2:15" x14ac:dyDescent="0.2">
      <c r="B5479" s="14">
        <v>33626</v>
      </c>
      <c r="C5479" s="25">
        <v>960.65</v>
      </c>
      <c r="D5479" s="25">
        <v>968.71</v>
      </c>
      <c r="E5479" s="25">
        <v>960.65</v>
      </c>
      <c r="F5479" s="16">
        <v>965.62</v>
      </c>
      <c r="G5479" s="28">
        <f ca="1">IFERROR($F5479/OFFSET($F5479,G$12,)-1,"")</f>
        <v>5.7389257480913169E-3</v>
      </c>
      <c r="H5479" s="29">
        <f ca="1">IFERROR($F5479/OFFSET($F5479,H$12,)-1,"")</f>
        <v>-1.2425704641005897E-4</v>
      </c>
      <c r="I5479" s="29">
        <f ca="1">IFERROR($F5479/OFFSET($F5479,I$12,)-1,"")</f>
        <v>4.206595873262553E-2</v>
      </c>
      <c r="J5479" s="29">
        <f ca="1">IFERROR($F5479/OFFSET($F5479,J$12,)-1,"")</f>
        <v>-4.394059405940598E-2</v>
      </c>
      <c r="K5479" s="30">
        <f>F5479/VLOOKUP(YEAR(B5479),$Z$13:$AB$35,3,FALSE)-1</f>
        <v>9.4670732675063096E-2</v>
      </c>
      <c r="L5479" s="21">
        <f>MAX(F5479:$F$5741)</f>
        <v>1257.96</v>
      </c>
      <c r="M5479" s="28">
        <f ca="1">IF(OFFSET($O5479,M$12,)&lt;&gt;"",_xlfn.STDEV.S(OFFSET($O5479,,,M$12))*SQRT($J$12/$G$12),"")</f>
        <v>0.18884141233475241</v>
      </c>
      <c r="N5479" s="30">
        <f ca="1">IF(OFFSET($O5479,N$12,)&lt;&gt;"",_xlfn.STDEV.S(OFFSET($O5479,,,N$12))*SQRT($J$12/$G$12),"")</f>
        <v>0.20063098809810143</v>
      </c>
      <c r="O5479" s="4">
        <f t="shared" ca="1" si="85"/>
        <v>5.7225208481303316E-3</v>
      </c>
    </row>
    <row r="5480" spans="2:15" x14ac:dyDescent="0.2">
      <c r="B5480" s="14">
        <v>33625</v>
      </c>
      <c r="C5480" s="25">
        <v>962.91</v>
      </c>
      <c r="D5480" s="25">
        <v>962.91</v>
      </c>
      <c r="E5480" s="25">
        <v>957.09</v>
      </c>
      <c r="F5480" s="16">
        <v>960.11</v>
      </c>
      <c r="G5480" s="28">
        <f ca="1">IFERROR($F5480/OFFSET($F5480,G$12,)-1,"")</f>
        <v>-3.0217440966957554E-3</v>
      </c>
      <c r="H5480" s="29">
        <f ca="1">IFERROR($F5480/OFFSET($F5480,H$12,)-1,"")</f>
        <v>-2.2032154474501686E-3</v>
      </c>
      <c r="I5480" s="29">
        <f ca="1">IFERROR($F5480/OFFSET($F5480,I$12,)-1,"")</f>
        <v>4.3949591710250147E-2</v>
      </c>
      <c r="J5480" s="29">
        <f ca="1">IFERROR($F5480/OFFSET($F5480,J$12,)-1,"")</f>
        <v>-4.1299290043635861E-2</v>
      </c>
      <c r="K5480" s="30">
        <f>F5480/VLOOKUP(YEAR(B5480),$Z$13:$AB$35,3,FALSE)-1</f>
        <v>8.842434616997874E-2</v>
      </c>
      <c r="L5480" s="21">
        <f>MAX(F5480:$F$5741)</f>
        <v>1257.96</v>
      </c>
      <c r="M5480" s="28">
        <f ca="1">IF(OFFSET($O5480,M$12,)&lt;&gt;"",_xlfn.STDEV.S(OFFSET($O5480,,,M$12))*SQRT($J$12/$G$12),"")</f>
        <v>0.1882586025344436</v>
      </c>
      <c r="N5480" s="30">
        <f ca="1">IF(OFFSET($O5480,N$12,)&lt;&gt;"",_xlfn.STDEV.S(OFFSET($O5480,,,N$12))*SQRT($J$12/$G$12),"")</f>
        <v>0.20022882855594334</v>
      </c>
      <c r="O5480" s="4">
        <f t="shared" ca="1" si="85"/>
        <v>-3.0263187834014462E-3</v>
      </c>
    </row>
    <row r="5481" spans="2:15" x14ac:dyDescent="0.2">
      <c r="B5481" s="14">
        <v>33624</v>
      </c>
      <c r="C5481" s="25">
        <v>958.05</v>
      </c>
      <c r="D5481" s="25">
        <v>965.57</v>
      </c>
      <c r="E5481" s="25">
        <v>958.05</v>
      </c>
      <c r="F5481" s="16">
        <v>963.02</v>
      </c>
      <c r="G5481" s="28">
        <f ca="1">IFERROR($F5481/OFFSET($F5481,G$12,)-1,"")</f>
        <v>5.8700647587215382E-3</v>
      </c>
      <c r="H5481" s="29">
        <f ca="1">IFERROR($F5481/OFFSET($F5481,H$12,)-1,"")</f>
        <v>2.7057004212659219E-2</v>
      </c>
      <c r="I5481" s="29">
        <f ca="1">IFERROR($F5481/OFFSET($F5481,I$12,)-1,"")</f>
        <v>5.3782266624355701E-2</v>
      </c>
      <c r="J5481" s="29">
        <f ca="1">IFERROR($F5481/OFFSET($F5481,J$12,)-1,"")</f>
        <v>3.4871100508290453E-2</v>
      </c>
      <c r="K5481" s="30">
        <f>F5481/VLOOKUP(YEAR(B5481),$Z$13:$AB$35,3,FALSE)-1</f>
        <v>9.1723254469397109E-2</v>
      </c>
      <c r="L5481" s="21">
        <f>MAX(F5481:$F$5741)</f>
        <v>1257.96</v>
      </c>
      <c r="M5481" s="28">
        <f ca="1">IF(OFFSET($O5481,M$12,)&lt;&gt;"",_xlfn.STDEV.S(OFFSET($O5481,,,M$12))*SQRT($J$12/$G$12),"")</f>
        <v>0.18806953309939109</v>
      </c>
      <c r="N5481" s="30">
        <f ca="1">IF(OFFSET($O5481,N$12,)&lt;&gt;"",_xlfn.STDEV.S(OFFSET($O5481,,,N$12))*SQRT($J$12/$G$12),"")</f>
        <v>0.2025965700593621</v>
      </c>
      <c r="O5481" s="4">
        <f t="shared" ca="1" si="85"/>
        <v>5.8529030560393906E-3</v>
      </c>
    </row>
    <row r="5482" spans="2:15" x14ac:dyDescent="0.2">
      <c r="B5482" s="14">
        <v>33623</v>
      </c>
      <c r="C5482" s="25">
        <v>967.1</v>
      </c>
      <c r="D5482" s="25">
        <v>967.1</v>
      </c>
      <c r="E5482" s="25">
        <v>954.26</v>
      </c>
      <c r="F5482" s="16">
        <v>957.4</v>
      </c>
      <c r="G5482" s="28">
        <f ca="1">IFERROR($F5482/OFFSET($F5482,G$12,)-1,"")</f>
        <v>-9.9685638649900099E-3</v>
      </c>
      <c r="H5482" s="29">
        <f ca="1">IFERROR($F5482/OFFSET($F5482,H$12,)-1,"")</f>
        <v>2.8577567683713001E-2</v>
      </c>
      <c r="I5482" s="29">
        <f ca="1">IFERROR($F5482/OFFSET($F5482,I$12,)-1,"")</f>
        <v>5.3384385177361215E-2</v>
      </c>
      <c r="J5482" s="29">
        <f ca="1">IFERROR($F5482/OFFSET($F5482,J$12,)-1,"")</f>
        <v>3.8901850143779448E-2</v>
      </c>
      <c r="K5482" s="30">
        <f>F5482/VLOOKUP(YEAR(B5482),$Z$13:$AB$35,3,FALSE)-1</f>
        <v>8.5352166963303944E-2</v>
      </c>
      <c r="L5482" s="21">
        <f>MAX(F5482:$F$5741)</f>
        <v>1257.96</v>
      </c>
      <c r="M5482" s="28">
        <f ca="1">IF(OFFSET($O5482,M$12,)&lt;&gt;"",_xlfn.STDEV.S(OFFSET($O5482,,,M$12))*SQRT($J$12/$G$12),"")</f>
        <v>0.19534101356435538</v>
      </c>
      <c r="N5482" s="30">
        <f ca="1">IF(OFFSET($O5482,N$12,)&lt;&gt;"",_xlfn.STDEV.S(OFFSET($O5482,,,N$12))*SQRT($J$12/$G$12),"")</f>
        <v>0.20263922909723461</v>
      </c>
      <c r="O5482" s="4">
        <f t="shared" ca="1" si="85"/>
        <v>-1.001858268591134E-2</v>
      </c>
    </row>
    <row r="5483" spans="2:15" x14ac:dyDescent="0.2">
      <c r="B5483" s="14">
        <v>33620</v>
      </c>
      <c r="C5483" s="25">
        <v>965.92</v>
      </c>
      <c r="D5483" s="25">
        <v>967.21</v>
      </c>
      <c r="E5483" s="25">
        <v>962.97</v>
      </c>
      <c r="F5483" s="16">
        <v>967.04</v>
      </c>
      <c r="G5483" s="28">
        <f ca="1">IFERROR($F5483/OFFSET($F5483,G$12,)-1,"")</f>
        <v>1.3461180027749542E-3</v>
      </c>
      <c r="H5483" s="29">
        <f ca="1">IFERROR($F5483/OFFSET($F5483,H$12,)-1,"")</f>
        <v>3.9380911435941579E-2</v>
      </c>
      <c r="I5483" s="29">
        <f ca="1">IFERROR($F5483/OFFSET($F5483,I$12,)-1,"")</f>
        <v>6.2809790194419124E-2</v>
      </c>
      <c r="J5483" s="29">
        <f ca="1">IFERROR($F5483/OFFSET($F5483,J$12,)-1,"")</f>
        <v>3.131132155959393E-2</v>
      </c>
      <c r="K5483" s="30">
        <f>F5483/VLOOKUP(YEAR(B5483),$Z$13:$AB$35,3,FALSE)-1</f>
        <v>9.6280509233542144E-2</v>
      </c>
      <c r="L5483" s="21">
        <f>MAX(F5483:$F$5741)</f>
        <v>1257.96</v>
      </c>
      <c r="M5483" s="28">
        <f ca="1">IF(OFFSET($O5483,M$12,)&lt;&gt;"",_xlfn.STDEV.S(OFFSET($O5483,,,M$12))*SQRT($J$12/$G$12),"")</f>
        <v>0.19432752680462773</v>
      </c>
      <c r="N5483" s="30">
        <f ca="1">IF(OFFSET($O5483,N$12,)&lt;&gt;"",_xlfn.STDEV.S(OFFSET($O5483,,,N$12))*SQRT($J$12/$G$12),"")</f>
        <v>0.20223155176962229</v>
      </c>
      <c r="O5483" s="4">
        <f t="shared" ca="1" si="85"/>
        <v>1.3452127981866582E-3</v>
      </c>
    </row>
    <row r="5484" spans="2:15" x14ac:dyDescent="0.2">
      <c r="B5484" s="14">
        <v>33619</v>
      </c>
      <c r="C5484" s="25">
        <v>963.1</v>
      </c>
      <c r="D5484" s="25">
        <v>965.74</v>
      </c>
      <c r="E5484" s="25">
        <v>958.98</v>
      </c>
      <c r="F5484" s="16">
        <v>965.74</v>
      </c>
      <c r="G5484" s="28">
        <f ca="1">IFERROR($F5484/OFFSET($F5484,G$12,)-1,"")</f>
        <v>3.6477765191273992E-3</v>
      </c>
      <c r="H5484" s="29">
        <f ca="1">IFERROR($F5484/OFFSET($F5484,H$12,)-1,"")</f>
        <v>5.3553700976381347E-2</v>
      </c>
      <c r="I5484" s="29">
        <f ca="1">IFERROR($F5484/OFFSET($F5484,I$12,)-1,"")</f>
        <v>5.1809577747040425E-2</v>
      </c>
      <c r="J5484" s="29">
        <f ca="1">IFERROR($F5484/OFFSET($F5484,J$12,)-1,"")</f>
        <v>-8.2769466343857179E-4</v>
      </c>
      <c r="K5484" s="30">
        <f>F5484/VLOOKUP(YEAR(B5484),$Z$13:$AB$35,3,FALSE)-1</f>
        <v>9.4806770130709372E-2</v>
      </c>
      <c r="L5484" s="21">
        <f>MAX(F5484:$F$5741)</f>
        <v>1257.96</v>
      </c>
      <c r="M5484" s="28">
        <f ca="1">IF(OFFSET($O5484,M$12,)&lt;&gt;"",_xlfn.STDEV.S(OFFSET($O5484,,,M$12))*SQRT($J$12/$G$12),"")</f>
        <v>0.19429935097568243</v>
      </c>
      <c r="N5484" s="30">
        <f ca="1">IF(OFFSET($O5484,N$12,)&lt;&gt;"",_xlfn.STDEV.S(OFFSET($O5484,,,N$12))*SQRT($J$12/$G$12),"")</f>
        <v>0.20241889315034328</v>
      </c>
      <c r="O5484" s="4">
        <f t="shared" ca="1" si="85"/>
        <v>3.6411395176625871E-3</v>
      </c>
    </row>
    <row r="5485" spans="2:15" x14ac:dyDescent="0.2">
      <c r="B5485" s="14">
        <v>33618</v>
      </c>
      <c r="C5485" s="25">
        <v>938.64</v>
      </c>
      <c r="D5485" s="25">
        <v>962.26</v>
      </c>
      <c r="E5485" s="25">
        <v>938.64</v>
      </c>
      <c r="F5485" s="16">
        <v>962.23</v>
      </c>
      <c r="G5485" s="28">
        <f ca="1">IFERROR($F5485/OFFSET($F5485,G$12,)-1,"")</f>
        <v>2.6214472351090645E-2</v>
      </c>
      <c r="H5485" s="29">
        <f ca="1">IFERROR($F5485/OFFSET($F5485,H$12,)-1,"")</f>
        <v>5.5146171897273888E-2</v>
      </c>
      <c r="I5485" s="29">
        <f ca="1">IFERROR($F5485/OFFSET($F5485,I$12,)-1,"")</f>
        <v>3.1959503662473354E-2</v>
      </c>
      <c r="J5485" s="29">
        <f ca="1">IFERROR($F5485/OFFSET($F5485,J$12,)-1,"")</f>
        <v>3.1484242241011096E-3</v>
      </c>
      <c r="K5485" s="30">
        <f>F5485/VLOOKUP(YEAR(B5485),$Z$13:$AB$35,3,FALSE)-1</f>
        <v>9.0827674553060289E-2</v>
      </c>
      <c r="L5485" s="21">
        <f>MAX(F5485:$F$5741)</f>
        <v>1257.96</v>
      </c>
      <c r="M5485" s="28">
        <f ca="1">IF(OFFSET($O5485,M$12,)&lt;&gt;"",_xlfn.STDEV.S(OFFSET($O5485,,,M$12))*SQRT($J$12/$G$12),"")</f>
        <v>0.1939559660417228</v>
      </c>
      <c r="N5485" s="30">
        <f ca="1">IF(OFFSET($O5485,N$12,)&lt;&gt;"",_xlfn.STDEV.S(OFFSET($O5485,,,N$12))*SQRT($J$12/$G$12),"")</f>
        <v>0.20258708363887665</v>
      </c>
      <c r="O5485" s="4">
        <f t="shared" ca="1" si="85"/>
        <v>2.5876762282539746E-2</v>
      </c>
    </row>
    <row r="5486" spans="2:15" x14ac:dyDescent="0.2">
      <c r="B5486" s="14">
        <v>33617</v>
      </c>
      <c r="C5486" s="25">
        <v>931.24</v>
      </c>
      <c r="D5486" s="25">
        <v>940.17</v>
      </c>
      <c r="E5486" s="25">
        <v>931.24</v>
      </c>
      <c r="F5486" s="16">
        <v>937.65</v>
      </c>
      <c r="G5486" s="28">
        <f ca="1">IFERROR($F5486/OFFSET($F5486,G$12,)-1,"")</f>
        <v>7.3592608508810109E-3</v>
      </c>
      <c r="H5486" s="29">
        <f ca="1">IFERROR($F5486/OFFSET($F5486,H$12,)-1,"")</f>
        <v>1.5245189861082364E-2</v>
      </c>
      <c r="I5486" s="29">
        <f ca="1">IFERROR($F5486/OFFSET($F5486,I$12,)-1,"")</f>
        <v>-1.2116103882421125E-2</v>
      </c>
      <c r="J5486" s="29">
        <f ca="1">IFERROR($F5486/OFFSET($F5486,J$12,)-1,"")</f>
        <v>-2.757612212727123E-2</v>
      </c>
      <c r="K5486" s="30">
        <f>F5486/VLOOKUP(YEAR(B5486),$Z$13:$AB$35,3,FALSE)-1</f>
        <v>6.2962669054879683E-2</v>
      </c>
      <c r="L5486" s="21">
        <f>MAX(F5486:$F$5741)</f>
        <v>1257.96</v>
      </c>
      <c r="M5486" s="28">
        <f ca="1">IF(OFFSET($O5486,M$12,)&lt;&gt;"",_xlfn.STDEV.S(OFFSET($O5486,,,M$12))*SQRT($J$12/$G$12),"")</f>
        <v>0.17678827316011594</v>
      </c>
      <c r="N5486" s="30">
        <f ca="1">IF(OFFSET($O5486,N$12,)&lt;&gt;"",_xlfn.STDEV.S(OFFSET($O5486,,,N$12))*SQRT($J$12/$G$12),"")</f>
        <v>0.20358330003648709</v>
      </c>
      <c r="O5486" s="4">
        <f t="shared" ca="1" si="85"/>
        <v>7.3323136177944311E-3</v>
      </c>
    </row>
    <row r="5487" spans="2:15" x14ac:dyDescent="0.2">
      <c r="B5487" s="14">
        <v>33616</v>
      </c>
      <c r="C5487" s="25">
        <v>930.77</v>
      </c>
      <c r="D5487" s="25">
        <v>931.01</v>
      </c>
      <c r="E5487" s="25">
        <v>921.73</v>
      </c>
      <c r="F5487" s="16">
        <v>930.8</v>
      </c>
      <c r="G5487" s="28">
        <f ca="1">IFERROR($F5487/OFFSET($F5487,G$12,)-1,"")</f>
        <v>4.2992261392948983E-4</v>
      </c>
      <c r="H5487" s="29">
        <f ca="1">IFERROR($F5487/OFFSET($F5487,H$12,)-1,"")</f>
        <v>3.2341067388314659E-2</v>
      </c>
      <c r="I5487" s="29">
        <f ca="1">IFERROR($F5487/OFFSET($F5487,I$12,)-1,"")</f>
        <v>-2.6583840538788261E-2</v>
      </c>
      <c r="J5487" s="29">
        <f ca="1">IFERROR($F5487/OFFSET($F5487,J$12,)-1,"")</f>
        <v>-2.5054466230936878E-2</v>
      </c>
      <c r="K5487" s="30">
        <f>F5487/VLOOKUP(YEAR(B5487),$Z$13:$AB$35,3,FALSE)-1</f>
        <v>5.5197197628413575E-2</v>
      </c>
      <c r="L5487" s="21">
        <f>MAX(F5487:$F$5741)</f>
        <v>1257.96</v>
      </c>
      <c r="M5487" s="28">
        <f ca="1">IF(OFFSET($O5487,M$12,)&lt;&gt;"",_xlfn.STDEV.S(OFFSET($O5487,,,M$12))*SQRT($J$12/$G$12),"")</f>
        <v>0.17674455896129929</v>
      </c>
      <c r="N5487" s="30">
        <f ca="1">IF(OFFSET($O5487,N$12,)&lt;&gt;"",_xlfn.STDEV.S(OFFSET($O5487,,,N$12))*SQRT($J$12/$G$12),"")</f>
        <v>0.20306429814621146</v>
      </c>
      <c r="O5487" s="4">
        <f t="shared" ca="1" si="85"/>
        <v>4.2983022368199515E-4</v>
      </c>
    </row>
    <row r="5488" spans="2:15" x14ac:dyDescent="0.2">
      <c r="B5488" s="14">
        <v>33613</v>
      </c>
      <c r="C5488" s="25">
        <v>917.64</v>
      </c>
      <c r="D5488" s="25">
        <v>935.52</v>
      </c>
      <c r="E5488" s="25">
        <v>917.64</v>
      </c>
      <c r="F5488" s="16">
        <v>930.4</v>
      </c>
      <c r="G5488" s="28">
        <f ca="1">IFERROR($F5488/OFFSET($F5488,G$12,)-1,"")</f>
        <v>1.500027273223159E-2</v>
      </c>
      <c r="H5488" s="29">
        <f ca="1">IFERROR($F5488/OFFSET($F5488,H$12,)-1,"")</f>
        <v>5.4743739442926653E-2</v>
      </c>
      <c r="I5488" s="29">
        <f ca="1">IFERROR($F5488/OFFSET($F5488,I$12,)-1,"")</f>
        <v>-3.544511139447859E-2</v>
      </c>
      <c r="J5488" s="29">
        <f ca="1">IFERROR($F5488/OFFSET($F5488,J$12,)-1,"")</f>
        <v>-5.600649350649356E-2</v>
      </c>
      <c r="K5488" s="30">
        <f>F5488/VLOOKUP(YEAR(B5488),$Z$13:$AB$35,3,FALSE)-1</f>
        <v>5.4743739442926653E-2</v>
      </c>
      <c r="L5488" s="21">
        <f>MAX(F5488:$F$5741)</f>
        <v>1257.96</v>
      </c>
      <c r="M5488" s="28">
        <f ca="1">IF(OFFSET($O5488,M$12,)&lt;&gt;"",_xlfn.STDEV.S(OFFSET($O5488,,,M$12))*SQRT($J$12/$G$12),"")</f>
        <v>0.17653014583761048</v>
      </c>
      <c r="N5488" s="30">
        <f ca="1">IF(OFFSET($O5488,N$12,)&lt;&gt;"",_xlfn.STDEV.S(OFFSET($O5488,,,N$12))*SQRT($J$12/$G$12),"")</f>
        <v>0.20440725564064349</v>
      </c>
      <c r="O5488" s="4">
        <f t="shared" ca="1" si="85"/>
        <v>1.4888881195420554E-2</v>
      </c>
    </row>
    <row r="5489" spans="2:15" x14ac:dyDescent="0.2">
      <c r="B5489" s="14">
        <v>33612</v>
      </c>
      <c r="C5489" s="25">
        <v>912</v>
      </c>
      <c r="D5489" s="25">
        <v>918.86</v>
      </c>
      <c r="E5489" s="25">
        <v>912</v>
      </c>
      <c r="F5489" s="16">
        <v>916.65</v>
      </c>
      <c r="G5489" s="28">
        <f ca="1">IFERROR($F5489/OFFSET($F5489,G$12,)-1,"")</f>
        <v>5.1648134745705399E-3</v>
      </c>
      <c r="H5489" s="29">
        <f ca="1">IFERROR($F5489/OFFSET($F5489,H$12,)-1,"")</f>
        <v>3.7814888196999741E-2</v>
      </c>
      <c r="I5489" s="29">
        <f ca="1">IFERROR($F5489/OFFSET($F5489,I$12,)-1,"")</f>
        <v>-4.71215617788312E-2</v>
      </c>
      <c r="J5489" s="29">
        <f ca="1">IFERROR($F5489/OFFSET($F5489,J$12,)-1,"")</f>
        <v>-0.10092687950566426</v>
      </c>
      <c r="K5489" s="30">
        <f>F5489/VLOOKUP(YEAR(B5489),$Z$13:$AB$35,3,FALSE)-1</f>
        <v>3.9156114316808432E-2</v>
      </c>
      <c r="L5489" s="21">
        <f>MAX(F5489:$F$5741)</f>
        <v>1257.96</v>
      </c>
      <c r="M5489" s="28">
        <f ca="1">IF(OFFSET($O5489,M$12,)&lt;&gt;"",_xlfn.STDEV.S(OFFSET($O5489,,,M$12))*SQRT($J$12/$G$12),"")</f>
        <v>0.17153082910769926</v>
      </c>
      <c r="N5489" s="30">
        <f ca="1">IF(OFFSET($O5489,N$12,)&lt;&gt;"",_xlfn.STDEV.S(OFFSET($O5489,,,N$12))*SQRT($J$12/$G$12),"")</f>
        <v>0.20153431883759915</v>
      </c>
      <c r="O5489" s="4">
        <f t="shared" ca="1" si="85"/>
        <v>5.1515215726092214E-3</v>
      </c>
    </row>
    <row r="5490" spans="2:15" x14ac:dyDescent="0.2">
      <c r="B5490" s="14">
        <v>33611</v>
      </c>
      <c r="C5490" s="25">
        <v>922.49</v>
      </c>
      <c r="D5490" s="25">
        <v>922.49</v>
      </c>
      <c r="E5490" s="25">
        <v>908.22</v>
      </c>
      <c r="F5490" s="16">
        <v>911.94</v>
      </c>
      <c r="G5490" s="28">
        <f ca="1">IFERROR($F5490/OFFSET($F5490,G$12,)-1,"")</f>
        <v>-1.259244020485728E-2</v>
      </c>
      <c r="H5490" s="29">
        <f ca="1">IFERROR($F5490/OFFSET($F5490,H$12,)-1,"")</f>
        <v>2.6959459459459545E-2</v>
      </c>
      <c r="I5490" s="29">
        <f ca="1">IFERROR($F5490/OFFSET($F5490,I$12,)-1,"")</f>
        <v>-5.2854605693632317E-2</v>
      </c>
      <c r="J5490" s="29">
        <f ca="1">IFERROR($F5490/OFFSET($F5490,J$12,)-1,"")</f>
        <v>-9.3688196300970916E-2</v>
      </c>
      <c r="K5490" s="30">
        <f>F5490/VLOOKUP(YEAR(B5490),$Z$13:$AB$35,3,FALSE)-1</f>
        <v>3.3816644182698363E-2</v>
      </c>
      <c r="L5490" s="21">
        <f>MAX(F5490:$F$5741)</f>
        <v>1257.96</v>
      </c>
      <c r="M5490" s="28">
        <f ca="1">IF(OFFSET($O5490,M$12,)&lt;&gt;"",_xlfn.STDEV.S(OFFSET($O5490,,,M$12))*SQRT($J$12/$G$12),"")</f>
        <v>0.1702549487984478</v>
      </c>
      <c r="N5490" s="30">
        <f ca="1">IF(OFFSET($O5490,N$12,)&lt;&gt;"",_xlfn.STDEV.S(OFFSET($O5490,,,N$12))*SQRT($J$12/$G$12),"")</f>
        <v>0.20434182024980921</v>
      </c>
      <c r="O5490" s="4">
        <f t="shared" ca="1" si="85"/>
        <v>-1.2672396922613578E-2</v>
      </c>
    </row>
    <row r="5491" spans="2:15" x14ac:dyDescent="0.2">
      <c r="B5491" s="14">
        <v>33610</v>
      </c>
      <c r="C5491" s="25">
        <v>901.89</v>
      </c>
      <c r="D5491" s="25">
        <v>924.62</v>
      </c>
      <c r="E5491" s="25">
        <v>901.89</v>
      </c>
      <c r="F5491" s="16">
        <v>923.57</v>
      </c>
      <c r="G5491" s="28">
        <f ca="1">IFERROR($F5491/OFFSET($F5491,G$12,)-1,"")</f>
        <v>2.4322345947384916E-2</v>
      </c>
      <c r="H5491" s="29">
        <f ca="1">IFERROR($F5491/OFFSET($F5491,H$12,)-1,"")</f>
        <v>4.3865002938650033E-2</v>
      </c>
      <c r="I5491" s="29">
        <f ca="1">IFERROR($F5491/OFFSET($F5491,I$12,)-1,"")</f>
        <v>-5.9261522790934551E-2</v>
      </c>
      <c r="J5491" s="29">
        <f ca="1">IFERROR($F5491/OFFSET($F5491,J$12,)-1,"")</f>
        <v>-7.6429999999999998E-2</v>
      </c>
      <c r="K5491" s="30">
        <f>F5491/VLOOKUP(YEAR(B5491),$Z$13:$AB$35,3,FALSE)-1</f>
        <v>4.7000940925735035E-2</v>
      </c>
      <c r="L5491" s="21">
        <f>MAX(F5491:$F$5741)</f>
        <v>1257.96</v>
      </c>
      <c r="M5491" s="28">
        <f ca="1">IF(OFFSET($O5491,M$12,)&lt;&gt;"",_xlfn.STDEV.S(OFFSET($O5491,,,M$12))*SQRT($J$12/$G$12),"")</f>
        <v>0.17236279668432841</v>
      </c>
      <c r="N5491" s="30">
        <f ca="1">IF(OFFSET($O5491,N$12,)&lt;&gt;"",_xlfn.STDEV.S(OFFSET($O5491,,,N$12))*SQRT($J$12/$G$12),"")</f>
        <v>0.20453379739895838</v>
      </c>
      <c r="O5491" s="4">
        <f t="shared" ca="1" si="85"/>
        <v>2.4031268045278983E-2</v>
      </c>
    </row>
    <row r="5492" spans="2:15" x14ac:dyDescent="0.2">
      <c r="B5492" s="14">
        <v>33606</v>
      </c>
      <c r="C5492" s="25">
        <v>882.79</v>
      </c>
      <c r="D5492" s="25">
        <v>901.64</v>
      </c>
      <c r="E5492" s="25">
        <v>882.79</v>
      </c>
      <c r="F5492" s="16">
        <v>901.64</v>
      </c>
      <c r="G5492" s="28">
        <f ca="1">IFERROR($F5492/OFFSET($F5492,G$12,)-1,"")</f>
        <v>2.2140095906406199E-2</v>
      </c>
      <c r="H5492" s="29">
        <f ca="1">IFERROR($F5492/OFFSET($F5492,H$12,)-1,"")</f>
        <v>-4.9771009214809592E-3</v>
      </c>
      <c r="I5492" s="29">
        <f ca="1">IFERROR($F5492/OFFSET($F5492,I$12,)-1,"")</f>
        <v>-8.8064245329773194E-2</v>
      </c>
      <c r="J5492" s="29" t="str">
        <f ca="1">IFERROR($F5492/OFFSET($F5492,J$12,)-1,"")</f>
        <v/>
      </c>
      <c r="K5492" s="30">
        <f>F5492/VLOOKUP(YEAR(B5492),$Z$13:$AB$35,3,FALSE)-1</f>
        <v>2.2140095906406199E-2</v>
      </c>
      <c r="L5492" s="21">
        <f>MAX(F5492:$F$5741)</f>
        <v>1257.96</v>
      </c>
      <c r="M5492" s="28">
        <f ca="1">IF(OFFSET($O5492,M$12,)&lt;&gt;"",_xlfn.STDEV.S(OFFSET($O5492,,,M$12))*SQRT($J$12/$G$12),"")</f>
        <v>0.15676233286997651</v>
      </c>
      <c r="N5492" s="30">
        <f ca="1">IF(OFFSET($O5492,N$12,)&lt;&gt;"",_xlfn.STDEV.S(OFFSET($O5492,,,N$12))*SQRT($J$12/$G$12),"")</f>
        <v>0.19727898749391673</v>
      </c>
      <c r="O5492" s="4">
        <f t="shared" ca="1" si="85"/>
        <v>2.1898562530142985E-2</v>
      </c>
    </row>
    <row r="5493" spans="2:15" x14ac:dyDescent="0.2">
      <c r="B5493" s="14">
        <v>33605</v>
      </c>
      <c r="C5493" s="25">
        <v>883.58</v>
      </c>
      <c r="D5493" s="25">
        <v>883.7</v>
      </c>
      <c r="E5493" s="25">
        <v>879.35</v>
      </c>
      <c r="F5493" s="16">
        <v>882.11</v>
      </c>
      <c r="G5493" s="28">
        <f ca="1">IFERROR($F5493/OFFSET($F5493,G$12,)-1,"")</f>
        <v>-1.2906878007359346E-3</v>
      </c>
      <c r="H5493" s="29">
        <f ca="1">IFERROR($F5493/OFFSET($F5493,H$12,)-1,"")</f>
        <v>-3.9880272108843484E-2</v>
      </c>
      <c r="I5493" s="29">
        <f ca="1">IFERROR($F5493/OFFSET($F5493,I$12,)-1,"")</f>
        <v>-0.11016624298914579</v>
      </c>
      <c r="J5493" s="29" t="str">
        <f ca="1">IFERROR($F5493/OFFSET($F5493,J$12,)-1,"")</f>
        <v/>
      </c>
      <c r="K5493" s="30">
        <f>F5493/VLOOKUP(YEAR(B5493),$Z$13:$AB$35,3,FALSE)-1</f>
        <v>0</v>
      </c>
      <c r="L5493" s="21">
        <f>MAX(F5493:$F$5741)</f>
        <v>1257.96</v>
      </c>
      <c r="M5493" s="28">
        <f ca="1">IF(OFFSET($O5493,M$12,)&lt;&gt;"",_xlfn.STDEV.S(OFFSET($O5493,,,M$12))*SQRT($J$12/$G$12),"")</f>
        <v>0.13794644739867376</v>
      </c>
      <c r="N5493" s="30">
        <f ca="1">IF(OFFSET($O5493,N$12,)&lt;&gt;"",_xlfn.STDEV.S(OFFSET($O5493,,,N$12))*SQRT($J$12/$G$12),"")</f>
        <v>0.19032748109617117</v>
      </c>
      <c r="O5493" s="4">
        <f t="shared" ca="1" si="85"/>
        <v>-1.2915214556381005E-3</v>
      </c>
    </row>
    <row r="5494" spans="2:15" x14ac:dyDescent="0.2">
      <c r="B5494" s="14">
        <v>33602</v>
      </c>
      <c r="C5494" s="25">
        <v>887.63</v>
      </c>
      <c r="D5494" s="25">
        <v>888.34</v>
      </c>
      <c r="E5494" s="25">
        <v>883.21</v>
      </c>
      <c r="F5494" s="16">
        <v>883.25</v>
      </c>
      <c r="G5494" s="28">
        <f ca="1">IFERROR($F5494/OFFSET($F5494,G$12,)-1,"")</f>
        <v>-5.3490990990990861E-3</v>
      </c>
      <c r="H5494" s="29">
        <f ca="1">IFERROR($F5494/OFFSET($F5494,H$12,)-1,"")</f>
        <v>-4.5712865724534257E-2</v>
      </c>
      <c r="I5494" s="29">
        <f ca="1">IFERROR($F5494/OFFSET($F5494,I$12,)-1,"")</f>
        <v>-0.11207061212590352</v>
      </c>
      <c r="J5494" s="29" t="str">
        <f ca="1">IFERROR($F5494/OFFSET($F5494,J$12,)-1,"")</f>
        <v/>
      </c>
      <c r="K5494" s="30">
        <f>F5494/VLOOKUP(YEAR(B5494),$Z$13:$AB$35,3,FALSE)-1</f>
        <v>-0.11675000000000002</v>
      </c>
      <c r="L5494" s="21">
        <f>MAX(F5494:$F$5741)</f>
        <v>1257.96</v>
      </c>
      <c r="M5494" s="28">
        <f ca="1">IF(OFFSET($O5494,M$12,)&lt;&gt;"",_xlfn.STDEV.S(OFFSET($O5494,,,M$12))*SQRT($J$12/$G$12),"")</f>
        <v>0.13810119640978796</v>
      </c>
      <c r="N5494" s="30">
        <f ca="1">IF(OFFSET($O5494,N$12,)&lt;&gt;"",_xlfn.STDEV.S(OFFSET($O5494,,,N$12))*SQRT($J$12/$G$12),"")</f>
        <v>0.19027537628637772</v>
      </c>
      <c r="O5494" s="4">
        <f t="shared" ca="1" si="85"/>
        <v>-5.3634567529154522E-3</v>
      </c>
    </row>
    <row r="5495" spans="2:15" x14ac:dyDescent="0.2">
      <c r="B5495" s="14">
        <v>33599</v>
      </c>
      <c r="C5495" s="25">
        <v>884.43</v>
      </c>
      <c r="D5495" s="25">
        <v>889.08</v>
      </c>
      <c r="E5495" s="25">
        <v>884.43</v>
      </c>
      <c r="F5495" s="16">
        <v>888</v>
      </c>
      <c r="G5495" s="28">
        <f ca="1">IFERROR($F5495/OFFSET($F5495,G$12,)-1,"")</f>
        <v>3.6620100366200337E-3</v>
      </c>
      <c r="H5495" s="29">
        <f ca="1">IFERROR($F5495/OFFSET($F5495,H$12,)-1,"")</f>
        <v>-4.1699041699041706E-2</v>
      </c>
      <c r="I5495" s="29">
        <f ca="1">IFERROR($F5495/OFFSET($F5495,I$12,)-1,"")</f>
        <v>-0.10560507629551297</v>
      </c>
      <c r="J5495" s="29" t="str">
        <f ca="1">IFERROR($F5495/OFFSET($F5495,J$12,)-1,"")</f>
        <v/>
      </c>
      <c r="K5495" s="30">
        <f>F5495/VLOOKUP(YEAR(B5495),$Z$13:$AB$35,3,FALSE)-1</f>
        <v>-0.11199999999999999</v>
      </c>
      <c r="L5495" s="21">
        <f>MAX(F5495:$F$5741)</f>
        <v>1257.96</v>
      </c>
      <c r="M5495" s="28">
        <f ca="1">IF(OFFSET($O5495,M$12,)&lt;&gt;"",_xlfn.STDEV.S(OFFSET($O5495,,,M$12))*SQRT($J$12/$G$12),"")</f>
        <v>0.13933263171837798</v>
      </c>
      <c r="N5495" s="30">
        <f ca="1">IF(OFFSET($O5495,N$12,)&lt;&gt;"",_xlfn.STDEV.S(OFFSET($O5495,,,N$12))*SQRT($J$12/$G$12),"")</f>
        <v>0.19122251191628076</v>
      </c>
      <c r="O5495" s="4">
        <f t="shared" ca="1" si="85"/>
        <v>3.6553212026104753E-3</v>
      </c>
    </row>
    <row r="5496" spans="2:15" x14ac:dyDescent="0.2">
      <c r="B5496" s="14">
        <v>33595</v>
      </c>
      <c r="C5496" s="25">
        <v>906.52</v>
      </c>
      <c r="D5496" s="25">
        <v>906.52</v>
      </c>
      <c r="E5496" s="25">
        <v>884.44</v>
      </c>
      <c r="F5496" s="16">
        <v>884.76</v>
      </c>
      <c r="G5496" s="28">
        <f ca="1">IFERROR($F5496/OFFSET($F5496,G$12,)-1,"")</f>
        <v>-2.3605363350438613E-2</v>
      </c>
      <c r="H5496" s="29">
        <f ca="1">IFERROR($F5496/OFFSET($F5496,H$12,)-1,"")</f>
        <v>-3.7980188976720508E-2</v>
      </c>
      <c r="I5496" s="29">
        <f ca="1">IFERROR($F5496/OFFSET($F5496,I$12,)-1,"")</f>
        <v>-0.11922112053518097</v>
      </c>
      <c r="J5496" s="29" t="str">
        <f ca="1">IFERROR($F5496/OFFSET($F5496,J$12,)-1,"")</f>
        <v/>
      </c>
      <c r="K5496" s="30">
        <f>F5496/VLOOKUP(YEAR(B5496),$Z$13:$AB$35,3,FALSE)-1</f>
        <v>-0.11524000000000001</v>
      </c>
      <c r="L5496" s="21">
        <f>MAX(F5496:$F$5741)</f>
        <v>1257.96</v>
      </c>
      <c r="M5496" s="28">
        <f ca="1">IF(OFFSET($O5496,M$12,)&lt;&gt;"",_xlfn.STDEV.S(OFFSET($O5496,,,M$12))*SQRT($J$12/$G$12),"")</f>
        <v>0.13795423307969701</v>
      </c>
      <c r="N5496" s="30">
        <f ca="1">IF(OFFSET($O5496,N$12,)&lt;&gt;"",_xlfn.STDEV.S(OFFSET($O5496,,,N$12))*SQRT($J$12/$G$12),"")</f>
        <v>0.19097090421550994</v>
      </c>
      <c r="O5496" s="4">
        <f t="shared" ca="1" si="85"/>
        <v>-2.3888433463300367E-2</v>
      </c>
    </row>
    <row r="5497" spans="2:15" x14ac:dyDescent="0.2">
      <c r="B5497" s="14">
        <v>33592</v>
      </c>
      <c r="C5497" s="25">
        <v>919</v>
      </c>
      <c r="D5497" s="25">
        <v>919</v>
      </c>
      <c r="E5497" s="25">
        <v>905.95</v>
      </c>
      <c r="F5497" s="16">
        <v>906.15</v>
      </c>
      <c r="G5497" s="28">
        <f ca="1">IFERROR($F5497/OFFSET($F5497,G$12,)-1,"")</f>
        <v>-1.371428571428579E-2</v>
      </c>
      <c r="H5497" s="29">
        <f ca="1">IFERROR($F5497/OFFSET($F5497,H$12,)-1,"")</f>
        <v>-8.4475910140392463E-3</v>
      </c>
      <c r="I5497" s="29">
        <f ca="1">IFERROR($F5497/OFFSET($F5497,I$12,)-1,"")</f>
        <v>-9.9773490432951251E-2</v>
      </c>
      <c r="J5497" s="29" t="str">
        <f ca="1">IFERROR($F5497/OFFSET($F5497,J$12,)-1,"")</f>
        <v/>
      </c>
      <c r="K5497" s="30">
        <f>F5497/VLOOKUP(YEAR(B5497),$Z$13:$AB$35,3,FALSE)-1</f>
        <v>-9.3849999999999989E-2</v>
      </c>
      <c r="L5497" s="21">
        <f>MAX(F5497:$F$5741)</f>
        <v>1257.96</v>
      </c>
      <c r="M5497" s="28">
        <f ca="1">IF(OFFSET($O5497,M$12,)&lt;&gt;"",_xlfn.STDEV.S(OFFSET($O5497,,,M$12))*SQRT($J$12/$G$12),"")</f>
        <v>0.13073226815794123</v>
      </c>
      <c r="N5497" s="30">
        <f ca="1">IF(OFFSET($O5497,N$12,)&lt;&gt;"",_xlfn.STDEV.S(OFFSET($O5497,,,N$12))*SQRT($J$12/$G$12),"")</f>
        <v>0.18619256982552693</v>
      </c>
      <c r="O5497" s="4">
        <f t="shared" ca="1" si="85"/>
        <v>-1.380919527418656E-2</v>
      </c>
    </row>
    <row r="5498" spans="2:15" x14ac:dyDescent="0.2">
      <c r="B5498" s="14">
        <v>33591</v>
      </c>
      <c r="C5498" s="25">
        <v>925.45</v>
      </c>
      <c r="D5498" s="25">
        <v>925.58</v>
      </c>
      <c r="E5498" s="25">
        <v>918.75</v>
      </c>
      <c r="F5498" s="16">
        <v>918.75</v>
      </c>
      <c r="G5498" s="28">
        <f ca="1">IFERROR($F5498/OFFSET($F5498,G$12,)-1,"")</f>
        <v>-7.3577077661091117E-3</v>
      </c>
      <c r="H5498" s="29">
        <f ca="1">IFERROR($F5498/OFFSET($F5498,H$12,)-1,"")</f>
        <v>1.0859519408502827E-2</v>
      </c>
      <c r="I5498" s="29">
        <f ca="1">IFERROR($F5498/OFFSET($F5498,I$12,)-1,"")</f>
        <v>-8.0201429629777943E-2</v>
      </c>
      <c r="J5498" s="29" t="str">
        <f ca="1">IFERROR($F5498/OFFSET($F5498,J$12,)-1,"")</f>
        <v/>
      </c>
      <c r="K5498" s="30">
        <f>F5498/VLOOKUP(YEAR(B5498),$Z$13:$AB$35,3,FALSE)-1</f>
        <v>-8.1250000000000044E-2</v>
      </c>
      <c r="L5498" s="21">
        <f>MAX(F5498:$F$5741)</f>
        <v>1257.96</v>
      </c>
      <c r="M5498" s="28">
        <f ca="1">IF(OFFSET($O5498,M$12,)&lt;&gt;"",_xlfn.STDEV.S(OFFSET($O5498,,,M$12))*SQRT($J$12/$G$12),"")</f>
        <v>0.17952638474607177</v>
      </c>
      <c r="N5498" s="30">
        <f ca="1">IF(OFFSET($O5498,N$12,)&lt;&gt;"",_xlfn.STDEV.S(OFFSET($O5498,,,N$12))*SQRT($J$12/$G$12),"")</f>
        <v>0.18486046324442695</v>
      </c>
      <c r="O5498" s="4">
        <f t="shared" ca="1" si="85"/>
        <v>-7.3849092068616271E-3</v>
      </c>
    </row>
    <row r="5499" spans="2:15" x14ac:dyDescent="0.2">
      <c r="B5499" s="14">
        <v>33590</v>
      </c>
      <c r="C5499" s="25">
        <v>926.64</v>
      </c>
      <c r="D5499" s="25">
        <v>927.84</v>
      </c>
      <c r="E5499" s="25">
        <v>924.54</v>
      </c>
      <c r="F5499" s="16">
        <v>925.56</v>
      </c>
      <c r="G5499" s="28">
        <f ca="1">IFERROR($F5499/OFFSET($F5499,G$12,)-1,"")</f>
        <v>-1.1655011655011815E-3</v>
      </c>
      <c r="H5499" s="29">
        <f ca="1">IFERROR($F5499/OFFSET($F5499,H$12,)-1,"")</f>
        <v>1.7221861983316655E-2</v>
      </c>
      <c r="I5499" s="29">
        <f ca="1">IFERROR($F5499/OFFSET($F5499,I$12,)-1,"")</f>
        <v>-7.253870434390508E-2</v>
      </c>
      <c r="J5499" s="29" t="str">
        <f ca="1">IFERROR($F5499/OFFSET($F5499,J$12,)-1,"")</f>
        <v/>
      </c>
      <c r="K5499" s="30">
        <f>F5499/VLOOKUP(YEAR(B5499),$Z$13:$AB$35,3,FALSE)-1</f>
        <v>-7.4440000000000062E-2</v>
      </c>
      <c r="L5499" s="21">
        <f>MAX(F5499:$F$5741)</f>
        <v>1257.96</v>
      </c>
      <c r="M5499" s="28">
        <f ca="1">IF(OFFSET($O5499,M$12,)&lt;&gt;"",_xlfn.STDEV.S(OFFSET($O5499,,,M$12))*SQRT($J$12/$G$12),"")</f>
        <v>0.18051348886844543</v>
      </c>
      <c r="N5499" s="30">
        <f ca="1">IF(OFFSET($O5499,N$12,)&lt;&gt;"",_xlfn.STDEV.S(OFFSET($O5499,,,N$12))*SQRT($J$12/$G$12),"")</f>
        <v>0.18462795503178242</v>
      </c>
      <c r="O5499" s="4">
        <f t="shared" ca="1" si="85"/>
        <v>-1.1661808901825075E-3</v>
      </c>
    </row>
    <row r="5500" spans="2:15" x14ac:dyDescent="0.2">
      <c r="B5500" s="14">
        <v>33589</v>
      </c>
      <c r="C5500" s="25">
        <v>919.47</v>
      </c>
      <c r="D5500" s="25">
        <v>926.85</v>
      </c>
      <c r="E5500" s="25">
        <v>919.47</v>
      </c>
      <c r="F5500" s="16">
        <v>926.64</v>
      </c>
      <c r="G5500" s="28">
        <f ca="1">IFERROR($F5500/OFFSET($F5500,G$12,)-1,"")</f>
        <v>7.5568941708619164E-3</v>
      </c>
      <c r="H5500" s="29">
        <f ca="1">IFERROR($F5500/OFFSET($F5500,H$12,)-1,"")</f>
        <v>9.2248712112137365E-3</v>
      </c>
      <c r="I5500" s="29">
        <f ca="1">IFERROR($F5500/OFFSET($F5500,I$12,)-1,"")</f>
        <v>-6.1193062084616612E-2</v>
      </c>
      <c r="J5500" s="29" t="str">
        <f ca="1">IFERROR($F5500/OFFSET($F5500,J$12,)-1,"")</f>
        <v/>
      </c>
      <c r="K5500" s="30">
        <f>F5500/VLOOKUP(YEAR(B5500),$Z$13:$AB$35,3,FALSE)-1</f>
        <v>-7.3359999999999981E-2</v>
      </c>
      <c r="L5500" s="21">
        <f>MAX(F5500:$F$5741)</f>
        <v>1257.96</v>
      </c>
      <c r="M5500" s="28">
        <f ca="1">IF(OFFSET($O5500,M$12,)&lt;&gt;"",_xlfn.STDEV.S(OFFSET($O5500,,,M$12))*SQRT($J$12/$G$12),"")</f>
        <v>0.18051108608263225</v>
      </c>
      <c r="N5500" s="30">
        <f ca="1">IF(OFFSET($O5500,N$12,)&lt;&gt;"",_xlfn.STDEV.S(OFFSET($O5500,,,N$12))*SQRT($J$12/$G$12),"")</f>
        <v>0.18491252105942055</v>
      </c>
      <c r="O5500" s="4">
        <f t="shared" ca="1" si="85"/>
        <v>7.5284838853483804E-3</v>
      </c>
    </row>
    <row r="5501" spans="2:15" x14ac:dyDescent="0.2">
      <c r="B5501" s="14">
        <v>33588</v>
      </c>
      <c r="C5501" s="25">
        <v>913.87</v>
      </c>
      <c r="D5501" s="25">
        <v>920.16</v>
      </c>
      <c r="E5501" s="25">
        <v>913.87</v>
      </c>
      <c r="F5501" s="16">
        <v>919.69</v>
      </c>
      <c r="G5501" s="28">
        <f ca="1">IFERROR($F5501/OFFSET($F5501,G$12,)-1,"")</f>
        <v>6.3685206867498678E-3</v>
      </c>
      <c r="H5501" s="29">
        <f ca="1">IFERROR($F5501/OFFSET($F5501,H$12,)-1,"")</f>
        <v>-1.3663224048990119E-2</v>
      </c>
      <c r="I5501" s="29">
        <f ca="1">IFERROR($F5501/OFFSET($F5501,I$12,)-1,"")</f>
        <v>-8.130219363087865E-2</v>
      </c>
      <c r="J5501" s="29" t="str">
        <f ca="1">IFERROR($F5501/OFFSET($F5501,J$12,)-1,"")</f>
        <v/>
      </c>
      <c r="K5501" s="30">
        <f>F5501/VLOOKUP(YEAR(B5501),$Z$13:$AB$35,3,FALSE)-1</f>
        <v>-8.0309999999999993E-2</v>
      </c>
      <c r="L5501" s="21">
        <f>MAX(F5501:$F$5741)</f>
        <v>1257.96</v>
      </c>
      <c r="M5501" s="28">
        <f ca="1">IF(OFFSET($O5501,M$12,)&lt;&gt;"",_xlfn.STDEV.S(OFFSET($O5501,,,M$12))*SQRT($J$12/$G$12),"")</f>
        <v>0.20004148380195974</v>
      </c>
      <c r="N5501" s="30">
        <f ca="1">IF(OFFSET($O5501,N$12,)&lt;&gt;"",_xlfn.STDEV.S(OFFSET($O5501,,,N$12))*SQRT($J$12/$G$12),"")</f>
        <v>0.1839211358232696</v>
      </c>
      <c r="O5501" s="4">
        <f t="shared" ca="1" si="85"/>
        <v>6.34832734799857E-3</v>
      </c>
    </row>
    <row r="5502" spans="2:15" x14ac:dyDescent="0.2">
      <c r="B5502" s="14">
        <v>33585</v>
      </c>
      <c r="C5502" s="25">
        <v>909.38</v>
      </c>
      <c r="D5502" s="25">
        <v>919.6</v>
      </c>
      <c r="E5502" s="25">
        <v>909.38</v>
      </c>
      <c r="F5502" s="16">
        <v>913.87</v>
      </c>
      <c r="G5502" s="28">
        <f ca="1">IFERROR($F5502/OFFSET($F5502,G$12,)-1,"")</f>
        <v>5.4902737435085225E-3</v>
      </c>
      <c r="H5502" s="29">
        <f ca="1">IFERROR($F5502/OFFSET($F5502,H$12,)-1,"")</f>
        <v>-3.7170099562766623E-2</v>
      </c>
      <c r="I5502" s="29">
        <f ca="1">IFERROR($F5502/OFFSET($F5502,I$12,)-1,"")</f>
        <v>-8.6604965417982682E-2</v>
      </c>
      <c r="J5502" s="29" t="str">
        <f ca="1">IFERROR($F5502/OFFSET($F5502,J$12,)-1,"")</f>
        <v/>
      </c>
      <c r="K5502" s="30">
        <f>F5502/VLOOKUP(YEAR(B5502),$Z$13:$AB$35,3,FALSE)-1</f>
        <v>-8.613000000000004E-2</v>
      </c>
      <c r="L5502" s="21">
        <f>MAX(F5502:$F$5741)</f>
        <v>1257.96</v>
      </c>
      <c r="M5502" s="28">
        <f ca="1">IF(OFFSET($O5502,M$12,)&lt;&gt;"",_xlfn.STDEV.S(OFFSET($O5502,,,M$12))*SQRT($J$12/$G$12),"")</f>
        <v>0.19958005516936062</v>
      </c>
      <c r="N5502" s="30">
        <f ca="1">IF(OFFSET($O5502,N$12,)&lt;&gt;"",_xlfn.STDEV.S(OFFSET($O5502,,,N$12))*SQRT($J$12/$G$12),"")</f>
        <v>0.18312083985011873</v>
      </c>
      <c r="O5502" s="4">
        <f t="shared" ca="1" si="85"/>
        <v>5.4752571290947114E-3</v>
      </c>
    </row>
    <row r="5503" spans="2:15" x14ac:dyDescent="0.2">
      <c r="B5503" s="14">
        <v>33584</v>
      </c>
      <c r="C5503" s="25">
        <v>909.52</v>
      </c>
      <c r="D5503" s="25">
        <v>910.02</v>
      </c>
      <c r="E5503" s="25">
        <v>908.37</v>
      </c>
      <c r="F5503" s="16">
        <v>908.88</v>
      </c>
      <c r="G5503" s="28">
        <f ca="1">IFERROR($F5503/OFFSET($F5503,G$12,)-1,"")</f>
        <v>-1.1100242886502576E-3</v>
      </c>
      <c r="H5503" s="29">
        <f ca="1">IFERROR($F5503/OFFSET($F5503,H$12,)-1,"")</f>
        <v>-4.9507435527389121E-2</v>
      </c>
      <c r="I5503" s="29">
        <f ca="1">IFERROR($F5503/OFFSET($F5503,I$12,)-1,"")</f>
        <v>-9.888758898296679E-2</v>
      </c>
      <c r="J5503" s="29" t="str">
        <f ca="1">IFERROR($F5503/OFFSET($F5503,J$12,)-1,"")</f>
        <v/>
      </c>
      <c r="K5503" s="30">
        <f>F5503/VLOOKUP(YEAR(B5503),$Z$13:$AB$35,3,FALSE)-1</f>
        <v>-9.1119999999999979E-2</v>
      </c>
      <c r="L5503" s="21">
        <f>MAX(F5503:$F$5741)</f>
        <v>1257.96</v>
      </c>
      <c r="M5503" s="28">
        <f ca="1">IF(OFFSET($O5503,M$12,)&lt;&gt;"",_xlfn.STDEV.S(OFFSET($O5503,,,M$12))*SQRT($J$12/$G$12),"")</f>
        <v>0.19981112946867247</v>
      </c>
      <c r="N5503" s="30">
        <f ca="1">IF(OFFSET($O5503,N$12,)&lt;&gt;"",_xlfn.STDEV.S(OFFSET($O5503,,,N$12))*SQRT($J$12/$G$12),"")</f>
        <v>0.18248246393446033</v>
      </c>
      <c r="O5503" s="4">
        <f t="shared" ca="1" si="85"/>
        <v>-1.1106408218977692E-3</v>
      </c>
    </row>
    <row r="5504" spans="2:15" x14ac:dyDescent="0.2">
      <c r="B5504" s="14">
        <v>33583</v>
      </c>
      <c r="C5504" s="25">
        <v>918.23</v>
      </c>
      <c r="D5504" s="25">
        <v>918.23</v>
      </c>
      <c r="E5504" s="25">
        <v>909.89</v>
      </c>
      <c r="F5504" s="16">
        <v>909.89</v>
      </c>
      <c r="G5504" s="28">
        <f ca="1">IFERROR($F5504/OFFSET($F5504,G$12,)-1,"")</f>
        <v>-9.0179378546456634E-3</v>
      </c>
      <c r="H5504" s="29">
        <f ca="1">IFERROR($F5504/OFFSET($F5504,H$12,)-1,"")</f>
        <v>-5.6708031391575764E-2</v>
      </c>
      <c r="I5504" s="29">
        <f ca="1">IFERROR($F5504/OFFSET($F5504,I$12,)-1,"")</f>
        <v>-9.600405357071895E-2</v>
      </c>
      <c r="J5504" s="29" t="str">
        <f ca="1">IFERROR($F5504/OFFSET($F5504,J$12,)-1,"")</f>
        <v/>
      </c>
      <c r="K5504" s="30">
        <f>F5504/VLOOKUP(YEAR(B5504),$Z$13:$AB$35,3,FALSE)-1</f>
        <v>-9.0110000000000023E-2</v>
      </c>
      <c r="L5504" s="21">
        <f>MAX(F5504:$F$5741)</f>
        <v>1257.96</v>
      </c>
      <c r="M5504" s="28">
        <f ca="1">IF(OFFSET($O5504,M$12,)&lt;&gt;"",_xlfn.STDEV.S(OFFSET($O5504,,,M$12))*SQRT($J$12/$G$12),"")</f>
        <v>0.20819549168933732</v>
      </c>
      <c r="N5504" s="30">
        <f ca="1">IF(OFFSET($O5504,N$12,)&lt;&gt;"",_xlfn.STDEV.S(OFFSET($O5504,,,N$12))*SQRT($J$12/$G$12),"")</f>
        <v>0.18268170202662679</v>
      </c>
      <c r="O5504" s="4">
        <f t="shared" ca="1" si="85"/>
        <v>-9.0588455774689783E-3</v>
      </c>
    </row>
    <row r="5505" spans="2:15" x14ac:dyDescent="0.2">
      <c r="B5505" s="14">
        <v>33582</v>
      </c>
      <c r="C5505" s="25">
        <v>931.01</v>
      </c>
      <c r="D5505" s="25">
        <v>931.01</v>
      </c>
      <c r="E5505" s="25">
        <v>918.17</v>
      </c>
      <c r="F5505" s="16">
        <v>918.17</v>
      </c>
      <c r="G5505" s="28">
        <f ca="1">IFERROR($F5505/OFFSET($F5505,G$12,)-1,"")</f>
        <v>-1.5293373229089524E-2</v>
      </c>
      <c r="H5505" s="29">
        <f ca="1">IFERROR($F5505/OFFSET($F5505,H$12,)-1,"")</f>
        <v>-4.5541487349009424E-2</v>
      </c>
      <c r="I5505" s="29">
        <f ca="1">IFERROR($F5505/OFFSET($F5505,I$12,)-1,"")</f>
        <v>-8.7777689464690223E-2</v>
      </c>
      <c r="J5505" s="29" t="str">
        <f ca="1">IFERROR($F5505/OFFSET($F5505,J$12,)-1,"")</f>
        <v/>
      </c>
      <c r="K5505" s="30">
        <f>F5505/VLOOKUP(YEAR(B5505),$Z$13:$AB$35,3,FALSE)-1</f>
        <v>-8.1830000000000069E-2</v>
      </c>
      <c r="L5505" s="21">
        <f>MAX(F5505:$F$5741)</f>
        <v>1257.96</v>
      </c>
      <c r="M5505" s="28">
        <f ca="1">IF(OFFSET($O5505,M$12,)&lt;&gt;"",_xlfn.STDEV.S(OFFSET($O5505,,,M$12))*SQRT($J$12/$G$12),"")</f>
        <v>0.20698555852407444</v>
      </c>
      <c r="N5505" s="30">
        <f ca="1">IF(OFFSET($O5505,N$12,)&lt;&gt;"",_xlfn.STDEV.S(OFFSET($O5505,,,N$12))*SQRT($J$12/$G$12),"")</f>
        <v>0.18261381426712811</v>
      </c>
      <c r="O5505" s="4">
        <f t="shared" ca="1" si="85"/>
        <v>-1.541152301515596E-2</v>
      </c>
    </row>
    <row r="5506" spans="2:15" x14ac:dyDescent="0.2">
      <c r="B5506" s="14">
        <v>33581</v>
      </c>
      <c r="C5506" s="25">
        <v>948.91</v>
      </c>
      <c r="D5506" s="25">
        <v>948.91</v>
      </c>
      <c r="E5506" s="25">
        <v>932.43</v>
      </c>
      <c r="F5506" s="16">
        <v>932.43</v>
      </c>
      <c r="G5506" s="28">
        <f ca="1">IFERROR($F5506/OFFSET($F5506,G$12,)-1,"")</f>
        <v>-1.7615761470789693E-2</v>
      </c>
      <c r="H5506" s="29">
        <f ca="1">IFERROR($F5506/OFFSET($F5506,H$12,)-1,"")</f>
        <v>-3.157359035343732E-2</v>
      </c>
      <c r="I5506" s="29">
        <f ca="1">IFERROR($F5506/OFFSET($F5506,I$12,)-1,"")</f>
        <v>-6.456726090751308E-2</v>
      </c>
      <c r="J5506" s="29" t="str">
        <f ca="1">IFERROR($F5506/OFFSET($F5506,J$12,)-1,"")</f>
        <v/>
      </c>
      <c r="K5506" s="30">
        <f>F5506/VLOOKUP(YEAR(B5506),$Z$13:$AB$35,3,FALSE)-1</f>
        <v>-6.7570000000000019E-2</v>
      </c>
      <c r="L5506" s="21">
        <f>MAX(F5506:$F$5741)</f>
        <v>1257.96</v>
      </c>
      <c r="M5506" s="28">
        <f ca="1">IF(OFFSET($O5506,M$12,)&lt;&gt;"",_xlfn.STDEV.S(OFFSET($O5506,,,M$12))*SQRT($J$12/$G$12),"")</f>
        <v>0.21494760086333542</v>
      </c>
      <c r="N5506" s="30">
        <f ca="1">IF(OFFSET($O5506,N$12,)&lt;&gt;"",_xlfn.STDEV.S(OFFSET($O5506,,,N$12))*SQRT($J$12/$G$12),"")</f>
        <v>0.18096950908232895</v>
      </c>
      <c r="O5506" s="4">
        <f t="shared" ca="1" si="85"/>
        <v>-1.7772765560379069E-2</v>
      </c>
    </row>
    <row r="5507" spans="2:15" x14ac:dyDescent="0.2">
      <c r="B5507" s="14">
        <v>33578</v>
      </c>
      <c r="C5507" s="25">
        <v>955.89</v>
      </c>
      <c r="D5507" s="25">
        <v>955.89</v>
      </c>
      <c r="E5507" s="25">
        <v>944.41</v>
      </c>
      <c r="F5507" s="16">
        <v>949.15</v>
      </c>
      <c r="G5507" s="28">
        <f ca="1">IFERROR($F5507/OFFSET($F5507,G$12,)-1,"")</f>
        <v>-7.3936960113781813E-3</v>
      </c>
      <c r="H5507" s="29">
        <f ca="1">IFERROR($F5507/OFFSET($F5507,H$12,)-1,"")</f>
        <v>-3.3206009676597925E-2</v>
      </c>
      <c r="I5507" s="29">
        <f ca="1">IFERROR($F5507/OFFSET($F5507,I$12,)-1,"")</f>
        <v>-7.7361350687366048E-3</v>
      </c>
      <c r="J5507" s="29" t="str">
        <f ca="1">IFERROR($F5507/OFFSET($F5507,J$12,)-1,"")</f>
        <v/>
      </c>
      <c r="K5507" s="30">
        <f>F5507/VLOOKUP(YEAR(B5507),$Z$13:$AB$35,3,FALSE)-1</f>
        <v>-5.0850000000000062E-2</v>
      </c>
      <c r="L5507" s="21">
        <f>MAX(F5507:$F$5741)</f>
        <v>1257.96</v>
      </c>
      <c r="M5507" s="28">
        <f ca="1">IF(OFFSET($O5507,M$12,)&lt;&gt;"",_xlfn.STDEV.S(OFFSET($O5507,,,M$12))*SQRT($J$12/$G$12),"")</f>
        <v>0.21525491715971362</v>
      </c>
      <c r="N5507" s="30">
        <f ca="1">IF(OFFSET($O5507,N$12,)&lt;&gt;"",_xlfn.STDEV.S(OFFSET($O5507,,,N$12))*SQRT($J$12/$G$12),"")</f>
        <v>0.17981711496908509</v>
      </c>
      <c r="O5507" s="4">
        <f t="shared" ca="1" si="85"/>
        <v>-7.4211648630464391E-3</v>
      </c>
    </row>
    <row r="5508" spans="2:15" x14ac:dyDescent="0.2">
      <c r="B5508" s="14">
        <v>33577</v>
      </c>
      <c r="C5508" s="25">
        <v>964.65</v>
      </c>
      <c r="D5508" s="25">
        <v>964.65</v>
      </c>
      <c r="E5508" s="25">
        <v>956.15</v>
      </c>
      <c r="F5508" s="16">
        <v>956.22</v>
      </c>
      <c r="G5508" s="28">
        <f ca="1">IFERROR($F5508/OFFSET($F5508,G$12,)-1,"")</f>
        <v>-8.6772618418188285E-3</v>
      </c>
      <c r="H5508" s="29">
        <f ca="1">IFERROR($F5508/OFFSET($F5508,H$12,)-1,"")</f>
        <v>-3.2861000697879117E-2</v>
      </c>
      <c r="I5508" s="29">
        <f ca="1">IFERROR($F5508/OFFSET($F5508,I$12,)-1,"")</f>
        <v>7.5867737244736944E-3</v>
      </c>
      <c r="J5508" s="29" t="str">
        <f ca="1">IFERROR($F5508/OFFSET($F5508,J$12,)-1,"")</f>
        <v/>
      </c>
      <c r="K5508" s="30">
        <f>F5508/VLOOKUP(YEAR(B5508),$Z$13:$AB$35,3,FALSE)-1</f>
        <v>-4.377999999999993E-2</v>
      </c>
      <c r="L5508" s="21">
        <f>MAX(F5508:$F$5741)</f>
        <v>1257.96</v>
      </c>
      <c r="M5508" s="28">
        <f ca="1">IF(OFFSET($O5508,M$12,)&lt;&gt;"",_xlfn.STDEV.S(OFFSET($O5508,,,M$12))*SQRT($J$12/$G$12),"")</f>
        <v>0.21458573975049208</v>
      </c>
      <c r="N5508" s="30">
        <f ca="1">IF(OFFSET($O5508,N$12,)&lt;&gt;"",_xlfn.STDEV.S(OFFSET($O5508,,,N$12))*SQRT($J$12/$G$12),"")</f>
        <v>0.18042293081168567</v>
      </c>
      <c r="O5508" s="4">
        <f t="shared" ca="1" si="85"/>
        <v>-8.7151284900375547E-3</v>
      </c>
    </row>
    <row r="5509" spans="2:15" x14ac:dyDescent="0.2">
      <c r="B5509" s="14">
        <v>33576</v>
      </c>
      <c r="C5509" s="25">
        <v>961.98</v>
      </c>
      <c r="D5509" s="25">
        <v>964.59</v>
      </c>
      <c r="E5509" s="25">
        <v>961.67</v>
      </c>
      <c r="F5509" s="16">
        <v>964.59</v>
      </c>
      <c r="G5509" s="28">
        <f ca="1">IFERROR($F5509/OFFSET($F5509,G$12,)-1,"")</f>
        <v>2.7131541196283582E-3</v>
      </c>
      <c r="H5509" s="29">
        <f ca="1">IFERROR($F5509/OFFSET($F5509,H$12,)-1,"")</f>
        <v>-2.69640479360852E-2</v>
      </c>
      <c r="I5509" s="29">
        <f ca="1">IFERROR($F5509/OFFSET($F5509,I$12,)-1,"")</f>
        <v>1.5689330202487195E-2</v>
      </c>
      <c r="J5509" s="29" t="str">
        <f ca="1">IFERROR($F5509/OFFSET($F5509,J$12,)-1,"")</f>
        <v/>
      </c>
      <c r="K5509" s="30">
        <f>F5509/VLOOKUP(YEAR(B5509),$Z$13:$AB$35,3,FALSE)-1</f>
        <v>-3.5409999999999942E-2</v>
      </c>
      <c r="L5509" s="21">
        <f>MAX(F5509:$F$5741)</f>
        <v>1257.96</v>
      </c>
      <c r="M5509" s="28">
        <f ca="1">IF(OFFSET($O5509,M$12,)&lt;&gt;"",_xlfn.STDEV.S(OFFSET($O5509,,,M$12))*SQRT($J$12/$G$12),"")</f>
        <v>0.21439794844201271</v>
      </c>
      <c r="N5509" s="30">
        <f ca="1">IF(OFFSET($O5509,N$12,)&lt;&gt;"",_xlfn.STDEV.S(OFFSET($O5509,,,N$12))*SQRT($J$12/$G$12),"")</f>
        <v>0.18234765189150917</v>
      </c>
      <c r="O5509" s="4">
        <f t="shared" ca="1" si="85"/>
        <v>2.7094801608339059E-3</v>
      </c>
    </row>
    <row r="5510" spans="2:15" x14ac:dyDescent="0.2">
      <c r="B5510" s="14">
        <v>33575</v>
      </c>
      <c r="C5510" s="25">
        <v>963.26</v>
      </c>
      <c r="D5510" s="25">
        <v>970.66</v>
      </c>
      <c r="E5510" s="25">
        <v>961.98</v>
      </c>
      <c r="F5510" s="16">
        <v>961.98</v>
      </c>
      <c r="G5510" s="28">
        <f ca="1">IFERROR($F5510/OFFSET($F5510,G$12,)-1,"")</f>
        <v>-8.8281420396130184E-4</v>
      </c>
      <c r="H5510" s="29">
        <f ca="1">IFERROR($F5510/OFFSET($F5510,H$12,)-1,"")</f>
        <v>-3.292350688126422E-2</v>
      </c>
      <c r="I5510" s="29">
        <f ca="1">IFERROR($F5510/OFFSET($F5510,I$12,)-1,"")</f>
        <v>4.376980165791422E-2</v>
      </c>
      <c r="J5510" s="29" t="str">
        <f ca="1">IFERROR($F5510/OFFSET($F5510,J$12,)-1,"")</f>
        <v/>
      </c>
      <c r="K5510" s="30">
        <f>F5510/VLOOKUP(YEAR(B5510),$Z$13:$AB$35,3,FALSE)-1</f>
        <v>-3.8019999999999943E-2</v>
      </c>
      <c r="L5510" s="21">
        <f>MAX(F5510:$F$5741)</f>
        <v>1257.96</v>
      </c>
      <c r="M5510" s="28">
        <f ca="1">IF(OFFSET($O5510,M$12,)&lt;&gt;"",_xlfn.STDEV.S(OFFSET($O5510,,,M$12))*SQRT($J$12/$G$12),"")</f>
        <v>0.21407372198668276</v>
      </c>
      <c r="N5510" s="30">
        <f ca="1">IF(OFFSET($O5510,N$12,)&lt;&gt;"",_xlfn.STDEV.S(OFFSET($O5510,,,N$12))*SQRT($J$12/$G$12),"")</f>
        <v>0.18203452325431763</v>
      </c>
      <c r="O5510" s="4">
        <f t="shared" ca="1" si="85"/>
        <v>-8.8320411391624759E-4</v>
      </c>
    </row>
    <row r="5511" spans="2:15" x14ac:dyDescent="0.2">
      <c r="B5511" s="14">
        <v>33574</v>
      </c>
      <c r="C5511" s="25">
        <v>981.67</v>
      </c>
      <c r="D5511" s="25">
        <v>981.67</v>
      </c>
      <c r="E5511" s="25">
        <v>962.72</v>
      </c>
      <c r="F5511" s="16">
        <v>962.83</v>
      </c>
      <c r="G5511" s="28">
        <f ca="1">IFERROR($F5511/OFFSET($F5511,G$12,)-1,"")</f>
        <v>-1.9271708683473388E-2</v>
      </c>
      <c r="H5511" s="29">
        <f ca="1">IFERROR($F5511/OFFSET($F5511,H$12,)-1,"")</f>
        <v>-3.0236188749559356E-2</v>
      </c>
      <c r="I5511" s="29">
        <f ca="1">IFERROR($F5511/OFFSET($F5511,I$12,)-1,"")</f>
        <v>3.9503800310934478E-2</v>
      </c>
      <c r="J5511" s="29" t="str">
        <f ca="1">IFERROR($F5511/OFFSET($F5511,J$12,)-1,"")</f>
        <v/>
      </c>
      <c r="K5511" s="30">
        <f>F5511/VLOOKUP(YEAR(B5511),$Z$13:$AB$35,3,FALSE)-1</f>
        <v>-3.7169999999999925E-2</v>
      </c>
      <c r="L5511" s="21">
        <f>MAX(F5511:$F$5741)</f>
        <v>1257.96</v>
      </c>
      <c r="M5511" s="28">
        <f ca="1">IF(OFFSET($O5511,M$12,)&lt;&gt;"",_xlfn.STDEV.S(OFFSET($O5511,,,M$12))*SQRT($J$12/$G$12),"")</f>
        <v>0.21905933304545178</v>
      </c>
      <c r="N5511" s="30">
        <f ca="1">IF(OFFSET($O5511,N$12,)&lt;&gt;"",_xlfn.STDEV.S(OFFSET($O5511,,,N$12))*SQRT($J$12/$G$12),"")</f>
        <v>0.18315220470600696</v>
      </c>
      <c r="O5511" s="4">
        <f t="shared" ca="1" si="85"/>
        <v>-1.9459828915401822E-2</v>
      </c>
    </row>
    <row r="5512" spans="2:15" x14ac:dyDescent="0.2">
      <c r="B5512" s="14">
        <v>33571</v>
      </c>
      <c r="C5512" s="25">
        <v>988.46</v>
      </c>
      <c r="D5512" s="25">
        <v>988.57</v>
      </c>
      <c r="E5512" s="25">
        <v>981.75</v>
      </c>
      <c r="F5512" s="16">
        <v>981.75</v>
      </c>
      <c r="G5512" s="28">
        <f ca="1">IFERROR($F5512/OFFSET($F5512,G$12,)-1,"")</f>
        <v>-7.0394756804320613E-3</v>
      </c>
      <c r="H5512" s="29">
        <f ca="1">IFERROR($F5512/OFFSET($F5512,H$12,)-1,"")</f>
        <v>-2.2667542706964472E-2</v>
      </c>
      <c r="I5512" s="29">
        <f ca="1">IFERROR($F5512/OFFSET($F5512,I$12,)-1,"")</f>
        <v>5.187875670984532E-2</v>
      </c>
      <c r="J5512" s="29" t="str">
        <f ca="1">IFERROR($F5512/OFFSET($F5512,J$12,)-1,"")</f>
        <v/>
      </c>
      <c r="K5512" s="30">
        <f>F5512/VLOOKUP(YEAR(B5512),$Z$13:$AB$35,3,FALSE)-1</f>
        <v>-1.8249999999999988E-2</v>
      </c>
      <c r="L5512" s="21">
        <f>MAX(F5512:$F$5741)</f>
        <v>1257.96</v>
      </c>
      <c r="M5512" s="28">
        <f ca="1">IF(OFFSET($O5512,M$12,)&lt;&gt;"",_xlfn.STDEV.S(OFFSET($O5512,,,M$12))*SQRT($J$12/$G$12),"")</f>
        <v>0.21291478011099138</v>
      </c>
      <c r="N5512" s="30">
        <f ca="1">IF(OFFSET($O5512,N$12,)&lt;&gt;"",_xlfn.STDEV.S(OFFSET($O5512,,,N$12))*SQRT($J$12/$G$12),"")</f>
        <v>0.17988201851183594</v>
      </c>
      <c r="O5512" s="4">
        <f t="shared" ca="1" si="85"/>
        <v>-7.0643696853130312E-3</v>
      </c>
    </row>
    <row r="5513" spans="2:15" x14ac:dyDescent="0.2">
      <c r="B5513" s="14">
        <v>33570</v>
      </c>
      <c r="C5513" s="25">
        <v>991.19</v>
      </c>
      <c r="D5513" s="25">
        <v>991.19</v>
      </c>
      <c r="E5513" s="25">
        <v>986.57</v>
      </c>
      <c r="F5513" s="16">
        <v>988.71</v>
      </c>
      <c r="G5513" s="28">
        <f ca="1">IFERROR($F5513/OFFSET($F5513,G$12,)-1,"")</f>
        <v>-2.6328531654763454E-3</v>
      </c>
      <c r="H5513" s="29">
        <f ca="1">IFERROR($F5513/OFFSET($F5513,H$12,)-1,"")</f>
        <v>-1.7753184048957871E-2</v>
      </c>
      <c r="I5513" s="29">
        <f ca="1">IFERROR($F5513/OFFSET($F5513,I$12,)-1,"")</f>
        <v>3.7177294995122123E-2</v>
      </c>
      <c r="J5513" s="29" t="str">
        <f ca="1">IFERROR($F5513/OFFSET($F5513,J$12,)-1,"")</f>
        <v/>
      </c>
      <c r="K5513" s="30">
        <f>F5513/VLOOKUP(YEAR(B5513),$Z$13:$AB$35,3,FALSE)-1</f>
        <v>-1.1289999999999911E-2</v>
      </c>
      <c r="L5513" s="21">
        <f>MAX(F5513:$F$5741)</f>
        <v>1257.96</v>
      </c>
      <c r="M5513" s="28">
        <f ca="1">IF(OFFSET($O5513,M$12,)&lt;&gt;"",_xlfn.STDEV.S(OFFSET($O5513,,,M$12))*SQRT($J$12/$G$12),"")</f>
        <v>0.21287233085802532</v>
      </c>
      <c r="N5513" s="30">
        <f ca="1">IF(OFFSET($O5513,N$12,)&lt;&gt;"",_xlfn.STDEV.S(OFFSET($O5513,,,N$12))*SQRT($J$12/$G$12),"")</f>
        <v>0.18351588492006182</v>
      </c>
      <c r="O5513" s="4">
        <f t="shared" ca="1" si="85"/>
        <v>-2.6363252189821914E-3</v>
      </c>
    </row>
    <row r="5514" spans="2:15" x14ac:dyDescent="0.2">
      <c r="B5514" s="14">
        <v>33569</v>
      </c>
      <c r="C5514" s="25">
        <v>995.08</v>
      </c>
      <c r="D5514" s="25">
        <v>997.14</v>
      </c>
      <c r="E5514" s="25">
        <v>989.35</v>
      </c>
      <c r="F5514" s="16">
        <v>991.32</v>
      </c>
      <c r="G5514" s="28">
        <f ca="1">IFERROR($F5514/OFFSET($F5514,G$12,)-1,"")</f>
        <v>-3.4280659073315789E-3</v>
      </c>
      <c r="H5514" s="29">
        <f ca="1">IFERROR($F5514/OFFSET($F5514,H$12,)-1,"")</f>
        <v>-7.5486054101675526E-3</v>
      </c>
      <c r="I5514" s="29">
        <f ca="1">IFERROR($F5514/OFFSET($F5514,I$12,)-1,"")</f>
        <v>3.8433738725998534E-2</v>
      </c>
      <c r="J5514" s="29" t="str">
        <f ca="1">IFERROR($F5514/OFFSET($F5514,J$12,)-1,"")</f>
        <v/>
      </c>
      <c r="K5514" s="30">
        <f>F5514/VLOOKUP(YEAR(B5514),$Z$13:$AB$35,3,FALSE)-1</f>
        <v>-8.67999999999991E-3</v>
      </c>
      <c r="L5514" s="21">
        <f>MAX(F5514:$F$5741)</f>
        <v>1257.96</v>
      </c>
      <c r="M5514" s="28">
        <f ca="1">IF(OFFSET($O5514,M$12,)&lt;&gt;"",_xlfn.STDEV.S(OFFSET($O5514,,,M$12))*SQRT($J$12/$G$12),"")</f>
        <v>0.21322296117970491</v>
      </c>
      <c r="N5514" s="30">
        <f ca="1">IF(OFFSET($O5514,N$12,)&lt;&gt;"",_xlfn.STDEV.S(OFFSET($O5514,,,N$12))*SQRT($J$12/$G$12),"")</f>
        <v>0.18467041666475298</v>
      </c>
      <c r="O5514" s="4">
        <f t="shared" ca="1" si="85"/>
        <v>-3.4339551883450295E-3</v>
      </c>
    </row>
    <row r="5515" spans="2:15" x14ac:dyDescent="0.2">
      <c r="B5515" s="14">
        <v>33568</v>
      </c>
      <c r="C5515" s="25">
        <v>992.73</v>
      </c>
      <c r="D5515" s="25">
        <v>995.27</v>
      </c>
      <c r="E5515" s="25">
        <v>991.81</v>
      </c>
      <c r="F5515" s="16">
        <v>994.73</v>
      </c>
      <c r="G5515" s="28">
        <f ca="1">IFERROR($F5515/OFFSET($F5515,G$12,)-1,"")</f>
        <v>1.8935388024374777E-3</v>
      </c>
      <c r="H5515" s="29">
        <f ca="1">IFERROR($F5515/OFFSET($F5515,H$12,)-1,"")</f>
        <v>-3.2266145598477403E-3</v>
      </c>
      <c r="I5515" s="29">
        <f ca="1">IFERROR($F5515/OFFSET($F5515,I$12,)-1,"")</f>
        <v>1.5631700394110881E-2</v>
      </c>
      <c r="J5515" s="29" t="str">
        <f ca="1">IFERROR($F5515/OFFSET($F5515,J$12,)-1,"")</f>
        <v/>
      </c>
      <c r="K5515" s="30">
        <f>F5515/VLOOKUP(YEAR(B5515),$Z$13:$AB$35,3,FALSE)-1</f>
        <v>-5.2699999999999969E-3</v>
      </c>
      <c r="L5515" s="21">
        <f>MAX(F5515:$F$5741)</f>
        <v>1257.96</v>
      </c>
      <c r="M5515" s="28">
        <f ca="1">IF(OFFSET($O5515,M$12,)&lt;&gt;"",_xlfn.STDEV.S(OFFSET($O5515,,,M$12))*SQRT($J$12/$G$12),"")</f>
        <v>0.2137603918269434</v>
      </c>
      <c r="N5515" s="30">
        <f ca="1">IF(OFFSET($O5515,N$12,)&lt;&gt;"",_xlfn.STDEV.S(OFFSET($O5515,,,N$12))*SQRT($J$12/$G$12),"")</f>
        <v>0.18501523625687089</v>
      </c>
      <c r="O5515" s="4">
        <f t="shared" ca="1" si="85"/>
        <v>1.8917483177178769E-3</v>
      </c>
    </row>
    <row r="5516" spans="2:15" x14ac:dyDescent="0.2">
      <c r="B5516" s="14">
        <v>33567</v>
      </c>
      <c r="C5516" s="25">
        <v>1003.25</v>
      </c>
      <c r="D5516" s="25">
        <v>1003.25</v>
      </c>
      <c r="E5516" s="25">
        <v>992.49</v>
      </c>
      <c r="F5516" s="16">
        <v>992.85</v>
      </c>
      <c r="G5516" s="28">
        <f ca="1">IFERROR($F5516/OFFSET($F5516,G$12,)-1,"")</f>
        <v>-1.1617488949946186E-2</v>
      </c>
      <c r="H5516" s="29">
        <f ca="1">IFERROR($F5516/OFFSET($F5516,H$12,)-1,"")</f>
        <v>5.8862862700599372E-3</v>
      </c>
      <c r="I5516" s="29">
        <f ca="1">IFERROR($F5516/OFFSET($F5516,I$12,)-1,"")</f>
        <v>-4.611759987969366E-3</v>
      </c>
      <c r="J5516" s="29" t="str">
        <f ca="1">IFERROR($F5516/OFFSET($F5516,J$12,)-1,"")</f>
        <v/>
      </c>
      <c r="K5516" s="30">
        <f>F5516/VLOOKUP(YEAR(B5516),$Z$13:$AB$35,3,FALSE)-1</f>
        <v>-7.1499999999999897E-3</v>
      </c>
      <c r="L5516" s="21">
        <f>MAX(F5516:$F$5741)</f>
        <v>1257.96</v>
      </c>
      <c r="M5516" s="28">
        <f ca="1">IF(OFFSET($O5516,M$12,)&lt;&gt;"",_xlfn.STDEV.S(OFFSET($O5516,,,M$12))*SQRT($J$12/$G$12),"")</f>
        <v>0.23010983719499775</v>
      </c>
      <c r="N5516" s="30">
        <f ca="1">IF(OFFSET($O5516,N$12,)&lt;&gt;"",_xlfn.STDEV.S(OFFSET($O5516,,,N$12))*SQRT($J$12/$G$12),"")</f>
        <v>0.18547003661426309</v>
      </c>
      <c r="O5516" s="4">
        <f t="shared" ca="1" si="85"/>
        <v>-1.1685499226923773E-2</v>
      </c>
    </row>
    <row r="5517" spans="2:15" x14ac:dyDescent="0.2">
      <c r="B5517" s="14">
        <v>33564</v>
      </c>
      <c r="C5517" s="25">
        <v>1006.96</v>
      </c>
      <c r="D5517" s="25">
        <v>1006.97</v>
      </c>
      <c r="E5517" s="25">
        <v>1003.89</v>
      </c>
      <c r="F5517" s="16">
        <v>1004.52</v>
      </c>
      <c r="G5517" s="28">
        <f ca="1">IFERROR($F5517/OFFSET($F5517,G$12,)-1,"")</f>
        <v>-2.0465338075463801E-3</v>
      </c>
      <c r="H5517" s="29">
        <f ca="1">IFERROR($F5517/OFFSET($F5517,H$12,)-1,"")</f>
        <v>3.4362888080872178E-3</v>
      </c>
      <c r="I5517" s="29">
        <f ca="1">IFERROR($F5517/OFFSET($F5517,I$12,)-1,"")</f>
        <v>6.6641947347849673E-3</v>
      </c>
      <c r="J5517" s="29" t="str">
        <f ca="1">IFERROR($F5517/OFFSET($F5517,J$12,)-1,"")</f>
        <v/>
      </c>
      <c r="K5517" s="30">
        <f>F5517/VLOOKUP(YEAR(B5517),$Z$13:$AB$35,3,FALSE)-1</f>
        <v>4.5200000000000795E-3</v>
      </c>
      <c r="L5517" s="21">
        <f>MAX(F5517:$F$5741)</f>
        <v>1257.96</v>
      </c>
      <c r="M5517" s="28">
        <f ca="1">IF(OFFSET($O5517,M$12,)&lt;&gt;"",_xlfn.STDEV.S(OFFSET($O5517,,,M$12))*SQRT($J$12/$G$12),"")</f>
        <v>0.22860619497017154</v>
      </c>
      <c r="N5517" s="30">
        <f ca="1">IF(OFFSET($O5517,N$12,)&lt;&gt;"",_xlfn.STDEV.S(OFFSET($O5517,,,N$12))*SQRT($J$12/$G$12),"")</f>
        <v>0.18445098287340553</v>
      </c>
      <c r="O5517" s="4">
        <f t="shared" ca="1" si="85"/>
        <v>-2.0486308194180283E-3</v>
      </c>
    </row>
    <row r="5518" spans="2:15" x14ac:dyDescent="0.2">
      <c r="B5518" s="14">
        <v>33563</v>
      </c>
      <c r="C5518" s="25">
        <v>998.97</v>
      </c>
      <c r="D5518" s="25">
        <v>1006.58</v>
      </c>
      <c r="E5518" s="25">
        <v>998.32</v>
      </c>
      <c r="F5518" s="16">
        <v>1006.58</v>
      </c>
      <c r="G5518" s="28">
        <f ca="1">IFERROR($F5518/OFFSET($F5518,G$12,)-1,"")</f>
        <v>7.7288108443624992E-3</v>
      </c>
      <c r="H5518" s="29">
        <f ca="1">IFERROR($F5518/OFFSET($F5518,H$12,)-1,"")</f>
        <v>6.0568504377724874E-3</v>
      </c>
      <c r="I5518" s="29">
        <f ca="1">IFERROR($F5518/OFFSET($F5518,I$12,)-1,"")</f>
        <v>6.4616822244101257E-4</v>
      </c>
      <c r="J5518" s="29" t="str">
        <f ca="1">IFERROR($F5518/OFFSET($F5518,J$12,)-1,"")</f>
        <v/>
      </c>
      <c r="K5518" s="30">
        <f>F5518/VLOOKUP(YEAR(B5518),$Z$13:$AB$35,3,FALSE)-1</f>
        <v>6.5800000000000303E-3</v>
      </c>
      <c r="L5518" s="21">
        <f>MAX(F5518:$F$5741)</f>
        <v>1257.96</v>
      </c>
      <c r="M5518" s="28">
        <f ca="1">IF(OFFSET($O5518,M$12,)&lt;&gt;"",_xlfn.STDEV.S(OFFSET($O5518,,,M$12))*SQRT($J$12/$G$12),"")</f>
        <v>0.23145486277283914</v>
      </c>
      <c r="N5518" s="30">
        <f ca="1">IF(OFFSET($O5518,N$12,)&lt;&gt;"",_xlfn.STDEV.S(OFFSET($O5518,,,N$12))*SQRT($J$12/$G$12),"")</f>
        <v>0.18563180377604649</v>
      </c>
      <c r="O5518" s="4">
        <f t="shared" ca="1" si="85"/>
        <v>7.6990965915168155E-3</v>
      </c>
    </row>
    <row r="5519" spans="2:15" x14ac:dyDescent="0.2">
      <c r="B5519" s="14">
        <v>33562</v>
      </c>
      <c r="C5519" s="25">
        <v>998.33</v>
      </c>
      <c r="D5519" s="25">
        <v>999.25</v>
      </c>
      <c r="E5519" s="25">
        <v>995.73</v>
      </c>
      <c r="F5519" s="16">
        <v>998.86</v>
      </c>
      <c r="G5519" s="28">
        <f ca="1">IFERROR($F5519/OFFSET($F5519,G$12,)-1,"")</f>
        <v>9.1186933213083243E-4</v>
      </c>
      <c r="H5519" s="29">
        <f ca="1">IFERROR($F5519/OFFSET($F5519,H$12,)-1,"")</f>
        <v>-9.6765878130514738E-3</v>
      </c>
      <c r="I5519" s="29">
        <f ca="1">IFERROR($F5519/OFFSET($F5519,I$12,)-1,"")</f>
        <v>-9.7256783685446546E-3</v>
      </c>
      <c r="J5519" s="29" t="str">
        <f ca="1">IFERROR($F5519/OFFSET($F5519,J$12,)-1,"")</f>
        <v/>
      </c>
      <c r="K5519" s="30">
        <f>F5519/VLOOKUP(YEAR(B5519),$Z$13:$AB$35,3,FALSE)-1</f>
        <v>-1.1400000000000299E-3</v>
      </c>
      <c r="L5519" s="21">
        <f>MAX(F5519:$F$5741)</f>
        <v>1257.96</v>
      </c>
      <c r="M5519" s="28">
        <f ca="1">IF(OFFSET($O5519,M$12,)&lt;&gt;"",_xlfn.STDEV.S(OFFSET($O5519,,,M$12))*SQRT($J$12/$G$12),"")</f>
        <v>0.23006474646512048</v>
      </c>
      <c r="N5519" s="30">
        <f ca="1">IF(OFFSET($O5519,N$12,)&lt;&gt;"",_xlfn.STDEV.S(OFFSET($O5519,,,N$12))*SQRT($J$12/$G$12),"")</f>
        <v>0.18466722879078878</v>
      </c>
      <c r="O5519" s="4">
        <f t="shared" ref="O5519:O5582" ca="1" si="86">IFERROR(LN(1+G5519),"")</f>
        <v>9.1145383186017699E-4</v>
      </c>
    </row>
    <row r="5520" spans="2:15" x14ac:dyDescent="0.2">
      <c r="B5520" s="14">
        <v>33561</v>
      </c>
      <c r="C5520" s="25">
        <v>987.22</v>
      </c>
      <c r="D5520" s="25">
        <v>1000.73</v>
      </c>
      <c r="E5520" s="25">
        <v>987.22</v>
      </c>
      <c r="F5520" s="16">
        <v>997.95</v>
      </c>
      <c r="G5520" s="28">
        <f ca="1">IFERROR($F5520/OFFSET($F5520,G$12,)-1,"")</f>
        <v>1.1053250121575653E-2</v>
      </c>
      <c r="H5520" s="29">
        <f ca="1">IFERROR($F5520/OFFSET($F5520,H$12,)-1,"")</f>
        <v>-8.5144855541866571E-3</v>
      </c>
      <c r="I5520" s="29">
        <f ca="1">IFERROR($F5520/OFFSET($F5520,I$12,)-1,"")</f>
        <v>3.8324582050819345E-3</v>
      </c>
      <c r="J5520" s="29" t="str">
        <f ca="1">IFERROR($F5520/OFFSET($F5520,J$12,)-1,"")</f>
        <v/>
      </c>
      <c r="K5520" s="30">
        <f>F5520/VLOOKUP(YEAR(B5520),$Z$13:$AB$35,3,FALSE)-1</f>
        <v>-2.0499999999999963E-3</v>
      </c>
      <c r="L5520" s="21">
        <f>MAX(F5520:$F$5741)</f>
        <v>1257.96</v>
      </c>
      <c r="M5520" s="28">
        <f ca="1">IF(OFFSET($O5520,M$12,)&lt;&gt;"",_xlfn.STDEV.S(OFFSET($O5520,,,M$12))*SQRT($J$12/$G$12),"")</f>
        <v>0.2363443150852336</v>
      </c>
      <c r="N5520" s="30">
        <f ca="1">IF(OFFSET($O5520,N$12,)&lt;&gt;"",_xlfn.STDEV.S(OFFSET($O5520,,,N$12))*SQRT($J$12/$G$12),"")</f>
        <v>0.18549528820017636</v>
      </c>
      <c r="O5520" s="4">
        <f t="shared" ca="1" si="86"/>
        <v>1.0992609394677735E-2</v>
      </c>
    </row>
    <row r="5521" spans="2:15" x14ac:dyDescent="0.2">
      <c r="B5521" s="14">
        <v>33560</v>
      </c>
      <c r="C5521" s="25">
        <v>999.99</v>
      </c>
      <c r="D5521" s="25">
        <v>999.99</v>
      </c>
      <c r="E5521" s="25">
        <v>982.74</v>
      </c>
      <c r="F5521" s="16">
        <v>987.04</v>
      </c>
      <c r="G5521" s="28">
        <f ca="1">IFERROR($F5521/OFFSET($F5521,G$12,)-1,"")</f>
        <v>-1.4024853158588813E-2</v>
      </c>
      <c r="H5521" s="29">
        <f ca="1">IFERROR($F5521/OFFSET($F5521,H$12,)-1,"")</f>
        <v>-1.9353813138338061E-2</v>
      </c>
      <c r="I5521" s="29">
        <f ca="1">IFERROR($F5521/OFFSET($F5521,I$12,)-1,"")</f>
        <v>-1.0019938665830619E-3</v>
      </c>
      <c r="J5521" s="29" t="str">
        <f ca="1">IFERROR($F5521/OFFSET($F5521,J$12,)-1,"")</f>
        <v/>
      </c>
      <c r="K5521" s="30">
        <f>F5521/VLOOKUP(YEAR(B5521),$Z$13:$AB$35,3,FALSE)-1</f>
        <v>-1.2960000000000083E-2</v>
      </c>
      <c r="L5521" s="21">
        <f>MAX(F5521:$F$5741)</f>
        <v>1257.96</v>
      </c>
      <c r="M5521" s="28">
        <f ca="1">IF(OFFSET($O5521,M$12,)&lt;&gt;"",_xlfn.STDEV.S(OFFSET($O5521,,,M$12))*SQRT($J$12/$G$12),"")</f>
        <v>0.23523995509851436</v>
      </c>
      <c r="N5521" s="30">
        <f ca="1">IF(OFFSET($O5521,N$12,)&lt;&gt;"",_xlfn.STDEV.S(OFFSET($O5521,,,N$12))*SQRT($J$12/$G$12),"")</f>
        <v>0.18572825348667182</v>
      </c>
      <c r="O5521" s="4">
        <f t="shared" ca="1" si="86"/>
        <v>-1.4124130740372802E-2</v>
      </c>
    </row>
    <row r="5522" spans="2:15" x14ac:dyDescent="0.2">
      <c r="B5522" s="14">
        <v>33557</v>
      </c>
      <c r="C5522" s="25">
        <v>1000.28</v>
      </c>
      <c r="D5522" s="25">
        <v>1001.74</v>
      </c>
      <c r="E5522" s="25">
        <v>997.43</v>
      </c>
      <c r="F5522" s="16">
        <v>1001.08</v>
      </c>
      <c r="G5522" s="28">
        <f ca="1">IFERROR($F5522/OFFSET($F5522,G$12,)-1,"")</f>
        <v>5.5970895134538345E-4</v>
      </c>
      <c r="H5522" s="29">
        <f ca="1">IFERROR($F5522/OFFSET($F5522,H$12,)-1,"")</f>
        <v>4.3038152469427882E-3</v>
      </c>
      <c r="I5522" s="29">
        <f ca="1">IFERROR($F5522/OFFSET($F5522,I$12,)-1,"")</f>
        <v>2.0281701624574655E-2</v>
      </c>
      <c r="J5522" s="29" t="str">
        <f ca="1">IFERROR($F5522/OFFSET($F5522,J$12,)-1,"")</f>
        <v/>
      </c>
      <c r="K5522" s="30">
        <f>F5522/VLOOKUP(YEAR(B5522),$Z$13:$AB$35,3,FALSE)-1</f>
        <v>1.0799999999999699E-3</v>
      </c>
      <c r="L5522" s="21">
        <f>MAX(F5522:$F$5741)</f>
        <v>1257.96</v>
      </c>
      <c r="M5522" s="28">
        <f ca="1">IF(OFFSET($O5522,M$12,)&lt;&gt;"",_xlfn.STDEV.S(OFFSET($O5522,,,M$12))*SQRT($J$12/$G$12),"")</f>
        <v>0.23352263199578954</v>
      </c>
      <c r="N5522" s="30">
        <f ca="1">IF(OFFSET($O5522,N$12,)&lt;&gt;"",_xlfn.STDEV.S(OFFSET($O5522,,,N$12))*SQRT($J$12/$G$12),"")</f>
        <v>0.18408135620603708</v>
      </c>
      <c r="O5522" s="4">
        <f t="shared" ca="1" si="86"/>
        <v>5.5955237271319239E-4</v>
      </c>
    </row>
    <row r="5523" spans="2:15" x14ac:dyDescent="0.2">
      <c r="B5523" s="14">
        <v>33556</v>
      </c>
      <c r="C5523" s="25">
        <v>1008.5</v>
      </c>
      <c r="D5523" s="25">
        <v>1008.5</v>
      </c>
      <c r="E5523" s="25">
        <v>999.89</v>
      </c>
      <c r="F5523" s="16">
        <v>1000.52</v>
      </c>
      <c r="G5523" s="28">
        <f ca="1">IFERROR($F5523/OFFSET($F5523,G$12,)-1,"")</f>
        <v>-8.0307747218972825E-3</v>
      </c>
      <c r="H5523" s="29">
        <f ca="1">IFERROR($F5523/OFFSET($F5523,H$12,)-1,"")</f>
        <v>4.5967278239506637E-2</v>
      </c>
      <c r="I5523" s="29">
        <f ca="1">IFERROR($F5523/OFFSET($F5523,I$12,)-1,"")</f>
        <v>1.4798210826326486E-2</v>
      </c>
      <c r="J5523" s="29" t="str">
        <f ca="1">IFERROR($F5523/OFFSET($F5523,J$12,)-1,"")</f>
        <v/>
      </c>
      <c r="K5523" s="30">
        <f>F5523/VLOOKUP(YEAR(B5523),$Z$13:$AB$35,3,FALSE)-1</f>
        <v>5.2000000000007596E-4</v>
      </c>
      <c r="L5523" s="21">
        <f>MAX(F5523:$F$5741)</f>
        <v>1257.96</v>
      </c>
      <c r="M5523" s="28">
        <f ca="1">IF(OFFSET($O5523,M$12,)&lt;&gt;"",_xlfn.STDEV.S(OFFSET($O5523,,,M$12))*SQRT($J$12/$G$12),"")</f>
        <v>0.23334030826053354</v>
      </c>
      <c r="N5523" s="30">
        <f ca="1">IF(OFFSET($O5523,N$12,)&lt;&gt;"",_xlfn.STDEV.S(OFFSET($O5523,,,N$12))*SQRT($J$12/$G$12),"")</f>
        <v>0.24286929730476317</v>
      </c>
      <c r="O5523" s="4">
        <f t="shared" ca="1" si="86"/>
        <v>-8.0631950836229233E-3</v>
      </c>
    </row>
    <row r="5524" spans="2:15" x14ac:dyDescent="0.2">
      <c r="B5524" s="14">
        <v>33555</v>
      </c>
      <c r="C5524" s="25">
        <v>1011.4</v>
      </c>
      <c r="D5524" s="25">
        <v>1012.85</v>
      </c>
      <c r="E5524" s="25">
        <v>1007.09</v>
      </c>
      <c r="F5524" s="16">
        <v>1008.62</v>
      </c>
      <c r="G5524" s="28">
        <f ca="1">IFERROR($F5524/OFFSET($F5524,G$12,)-1,"")</f>
        <v>2.0863966935580347E-3</v>
      </c>
      <c r="H5524" s="29">
        <f ca="1">IFERROR($F5524/OFFSET($F5524,H$12,)-1,"")</f>
        <v>6.2801626941476396E-2</v>
      </c>
      <c r="I5524" s="29">
        <f ca="1">IFERROR($F5524/OFFSET($F5524,I$12,)-1,"")</f>
        <v>1.67540322580646E-2</v>
      </c>
      <c r="J5524" s="29" t="str">
        <f ca="1">IFERROR($F5524/OFFSET($F5524,J$12,)-1,"")</f>
        <v/>
      </c>
      <c r="K5524" s="30">
        <f>F5524/VLOOKUP(YEAR(B5524),$Z$13:$AB$35,3,FALSE)-1</f>
        <v>8.620000000000072E-3</v>
      </c>
      <c r="L5524" s="21">
        <f>MAX(F5524:$F$5741)</f>
        <v>1257.96</v>
      </c>
      <c r="M5524" s="28">
        <f ca="1">IF(OFFSET($O5524,M$12,)&lt;&gt;"",_xlfn.STDEV.S(OFFSET($O5524,,,M$12))*SQRT($J$12/$G$12),"")</f>
        <v>0.2328289463005801</v>
      </c>
      <c r="N5524" s="30">
        <f ca="1">IF(OFFSET($O5524,N$12,)&lt;&gt;"",_xlfn.STDEV.S(OFFSET($O5524,,,N$12))*SQRT($J$12/$G$12),"")</f>
        <v>0.26048072741103584</v>
      </c>
      <c r="O5524" s="4">
        <f t="shared" ca="1" si="86"/>
        <v>2.084223190644404E-3</v>
      </c>
    </row>
    <row r="5525" spans="2:15" x14ac:dyDescent="0.2">
      <c r="B5525" s="14">
        <v>33554</v>
      </c>
      <c r="C5525" s="25">
        <v>997.77</v>
      </c>
      <c r="D5525" s="25">
        <v>1022.05</v>
      </c>
      <c r="E5525" s="25">
        <v>997.77</v>
      </c>
      <c r="F5525" s="16">
        <v>1006.52</v>
      </c>
      <c r="G5525" s="28">
        <f ca="1">IFERROR($F5525/OFFSET($F5525,G$12,)-1,"")</f>
        <v>0</v>
      </c>
      <c r="H5525" s="29">
        <f ca="1">IFERROR($F5525/OFFSET($F5525,H$12,)-1,"")</f>
        <v>5.9840579557539852E-2</v>
      </c>
      <c r="I5525" s="29">
        <f ca="1">IFERROR($F5525/OFFSET($F5525,I$12,)-1,"")</f>
        <v>-1.4896157535185139E-2</v>
      </c>
      <c r="J5525" s="29" t="str">
        <f ca="1">IFERROR($F5525/OFFSET($F5525,J$12,)-1,"")</f>
        <v/>
      </c>
      <c r="K5525" s="30">
        <f>F5525/VLOOKUP(YEAR(B5525),$Z$13:$AB$35,3,FALSE)-1</f>
        <v>6.5200000000000813E-3</v>
      </c>
      <c r="L5525" s="21">
        <f>MAX(F5525:$F$5741)</f>
        <v>1257.96</v>
      </c>
      <c r="M5525" s="28">
        <f ca="1">IF(OFFSET($O5525,M$12,)&lt;&gt;"",_xlfn.STDEV.S(OFFSET($O5525,,,M$12))*SQRT($J$12/$G$12),"")</f>
        <v>0.23378124959253874</v>
      </c>
      <c r="N5525" s="30">
        <f ca="1">IF(OFFSET($O5525,N$12,)&lt;&gt;"",_xlfn.STDEV.S(OFFSET($O5525,,,N$12))*SQRT($J$12/$G$12),"")</f>
        <v>0.27930999660850714</v>
      </c>
      <c r="O5525" s="4">
        <f t="shared" ca="1" si="86"/>
        <v>0</v>
      </c>
    </row>
    <row r="5526" spans="2:15" x14ac:dyDescent="0.2">
      <c r="B5526" s="14">
        <v>33553</v>
      </c>
      <c r="C5526" s="25">
        <v>997.77</v>
      </c>
      <c r="D5526" s="25">
        <v>1022.05</v>
      </c>
      <c r="E5526" s="25">
        <v>997.77</v>
      </c>
      <c r="F5526" s="16">
        <v>1006.52</v>
      </c>
      <c r="G5526" s="28">
        <f ca="1">IFERROR($F5526/OFFSET($F5526,G$12,)-1,"")</f>
        <v>9.7613338817603701E-3</v>
      </c>
      <c r="H5526" s="29">
        <f ca="1">IFERROR($F5526/OFFSET($F5526,H$12,)-1,"")</f>
        <v>9.2096697191962118E-2</v>
      </c>
      <c r="I5526" s="29">
        <f ca="1">IFERROR($F5526/OFFSET($F5526,I$12,)-1,"")</f>
        <v>-2.1713352642730666E-2</v>
      </c>
      <c r="J5526" s="29" t="str">
        <f ca="1">IFERROR($F5526/OFFSET($F5526,J$12,)-1,"")</f>
        <v/>
      </c>
      <c r="K5526" s="30">
        <f>F5526/VLOOKUP(YEAR(B5526),$Z$13:$AB$35,3,FALSE)-1</f>
        <v>6.5200000000000813E-3</v>
      </c>
      <c r="L5526" s="21">
        <f>MAX(F5526:$F$5741)</f>
        <v>1257.96</v>
      </c>
      <c r="M5526" s="28">
        <f ca="1">IF(OFFSET($O5526,M$12,)&lt;&gt;"",_xlfn.STDEV.S(OFFSET($O5526,,,M$12))*SQRT($J$12/$G$12),"")</f>
        <v>0.23401126716126927</v>
      </c>
      <c r="N5526" s="30">
        <f ca="1">IF(OFFSET($O5526,N$12,)&lt;&gt;"",_xlfn.STDEV.S(OFFSET($O5526,,,N$12))*SQRT($J$12/$G$12),"")</f>
        <v>0.31807479504035097</v>
      </c>
      <c r="O5526" s="4">
        <f t="shared" ca="1" si="86"/>
        <v>9.713999841828462E-3</v>
      </c>
    </row>
    <row r="5527" spans="2:15" x14ac:dyDescent="0.2">
      <c r="B5527" s="14">
        <v>33550</v>
      </c>
      <c r="C5527" s="25">
        <v>958.04</v>
      </c>
      <c r="D5527" s="25">
        <v>996.79</v>
      </c>
      <c r="E5527" s="25">
        <v>958.04</v>
      </c>
      <c r="F5527" s="16">
        <v>996.79</v>
      </c>
      <c r="G5527" s="28">
        <f ca="1">IFERROR($F5527/OFFSET($F5527,G$12,)-1,"")</f>
        <v>4.2067847995400198E-2</v>
      </c>
      <c r="H5527" s="29">
        <f ca="1">IFERROR($F5527/OFFSET($F5527,H$12,)-1,"")</f>
        <v>7.6168163758852936E-2</v>
      </c>
      <c r="I5527" s="29">
        <f ca="1">IFERROR($F5527/OFFSET($F5527,I$12,)-1,"")</f>
        <v>-4.4029922317061598E-2</v>
      </c>
      <c r="J5527" s="29" t="str">
        <f ca="1">IFERROR($F5527/OFFSET($F5527,J$12,)-1,"")</f>
        <v/>
      </c>
      <c r="K5527" s="30">
        <f>F5527/VLOOKUP(YEAR(B5527),$Z$13:$AB$35,3,FALSE)-1</f>
        <v>-3.2100000000000461E-3</v>
      </c>
      <c r="L5527" s="21">
        <f>MAX(F5527:$F$5741)</f>
        <v>1257.96</v>
      </c>
      <c r="M5527" s="28">
        <f ca="1">IF(OFFSET($O5527,M$12,)&lt;&gt;"",_xlfn.STDEV.S(OFFSET($O5527,,,M$12))*SQRT($J$12/$G$12),"")</f>
        <v>0.23116061014461262</v>
      </c>
      <c r="N5527" s="30">
        <f ca="1">IF(OFFSET($O5527,N$12,)&lt;&gt;"",_xlfn.STDEV.S(OFFSET($O5527,,,N$12))*SQRT($J$12/$G$12),"")</f>
        <v>0.31807692465892984</v>
      </c>
      <c r="O5527" s="4">
        <f t="shared" ca="1" si="86"/>
        <v>4.1207054450747821E-2</v>
      </c>
    </row>
    <row r="5528" spans="2:15" x14ac:dyDescent="0.2">
      <c r="B5528" s="14">
        <v>33549</v>
      </c>
      <c r="C5528" s="25">
        <v>948.58</v>
      </c>
      <c r="D5528" s="25">
        <v>956.55</v>
      </c>
      <c r="E5528" s="25">
        <v>938.98</v>
      </c>
      <c r="F5528" s="16">
        <v>956.55</v>
      </c>
      <c r="G5528" s="28">
        <f ca="1">IFERROR($F5528/OFFSET($F5528,G$12,)-1,"")</f>
        <v>7.9345008535121053E-3</v>
      </c>
      <c r="H5528" s="29">
        <f ca="1">IFERROR($F5528/OFFSET($F5528,H$12,)-1,"")</f>
        <v>2.4878660280929443E-2</v>
      </c>
      <c r="I5528" s="29">
        <f ca="1">IFERROR($F5528/OFFSET($F5528,I$12,)-1,"")</f>
        <v>-8.1503317553748289E-2</v>
      </c>
      <c r="J5528" s="29" t="str">
        <f ca="1">IFERROR($F5528/OFFSET($F5528,J$12,)-1,"")</f>
        <v/>
      </c>
      <c r="K5528" s="30">
        <f>F5528/VLOOKUP(YEAR(B5528),$Z$13:$AB$35,3,FALSE)-1</f>
        <v>-4.34500000000001E-2</v>
      </c>
      <c r="L5528" s="21">
        <f>MAX(F5528:$F$5741)</f>
        <v>1257.96</v>
      </c>
      <c r="M5528" s="28">
        <f ca="1">IF(OFFSET($O5528,M$12,)&lt;&gt;"",_xlfn.STDEV.S(OFFSET($O5528,,,M$12))*SQRT($J$12/$G$12),"")</f>
        <v>0.1898858502898271</v>
      </c>
      <c r="N5528" s="30">
        <f ca="1">IF(OFFSET($O5528,N$12,)&lt;&gt;"",_xlfn.STDEV.S(OFFSET($O5528,,,N$12))*SQRT($J$12/$G$12),"")</f>
        <v>0.30580571453190508</v>
      </c>
      <c r="O5528" s="4">
        <f t="shared" ca="1" si="86"/>
        <v>7.903188225937963E-3</v>
      </c>
    </row>
    <row r="5529" spans="2:15" x14ac:dyDescent="0.2">
      <c r="B5529" s="14">
        <v>33548</v>
      </c>
      <c r="C5529" s="25">
        <v>950.35</v>
      </c>
      <c r="D5529" s="25">
        <v>963.27</v>
      </c>
      <c r="E5529" s="25">
        <v>949.02</v>
      </c>
      <c r="F5529" s="16">
        <v>949.02</v>
      </c>
      <c r="G5529" s="28">
        <f ca="1">IFERROR($F5529/OFFSET($F5529,G$12,)-1,"")</f>
        <v>-7.0549337152125968E-4</v>
      </c>
      <c r="H5529" s="29">
        <f ca="1">IFERROR($F5529/OFFSET($F5529,H$12,)-1,"")</f>
        <v>-4.4583381413451084E-3</v>
      </c>
      <c r="I5529" s="29">
        <f ca="1">IFERROR($F5529/OFFSET($F5529,I$12,)-1,"")</f>
        <v>-0.10710723895903496</v>
      </c>
      <c r="J5529" s="29" t="str">
        <f ca="1">IFERROR($F5529/OFFSET($F5529,J$12,)-1,"")</f>
        <v/>
      </c>
      <c r="K5529" s="30">
        <f>F5529/VLOOKUP(YEAR(B5529),$Z$13:$AB$35,3,FALSE)-1</f>
        <v>-5.0980000000000025E-2</v>
      </c>
      <c r="L5529" s="21">
        <f>MAX(F5529:$F$5741)</f>
        <v>1257.96</v>
      </c>
      <c r="M5529" s="28">
        <f ca="1">IF(OFFSET($O5529,M$12,)&lt;&gt;"",_xlfn.STDEV.S(OFFSET($O5529,,,M$12))*SQRT($J$12/$G$12),"")</f>
        <v>0.18642105044496352</v>
      </c>
      <c r="N5529" s="30">
        <f ca="1">IF(OFFSET($O5529,N$12,)&lt;&gt;"",_xlfn.STDEV.S(OFFSET($O5529,,,N$12))*SQRT($J$12/$G$12),"")</f>
        <v>0.30512311330885999</v>
      </c>
      <c r="O5529" s="4">
        <f t="shared" ca="1" si="86"/>
        <v>-7.0574234907812099E-4</v>
      </c>
    </row>
    <row r="5530" spans="2:15" x14ac:dyDescent="0.2">
      <c r="B5530" s="14">
        <v>33547</v>
      </c>
      <c r="C5530" s="25">
        <v>921.53</v>
      </c>
      <c r="D5530" s="25">
        <v>954.71</v>
      </c>
      <c r="E5530" s="25">
        <v>921.07</v>
      </c>
      <c r="F5530" s="16">
        <v>949.69</v>
      </c>
      <c r="G5530" s="28">
        <f ca="1">IFERROR($F5530/OFFSET($F5530,G$12,)-1,"")</f>
        <v>3.0434876958465473E-2</v>
      </c>
      <c r="H5530" s="29">
        <f ca="1">IFERROR($F5530/OFFSET($F5530,H$12,)-1,"")</f>
        <v>-5.174779757602388E-3</v>
      </c>
      <c r="I5530" s="29">
        <f ca="1">IFERROR($F5530/OFFSET($F5530,I$12,)-1,"")</f>
        <v>-0.11850263607336442</v>
      </c>
      <c r="J5530" s="29" t="str">
        <f ca="1">IFERROR($F5530/OFFSET($F5530,J$12,)-1,"")</f>
        <v/>
      </c>
      <c r="K5530" s="30">
        <f>F5530/VLOOKUP(YEAR(B5530),$Z$13:$AB$35,3,FALSE)-1</f>
        <v>-5.0309999999999966E-2</v>
      </c>
      <c r="L5530" s="21">
        <f>MAX(F5530:$F$5741)</f>
        <v>1257.96</v>
      </c>
      <c r="M5530" s="28">
        <f ca="1">IF(OFFSET($O5530,M$12,)&lt;&gt;"",_xlfn.STDEV.S(OFFSET($O5530,,,M$12))*SQRT($J$12/$G$12),"")</f>
        <v>0.18723924470746015</v>
      </c>
      <c r="N5530" s="30">
        <f ca="1">IF(OFFSET($O5530,N$12,)&lt;&gt;"",_xlfn.STDEV.S(OFFSET($O5530,,,N$12))*SQRT($J$12/$G$12),"")</f>
        <v>0.30512334643135453</v>
      </c>
      <c r="O5530" s="4">
        <f t="shared" ca="1" si="86"/>
        <v>2.9980923774999377E-2</v>
      </c>
    </row>
    <row r="5531" spans="2:15" x14ac:dyDescent="0.2">
      <c r="B5531" s="14">
        <v>33546</v>
      </c>
      <c r="C5531" s="25">
        <v>926.46</v>
      </c>
      <c r="D5531" s="25">
        <v>927</v>
      </c>
      <c r="E5531" s="25">
        <v>913.6</v>
      </c>
      <c r="F5531" s="16">
        <v>921.64</v>
      </c>
      <c r="G5531" s="28">
        <f ca="1">IFERROR($F5531/OFFSET($F5531,G$12,)-1,"")</f>
        <v>-4.9663154258076103E-3</v>
      </c>
      <c r="H5531" s="29">
        <f ca="1">IFERROR($F5531/OFFSET($F5531,H$12,)-1,"")</f>
        <v>-5.8994098548120322E-2</v>
      </c>
      <c r="I5531" s="29">
        <f ca="1">IFERROR($F5531/OFFSET($F5531,I$12,)-1,"")</f>
        <v>-0.15193006671267539</v>
      </c>
      <c r="J5531" s="29" t="str">
        <f ca="1">IFERROR($F5531/OFFSET($F5531,J$12,)-1,"")</f>
        <v/>
      </c>
      <c r="K5531" s="30">
        <f>F5531/VLOOKUP(YEAR(B5531),$Z$13:$AB$35,3,FALSE)-1</f>
        <v>-7.8359999999999985E-2</v>
      </c>
      <c r="L5531" s="21">
        <f>MAX(F5531:$F$5741)</f>
        <v>1257.96</v>
      </c>
      <c r="M5531" s="28">
        <f ca="1">IF(OFFSET($O5531,M$12,)&lt;&gt;"",_xlfn.STDEV.S(OFFSET($O5531,,,M$12))*SQRT($J$12/$G$12),"")</f>
        <v>0.15611534979179872</v>
      </c>
      <c r="N5531" s="30">
        <f ca="1">IF(OFFSET($O5531,N$12,)&lt;&gt;"",_xlfn.STDEV.S(OFFSET($O5531,,,N$12))*SQRT($J$12/$G$12),"")</f>
        <v>0.2977298670708301</v>
      </c>
      <c r="O5531" s="4">
        <f t="shared" ca="1" si="86"/>
        <v>-4.9786885531632689E-3</v>
      </c>
    </row>
    <row r="5532" spans="2:15" x14ac:dyDescent="0.2">
      <c r="B5532" s="14">
        <v>33542</v>
      </c>
      <c r="C5532" s="25">
        <v>932.96</v>
      </c>
      <c r="D5532" s="25">
        <v>932.96</v>
      </c>
      <c r="E5532" s="25">
        <v>917.7</v>
      </c>
      <c r="F5532" s="16">
        <v>926.24</v>
      </c>
      <c r="G5532" s="28">
        <f ca="1">IFERROR($F5532/OFFSET($F5532,G$12,)-1,"")</f>
        <v>-7.5964557016275913E-3</v>
      </c>
      <c r="H5532" s="29">
        <f ca="1">IFERROR($F5532/OFFSET($F5532,H$12,)-1,"")</f>
        <v>-7.1392049726803353E-2</v>
      </c>
      <c r="I5532" s="29">
        <f ca="1">IFERROR($F5532/OFFSET($F5532,I$12,)-1,"")</f>
        <v>-0.15113412454749586</v>
      </c>
      <c r="J5532" s="29" t="str">
        <f ca="1">IFERROR($F5532/OFFSET($F5532,J$12,)-1,"")</f>
        <v/>
      </c>
      <c r="K5532" s="30">
        <f>F5532/VLOOKUP(YEAR(B5532),$Z$13:$AB$35,3,FALSE)-1</f>
        <v>-7.3759999999999937E-2</v>
      </c>
      <c r="L5532" s="21">
        <f>MAX(F5532:$F$5741)</f>
        <v>1257.96</v>
      </c>
      <c r="M5532" s="28">
        <f ca="1">IF(OFFSET($O5532,M$12,)&lt;&gt;"",_xlfn.STDEV.S(OFFSET($O5532,,,M$12))*SQRT($J$12/$G$12),"")</f>
        <v>0.15616265525059583</v>
      </c>
      <c r="N5532" s="30">
        <f ca="1">IF(OFFSET($O5532,N$12,)&lt;&gt;"",_xlfn.STDEV.S(OFFSET($O5532,,,N$12))*SQRT($J$12/$G$12),"")</f>
        <v>0.29769649302759343</v>
      </c>
      <c r="O5532" s="4">
        <f t="shared" ca="1" si="86"/>
        <v>-7.6254557295422024E-3</v>
      </c>
    </row>
    <row r="5533" spans="2:15" x14ac:dyDescent="0.2">
      <c r="B5533" s="14">
        <v>33541</v>
      </c>
      <c r="C5533" s="25">
        <v>953.15</v>
      </c>
      <c r="D5533" s="25">
        <v>953.58</v>
      </c>
      <c r="E5533" s="25">
        <v>929.06</v>
      </c>
      <c r="F5533" s="16">
        <v>933.33</v>
      </c>
      <c r="G5533" s="28">
        <f ca="1">IFERROR($F5533/OFFSET($F5533,G$12,)-1,"")</f>
        <v>-2.0917473538451747E-2</v>
      </c>
      <c r="H5533" s="29">
        <f ca="1">IFERROR($F5533/OFFSET($F5533,H$12,)-1,"")</f>
        <v>-6.467776363654576E-2</v>
      </c>
      <c r="I5533" s="29">
        <f ca="1">IFERROR($F5533/OFFSET($F5533,I$12,)-1,"")</f>
        <v>-0.14709860184592882</v>
      </c>
      <c r="J5533" s="29" t="str">
        <f ca="1">IFERROR($F5533/OFFSET($F5533,J$12,)-1,"")</f>
        <v/>
      </c>
      <c r="K5533" s="30">
        <f>F5533/VLOOKUP(YEAR(B5533),$Z$13:$AB$35,3,FALSE)-1</f>
        <v>-6.6670000000000007E-2</v>
      </c>
      <c r="L5533" s="21">
        <f>MAX(F5533:$F$5741)</f>
        <v>1257.96</v>
      </c>
      <c r="M5533" s="28">
        <f ca="1">IF(OFFSET($O5533,M$12,)&lt;&gt;"",_xlfn.STDEV.S(OFFSET($O5533,,,M$12))*SQRT($J$12/$G$12),"")</f>
        <v>0.15621171986708515</v>
      </c>
      <c r="N5533" s="30">
        <f ca="1">IF(OFFSET($O5533,N$12,)&lt;&gt;"",_xlfn.STDEV.S(OFFSET($O5533,,,N$12))*SQRT($J$12/$G$12),"")</f>
        <v>0.29757473148762242</v>
      </c>
      <c r="O5533" s="4">
        <f t="shared" ca="1" si="86"/>
        <v>-2.1139343312311189E-2</v>
      </c>
    </row>
    <row r="5534" spans="2:15" x14ac:dyDescent="0.2">
      <c r="B5534" s="14">
        <v>33540</v>
      </c>
      <c r="C5534" s="25">
        <v>954.88</v>
      </c>
      <c r="D5534" s="25">
        <v>963.44</v>
      </c>
      <c r="E5534" s="25">
        <v>953.19</v>
      </c>
      <c r="F5534" s="16">
        <v>953.27</v>
      </c>
      <c r="G5534" s="28">
        <f ca="1">IFERROR($F5534/OFFSET($F5534,G$12,)-1,"")</f>
        <v>-1.4246357227407636E-3</v>
      </c>
      <c r="H5534" s="29">
        <f ca="1">IFERROR($F5534/OFFSET($F5534,H$12,)-1,"")</f>
        <v>-5.2349567067290881E-2</v>
      </c>
      <c r="I5534" s="29">
        <f ca="1">IFERROR($F5534/OFFSET($F5534,I$12,)-1,"")</f>
        <v>-0.1236796867099953</v>
      </c>
      <c r="J5534" s="29" t="str">
        <f ca="1">IFERROR($F5534/OFFSET($F5534,J$12,)-1,"")</f>
        <v/>
      </c>
      <c r="K5534" s="30">
        <f>F5534/VLOOKUP(YEAR(B5534),$Z$13:$AB$35,3,FALSE)-1</f>
        <v>-4.6730000000000049E-2</v>
      </c>
      <c r="L5534" s="21">
        <f>MAX(F5534:$F$5741)</f>
        <v>1257.96</v>
      </c>
      <c r="M5534" s="28">
        <f ca="1">IF(OFFSET($O5534,M$12,)&lt;&gt;"",_xlfn.STDEV.S(OFFSET($O5534,,,M$12))*SQRT($J$12/$G$12),"")</f>
        <v>0.15084353457517941</v>
      </c>
      <c r="N5534" s="30">
        <f ca="1">IF(OFFSET($O5534,N$12,)&lt;&gt;"",_xlfn.STDEV.S(OFFSET($O5534,,,N$12))*SQRT($J$12/$G$12),"")</f>
        <v>0.29528206013057129</v>
      </c>
      <c r="O5534" s="4">
        <f t="shared" ca="1" si="86"/>
        <v>-1.4256514810503525E-3</v>
      </c>
    </row>
    <row r="5535" spans="2:15" x14ac:dyDescent="0.2">
      <c r="B5535" s="14">
        <v>33539</v>
      </c>
      <c r="C5535" s="25">
        <v>979.3</v>
      </c>
      <c r="D5535" s="25">
        <v>979.3</v>
      </c>
      <c r="E5535" s="25">
        <v>952.16</v>
      </c>
      <c r="F5535" s="16">
        <v>954.63</v>
      </c>
      <c r="G5535" s="28">
        <f ca="1">IFERROR($F5535/OFFSET($F5535,G$12,)-1,"")</f>
        <v>-2.5310898286741046E-2</v>
      </c>
      <c r="H5535" s="29">
        <f ca="1">IFERROR($F5535/OFFSET($F5535,H$12,)-1,"")</f>
        <v>-5.3575500411432886E-2</v>
      </c>
      <c r="I5535" s="29">
        <f ca="1">IFERROR($F5535/OFFSET($F5535,I$12,)-1,"")</f>
        <v>-0.12084542063820958</v>
      </c>
      <c r="J5535" s="29" t="str">
        <f ca="1">IFERROR($F5535/OFFSET($F5535,J$12,)-1,"")</f>
        <v/>
      </c>
      <c r="K5535" s="30">
        <f>F5535/VLOOKUP(YEAR(B5535),$Z$13:$AB$35,3,FALSE)-1</f>
        <v>-4.5370000000000021E-2</v>
      </c>
      <c r="L5535" s="21">
        <f>MAX(F5535:$F$5741)</f>
        <v>1257.96</v>
      </c>
      <c r="M5535" s="28">
        <f ca="1">IF(OFFSET($O5535,M$12,)&lt;&gt;"",_xlfn.STDEV.S(OFFSET($O5535,,,M$12))*SQRT($J$12/$G$12),"")</f>
        <v>0.15186727602723141</v>
      </c>
      <c r="N5535" s="30">
        <f ca="1">IF(OFFSET($O5535,N$12,)&lt;&gt;"",_xlfn.STDEV.S(OFFSET($O5535,,,N$12))*SQRT($J$12/$G$12),"")</f>
        <v>0.29528632851816417</v>
      </c>
      <c r="O5535" s="4">
        <f t="shared" ca="1" si="86"/>
        <v>-2.5636728871833419E-2</v>
      </c>
    </row>
    <row r="5536" spans="2:15" x14ac:dyDescent="0.2">
      <c r="B5536" s="14">
        <v>33536</v>
      </c>
      <c r="C5536" s="25">
        <v>997.21</v>
      </c>
      <c r="D5536" s="25">
        <v>997.21</v>
      </c>
      <c r="E5536" s="25">
        <v>975.3</v>
      </c>
      <c r="F5536" s="16">
        <v>979.42</v>
      </c>
      <c r="G5536" s="28">
        <f ca="1">IFERROR($F5536/OFFSET($F5536,G$12,)-1,"")</f>
        <v>-1.8076094039801593E-2</v>
      </c>
      <c r="H5536" s="29">
        <f ca="1">IFERROR($F5536/OFFSET($F5536,H$12,)-1,"")</f>
        <v>-1.4806767658478659E-2</v>
      </c>
      <c r="I5536" s="29">
        <f ca="1">IFERROR($F5536/OFFSET($F5536,I$12,)-1,"")</f>
        <v>-0.10168854158068041</v>
      </c>
      <c r="J5536" s="29" t="str">
        <f ca="1">IFERROR($F5536/OFFSET($F5536,J$12,)-1,"")</f>
        <v/>
      </c>
      <c r="K5536" s="30">
        <f>F5536/VLOOKUP(YEAR(B5536),$Z$13:$AB$35,3,FALSE)-1</f>
        <v>-2.0580000000000043E-2</v>
      </c>
      <c r="L5536" s="21">
        <f>MAX(F5536:$F$5741)</f>
        <v>1257.96</v>
      </c>
      <c r="M5536" s="28">
        <f ca="1">IF(OFFSET($O5536,M$12,)&lt;&gt;"",_xlfn.STDEV.S(OFFSET($O5536,,,M$12))*SQRT($J$12/$G$12),"")</f>
        <v>0.13911284543434216</v>
      </c>
      <c r="N5536" s="30">
        <f ca="1">IF(OFFSET($O5536,N$12,)&lt;&gt;"",_xlfn.STDEV.S(OFFSET($O5536,,,N$12))*SQRT($J$12/$G$12),"")</f>
        <v>0.29131447205253991</v>
      </c>
      <c r="O5536" s="4">
        <f t="shared" ca="1" si="86"/>
        <v>-1.8241462468988171E-2</v>
      </c>
    </row>
    <row r="5537" spans="2:15" x14ac:dyDescent="0.2">
      <c r="B5537" s="14">
        <v>33535</v>
      </c>
      <c r="C5537" s="25">
        <v>997.81</v>
      </c>
      <c r="D5537" s="25">
        <v>998.51</v>
      </c>
      <c r="E5537" s="25">
        <v>995.82</v>
      </c>
      <c r="F5537" s="16">
        <v>997.45</v>
      </c>
      <c r="G5537" s="28">
        <f ca="1">IFERROR($F5537/OFFSET($F5537,G$12,)-1,"")</f>
        <v>-4.2089650956533831E-4</v>
      </c>
      <c r="H5537" s="29">
        <f ca="1">IFERROR($F5537/OFFSET($F5537,H$12,)-1,"")</f>
        <v>9.5341234577899225E-3</v>
      </c>
      <c r="I5537" s="29">
        <f ca="1">IFERROR($F5537/OFFSET($F5537,I$12,)-1,"")</f>
        <v>-8.7261280551971465E-2</v>
      </c>
      <c r="J5537" s="29" t="str">
        <f ca="1">IFERROR($F5537/OFFSET($F5537,J$12,)-1,"")</f>
        <v/>
      </c>
      <c r="K5537" s="30">
        <f>F5537/VLOOKUP(YEAR(B5537),$Z$13:$AB$35,3,FALSE)-1</f>
        <v>-2.5499999999999412E-3</v>
      </c>
      <c r="L5537" s="21">
        <f>MAX(F5537:$F$5741)</f>
        <v>1257.96</v>
      </c>
      <c r="M5537" s="28">
        <f ca="1">IF(OFFSET($O5537,M$12,)&lt;&gt;"",_xlfn.STDEV.S(OFFSET($O5537,,,M$12))*SQRT($J$12/$G$12),"")</f>
        <v>0.13762383057807442</v>
      </c>
      <c r="N5537" s="30">
        <f ca="1">IF(OFFSET($O5537,N$12,)&lt;&gt;"",_xlfn.STDEV.S(OFFSET($O5537,,,N$12))*SQRT($J$12/$G$12),"")</f>
        <v>0.28948629059678571</v>
      </c>
      <c r="O5537" s="4">
        <f t="shared" ca="1" si="86"/>
        <v>-4.2098511136355105E-4</v>
      </c>
    </row>
    <row r="5538" spans="2:15" x14ac:dyDescent="0.2">
      <c r="B5538" s="14">
        <v>33534</v>
      </c>
      <c r="C5538" s="25">
        <v>1006.18</v>
      </c>
      <c r="D5538" s="25">
        <v>1006.18</v>
      </c>
      <c r="E5538" s="25">
        <v>994.56</v>
      </c>
      <c r="F5538" s="16">
        <v>997.87</v>
      </c>
      <c r="G5538" s="28">
        <f ca="1">IFERROR($F5538/OFFSET($F5538,G$12,)-1,"")</f>
        <v>-8.0124859582674235E-3</v>
      </c>
      <c r="H5538" s="29">
        <f ca="1">IFERROR($F5538/OFFSET($F5538,H$12,)-1,"")</f>
        <v>1.7010130659002476E-2</v>
      </c>
      <c r="I5538" s="29">
        <f ca="1">IFERROR($F5538/OFFSET($F5538,I$12,)-1,"")</f>
        <v>-8.8977750997416227E-2</v>
      </c>
      <c r="J5538" s="29" t="str">
        <f ca="1">IFERROR($F5538/OFFSET($F5538,J$12,)-1,"")</f>
        <v/>
      </c>
      <c r="K5538" s="30">
        <f>F5538/VLOOKUP(YEAR(B5538),$Z$13:$AB$35,3,FALSE)-1</f>
        <v>-2.1299999999999653E-3</v>
      </c>
      <c r="L5538" s="21">
        <f>MAX(F5538:$F$5741)</f>
        <v>1257.96</v>
      </c>
      <c r="M5538" s="28">
        <f ca="1">IF(OFFSET($O5538,M$12,)&lt;&gt;"",_xlfn.STDEV.S(OFFSET($O5538,,,M$12))*SQRT($J$12/$G$12),"")</f>
        <v>0.13899950449023268</v>
      </c>
      <c r="N5538" s="30">
        <f ca="1">IF(OFFSET($O5538,N$12,)&lt;&gt;"",_xlfn.STDEV.S(OFFSET($O5538,,,N$12))*SQRT($J$12/$G$12),"")</f>
        <v>0.28954041333995684</v>
      </c>
      <c r="O5538" s="4">
        <f t="shared" ca="1" si="86"/>
        <v>-8.0447584279560794E-3</v>
      </c>
    </row>
    <row r="5539" spans="2:15" x14ac:dyDescent="0.2">
      <c r="B5539" s="14">
        <v>33533</v>
      </c>
      <c r="C5539" s="25">
        <v>1009.16</v>
      </c>
      <c r="D5539" s="25">
        <v>1009.7</v>
      </c>
      <c r="E5539" s="25">
        <v>1002.51</v>
      </c>
      <c r="F5539" s="16">
        <v>1005.93</v>
      </c>
      <c r="G5539" s="28">
        <f ca="1">IFERROR($F5539/OFFSET($F5539,G$12,)-1,"")</f>
        <v>-2.7164483924375649E-3</v>
      </c>
      <c r="H5539" s="29">
        <f ca="1">IFERROR($F5539/OFFSET($F5539,H$12,)-1,"")</f>
        <v>2.0285415800310291E-2</v>
      </c>
      <c r="I5539" s="29">
        <f ca="1">IFERROR($F5539/OFFSET($F5539,I$12,)-1,"")</f>
        <v>-7.9358251574169092E-2</v>
      </c>
      <c r="J5539" s="29" t="str">
        <f ca="1">IFERROR($F5539/OFFSET($F5539,J$12,)-1,"")</f>
        <v/>
      </c>
      <c r="K5539" s="30">
        <f>F5539/VLOOKUP(YEAR(B5539),$Z$13:$AB$35,3,FALSE)-1</f>
        <v>5.9299999999999908E-3</v>
      </c>
      <c r="L5539" s="21">
        <f>MAX(F5539:$F$5741)</f>
        <v>1257.96</v>
      </c>
      <c r="M5539" s="28">
        <f ca="1">IF(OFFSET($O5539,M$12,)&lt;&gt;"",_xlfn.STDEV.S(OFFSET($O5539,,,M$12))*SQRT($J$12/$G$12),"")</f>
        <v>0.14351543740480557</v>
      </c>
      <c r="N5539" s="30">
        <f ca="1">IF(OFFSET($O5539,N$12,)&lt;&gt;"",_xlfn.STDEV.S(OFFSET($O5539,,,N$12))*SQRT($J$12/$G$12),"")</f>
        <v>0.28930577727962692</v>
      </c>
      <c r="O5539" s="4">
        <f t="shared" ca="1" si="86"/>
        <v>-2.7201446336551005E-3</v>
      </c>
    </row>
    <row r="5540" spans="2:15" x14ac:dyDescent="0.2">
      <c r="B5540" s="14">
        <v>33532</v>
      </c>
      <c r="C5540" s="25">
        <v>994.67</v>
      </c>
      <c r="D5540" s="25">
        <v>1010.87</v>
      </c>
      <c r="E5540" s="25">
        <v>994.67</v>
      </c>
      <c r="F5540" s="16">
        <v>1008.67</v>
      </c>
      <c r="G5540" s="28">
        <f ca="1">IFERROR($F5540/OFFSET($F5540,G$12,)-1,"")</f>
        <v>1.4615647695495504E-2</v>
      </c>
      <c r="H5540" s="29">
        <f ca="1">IFERROR($F5540/OFFSET($F5540,H$12,)-1,"")</f>
        <v>1.6804435483871005E-2</v>
      </c>
      <c r="I5540" s="29">
        <f ca="1">IFERROR($F5540/OFFSET($F5540,I$12,)-1,"")</f>
        <v>-8.3793554481706334E-2</v>
      </c>
      <c r="J5540" s="29" t="str">
        <f ca="1">IFERROR($F5540/OFFSET($F5540,J$12,)-1,"")</f>
        <v/>
      </c>
      <c r="K5540" s="30">
        <f>F5540/VLOOKUP(YEAR(B5540),$Z$13:$AB$35,3,FALSE)-1</f>
        <v>8.6699999999999555E-3</v>
      </c>
      <c r="L5540" s="21">
        <f>MAX(F5540:$F$5741)</f>
        <v>1257.96</v>
      </c>
      <c r="M5540" s="28">
        <f ca="1">IF(OFFSET($O5540,M$12,)&lt;&gt;"",_xlfn.STDEV.S(OFFSET($O5540,,,M$12))*SQRT($J$12/$G$12),"")</f>
        <v>0.14345356432498105</v>
      </c>
      <c r="N5540" s="30">
        <f ca="1">IF(OFFSET($O5540,N$12,)&lt;&gt;"",_xlfn.STDEV.S(OFFSET($O5540,,,N$12))*SQRT($J$12/$G$12),"")</f>
        <v>0.28933671901517338</v>
      </c>
      <c r="O5540" s="4">
        <f t="shared" ca="1" si="86"/>
        <v>1.4509868558133663E-2</v>
      </c>
    </row>
    <row r="5541" spans="2:15" x14ac:dyDescent="0.2">
      <c r="B5541" s="14">
        <v>33529</v>
      </c>
      <c r="C5541" s="25">
        <v>988.51</v>
      </c>
      <c r="D5541" s="25">
        <v>994.9</v>
      </c>
      <c r="E5541" s="25">
        <v>988.51</v>
      </c>
      <c r="F5541" s="16">
        <v>994.14</v>
      </c>
      <c r="G5541" s="28">
        <f ca="1">IFERROR($F5541/OFFSET($F5541,G$12,)-1,"")</f>
        <v>6.1840227523455304E-3</v>
      </c>
      <c r="H5541" s="29">
        <f ca="1">IFERROR($F5541/OFFSET($F5541,H$12,)-1,"")</f>
        <v>-2.7012742967878367E-2</v>
      </c>
      <c r="I5541" s="29">
        <f ca="1">IFERROR($F5541/OFFSET($F5541,I$12,)-1,"")</f>
        <v>-0.10383745143464973</v>
      </c>
      <c r="J5541" s="29" t="str">
        <f ca="1">IFERROR($F5541/OFFSET($F5541,J$12,)-1,"")</f>
        <v/>
      </c>
      <c r="K5541" s="30">
        <f>F5541/VLOOKUP(YEAR(B5541),$Z$13:$AB$35,3,FALSE)-1</f>
        <v>-5.8599999999999763E-3</v>
      </c>
      <c r="L5541" s="21">
        <f>MAX(F5541:$F$5741)</f>
        <v>1257.96</v>
      </c>
      <c r="M5541" s="28">
        <f ca="1">IF(OFFSET($O5541,M$12,)&lt;&gt;"",_xlfn.STDEV.S(OFFSET($O5541,,,M$12))*SQRT($J$12/$G$12),"")</f>
        <v>0.13647837326987633</v>
      </c>
      <c r="N5541" s="30">
        <f ca="1">IF(OFFSET($O5541,N$12,)&lt;&gt;"",_xlfn.STDEV.S(OFFSET($O5541,,,N$12))*SQRT($J$12/$G$12),"")</f>
        <v>0.28743020674877651</v>
      </c>
      <c r="O5541" s="4">
        <f t="shared" ca="1" si="86"/>
        <v>6.1649801499116018E-3</v>
      </c>
    </row>
    <row r="5542" spans="2:15" x14ac:dyDescent="0.2">
      <c r="B5542" s="14">
        <v>33528</v>
      </c>
      <c r="C5542" s="25">
        <v>981.3</v>
      </c>
      <c r="D5542" s="25">
        <v>995.11</v>
      </c>
      <c r="E5542" s="25">
        <v>981.3</v>
      </c>
      <c r="F5542" s="16">
        <v>988.03</v>
      </c>
      <c r="G5542" s="28">
        <f ca="1">IFERROR($F5542/OFFSET($F5542,G$12,)-1,"")</f>
        <v>6.9813897551926907E-3</v>
      </c>
      <c r="H5542" s="29">
        <f ca="1">IFERROR($F5542/OFFSET($F5542,H$12,)-1,"")</f>
        <v>-3.9684699570398219E-2</v>
      </c>
      <c r="I5542" s="29">
        <f ca="1">IFERROR($F5542/OFFSET($F5542,I$12,)-1,"")</f>
        <v>-0.11653671447476655</v>
      </c>
      <c r="J5542" s="29" t="str">
        <f ca="1">IFERROR($F5542/OFFSET($F5542,J$12,)-1,"")</f>
        <v/>
      </c>
      <c r="K5542" s="30">
        <f>F5542/VLOOKUP(YEAR(B5542),$Z$13:$AB$35,3,FALSE)-1</f>
        <v>-1.1970000000000036E-2</v>
      </c>
      <c r="L5542" s="21">
        <f>MAX(F5542:$F$5741)</f>
        <v>1257.96</v>
      </c>
      <c r="M5542" s="28">
        <f ca="1">IF(OFFSET($O5542,M$12,)&lt;&gt;"",_xlfn.STDEV.S(OFFSET($O5542,,,M$12))*SQRT($J$12/$G$12),"")</f>
        <v>0.13294810562783224</v>
      </c>
      <c r="N5542" s="30">
        <f ca="1">IF(OFFSET($O5542,N$12,)&lt;&gt;"",_xlfn.STDEV.S(OFFSET($O5542,,,N$12))*SQRT($J$12/$G$12),"")</f>
        <v>0.28696489708481376</v>
      </c>
      <c r="O5542" s="4">
        <f t="shared" ca="1" si="86"/>
        <v>6.9571326869949874E-3</v>
      </c>
    </row>
    <row r="5543" spans="2:15" x14ac:dyDescent="0.2">
      <c r="B5543" s="14">
        <v>33527</v>
      </c>
      <c r="C5543" s="25">
        <v>986.14</v>
      </c>
      <c r="D5543" s="25">
        <v>986.38</v>
      </c>
      <c r="E5543" s="25">
        <v>978.23</v>
      </c>
      <c r="F5543" s="16">
        <v>981.18</v>
      </c>
      <c r="G5543" s="28">
        <f ca="1">IFERROR($F5543/OFFSET($F5543,G$12,)-1,"")</f>
        <v>-4.8177862525736748E-3</v>
      </c>
      <c r="H5543" s="29">
        <f ca="1">IFERROR($F5543/OFFSET($F5543,H$12,)-1,"")</f>
        <v>-5.9000671334036747E-2</v>
      </c>
      <c r="I5543" s="29">
        <f ca="1">IFERROR($F5543/OFFSET($F5543,I$12,)-1,"")</f>
        <v>-0.12150704187520722</v>
      </c>
      <c r="J5543" s="29" t="str">
        <f ca="1">IFERROR($F5543/OFFSET($F5543,J$12,)-1,"")</f>
        <v/>
      </c>
      <c r="K5543" s="30">
        <f>F5543/VLOOKUP(YEAR(B5543),$Z$13:$AB$35,3,FALSE)-1</f>
        <v>-1.8820000000000059E-2</v>
      </c>
      <c r="L5543" s="21">
        <f>MAX(F5543:$F$5741)</f>
        <v>1257.96</v>
      </c>
      <c r="M5543" s="28">
        <f ca="1">IF(OFFSET($O5543,M$12,)&lt;&gt;"",_xlfn.STDEV.S(OFFSET($O5543,,,M$12))*SQRT($J$12/$G$12),"")</f>
        <v>0.14202874995679621</v>
      </c>
      <c r="N5543" s="30">
        <f ca="1">IF(OFFSET($O5543,N$12,)&lt;&gt;"",_xlfn.STDEV.S(OFFSET($O5543,,,N$12))*SQRT($J$12/$G$12),"")</f>
        <v>0.28652630034855658</v>
      </c>
      <c r="O5543" s="4">
        <f t="shared" ca="1" si="86"/>
        <v>-4.8294291952866277E-3</v>
      </c>
    </row>
    <row r="5544" spans="2:15" x14ac:dyDescent="0.2">
      <c r="B5544" s="14">
        <v>33526</v>
      </c>
      <c r="C5544" s="25">
        <v>992.25</v>
      </c>
      <c r="D5544" s="25">
        <v>995.18</v>
      </c>
      <c r="E5544" s="25">
        <v>985.61</v>
      </c>
      <c r="F5544" s="16">
        <v>985.93</v>
      </c>
      <c r="G5544" s="28">
        <f ca="1">IFERROR($F5544/OFFSET($F5544,G$12,)-1,"")</f>
        <v>-6.1189516129033228E-3</v>
      </c>
      <c r="H5544" s="29">
        <f ca="1">IFERROR($F5544/OFFSET($F5544,H$12,)-1,"")</f>
        <v>-5.329210796693018E-2</v>
      </c>
      <c r="I5544" s="29">
        <f ca="1">IFERROR($F5544/OFFSET($F5544,I$12,)-1,"")</f>
        <v>-0.11559921062073919</v>
      </c>
      <c r="J5544" s="29" t="str">
        <f ca="1">IFERROR($F5544/OFFSET($F5544,J$12,)-1,"")</f>
        <v/>
      </c>
      <c r="K5544" s="30">
        <f>F5544/VLOOKUP(YEAR(B5544),$Z$13:$AB$35,3,FALSE)-1</f>
        <v>-1.4070000000000027E-2</v>
      </c>
      <c r="L5544" s="21">
        <f>MAX(F5544:$F$5741)</f>
        <v>1257.96</v>
      </c>
      <c r="M5544" s="28">
        <f ca="1">IF(OFFSET($O5544,M$12,)&lt;&gt;"",_xlfn.STDEV.S(OFFSET($O5544,,,M$12))*SQRT($J$12/$G$12),"")</f>
        <v>0.14656193327642236</v>
      </c>
      <c r="N5544" s="30">
        <f ca="1">IF(OFFSET($O5544,N$12,)&lt;&gt;"",_xlfn.STDEV.S(OFFSET($O5544,,,N$12))*SQRT($J$12/$G$12),"")</f>
        <v>0.28808819875372177</v>
      </c>
      <c r="O5544" s="4">
        <f t="shared" ca="1" si="86"/>
        <v>-6.1377491172320249E-3</v>
      </c>
    </row>
    <row r="5545" spans="2:15" x14ac:dyDescent="0.2">
      <c r="B5545" s="14">
        <v>33525</v>
      </c>
      <c r="C5545" s="25">
        <v>1021.74</v>
      </c>
      <c r="D5545" s="25">
        <v>1021.74</v>
      </c>
      <c r="E5545" s="25">
        <v>992</v>
      </c>
      <c r="F5545" s="16">
        <v>992</v>
      </c>
      <c r="G5545" s="28">
        <f ca="1">IFERROR($F5545/OFFSET($F5545,G$12,)-1,"")</f>
        <v>-2.9107209270460177E-2</v>
      </c>
      <c r="H5545" s="29">
        <f ca="1">IFERROR($F5545/OFFSET($F5545,H$12,)-1,"")</f>
        <v>-6.6669175620495569E-2</v>
      </c>
      <c r="I5545" s="29">
        <f ca="1">IFERROR($F5545/OFFSET($F5545,I$12,)-1,"")</f>
        <v>-0.11562806454488728</v>
      </c>
      <c r="J5545" s="29" t="str">
        <f ca="1">IFERROR($F5545/OFFSET($F5545,J$12,)-1,"")</f>
        <v/>
      </c>
      <c r="K5545" s="30">
        <f>F5545/VLOOKUP(YEAR(B5545),$Z$13:$AB$35,3,FALSE)-1</f>
        <v>-8.0000000000000071E-3</v>
      </c>
      <c r="L5545" s="21">
        <f>MAX(F5545:$F$5741)</f>
        <v>1257.96</v>
      </c>
      <c r="M5545" s="28">
        <f ca="1">IF(OFFSET($O5545,M$12,)&lt;&gt;"",_xlfn.STDEV.S(OFFSET($O5545,,,M$12))*SQRT($J$12/$G$12),"")</f>
        <v>0.14818597167006736</v>
      </c>
      <c r="N5545" s="30">
        <f ca="1">IF(OFFSET($O5545,N$12,)&lt;&gt;"",_xlfn.STDEV.S(OFFSET($O5545,,,N$12))*SQRT($J$12/$G$12),"")</f>
        <v>0.28827324010958505</v>
      </c>
      <c r="O5545" s="4">
        <f t="shared" ca="1" si="86"/>
        <v>-2.9539227981695459E-2</v>
      </c>
    </row>
    <row r="5546" spans="2:15" x14ac:dyDescent="0.2">
      <c r="B5546" s="14">
        <v>33522</v>
      </c>
      <c r="C5546" s="25">
        <v>1029.5</v>
      </c>
      <c r="D5546" s="25">
        <v>1031.6300000000001</v>
      </c>
      <c r="E5546" s="25">
        <v>1021.74</v>
      </c>
      <c r="F5546" s="16">
        <v>1021.74</v>
      </c>
      <c r="G5546" s="28">
        <f ca="1">IFERROR($F5546/OFFSET($F5546,G$12,)-1,"")</f>
        <v>-6.9202806990259491E-3</v>
      </c>
      <c r="H5546" s="29">
        <f ca="1">IFERROR($F5546/OFFSET($F5546,H$12,)-1,"")</f>
        <v>-5.1626197371352101E-2</v>
      </c>
      <c r="I5546" s="29">
        <f ca="1">IFERROR($F5546/OFFSET($F5546,I$12,)-1,"")</f>
        <v>-8.1540743404197924E-2</v>
      </c>
      <c r="J5546" s="29" t="str">
        <f ca="1">IFERROR($F5546/OFFSET($F5546,J$12,)-1,"")</f>
        <v/>
      </c>
      <c r="K5546" s="30">
        <f>F5546/VLOOKUP(YEAR(B5546),$Z$13:$AB$35,3,FALSE)-1</f>
        <v>2.1740000000000093E-2</v>
      </c>
      <c r="L5546" s="21">
        <f>MAX(F5546:$F$5741)</f>
        <v>1257.96</v>
      </c>
      <c r="M5546" s="28">
        <f ca="1">IF(OFFSET($O5546,M$12,)&lt;&gt;"",_xlfn.STDEV.S(OFFSET($O5546,,,M$12))*SQRT($J$12/$G$12),"")</f>
        <v>0.1290629222030493</v>
      </c>
      <c r="N5546" s="30">
        <f ca="1">IF(OFFSET($O5546,N$12,)&lt;&gt;"",_xlfn.STDEV.S(OFFSET($O5546,,,N$12))*SQRT($J$12/$G$12),"")</f>
        <v>0.28263234023695089</v>
      </c>
      <c r="O5546" s="4">
        <f t="shared" ca="1" si="86"/>
        <v>-6.9443368894700503E-3</v>
      </c>
    </row>
    <row r="5547" spans="2:15" x14ac:dyDescent="0.2">
      <c r="B5547" s="14">
        <v>33521</v>
      </c>
      <c r="C5547" s="25">
        <v>1041.97</v>
      </c>
      <c r="D5547" s="25">
        <v>1041.97</v>
      </c>
      <c r="E5547" s="25">
        <v>1026.94</v>
      </c>
      <c r="F5547" s="16">
        <v>1028.8599999999999</v>
      </c>
      <c r="G5547" s="28">
        <f ca="1">IFERROR($F5547/OFFSET($F5547,G$12,)-1,"")</f>
        <v>-1.3273232952910829E-2</v>
      </c>
      <c r="H5547" s="29">
        <f ca="1">IFERROR($F5547/OFFSET($F5547,H$12,)-1,"")</f>
        <v>-5.3268921095008137E-2</v>
      </c>
      <c r="I5547" s="29">
        <f ca="1">IFERROR($F5547/OFFSET($F5547,I$12,)-1,"")</f>
        <v>-8.5514679086634682E-2</v>
      </c>
      <c r="J5547" s="29" t="str">
        <f ca="1">IFERROR($F5547/OFFSET($F5547,J$12,)-1,"")</f>
        <v/>
      </c>
      <c r="K5547" s="30">
        <f>F5547/VLOOKUP(YEAR(B5547),$Z$13:$AB$35,3,FALSE)-1</f>
        <v>2.8859999999999886E-2</v>
      </c>
      <c r="L5547" s="21">
        <f>MAX(F5547:$F$5741)</f>
        <v>1257.96</v>
      </c>
      <c r="M5547" s="28">
        <f ca="1">IF(OFFSET($O5547,M$12,)&lt;&gt;"",_xlfn.STDEV.S(OFFSET($O5547,,,M$12))*SQRT($J$12/$G$12),"")</f>
        <v>0.12897164549443721</v>
      </c>
      <c r="N5547" s="30">
        <f ca="1">IF(OFFSET($O5547,N$12,)&lt;&gt;"",_xlfn.STDEV.S(OFFSET($O5547,,,N$12))*SQRT($J$12/$G$12),"")</f>
        <v>0.28257087406926173</v>
      </c>
      <c r="O5547" s="4">
        <f t="shared" ca="1" si="86"/>
        <v>-1.336210963950908E-2</v>
      </c>
    </row>
    <row r="5548" spans="2:15" x14ac:dyDescent="0.2">
      <c r="B5548" s="14">
        <v>33520</v>
      </c>
      <c r="C5548" s="25">
        <v>1041.67</v>
      </c>
      <c r="D5548" s="25">
        <v>1050.79</v>
      </c>
      <c r="E5548" s="25">
        <v>1041.67</v>
      </c>
      <c r="F5548" s="16">
        <v>1042.7</v>
      </c>
      <c r="G5548" s="28">
        <f ca="1">IFERROR($F5548/OFFSET($F5548,G$12,)-1,"")</f>
        <v>1.2194770651892117E-3</v>
      </c>
      <c r="H5548" s="29">
        <f ca="1">IFERROR($F5548/OFFSET($F5548,H$12,)-1,"")</f>
        <v>-4.4402694404985565E-2</v>
      </c>
      <c r="I5548" s="29">
        <f ca="1">IFERROR($F5548/OFFSET($F5548,I$12,)-1,"")</f>
        <v>-8.8764015485855552E-2</v>
      </c>
      <c r="J5548" s="29" t="str">
        <f ca="1">IFERROR($F5548/OFFSET($F5548,J$12,)-1,"")</f>
        <v/>
      </c>
      <c r="K5548" s="30">
        <f>F5548/VLOOKUP(YEAR(B5548),$Z$13:$AB$35,3,FALSE)-1</f>
        <v>4.269999999999996E-2</v>
      </c>
      <c r="L5548" s="21">
        <f>MAX(F5548:$F$5741)</f>
        <v>1257.96</v>
      </c>
      <c r="M5548" s="28">
        <f ca="1">IF(OFFSET($O5548,M$12,)&lt;&gt;"",_xlfn.STDEV.S(OFFSET($O5548,,,M$12))*SQRT($J$12/$G$12),"")</f>
        <v>0.12847873908874269</v>
      </c>
      <c r="N5548" s="30">
        <f ca="1">IF(OFFSET($O5548,N$12,)&lt;&gt;"",_xlfn.STDEV.S(OFFSET($O5548,,,N$12))*SQRT($J$12/$G$12),"")</f>
        <v>0.28171540486554292</v>
      </c>
      <c r="O5548" s="4">
        <f t="shared" ca="1" si="86"/>
        <v>1.2187341069852687E-3</v>
      </c>
    </row>
    <row r="5549" spans="2:15" x14ac:dyDescent="0.2">
      <c r="B5549" s="14">
        <v>33519</v>
      </c>
      <c r="C5549" s="25">
        <v>1062.3800000000001</v>
      </c>
      <c r="D5549" s="25">
        <v>1062.3800000000001</v>
      </c>
      <c r="E5549" s="25">
        <v>1036.6600000000001</v>
      </c>
      <c r="F5549" s="16">
        <v>1041.43</v>
      </c>
      <c r="G5549" s="28">
        <f ca="1">IFERROR($F5549/OFFSET($F5549,G$12,)-1,"")</f>
        <v>-2.0162580208117564E-2</v>
      </c>
      <c r="H5549" s="29">
        <f ca="1">IFERROR($F5549/OFFSET($F5549,H$12,)-1,"")</f>
        <v>-4.8313990678972796E-2</v>
      </c>
      <c r="I5549" s="29">
        <f ca="1">IFERROR($F5549/OFFSET($F5549,I$12,)-1,"")</f>
        <v>-9.4479562469024003E-2</v>
      </c>
      <c r="J5549" s="29" t="str">
        <f ca="1">IFERROR($F5549/OFFSET($F5549,J$12,)-1,"")</f>
        <v/>
      </c>
      <c r="K5549" s="30">
        <f>F5549/VLOOKUP(YEAR(B5549),$Z$13:$AB$35,3,FALSE)-1</f>
        <v>4.1430000000000078E-2</v>
      </c>
      <c r="L5549" s="21">
        <f>MAX(F5549:$F$5741)</f>
        <v>1257.96</v>
      </c>
      <c r="M5549" s="28">
        <f ca="1">IF(OFFSET($O5549,M$12,)&lt;&gt;"",_xlfn.STDEV.S(OFFSET($O5549,,,M$12))*SQRT($J$12/$G$12),"")</f>
        <v>0.12820101768997655</v>
      </c>
      <c r="N5549" s="30">
        <f ca="1">IF(OFFSET($O5549,N$12,)&lt;&gt;"",_xlfn.STDEV.S(OFFSET($O5549,,,N$12))*SQRT($J$12/$G$12),"")</f>
        <v>0.28165712831762479</v>
      </c>
      <c r="O5549" s="4">
        <f t="shared" ca="1" si="86"/>
        <v>-2.0368619251691797E-2</v>
      </c>
    </row>
    <row r="5550" spans="2:15" x14ac:dyDescent="0.2">
      <c r="B5550" s="14">
        <v>33518</v>
      </c>
      <c r="C5550" s="25">
        <v>1077.3599999999999</v>
      </c>
      <c r="D5550" s="25">
        <v>1077.3599999999999</v>
      </c>
      <c r="E5550" s="25">
        <v>1062.8599999999999</v>
      </c>
      <c r="F5550" s="16">
        <v>1062.8599999999999</v>
      </c>
      <c r="G5550" s="28">
        <f ca="1">IFERROR($F5550/OFFSET($F5550,G$12,)-1,"")</f>
        <v>-1.3458825276602027E-2</v>
      </c>
      <c r="H5550" s="29">
        <f ca="1">IFERROR($F5550/OFFSET($F5550,H$12,)-1,"")</f>
        <v>-2.2935990660133743E-2</v>
      </c>
      <c r="I5550" s="29">
        <f ca="1">IFERROR($F5550/OFFSET($F5550,I$12,)-1,"")</f>
        <v>-6.9250573585302289E-2</v>
      </c>
      <c r="J5550" s="29" t="str">
        <f ca="1">IFERROR($F5550/OFFSET($F5550,J$12,)-1,"")</f>
        <v/>
      </c>
      <c r="K5550" s="30">
        <f>F5550/VLOOKUP(YEAR(B5550),$Z$13:$AB$35,3,FALSE)-1</f>
        <v>6.2859999999999916E-2</v>
      </c>
      <c r="L5550" s="21">
        <f>MAX(F5550:$F$5741)</f>
        <v>1257.96</v>
      </c>
      <c r="M5550" s="28">
        <f ca="1">IF(OFFSET($O5550,M$12,)&lt;&gt;"",_xlfn.STDEV.S(OFFSET($O5550,,,M$12))*SQRT($J$12/$G$12),"")</f>
        <v>0.11866488149180528</v>
      </c>
      <c r="N5550" s="30">
        <f ca="1">IF(OFFSET($O5550,N$12,)&lt;&gt;"",_xlfn.STDEV.S(OFFSET($O5550,,,N$12))*SQRT($J$12/$G$12),"")</f>
        <v>0.27899018185235608</v>
      </c>
      <c r="O5550" s="4">
        <f t="shared" ca="1" si="86"/>
        <v>-1.3550216201532206E-2</v>
      </c>
    </row>
    <row r="5551" spans="2:15" x14ac:dyDescent="0.2">
      <c r="B5551" s="14">
        <v>33515</v>
      </c>
      <c r="C5551" s="25">
        <v>1086.1400000000001</v>
      </c>
      <c r="D5551" s="25">
        <v>1086.1400000000001</v>
      </c>
      <c r="E5551" s="25">
        <v>1075.82</v>
      </c>
      <c r="F5551" s="16">
        <v>1077.3599999999999</v>
      </c>
      <c r="G5551" s="28">
        <f ca="1">IFERROR($F5551/OFFSET($F5551,G$12,)-1,"")</f>
        <v>-8.6404416839200859E-3</v>
      </c>
      <c r="H5551" s="29">
        <f ca="1">IFERROR($F5551/OFFSET($F5551,H$12,)-1,"")</f>
        <v>-7.8187594971681484E-3</v>
      </c>
      <c r="I5551" s="29">
        <f ca="1">IFERROR($F5551/OFFSET($F5551,I$12,)-1,"")</f>
        <v>-5.8227051408690889E-2</v>
      </c>
      <c r="J5551" s="29" t="str">
        <f ca="1">IFERROR($F5551/OFFSET($F5551,J$12,)-1,"")</f>
        <v/>
      </c>
      <c r="K5551" s="30">
        <f>F5551/VLOOKUP(YEAR(B5551),$Z$13:$AB$35,3,FALSE)-1</f>
        <v>7.7359999999999873E-2</v>
      </c>
      <c r="L5551" s="21">
        <f>MAX(F5551:$F$5741)</f>
        <v>1257.96</v>
      </c>
      <c r="M5551" s="28">
        <f ca="1">IF(OFFSET($O5551,M$12,)&lt;&gt;"",_xlfn.STDEV.S(OFFSET($O5551,,,M$12))*SQRT($J$12/$G$12),"")</f>
        <v>0.11882595243924887</v>
      </c>
      <c r="N5551" s="30">
        <f ca="1">IF(OFFSET($O5551,N$12,)&lt;&gt;"",_xlfn.STDEV.S(OFFSET($O5551,,,N$12))*SQRT($J$12/$G$12),"")</f>
        <v>0.27782331892928946</v>
      </c>
      <c r="O5551" s="4">
        <f t="shared" ca="1" si="86"/>
        <v>-8.6779867271152226E-3</v>
      </c>
    </row>
    <row r="5552" spans="2:15" x14ac:dyDescent="0.2">
      <c r="B5552" s="14">
        <v>33514</v>
      </c>
      <c r="C5552" s="25">
        <v>1091.1500000000001</v>
      </c>
      <c r="D5552" s="25">
        <v>1091.1500000000001</v>
      </c>
      <c r="E5552" s="25">
        <v>1086.06</v>
      </c>
      <c r="F5552" s="16">
        <v>1086.75</v>
      </c>
      <c r="G5552" s="28">
        <f ca="1">IFERROR($F5552/OFFSET($F5552,G$12,)-1,"")</f>
        <v>-4.0324428355406061E-3</v>
      </c>
      <c r="H5552" s="29">
        <f ca="1">IFERROR($F5552/OFFSET($F5552,H$12,)-1,"")</f>
        <v>-3.2468425831658765E-3</v>
      </c>
      <c r="I5552" s="29">
        <f ca="1">IFERROR($F5552/OFFSET($F5552,I$12,)-1,"")</f>
        <v>-3.478075512252321E-2</v>
      </c>
      <c r="J5552" s="29" t="str">
        <f ca="1">IFERROR($F5552/OFFSET($F5552,J$12,)-1,"")</f>
        <v/>
      </c>
      <c r="K5552" s="30">
        <f>F5552/VLOOKUP(YEAR(B5552),$Z$13:$AB$35,3,FALSE)-1</f>
        <v>8.6750000000000105E-2</v>
      </c>
      <c r="L5552" s="21">
        <f>MAX(F5552:$F$5741)</f>
        <v>1257.96</v>
      </c>
      <c r="M5552" s="28">
        <f ca="1">IF(OFFSET($O5552,M$12,)&lt;&gt;"",_xlfn.STDEV.S(OFFSET($O5552,,,M$12))*SQRT($J$12/$G$12),"")</f>
        <v>0.11651100306414353</v>
      </c>
      <c r="N5552" s="30">
        <f ca="1">IF(OFFSET($O5552,N$12,)&lt;&gt;"",_xlfn.STDEV.S(OFFSET($O5552,,,N$12))*SQRT($J$12/$G$12),"")</f>
        <v>0.2775190826449126</v>
      </c>
      <c r="O5552" s="4">
        <f t="shared" ca="1" si="86"/>
        <v>-4.040595056107492E-3</v>
      </c>
    </row>
    <row r="5553" spans="2:15" x14ac:dyDescent="0.2">
      <c r="B5553" s="14">
        <v>33513</v>
      </c>
      <c r="C5553" s="25">
        <v>1094.18</v>
      </c>
      <c r="D5553" s="25">
        <v>1095.6199999999999</v>
      </c>
      <c r="E5553" s="25">
        <v>1090.75</v>
      </c>
      <c r="F5553" s="16">
        <v>1091.1500000000001</v>
      </c>
      <c r="G5553" s="28">
        <f ca="1">IFERROR($F5553/OFFSET($F5553,G$12,)-1,"")</f>
        <v>-2.8785524993144573E-3</v>
      </c>
      <c r="H5553" s="29">
        <f ca="1">IFERROR($F5553/OFFSET($F5553,H$12,)-1,"")</f>
        <v>-1.5190197747091405E-3</v>
      </c>
      <c r="I5553" s="29">
        <f ca="1">IFERROR($F5553/OFFSET($F5553,I$12,)-1,"")</f>
        <v>-2.3133600121755693E-2</v>
      </c>
      <c r="J5553" s="29" t="str">
        <f ca="1">IFERROR($F5553/OFFSET($F5553,J$12,)-1,"")</f>
        <v/>
      </c>
      <c r="K5553" s="30">
        <f>F5553/VLOOKUP(YEAR(B5553),$Z$13:$AB$35,3,FALSE)-1</f>
        <v>9.1150000000000064E-2</v>
      </c>
      <c r="L5553" s="21">
        <f>MAX(F5553:$F$5741)</f>
        <v>1257.96</v>
      </c>
      <c r="M5553" s="28">
        <f ca="1">IF(OFFSET($O5553,M$12,)&lt;&gt;"",_xlfn.STDEV.S(OFFSET($O5553,,,M$12))*SQRT($J$12/$G$12),"")</f>
        <v>0.24867079287901214</v>
      </c>
      <c r="N5553" s="30">
        <f ca="1">IF(OFFSET($O5553,N$12,)&lt;&gt;"",_xlfn.STDEV.S(OFFSET($O5553,,,N$12))*SQRT($J$12/$G$12),"")</f>
        <v>0.2774419299778344</v>
      </c>
      <c r="O5553" s="4">
        <f t="shared" ca="1" si="86"/>
        <v>-2.8827034993883344E-3</v>
      </c>
    </row>
    <row r="5554" spans="2:15" x14ac:dyDescent="0.2">
      <c r="B5554" s="14">
        <v>33512</v>
      </c>
      <c r="C5554" s="25">
        <v>1087.93</v>
      </c>
      <c r="D5554" s="25">
        <v>1094.3</v>
      </c>
      <c r="E5554" s="25">
        <v>1087.93</v>
      </c>
      <c r="F5554" s="16">
        <v>1094.3</v>
      </c>
      <c r="G5554" s="28">
        <f ca="1">IFERROR($F5554/OFFSET($F5554,G$12,)-1,"")</f>
        <v>5.9661154061829702E-3</v>
      </c>
      <c r="H5554" s="29">
        <f ca="1">IFERROR($F5554/OFFSET($F5554,H$12,)-1,"")</f>
        <v>-9.4035587448526581E-4</v>
      </c>
      <c r="I5554" s="29">
        <f ca="1">IFERROR($F5554/OFFSET($F5554,I$12,)-1,"")</f>
        <v>-1.6624730409777189E-2</v>
      </c>
      <c r="J5554" s="29" t="str">
        <f ca="1">IFERROR($F5554/OFFSET($F5554,J$12,)-1,"")</f>
        <v/>
      </c>
      <c r="K5554" s="30">
        <f>F5554/VLOOKUP(YEAR(B5554),$Z$13:$AB$35,3,FALSE)-1</f>
        <v>9.430000000000005E-2</v>
      </c>
      <c r="L5554" s="21">
        <f>MAX(F5554:$F$5741)</f>
        <v>1257.96</v>
      </c>
      <c r="M5554" s="28">
        <f ca="1">IF(OFFSET($O5554,M$12,)&lt;&gt;"",_xlfn.STDEV.S(OFFSET($O5554,,,M$12))*SQRT($J$12/$G$12),"")</f>
        <v>0.27887659206036619</v>
      </c>
      <c r="N5554" s="30">
        <f ca="1">IF(OFFSET($O5554,N$12,)&lt;&gt;"",_xlfn.STDEV.S(OFFSET($O5554,,,N$12))*SQRT($J$12/$G$12),"")</f>
        <v>0.27855320529729494</v>
      </c>
      <c r="O5554" s="4">
        <f t="shared" ca="1" si="86"/>
        <v>5.9483886114552768E-3</v>
      </c>
    </row>
    <row r="5555" spans="2:15" x14ac:dyDescent="0.2">
      <c r="B5555" s="14">
        <v>33511</v>
      </c>
      <c r="C5555" s="25">
        <v>1086.28</v>
      </c>
      <c r="D5555" s="25">
        <v>1087.9000000000001</v>
      </c>
      <c r="E5555" s="25">
        <v>1082.45</v>
      </c>
      <c r="F5555" s="16">
        <v>1087.81</v>
      </c>
      <c r="G5555" s="28">
        <f ca="1">IFERROR($F5555/OFFSET($F5555,G$12,)-1,"")</f>
        <v>1.8050375282037123E-3</v>
      </c>
      <c r="H5555" s="29">
        <f ca="1">IFERROR($F5555/OFFSET($F5555,H$12,)-1,"")</f>
        <v>-4.4204861619564495E-3</v>
      </c>
      <c r="I5555" s="29">
        <f ca="1">IFERROR($F5555/OFFSET($F5555,I$12,)-1,"")</f>
        <v>-1.7077644550062887E-2</v>
      </c>
      <c r="J5555" s="29" t="str">
        <f ca="1">IFERROR($F5555/OFFSET($F5555,J$12,)-1,"")</f>
        <v/>
      </c>
      <c r="K5555" s="30">
        <f>F5555/VLOOKUP(YEAR(B5555),$Z$13:$AB$35,3,FALSE)-1</f>
        <v>8.7809999999999944E-2</v>
      </c>
      <c r="L5555" s="21">
        <f>MAX(F5555:$F$5741)</f>
        <v>1257.96</v>
      </c>
      <c r="M5555" s="28">
        <f ca="1">IF(OFFSET($O5555,M$12,)&lt;&gt;"",_xlfn.STDEV.S(OFFSET($O5555,,,M$12))*SQRT($J$12/$G$12),"")</f>
        <v>0.31775461519754494</v>
      </c>
      <c r="N5555" s="30">
        <f ca="1">IF(OFFSET($O5555,N$12,)&lt;&gt;"",_xlfn.STDEV.S(OFFSET($O5555,,,N$12))*SQRT($J$12/$G$12),"")</f>
        <v>0.2791353659092195</v>
      </c>
      <c r="O5555" s="4">
        <f t="shared" ca="1" si="86"/>
        <v>1.8034104056818365E-3</v>
      </c>
    </row>
    <row r="5556" spans="2:15" x14ac:dyDescent="0.2">
      <c r="B5556" s="14">
        <v>33508</v>
      </c>
      <c r="C5556" s="25">
        <v>1090.32</v>
      </c>
      <c r="D5556" s="25">
        <v>1090.32</v>
      </c>
      <c r="E5556" s="25">
        <v>1083.8699999999999</v>
      </c>
      <c r="F5556" s="16">
        <v>1085.8499999999999</v>
      </c>
      <c r="G5556" s="28">
        <f ca="1">IFERROR($F5556/OFFSET($F5556,G$12,)-1,"")</f>
        <v>-4.0723110365132875E-3</v>
      </c>
      <c r="H5556" s="29">
        <f ca="1">IFERROR($F5556/OFFSET($F5556,H$12,)-1,"")</f>
        <v>-1.3688551393380211E-2</v>
      </c>
      <c r="I5556" s="29">
        <f ca="1">IFERROR($F5556/OFFSET($F5556,I$12,)-1,"")</f>
        <v>-1.72947437011296E-2</v>
      </c>
      <c r="J5556" s="29" t="str">
        <f ca="1">IFERROR($F5556/OFFSET($F5556,J$12,)-1,"")</f>
        <v/>
      </c>
      <c r="K5556" s="30">
        <f>F5556/VLOOKUP(YEAR(B5556),$Z$13:$AB$35,3,FALSE)-1</f>
        <v>8.5849999999999982E-2</v>
      </c>
      <c r="L5556" s="21">
        <f>MAX(F5556:$F$5741)</f>
        <v>1257.96</v>
      </c>
      <c r="M5556" s="28">
        <f ca="1">IF(OFFSET($O5556,M$12,)&lt;&gt;"",_xlfn.STDEV.S(OFFSET($O5556,,,M$12))*SQRT($J$12/$G$12),"")</f>
        <v>0.38780958041687097</v>
      </c>
      <c r="N5556" s="30">
        <f ca="1">IF(OFFSET($O5556,N$12,)&lt;&gt;"",_xlfn.STDEV.S(OFFSET($O5556,,,N$12))*SQRT($J$12/$G$12),"")</f>
        <v>0.27925398230206844</v>
      </c>
      <c r="O5556" s="4">
        <f t="shared" ca="1" si="86"/>
        <v>-4.0806254754335129E-3</v>
      </c>
    </row>
    <row r="5557" spans="2:15" x14ac:dyDescent="0.2">
      <c r="B5557" s="14">
        <v>33507</v>
      </c>
      <c r="C5557" s="25">
        <v>1092.81</v>
      </c>
      <c r="D5557" s="25">
        <v>1094.1099999999999</v>
      </c>
      <c r="E5557" s="25">
        <v>1080.8</v>
      </c>
      <c r="F5557" s="16">
        <v>1090.29</v>
      </c>
      <c r="G5557" s="28">
        <f ca="1">IFERROR($F5557/OFFSET($F5557,G$12,)-1,"")</f>
        <v>-2.3059818266669696E-3</v>
      </c>
      <c r="H5557" s="29">
        <f ca="1">IFERROR($F5557/OFFSET($F5557,H$12,)-1,"")</f>
        <v>-1.7163513111517759E-2</v>
      </c>
      <c r="I5557" s="29">
        <f ca="1">IFERROR($F5557/OFFSET($F5557,I$12,)-1,"")</f>
        <v>-4.6831352358001066E-3</v>
      </c>
      <c r="J5557" s="29" t="str">
        <f ca="1">IFERROR($F5557/OFFSET($F5557,J$12,)-1,"")</f>
        <v/>
      </c>
      <c r="K5557" s="30">
        <f>F5557/VLOOKUP(YEAR(B5557),$Z$13:$AB$35,3,FALSE)-1</f>
        <v>9.0289999999999981E-2</v>
      </c>
      <c r="L5557" s="21">
        <f>MAX(F5557:$F$5741)</f>
        <v>1257.96</v>
      </c>
      <c r="M5557" s="28">
        <f ca="1">IF(OFFSET($O5557,M$12,)&lt;&gt;"",_xlfn.STDEV.S(OFFSET($O5557,,,M$12))*SQRT($J$12/$G$12),"")</f>
        <v>0.38868007952010764</v>
      </c>
      <c r="N5557" s="30">
        <f ca="1">IF(OFFSET($O5557,N$12,)&lt;&gt;"",_xlfn.STDEV.S(OFFSET($O5557,,,N$12))*SQRT($J$12/$G$12),"")</f>
        <v>0.28122463598776998</v>
      </c>
      <c r="O5557" s="4">
        <f t="shared" ca="1" si="86"/>
        <v>-2.3086446972344853E-3</v>
      </c>
    </row>
    <row r="5558" spans="2:15" x14ac:dyDescent="0.2">
      <c r="B5558" s="14">
        <v>33506</v>
      </c>
      <c r="C5558" s="25">
        <v>1095.22</v>
      </c>
      <c r="D5558" s="25">
        <v>1096.5</v>
      </c>
      <c r="E5558" s="25">
        <v>1091.48</v>
      </c>
      <c r="F5558" s="16">
        <v>1092.81</v>
      </c>
      <c r="G5558" s="28">
        <f ca="1">IFERROR($F5558/OFFSET($F5558,G$12,)-1,"")</f>
        <v>-2.3006765084494507E-3</v>
      </c>
      <c r="H5558" s="29">
        <f ca="1">IFERROR($F5558/OFFSET($F5558,H$12,)-1,"")</f>
        <v>-2.2845953002610941E-2</v>
      </c>
      <c r="I5558" s="29">
        <f ca="1">IFERROR($F5558/OFFSET($F5558,I$12,)-1,"")</f>
        <v>-3.6560237778304749E-3</v>
      </c>
      <c r="J5558" s="29" t="str">
        <f ca="1">IFERROR($F5558/OFFSET($F5558,J$12,)-1,"")</f>
        <v/>
      </c>
      <c r="K5558" s="30">
        <f>F5558/VLOOKUP(YEAR(B5558),$Z$13:$AB$35,3,FALSE)-1</f>
        <v>9.2809999999999837E-2</v>
      </c>
      <c r="L5558" s="21">
        <f>MAX(F5558:$F$5741)</f>
        <v>1257.96</v>
      </c>
      <c r="M5558" s="28">
        <f ca="1">IF(OFFSET($O5558,M$12,)&lt;&gt;"",_xlfn.STDEV.S(OFFSET($O5558,,,M$12))*SQRT($J$12/$G$12),"")</f>
        <v>0.38876373235683204</v>
      </c>
      <c r="N5558" s="30">
        <f ca="1">IF(OFFSET($O5558,N$12,)&lt;&gt;"",_xlfn.STDEV.S(OFFSET($O5558,,,N$12))*SQRT($J$12/$G$12),"")</f>
        <v>0.28600066503827631</v>
      </c>
      <c r="O5558" s="4">
        <f t="shared" ca="1" si="86"/>
        <v>-2.3033271309113416E-3</v>
      </c>
    </row>
    <row r="5559" spans="2:15" x14ac:dyDescent="0.2">
      <c r="B5559" s="14">
        <v>33505</v>
      </c>
      <c r="C5559" s="25">
        <v>1092.8499999999999</v>
      </c>
      <c r="D5559" s="25">
        <v>1096.52</v>
      </c>
      <c r="E5559" s="25">
        <v>1092.26</v>
      </c>
      <c r="F5559" s="16">
        <v>1095.33</v>
      </c>
      <c r="G5559" s="28">
        <f ca="1">IFERROR($F5559/OFFSET($F5559,G$12,)-1,"")</f>
        <v>2.4619270757064715E-3</v>
      </c>
      <c r="H5559" s="29">
        <f ca="1">IFERROR($F5559/OFFSET($F5559,H$12,)-1,"")</f>
        <v>-1.9303601966174089E-2</v>
      </c>
      <c r="I5559" s="29">
        <f ca="1">IFERROR($F5559/OFFSET($F5559,I$12,)-1,"")</f>
        <v>-1.1827433149291022E-2</v>
      </c>
      <c r="J5559" s="29" t="str">
        <f ca="1">IFERROR($F5559/OFFSET($F5559,J$12,)-1,"")</f>
        <v/>
      </c>
      <c r="K5559" s="30">
        <f>F5559/VLOOKUP(YEAR(B5559),$Z$13:$AB$35,3,FALSE)-1</f>
        <v>9.5329999999999915E-2</v>
      </c>
      <c r="L5559" s="21">
        <f>MAX(F5559:$F$5741)</f>
        <v>1257.96</v>
      </c>
      <c r="M5559" s="28">
        <f ca="1">IF(OFFSET($O5559,M$12,)&lt;&gt;"",_xlfn.STDEV.S(OFFSET($O5559,,,M$12))*SQRT($J$12/$G$12),"")</f>
        <v>0.3887020728112614</v>
      </c>
      <c r="N5559" s="30">
        <f ca="1">IF(OFFSET($O5559,N$12,)&lt;&gt;"",_xlfn.STDEV.S(OFFSET($O5559,,,N$12))*SQRT($J$12/$G$12),"")</f>
        <v>0.28717963994686851</v>
      </c>
      <c r="O5559" s="4">
        <f t="shared" ca="1" si="86"/>
        <v>2.4589014980603164E-3</v>
      </c>
    </row>
    <row r="5560" spans="2:15" x14ac:dyDescent="0.2">
      <c r="B5560" s="14">
        <v>33504</v>
      </c>
      <c r="C5560" s="25">
        <v>1101.3499999999999</v>
      </c>
      <c r="D5560" s="25">
        <v>1101.3499999999999</v>
      </c>
      <c r="E5560" s="25">
        <v>1091.8900000000001</v>
      </c>
      <c r="F5560" s="16">
        <v>1092.6400000000001</v>
      </c>
      <c r="G5560" s="28">
        <f ca="1">IFERROR($F5560/OFFSET($F5560,G$12,)-1,"")</f>
        <v>-7.5209824510409362E-3</v>
      </c>
      <c r="H5560" s="29">
        <f ca="1">IFERROR($F5560/OFFSET($F5560,H$12,)-1,"")</f>
        <v>-1.9878005023322487E-2</v>
      </c>
      <c r="I5560" s="29">
        <f ca="1">IFERROR($F5560/OFFSET($F5560,I$12,)-1,"")</f>
        <v>-2.5833660437984962E-3</v>
      </c>
      <c r="J5560" s="29" t="str">
        <f ca="1">IFERROR($F5560/OFFSET($F5560,J$12,)-1,"")</f>
        <v/>
      </c>
      <c r="K5560" s="30">
        <f>F5560/VLOOKUP(YEAR(B5560),$Z$13:$AB$35,3,FALSE)-1</f>
        <v>9.2640000000000056E-2</v>
      </c>
      <c r="L5560" s="21">
        <f>MAX(F5560:$F$5741)</f>
        <v>1257.96</v>
      </c>
      <c r="M5560" s="28">
        <f ca="1">IF(OFFSET($O5560,M$12,)&lt;&gt;"",_xlfn.STDEV.S(OFFSET($O5560,,,M$12))*SQRT($J$12/$G$12),"")</f>
        <v>0.38883404594019066</v>
      </c>
      <c r="N5560" s="30">
        <f ca="1">IF(OFFSET($O5560,N$12,)&lt;&gt;"",_xlfn.STDEV.S(OFFSET($O5560,,,N$12))*SQRT($J$12/$G$12),"")</f>
        <v>0.29155643345535742</v>
      </c>
      <c r="O5560" s="4">
        <f t="shared" ca="1" si="86"/>
        <v>-7.5494076528713231E-3</v>
      </c>
    </row>
    <row r="5561" spans="2:15" x14ac:dyDescent="0.2">
      <c r="B5561" s="14">
        <v>33501</v>
      </c>
      <c r="C5561" s="25">
        <v>1108.73</v>
      </c>
      <c r="D5561" s="25">
        <v>1108.73</v>
      </c>
      <c r="E5561" s="25">
        <v>1097.6600000000001</v>
      </c>
      <c r="F5561" s="16">
        <v>1100.92</v>
      </c>
      <c r="G5561" s="28">
        <f ca="1">IFERROR($F5561/OFFSET($F5561,G$12,)-1,"")</f>
        <v>-7.5811525875978392E-3</v>
      </c>
      <c r="H5561" s="29">
        <f ca="1">IFERROR($F5561/OFFSET($F5561,H$12,)-1,"")</f>
        <v>-1.8525452438263312E-2</v>
      </c>
      <c r="I5561" s="29">
        <f ca="1">IFERROR($F5561/OFFSET($F5561,I$12,)-1,"")</f>
        <v>6.997356554190759E-3</v>
      </c>
      <c r="J5561" s="29" t="str">
        <f ca="1">IFERROR($F5561/OFFSET($F5561,J$12,)-1,"")</f>
        <v/>
      </c>
      <c r="K5561" s="30">
        <f>F5561/VLOOKUP(YEAR(B5561),$Z$13:$AB$35,3,FALSE)-1</f>
        <v>0.10092000000000012</v>
      </c>
      <c r="L5561" s="21">
        <f>MAX(F5561:$F$5741)</f>
        <v>1257.96</v>
      </c>
      <c r="M5561" s="28">
        <f ca="1">IF(OFFSET($O5561,M$12,)&lt;&gt;"",_xlfn.STDEV.S(OFFSET($O5561,,,M$12))*SQRT($J$12/$G$12),"")</f>
        <v>0.38834773948091561</v>
      </c>
      <c r="N5561" s="30">
        <f ca="1">IF(OFFSET($O5561,N$12,)&lt;&gt;"",_xlfn.STDEV.S(OFFSET($O5561,,,N$12))*SQRT($J$12/$G$12),"")</f>
        <v>0.29734725705535048</v>
      </c>
      <c r="O5561" s="4">
        <f t="shared" ca="1" si="86"/>
        <v>-7.6100355951322267E-3</v>
      </c>
    </row>
    <row r="5562" spans="2:15" x14ac:dyDescent="0.2">
      <c r="B5562" s="14">
        <v>33500</v>
      </c>
      <c r="C5562" s="25">
        <v>1117.82</v>
      </c>
      <c r="D5562" s="25">
        <v>1117.82</v>
      </c>
      <c r="E5562" s="25">
        <v>1108.06</v>
      </c>
      <c r="F5562" s="16">
        <v>1109.33</v>
      </c>
      <c r="G5562" s="28">
        <f ca="1">IFERROR($F5562/OFFSET($F5562,G$12,)-1,"")</f>
        <v>-8.074323115991211E-3</v>
      </c>
      <c r="H5562" s="29">
        <f ca="1">IFERROR($F5562/OFFSET($F5562,H$12,)-1,"")</f>
        <v>-2.8046204323790569E-3</v>
      </c>
      <c r="I5562" s="29">
        <f ca="1">IFERROR($F5562/OFFSET($F5562,I$12,)-1,"")</f>
        <v>9.4964071383448978E-2</v>
      </c>
      <c r="J5562" s="29" t="str">
        <f ca="1">IFERROR($F5562/OFFSET($F5562,J$12,)-1,"")</f>
        <v/>
      </c>
      <c r="K5562" s="30">
        <f>F5562/VLOOKUP(YEAR(B5562),$Z$13:$AB$35,3,FALSE)-1</f>
        <v>0.10932999999999993</v>
      </c>
      <c r="L5562" s="21">
        <f>MAX(F5562:$F$5741)</f>
        <v>1257.96</v>
      </c>
      <c r="M5562" s="28">
        <f ca="1">IF(OFFSET($O5562,M$12,)&lt;&gt;"",_xlfn.STDEV.S(OFFSET($O5562,,,M$12))*SQRT($J$12/$G$12),"")</f>
        <v>0.38777836155860423</v>
      </c>
      <c r="N5562" s="30">
        <f ca="1">IF(OFFSET($O5562,N$12,)&lt;&gt;"",_xlfn.STDEV.S(OFFSET($O5562,,,N$12))*SQRT($J$12/$G$12),"")</f>
        <v>0.29971205790483146</v>
      </c>
      <c r="O5562" s="4">
        <f t="shared" ca="1" si="86"/>
        <v>-8.1070970000535394E-3</v>
      </c>
    </row>
    <row r="5563" spans="2:15" x14ac:dyDescent="0.2">
      <c r="B5563" s="14">
        <v>33499</v>
      </c>
      <c r="C5563" s="25">
        <v>1117.0999999999999</v>
      </c>
      <c r="D5563" s="25">
        <v>1118.3599999999999</v>
      </c>
      <c r="E5563" s="25">
        <v>1116.06</v>
      </c>
      <c r="F5563" s="16">
        <v>1118.3599999999999</v>
      </c>
      <c r="G5563" s="28">
        <f ca="1">IFERROR($F5563/OFFSET($F5563,G$12,)-1,"")</f>
        <v>1.3161546795117385E-3</v>
      </c>
      <c r="H5563" s="29">
        <f ca="1">IFERROR($F5563/OFFSET($F5563,H$12,)-1,"")</f>
        <v>-5.9640733465473605E-3</v>
      </c>
      <c r="I5563" s="29">
        <f ca="1">IFERROR($F5563/OFFSET($F5563,I$12,)-1,"")</f>
        <v>0.15669279937116021</v>
      </c>
      <c r="J5563" s="29" t="str">
        <f ca="1">IFERROR($F5563/OFFSET($F5563,J$12,)-1,"")</f>
        <v/>
      </c>
      <c r="K5563" s="30">
        <f>F5563/VLOOKUP(YEAR(B5563),$Z$13:$AB$35,3,FALSE)-1</f>
        <v>0.1183599999999998</v>
      </c>
      <c r="L5563" s="21">
        <f>MAX(F5563:$F$5741)</f>
        <v>1257.96</v>
      </c>
      <c r="M5563" s="28">
        <f ca="1">IF(OFFSET($O5563,M$12,)&lt;&gt;"",_xlfn.STDEV.S(OFFSET($O5563,,,M$12))*SQRT($J$12/$G$12),"")</f>
        <v>0.38692530035058392</v>
      </c>
      <c r="N5563" s="30">
        <f ca="1">IF(OFFSET($O5563,N$12,)&lt;&gt;"",_xlfn.STDEV.S(OFFSET($O5563,,,N$12))*SQRT($J$12/$G$12),"")</f>
        <v>0.29940612136834804</v>
      </c>
      <c r="O5563" s="4">
        <f t="shared" ca="1" si="86"/>
        <v>1.315289307167556E-3</v>
      </c>
    </row>
    <row r="5564" spans="2:15" x14ac:dyDescent="0.2">
      <c r="B5564" s="14">
        <v>33498</v>
      </c>
      <c r="C5564" s="25">
        <v>1115.55</v>
      </c>
      <c r="D5564" s="25">
        <v>1118.17</v>
      </c>
      <c r="E5564" s="25">
        <v>1115.55</v>
      </c>
      <c r="F5564" s="16">
        <v>1116.8900000000001</v>
      </c>
      <c r="G5564" s="28">
        <f ca="1">IFERROR($F5564/OFFSET($F5564,G$12,)-1,"")</f>
        <v>1.8747757445283231E-3</v>
      </c>
      <c r="H5564" s="29">
        <f ca="1">IFERROR($F5564/OFFSET($F5564,H$12,)-1,"")</f>
        <v>-2.392791911000014E-2</v>
      </c>
      <c r="I5564" s="29">
        <f ca="1">IFERROR($F5564/OFFSET($F5564,I$12,)-1,"")</f>
        <v>0.10023248024902975</v>
      </c>
      <c r="J5564" s="29" t="str">
        <f ca="1">IFERROR($F5564/OFFSET($F5564,J$12,)-1,"")</f>
        <v/>
      </c>
      <c r="K5564" s="30">
        <f>F5564/VLOOKUP(YEAR(B5564),$Z$13:$AB$35,3,FALSE)-1</f>
        <v>0.11689000000000016</v>
      </c>
      <c r="L5564" s="21">
        <f>MAX(F5564:$F$5741)</f>
        <v>1257.96</v>
      </c>
      <c r="M5564" s="28">
        <f ca="1">IF(OFFSET($O5564,M$12,)&lt;&gt;"",_xlfn.STDEV.S(OFFSET($O5564,,,M$12))*SQRT($J$12/$G$12),"")</f>
        <v>0.38769132125199723</v>
      </c>
      <c r="N5564" s="30">
        <f ca="1">IF(OFFSET($O5564,N$12,)&lt;&gt;"",_xlfn.STDEV.S(OFFSET($O5564,,,N$12))*SQRT($J$12/$G$12),"")</f>
        <v>0.29971659381047033</v>
      </c>
      <c r="O5564" s="4">
        <f t="shared" ca="1" si="86"/>
        <v>1.8730205458757064E-3</v>
      </c>
    </row>
    <row r="5565" spans="2:15" x14ac:dyDescent="0.2">
      <c r="B5565" s="14">
        <v>33497</v>
      </c>
      <c r="C5565" s="25">
        <v>1121.3900000000001</v>
      </c>
      <c r="D5565" s="25">
        <v>1121.92</v>
      </c>
      <c r="E5565" s="25">
        <v>1113.55</v>
      </c>
      <c r="F5565" s="16">
        <v>1114.8</v>
      </c>
      <c r="G5565" s="28">
        <f ca="1">IFERROR($F5565/OFFSET($F5565,G$12,)-1,"")</f>
        <v>-6.1513773736293631E-3</v>
      </c>
      <c r="H5565" s="29">
        <f ca="1">IFERROR($F5565/OFFSET($F5565,H$12,)-1,"")</f>
        <v>-3.0684555121773038E-2</v>
      </c>
      <c r="I5565" s="29">
        <f ca="1">IFERROR($F5565/OFFSET($F5565,I$12,)-1,"")</f>
        <v>1.9133900737747789E-2</v>
      </c>
      <c r="J5565" s="29" t="str">
        <f ca="1">IFERROR($F5565/OFFSET($F5565,J$12,)-1,"")</f>
        <v/>
      </c>
      <c r="K5565" s="30">
        <f>F5565/VLOOKUP(YEAR(B5565),$Z$13:$AB$35,3,FALSE)-1</f>
        <v>0.11480000000000001</v>
      </c>
      <c r="L5565" s="21">
        <f>MAX(F5565:$F$5741)</f>
        <v>1257.96</v>
      </c>
      <c r="M5565" s="28">
        <f ca="1">IF(OFFSET($O5565,M$12,)&lt;&gt;"",_xlfn.STDEV.S(OFFSET($O5565,,,M$12))*SQRT($J$12/$G$12),"")</f>
        <v>0.38769786959260555</v>
      </c>
      <c r="N5565" s="30">
        <f ca="1">IF(OFFSET($O5565,N$12,)&lt;&gt;"",_xlfn.STDEV.S(OFFSET($O5565,,,N$12))*SQRT($J$12/$G$12),"")</f>
        <v>0.29975930074469731</v>
      </c>
      <c r="O5565" s="4">
        <f t="shared" ca="1" si="86"/>
        <v>-6.1703750433846332E-3</v>
      </c>
    </row>
    <row r="5566" spans="2:15" x14ac:dyDescent="0.2">
      <c r="B5566" s="14">
        <v>33494</v>
      </c>
      <c r="C5566" s="25">
        <v>1113.3499999999999</v>
      </c>
      <c r="D5566" s="25">
        <v>1121.7</v>
      </c>
      <c r="E5566" s="25">
        <v>1113.3499999999999</v>
      </c>
      <c r="F5566" s="16">
        <v>1121.7</v>
      </c>
      <c r="G5566" s="28">
        <f ca="1">IFERROR($F5566/OFFSET($F5566,G$12,)-1,"")</f>
        <v>8.3149804485593837E-3</v>
      </c>
      <c r="H5566" s="29">
        <f ca="1">IFERROR($F5566/OFFSET($F5566,H$12,)-1,"")</f>
        <v>-1.7724223689510876E-2</v>
      </c>
      <c r="I5566" s="29">
        <f ca="1">IFERROR($F5566/OFFSET($F5566,I$12,)-1,"")</f>
        <v>3.5466361420870118E-2</v>
      </c>
      <c r="J5566" s="29" t="str">
        <f ca="1">IFERROR($F5566/OFFSET($F5566,J$12,)-1,"")</f>
        <v/>
      </c>
      <c r="K5566" s="30">
        <f>F5566/VLOOKUP(YEAR(B5566),$Z$13:$AB$35,3,FALSE)-1</f>
        <v>0.12170000000000014</v>
      </c>
      <c r="L5566" s="21">
        <f>MAX(F5566:$F$5741)</f>
        <v>1257.96</v>
      </c>
      <c r="M5566" s="28">
        <f ca="1">IF(OFFSET($O5566,M$12,)&lt;&gt;"",_xlfn.STDEV.S(OFFSET($O5566,,,M$12))*SQRT($J$12/$G$12),"")</f>
        <v>0.38729288442117621</v>
      </c>
      <c r="N5566" s="30">
        <f ca="1">IF(OFFSET($O5566,N$12,)&lt;&gt;"",_xlfn.STDEV.S(OFFSET($O5566,,,N$12))*SQRT($J$12/$G$12),"")</f>
        <v>0.29970210752768939</v>
      </c>
      <c r="O5566" s="4">
        <f t="shared" ca="1" si="86"/>
        <v>8.2806014410108167E-3</v>
      </c>
    </row>
    <row r="5567" spans="2:15" x14ac:dyDescent="0.2">
      <c r="B5567" s="14">
        <v>33493</v>
      </c>
      <c r="C5567" s="25">
        <v>1124.8499999999999</v>
      </c>
      <c r="D5567" s="25">
        <v>1124.97</v>
      </c>
      <c r="E5567" s="25">
        <v>1112.45</v>
      </c>
      <c r="F5567" s="16">
        <v>1112.45</v>
      </c>
      <c r="G5567" s="28">
        <f ca="1">IFERROR($F5567/OFFSET($F5567,G$12,)-1,"")</f>
        <v>-1.1217079826144061E-2</v>
      </c>
      <c r="H5567" s="29">
        <f ca="1">IFERROR($F5567/OFFSET($F5567,H$12,)-1,"")</f>
        <v>-2.7553170100614532E-2</v>
      </c>
      <c r="I5567" s="29">
        <f ca="1">IFERROR($F5567/OFFSET($F5567,I$12,)-1,"")</f>
        <v>3.1172948221204644E-2</v>
      </c>
      <c r="J5567" s="29" t="str">
        <f ca="1">IFERROR($F5567/OFFSET($F5567,J$12,)-1,"")</f>
        <v/>
      </c>
      <c r="K5567" s="30">
        <f>F5567/VLOOKUP(YEAR(B5567),$Z$13:$AB$35,3,FALSE)-1</f>
        <v>0.11244999999999994</v>
      </c>
      <c r="L5567" s="21">
        <f>MAX(F5567:$F$5741)</f>
        <v>1257.96</v>
      </c>
      <c r="M5567" s="28">
        <f ca="1">IF(OFFSET($O5567,M$12,)&lt;&gt;"",_xlfn.STDEV.S(OFFSET($O5567,,,M$12))*SQRT($J$12/$G$12),"")</f>
        <v>0.38665765382496814</v>
      </c>
      <c r="N5567" s="30">
        <f ca="1">IF(OFFSET($O5567,N$12,)&lt;&gt;"",_xlfn.STDEV.S(OFFSET($O5567,,,N$12))*SQRT($J$12/$G$12),"")</f>
        <v>0.29912598579354377</v>
      </c>
      <c r="O5567" s="4">
        <f t="shared" ca="1" si="86"/>
        <v>-1.1280465714853655E-2</v>
      </c>
    </row>
    <row r="5568" spans="2:15" x14ac:dyDescent="0.2">
      <c r="B5568" s="14">
        <v>33492</v>
      </c>
      <c r="C5568" s="25">
        <v>1144.1600000000001</v>
      </c>
      <c r="D5568" s="25">
        <v>1144.1600000000001</v>
      </c>
      <c r="E5568" s="25">
        <v>1122.6099999999999</v>
      </c>
      <c r="F5568" s="16">
        <v>1125.07</v>
      </c>
      <c r="G5568" s="28">
        <f ca="1">IFERROR($F5568/OFFSET($F5568,G$12,)-1,"")</f>
        <v>-1.677925664397395E-2</v>
      </c>
      <c r="H5568" s="29">
        <f ca="1">IFERROR($F5568/OFFSET($F5568,H$12,)-1,"")</f>
        <v>-7.4606318444647712E-4</v>
      </c>
      <c r="I5568" s="29">
        <f ca="1">IFERROR($F5568/OFFSET($F5568,I$12,)-1,"")</f>
        <v>4.1856890181225515E-2</v>
      </c>
      <c r="J5568" s="29" t="str">
        <f ca="1">IFERROR($F5568/OFFSET($F5568,J$12,)-1,"")</f>
        <v/>
      </c>
      <c r="K5568" s="30">
        <f>F5568/VLOOKUP(YEAR(B5568),$Z$13:$AB$35,3,FALSE)-1</f>
        <v>0.12507000000000001</v>
      </c>
      <c r="L5568" s="21">
        <f>MAX(F5568:$F$5741)</f>
        <v>1257.96</v>
      </c>
      <c r="M5568" s="28">
        <f ca="1">IF(OFFSET($O5568,M$12,)&lt;&gt;"",_xlfn.STDEV.S(OFFSET($O5568,,,M$12))*SQRT($J$12/$G$12),"")</f>
        <v>0.38510001347516654</v>
      </c>
      <c r="N5568" s="30">
        <f ca="1">IF(OFFSET($O5568,N$12,)&lt;&gt;"",_xlfn.STDEV.S(OFFSET($O5568,,,N$12))*SQRT($J$12/$G$12),"")</f>
        <v>0.29847019096495142</v>
      </c>
      <c r="O5568" s="4">
        <f t="shared" ca="1" si="86"/>
        <v>-1.6921623153817327E-2</v>
      </c>
    </row>
    <row r="5569" spans="2:15" x14ac:dyDescent="0.2">
      <c r="B5569" s="14">
        <v>33491</v>
      </c>
      <c r="C5569" s="25">
        <v>1149.79</v>
      </c>
      <c r="D5569" s="25">
        <v>1149.79</v>
      </c>
      <c r="E5569" s="25">
        <v>1143.18</v>
      </c>
      <c r="F5569" s="16">
        <v>1144.27</v>
      </c>
      <c r="G5569" s="28">
        <f ca="1">IFERROR($F5569/OFFSET($F5569,G$12,)-1,"")</f>
        <v>-5.0604735281586377E-3</v>
      </c>
      <c r="H5569" s="29">
        <f ca="1">IFERROR($F5569/OFFSET($F5569,H$12,)-1,"")</f>
        <v>2.4422779075909284E-2</v>
      </c>
      <c r="I5569" s="29">
        <f ca="1">IFERROR($F5569/OFFSET($F5569,I$12,)-1,"")</f>
        <v>5.5765203029995547E-2</v>
      </c>
      <c r="J5569" s="29" t="str">
        <f ca="1">IFERROR($F5569/OFFSET($F5569,J$12,)-1,"")</f>
        <v/>
      </c>
      <c r="K5569" s="30">
        <f>F5569/VLOOKUP(YEAR(B5569),$Z$13:$AB$35,3,FALSE)-1</f>
        <v>0.1442699999999999</v>
      </c>
      <c r="L5569" s="21">
        <f>MAX(F5569:$F$5741)</f>
        <v>1257.96</v>
      </c>
      <c r="M5569" s="28">
        <f ca="1">IF(OFFSET($O5569,M$12,)&lt;&gt;"",_xlfn.STDEV.S(OFFSET($O5569,,,M$12))*SQRT($J$12/$G$12),"")</f>
        <v>0.38146172770255837</v>
      </c>
      <c r="N5569" s="30">
        <f ca="1">IF(OFFSET($O5569,N$12,)&lt;&gt;"",_xlfn.STDEV.S(OFFSET($O5569,,,N$12))*SQRT($J$12/$G$12),"")</f>
        <v>0.29673488132601999</v>
      </c>
      <c r="O5569" s="4">
        <f t="shared" ca="1" si="86"/>
        <v>-5.0733210858010334E-3</v>
      </c>
    </row>
    <row r="5570" spans="2:15" x14ac:dyDescent="0.2">
      <c r="B5570" s="14">
        <v>33490</v>
      </c>
      <c r="C5570" s="25">
        <v>1143.8900000000001</v>
      </c>
      <c r="D5570" s="25">
        <v>1152.97</v>
      </c>
      <c r="E5570" s="25">
        <v>1143.47</v>
      </c>
      <c r="F5570" s="16">
        <v>1150.0899999999999</v>
      </c>
      <c r="G5570" s="28">
        <f ca="1">IFERROR($F5570/OFFSET($F5570,G$12,)-1,"")</f>
        <v>7.1369774243830175E-3</v>
      </c>
      <c r="H5570" s="29">
        <f ca="1">IFERROR($F5570/OFFSET($F5570,H$12,)-1,"")</f>
        <v>3.3510064701653519E-2</v>
      </c>
      <c r="I5570" s="29">
        <f ca="1">IFERROR($F5570/OFFSET($F5570,I$12,)-1,"")</f>
        <v>5.6961152824622552E-2</v>
      </c>
      <c r="J5570" s="29" t="str">
        <f ca="1">IFERROR($F5570/OFFSET($F5570,J$12,)-1,"")</f>
        <v/>
      </c>
      <c r="K5570" s="30">
        <f>F5570/VLOOKUP(YEAR(B5570),$Z$13:$AB$35,3,FALSE)-1</f>
        <v>0.15008999999999983</v>
      </c>
      <c r="L5570" s="21">
        <f>MAX(F5570:$F$5741)</f>
        <v>1257.96</v>
      </c>
      <c r="M5570" s="28">
        <f ca="1">IF(OFFSET($O5570,M$12,)&lt;&gt;"",_xlfn.STDEV.S(OFFSET($O5570,,,M$12))*SQRT($J$12/$G$12),"")</f>
        <v>0.38130228203539351</v>
      </c>
      <c r="N5570" s="30">
        <f ca="1">IF(OFFSET($O5570,N$12,)&lt;&gt;"",_xlfn.STDEV.S(OFFSET($O5570,,,N$12))*SQRT($J$12/$G$12),"")</f>
        <v>0.29662146788754273</v>
      </c>
      <c r="O5570" s="4">
        <f t="shared" ca="1" si="86"/>
        <v>7.1116297334795813E-3</v>
      </c>
    </row>
    <row r="5571" spans="2:15" x14ac:dyDescent="0.2">
      <c r="B5571" s="14">
        <v>33487</v>
      </c>
      <c r="C5571" s="25">
        <v>1144.4000000000001</v>
      </c>
      <c r="D5571" s="25">
        <v>1146.06</v>
      </c>
      <c r="E5571" s="25">
        <v>1141.94</v>
      </c>
      <c r="F5571" s="16">
        <v>1141.94</v>
      </c>
      <c r="G5571" s="28">
        <f ca="1">IFERROR($F5571/OFFSET($F5571,G$12,)-1,"")</f>
        <v>-1.7745220591448563E-3</v>
      </c>
      <c r="H5571" s="29">
        <f ca="1">IFERROR($F5571/OFFSET($F5571,H$12,)-1,"")</f>
        <v>3.1833090872947833E-2</v>
      </c>
      <c r="I5571" s="29">
        <f ca="1">IFERROR($F5571/OFFSET($F5571,I$12,)-1,"")</f>
        <v>4.6048714355070741E-2</v>
      </c>
      <c r="J5571" s="29" t="str">
        <f ca="1">IFERROR($F5571/OFFSET($F5571,J$12,)-1,"")</f>
        <v/>
      </c>
      <c r="K5571" s="30">
        <f>F5571/VLOOKUP(YEAR(B5571),$Z$13:$AB$35,3,FALSE)-1</f>
        <v>0.14193999999999996</v>
      </c>
      <c r="L5571" s="21">
        <f>MAX(F5571:$F$5741)</f>
        <v>1257.96</v>
      </c>
      <c r="M5571" s="28">
        <f ca="1">IF(OFFSET($O5571,M$12,)&lt;&gt;"",_xlfn.STDEV.S(OFFSET($O5571,,,M$12))*SQRT($J$12/$G$12),"")</f>
        <v>0.38106100542511284</v>
      </c>
      <c r="N5571" s="30">
        <f ca="1">IF(OFFSET($O5571,N$12,)&lt;&gt;"",_xlfn.STDEV.S(OFFSET($O5571,,,N$12))*SQRT($J$12/$G$12),"")</f>
        <v>0.2961747500846133</v>
      </c>
      <c r="O5571" s="4">
        <f t="shared" ca="1" si="86"/>
        <v>-1.7760983885108988E-3</v>
      </c>
    </row>
    <row r="5572" spans="2:15" x14ac:dyDescent="0.2">
      <c r="B5572" s="14">
        <v>33486</v>
      </c>
      <c r="C5572" s="25">
        <v>1128.5</v>
      </c>
      <c r="D5572" s="25">
        <v>1148.72</v>
      </c>
      <c r="E5572" s="25">
        <v>1128.5</v>
      </c>
      <c r="F5572" s="16">
        <v>1143.97</v>
      </c>
      <c r="G5572" s="28">
        <f ca="1">IFERROR($F5572/OFFSET($F5572,G$12,)-1,"")</f>
        <v>1.6040358465596594E-2</v>
      </c>
      <c r="H5572" s="29">
        <f ca="1">IFERROR($F5572/OFFSET($F5572,H$12,)-1,"")</f>
        <v>3.530444540978861E-2</v>
      </c>
      <c r="I5572" s="29">
        <f ca="1">IFERROR($F5572/OFFSET($F5572,I$12,)-1,"")</f>
        <v>4.7956248511386912E-2</v>
      </c>
      <c r="J5572" s="29" t="str">
        <f ca="1">IFERROR($F5572/OFFSET($F5572,J$12,)-1,"")</f>
        <v/>
      </c>
      <c r="K5572" s="30">
        <f>F5572/VLOOKUP(YEAR(B5572),$Z$13:$AB$35,3,FALSE)-1</f>
        <v>0.14396999999999993</v>
      </c>
      <c r="L5572" s="21">
        <f>MAX(F5572:$F$5741)</f>
        <v>1257.96</v>
      </c>
      <c r="M5572" s="28">
        <f ca="1">IF(OFFSET($O5572,M$12,)&lt;&gt;"",_xlfn.STDEV.S(OFFSET($O5572,,,M$12))*SQRT($J$12/$G$12),"")</f>
        <v>0.38101888344261065</v>
      </c>
      <c r="N5572" s="30">
        <f ca="1">IF(OFFSET($O5572,N$12,)&lt;&gt;"",_xlfn.STDEV.S(OFFSET($O5572,,,N$12))*SQRT($J$12/$G$12),"")</f>
        <v>0.29627892754173479</v>
      </c>
      <c r="O5572" s="4">
        <f t="shared" ca="1" si="86"/>
        <v>1.5913071266565926E-2</v>
      </c>
    </row>
    <row r="5573" spans="2:15" x14ac:dyDescent="0.2">
      <c r="B5573" s="14">
        <v>33485</v>
      </c>
      <c r="C5573" s="25">
        <v>1117.43</v>
      </c>
      <c r="D5573" s="25">
        <v>1125.9100000000001</v>
      </c>
      <c r="E5573" s="25">
        <v>1115.47</v>
      </c>
      <c r="F5573" s="16">
        <v>1125.9100000000001</v>
      </c>
      <c r="G5573" s="28">
        <f ca="1">IFERROR($F5573/OFFSET($F5573,G$12,)-1,"")</f>
        <v>7.9857474104514381E-3</v>
      </c>
      <c r="H5573" s="29">
        <f ca="1">IFERROR($F5573/OFFSET($F5573,H$12,)-1,"")</f>
        <v>2.7834072775738905E-2</v>
      </c>
      <c r="I5573" s="29">
        <f ca="1">IFERROR($F5573/OFFSET($F5573,I$12,)-1,"")</f>
        <v>2.3535935710259803E-2</v>
      </c>
      <c r="J5573" s="29" t="str">
        <f ca="1">IFERROR($F5573/OFFSET($F5573,J$12,)-1,"")</f>
        <v/>
      </c>
      <c r="K5573" s="30">
        <f>F5573/VLOOKUP(YEAR(B5573),$Z$13:$AB$35,3,FALSE)-1</f>
        <v>0.12591000000000019</v>
      </c>
      <c r="L5573" s="21">
        <f>MAX(F5573:$F$5741)</f>
        <v>1257.96</v>
      </c>
      <c r="M5573" s="28">
        <f ca="1">IF(OFFSET($O5573,M$12,)&lt;&gt;"",_xlfn.STDEV.S(OFFSET($O5573,,,M$12))*SQRT($J$12/$G$12),"")</f>
        <v>0.37849250984571464</v>
      </c>
      <c r="N5573" s="30">
        <f ca="1">IF(OFFSET($O5573,N$12,)&lt;&gt;"",_xlfn.STDEV.S(OFFSET($O5573,,,N$12))*SQRT($J$12/$G$12),"")</f>
        <v>0.29422737848470837</v>
      </c>
      <c r="O5573" s="4">
        <f t="shared" ca="1" si="86"/>
        <v>7.9540300754550788E-3</v>
      </c>
    </row>
    <row r="5574" spans="2:15" x14ac:dyDescent="0.2">
      <c r="B5574" s="14">
        <v>33484</v>
      </c>
      <c r="C5574" s="25">
        <v>1112.58</v>
      </c>
      <c r="D5574" s="25">
        <v>1118.02</v>
      </c>
      <c r="E5574" s="25">
        <v>1112.1199999999999</v>
      </c>
      <c r="F5574" s="16">
        <v>1116.99</v>
      </c>
      <c r="G5574" s="28">
        <f ca="1">IFERROR($F5574/OFFSET($F5574,G$12,)-1,"")</f>
        <v>3.7652767792955011E-3</v>
      </c>
      <c r="H5574" s="29">
        <f ca="1">IFERROR($F5574/OFFSET($F5574,H$12,)-1,"")</f>
        <v>1.8389526084498842E-2</v>
      </c>
      <c r="I5574" s="29">
        <f ca="1">IFERROR($F5574/OFFSET($F5574,I$12,)-1,"")</f>
        <v>1.4256008862334246E-2</v>
      </c>
      <c r="J5574" s="29" t="str">
        <f ca="1">IFERROR($F5574/OFFSET($F5574,J$12,)-1,"")</f>
        <v/>
      </c>
      <c r="K5574" s="30">
        <f>F5574/VLOOKUP(YEAR(B5574),$Z$13:$AB$35,3,FALSE)-1</f>
        <v>0.11698999999999993</v>
      </c>
      <c r="L5574" s="21">
        <f>MAX(F5574:$F$5741)</f>
        <v>1257.96</v>
      </c>
      <c r="M5574" s="28">
        <f ca="1">IF(OFFSET($O5574,M$12,)&lt;&gt;"",_xlfn.STDEV.S(OFFSET($O5574,,,M$12))*SQRT($J$12/$G$12),"")</f>
        <v>0.38115718153343481</v>
      </c>
      <c r="N5574" s="30">
        <f ca="1">IF(OFFSET($O5574,N$12,)&lt;&gt;"",_xlfn.STDEV.S(OFFSET($O5574,,,N$12))*SQRT($J$12/$G$12),"")</f>
        <v>0.2936226457677118</v>
      </c>
      <c r="O5574" s="4">
        <f t="shared" ca="1" si="86"/>
        <v>3.7582058684160861E-3</v>
      </c>
    </row>
    <row r="5575" spans="2:15" x14ac:dyDescent="0.2">
      <c r="B5575" s="14">
        <v>33483</v>
      </c>
      <c r="C5575" s="25">
        <v>1107.3599999999999</v>
      </c>
      <c r="D5575" s="25">
        <v>1112.8</v>
      </c>
      <c r="E5575" s="25">
        <v>1107.22</v>
      </c>
      <c r="F5575" s="16">
        <v>1112.8</v>
      </c>
      <c r="G5575" s="28">
        <f ca="1">IFERROR($F5575/OFFSET($F5575,G$12,)-1,"")</f>
        <v>5.502796577242286E-3</v>
      </c>
      <c r="H5575" s="29">
        <f ca="1">IFERROR($F5575/OFFSET($F5575,H$12,)-1,"")</f>
        <v>3.9334560282919817E-3</v>
      </c>
      <c r="I5575" s="29">
        <f ca="1">IFERROR($F5575/OFFSET($F5575,I$12,)-1,"")</f>
        <v>8.1262513249322765E-3</v>
      </c>
      <c r="J5575" s="29" t="str">
        <f ca="1">IFERROR($F5575/OFFSET($F5575,J$12,)-1,"")</f>
        <v/>
      </c>
      <c r="K5575" s="30">
        <f>F5575/VLOOKUP(YEAR(B5575),$Z$13:$AB$35,3,FALSE)-1</f>
        <v>0.11280000000000001</v>
      </c>
      <c r="L5575" s="21">
        <f>MAX(F5575:$F$5741)</f>
        <v>1257.96</v>
      </c>
      <c r="M5575" s="28">
        <f ca="1">IF(OFFSET($O5575,M$12,)&lt;&gt;"",_xlfn.STDEV.S(OFFSET($O5575,,,M$12))*SQRT($J$12/$G$12),"")</f>
        <v>0.38173069145608707</v>
      </c>
      <c r="N5575" s="30">
        <f ca="1">IF(OFFSET($O5575,N$12,)&lt;&gt;"",_xlfn.STDEV.S(OFFSET($O5575,,,N$12))*SQRT($J$12/$G$12),"")</f>
        <v>0.29349315194717845</v>
      </c>
      <c r="O5575" s="4">
        <f t="shared" ca="1" si="86"/>
        <v>5.4877115069031125E-3</v>
      </c>
    </row>
    <row r="5576" spans="2:15" x14ac:dyDescent="0.2">
      <c r="B5576" s="14">
        <v>33480</v>
      </c>
      <c r="C5576" s="25">
        <v>1106.18</v>
      </c>
      <c r="D5576" s="25">
        <v>1108.48</v>
      </c>
      <c r="E5576" s="25">
        <v>1105.56</v>
      </c>
      <c r="F5576" s="16">
        <v>1106.71</v>
      </c>
      <c r="G5576" s="28">
        <f ca="1">IFERROR($F5576/OFFSET($F5576,G$12,)-1,"")</f>
        <v>1.5837677381986826E-3</v>
      </c>
      <c r="H5576" s="29">
        <f ca="1">IFERROR($F5576/OFFSET($F5576,H$12,)-1,"")</f>
        <v>1.0260436159821751E-2</v>
      </c>
      <c r="I5576" s="29">
        <f ca="1">IFERROR($F5576/OFFSET($F5576,I$12,)-1,"")</f>
        <v>5.1679351873716861E-3</v>
      </c>
      <c r="J5576" s="29" t="str">
        <f ca="1">IFERROR($F5576/OFFSET($F5576,J$12,)-1,"")</f>
        <v/>
      </c>
      <c r="K5576" s="30">
        <f>F5576/VLOOKUP(YEAR(B5576),$Z$13:$AB$35,3,FALSE)-1</f>
        <v>0.10671000000000008</v>
      </c>
      <c r="L5576" s="21">
        <f>MAX(F5576:$F$5741)</f>
        <v>1257.96</v>
      </c>
      <c r="M5576" s="28">
        <f ca="1">IF(OFFSET($O5576,M$12,)&lt;&gt;"",_xlfn.STDEV.S(OFFSET($O5576,,,M$12))*SQRT($J$12/$G$12),"")</f>
        <v>0.38130491368837249</v>
      </c>
      <c r="N5576" s="30">
        <f ca="1">IF(OFFSET($O5576,N$12,)&lt;&gt;"",_xlfn.STDEV.S(OFFSET($O5576,,,N$12))*SQRT($J$12/$G$12),"")</f>
        <v>0.29322818348059337</v>
      </c>
      <c r="O5576" s="4">
        <f t="shared" ca="1" si="86"/>
        <v>1.5825149007023713E-3</v>
      </c>
    </row>
    <row r="5577" spans="2:15" x14ac:dyDescent="0.2">
      <c r="B5577" s="14">
        <v>33479</v>
      </c>
      <c r="C5577" s="25">
        <v>1097.69</v>
      </c>
      <c r="D5577" s="25">
        <v>1105.73</v>
      </c>
      <c r="E5577" s="25">
        <v>1097.69</v>
      </c>
      <c r="F5577" s="16">
        <v>1104.96</v>
      </c>
      <c r="G5577" s="28">
        <f ca="1">IFERROR($F5577/OFFSET($F5577,G$12,)-1,"")</f>
        <v>8.7089883332420737E-3</v>
      </c>
      <c r="H5577" s="29">
        <f ca="1">IFERROR($F5577/OFFSET($F5577,H$12,)-1,"")</f>
        <v>1.0692692564508333E-2</v>
      </c>
      <c r="I5577" s="29">
        <f ca="1">IFERROR($F5577/OFFSET($F5577,I$12,)-1,"")</f>
        <v>4.9293340851630507E-3</v>
      </c>
      <c r="J5577" s="29" t="str">
        <f ca="1">IFERROR($F5577/OFFSET($F5577,J$12,)-1,"")</f>
        <v/>
      </c>
      <c r="K5577" s="30">
        <f>F5577/VLOOKUP(YEAR(B5577),$Z$13:$AB$35,3,FALSE)-1</f>
        <v>0.10495999999999994</v>
      </c>
      <c r="L5577" s="21">
        <f>MAX(F5577:$F$5741)</f>
        <v>1257.96</v>
      </c>
      <c r="M5577" s="28">
        <f ca="1">IF(OFFSET($O5577,M$12,)&lt;&gt;"",_xlfn.STDEV.S(OFFSET($O5577,,,M$12))*SQRT($J$12/$G$12),"")</f>
        <v>0.38154123764522835</v>
      </c>
      <c r="N5577" s="30">
        <f ca="1">IF(OFFSET($O5577,N$12,)&lt;&gt;"",_xlfn.STDEV.S(OFFSET($O5577,,,N$12))*SQRT($J$12/$G$12),"")</f>
        <v>0.29316632369437273</v>
      </c>
      <c r="O5577" s="4">
        <f t="shared" ca="1" si="86"/>
        <v>8.6712838481536481E-3</v>
      </c>
    </row>
    <row r="5578" spans="2:15" x14ac:dyDescent="0.2">
      <c r="B5578" s="14">
        <v>33478</v>
      </c>
      <c r="C5578" s="25">
        <v>1097.25</v>
      </c>
      <c r="D5578" s="25">
        <v>1102.0899999999999</v>
      </c>
      <c r="E5578" s="25">
        <v>1093.9100000000001</v>
      </c>
      <c r="F5578" s="16">
        <v>1095.42</v>
      </c>
      <c r="G5578" s="28">
        <f ca="1">IFERROR($F5578/OFFSET($F5578,G$12,)-1,"")</f>
        <v>-1.2764172790429296E-3</v>
      </c>
      <c r="H5578" s="29">
        <f ca="1">IFERROR($F5578/OFFSET($F5578,H$12,)-1,"")</f>
        <v>8.1234207201516195E-2</v>
      </c>
      <c r="I5578" s="29">
        <f ca="1">IFERROR($F5578/OFFSET($F5578,I$12,)-1,"")</f>
        <v>-2.077070237769818E-3</v>
      </c>
      <c r="J5578" s="29" t="str">
        <f ca="1">IFERROR($F5578/OFFSET($F5578,J$12,)-1,"")</f>
        <v/>
      </c>
      <c r="K5578" s="30">
        <f>F5578/VLOOKUP(YEAR(B5578),$Z$13:$AB$35,3,FALSE)-1</f>
        <v>9.542000000000006E-2</v>
      </c>
      <c r="L5578" s="21">
        <f>MAX(F5578:$F$5741)</f>
        <v>1257.96</v>
      </c>
      <c r="M5578" s="28">
        <f ca="1">IF(OFFSET($O5578,M$12,)&lt;&gt;"",_xlfn.STDEV.S(OFFSET($O5578,,,M$12))*SQRT($J$12/$G$12),"")</f>
        <v>0.38072983825332801</v>
      </c>
      <c r="N5578" s="30">
        <f ca="1">IF(OFFSET($O5578,N$12,)&lt;&gt;"",_xlfn.STDEV.S(OFFSET($O5578,,,N$12))*SQRT($J$12/$G$12),"")</f>
        <v>0.29237591046532119</v>
      </c>
      <c r="O5578" s="4">
        <f t="shared" ca="1" si="86"/>
        <v>-1.2772325934394854E-3</v>
      </c>
    </row>
    <row r="5579" spans="2:15" x14ac:dyDescent="0.2">
      <c r="B5579" s="14">
        <v>33477</v>
      </c>
      <c r="C5579" s="25">
        <v>1107.68</v>
      </c>
      <c r="D5579" s="25">
        <v>1108.51</v>
      </c>
      <c r="E5579" s="25">
        <v>1096.3800000000001</v>
      </c>
      <c r="F5579" s="16">
        <v>1096.82</v>
      </c>
      <c r="G5579" s="28">
        <f ca="1">IFERROR($F5579/OFFSET($F5579,G$12,)-1,"")</f>
        <v>-1.0483201616686588E-2</v>
      </c>
      <c r="H5579" s="29">
        <f ca="1">IFERROR($F5579/OFFSET($F5579,H$12,)-1,"")</f>
        <v>0.13441449641106251</v>
      </c>
      <c r="I5579" s="29">
        <f ca="1">IFERROR($F5579/OFFSET($F5579,I$12,)-1,"")</f>
        <v>-4.6644161312571208E-3</v>
      </c>
      <c r="J5579" s="29" t="str">
        <f ca="1">IFERROR($F5579/OFFSET($F5579,J$12,)-1,"")</f>
        <v/>
      </c>
      <c r="K5579" s="30">
        <f>F5579/VLOOKUP(YEAR(B5579),$Z$13:$AB$35,3,FALSE)-1</f>
        <v>9.6819999999999906E-2</v>
      </c>
      <c r="L5579" s="21">
        <f>MAX(F5579:$F$5741)</f>
        <v>1257.96</v>
      </c>
      <c r="M5579" s="28">
        <f ca="1">IF(OFFSET($O5579,M$12,)&lt;&gt;"",_xlfn.STDEV.S(OFFSET($O5579,,,M$12))*SQRT($J$12/$G$12),"")</f>
        <v>0.38073087678819451</v>
      </c>
      <c r="N5579" s="30">
        <f ca="1">IF(OFFSET($O5579,N$12,)&lt;&gt;"",_xlfn.STDEV.S(OFFSET($O5579,,,N$12))*SQRT($J$12/$G$12),"")</f>
        <v>0.29237669322004739</v>
      </c>
      <c r="O5579" s="4">
        <f t="shared" ca="1" si="86"/>
        <v>-1.0538537445605579E-2</v>
      </c>
    </row>
    <row r="5580" spans="2:15" x14ac:dyDescent="0.2">
      <c r="B5580" s="14">
        <v>33476</v>
      </c>
      <c r="C5580" s="25">
        <v>1096.07</v>
      </c>
      <c r="D5580" s="25">
        <v>1109.17</v>
      </c>
      <c r="E5580" s="25">
        <v>1096.07</v>
      </c>
      <c r="F5580" s="16">
        <v>1108.44</v>
      </c>
      <c r="G5580" s="28">
        <f ca="1">IFERROR($F5580/OFFSET($F5580,G$12,)-1,"")</f>
        <v>1.1839666992250031E-2</v>
      </c>
      <c r="H5580" s="29">
        <f ca="1">IFERROR($F5580/OFFSET($F5580,H$12,)-1,"")</f>
        <v>9.1908505230805737E-2</v>
      </c>
      <c r="I5580" s="29">
        <f ca="1">IFERROR($F5580/OFFSET($F5580,I$12,)-1,"")</f>
        <v>3.5581389032242061E-3</v>
      </c>
      <c r="J5580" s="29" t="str">
        <f ca="1">IFERROR($F5580/OFFSET($F5580,J$12,)-1,"")</f>
        <v/>
      </c>
      <c r="K5580" s="30">
        <f>F5580/VLOOKUP(YEAR(B5580),$Z$13:$AB$35,3,FALSE)-1</f>
        <v>0.10844000000000009</v>
      </c>
      <c r="L5580" s="21">
        <f>MAX(F5580:$F$5741)</f>
        <v>1257.96</v>
      </c>
      <c r="M5580" s="28">
        <f ca="1">IF(OFFSET($O5580,M$12,)&lt;&gt;"",_xlfn.STDEV.S(OFFSET($O5580,,,M$12))*SQRT($J$12/$G$12),"")</f>
        <v>0.37982245862365743</v>
      </c>
      <c r="N5580" s="30">
        <f ca="1">IF(OFFSET($O5580,N$12,)&lt;&gt;"",_xlfn.STDEV.S(OFFSET($O5580,,,N$12))*SQRT($J$12/$G$12),"")</f>
        <v>0.29541839928216068</v>
      </c>
      <c r="O5580" s="4">
        <f t="shared" ca="1" si="86"/>
        <v>1.1770126487786454E-2</v>
      </c>
    </row>
    <row r="5581" spans="2:15" x14ac:dyDescent="0.2">
      <c r="B5581" s="14">
        <v>33473</v>
      </c>
      <c r="C5581" s="25">
        <v>1091.6400000000001</v>
      </c>
      <c r="D5581" s="25">
        <v>1095.57</v>
      </c>
      <c r="E5581" s="25">
        <v>1086.04</v>
      </c>
      <c r="F5581" s="16">
        <v>1095.47</v>
      </c>
      <c r="G5581" s="28">
        <f ca="1">IFERROR($F5581/OFFSET($F5581,G$12,)-1,"")</f>
        <v>2.0123116887869053E-3</v>
      </c>
      <c r="H5581" s="29">
        <f ca="1">IFERROR($F5581/OFFSET($F5581,H$12,)-1,"")</f>
        <v>1.4626966641375638E-3</v>
      </c>
      <c r="I5581" s="29">
        <f ca="1">IFERROR($F5581/OFFSET($F5581,I$12,)-1,"")</f>
        <v>-9.2162147495613578E-3</v>
      </c>
      <c r="J5581" s="29" t="str">
        <f ca="1">IFERROR($F5581/OFFSET($F5581,J$12,)-1,"")</f>
        <v/>
      </c>
      <c r="K5581" s="30">
        <f>F5581/VLOOKUP(YEAR(B5581),$Z$13:$AB$35,3,FALSE)-1</f>
        <v>9.5469999999999944E-2</v>
      </c>
      <c r="L5581" s="21">
        <f>MAX(F5581:$F$5741)</f>
        <v>1257.96</v>
      </c>
      <c r="M5581" s="28">
        <f ca="1">IF(OFFSET($O5581,M$12,)&lt;&gt;"",_xlfn.STDEV.S(OFFSET($O5581,,,M$12))*SQRT($J$12/$G$12),"")</f>
        <v>0.37786270484111917</v>
      </c>
      <c r="N5581" s="30">
        <f ca="1">IF(OFFSET($O5581,N$12,)&lt;&gt;"",_xlfn.STDEV.S(OFFSET($O5581,,,N$12))*SQRT($J$12/$G$12),"")</f>
        <v>0.29645852032111003</v>
      </c>
      <c r="O5581" s="4">
        <f t="shared" ca="1" si="86"/>
        <v>2.010289701744872E-3</v>
      </c>
    </row>
    <row r="5582" spans="2:15" x14ac:dyDescent="0.2">
      <c r="B5582" s="14">
        <v>33472</v>
      </c>
      <c r="C5582" s="25">
        <v>1018.64</v>
      </c>
      <c r="D5582" s="25">
        <v>1093.27</v>
      </c>
      <c r="E5582" s="25">
        <v>1018.64</v>
      </c>
      <c r="F5582" s="16">
        <v>1093.27</v>
      </c>
      <c r="G5582" s="28">
        <f ca="1">IFERROR($F5582/OFFSET($F5582,G$12,)-1,"")</f>
        <v>7.911204990524312E-2</v>
      </c>
      <c r="H5582" s="29">
        <f ca="1">IFERROR($F5582/OFFSET($F5582,H$12,)-1,"")</f>
        <v>9.2219924673215825E-3</v>
      </c>
      <c r="I5582" s="29">
        <f ca="1">IFERROR($F5582/OFFSET($F5582,I$12,)-1,"")</f>
        <v>-8.7495013237588459E-3</v>
      </c>
      <c r="J5582" s="29" t="str">
        <f ca="1">IFERROR($F5582/OFFSET($F5582,J$12,)-1,"")</f>
        <v/>
      </c>
      <c r="K5582" s="30">
        <f>F5582/VLOOKUP(YEAR(B5582),$Z$13:$AB$35,3,FALSE)-1</f>
        <v>9.3269999999999964E-2</v>
      </c>
      <c r="L5582" s="21">
        <f>MAX(F5582:$F$5741)</f>
        <v>1257.96</v>
      </c>
      <c r="M5582" s="28">
        <f ca="1">IF(OFFSET($O5582,M$12,)&lt;&gt;"",_xlfn.STDEV.S(OFFSET($O5582,,,M$12))*SQRT($J$12/$G$12),"")</f>
        <v>0.37800565874035913</v>
      </c>
      <c r="N5582" s="30">
        <f ca="1">IF(OFFSET($O5582,N$12,)&lt;&gt;"",_xlfn.STDEV.S(OFFSET($O5582,,,N$12))*SQRT($J$12/$G$12),"")</f>
        <v>0.29767578326604527</v>
      </c>
      <c r="O5582" s="4">
        <f t="shared" ca="1" si="86"/>
        <v>7.613852695039515E-2</v>
      </c>
    </row>
    <row r="5583" spans="2:15" x14ac:dyDescent="0.2">
      <c r="B5583" s="14">
        <v>33471</v>
      </c>
      <c r="C5583" s="25">
        <v>975.94</v>
      </c>
      <c r="D5583" s="25">
        <v>1016.22</v>
      </c>
      <c r="E5583" s="25">
        <v>975.94</v>
      </c>
      <c r="F5583" s="16">
        <v>1013.12</v>
      </c>
      <c r="G5583" s="28">
        <f ca="1">IFERROR($F5583/OFFSET($F5583,G$12,)-1,"")</f>
        <v>4.7845603293134475E-2</v>
      </c>
      <c r="H5583" s="29">
        <f ca="1">IFERROR($F5583/OFFSET($F5583,H$12,)-1,"")</f>
        <v>-6.0899872082460393E-2</v>
      </c>
      <c r="I5583" s="29">
        <f ca="1">IFERROR($F5583/OFFSET($F5583,I$12,)-1,"")</f>
        <v>-9.6783396334070404E-2</v>
      </c>
      <c r="J5583" s="29" t="str">
        <f ca="1">IFERROR($F5583/OFFSET($F5583,J$12,)-1,"")</f>
        <v/>
      </c>
      <c r="K5583" s="30">
        <f>F5583/VLOOKUP(YEAR(B5583),$Z$13:$AB$35,3,FALSE)-1</f>
        <v>1.3120000000000021E-2</v>
      </c>
      <c r="L5583" s="21">
        <f>MAX(F5583:$F$5741)</f>
        <v>1257.96</v>
      </c>
      <c r="M5583" s="28">
        <f ca="1">IF(OFFSET($O5583,M$12,)&lt;&gt;"",_xlfn.STDEV.S(OFFSET($O5583,,,M$12))*SQRT($J$12/$G$12),"")</f>
        <v>0.29862280153893539</v>
      </c>
      <c r="N5583" s="30">
        <f ca="1">IF(OFFSET($O5583,N$12,)&lt;&gt;"",_xlfn.STDEV.S(OFFSET($O5583,,,N$12))*SQRT($J$12/$G$12),"")</f>
        <v>0.25080784696602865</v>
      </c>
      <c r="O5583" s="4">
        <f t="shared" ref="O5583:O5646" ca="1" si="87">IFERROR(LN(1+G5583),"")</f>
        <v>4.6736249943470663E-2</v>
      </c>
    </row>
    <row r="5584" spans="2:15" x14ac:dyDescent="0.2">
      <c r="B5584" s="14">
        <v>33470</v>
      </c>
      <c r="C5584" s="25">
        <v>1011.81</v>
      </c>
      <c r="D5584" s="25">
        <v>1011.81</v>
      </c>
      <c r="E5584" s="25">
        <v>958.98</v>
      </c>
      <c r="F5584" s="16">
        <v>966.86</v>
      </c>
      <c r="G5584" s="28">
        <f ca="1">IFERROR($F5584/OFFSET($F5584,G$12,)-1,"")</f>
        <v>-4.7559942470989158E-2</v>
      </c>
      <c r="H5584" s="29">
        <f ca="1">IFERROR($F5584/OFFSET($F5584,H$12,)-1,"")</f>
        <v>-0.10465148582699757</v>
      </c>
      <c r="I5584" s="29">
        <f ca="1">IFERROR($F5584/OFFSET($F5584,I$12,)-1,"")</f>
        <v>-0.14537756445952987</v>
      </c>
      <c r="J5584" s="29" t="str">
        <f ca="1">IFERROR($F5584/OFFSET($F5584,J$12,)-1,"")</f>
        <v/>
      </c>
      <c r="K5584" s="30">
        <f>F5584/VLOOKUP(YEAR(B5584),$Z$13:$AB$35,3,FALSE)-1</f>
        <v>-3.3139999999999947E-2</v>
      </c>
      <c r="L5584" s="21">
        <f>MAX(F5584:$F$5741)</f>
        <v>1257.96</v>
      </c>
      <c r="M5584" s="28">
        <f ca="1">IF(OFFSET($O5584,M$12,)&lt;&gt;"",_xlfn.STDEV.S(OFFSET($O5584,,,M$12))*SQRT($J$12/$G$12),"")</f>
        <v>0.26203058273991431</v>
      </c>
      <c r="N5584" s="30">
        <f ca="1">IF(OFFSET($O5584,N$12,)&lt;&gt;"",_xlfn.STDEV.S(OFFSET($O5584,,,N$12))*SQRT($J$12/$G$12),"")</f>
        <v>0.22932639757006767</v>
      </c>
      <c r="O5584" s="4">
        <f t="shared" ca="1" si="87"/>
        <v>-4.872810568963791E-2</v>
      </c>
    </row>
    <row r="5585" spans="2:15" x14ac:dyDescent="0.2">
      <c r="B5585" s="14">
        <v>33469</v>
      </c>
      <c r="C5585" s="25">
        <v>1077.53</v>
      </c>
      <c r="D5585" s="25">
        <v>1077.53</v>
      </c>
      <c r="E5585" s="25">
        <v>1015.14</v>
      </c>
      <c r="F5585" s="16">
        <v>1015.14</v>
      </c>
      <c r="G5585" s="28">
        <f ca="1">IFERROR($F5585/OFFSET($F5585,G$12,)-1,"")</f>
        <v>-7.1973817729711898E-2</v>
      </c>
      <c r="H5585" s="29">
        <f ca="1">IFERROR($F5585/OFFSET($F5585,H$12,)-1,"")</f>
        <v>-6.3377097884354527E-2</v>
      </c>
      <c r="I5585" s="29">
        <f ca="1">IFERROR($F5585/OFFSET($F5585,I$12,)-1,"")</f>
        <v>-0.10354206589602533</v>
      </c>
      <c r="J5585" s="29" t="str">
        <f ca="1">IFERROR($F5585/OFFSET($F5585,J$12,)-1,"")</f>
        <v/>
      </c>
      <c r="K5585" s="30">
        <f>F5585/VLOOKUP(YEAR(B5585),$Z$13:$AB$35,3,FALSE)-1</f>
        <v>1.5139999999999931E-2</v>
      </c>
      <c r="L5585" s="21">
        <f>MAX(F5585:$F$5741)</f>
        <v>1257.96</v>
      </c>
      <c r="M5585" s="28">
        <f ca="1">IF(OFFSET($O5585,M$12,)&lt;&gt;"",_xlfn.STDEV.S(OFFSET($O5585,,,M$12))*SQRT($J$12/$G$12),"")</f>
        <v>0.23126700912358522</v>
      </c>
      <c r="N5585" s="30">
        <f ca="1">IF(OFFSET($O5585,N$12,)&lt;&gt;"",_xlfn.STDEV.S(OFFSET($O5585,,,N$12))*SQRT($J$12/$G$12),"")</f>
        <v>0.20901628345158288</v>
      </c>
      <c r="O5585" s="4">
        <f t="shared" ca="1" si="87"/>
        <v>-7.4695332940606415E-2</v>
      </c>
    </row>
    <row r="5586" spans="2:15" x14ac:dyDescent="0.2">
      <c r="B5586" s="14">
        <v>33466</v>
      </c>
      <c r="C5586" s="25">
        <v>1084.19</v>
      </c>
      <c r="D5586" s="25">
        <v>1094.0999999999999</v>
      </c>
      <c r="E5586" s="25">
        <v>1084.19</v>
      </c>
      <c r="F5586" s="16">
        <v>1093.8699999999999</v>
      </c>
      <c r="G5586" s="28">
        <f ca="1">IFERROR($F5586/OFFSET($F5586,G$12,)-1,"")</f>
        <v>9.7758658887820982E-3</v>
      </c>
      <c r="H5586" s="29">
        <f ca="1">IFERROR($F5586/OFFSET($F5586,H$12,)-1,"")</f>
        <v>5.2935824503037576E-3</v>
      </c>
      <c r="I5586" s="29">
        <f ca="1">IFERROR($F5586/OFFSET($F5586,I$12,)-1,"")</f>
        <v>-3.988378931107428E-2</v>
      </c>
      <c r="J5586" s="29" t="str">
        <f ca="1">IFERROR($F5586/OFFSET($F5586,J$12,)-1,"")</f>
        <v/>
      </c>
      <c r="K5586" s="30">
        <f>F5586/VLOOKUP(YEAR(B5586),$Z$13:$AB$35,3,FALSE)-1</f>
        <v>9.3869999999999898E-2</v>
      </c>
      <c r="L5586" s="21">
        <f>MAX(F5586:$F$5741)</f>
        <v>1257.96</v>
      </c>
      <c r="M5586" s="28">
        <f ca="1">IF(OFFSET($O5586,M$12,)&lt;&gt;"",_xlfn.STDEV.S(OFFSET($O5586,,,M$12))*SQRT($J$12/$G$12),"")</f>
        <v>9.0742363427123995E-2</v>
      </c>
      <c r="N5586" s="30">
        <f ca="1">IF(OFFSET($O5586,N$12,)&lt;&gt;"",_xlfn.STDEV.S(OFFSET($O5586,,,N$12))*SQRT($J$12/$G$12),"")</f>
        <v>0.14552895634096141</v>
      </c>
      <c r="O5586" s="4">
        <f t="shared" ca="1" si="87"/>
        <v>9.7283912647976763E-3</v>
      </c>
    </row>
    <row r="5587" spans="2:15" x14ac:dyDescent="0.2">
      <c r="B5587" s="14">
        <v>33464</v>
      </c>
      <c r="C5587" s="25">
        <v>1079.27</v>
      </c>
      <c r="D5587" s="25">
        <v>1083.51</v>
      </c>
      <c r="E5587" s="25">
        <v>1077.78</v>
      </c>
      <c r="F5587" s="16">
        <v>1083.28</v>
      </c>
      <c r="G5587" s="28">
        <f ca="1">IFERROR($F5587/OFFSET($F5587,G$12,)-1,"")</f>
        <v>4.1341465675459599E-3</v>
      </c>
      <c r="H5587" s="29">
        <f ca="1">IFERROR($F5587/OFFSET($F5587,H$12,)-1,"")</f>
        <v>-7.6854727161139724E-3</v>
      </c>
      <c r="I5587" s="29">
        <f ca="1">IFERROR($F5587/OFFSET($F5587,I$12,)-1,"")</f>
        <v>-5.5323008232175286E-2</v>
      </c>
      <c r="J5587" s="29" t="str">
        <f ca="1">IFERROR($F5587/OFFSET($F5587,J$12,)-1,"")</f>
        <v/>
      </c>
      <c r="K5587" s="30">
        <f>F5587/VLOOKUP(YEAR(B5587),$Z$13:$AB$35,3,FALSE)-1</f>
        <v>8.3280000000000021E-2</v>
      </c>
      <c r="L5587" s="21">
        <f>MAX(F5587:$F$5741)</f>
        <v>1257.96</v>
      </c>
      <c r="M5587" s="28">
        <f ca="1">IF(OFFSET($O5587,M$12,)&lt;&gt;"",_xlfn.STDEV.S(OFFSET($O5587,,,M$12))*SQRT($J$12/$G$12),"")</f>
        <v>9.8847313543668186E-2</v>
      </c>
      <c r="N5587" s="30">
        <f ca="1">IF(OFFSET($O5587,N$12,)&lt;&gt;"",_xlfn.STDEV.S(OFFSET($O5587,,,N$12))*SQRT($J$12/$G$12),"")</f>
        <v>0.1439233522428176</v>
      </c>
      <c r="O5587" s="4">
        <f t="shared" ca="1" si="87"/>
        <v>4.1256244633029633E-3</v>
      </c>
    </row>
    <row r="5588" spans="2:15" x14ac:dyDescent="0.2">
      <c r="B5588" s="14">
        <v>33463</v>
      </c>
      <c r="C5588" s="25">
        <v>1078.96</v>
      </c>
      <c r="D5588" s="25">
        <v>1079.6500000000001</v>
      </c>
      <c r="E5588" s="25">
        <v>1077.08</v>
      </c>
      <c r="F5588" s="16">
        <v>1078.82</v>
      </c>
      <c r="G5588" s="28">
        <f ca="1">IFERROR($F5588/OFFSET($F5588,G$12,)-1,"")</f>
        <v>-9.7233926305939633E-4</v>
      </c>
      <c r="H5588" s="29">
        <f ca="1">IFERROR($F5588/OFFSET($F5588,H$12,)-1,"")</f>
        <v>-1.1725692090654216E-2</v>
      </c>
      <c r="I5588" s="29">
        <f ca="1">IFERROR($F5588/OFFSET($F5588,I$12,)-1,"")</f>
        <v>-6.0277695510531193E-2</v>
      </c>
      <c r="J5588" s="29" t="str">
        <f ca="1">IFERROR($F5588/OFFSET($F5588,J$12,)-1,"")</f>
        <v/>
      </c>
      <c r="K5588" s="30">
        <f>F5588/VLOOKUP(YEAR(B5588),$Z$13:$AB$35,3,FALSE)-1</f>
        <v>7.881999999999989E-2</v>
      </c>
      <c r="L5588" s="21">
        <f>MAX(F5588:$F$5741)</f>
        <v>1257.96</v>
      </c>
      <c r="M5588" s="28">
        <f ca="1">IF(OFFSET($O5588,M$12,)&lt;&gt;"",_xlfn.STDEV.S(OFFSET($O5588,,,M$12))*SQRT($J$12/$G$12),"")</f>
        <v>0.12172949494366961</v>
      </c>
      <c r="N5588" s="30">
        <f ca="1">IF(OFFSET($O5588,N$12,)&lt;&gt;"",_xlfn.STDEV.S(OFFSET($O5588,,,N$12))*SQRT($J$12/$G$12),"")</f>
        <v>0.14362687355894649</v>
      </c>
      <c r="O5588" s="4">
        <f t="shared" ca="1" si="87"/>
        <v>-9.7281229153493788E-4</v>
      </c>
    </row>
    <row r="5589" spans="2:15" x14ac:dyDescent="0.2">
      <c r="B5589" s="14">
        <v>33462</v>
      </c>
      <c r="C5589" s="25">
        <v>1083.83</v>
      </c>
      <c r="D5589" s="25">
        <v>1084.48</v>
      </c>
      <c r="E5589" s="25">
        <v>1079.57</v>
      </c>
      <c r="F5589" s="16">
        <v>1079.8699999999999</v>
      </c>
      <c r="G5589" s="28">
        <f ca="1">IFERROR($F5589/OFFSET($F5589,G$12,)-1,"")</f>
        <v>-3.6537095300923639E-3</v>
      </c>
      <c r="H5589" s="29">
        <f ca="1">IFERROR($F5589/OFFSET($F5589,H$12,)-1,"")</f>
        <v>-1.8317848766386202E-2</v>
      </c>
      <c r="I5589" s="29">
        <f ca="1">IFERROR($F5589/OFFSET($F5589,I$12,)-1,"")</f>
        <v>-5.85922516302263E-2</v>
      </c>
      <c r="J5589" s="29" t="str">
        <f ca="1">IFERROR($F5589/OFFSET($F5589,J$12,)-1,"")</f>
        <v/>
      </c>
      <c r="K5589" s="30">
        <f>F5589/VLOOKUP(YEAR(B5589),$Z$13:$AB$35,3,FALSE)-1</f>
        <v>7.9869999999999886E-2</v>
      </c>
      <c r="L5589" s="21">
        <f>MAX(F5589:$F$5741)</f>
        <v>1257.96</v>
      </c>
      <c r="M5589" s="28">
        <f ca="1">IF(OFFSET($O5589,M$12,)&lt;&gt;"",_xlfn.STDEV.S(OFFSET($O5589,,,M$12))*SQRT($J$12/$G$12),"")</f>
        <v>0.12645760780761456</v>
      </c>
      <c r="N5589" s="30">
        <f ca="1">IF(OFFSET($O5589,N$12,)&lt;&gt;"",_xlfn.STDEV.S(OFFSET($O5589,,,N$12))*SQRT($J$12/$G$12),"")</f>
        <v>0.14451946456998016</v>
      </c>
      <c r="O5589" s="4">
        <f t="shared" ca="1" si="87"/>
        <v>-3.6604006299531672E-3</v>
      </c>
    </row>
    <row r="5590" spans="2:15" x14ac:dyDescent="0.2">
      <c r="B5590" s="14">
        <v>33459</v>
      </c>
      <c r="C5590" s="25">
        <v>1088.1099999999999</v>
      </c>
      <c r="D5590" s="25">
        <v>1088.1300000000001</v>
      </c>
      <c r="E5590" s="25">
        <v>1083.78</v>
      </c>
      <c r="F5590" s="16">
        <v>1083.83</v>
      </c>
      <c r="G5590" s="28">
        <f ca="1">IFERROR($F5590/OFFSET($F5590,G$12,)-1,"")</f>
        <v>-3.9334258484895468E-3</v>
      </c>
      <c r="H5590" s="29">
        <f ca="1">IFERROR($F5590/OFFSET($F5590,H$12,)-1,"")</f>
        <v>-1.5854134696583144E-2</v>
      </c>
      <c r="I5590" s="29">
        <f ca="1">IFERROR($F5590/OFFSET($F5590,I$12,)-1,"")</f>
        <v>-5.6176742079871778E-2</v>
      </c>
      <c r="J5590" s="29" t="str">
        <f ca="1">IFERROR($F5590/OFFSET($F5590,J$12,)-1,"")</f>
        <v/>
      </c>
      <c r="K5590" s="30">
        <f>F5590/VLOOKUP(YEAR(B5590),$Z$13:$AB$35,3,FALSE)-1</f>
        <v>8.3829999999999849E-2</v>
      </c>
      <c r="L5590" s="21">
        <f>MAX(F5590:$F$5741)</f>
        <v>1257.96</v>
      </c>
      <c r="M5590" s="28">
        <f ca="1">IF(OFFSET($O5590,M$12,)&lt;&gt;"",_xlfn.STDEV.S(OFFSET($O5590,,,M$12))*SQRT($J$12/$G$12),"")</f>
        <v>0.14683527374933802</v>
      </c>
      <c r="N5590" s="30">
        <f ca="1">IF(OFFSET($O5590,N$12,)&lt;&gt;"",_xlfn.STDEV.S(OFFSET($O5590,,,N$12))*SQRT($J$12/$G$12),"")</f>
        <v>0.1444614607701743</v>
      </c>
      <c r="O5590" s="4">
        <f t="shared" ca="1" si="87"/>
        <v>-3.9411821137527387E-3</v>
      </c>
    </row>
    <row r="5591" spans="2:15" x14ac:dyDescent="0.2">
      <c r="B5591" s="14">
        <v>33458</v>
      </c>
      <c r="C5591" s="25">
        <v>1091.46</v>
      </c>
      <c r="D5591" s="25">
        <v>1091.77</v>
      </c>
      <c r="E5591" s="25">
        <v>1088</v>
      </c>
      <c r="F5591" s="16">
        <v>1088.1099999999999</v>
      </c>
      <c r="G5591" s="28">
        <f ca="1">IFERROR($F5591/OFFSET($F5591,G$12,)-1,"")</f>
        <v>-3.2610587448589357E-3</v>
      </c>
      <c r="H5591" s="29">
        <f ca="1">IFERROR($F5591/OFFSET($F5591,H$12,)-1,"")</f>
        <v>-1.4241323392189087E-2</v>
      </c>
      <c r="I5591" s="29">
        <f ca="1">IFERROR($F5591/OFFSET($F5591,I$12,)-1,"")</f>
        <v>-4.9154112342269962E-2</v>
      </c>
      <c r="J5591" s="29" t="str">
        <f ca="1">IFERROR($F5591/OFFSET($F5591,J$12,)-1,"")</f>
        <v/>
      </c>
      <c r="K5591" s="30">
        <f>F5591/VLOOKUP(YEAR(B5591),$Z$13:$AB$35,3,FALSE)-1</f>
        <v>8.8109999999999911E-2</v>
      </c>
      <c r="L5591" s="21">
        <f>MAX(F5591:$F$5741)</f>
        <v>1257.96</v>
      </c>
      <c r="M5591" s="28">
        <f ca="1">IF(OFFSET($O5591,M$12,)&lt;&gt;"",_xlfn.STDEV.S(OFFSET($O5591,,,M$12))*SQRT($J$12/$G$12),"")</f>
        <v>0.16865866811534116</v>
      </c>
      <c r="N5591" s="30">
        <f ca="1">IF(OFFSET($O5591,N$12,)&lt;&gt;"",_xlfn.STDEV.S(OFFSET($O5591,,,N$12))*SQRT($J$12/$G$12),"")</f>
        <v>0.14456923826568599</v>
      </c>
      <c r="O5591" s="4">
        <f t="shared" ca="1" si="87"/>
        <v>-3.2663875851890152E-3</v>
      </c>
    </row>
    <row r="5592" spans="2:15" x14ac:dyDescent="0.2">
      <c r="B5592" s="14">
        <v>33457</v>
      </c>
      <c r="C5592" s="25">
        <v>1091.92</v>
      </c>
      <c r="D5592" s="25">
        <v>1094.28</v>
      </c>
      <c r="E5592" s="25">
        <v>1091.67</v>
      </c>
      <c r="F5592" s="16">
        <v>1091.67</v>
      </c>
      <c r="G5592" s="28">
        <f ca="1">IFERROR($F5592/OFFSET($F5592,G$12,)-1,"")</f>
        <v>4.5803484729267652E-5</v>
      </c>
      <c r="H5592" s="29">
        <f ca="1">IFERROR($F5592/OFFSET($F5592,H$12,)-1,"")</f>
        <v>-8.4921254836423099E-3</v>
      </c>
      <c r="I5592" s="29">
        <f ca="1">IFERROR($F5592/OFFSET($F5592,I$12,)-1,"")</f>
        <v>-4.7217155275491529E-2</v>
      </c>
      <c r="J5592" s="29" t="str">
        <f ca="1">IFERROR($F5592/OFFSET($F5592,J$12,)-1,"")</f>
        <v/>
      </c>
      <c r="K5592" s="30">
        <f>F5592/VLOOKUP(YEAR(B5592),$Z$13:$AB$35,3,FALSE)-1</f>
        <v>9.167000000000014E-2</v>
      </c>
      <c r="L5592" s="21">
        <f>MAX(F5592:$F$5741)</f>
        <v>1257.96</v>
      </c>
      <c r="M5592" s="28">
        <f ca="1">IF(OFFSET($O5592,M$12,)&lt;&gt;"",_xlfn.STDEV.S(OFFSET($O5592,,,M$12))*SQRT($J$12/$G$12),"")</f>
        <v>0.17689348386590545</v>
      </c>
      <c r="N5592" s="30">
        <f ca="1">IF(OFFSET($O5592,N$12,)&lt;&gt;"",_xlfn.STDEV.S(OFFSET($O5592,,,N$12))*SQRT($J$12/$G$12),"")</f>
        <v>0.14454690032822898</v>
      </c>
      <c r="O5592" s="4">
        <f t="shared" ca="1" si="87"/>
        <v>4.5802435781691162E-5</v>
      </c>
    </row>
    <row r="5593" spans="2:15" x14ac:dyDescent="0.2">
      <c r="B5593" s="14">
        <v>33456</v>
      </c>
      <c r="C5593" s="25">
        <v>1099.4100000000001</v>
      </c>
      <c r="D5593" s="25">
        <v>1099.4100000000001</v>
      </c>
      <c r="E5593" s="25">
        <v>1091.47</v>
      </c>
      <c r="F5593" s="16">
        <v>1091.6199999999999</v>
      </c>
      <c r="G5593" s="28">
        <f ca="1">IFERROR($F5593/OFFSET($F5593,G$12,)-1,"")</f>
        <v>-7.6362247959128604E-3</v>
      </c>
      <c r="H5593" s="29">
        <f ca="1">IFERROR($F5593/OFFSET($F5593,H$12,)-1,"")</f>
        <v>-7.2030121687252091E-3</v>
      </c>
      <c r="I5593" s="29">
        <f ca="1">IFERROR($F5593/OFFSET($F5593,I$12,)-1,"")</f>
        <v>-3.6165215702202103E-2</v>
      </c>
      <c r="J5593" s="29" t="str">
        <f ca="1">IFERROR($F5593/OFFSET($F5593,J$12,)-1,"")</f>
        <v/>
      </c>
      <c r="K5593" s="30">
        <f>F5593/VLOOKUP(YEAR(B5593),$Z$13:$AB$35,3,FALSE)-1</f>
        <v>9.1619999999999813E-2</v>
      </c>
      <c r="L5593" s="21">
        <f>MAX(F5593:$F$5741)</f>
        <v>1257.96</v>
      </c>
      <c r="M5593" s="28">
        <f ca="1">IF(OFFSET($O5593,M$12,)&lt;&gt;"",_xlfn.STDEV.S(OFFSET($O5593,,,M$12))*SQRT($J$12/$G$12),"")</f>
        <v>0.17679455373087249</v>
      </c>
      <c r="N5593" s="30">
        <f ca="1">IF(OFFSET($O5593,N$12,)&lt;&gt;"",_xlfn.STDEV.S(OFFSET($O5593,,,N$12))*SQRT($J$12/$G$12),"")</f>
        <v>0.14622663444062248</v>
      </c>
      <c r="O5593" s="4">
        <f t="shared" ca="1" si="87"/>
        <v>-7.6655300434426959E-3</v>
      </c>
    </row>
    <row r="5594" spans="2:15" x14ac:dyDescent="0.2">
      <c r="B5594" s="14">
        <v>33455</v>
      </c>
      <c r="C5594" s="25">
        <v>1101.08</v>
      </c>
      <c r="D5594" s="25">
        <v>1101.08</v>
      </c>
      <c r="E5594" s="25">
        <v>1098.55</v>
      </c>
      <c r="F5594" s="16">
        <v>1100.02</v>
      </c>
      <c r="G5594" s="28">
        <f ca="1">IFERROR($F5594/OFFSET($F5594,G$12,)-1,"")</f>
        <v>-1.1531930735773077E-3</v>
      </c>
      <c r="H5594" s="29">
        <f ca="1">IFERROR($F5594/OFFSET($F5594,H$12,)-1,"")</f>
        <v>2.1135100665026219E-3</v>
      </c>
      <c r="I5594" s="29">
        <f ca="1">IFERROR($F5594/OFFSET($F5594,I$12,)-1,"")</f>
        <v>-1.8636643441489631E-2</v>
      </c>
      <c r="J5594" s="29" t="str">
        <f ca="1">IFERROR($F5594/OFFSET($F5594,J$12,)-1,"")</f>
        <v/>
      </c>
      <c r="K5594" s="30">
        <f>F5594/VLOOKUP(YEAR(B5594),$Z$13:$AB$35,3,FALSE)-1</f>
        <v>0.10002</v>
      </c>
      <c r="L5594" s="21">
        <f>MAX(F5594:$F$5741)</f>
        <v>1257.96</v>
      </c>
      <c r="M5594" s="28">
        <f ca="1">IF(OFFSET($O5594,M$12,)&lt;&gt;"",_xlfn.STDEV.S(OFFSET($O5594,,,M$12))*SQRT($J$12/$G$12),"")</f>
        <v>0.17685902118689617</v>
      </c>
      <c r="N5594" s="30">
        <f ca="1">IF(OFFSET($O5594,N$12,)&lt;&gt;"",_xlfn.STDEV.S(OFFSET($O5594,,,N$12))*SQRT($J$12/$G$12),"")</f>
        <v>0.14890750612782067</v>
      </c>
      <c r="O5594" s="4">
        <f t="shared" ca="1" si="87"/>
        <v>-1.1538585123452266E-3</v>
      </c>
    </row>
    <row r="5595" spans="2:15" x14ac:dyDescent="0.2">
      <c r="B5595" s="14">
        <v>33452</v>
      </c>
      <c r="C5595" s="25">
        <v>1103.52</v>
      </c>
      <c r="D5595" s="25">
        <v>1103.52</v>
      </c>
      <c r="E5595" s="25">
        <v>1100.98</v>
      </c>
      <c r="F5595" s="16">
        <v>1101.29</v>
      </c>
      <c r="G5595" s="28">
        <f ca="1">IFERROR($F5595/OFFSET($F5595,G$12,)-1,"")</f>
        <v>-2.3010789704935863E-3</v>
      </c>
      <c r="H5595" s="29">
        <f ca="1">IFERROR($F5595/OFFSET($F5595,H$12,)-1,"")</f>
        <v>-6.0800755018342034E-4</v>
      </c>
      <c r="I5595" s="29">
        <f ca="1">IFERROR($F5595/OFFSET($F5595,I$12,)-1,"")</f>
        <v>-1.3481555798412592E-2</v>
      </c>
      <c r="J5595" s="29" t="str">
        <f ca="1">IFERROR($F5595/OFFSET($F5595,J$12,)-1,"")</f>
        <v/>
      </c>
      <c r="K5595" s="30">
        <f>F5595/VLOOKUP(YEAR(B5595),$Z$13:$AB$35,3,FALSE)-1</f>
        <v>0.10128999999999988</v>
      </c>
      <c r="L5595" s="21">
        <f>MAX(F5595:$F$5741)</f>
        <v>1257.96</v>
      </c>
      <c r="M5595" s="28">
        <f ca="1">IF(OFFSET($O5595,M$12,)&lt;&gt;"",_xlfn.STDEV.S(OFFSET($O5595,,,M$12))*SQRT($J$12/$G$12),"")</f>
        <v>0.17694043608761262</v>
      </c>
      <c r="N5595" s="30">
        <f ca="1">IF(OFFSET($O5595,N$12,)&lt;&gt;"",_xlfn.STDEV.S(OFFSET($O5595,,,N$12))*SQRT($J$12/$G$12),"")</f>
        <v>0.1573837809405349</v>
      </c>
      <c r="O5595" s="4">
        <f t="shared" ca="1" si="87"/>
        <v>-2.3037305211069986E-3</v>
      </c>
    </row>
    <row r="5596" spans="2:15" x14ac:dyDescent="0.2">
      <c r="B5596" s="14">
        <v>33451</v>
      </c>
      <c r="C5596" s="25">
        <v>1101.02</v>
      </c>
      <c r="D5596" s="25">
        <v>1103.8699999999999</v>
      </c>
      <c r="E5596" s="25">
        <v>1098.74</v>
      </c>
      <c r="F5596" s="16">
        <v>1103.83</v>
      </c>
      <c r="G5596" s="28">
        <f ca="1">IFERROR($F5596/OFFSET($F5596,G$12,)-1,"")</f>
        <v>2.5521788886668784E-3</v>
      </c>
      <c r="H5596" s="29">
        <f ca="1">IFERROR($F5596/OFFSET($F5596,H$12,)-1,"")</f>
        <v>-6.1565762193194207E-4</v>
      </c>
      <c r="I5596" s="29">
        <f ca="1">IFERROR($F5596/OFFSET($F5596,I$12,)-1,"")</f>
        <v>5.0350541746335686E-3</v>
      </c>
      <c r="J5596" s="29" t="str">
        <f ca="1">IFERROR($F5596/OFFSET($F5596,J$12,)-1,"")</f>
        <v/>
      </c>
      <c r="K5596" s="30">
        <f>F5596/VLOOKUP(YEAR(B5596),$Z$13:$AB$35,3,FALSE)-1</f>
        <v>0.10382999999999987</v>
      </c>
      <c r="L5596" s="21">
        <f>MAX(F5596:$F$5741)</f>
        <v>1257.96</v>
      </c>
      <c r="M5596" s="28">
        <f ca="1">IF(OFFSET($O5596,M$12,)&lt;&gt;"",_xlfn.STDEV.S(OFFSET($O5596,,,M$12))*SQRT($J$12/$G$12),"")</f>
        <v>0.17775159959869385</v>
      </c>
      <c r="N5596" s="30">
        <f ca="1">IF(OFFSET($O5596,N$12,)&lt;&gt;"",_xlfn.STDEV.S(OFFSET($O5596,,,N$12))*SQRT($J$12/$G$12),"")</f>
        <v>0.15880083709321927</v>
      </c>
      <c r="O5596" s="4">
        <f t="shared" ca="1" si="87"/>
        <v>2.5489276108471418E-3</v>
      </c>
    </row>
    <row r="5597" spans="2:15" x14ac:dyDescent="0.2">
      <c r="B5597" s="14">
        <v>33450</v>
      </c>
      <c r="C5597" s="25">
        <v>1100.75</v>
      </c>
      <c r="D5597" s="25">
        <v>1101.51</v>
      </c>
      <c r="E5597" s="25">
        <v>1099.43</v>
      </c>
      <c r="F5597" s="16">
        <v>1101.02</v>
      </c>
      <c r="G5597" s="28">
        <f ca="1">IFERROR($F5597/OFFSET($F5597,G$12,)-1,"")</f>
        <v>1.346017425468915E-3</v>
      </c>
      <c r="H5597" s="29">
        <f ca="1">IFERROR($F5597/OFFSET($F5597,H$12,)-1,"")</f>
        <v>-4.1965884629995287E-3</v>
      </c>
      <c r="I5597" s="29">
        <f ca="1">IFERROR($F5597/OFFSET($F5597,I$12,)-1,"")</f>
        <v>-2.29396469867863E-2</v>
      </c>
      <c r="J5597" s="29" t="str">
        <f ca="1">IFERROR($F5597/OFFSET($F5597,J$12,)-1,"")</f>
        <v/>
      </c>
      <c r="K5597" s="30">
        <f>F5597/VLOOKUP(YEAR(B5597),$Z$13:$AB$35,3,FALSE)-1</f>
        <v>0.10101999999999989</v>
      </c>
      <c r="L5597" s="21">
        <f>MAX(F5597:$F$5741)</f>
        <v>1257.96</v>
      </c>
      <c r="M5597" s="28">
        <f ca="1">IF(OFFSET($O5597,M$12,)&lt;&gt;"",_xlfn.STDEV.S(OFFSET($O5597,,,M$12))*SQRT($J$12/$G$12),"")</f>
        <v>0.17714069627080598</v>
      </c>
      <c r="N5597" s="30">
        <f ca="1">IF(OFFSET($O5597,N$12,)&lt;&gt;"",_xlfn.STDEV.S(OFFSET($O5597,,,N$12))*SQRT($J$12/$G$12),"")</f>
        <v>0.15974043081882475</v>
      </c>
      <c r="O5597" s="4">
        <f t="shared" ca="1" si="87"/>
        <v>1.3451123560824926E-3</v>
      </c>
    </row>
    <row r="5598" spans="2:15" x14ac:dyDescent="0.2">
      <c r="B5598" s="14">
        <v>33449</v>
      </c>
      <c r="C5598" s="25">
        <v>1098.45</v>
      </c>
      <c r="D5598" s="25">
        <v>1099.73</v>
      </c>
      <c r="E5598" s="25">
        <v>1097.1099999999999</v>
      </c>
      <c r="F5598" s="16">
        <v>1099.54</v>
      </c>
      <c r="G5598" s="28">
        <f ca="1">IFERROR($F5598/OFFSET($F5598,G$12,)-1,"")</f>
        <v>1.676232121708976E-3</v>
      </c>
      <c r="H5598" s="29">
        <f ca="1">IFERROR($F5598/OFFSET($F5598,H$12,)-1,"")</f>
        <v>-3.0645921735031889E-3</v>
      </c>
      <c r="I5598" s="29">
        <f ca="1">IFERROR($F5598/OFFSET($F5598,I$12,)-1,"")</f>
        <v>-3.7188816210015685E-2</v>
      </c>
      <c r="J5598" s="29" t="str">
        <f ca="1">IFERROR($F5598/OFFSET($F5598,J$12,)-1,"")</f>
        <v/>
      </c>
      <c r="K5598" s="30">
        <f>F5598/VLOOKUP(YEAR(B5598),$Z$13:$AB$35,3,FALSE)-1</f>
        <v>9.9539999999999962E-2</v>
      </c>
      <c r="L5598" s="21">
        <f>MAX(F5598:$F$5741)</f>
        <v>1257.96</v>
      </c>
      <c r="M5598" s="28">
        <f ca="1">IF(OFFSET($O5598,M$12,)&lt;&gt;"",_xlfn.STDEV.S(OFFSET($O5598,,,M$12))*SQRT($J$12/$G$12),"")</f>
        <v>0.17680540534383749</v>
      </c>
      <c r="N5598" s="30">
        <f ca="1">IF(OFFSET($O5598,N$12,)&lt;&gt;"",_xlfn.STDEV.S(OFFSET($O5598,,,N$12))*SQRT($J$12/$G$12),"")</f>
        <v>0.15972072008012955</v>
      </c>
      <c r="O5598" s="4">
        <f t="shared" ca="1" si="87"/>
        <v>1.6748288126083881E-3</v>
      </c>
    </row>
    <row r="5599" spans="2:15" x14ac:dyDescent="0.2">
      <c r="B5599" s="14">
        <v>33448</v>
      </c>
      <c r="C5599" s="25">
        <v>1102.93</v>
      </c>
      <c r="D5599" s="25">
        <v>1102.93</v>
      </c>
      <c r="E5599" s="25">
        <v>1097</v>
      </c>
      <c r="F5599" s="16">
        <v>1097.7</v>
      </c>
      <c r="G5599" s="28">
        <f ca="1">IFERROR($F5599/OFFSET($F5599,G$12,)-1,"")</f>
        <v>-3.8658390504192619E-3</v>
      </c>
      <c r="H5599" s="29">
        <f ca="1">IFERROR($F5599/OFFSET($F5599,H$12,)-1,"")</f>
        <v>-2.137864631623998E-2</v>
      </c>
      <c r="I5599" s="29">
        <f ca="1">IFERROR($F5599/OFFSET($F5599,I$12,)-1,"")</f>
        <v>-1.533907427341219E-2</v>
      </c>
      <c r="J5599" s="29" t="str">
        <f ca="1">IFERROR($F5599/OFFSET($F5599,J$12,)-1,"")</f>
        <v/>
      </c>
      <c r="K5599" s="30">
        <f>F5599/VLOOKUP(YEAR(B5599),$Z$13:$AB$35,3,FALSE)-1</f>
        <v>9.770000000000012E-2</v>
      </c>
      <c r="L5599" s="21">
        <f>MAX(F5599:$F$5741)</f>
        <v>1257.96</v>
      </c>
      <c r="M5599" s="28">
        <f ca="1">IF(OFFSET($O5599,M$12,)&lt;&gt;"",_xlfn.STDEV.S(OFFSET($O5599,,,M$12))*SQRT($J$12/$G$12),"")</f>
        <v>0.17633675870002158</v>
      </c>
      <c r="N5599" s="30">
        <f ca="1">IF(OFFSET($O5599,N$12,)&lt;&gt;"",_xlfn.STDEV.S(OFFSET($O5599,,,N$12))*SQRT($J$12/$G$12),"")</f>
        <v>0.15972864859859778</v>
      </c>
      <c r="O5599" s="4">
        <f t="shared" ca="1" si="87"/>
        <v>-3.8733307201603306E-3</v>
      </c>
    </row>
    <row r="5600" spans="2:15" x14ac:dyDescent="0.2">
      <c r="B5600" s="14">
        <v>33445</v>
      </c>
      <c r="C5600" s="25">
        <v>1104.21</v>
      </c>
      <c r="D5600" s="25">
        <v>1104.21</v>
      </c>
      <c r="E5600" s="25">
        <v>1101.06</v>
      </c>
      <c r="F5600" s="16">
        <v>1101.96</v>
      </c>
      <c r="G5600" s="28">
        <f ca="1">IFERROR($F5600/OFFSET($F5600,G$12,)-1,"")</f>
        <v>-2.3087160822445885E-3</v>
      </c>
      <c r="H5600" s="29">
        <f ca="1">IFERROR($F5600/OFFSET($F5600,H$12,)-1,"")</f>
        <v>-2.5960595051841562E-2</v>
      </c>
      <c r="I5600" s="29">
        <f ca="1">IFERROR($F5600/OFFSET($F5600,I$12,)-1,"")</f>
        <v>-4.0489002664437557E-2</v>
      </c>
      <c r="J5600" s="29" t="str">
        <f ca="1">IFERROR($F5600/OFFSET($F5600,J$12,)-1,"")</f>
        <v/>
      </c>
      <c r="K5600" s="30">
        <f>F5600/VLOOKUP(YEAR(B5600),$Z$13:$AB$35,3,FALSE)-1</f>
        <v>0.10196000000000005</v>
      </c>
      <c r="L5600" s="21">
        <f>MAX(F5600:$F$5741)</f>
        <v>1257.96</v>
      </c>
      <c r="M5600" s="28">
        <f ca="1">IF(OFFSET($O5600,M$12,)&lt;&gt;"",_xlfn.STDEV.S(OFFSET($O5600,,,M$12))*SQRT($J$12/$G$12),"")</f>
        <v>0.17666634033393555</v>
      </c>
      <c r="N5600" s="30">
        <f ca="1">IF(OFFSET($O5600,N$12,)&lt;&gt;"",_xlfn.STDEV.S(OFFSET($O5600,,,N$12))*SQRT($J$12/$G$12),"")</f>
        <v>0.16008074708776596</v>
      </c>
      <c r="O5600" s="4">
        <f t="shared" ca="1" si="87"/>
        <v>-2.3113852762843114E-3</v>
      </c>
    </row>
    <row r="5601" spans="2:15" x14ac:dyDescent="0.2">
      <c r="B5601" s="14">
        <v>33444</v>
      </c>
      <c r="C5601" s="25">
        <v>1105.33</v>
      </c>
      <c r="D5601" s="25">
        <v>1105.33</v>
      </c>
      <c r="E5601" s="25">
        <v>1103.1099999999999</v>
      </c>
      <c r="F5601" s="16">
        <v>1104.51</v>
      </c>
      <c r="G5601" s="28">
        <f ca="1">IFERROR($F5601/OFFSET($F5601,G$12,)-1,"")</f>
        <v>-1.04010274406241E-3</v>
      </c>
      <c r="H5601" s="29">
        <f ca="1">IFERROR($F5601/OFFSET($F5601,H$12,)-1,"")</f>
        <v>-2.4620492939711691E-2</v>
      </c>
      <c r="I5601" s="29">
        <f ca="1">IFERROR($F5601/OFFSET($F5601,I$12,)-1,"")</f>
        <v>-5.7585324232081958E-2</v>
      </c>
      <c r="J5601" s="29" t="str">
        <f ca="1">IFERROR($F5601/OFFSET($F5601,J$12,)-1,"")</f>
        <v/>
      </c>
      <c r="K5601" s="30">
        <f>F5601/VLOOKUP(YEAR(B5601),$Z$13:$AB$35,3,FALSE)-1</f>
        <v>0.10450999999999988</v>
      </c>
      <c r="L5601" s="21">
        <f>MAX(F5601:$F$5741)</f>
        <v>1257.96</v>
      </c>
      <c r="M5601" s="28">
        <f ca="1">IF(OFFSET($O5601,M$12,)&lt;&gt;"",_xlfn.STDEV.S(OFFSET($O5601,,,M$12))*SQRT($J$12/$G$12),"")</f>
        <v>0.17677176741977871</v>
      </c>
      <c r="N5601" s="30">
        <f ca="1">IF(OFFSET($O5601,N$12,)&lt;&gt;"",_xlfn.STDEV.S(OFFSET($O5601,,,N$12))*SQRT($J$12/$G$12),"")</f>
        <v>0.1601900792121323</v>
      </c>
      <c r="O5601" s="4">
        <f t="shared" ca="1" si="87"/>
        <v>-1.0406440262801426E-3</v>
      </c>
    </row>
    <row r="5602" spans="2:15" x14ac:dyDescent="0.2">
      <c r="B5602" s="14">
        <v>33443</v>
      </c>
      <c r="C5602" s="25">
        <v>1103.1300000000001</v>
      </c>
      <c r="D5602" s="25">
        <v>1105.6600000000001</v>
      </c>
      <c r="E5602" s="25">
        <v>1097.25</v>
      </c>
      <c r="F5602" s="16">
        <v>1105.6600000000001</v>
      </c>
      <c r="G5602" s="28">
        <f ca="1">IFERROR($F5602/OFFSET($F5602,G$12,)-1,"")</f>
        <v>2.4843143655024491E-3</v>
      </c>
      <c r="H5602" s="29">
        <f ca="1">IFERROR($F5602/OFFSET($F5602,H$12,)-1,"")</f>
        <v>-2.9535420561567882E-2</v>
      </c>
      <c r="I5602" s="29">
        <f ca="1">IFERROR($F5602/OFFSET($F5602,I$12,)-1,"")</f>
        <v>-6.0252432960775093E-2</v>
      </c>
      <c r="J5602" s="29" t="str">
        <f ca="1">IFERROR($F5602/OFFSET($F5602,J$12,)-1,"")</f>
        <v/>
      </c>
      <c r="K5602" s="30">
        <f>F5602/VLOOKUP(YEAR(B5602),$Z$13:$AB$35,3,FALSE)-1</f>
        <v>0.10566000000000009</v>
      </c>
      <c r="L5602" s="21">
        <f>MAX(F5602:$F$5741)</f>
        <v>1257.96</v>
      </c>
      <c r="M5602" s="28">
        <f ca="1">IF(OFFSET($O5602,M$12,)&lt;&gt;"",_xlfn.STDEV.S(OFFSET($O5602,,,M$12))*SQRT($J$12/$G$12),"")</f>
        <v>0.17677723753148455</v>
      </c>
      <c r="N5602" s="30">
        <f ca="1">IF(OFFSET($O5602,N$12,)&lt;&gt;"",_xlfn.STDEV.S(OFFSET($O5602,,,N$12))*SQRT($J$12/$G$12),"")</f>
        <v>0.16022467121314868</v>
      </c>
      <c r="O5602" s="4">
        <f t="shared" ca="1" si="87"/>
        <v>2.4812335579771105E-3</v>
      </c>
    </row>
    <row r="5603" spans="2:15" x14ac:dyDescent="0.2">
      <c r="B5603" s="14">
        <v>33442</v>
      </c>
      <c r="C5603" s="25">
        <v>1120.9100000000001</v>
      </c>
      <c r="D5603" s="25">
        <v>1120.9100000000001</v>
      </c>
      <c r="E5603" s="25">
        <v>1102.02</v>
      </c>
      <c r="F5603" s="16">
        <v>1102.92</v>
      </c>
      <c r="G5603" s="28">
        <f ca="1">IFERROR($F5603/OFFSET($F5603,G$12,)-1,"")</f>
        <v>-1.6724912631053357E-2</v>
      </c>
      <c r="H5603" s="29">
        <f ca="1">IFERROR($F5603/OFFSET($F5603,H$12,)-1,"")</f>
        <v>-3.8195897865215489E-2</v>
      </c>
      <c r="I5603" s="29">
        <f ca="1">IFERROR($F5603/OFFSET($F5603,I$12,)-1,"")</f>
        <v>-6.9972173033139407E-2</v>
      </c>
      <c r="J5603" s="29" t="str">
        <f ca="1">IFERROR($F5603/OFFSET($F5603,J$12,)-1,"")</f>
        <v/>
      </c>
      <c r="K5603" s="30">
        <f>F5603/VLOOKUP(YEAR(B5603),$Z$13:$AB$35,3,FALSE)-1</f>
        <v>0.10292000000000012</v>
      </c>
      <c r="L5603" s="21">
        <f>MAX(F5603:$F$5741)</f>
        <v>1257.96</v>
      </c>
      <c r="M5603" s="28">
        <f ca="1">IF(OFFSET($O5603,M$12,)&lt;&gt;"",_xlfn.STDEV.S(OFFSET($O5603,,,M$12))*SQRT($J$12/$G$12),"")</f>
        <v>0.17603747493975166</v>
      </c>
      <c r="N5603" s="30">
        <f ca="1">IF(OFFSET($O5603,N$12,)&lt;&gt;"",_xlfn.STDEV.S(OFFSET($O5603,,,N$12))*SQRT($J$12/$G$12),"")</f>
        <v>0.16023368713699004</v>
      </c>
      <c r="O5603" s="4">
        <f t="shared" ca="1" si="87"/>
        <v>-1.6866353254857622E-2</v>
      </c>
    </row>
    <row r="5604" spans="2:15" x14ac:dyDescent="0.2">
      <c r="B5604" s="14">
        <v>33441</v>
      </c>
      <c r="C5604" s="25">
        <v>1130.56</v>
      </c>
      <c r="D5604" s="25">
        <v>1130.56</v>
      </c>
      <c r="E5604" s="25">
        <v>1121.25</v>
      </c>
      <c r="F5604" s="16">
        <v>1121.68</v>
      </c>
      <c r="G5604" s="28">
        <f ca="1">IFERROR($F5604/OFFSET($F5604,G$12,)-1,"")</f>
        <v>-8.5297835291204827E-3</v>
      </c>
      <c r="H5604" s="29">
        <f ca="1">IFERROR($F5604/OFFSET($F5604,H$12,)-1,"")</f>
        <v>-2.2943851152418926E-2</v>
      </c>
      <c r="I5604" s="29">
        <f ca="1">IFERROR($F5604/OFFSET($F5604,I$12,)-1,"")</f>
        <v>-5.8756398422421752E-2</v>
      </c>
      <c r="J5604" s="29" t="str">
        <f ca="1">IFERROR($F5604/OFFSET($F5604,J$12,)-1,"")</f>
        <v/>
      </c>
      <c r="K5604" s="30">
        <f>F5604/VLOOKUP(YEAR(B5604),$Z$13:$AB$35,3,FALSE)-1</f>
        <v>0.12168000000000001</v>
      </c>
      <c r="L5604" s="21">
        <f>MAX(F5604:$F$5741)</f>
        <v>1257.96</v>
      </c>
      <c r="M5604" s="28">
        <f ca="1">IF(OFFSET($O5604,M$12,)&lt;&gt;"",_xlfn.STDEV.S(OFFSET($O5604,,,M$12))*SQRT($J$12/$G$12),"")</f>
        <v>0.17134862890155655</v>
      </c>
      <c r="N5604" s="30">
        <f ca="1">IF(OFFSET($O5604,N$12,)&lt;&gt;"",_xlfn.STDEV.S(OFFSET($O5604,,,N$12))*SQRT($J$12/$G$12),"")</f>
        <v>0.1579536468562974</v>
      </c>
      <c r="O5604" s="4">
        <f t="shared" ca="1" si="87"/>
        <v>-8.566370332887558E-3</v>
      </c>
    </row>
    <row r="5605" spans="2:15" x14ac:dyDescent="0.2">
      <c r="B5605" s="14">
        <v>33438</v>
      </c>
      <c r="C5605" s="25">
        <v>1132.54</v>
      </c>
      <c r="D5605" s="25">
        <v>1133.82</v>
      </c>
      <c r="E5605" s="25">
        <v>1130.8800000000001</v>
      </c>
      <c r="F5605" s="16">
        <v>1131.33</v>
      </c>
      <c r="G5605" s="28">
        <f ca="1">IFERROR($F5605/OFFSET($F5605,G$12,)-1,"")</f>
        <v>-9.3607326097910892E-4</v>
      </c>
      <c r="H5605" s="29">
        <f ca="1">IFERROR($F5605/OFFSET($F5605,H$12,)-1,"")</f>
        <v>-1.3730515744324712E-2</v>
      </c>
      <c r="I5605" s="29">
        <f ca="1">IFERROR($F5605/OFFSET($F5605,I$12,)-1,"")</f>
        <v>-4.7573747306034475E-2</v>
      </c>
      <c r="J5605" s="29" t="str">
        <f ca="1">IFERROR($F5605/OFFSET($F5605,J$12,)-1,"")</f>
        <v/>
      </c>
      <c r="K5605" s="30">
        <f>F5605/VLOOKUP(YEAR(B5605),$Z$13:$AB$35,3,FALSE)-1</f>
        <v>0.13132999999999995</v>
      </c>
      <c r="L5605" s="21">
        <f>MAX(F5605:$F$5741)</f>
        <v>1257.96</v>
      </c>
      <c r="M5605" s="28">
        <f ca="1">IF(OFFSET($O5605,M$12,)&lt;&gt;"",_xlfn.STDEV.S(OFFSET($O5605,,,M$12))*SQRT($J$12/$G$12),"")</f>
        <v>0.17051044947155092</v>
      </c>
      <c r="N5605" s="30">
        <f ca="1">IF(OFFSET($O5605,N$12,)&lt;&gt;"",_xlfn.STDEV.S(OFFSET($O5605,,,N$12))*SQRT($J$12/$G$12),"")</f>
        <v>0.15789870732077516</v>
      </c>
      <c r="O5605" s="4">
        <f t="shared" ca="1" si="87"/>
        <v>-9.3651165115229962E-4</v>
      </c>
    </row>
    <row r="5606" spans="2:15" x14ac:dyDescent="0.2">
      <c r="B5606" s="14">
        <v>33437</v>
      </c>
      <c r="C5606" s="25">
        <v>1138.3900000000001</v>
      </c>
      <c r="D5606" s="25">
        <v>1138.3900000000001</v>
      </c>
      <c r="E5606" s="25">
        <v>1132.17</v>
      </c>
      <c r="F5606" s="16">
        <v>1132.3900000000001</v>
      </c>
      <c r="G5606" s="28">
        <f ca="1">IFERROR($F5606/OFFSET($F5606,G$12,)-1,"")</f>
        <v>-6.0738517172673756E-3</v>
      </c>
      <c r="H5606" s="29">
        <f ca="1">IFERROR($F5606/OFFSET($F5606,H$12,)-1,"")</f>
        <v>-1.3889614574080666E-2</v>
      </c>
      <c r="I5606" s="29">
        <f ca="1">IFERROR($F5606/OFFSET($F5606,I$12,)-1,"")</f>
        <v>-4.995259788745976E-2</v>
      </c>
      <c r="J5606" s="29" t="str">
        <f ca="1">IFERROR($F5606/OFFSET($F5606,J$12,)-1,"")</f>
        <v/>
      </c>
      <c r="K5606" s="30">
        <f>F5606/VLOOKUP(YEAR(B5606),$Z$13:$AB$35,3,FALSE)-1</f>
        <v>0.13239000000000001</v>
      </c>
      <c r="L5606" s="21">
        <f>MAX(F5606:$F$5741)</f>
        <v>1257.96</v>
      </c>
      <c r="M5606" s="28">
        <f ca="1">IF(OFFSET($O5606,M$12,)&lt;&gt;"",_xlfn.STDEV.S(OFFSET($O5606,,,M$12))*SQRT($J$12/$G$12),"")</f>
        <v>0.17063544531007419</v>
      </c>
      <c r="N5606" s="30">
        <f ca="1">IF(OFFSET($O5606,N$12,)&lt;&gt;"",_xlfn.STDEV.S(OFFSET($O5606,,,N$12))*SQRT($J$12/$G$12),"")</f>
        <v>0.1609275498193013</v>
      </c>
      <c r="O5606" s="4">
        <f t="shared" ca="1" si="87"/>
        <v>-6.0923725880402185E-3</v>
      </c>
    </row>
    <row r="5607" spans="2:15" x14ac:dyDescent="0.2">
      <c r="B5607" s="14">
        <v>33436</v>
      </c>
      <c r="C5607" s="25">
        <v>1146.28</v>
      </c>
      <c r="D5607" s="25">
        <v>1146.78</v>
      </c>
      <c r="E5607" s="25">
        <v>1138.93</v>
      </c>
      <c r="F5607" s="16">
        <v>1139.31</v>
      </c>
      <c r="G5607" s="28">
        <f ca="1">IFERROR($F5607/OFFSET($F5607,G$12,)-1,"")</f>
        <v>-6.4619087484303339E-3</v>
      </c>
      <c r="H5607" s="29">
        <f ca="1">IFERROR($F5607/OFFSET($F5607,H$12,)-1,"")</f>
        <v>-4.4129469747281602E-3</v>
      </c>
      <c r="I5607" s="29">
        <f ca="1">IFERROR($F5607/OFFSET($F5607,I$12,)-1,"")</f>
        <v>-4.839423679264987E-2</v>
      </c>
      <c r="J5607" s="29" t="str">
        <f ca="1">IFERROR($F5607/OFFSET($F5607,J$12,)-1,"")</f>
        <v/>
      </c>
      <c r="K5607" s="30">
        <f>F5607/VLOOKUP(YEAR(B5607),$Z$13:$AB$35,3,FALSE)-1</f>
        <v>0.13931000000000004</v>
      </c>
      <c r="L5607" s="21">
        <f>MAX(F5607:$F$5741)</f>
        <v>1257.96</v>
      </c>
      <c r="M5607" s="28">
        <f ca="1">IF(OFFSET($O5607,M$12,)&lt;&gt;"",_xlfn.STDEV.S(OFFSET($O5607,,,M$12))*SQRT($J$12/$G$12),"")</f>
        <v>0.17032474818942536</v>
      </c>
      <c r="N5607" s="30">
        <f ca="1">IF(OFFSET($O5607,N$12,)&lt;&gt;"",_xlfn.STDEV.S(OFFSET($O5607,,,N$12))*SQRT($J$12/$G$12),"")</f>
        <v>0.16230930357679879</v>
      </c>
      <c r="O5607" s="4">
        <f t="shared" ca="1" si="87"/>
        <v>-6.4828772606528419E-3</v>
      </c>
    </row>
    <row r="5608" spans="2:15" x14ac:dyDescent="0.2">
      <c r="B5608" s="14">
        <v>33435</v>
      </c>
      <c r="C5608" s="25">
        <v>1147.8</v>
      </c>
      <c r="D5608" s="25">
        <v>1149.03</v>
      </c>
      <c r="E5608" s="25">
        <v>1144.57</v>
      </c>
      <c r="F5608" s="16">
        <v>1146.72</v>
      </c>
      <c r="G5608" s="28">
        <f ca="1">IFERROR($F5608/OFFSET($F5608,G$12,)-1,"")</f>
        <v>-1.1323844532324934E-3</v>
      </c>
      <c r="H5608" s="29">
        <f ca="1">IFERROR($F5608/OFFSET($F5608,H$12,)-1,"")</f>
        <v>8.2913673773976626E-4</v>
      </c>
      <c r="I5608" s="29">
        <f ca="1">IFERROR($F5608/OFFSET($F5608,I$12,)-1,"")</f>
        <v>-4.6394624576926558E-2</v>
      </c>
      <c r="J5608" s="29" t="str">
        <f ca="1">IFERROR($F5608/OFFSET($F5608,J$12,)-1,"")</f>
        <v/>
      </c>
      <c r="K5608" s="30">
        <f>F5608/VLOOKUP(YEAR(B5608),$Z$13:$AB$35,3,FALSE)-1</f>
        <v>0.14671999999999996</v>
      </c>
      <c r="L5608" s="21">
        <f>MAX(F5608:$F$5741)</f>
        <v>1257.96</v>
      </c>
      <c r="M5608" s="28">
        <f ca="1">IF(OFFSET($O5608,M$12,)&lt;&gt;"",_xlfn.STDEV.S(OFFSET($O5608,,,M$12))*SQRT($J$12/$G$12),"")</f>
        <v>0.1699572314426249</v>
      </c>
      <c r="N5608" s="30">
        <f ca="1">IF(OFFSET($O5608,N$12,)&lt;&gt;"",_xlfn.STDEV.S(OFFSET($O5608,,,N$12))*SQRT($J$12/$G$12),"")</f>
        <v>0.16203680290278555</v>
      </c>
      <c r="O5608" s="4">
        <f t="shared" ca="1" si="87"/>
        <v>-1.1330260849357016E-3</v>
      </c>
    </row>
    <row r="5609" spans="2:15" x14ac:dyDescent="0.2">
      <c r="B5609" s="14">
        <v>33434</v>
      </c>
      <c r="C5609" s="25">
        <v>1146.8599999999999</v>
      </c>
      <c r="D5609" s="25">
        <v>1148.3599999999999</v>
      </c>
      <c r="E5609" s="25">
        <v>1144.6600000000001</v>
      </c>
      <c r="F5609" s="16">
        <v>1148.02</v>
      </c>
      <c r="G5609" s="28">
        <f ca="1">IFERROR($F5609/OFFSET($F5609,G$12,)-1,"")</f>
        <v>8.1947205077237406E-4</v>
      </c>
      <c r="H5609" s="29">
        <f ca="1">IFERROR($F5609/OFFSET($F5609,H$12,)-1,"")</f>
        <v>1.3632591075244171E-2</v>
      </c>
      <c r="I5609" s="29">
        <f ca="1">IFERROR($F5609/OFFSET($F5609,I$12,)-1,"")</f>
        <v>-4.4526932552100718E-2</v>
      </c>
      <c r="J5609" s="29" t="str">
        <f ca="1">IFERROR($F5609/OFFSET($F5609,J$12,)-1,"")</f>
        <v/>
      </c>
      <c r="K5609" s="30">
        <f>F5609/VLOOKUP(YEAR(B5609),$Z$13:$AB$35,3,FALSE)-1</f>
        <v>0.14802000000000004</v>
      </c>
      <c r="L5609" s="21">
        <f>MAX(F5609:$F$5741)</f>
        <v>1257.96</v>
      </c>
      <c r="M5609" s="28">
        <f ca="1">IF(OFFSET($O5609,M$12,)&lt;&gt;"",_xlfn.STDEV.S(OFFSET($O5609,,,M$12))*SQRT($J$12/$G$12),"")</f>
        <v>0.16995363518465656</v>
      </c>
      <c r="N5609" s="30">
        <f ca="1">IF(OFFSET($O5609,N$12,)&lt;&gt;"",_xlfn.STDEV.S(OFFSET($O5609,,,N$12))*SQRT($J$12/$G$12),"")</f>
        <v>0.16205412265118341</v>
      </c>
      <c r="O5609" s="4">
        <f t="shared" ca="1" si="87"/>
        <v>8.1913646687327858E-4</v>
      </c>
    </row>
    <row r="5610" spans="2:15" x14ac:dyDescent="0.2">
      <c r="B5610" s="14">
        <v>33431</v>
      </c>
      <c r="C5610" s="25">
        <v>1147.8800000000001</v>
      </c>
      <c r="D5610" s="25">
        <v>1148.03</v>
      </c>
      <c r="E5610" s="25">
        <v>1146.1300000000001</v>
      </c>
      <c r="F5610" s="16">
        <v>1147.08</v>
      </c>
      <c r="G5610" s="28">
        <f ca="1">IFERROR($F5610/OFFSET($F5610,G$12,)-1,"")</f>
        <v>-1.0972360102408096E-3</v>
      </c>
      <c r="H5610" s="29">
        <f ca="1">IFERROR($F5610/OFFSET($F5610,H$12,)-1,"")</f>
        <v>2.3347101908270718E-2</v>
      </c>
      <c r="I5610" s="29">
        <f ca="1">IFERROR($F5610/OFFSET($F5610,I$12,)-1,"")</f>
        <v>-4.5984181242046951E-2</v>
      </c>
      <c r="J5610" s="29" t="str">
        <f ca="1">IFERROR($F5610/OFFSET($F5610,J$12,)-1,"")</f>
        <v/>
      </c>
      <c r="K5610" s="30">
        <f>F5610/VLOOKUP(YEAR(B5610),$Z$13:$AB$35,3,FALSE)-1</f>
        <v>0.14707999999999988</v>
      </c>
      <c r="L5610" s="21">
        <f>MAX(F5610:$F$5741)</f>
        <v>1257.96</v>
      </c>
      <c r="M5610" s="28">
        <f ca="1">IF(OFFSET($O5610,M$12,)&lt;&gt;"",_xlfn.STDEV.S(OFFSET($O5610,,,M$12))*SQRT($J$12/$G$12),"")</f>
        <v>0.18236930560386144</v>
      </c>
      <c r="N5610" s="30">
        <f ca="1">IF(OFFSET($O5610,N$12,)&lt;&gt;"",_xlfn.STDEV.S(OFFSET($O5610,,,N$12))*SQRT($J$12/$G$12),"")</f>
        <v>0.16287064077668159</v>
      </c>
      <c r="O5610" s="4">
        <f t="shared" ca="1" si="87"/>
        <v>-1.0978384143652082E-3</v>
      </c>
    </row>
    <row r="5611" spans="2:15" x14ac:dyDescent="0.2">
      <c r="B5611" s="14">
        <v>33430</v>
      </c>
      <c r="C5611" s="25">
        <v>1144.05</v>
      </c>
      <c r="D5611" s="25">
        <v>1148.3699999999999</v>
      </c>
      <c r="E5611" s="25">
        <v>1143.6300000000001</v>
      </c>
      <c r="F5611" s="16">
        <v>1148.3399999999999</v>
      </c>
      <c r="G5611" s="28">
        <f ca="1">IFERROR($F5611/OFFSET($F5611,G$12,)-1,"")</f>
        <v>3.4779265266176029E-3</v>
      </c>
      <c r="H5611" s="29">
        <f ca="1">IFERROR($F5611/OFFSET($F5611,H$12,)-1,"")</f>
        <v>2.8665102029847622E-2</v>
      </c>
      <c r="I5611" s="29">
        <f ca="1">IFERROR($F5611/OFFSET($F5611,I$12,)-1,"")</f>
        <v>-4.9513309495431201E-2</v>
      </c>
      <c r="J5611" s="29" t="str">
        <f ca="1">IFERROR($F5611/OFFSET($F5611,J$12,)-1,"")</f>
        <v/>
      </c>
      <c r="K5611" s="30">
        <f>F5611/VLOOKUP(YEAR(B5611),$Z$13:$AB$35,3,FALSE)-1</f>
        <v>0.14833999999999992</v>
      </c>
      <c r="L5611" s="21">
        <f>MAX(F5611:$F$5741)</f>
        <v>1257.96</v>
      </c>
      <c r="M5611" s="28">
        <f ca="1">IF(OFFSET($O5611,M$12,)&lt;&gt;"",_xlfn.STDEV.S(OFFSET($O5611,,,M$12))*SQRT($J$12/$G$12),"")</f>
        <v>0.18970698000754677</v>
      </c>
      <c r="N5611" s="30">
        <f ca="1">IF(OFFSET($O5611,N$12,)&lt;&gt;"",_xlfn.STDEV.S(OFFSET($O5611,,,N$12))*SQRT($J$12/$G$12),"")</f>
        <v>0.16403877264401728</v>
      </c>
      <c r="O5611" s="4">
        <f t="shared" ca="1" si="87"/>
        <v>3.4718925266470327E-3</v>
      </c>
    </row>
    <row r="5612" spans="2:15" x14ac:dyDescent="0.2">
      <c r="B5612" s="14">
        <v>33429</v>
      </c>
      <c r="C5612" s="25">
        <v>1145.22</v>
      </c>
      <c r="D5612" s="25">
        <v>1146.46</v>
      </c>
      <c r="E5612" s="25">
        <v>1143.22</v>
      </c>
      <c r="F5612" s="16">
        <v>1144.3599999999999</v>
      </c>
      <c r="G5612" s="28">
        <f ca="1">IFERROR($F5612/OFFSET($F5612,G$12,)-1,"")</f>
        <v>-1.230613473908404E-3</v>
      </c>
      <c r="H5612" s="29">
        <f ca="1">IFERROR($F5612/OFFSET($F5612,H$12,)-1,"")</f>
        <v>4.1937539834289383E-2</v>
      </c>
      <c r="I5612" s="29">
        <f ca="1">IFERROR($F5612/OFFSET($F5612,I$12,)-1,"")</f>
        <v>-5.5255141213086945E-2</v>
      </c>
      <c r="J5612" s="29" t="str">
        <f ca="1">IFERROR($F5612/OFFSET($F5612,J$12,)-1,"")</f>
        <v/>
      </c>
      <c r="K5612" s="30">
        <f>F5612/VLOOKUP(YEAR(B5612),$Z$13:$AB$35,3,FALSE)-1</f>
        <v>0.14435999999999982</v>
      </c>
      <c r="L5612" s="21">
        <f>MAX(F5612:$F$5741)</f>
        <v>1257.96</v>
      </c>
      <c r="M5612" s="28">
        <f ca="1">IF(OFFSET($O5612,M$12,)&lt;&gt;"",_xlfn.STDEV.S(OFFSET($O5612,,,M$12))*SQRT($J$12/$G$12),"")</f>
        <v>0.19315983629210562</v>
      </c>
      <c r="N5612" s="30">
        <f ca="1">IF(OFFSET($O5612,N$12,)&lt;&gt;"",_xlfn.STDEV.S(OFFSET($O5612,,,N$12))*SQRT($J$12/$G$12),"")</f>
        <v>0.16401874952613832</v>
      </c>
      <c r="O5612" s="4">
        <f t="shared" ca="1" si="87"/>
        <v>-1.2313713004609983E-3</v>
      </c>
    </row>
    <row r="5613" spans="2:15" x14ac:dyDescent="0.2">
      <c r="B5613" s="14">
        <v>33428</v>
      </c>
      <c r="C5613" s="25">
        <v>1133.81</v>
      </c>
      <c r="D5613" s="25">
        <v>1145.77</v>
      </c>
      <c r="E5613" s="25">
        <v>1133.69</v>
      </c>
      <c r="F5613" s="16">
        <v>1145.77</v>
      </c>
      <c r="G5613" s="28">
        <f ca="1">IFERROR($F5613/OFFSET($F5613,G$12,)-1,"")</f>
        <v>1.1645976443165118E-2</v>
      </c>
      <c r="H5613" s="29">
        <f ca="1">IFERROR($F5613/OFFSET($F5613,H$12,)-1,"")</f>
        <v>1.6772121007747165E-2</v>
      </c>
      <c r="I5613" s="29">
        <f ca="1">IFERROR($F5613/OFFSET($F5613,I$12,)-1,"")</f>
        <v>-5.4161369677557913E-2</v>
      </c>
      <c r="J5613" s="29" t="str">
        <f ca="1">IFERROR($F5613/OFFSET($F5613,J$12,)-1,"")</f>
        <v/>
      </c>
      <c r="K5613" s="30">
        <f>F5613/VLOOKUP(YEAR(B5613),$Z$13:$AB$35,3,FALSE)-1</f>
        <v>0.14576999999999996</v>
      </c>
      <c r="L5613" s="21">
        <f>MAX(F5613:$F$5741)</f>
        <v>1257.96</v>
      </c>
      <c r="M5613" s="28">
        <f ca="1">IF(OFFSET($O5613,M$12,)&lt;&gt;"",_xlfn.STDEV.S(OFFSET($O5613,,,M$12))*SQRT($J$12/$G$12),"")</f>
        <v>0.19351173054511323</v>
      </c>
      <c r="N5613" s="30">
        <f ca="1">IF(OFFSET($O5613,N$12,)&lt;&gt;"",_xlfn.STDEV.S(OFFSET($O5613,,,N$12))*SQRT($J$12/$G$12),"")</f>
        <v>0.16413364762849747</v>
      </c>
      <c r="O5613" s="4">
        <f t="shared" ca="1" si="87"/>
        <v>1.1578684012961046E-2</v>
      </c>
    </row>
    <row r="5614" spans="2:15" x14ac:dyDescent="0.2">
      <c r="B5614" s="14">
        <v>33427</v>
      </c>
      <c r="C5614" s="25">
        <v>1121.06</v>
      </c>
      <c r="D5614" s="25">
        <v>1132.9000000000001</v>
      </c>
      <c r="E5614" s="25">
        <v>1121.06</v>
      </c>
      <c r="F5614" s="16">
        <v>1132.58</v>
      </c>
      <c r="G5614" s="28">
        <f ca="1">IFERROR($F5614/OFFSET($F5614,G$12,)-1,"")</f>
        <v>1.0411183770329346E-2</v>
      </c>
      <c r="H5614" s="29">
        <f ca="1">IFERROR($F5614/OFFSET($F5614,H$12,)-1,"")</f>
        <v>-8.2573707760877912E-3</v>
      </c>
      <c r="I5614" s="29">
        <f ca="1">IFERROR($F5614/OFFSET($F5614,I$12,)-1,"")</f>
        <v>-6.9153133013347468E-2</v>
      </c>
      <c r="J5614" s="29" t="str">
        <f ca="1">IFERROR($F5614/OFFSET($F5614,J$12,)-1,"")</f>
        <v/>
      </c>
      <c r="K5614" s="30">
        <f>F5614/VLOOKUP(YEAR(B5614),$Z$13:$AB$35,3,FALSE)-1</f>
        <v>0.13257999999999992</v>
      </c>
      <c r="L5614" s="21">
        <f>MAX(F5614:$F$5741)</f>
        <v>1257.96</v>
      </c>
      <c r="M5614" s="28">
        <f ca="1">IF(OFFSET($O5614,M$12,)&lt;&gt;"",_xlfn.STDEV.S(OFFSET($O5614,,,M$12))*SQRT($J$12/$G$12),"")</f>
        <v>0.19017163036083493</v>
      </c>
      <c r="N5614" s="30">
        <f ca="1">IF(OFFSET($O5614,N$12,)&lt;&gt;"",_xlfn.STDEV.S(OFFSET($O5614,,,N$12))*SQRT($J$12/$G$12),"")</f>
        <v>0.16322448859495753</v>
      </c>
      <c r="O5614" s="4">
        <f t="shared" ca="1" si="87"/>
        <v>1.0357360649190964E-2</v>
      </c>
    </row>
    <row r="5615" spans="2:15" x14ac:dyDescent="0.2">
      <c r="B5615" s="14">
        <v>33424</v>
      </c>
      <c r="C5615" s="25">
        <v>1116.3399999999999</v>
      </c>
      <c r="D5615" s="25">
        <v>1121.2</v>
      </c>
      <c r="E5615" s="25">
        <v>1116.3399999999999</v>
      </c>
      <c r="F5615" s="16">
        <v>1120.9100000000001</v>
      </c>
      <c r="G5615" s="28">
        <f ca="1">IFERROR($F5615/OFFSET($F5615,G$12,)-1,"")</f>
        <v>4.0937348836378451E-3</v>
      </c>
      <c r="H5615" s="29">
        <f ca="1">IFERROR($F5615/OFFSET($F5615,H$12,)-1,"")</f>
        <v>5.4808037316111946E-3</v>
      </c>
      <c r="I5615" s="29">
        <f ca="1">IFERROR($F5615/OFFSET($F5615,I$12,)-1,"")</f>
        <v>-8.3535009974817553E-2</v>
      </c>
      <c r="J5615" s="29" t="str">
        <f ca="1">IFERROR($F5615/OFFSET($F5615,J$12,)-1,"")</f>
        <v/>
      </c>
      <c r="K5615" s="30">
        <f>F5615/VLOOKUP(YEAR(B5615),$Z$13:$AB$35,3,FALSE)-1</f>
        <v>0.12091000000000007</v>
      </c>
      <c r="L5615" s="21">
        <f>MAX(F5615:$F$5741)</f>
        <v>1257.96</v>
      </c>
      <c r="M5615" s="28">
        <f ca="1">IF(OFFSET($O5615,M$12,)&lt;&gt;"",_xlfn.STDEV.S(OFFSET($O5615,,,M$12))*SQRT($J$12/$G$12),"")</f>
        <v>0.18706179390090658</v>
      </c>
      <c r="N5615" s="30">
        <f ca="1">IF(OFFSET($O5615,N$12,)&lt;&gt;"",_xlfn.STDEV.S(OFFSET($O5615,,,N$12))*SQRT($J$12/$G$12),"")</f>
        <v>0.16226561166411552</v>
      </c>
      <c r="O5615" s="4">
        <f t="shared" ca="1" si="87"/>
        <v>4.0853783495159489E-3</v>
      </c>
    </row>
    <row r="5616" spans="2:15" x14ac:dyDescent="0.2">
      <c r="B5616" s="14">
        <v>33423</v>
      </c>
      <c r="C5616" s="25">
        <v>1099.83</v>
      </c>
      <c r="D5616" s="25">
        <v>1116.3399999999999</v>
      </c>
      <c r="E5616" s="25">
        <v>1099.77</v>
      </c>
      <c r="F5616" s="16">
        <v>1116.3399999999999</v>
      </c>
      <c r="G5616" s="28">
        <f ca="1">IFERROR($F5616/OFFSET($F5616,G$12,)-1,"")</f>
        <v>1.6425384685422983E-2</v>
      </c>
      <c r="H5616" s="29">
        <f ca="1">IFERROR($F5616/OFFSET($F5616,H$12,)-1,"")</f>
        <v>-2.7967887431865401E-2</v>
      </c>
      <c r="I5616" s="29">
        <f ca="1">IFERROR($F5616/OFFSET($F5616,I$12,)-1,"")</f>
        <v>-9.0194863937539282E-2</v>
      </c>
      <c r="J5616" s="29" t="str">
        <f ca="1">IFERROR($F5616/OFFSET($F5616,J$12,)-1,"")</f>
        <v/>
      </c>
      <c r="K5616" s="30">
        <f>F5616/VLOOKUP(YEAR(B5616),$Z$13:$AB$35,3,FALSE)-1</f>
        <v>0.11633999999999989</v>
      </c>
      <c r="L5616" s="21">
        <f>MAX(F5616:$F$5741)</f>
        <v>1257.96</v>
      </c>
      <c r="M5616" s="28">
        <f ca="1">IF(OFFSET($O5616,M$12,)&lt;&gt;"",_xlfn.STDEV.S(OFFSET($O5616,,,M$12))*SQRT($J$12/$G$12),"")</f>
        <v>0.18633644104137495</v>
      </c>
      <c r="N5616" s="30">
        <f ca="1">IF(OFFSET($O5616,N$12,)&lt;&gt;"",_xlfn.STDEV.S(OFFSET($O5616,,,N$12))*SQRT($J$12/$G$12),"")</f>
        <v>0.16246712568057856</v>
      </c>
      <c r="O5616" s="4">
        <f t="shared" ca="1" si="87"/>
        <v>1.6291947245882801E-2</v>
      </c>
    </row>
    <row r="5617" spans="2:15" x14ac:dyDescent="0.2">
      <c r="B5617" s="14">
        <v>33422</v>
      </c>
      <c r="C5617" s="25">
        <v>1124.8900000000001</v>
      </c>
      <c r="D5617" s="25">
        <v>1124.8900000000001</v>
      </c>
      <c r="E5617" s="25">
        <v>1097.52</v>
      </c>
      <c r="F5617" s="16">
        <v>1098.3</v>
      </c>
      <c r="G5617" s="28">
        <f ca="1">IFERROR($F5617/OFFSET($F5617,G$12,)-1,"")</f>
        <v>-2.5353412549806054E-2</v>
      </c>
      <c r="H5617" s="29">
        <f ca="1">IFERROR($F5617/OFFSET($F5617,H$12,)-1,"")</f>
        <v>-6.2883959044368609E-2</v>
      </c>
      <c r="I5617" s="29">
        <f ca="1">IFERROR($F5617/OFFSET($F5617,I$12,)-1,"")</f>
        <v>-0.10565530719433247</v>
      </c>
      <c r="J5617" s="29" t="str">
        <f ca="1">IFERROR($F5617/OFFSET($F5617,J$12,)-1,"")</f>
        <v/>
      </c>
      <c r="K5617" s="30">
        <f>F5617/VLOOKUP(YEAR(B5617),$Z$13:$AB$35,3,FALSE)-1</f>
        <v>9.8300000000000054E-2</v>
      </c>
      <c r="L5617" s="21">
        <f>MAX(F5617:$F$5741)</f>
        <v>1257.96</v>
      </c>
      <c r="M5617" s="28">
        <f ca="1">IF(OFFSET($O5617,M$12,)&lt;&gt;"",_xlfn.STDEV.S(OFFSET($O5617,,,M$12))*SQRT($J$12/$G$12),"")</f>
        <v>0.1788725788023226</v>
      </c>
      <c r="N5617" s="30">
        <f ca="1">IF(OFFSET($O5617,N$12,)&lt;&gt;"",_xlfn.STDEV.S(OFFSET($O5617,,,N$12))*SQRT($J$12/$G$12),"")</f>
        <v>0.15869874217620081</v>
      </c>
      <c r="O5617" s="4">
        <f t="shared" ca="1" si="87"/>
        <v>-2.5680348104075549E-2</v>
      </c>
    </row>
    <row r="5618" spans="2:15" x14ac:dyDescent="0.2">
      <c r="B5618" s="14">
        <v>33421</v>
      </c>
      <c r="C5618" s="25">
        <v>1142.94</v>
      </c>
      <c r="D5618" s="25">
        <v>1142.94</v>
      </c>
      <c r="E5618" s="25">
        <v>1125.79</v>
      </c>
      <c r="F5618" s="16">
        <v>1126.8699999999999</v>
      </c>
      <c r="G5618" s="28">
        <f ca="1">IFERROR($F5618/OFFSET($F5618,G$12,)-1,"")</f>
        <v>-1.3257326993634133E-2</v>
      </c>
      <c r="H5618" s="29">
        <f ca="1">IFERROR($F5618/OFFSET($F5618,H$12,)-1,"")</f>
        <v>-4.222514980238834E-2</v>
      </c>
      <c r="I5618" s="29">
        <f ca="1">IFERROR($F5618/OFFSET($F5618,I$12,)-1,"")</f>
        <v>-8.3487865183160981E-2</v>
      </c>
      <c r="J5618" s="29" t="str">
        <f ca="1">IFERROR($F5618/OFFSET($F5618,J$12,)-1,"")</f>
        <v/>
      </c>
      <c r="K5618" s="30">
        <f>F5618/VLOOKUP(YEAR(B5618),$Z$13:$AB$35,3,FALSE)-1</f>
        <v>0.12686999999999982</v>
      </c>
      <c r="L5618" s="21">
        <f>MAX(F5618:$F$5741)</f>
        <v>1257.96</v>
      </c>
      <c r="M5618" s="28">
        <f ca="1">IF(OFFSET($O5618,M$12,)&lt;&gt;"",_xlfn.STDEV.S(OFFSET($O5618,,,M$12))*SQRT($J$12/$G$12),"")</f>
        <v>0.16475817828145048</v>
      </c>
      <c r="N5618" s="30">
        <f ca="1">IF(OFFSET($O5618,N$12,)&lt;&gt;"",_xlfn.STDEV.S(OFFSET($O5618,,,N$12))*SQRT($J$12/$G$12),"")</f>
        <v>0.15135551634869163</v>
      </c>
      <c r="O5618" s="4">
        <f t="shared" ca="1" si="87"/>
        <v>-1.3345989846666876E-2</v>
      </c>
    </row>
    <row r="5619" spans="2:15" x14ac:dyDescent="0.2">
      <c r="B5619" s="14">
        <v>33420</v>
      </c>
      <c r="C5619" s="25">
        <v>1114.8</v>
      </c>
      <c r="D5619" s="25">
        <v>1142.72</v>
      </c>
      <c r="E5619" s="25">
        <v>1114.8</v>
      </c>
      <c r="F5619" s="16">
        <v>1142.01</v>
      </c>
      <c r="G5619" s="28">
        <f ca="1">IFERROR($F5619/OFFSET($F5619,G$12,)-1,"")</f>
        <v>2.4407965554359645E-2</v>
      </c>
      <c r="H5619" s="29">
        <f ca="1">IFERROR($F5619/OFFSET($F5619,H$12,)-1,"")</f>
        <v>-3.7009865924614305E-2</v>
      </c>
      <c r="I5619" s="29">
        <f ca="1">IFERROR($F5619/OFFSET($F5619,I$12,)-1,"")</f>
        <v>-5.1707244162487065E-2</v>
      </c>
      <c r="J5619" s="29" t="str">
        <f ca="1">IFERROR($F5619/OFFSET($F5619,J$12,)-1,"")</f>
        <v/>
      </c>
      <c r="K5619" s="30">
        <f>F5619/VLOOKUP(YEAR(B5619),$Z$13:$AB$35,3,FALSE)-1</f>
        <v>0.14200999999999997</v>
      </c>
      <c r="L5619" s="21">
        <f>MAX(F5619:$F$5741)</f>
        <v>1257.96</v>
      </c>
      <c r="M5619" s="28">
        <f ca="1">IF(OFFSET($O5619,M$12,)&lt;&gt;"",_xlfn.STDEV.S(OFFSET($O5619,,,M$12))*SQRT($J$12/$G$12),"")</f>
        <v>0.16256384011448871</v>
      </c>
      <c r="N5619" s="30">
        <f ca="1">IF(OFFSET($O5619,N$12,)&lt;&gt;"",_xlfn.STDEV.S(OFFSET($O5619,,,N$12))*SQRT($J$12/$G$12),"")</f>
        <v>0.15637373000902513</v>
      </c>
      <c r="O5619" s="4">
        <f t="shared" ca="1" si="87"/>
        <v>2.4114851137249555E-2</v>
      </c>
    </row>
    <row r="5620" spans="2:15" x14ac:dyDescent="0.2">
      <c r="B5620" s="14">
        <v>33417</v>
      </c>
      <c r="C5620" s="25">
        <v>1147.58</v>
      </c>
      <c r="D5620" s="25">
        <v>1147.58</v>
      </c>
      <c r="E5620" s="25">
        <v>1112.96</v>
      </c>
      <c r="F5620" s="16">
        <v>1114.8</v>
      </c>
      <c r="G5620" s="28">
        <f ca="1">IFERROR($F5620/OFFSET($F5620,G$12,)-1,"")</f>
        <v>-2.93088135416123E-2</v>
      </c>
      <c r="H5620" s="29">
        <f ca="1">IFERROR($F5620/OFFSET($F5620,H$12,)-1,"")</f>
        <v>-6.4529663505916046E-2</v>
      </c>
      <c r="I5620" s="29">
        <f ca="1">IFERROR($F5620/OFFSET($F5620,I$12,)-1,"")</f>
        <v>-5.8930787347734603E-2</v>
      </c>
      <c r="J5620" s="29" t="str">
        <f ca="1">IFERROR($F5620/OFFSET($F5620,J$12,)-1,"")</f>
        <v/>
      </c>
      <c r="K5620" s="30">
        <f>F5620/VLOOKUP(YEAR(B5620),$Z$13:$AB$35,3,FALSE)-1</f>
        <v>0.11480000000000001</v>
      </c>
      <c r="L5620" s="21">
        <f>MAX(F5620:$F$5741)</f>
        <v>1257.96</v>
      </c>
      <c r="M5620" s="28">
        <f ca="1">IF(OFFSET($O5620,M$12,)&lt;&gt;"",_xlfn.STDEV.S(OFFSET($O5620,,,M$12))*SQRT($J$12/$G$12),"")</f>
        <v>0.14405980972179305</v>
      </c>
      <c r="N5620" s="30">
        <f ca="1">IF(OFFSET($O5620,N$12,)&lt;&gt;"",_xlfn.STDEV.S(OFFSET($O5620,,,N$12))*SQRT($J$12/$G$12),"")</f>
        <v>0.14810656805938749</v>
      </c>
      <c r="O5620" s="4">
        <f t="shared" ca="1" si="87"/>
        <v>-2.9746897878280266E-2</v>
      </c>
    </row>
    <row r="5621" spans="2:15" x14ac:dyDescent="0.2">
      <c r="B5621" s="14">
        <v>33416</v>
      </c>
      <c r="C5621" s="25">
        <v>1171.3499999999999</v>
      </c>
      <c r="D5621" s="25">
        <v>1171.3499999999999</v>
      </c>
      <c r="E5621" s="25">
        <v>1148.0899999999999</v>
      </c>
      <c r="F5621" s="16">
        <v>1148.46</v>
      </c>
      <c r="G5621" s="28">
        <f ca="1">IFERROR($F5621/OFFSET($F5621,G$12,)-1,"")</f>
        <v>-2.0085324232081869E-2</v>
      </c>
      <c r="H5621" s="29">
        <f ca="1">IFERROR($F5621/OFFSET($F5621,H$12,)-1,"")</f>
        <v>-3.3152613146551602E-2</v>
      </c>
      <c r="I5621" s="29">
        <f ca="1">IFERROR($F5621/OFFSET($F5621,I$12,)-1,"")</f>
        <v>-1.8578020851136579E-2</v>
      </c>
      <c r="J5621" s="29" t="str">
        <f ca="1">IFERROR($F5621/OFFSET($F5621,J$12,)-1,"")</f>
        <v/>
      </c>
      <c r="K5621" s="30">
        <f>F5621/VLOOKUP(YEAR(B5621),$Z$13:$AB$35,3,FALSE)-1</f>
        <v>0.14846000000000004</v>
      </c>
      <c r="L5621" s="21">
        <f>MAX(F5621:$F$5741)</f>
        <v>1257.96</v>
      </c>
      <c r="M5621" s="28">
        <f ca="1">IF(OFFSET($O5621,M$12,)&lt;&gt;"",_xlfn.STDEV.S(OFFSET($O5621,,,M$12))*SQRT($J$12/$G$12),"")</f>
        <v>0.1184270465890319</v>
      </c>
      <c r="N5621" s="30">
        <f ca="1">IF(OFFSET($O5621,N$12,)&lt;&gt;"",_xlfn.STDEV.S(OFFSET($O5621,,,N$12))*SQRT($J$12/$G$12),"")</f>
        <v>0.13592665708471446</v>
      </c>
      <c r="O5621" s="4">
        <f t="shared" ca="1" si="87"/>
        <v>-2.0289776650884526E-2</v>
      </c>
    </row>
    <row r="5622" spans="2:15" x14ac:dyDescent="0.2">
      <c r="B5622" s="14">
        <v>33415</v>
      </c>
      <c r="C5622" s="25">
        <v>1176.55</v>
      </c>
      <c r="D5622" s="25">
        <v>1177.3699999999999</v>
      </c>
      <c r="E5622" s="25">
        <v>1170.99</v>
      </c>
      <c r="F5622" s="16">
        <v>1172</v>
      </c>
      <c r="G5622" s="28">
        <f ca="1">IFERROR($F5622/OFFSET($F5622,G$12,)-1,"")</f>
        <v>-3.8672389613700897E-3</v>
      </c>
      <c r="H5622" s="29">
        <f ca="1">IFERROR($F5622/OFFSET($F5622,H$12,)-1,"")</f>
        <v>-1.6720780582752393E-2</v>
      </c>
      <c r="I5622" s="29">
        <f ca="1">IFERROR($F5622/OFFSET($F5622,I$12,)-1,"")</f>
        <v>-3.2572735854672352E-3</v>
      </c>
      <c r="J5622" s="29" t="str">
        <f ca="1">IFERROR($F5622/OFFSET($F5622,J$12,)-1,"")</f>
        <v/>
      </c>
      <c r="K5622" s="30">
        <f>F5622/VLOOKUP(YEAR(B5622),$Z$13:$AB$35,3,FALSE)-1</f>
        <v>0.17199999999999993</v>
      </c>
      <c r="L5622" s="21">
        <f>MAX(F5622:$F$5741)</f>
        <v>1257.96</v>
      </c>
      <c r="M5622" s="28">
        <f ca="1">IF(OFFSET($O5622,M$12,)&lt;&gt;"",_xlfn.STDEV.S(OFFSET($O5622,,,M$12))*SQRT($J$12/$G$12),"")</f>
        <v>0.10396491624479416</v>
      </c>
      <c r="N5622" s="30">
        <f ca="1">IF(OFFSET($O5622,N$12,)&lt;&gt;"",_xlfn.STDEV.S(OFFSET($O5622,,,N$12))*SQRT($J$12/$G$12),"")</f>
        <v>0.12958663475612908</v>
      </c>
      <c r="O5622" s="4">
        <f t="shared" ca="1" si="87"/>
        <v>-3.874736064931533E-3</v>
      </c>
    </row>
    <row r="5623" spans="2:15" x14ac:dyDescent="0.2">
      <c r="B5623" s="14">
        <v>33414</v>
      </c>
      <c r="C5623" s="25">
        <v>1185.1400000000001</v>
      </c>
      <c r="D5623" s="25">
        <v>1185.1400000000001</v>
      </c>
      <c r="E5623" s="25">
        <v>1174.9000000000001</v>
      </c>
      <c r="F5623" s="16">
        <v>1176.55</v>
      </c>
      <c r="G5623" s="28">
        <f ca="1">IFERROR($F5623/OFFSET($F5623,G$12,)-1,"")</f>
        <v>-7.8843072771735967E-3</v>
      </c>
      <c r="H5623" s="29">
        <f ca="1">IFERROR($F5623/OFFSET($F5623,H$12,)-1,"")</f>
        <v>-1.7289622050532527E-2</v>
      </c>
      <c r="I5623" s="29">
        <f ca="1">IFERROR($F5623/OFFSET($F5623,I$12,)-1,"")</f>
        <v>2.7699650558254962E-3</v>
      </c>
      <c r="J5623" s="29" t="str">
        <f ca="1">IFERROR($F5623/OFFSET($F5623,J$12,)-1,"")</f>
        <v/>
      </c>
      <c r="K5623" s="30">
        <f>F5623/VLOOKUP(YEAR(B5623),$Z$13:$AB$35,3,FALSE)-1</f>
        <v>0.17654999999999998</v>
      </c>
      <c r="L5623" s="21">
        <f>MAX(F5623:$F$5741)</f>
        <v>1257.96</v>
      </c>
      <c r="M5623" s="28">
        <f ca="1">IF(OFFSET($O5623,M$12,)&lt;&gt;"",_xlfn.STDEV.S(OFFSET($O5623,,,M$12))*SQRT($J$12/$G$12),"")</f>
        <v>0.10738201519611285</v>
      </c>
      <c r="N5623" s="30">
        <f ca="1">IF(OFFSET($O5623,N$12,)&lt;&gt;"",_xlfn.STDEV.S(OFFSET($O5623,,,N$12))*SQRT($J$12/$G$12),"")</f>
        <v>0.12951273040503364</v>
      </c>
      <c r="O5623" s="4">
        <f t="shared" ca="1" si="87"/>
        <v>-7.9155527688601849E-3</v>
      </c>
    </row>
    <row r="5624" spans="2:15" x14ac:dyDescent="0.2">
      <c r="B5624" s="14">
        <v>33413</v>
      </c>
      <c r="C5624" s="25">
        <v>1191.5899999999999</v>
      </c>
      <c r="D5624" s="25">
        <v>1191.5899999999999</v>
      </c>
      <c r="E5624" s="25">
        <v>1184.92</v>
      </c>
      <c r="F5624" s="16">
        <v>1185.9000000000001</v>
      </c>
      <c r="G5624" s="28">
        <f ca="1">IFERROR($F5624/OFFSET($F5624,G$12,)-1,"")</f>
        <v>-4.8669967273642367E-3</v>
      </c>
      <c r="H5624" s="29">
        <f ca="1">IFERROR($F5624/OFFSET($F5624,H$12,)-1,"")</f>
        <v>-1.3812774945738404E-2</v>
      </c>
      <c r="I5624" s="29">
        <f ca="1">IFERROR($F5624/OFFSET($F5624,I$12,)-1,"")</f>
        <v>1.042891467716367E-2</v>
      </c>
      <c r="J5624" s="29" t="str">
        <f ca="1">IFERROR($F5624/OFFSET($F5624,J$12,)-1,"")</f>
        <v/>
      </c>
      <c r="K5624" s="30">
        <f>F5624/VLOOKUP(YEAR(B5624),$Z$13:$AB$35,3,FALSE)-1</f>
        <v>0.18590000000000018</v>
      </c>
      <c r="L5624" s="21">
        <f>MAX(F5624:$F$5741)</f>
        <v>1257.96</v>
      </c>
      <c r="M5624" s="28">
        <f ca="1">IF(OFFSET($O5624,M$12,)&lt;&gt;"",_xlfn.STDEV.S(OFFSET($O5624,,,M$12))*SQRT($J$12/$G$12),"")</f>
        <v>0.11224089464882309</v>
      </c>
      <c r="N5624" s="30">
        <f ca="1">IF(OFFSET($O5624,N$12,)&lt;&gt;"",_xlfn.STDEV.S(OFFSET($O5624,,,N$12))*SQRT($J$12/$G$12),"")</f>
        <v>0.12851625612085063</v>
      </c>
      <c r="O5624" s="4">
        <f t="shared" ca="1" si="87"/>
        <v>-4.8788791260109361E-3</v>
      </c>
    </row>
    <row r="5625" spans="2:15" x14ac:dyDescent="0.2">
      <c r="B5625" s="14">
        <v>33410</v>
      </c>
      <c r="C5625" s="25">
        <v>1187.73</v>
      </c>
      <c r="D5625" s="25">
        <v>1192.1400000000001</v>
      </c>
      <c r="E5625" s="25">
        <v>1186.56</v>
      </c>
      <c r="F5625" s="16">
        <v>1191.7</v>
      </c>
      <c r="G5625" s="28">
        <f ca="1">IFERROR($F5625/OFFSET($F5625,G$12,)-1,"")</f>
        <v>3.2495959051725976E-3</v>
      </c>
      <c r="H5625" s="29">
        <f ca="1">IFERROR($F5625/OFFSET($F5625,H$12,)-1,"")</f>
        <v>-8.172980890871484E-3</v>
      </c>
      <c r="I5625" s="29">
        <f ca="1">IFERROR($F5625/OFFSET($F5625,I$12,)-1,"")</f>
        <v>1.476548928778243E-2</v>
      </c>
      <c r="J5625" s="29" t="str">
        <f ca="1">IFERROR($F5625/OFFSET($F5625,J$12,)-1,"")</f>
        <v/>
      </c>
      <c r="K5625" s="30">
        <f>F5625/VLOOKUP(YEAR(B5625),$Z$13:$AB$35,3,FALSE)-1</f>
        <v>0.19169999999999998</v>
      </c>
      <c r="L5625" s="21">
        <f>MAX(F5625:$F$5741)</f>
        <v>1257.96</v>
      </c>
      <c r="M5625" s="28">
        <f ca="1">IF(OFFSET($O5625,M$12,)&lt;&gt;"",_xlfn.STDEV.S(OFFSET($O5625,,,M$12))*SQRT($J$12/$G$12),"")</f>
        <v>0.13516393096375179</v>
      </c>
      <c r="N5625" s="30">
        <f ca="1">IF(OFFSET($O5625,N$12,)&lt;&gt;"",_xlfn.STDEV.S(OFFSET($O5625,,,N$12))*SQRT($J$12/$G$12),"")</f>
        <v>0.12840572579890749</v>
      </c>
      <c r="O5625" s="4">
        <f t="shared" ca="1" si="87"/>
        <v>3.2443273790342978E-3</v>
      </c>
    </row>
    <row r="5626" spans="2:15" x14ac:dyDescent="0.2">
      <c r="B5626" s="14">
        <v>33409</v>
      </c>
      <c r="C5626" s="25">
        <v>1191.27</v>
      </c>
      <c r="D5626" s="25">
        <v>1191.5999999999999</v>
      </c>
      <c r="E5626" s="25">
        <v>1185.43</v>
      </c>
      <c r="F5626" s="16">
        <v>1187.8399999999999</v>
      </c>
      <c r="G5626" s="28">
        <f ca="1">IFERROR($F5626/OFFSET($F5626,G$12,)-1,"")</f>
        <v>-3.431409562642207E-3</v>
      </c>
      <c r="H5626" s="29">
        <f ca="1">IFERROR($F5626/OFFSET($F5626,H$12,)-1,"")</f>
        <v>-1.2084466511972147E-2</v>
      </c>
      <c r="I5626" s="29">
        <f ca="1">IFERROR($F5626/OFFSET($F5626,I$12,)-1,"")</f>
        <v>1.3541302251764087E-2</v>
      </c>
      <c r="J5626" s="29" t="str">
        <f ca="1">IFERROR($F5626/OFFSET($F5626,J$12,)-1,"")</f>
        <v/>
      </c>
      <c r="K5626" s="30">
        <f>F5626/VLOOKUP(YEAR(B5626),$Z$13:$AB$35,3,FALSE)-1</f>
        <v>0.18784000000000001</v>
      </c>
      <c r="L5626" s="21">
        <f>MAX(F5626:$F$5741)</f>
        <v>1257.96</v>
      </c>
      <c r="M5626" s="28">
        <f ca="1">IF(OFFSET($O5626,M$12,)&lt;&gt;"",_xlfn.STDEV.S(OFFSET($O5626,,,M$12))*SQRT($J$12/$G$12),"")</f>
        <v>0.13884431980531467</v>
      </c>
      <c r="N5626" s="30">
        <f ca="1">IF(OFFSET($O5626,N$12,)&lt;&gt;"",_xlfn.STDEV.S(OFFSET($O5626,,,N$12))*SQRT($J$12/$G$12),"")</f>
        <v>0.13028690737395304</v>
      </c>
      <c r="O5626" s="4">
        <f t="shared" ca="1" si="87"/>
        <v>-3.4373103509835693E-3</v>
      </c>
    </row>
    <row r="5627" spans="2:15" x14ac:dyDescent="0.2">
      <c r="B5627" s="14">
        <v>33408</v>
      </c>
      <c r="C5627" s="25">
        <v>1196.94</v>
      </c>
      <c r="D5627" s="25">
        <v>1197.53</v>
      </c>
      <c r="E5627" s="25">
        <v>1191.3499999999999</v>
      </c>
      <c r="F5627" s="16">
        <v>1191.93</v>
      </c>
      <c r="G5627" s="28">
        <f ca="1">IFERROR($F5627/OFFSET($F5627,G$12,)-1,"")</f>
        <v>-4.4435163917310172E-3</v>
      </c>
      <c r="H5627" s="29">
        <f ca="1">IFERROR($F5627/OFFSET($F5627,H$12,)-1,"")</f>
        <v>-1.3433651172030214E-2</v>
      </c>
      <c r="I5627" s="29">
        <f ca="1">IFERROR($F5627/OFFSET($F5627,I$12,)-1,"")</f>
        <v>1.8839378061185297E-2</v>
      </c>
      <c r="J5627" s="29" t="str">
        <f ca="1">IFERROR($F5627/OFFSET($F5627,J$12,)-1,"")</f>
        <v/>
      </c>
      <c r="K5627" s="30">
        <f>F5627/VLOOKUP(YEAR(B5627),$Z$13:$AB$35,3,FALSE)-1</f>
        <v>0.19193000000000016</v>
      </c>
      <c r="L5627" s="21">
        <f>MAX(F5627:$F$5741)</f>
        <v>1257.96</v>
      </c>
      <c r="M5627" s="28">
        <f ca="1">IF(OFFSET($O5627,M$12,)&lt;&gt;"",_xlfn.STDEV.S(OFFSET($O5627,,,M$12))*SQRT($J$12/$G$12),"")</f>
        <v>0.14187499008331358</v>
      </c>
      <c r="N5627" s="30">
        <f ca="1">IF(OFFSET($O5627,N$12,)&lt;&gt;"",_xlfn.STDEV.S(OFFSET($O5627,,,N$12))*SQRT($J$12/$G$12),"")</f>
        <v>0.13429481294882673</v>
      </c>
      <c r="O5627" s="4">
        <f t="shared" ca="1" si="87"/>
        <v>-4.4534181540088758E-3</v>
      </c>
    </row>
    <row r="5628" spans="2:15" x14ac:dyDescent="0.2">
      <c r="B5628" s="14">
        <v>33407</v>
      </c>
      <c r="C5628" s="25">
        <v>1202.3599999999999</v>
      </c>
      <c r="D5628" s="25">
        <v>1202.3599999999999</v>
      </c>
      <c r="E5628" s="25">
        <v>1194.1400000000001</v>
      </c>
      <c r="F5628" s="16">
        <v>1197.25</v>
      </c>
      <c r="G5628" s="28">
        <f ca="1">IFERROR($F5628/OFFSET($F5628,G$12,)-1,"")</f>
        <v>-4.3741839984698938E-3</v>
      </c>
      <c r="H5628" s="29">
        <f ca="1">IFERROR($F5628/OFFSET($F5628,H$12,)-1,"")</f>
        <v>-1.1590948492928965E-2</v>
      </c>
      <c r="I5628" s="29">
        <f ca="1">IFERROR($F5628/OFFSET($F5628,I$12,)-1,"")</f>
        <v>1.3991344337824785E-2</v>
      </c>
      <c r="J5628" s="29" t="str">
        <f ca="1">IFERROR($F5628/OFFSET($F5628,J$12,)-1,"")</f>
        <v/>
      </c>
      <c r="K5628" s="30">
        <f>F5628/VLOOKUP(YEAR(B5628),$Z$13:$AB$35,3,FALSE)-1</f>
        <v>0.19724999999999993</v>
      </c>
      <c r="L5628" s="21">
        <f>MAX(F5628:$F$5741)</f>
        <v>1257.96</v>
      </c>
      <c r="M5628" s="28">
        <f ca="1">IF(OFFSET($O5628,M$12,)&lt;&gt;"",_xlfn.STDEV.S(OFFSET($O5628,,,M$12))*SQRT($J$12/$G$12),"")</f>
        <v>0.14157123301827931</v>
      </c>
      <c r="N5628" s="30">
        <f ca="1">IF(OFFSET($O5628,N$12,)&lt;&gt;"",_xlfn.STDEV.S(OFFSET($O5628,,,N$12))*SQRT($J$12/$G$12),"")</f>
        <v>0.13496177233071743</v>
      </c>
      <c r="O5628" s="4">
        <f t="shared" ca="1" si="87"/>
        <v>-4.38377873093573E-3</v>
      </c>
    </row>
    <row r="5629" spans="2:15" x14ac:dyDescent="0.2">
      <c r="B5629" s="14">
        <v>33406</v>
      </c>
      <c r="C5629" s="25">
        <v>1201.74</v>
      </c>
      <c r="D5629" s="25">
        <v>1203.3</v>
      </c>
      <c r="E5629" s="25">
        <v>1200.08</v>
      </c>
      <c r="F5629" s="16">
        <v>1202.51</v>
      </c>
      <c r="G5629" s="28">
        <f ca="1">IFERROR($F5629/OFFSET($F5629,G$12,)-1,"")</f>
        <v>8.239563219920587E-4</v>
      </c>
      <c r="H5629" s="29">
        <f ca="1">IFERROR($F5629/OFFSET($F5629,H$12,)-1,"")</f>
        <v>-7.3222275421420679E-3</v>
      </c>
      <c r="I5629" s="29">
        <f ca="1">IFERROR($F5629/OFFSET($F5629,I$12,)-1,"")</f>
        <v>1.6028186626561025E-2</v>
      </c>
      <c r="J5629" s="29" t="str">
        <f ca="1">IFERROR($F5629/OFFSET($F5629,J$12,)-1,"")</f>
        <v/>
      </c>
      <c r="K5629" s="30">
        <f>F5629/VLOOKUP(YEAR(B5629),$Z$13:$AB$35,3,FALSE)-1</f>
        <v>0.20250999999999997</v>
      </c>
      <c r="L5629" s="21">
        <f>MAX(F5629:$F$5741)</f>
        <v>1257.96</v>
      </c>
      <c r="M5629" s="28">
        <f ca="1">IF(OFFSET($O5629,M$12,)&lt;&gt;"",_xlfn.STDEV.S(OFFSET($O5629,,,M$12))*SQRT($J$12/$G$12),"")</f>
        <v>0.14129876563397203</v>
      </c>
      <c r="N5629" s="30">
        <f ca="1">IF(OFFSET($O5629,N$12,)&lt;&gt;"",_xlfn.STDEV.S(OFFSET($O5629,,,N$12))*SQRT($J$12/$G$12),"")</f>
        <v>0.13539423932333153</v>
      </c>
      <c r="O5629" s="4">
        <f t="shared" ca="1" si="87"/>
        <v>8.2361705632905157E-4</v>
      </c>
    </row>
    <row r="5630" spans="2:15" x14ac:dyDescent="0.2">
      <c r="B5630" s="14">
        <v>33403</v>
      </c>
      <c r="C5630" s="25">
        <v>1202.83</v>
      </c>
      <c r="D5630" s="25">
        <v>1204.83</v>
      </c>
      <c r="E5630" s="25">
        <v>1201.52</v>
      </c>
      <c r="F5630" s="16">
        <v>1201.52</v>
      </c>
      <c r="G5630" s="28">
        <f ca="1">IFERROR($F5630/OFFSET($F5630,G$12,)-1,"")</f>
        <v>-7.0693713249658785E-4</v>
      </c>
      <c r="H5630" s="29">
        <f ca="1">IFERROR($F5630/OFFSET($F5630,H$12,)-1,"")</f>
        <v>-1.2492603063975261E-2</v>
      </c>
      <c r="I5630" s="29">
        <f ca="1">IFERROR($F5630/OFFSET($F5630,I$12,)-1,"")</f>
        <v>9.9862143169360262E-3</v>
      </c>
      <c r="J5630" s="29" t="str">
        <f ca="1">IFERROR($F5630/OFFSET($F5630,J$12,)-1,"")</f>
        <v/>
      </c>
      <c r="K5630" s="30">
        <f>F5630/VLOOKUP(YEAR(B5630),$Z$13:$AB$35,3,FALSE)-1</f>
        <v>0.20151999999999992</v>
      </c>
      <c r="L5630" s="21">
        <f>MAX(F5630:$F$5741)</f>
        <v>1257.96</v>
      </c>
      <c r="M5630" s="28">
        <f ca="1">IF(OFFSET($O5630,M$12,)&lt;&gt;"",_xlfn.STDEV.S(OFFSET($O5630,,,M$12))*SQRT($J$12/$G$12),"")</f>
        <v>0.14261180721185115</v>
      </c>
      <c r="N5630" s="30">
        <f ca="1">IF(OFFSET($O5630,N$12,)&lt;&gt;"",_xlfn.STDEV.S(OFFSET($O5630,,,N$12))*SQRT($J$12/$G$12),"")</f>
        <v>0.13539226630961454</v>
      </c>
      <c r="O5630" s="4">
        <f t="shared" ca="1" si="87"/>
        <v>-7.0718713038004071E-4</v>
      </c>
    </row>
    <row r="5631" spans="2:15" x14ac:dyDescent="0.2">
      <c r="B5631" s="14">
        <v>33402</v>
      </c>
      <c r="C5631" s="25">
        <v>1207.83</v>
      </c>
      <c r="D5631" s="25">
        <v>1207.83</v>
      </c>
      <c r="E5631" s="25">
        <v>1200.56</v>
      </c>
      <c r="F5631" s="16">
        <v>1202.3699999999999</v>
      </c>
      <c r="G5631" s="28">
        <f ca="1">IFERROR($F5631/OFFSET($F5631,G$12,)-1,"")</f>
        <v>-4.792411601112545E-3</v>
      </c>
      <c r="H5631" s="29">
        <f ca="1">IFERROR($F5631/OFFSET($F5631,H$12,)-1,"")</f>
        <v>-1.6932661804624383E-2</v>
      </c>
      <c r="I5631" s="29">
        <f ca="1">IFERROR($F5631/OFFSET($F5631,I$12,)-1,"")</f>
        <v>7.9048401428403192E-3</v>
      </c>
      <c r="J5631" s="29" t="str">
        <f ca="1">IFERROR($F5631/OFFSET($F5631,J$12,)-1,"")</f>
        <v/>
      </c>
      <c r="K5631" s="30">
        <f>F5631/VLOOKUP(YEAR(B5631),$Z$13:$AB$35,3,FALSE)-1</f>
        <v>0.20236999999999994</v>
      </c>
      <c r="L5631" s="21">
        <f>MAX(F5631:$F$5741)</f>
        <v>1257.96</v>
      </c>
      <c r="M5631" s="28">
        <f ca="1">IF(OFFSET($O5631,M$12,)&lt;&gt;"",_xlfn.STDEV.S(OFFSET($O5631,,,M$12))*SQRT($J$12/$G$12),"")</f>
        <v>0.14271576806797337</v>
      </c>
      <c r="N5631" s="30">
        <f ca="1">IF(OFFSET($O5631,N$12,)&lt;&gt;"",_xlfn.STDEV.S(OFFSET($O5631,,,N$12))*SQRT($J$12/$G$12),"")</f>
        <v>0.13538878162586473</v>
      </c>
      <c r="O5631" s="4">
        <f t="shared" ca="1" si="87"/>
        <v>-4.8039320274101223E-3</v>
      </c>
    </row>
    <row r="5632" spans="2:15" x14ac:dyDescent="0.2">
      <c r="B5632" s="14">
        <v>33401</v>
      </c>
      <c r="C5632" s="25">
        <v>1211.07</v>
      </c>
      <c r="D5632" s="25">
        <v>1211.79</v>
      </c>
      <c r="E5632" s="25">
        <v>1208.1600000000001</v>
      </c>
      <c r="F5632" s="16">
        <v>1208.1600000000001</v>
      </c>
      <c r="G5632" s="28">
        <f ca="1">IFERROR($F5632/OFFSET($F5632,G$12,)-1,"")</f>
        <v>-2.5840219930816088E-3</v>
      </c>
      <c r="H5632" s="29">
        <f ca="1">IFERROR($F5632/OFFSET($F5632,H$12,)-1,"")</f>
        <v>-1.5362547982493924E-2</v>
      </c>
      <c r="I5632" s="29">
        <f ca="1">IFERROR($F5632/OFFSET($F5632,I$12,)-1,"")</f>
        <v>2.2356863607900346E-2</v>
      </c>
      <c r="J5632" s="29" t="str">
        <f ca="1">IFERROR($F5632/OFFSET($F5632,J$12,)-1,"")</f>
        <v/>
      </c>
      <c r="K5632" s="30">
        <f>F5632/VLOOKUP(YEAR(B5632),$Z$13:$AB$35,3,FALSE)-1</f>
        <v>0.20816000000000012</v>
      </c>
      <c r="L5632" s="21">
        <f>MAX(F5632:$F$5741)</f>
        <v>1257.96</v>
      </c>
      <c r="M5632" s="28">
        <f ca="1">IF(OFFSET($O5632,M$12,)&lt;&gt;"",_xlfn.STDEV.S(OFFSET($O5632,,,M$12))*SQRT($J$12/$G$12),"")</f>
        <v>0.14245205901854879</v>
      </c>
      <c r="N5632" s="30">
        <f ca="1">IF(OFFSET($O5632,N$12,)&lt;&gt;"",_xlfn.STDEV.S(OFFSET($O5632,,,N$12))*SQRT($J$12/$G$12),"")</f>
        <v>0.1357299853208527</v>
      </c>
      <c r="O5632" s="4">
        <f t="shared" ca="1" si="87"/>
        <v>-2.5873663403989649E-3</v>
      </c>
    </row>
    <row r="5633" spans="2:15" x14ac:dyDescent="0.2">
      <c r="B5633" s="14">
        <v>33400</v>
      </c>
      <c r="C5633" s="25">
        <v>1212.25</v>
      </c>
      <c r="D5633" s="25">
        <v>1213.48</v>
      </c>
      <c r="E5633" s="25">
        <v>1211.25</v>
      </c>
      <c r="F5633" s="16">
        <v>1211.29</v>
      </c>
      <c r="G5633" s="28">
        <f ca="1">IFERROR($F5633/OFFSET($F5633,G$12,)-1,"")</f>
        <v>-7.4295431656601352E-5</v>
      </c>
      <c r="H5633" s="29">
        <f ca="1">IFERROR($F5633/OFFSET($F5633,H$12,)-1,"")</f>
        <v>-1.364765278286717E-2</v>
      </c>
      <c r="I5633" s="29">
        <f ca="1">IFERROR($F5633/OFFSET($F5633,I$12,)-1,"")</f>
        <v>3.9457311788279492E-2</v>
      </c>
      <c r="J5633" s="29" t="str">
        <f ca="1">IFERROR($F5633/OFFSET($F5633,J$12,)-1,"")</f>
        <v/>
      </c>
      <c r="K5633" s="30">
        <f>F5633/VLOOKUP(YEAR(B5633),$Z$13:$AB$35,3,FALSE)-1</f>
        <v>0.21128999999999998</v>
      </c>
      <c r="L5633" s="21">
        <f>MAX(F5633:$F$5741)</f>
        <v>1257.96</v>
      </c>
      <c r="M5633" s="28">
        <f ca="1">IF(OFFSET($O5633,M$12,)&lt;&gt;"",_xlfn.STDEV.S(OFFSET($O5633,,,M$12))*SQRT($J$12/$G$12),"")</f>
        <v>0.14262388049938757</v>
      </c>
      <c r="N5633" s="30">
        <f ca="1">IF(OFFSET($O5633,N$12,)&lt;&gt;"",_xlfn.STDEV.S(OFFSET($O5633,,,N$12))*SQRT($J$12/$G$12),"")</f>
        <v>0.13644400622374145</v>
      </c>
      <c r="O5633" s="4">
        <f t="shared" ca="1" si="87"/>
        <v>-7.4298191698890403E-5</v>
      </c>
    </row>
    <row r="5634" spans="2:15" x14ac:dyDescent="0.2">
      <c r="B5634" s="14">
        <v>33399</v>
      </c>
      <c r="C5634" s="25">
        <v>1215.52</v>
      </c>
      <c r="D5634" s="25">
        <v>1215.52</v>
      </c>
      <c r="E5634" s="25">
        <v>1209.1300000000001</v>
      </c>
      <c r="F5634" s="16">
        <v>1211.3800000000001</v>
      </c>
      <c r="G5634" s="28">
        <f ca="1">IFERROR($F5634/OFFSET($F5634,G$12,)-1,"")</f>
        <v>-4.3888487080018246E-3</v>
      </c>
      <c r="H5634" s="29">
        <f ca="1">IFERROR($F5634/OFFSET($F5634,H$12,)-1,"")</f>
        <v>-1.4753725030906217E-2</v>
      </c>
      <c r="I5634" s="29">
        <f ca="1">IFERROR($F5634/OFFSET($F5634,I$12,)-1,"")</f>
        <v>1.2935756035153068E-2</v>
      </c>
      <c r="J5634" s="29" t="str">
        <f ca="1">IFERROR($F5634/OFFSET($F5634,J$12,)-1,"")</f>
        <v/>
      </c>
      <c r="K5634" s="30">
        <f>F5634/VLOOKUP(YEAR(B5634),$Z$13:$AB$35,3,FALSE)-1</f>
        <v>0.21138000000000012</v>
      </c>
      <c r="L5634" s="21">
        <f>MAX(F5634:$F$5741)</f>
        <v>1257.96</v>
      </c>
      <c r="M5634" s="28">
        <f ca="1">IF(OFFSET($O5634,M$12,)&lt;&gt;"",_xlfn.STDEV.S(OFFSET($O5634,,,M$12))*SQRT($J$12/$G$12),"")</f>
        <v>0.14393604411976252</v>
      </c>
      <c r="N5634" s="30">
        <f ca="1">IF(OFFSET($O5634,N$12,)&lt;&gt;"",_xlfn.STDEV.S(OFFSET($O5634,,,N$12))*SQRT($J$12/$G$12),"")</f>
        <v>0.13750449347828991</v>
      </c>
      <c r="O5634" s="4">
        <f t="shared" ca="1" si="87"/>
        <v>-4.3985079768999891E-3</v>
      </c>
    </row>
    <row r="5635" spans="2:15" x14ac:dyDescent="0.2">
      <c r="B5635" s="14">
        <v>33396</v>
      </c>
      <c r="C5635" s="25">
        <v>1223.44</v>
      </c>
      <c r="D5635" s="25">
        <v>1223.44</v>
      </c>
      <c r="E5635" s="25">
        <v>1215.9100000000001</v>
      </c>
      <c r="F5635" s="16">
        <v>1216.72</v>
      </c>
      <c r="G5635" s="28">
        <f ca="1">IFERROR($F5635/OFFSET($F5635,G$12,)-1,"")</f>
        <v>-5.1999869182718372E-3</v>
      </c>
      <c r="H5635" s="29">
        <f ca="1">IFERROR($F5635/OFFSET($F5635,H$12,)-1,"")</f>
        <v>1.0329823629056323E-2</v>
      </c>
      <c r="I5635" s="29">
        <f ca="1">IFERROR($F5635/OFFSET($F5635,I$12,)-1,"")</f>
        <v>5.495549844223957E-3</v>
      </c>
      <c r="J5635" s="29" t="str">
        <f ca="1">IFERROR($F5635/OFFSET($F5635,J$12,)-1,"")</f>
        <v/>
      </c>
      <c r="K5635" s="30">
        <f>F5635/VLOOKUP(YEAR(B5635),$Z$13:$AB$35,3,FALSE)-1</f>
        <v>0.21672000000000002</v>
      </c>
      <c r="L5635" s="21">
        <f>MAX(F5635:$F$5741)</f>
        <v>1257.96</v>
      </c>
      <c r="M5635" s="28">
        <f ca="1">IF(OFFSET($O5635,M$12,)&lt;&gt;"",_xlfn.STDEV.S(OFFSET($O5635,,,M$12))*SQRT($J$12/$G$12),"")</f>
        <v>0.14438422336765186</v>
      </c>
      <c r="N5635" s="30">
        <f ca="1">IF(OFFSET($O5635,N$12,)&lt;&gt;"",_xlfn.STDEV.S(OFFSET($O5635,,,N$12))*SQRT($J$12/$G$12),"")</f>
        <v>0.1377451080887582</v>
      </c>
      <c r="O5635" s="4">
        <f t="shared" ca="1" si="87"/>
        <v>-5.2135539027788093E-3</v>
      </c>
    </row>
    <row r="5636" spans="2:15" x14ac:dyDescent="0.2">
      <c r="B5636" s="14">
        <v>33395</v>
      </c>
      <c r="C5636" s="25">
        <v>1226.67</v>
      </c>
      <c r="D5636" s="25">
        <v>1226.67</v>
      </c>
      <c r="E5636" s="25">
        <v>1222.3900000000001</v>
      </c>
      <c r="F5636" s="16">
        <v>1223.08</v>
      </c>
      <c r="G5636" s="28">
        <f ca="1">IFERROR($F5636/OFFSET($F5636,G$12,)-1,"")</f>
        <v>-3.2029078817613632E-3</v>
      </c>
      <c r="H5636" s="29">
        <f ca="1">IFERROR($F5636/OFFSET($F5636,H$12,)-1,"")</f>
        <v>3.247482293750692E-2</v>
      </c>
      <c r="I5636" s="29">
        <f ca="1">IFERROR($F5636/OFFSET($F5636,I$12,)-1,"")</f>
        <v>-3.4327748263185409E-4</v>
      </c>
      <c r="J5636" s="29" t="str">
        <f ca="1">IFERROR($F5636/OFFSET($F5636,J$12,)-1,"")</f>
        <v/>
      </c>
      <c r="K5636" s="30">
        <f>F5636/VLOOKUP(YEAR(B5636),$Z$13:$AB$35,3,FALSE)-1</f>
        <v>0.22307999999999995</v>
      </c>
      <c r="L5636" s="21">
        <f>MAX(F5636:$F$5741)</f>
        <v>1257.96</v>
      </c>
      <c r="M5636" s="28">
        <f ca="1">IF(OFFSET($O5636,M$12,)&lt;&gt;"",_xlfn.STDEV.S(OFFSET($O5636,,,M$12))*SQRT($J$12/$G$12),"")</f>
        <v>0.15136238923254786</v>
      </c>
      <c r="N5636" s="30">
        <f ca="1">IF(OFFSET($O5636,N$12,)&lt;&gt;"",_xlfn.STDEV.S(OFFSET($O5636,,,N$12))*SQRT($J$12/$G$12),"")</f>
        <v>0.13729753602878347</v>
      </c>
      <c r="O5636" s="4">
        <f t="shared" ca="1" si="87"/>
        <v>-3.2080481700587403E-3</v>
      </c>
    </row>
    <row r="5637" spans="2:15" x14ac:dyDescent="0.2">
      <c r="B5637" s="14">
        <v>33394</v>
      </c>
      <c r="C5637" s="25">
        <v>1224.0999999999999</v>
      </c>
      <c r="D5637" s="25">
        <v>1228.04</v>
      </c>
      <c r="E5637" s="25">
        <v>1223.9000000000001</v>
      </c>
      <c r="F5637" s="16">
        <v>1227.01</v>
      </c>
      <c r="G5637" s="28">
        <f ca="1">IFERROR($F5637/OFFSET($F5637,G$12,)-1,"")</f>
        <v>-8.4687105573877375E-4</v>
      </c>
      <c r="H5637" s="29">
        <f ca="1">IFERROR($F5637/OFFSET($F5637,H$12,)-1,"")</f>
        <v>4.8547256879165834E-2</v>
      </c>
      <c r="I5637" s="29">
        <f ca="1">IFERROR($F5637/OFFSET($F5637,I$12,)-1,"")</f>
        <v>3.9683838449957598E-3</v>
      </c>
      <c r="J5637" s="29" t="str">
        <f ca="1">IFERROR($F5637/OFFSET($F5637,J$12,)-1,"")</f>
        <v/>
      </c>
      <c r="K5637" s="30">
        <f>F5637/VLOOKUP(YEAR(B5637),$Z$13:$AB$35,3,FALSE)-1</f>
        <v>0.22700999999999993</v>
      </c>
      <c r="L5637" s="21">
        <f>MAX(F5637:$F$5741)</f>
        <v>1257.96</v>
      </c>
      <c r="M5637" s="28">
        <f ca="1">IF(OFFSET($O5637,M$12,)&lt;&gt;"",_xlfn.STDEV.S(OFFSET($O5637,,,M$12))*SQRT($J$12/$G$12),"")</f>
        <v>0.15538704899118277</v>
      </c>
      <c r="N5637" s="30">
        <f ca="1">IF(OFFSET($O5637,N$12,)&lt;&gt;"",_xlfn.STDEV.S(OFFSET($O5637,,,N$12))*SQRT($J$12/$G$12),"")</f>
        <v>0.15237880809802598</v>
      </c>
      <c r="O5637" s="4">
        <f t="shared" ca="1" si="87"/>
        <v>-8.4722985361595821E-4</v>
      </c>
    </row>
    <row r="5638" spans="2:15" x14ac:dyDescent="0.2">
      <c r="B5638" s="14">
        <v>33393</v>
      </c>
      <c r="C5638" s="25">
        <v>1229.78</v>
      </c>
      <c r="D5638" s="25">
        <v>1230.6300000000001</v>
      </c>
      <c r="E5638" s="25">
        <v>1227.42</v>
      </c>
      <c r="F5638" s="16">
        <v>1228.05</v>
      </c>
      <c r="G5638" s="28">
        <f ca="1">IFERROR($F5638/OFFSET($F5638,G$12,)-1,"")</f>
        <v>-1.1955885223502438E-3</v>
      </c>
      <c r="H5638" s="29">
        <f ca="1">IFERROR($F5638/OFFSET($F5638,H$12,)-1,"")</f>
        <v>4.4411181888538431E-2</v>
      </c>
      <c r="I5638" s="29">
        <f ca="1">IFERROR($F5638/OFFSET($F5638,I$12,)-1,"")</f>
        <v>6.5901099171317146E-3</v>
      </c>
      <c r="J5638" s="29" t="str">
        <f ca="1">IFERROR($F5638/OFFSET($F5638,J$12,)-1,"")</f>
        <v/>
      </c>
      <c r="K5638" s="30">
        <f>F5638/VLOOKUP(YEAR(B5638),$Z$13:$AB$35,3,FALSE)-1</f>
        <v>0.22804999999999986</v>
      </c>
      <c r="L5638" s="21">
        <f>MAX(F5638:$F$5741)</f>
        <v>1257.96</v>
      </c>
      <c r="M5638" s="28">
        <f ca="1">IF(OFFSET($O5638,M$12,)&lt;&gt;"",_xlfn.STDEV.S(OFFSET($O5638,,,M$12))*SQRT($J$12/$G$12),"")</f>
        <v>0.15560186594575828</v>
      </c>
      <c r="N5638" s="30">
        <f ca="1">IF(OFFSET($O5638,N$12,)&lt;&gt;"",_xlfn.STDEV.S(OFFSET($O5638,,,N$12))*SQRT($J$12/$G$12),"")</f>
        <v>0.15245530218265582</v>
      </c>
      <c r="O5638" s="4">
        <f t="shared" ca="1" si="87"/>
        <v>-1.1963038084897364E-3</v>
      </c>
    </row>
    <row r="5639" spans="2:15" x14ac:dyDescent="0.2">
      <c r="B5639" s="14">
        <v>33392</v>
      </c>
      <c r="C5639" s="25">
        <v>1209.7</v>
      </c>
      <c r="D5639" s="25">
        <v>1238.8499999999999</v>
      </c>
      <c r="E5639" s="25">
        <v>1209.7</v>
      </c>
      <c r="F5639" s="16">
        <v>1229.52</v>
      </c>
      <c r="G5639" s="28">
        <f ca="1">IFERROR($F5639/OFFSET($F5639,G$12,)-1,"")</f>
        <v>2.0958581060882775E-2</v>
      </c>
      <c r="H5639" s="29">
        <f ca="1">IFERROR($F5639/OFFSET($F5639,H$12,)-1,"")</f>
        <v>4.7916133981078968E-2</v>
      </c>
      <c r="I5639" s="29">
        <f ca="1">IFERROR($F5639/OFFSET($F5639,I$12,)-1,"")</f>
        <v>4.1496814509245361E-4</v>
      </c>
      <c r="J5639" s="29" t="str">
        <f ca="1">IFERROR($F5639/OFFSET($F5639,J$12,)-1,"")</f>
        <v/>
      </c>
      <c r="K5639" s="30">
        <f>F5639/VLOOKUP(YEAR(B5639),$Z$13:$AB$35,3,FALSE)-1</f>
        <v>0.22951999999999995</v>
      </c>
      <c r="L5639" s="21">
        <f>MAX(F5639:$F$5741)</f>
        <v>1257.96</v>
      </c>
      <c r="M5639" s="28">
        <f ca="1">IF(OFFSET($O5639,M$12,)&lt;&gt;"",_xlfn.STDEV.S(OFFSET($O5639,,,M$12))*SQRT($J$12/$G$12),"")</f>
        <v>0.15570519488124118</v>
      </c>
      <c r="N5639" s="30">
        <f ca="1">IF(OFFSET($O5639,N$12,)&lt;&gt;"",_xlfn.STDEV.S(OFFSET($O5639,,,N$12))*SQRT($J$12/$G$12),"")</f>
        <v>0.15245002170419114</v>
      </c>
      <c r="O5639" s="4">
        <f t="shared" ca="1" si="87"/>
        <v>2.0741971328207594E-2</v>
      </c>
    </row>
    <row r="5640" spans="2:15" x14ac:dyDescent="0.2">
      <c r="B5640" s="14">
        <v>33389</v>
      </c>
      <c r="C5640" s="25">
        <v>1187.55</v>
      </c>
      <c r="D5640" s="25">
        <v>1206.44</v>
      </c>
      <c r="E5640" s="25">
        <v>1187.55</v>
      </c>
      <c r="F5640" s="16">
        <v>1204.28</v>
      </c>
      <c r="G5640" s="28">
        <f ca="1">IFERROR($F5640/OFFSET($F5640,G$12,)-1,"")</f>
        <v>1.6604620930095182E-2</v>
      </c>
      <c r="H5640" s="29">
        <f ca="1">IFERROR($F5640/OFFSET($F5640,H$12,)-1,"")</f>
        <v>2.6089327403166163E-2</v>
      </c>
      <c r="I5640" s="29">
        <f ca="1">IFERROR($F5640/OFFSET($F5640,I$12,)-1,"")</f>
        <v>-1.901239797331411E-2</v>
      </c>
      <c r="J5640" s="29" t="str">
        <f ca="1">IFERROR($F5640/OFFSET($F5640,J$12,)-1,"")</f>
        <v/>
      </c>
      <c r="K5640" s="30">
        <f>F5640/VLOOKUP(YEAR(B5640),$Z$13:$AB$35,3,FALSE)-1</f>
        <v>0.20428000000000002</v>
      </c>
      <c r="L5640" s="21">
        <f>MAX(F5640:$F$5741)</f>
        <v>1257.96</v>
      </c>
      <c r="M5640" s="28">
        <f ca="1">IF(OFFSET($O5640,M$12,)&lt;&gt;"",_xlfn.STDEV.S(OFFSET($O5640,,,M$12))*SQRT($J$12/$G$12),"")</f>
        <v>0.1438394382649347</v>
      </c>
      <c r="N5640" s="30">
        <f ca="1">IF(OFFSET($O5640,N$12,)&lt;&gt;"",_xlfn.STDEV.S(OFFSET($O5640,,,N$12))*SQRT($J$12/$G$12),"")</f>
        <v>0.14981035358183892</v>
      </c>
      <c r="O5640" s="4">
        <f t="shared" ca="1" si="87"/>
        <v>1.6468271495541188E-2</v>
      </c>
    </row>
    <row r="5641" spans="2:15" x14ac:dyDescent="0.2">
      <c r="B5641" s="14">
        <v>33387</v>
      </c>
      <c r="C5641" s="25">
        <v>1171.33</v>
      </c>
      <c r="D5641" s="25">
        <v>1184.6099999999999</v>
      </c>
      <c r="E5641" s="25">
        <v>1171.33</v>
      </c>
      <c r="F5641" s="16">
        <v>1184.6099999999999</v>
      </c>
      <c r="G5641" s="28">
        <f ca="1">IFERROR($F5641/OFFSET($F5641,G$12,)-1,"")</f>
        <v>1.2314134336010918E-2</v>
      </c>
      <c r="H5641" s="29">
        <f ca="1">IFERROR($F5641/OFFSET($F5641,H$12,)-1,"")</f>
        <v>8.7281583160190301E-3</v>
      </c>
      <c r="I5641" s="29">
        <f ca="1">IFERROR($F5641/OFFSET($F5641,I$12,)-1,"")</f>
        <v>-3.8465909090909189E-2</v>
      </c>
      <c r="J5641" s="29" t="str">
        <f ca="1">IFERROR($F5641/OFFSET($F5641,J$12,)-1,"")</f>
        <v/>
      </c>
      <c r="K5641" s="30">
        <f>F5641/VLOOKUP(YEAR(B5641),$Z$13:$AB$35,3,FALSE)-1</f>
        <v>0.18460999999999994</v>
      </c>
      <c r="L5641" s="21">
        <f>MAX(F5641:$F$5741)</f>
        <v>1257.96</v>
      </c>
      <c r="M5641" s="28">
        <f ca="1">IF(OFFSET($O5641,M$12,)&lt;&gt;"",_xlfn.STDEV.S(OFFSET($O5641,,,M$12))*SQRT($J$12/$G$12),"")</f>
        <v>0.13685081843632479</v>
      </c>
      <c r="N5641" s="30">
        <f ca="1">IF(OFFSET($O5641,N$12,)&lt;&gt;"",_xlfn.STDEV.S(OFFSET($O5641,,,N$12))*SQRT($J$12/$G$12),"")</f>
        <v>0.14689218848920285</v>
      </c>
      <c r="O5641" s="4">
        <f t="shared" ca="1" si="87"/>
        <v>1.2238932121171978E-2</v>
      </c>
    </row>
    <row r="5642" spans="2:15" x14ac:dyDescent="0.2">
      <c r="B5642" s="14">
        <v>33386</v>
      </c>
      <c r="C5642" s="25">
        <v>1175.94</v>
      </c>
      <c r="D5642" s="25">
        <v>1176.26</v>
      </c>
      <c r="E5642" s="25">
        <v>1169.77</v>
      </c>
      <c r="F5642" s="16">
        <v>1170.2</v>
      </c>
      <c r="G5642" s="28">
        <f ca="1">IFERROR($F5642/OFFSET($F5642,G$12,)-1,"")</f>
        <v>-4.7881071243290885E-3</v>
      </c>
      <c r="H5642" s="29">
        <f ca="1">IFERROR($F5642/OFFSET($F5642,H$12,)-1,"")</f>
        <v>-1.5102775668318635E-3</v>
      </c>
      <c r="I5642" s="29">
        <f ca="1">IFERROR($F5642/OFFSET($F5642,I$12,)-1,"")</f>
        <v>-4.772755014851271E-2</v>
      </c>
      <c r="J5642" s="29" t="str">
        <f ca="1">IFERROR($F5642/OFFSET($F5642,J$12,)-1,"")</f>
        <v/>
      </c>
      <c r="K5642" s="30">
        <f>F5642/VLOOKUP(YEAR(B5642),$Z$13:$AB$35,3,FALSE)-1</f>
        <v>0.17020000000000013</v>
      </c>
      <c r="L5642" s="21">
        <f>MAX(F5642:$F$5741)</f>
        <v>1257.96</v>
      </c>
      <c r="M5642" s="28">
        <f ca="1">IF(OFFSET($O5642,M$12,)&lt;&gt;"",_xlfn.STDEV.S(OFFSET($O5642,,,M$12))*SQRT($J$12/$G$12),"")</f>
        <v>0.13143904792987809</v>
      </c>
      <c r="N5642" s="30">
        <f ca="1">IF(OFFSET($O5642,N$12,)&lt;&gt;"",_xlfn.STDEV.S(OFFSET($O5642,,,N$12))*SQRT($J$12/$G$12),"")</f>
        <v>0.1473879124874552</v>
      </c>
      <c r="O5642" s="4">
        <f t="shared" ca="1" si="87"/>
        <v>-4.7996068318179779E-3</v>
      </c>
    </row>
    <row r="5643" spans="2:15" x14ac:dyDescent="0.2">
      <c r="B5643" s="14">
        <v>33385</v>
      </c>
      <c r="C5643" s="25">
        <v>1173.3</v>
      </c>
      <c r="D5643" s="25">
        <v>1175.83</v>
      </c>
      <c r="E5643" s="25">
        <v>1171.58</v>
      </c>
      <c r="F5643" s="16">
        <v>1175.83</v>
      </c>
      <c r="G5643" s="28">
        <f ca="1">IFERROR($F5643/OFFSET($F5643,G$12,)-1,"")</f>
        <v>2.1563112588425248E-3</v>
      </c>
      <c r="H5643" s="29">
        <f ca="1">IFERROR($F5643/OFFSET($F5643,H$12,)-1,"")</f>
        <v>5.077400439357449E-3</v>
      </c>
      <c r="I5643" s="29">
        <f ca="1">IFERROR($F5643/OFFSET($F5643,I$12,)-1,"")</f>
        <v>-3.7159866034506828E-2</v>
      </c>
      <c r="J5643" s="29" t="str">
        <f ca="1">IFERROR($F5643/OFFSET($F5643,J$12,)-1,"")</f>
        <v/>
      </c>
      <c r="K5643" s="30">
        <f>F5643/VLOOKUP(YEAR(B5643),$Z$13:$AB$35,3,FALSE)-1</f>
        <v>0.17582999999999993</v>
      </c>
      <c r="L5643" s="21">
        <f>MAX(F5643:$F$5741)</f>
        <v>1257.96</v>
      </c>
      <c r="M5643" s="28">
        <f ca="1">IF(OFFSET($O5643,M$12,)&lt;&gt;"",_xlfn.STDEV.S(OFFSET($O5643,,,M$12))*SQRT($J$12/$G$12),"")</f>
        <v>0.13150826365812385</v>
      </c>
      <c r="N5643" s="30">
        <f ca="1">IF(OFFSET($O5643,N$12,)&lt;&gt;"",_xlfn.STDEV.S(OFFSET($O5643,,,N$12))*SQRT($J$12/$G$12),"")</f>
        <v>0.1503128031563418</v>
      </c>
      <c r="O5643" s="4">
        <f t="shared" ca="1" si="87"/>
        <v>2.1539897563756325E-3</v>
      </c>
    </row>
    <row r="5644" spans="2:15" x14ac:dyDescent="0.2">
      <c r="B5644" s="14">
        <v>33382</v>
      </c>
      <c r="C5644" s="25">
        <v>1174.8</v>
      </c>
      <c r="D5644" s="25">
        <v>1174.8800000000001</v>
      </c>
      <c r="E5644" s="25">
        <v>1172.48</v>
      </c>
      <c r="F5644" s="16">
        <v>1173.3</v>
      </c>
      <c r="G5644" s="28">
        <f ca="1">IFERROR($F5644/OFFSET($F5644,G$12,)-1,"")</f>
        <v>-3.0673278462256537E-4</v>
      </c>
      <c r="H5644" s="29">
        <f ca="1">IFERROR($F5644/OFFSET($F5644,H$12,)-1,"")</f>
        <v>-6.292717217314725E-3</v>
      </c>
      <c r="I5644" s="29">
        <f ca="1">IFERROR($F5644/OFFSET($F5644,I$12,)-1,"")</f>
        <v>-3.3756351448171351E-2</v>
      </c>
      <c r="J5644" s="29" t="str">
        <f ca="1">IFERROR($F5644/OFFSET($F5644,J$12,)-1,"")</f>
        <v/>
      </c>
      <c r="K5644" s="30">
        <f>F5644/VLOOKUP(YEAR(B5644),$Z$13:$AB$35,3,FALSE)-1</f>
        <v>0.17330000000000001</v>
      </c>
      <c r="L5644" s="21">
        <f>MAX(F5644:$F$5741)</f>
        <v>1257.96</v>
      </c>
      <c r="M5644" s="28">
        <f ca="1">IF(OFFSET($O5644,M$12,)&lt;&gt;"",_xlfn.STDEV.S(OFFSET($O5644,,,M$12))*SQRT($J$12/$G$12),"")</f>
        <v>0.13395037497150766</v>
      </c>
      <c r="N5644" s="30">
        <f ca="1">IF(OFFSET($O5644,N$12,)&lt;&gt;"",_xlfn.STDEV.S(OFFSET($O5644,,,N$12))*SQRT($J$12/$G$12),"")</f>
        <v>0.15416309380923882</v>
      </c>
      <c r="O5644" s="4">
        <f t="shared" ca="1" si="87"/>
        <v>-3.0677983674501152E-4</v>
      </c>
    </row>
    <row r="5645" spans="2:15" x14ac:dyDescent="0.2">
      <c r="B5645" s="14">
        <v>33381</v>
      </c>
      <c r="C5645" s="25">
        <v>1174.3599999999999</v>
      </c>
      <c r="D5645" s="25">
        <v>1174.49</v>
      </c>
      <c r="E5645" s="25">
        <v>1170.8399999999999</v>
      </c>
      <c r="F5645" s="16">
        <v>1173.6600000000001</v>
      </c>
      <c r="G5645" s="28">
        <f ca="1">IFERROR($F5645/OFFSET($F5645,G$12,)-1,"")</f>
        <v>-5.9606934841094361E-4</v>
      </c>
      <c r="H5645" s="29">
        <f ca="1">IFERROR($F5645/OFFSET($F5645,H$12,)-1,"")</f>
        <v>-8.3478378424048927E-3</v>
      </c>
      <c r="I5645" s="29">
        <f ca="1">IFERROR($F5645/OFFSET($F5645,I$12,)-1,"")</f>
        <v>-4.9190686822534357E-2</v>
      </c>
      <c r="J5645" s="29" t="str">
        <f ca="1">IFERROR($F5645/OFFSET($F5645,J$12,)-1,"")</f>
        <v/>
      </c>
      <c r="K5645" s="30">
        <f>F5645/VLOOKUP(YEAR(B5645),$Z$13:$AB$35,3,FALSE)-1</f>
        <v>0.17366000000000015</v>
      </c>
      <c r="L5645" s="21">
        <f>MAX(F5645:$F$5741)</f>
        <v>1257.96</v>
      </c>
      <c r="M5645" s="28">
        <f ca="1">IF(OFFSET($O5645,M$12,)&lt;&gt;"",_xlfn.STDEV.S(OFFSET($O5645,,,M$12))*SQRT($J$12/$G$12),"")</f>
        <v>0.13626009675870912</v>
      </c>
      <c r="N5645" s="30">
        <f ca="1">IF(OFFSET($O5645,N$12,)&lt;&gt;"",_xlfn.STDEV.S(OFFSET($O5645,,,N$12))*SQRT($J$12/$G$12),"")</f>
        <v>0.15798667925849835</v>
      </c>
      <c r="O5645" s="4">
        <f t="shared" ca="1" si="87"/>
        <v>-5.9624706837079064E-4</v>
      </c>
    </row>
    <row r="5646" spans="2:15" x14ac:dyDescent="0.2">
      <c r="B5646" s="14">
        <v>33380</v>
      </c>
      <c r="C5646" s="25">
        <v>1170.3800000000001</v>
      </c>
      <c r="D5646" s="25">
        <v>1174.3599999999999</v>
      </c>
      <c r="E5646" s="25">
        <v>1168.71</v>
      </c>
      <c r="F5646" s="16">
        <v>1174.3599999999999</v>
      </c>
      <c r="G5646" s="28">
        <f ca="1">IFERROR($F5646/OFFSET($F5646,G$12,)-1,"")</f>
        <v>2.0393013473039012E-3</v>
      </c>
      <c r="H5646" s="29">
        <f ca="1">IFERROR($F5646/OFFSET($F5646,H$12,)-1,"")</f>
        <v>-1.284422178137945E-2</v>
      </c>
      <c r="I5646" s="29">
        <f ca="1">IFERROR($F5646/OFFSET($F5646,I$12,)-1,"")</f>
        <v>-6.0669807472344739E-2</v>
      </c>
      <c r="J5646" s="29" t="str">
        <f ca="1">IFERROR($F5646/OFFSET($F5646,J$12,)-1,"")</f>
        <v/>
      </c>
      <c r="K5646" s="30">
        <f>F5646/VLOOKUP(YEAR(B5646),$Z$13:$AB$35,3,FALSE)-1</f>
        <v>0.17435999999999985</v>
      </c>
      <c r="L5646" s="21">
        <f>MAX(F5646:$F$5741)</f>
        <v>1257.96</v>
      </c>
      <c r="M5646" s="28">
        <f ca="1">IF(OFFSET($O5646,M$12,)&lt;&gt;"",_xlfn.STDEV.S(OFFSET($O5646,,,M$12))*SQRT($J$12/$G$12),"")</f>
        <v>0.13776473690428553</v>
      </c>
      <c r="N5646" s="30">
        <f ca="1">IF(OFFSET($O5646,N$12,)&lt;&gt;"",_xlfn.STDEV.S(OFFSET($O5646,,,N$12))*SQRT($J$12/$G$12),"")</f>
        <v>0.15952400442696943</v>
      </c>
      <c r="O5646" s="4">
        <f t="shared" ca="1" si="87"/>
        <v>2.0372247949760679E-3</v>
      </c>
    </row>
    <row r="5647" spans="2:15" x14ac:dyDescent="0.2">
      <c r="B5647" s="14">
        <v>33379</v>
      </c>
      <c r="C5647" s="25">
        <v>1171.93</v>
      </c>
      <c r="D5647" s="25">
        <v>1174.54</v>
      </c>
      <c r="E5647" s="25">
        <v>1171.52</v>
      </c>
      <c r="F5647" s="16">
        <v>1171.97</v>
      </c>
      <c r="G5647" s="28">
        <f ca="1">IFERROR($F5647/OFFSET($F5647,G$12,)-1,"")</f>
        <v>1.7779449349937249E-3</v>
      </c>
      <c r="H5647" s="29">
        <f ca="1">IFERROR($F5647/OFFSET($F5647,H$12,)-1,"")</f>
        <v>-1.7578419702583559E-2</v>
      </c>
      <c r="I5647" s="29">
        <f ca="1">IFERROR($F5647/OFFSET($F5647,I$12,)-1,"")</f>
        <v>-6.5816952827331132E-2</v>
      </c>
      <c r="J5647" s="29" t="str">
        <f ca="1">IFERROR($F5647/OFFSET($F5647,J$12,)-1,"")</f>
        <v/>
      </c>
      <c r="K5647" s="30">
        <f>F5647/VLOOKUP(YEAR(B5647),$Z$13:$AB$35,3,FALSE)-1</f>
        <v>0.17196999999999996</v>
      </c>
      <c r="L5647" s="21">
        <f>MAX(F5647:$F$5741)</f>
        <v>1257.96</v>
      </c>
      <c r="M5647" s="28">
        <f ca="1">IF(OFFSET($O5647,M$12,)&lt;&gt;"",_xlfn.STDEV.S(OFFSET($O5647,,,M$12))*SQRT($J$12/$G$12),"")</f>
        <v>0.13852797857914273</v>
      </c>
      <c r="N5647" s="30">
        <f ca="1">IF(OFFSET($O5647,N$12,)&lt;&gt;"",_xlfn.STDEV.S(OFFSET($O5647,,,N$12))*SQRT($J$12/$G$12),"")</f>
        <v>0.16274454512743172</v>
      </c>
      <c r="O5647" s="4">
        <f t="shared" ref="O5647:O5710" ca="1" si="88">IFERROR(LN(1+G5647),"")</f>
        <v>1.7763662618167982E-3</v>
      </c>
    </row>
    <row r="5648" spans="2:15" x14ac:dyDescent="0.2">
      <c r="B5648" s="14">
        <v>33375</v>
      </c>
      <c r="C5648" s="25">
        <v>1178.1300000000001</v>
      </c>
      <c r="D5648" s="25">
        <v>1178.1300000000001</v>
      </c>
      <c r="E5648" s="25">
        <v>1168.98</v>
      </c>
      <c r="F5648" s="16">
        <v>1169.8900000000001</v>
      </c>
      <c r="G5648" s="28">
        <f ca="1">IFERROR($F5648/OFFSET($F5648,G$12,)-1,"")</f>
        <v>-9.1807610546017493E-3</v>
      </c>
      <c r="H5648" s="29">
        <f ca="1">IFERROR($F5648/OFFSET($F5648,H$12,)-1,"")</f>
        <v>-1.0027586440333636E-2</v>
      </c>
      <c r="I5648" s="29">
        <f ca="1">IFERROR($F5648/OFFSET($F5648,I$12,)-1,"")</f>
        <v>-7.0010175204298974E-2</v>
      </c>
      <c r="J5648" s="29" t="str">
        <f ca="1">IFERROR($F5648/OFFSET($F5648,J$12,)-1,"")</f>
        <v/>
      </c>
      <c r="K5648" s="30">
        <f>F5648/VLOOKUP(YEAR(B5648),$Z$13:$AB$35,3,FALSE)-1</f>
        <v>0.1698900000000001</v>
      </c>
      <c r="L5648" s="21">
        <f>MAX(F5648:$F$5741)</f>
        <v>1257.96</v>
      </c>
      <c r="M5648" s="28">
        <f ca="1">IF(OFFSET($O5648,M$12,)&lt;&gt;"",_xlfn.STDEV.S(OFFSET($O5648,,,M$12))*SQRT($J$12/$G$12),"")</f>
        <v>0.13949261249221889</v>
      </c>
      <c r="N5648" s="30">
        <f ca="1">IF(OFFSET($O5648,N$12,)&lt;&gt;"",_xlfn.STDEV.S(OFFSET($O5648,,,N$12))*SQRT($J$12/$G$12),"")</f>
        <v>0.17020910873232173</v>
      </c>
      <c r="O5648" s="4">
        <f t="shared" ca="1" si="88"/>
        <v>-9.2231639682509702E-3</v>
      </c>
    </row>
    <row r="5649" spans="2:15" x14ac:dyDescent="0.2">
      <c r="B5649" s="14">
        <v>33374</v>
      </c>
      <c r="C5649" s="25">
        <v>1182.52</v>
      </c>
      <c r="D5649" s="25">
        <v>1184.51</v>
      </c>
      <c r="E5649" s="25">
        <v>1178.26</v>
      </c>
      <c r="F5649" s="16">
        <v>1180.73</v>
      </c>
      <c r="G5649" s="28">
        <f ca="1">IFERROR($F5649/OFFSET($F5649,G$12,)-1,"")</f>
        <v>-2.3742332325058513E-3</v>
      </c>
      <c r="H5649" s="29">
        <f ca="1">IFERROR($F5649/OFFSET($F5649,H$12,)-1,"")</f>
        <v>1.3232530399636122E-2</v>
      </c>
      <c r="I5649" s="29">
        <f ca="1">IFERROR($F5649/OFFSET($F5649,I$12,)-1,"")</f>
        <v>-5.5022889522041152E-2</v>
      </c>
      <c r="J5649" s="29" t="str">
        <f ca="1">IFERROR($F5649/OFFSET($F5649,J$12,)-1,"")</f>
        <v/>
      </c>
      <c r="K5649" s="30">
        <f>F5649/VLOOKUP(YEAR(B5649),$Z$13:$AB$35,3,FALSE)-1</f>
        <v>0.18073000000000006</v>
      </c>
      <c r="L5649" s="21">
        <f>MAX(F5649:$F$5741)</f>
        <v>1257.96</v>
      </c>
      <c r="M5649" s="28">
        <f ca="1">IF(OFFSET($O5649,M$12,)&lt;&gt;"",_xlfn.STDEV.S(OFFSET($O5649,,,M$12))*SQRT($J$12/$G$12),"")</f>
        <v>0.15248965811899981</v>
      </c>
      <c r="N5649" s="30">
        <f ca="1">IF(OFFSET($O5649,N$12,)&lt;&gt;"",_xlfn.STDEV.S(OFFSET($O5649,,,N$12))*SQRT($J$12/$G$12),"")</f>
        <v>0.17312079416353043</v>
      </c>
      <c r="O5649" s="4">
        <f t="shared" ca="1" si="88"/>
        <v>-2.3770561933571729E-3</v>
      </c>
    </row>
    <row r="5650" spans="2:15" x14ac:dyDescent="0.2">
      <c r="B5650" s="14">
        <v>33373</v>
      </c>
      <c r="C5650" s="25">
        <v>1189</v>
      </c>
      <c r="D5650" s="25">
        <v>1189.46</v>
      </c>
      <c r="E5650" s="25">
        <v>1181.0899999999999</v>
      </c>
      <c r="F5650" s="16">
        <v>1183.54</v>
      </c>
      <c r="G5650" s="28">
        <f ca="1">IFERROR($F5650/OFFSET($F5650,G$12,)-1,"")</f>
        <v>-5.1276016273832381E-3</v>
      </c>
      <c r="H5650" s="29">
        <f ca="1">IFERROR($F5650/OFFSET($F5650,H$12,)-1,"")</f>
        <v>-1.0343587728173675E-2</v>
      </c>
      <c r="I5650" s="29">
        <f ca="1">IFERROR($F5650/OFFSET($F5650,I$12,)-1,"")</f>
        <v>-4.5023964368131386E-2</v>
      </c>
      <c r="J5650" s="29" t="str">
        <f ca="1">IFERROR($F5650/OFFSET($F5650,J$12,)-1,"")</f>
        <v/>
      </c>
      <c r="K5650" s="30">
        <f>F5650/VLOOKUP(YEAR(B5650),$Z$13:$AB$35,3,FALSE)-1</f>
        <v>0.18354000000000004</v>
      </c>
      <c r="L5650" s="21">
        <f>MAX(F5650:$F$5741)</f>
        <v>1257.96</v>
      </c>
      <c r="M5650" s="28">
        <f ca="1">IF(OFFSET($O5650,M$12,)&lt;&gt;"",_xlfn.STDEV.S(OFFSET($O5650,,,M$12))*SQRT($J$12/$G$12),"")</f>
        <v>0.15307545734332062</v>
      </c>
      <c r="N5650" s="30">
        <f ca="1">IF(OFFSET($O5650,N$12,)&lt;&gt;"",_xlfn.STDEV.S(OFFSET($O5650,,,N$12))*SQRT($J$12/$G$12),"")</f>
        <v>0.19740946108727139</v>
      </c>
      <c r="O5650" s="4">
        <f t="shared" ca="1" si="88"/>
        <v>-5.1407928889517906E-3</v>
      </c>
    </row>
    <row r="5651" spans="2:15" x14ac:dyDescent="0.2">
      <c r="B5651" s="14">
        <v>33372</v>
      </c>
      <c r="C5651" s="25">
        <v>1193.73</v>
      </c>
      <c r="D5651" s="25">
        <v>1193.99</v>
      </c>
      <c r="E5651" s="25">
        <v>1188.6099999999999</v>
      </c>
      <c r="F5651" s="16">
        <v>1189.6400000000001</v>
      </c>
      <c r="G5651" s="28">
        <f ca="1">IFERROR($F5651/OFFSET($F5651,G$12,)-1,"")</f>
        <v>-2.7662749174308665E-3</v>
      </c>
      <c r="H5651" s="29">
        <f ca="1">IFERROR($F5651/OFFSET($F5651,H$12,)-1,"")</f>
        <v>-1.6883320799623069E-2</v>
      </c>
      <c r="I5651" s="29">
        <f ca="1">IFERROR($F5651/OFFSET($F5651,I$12,)-1,"")</f>
        <v>-3.6923699655940001E-2</v>
      </c>
      <c r="J5651" s="29" t="str">
        <f ca="1">IFERROR($F5651/OFFSET($F5651,J$12,)-1,"")</f>
        <v/>
      </c>
      <c r="K5651" s="30">
        <f>F5651/VLOOKUP(YEAR(B5651),$Z$13:$AB$35,3,FALSE)-1</f>
        <v>0.18964000000000003</v>
      </c>
      <c r="L5651" s="21">
        <f>MAX(F5651:$F$5741)</f>
        <v>1257.96</v>
      </c>
      <c r="M5651" s="28">
        <f ca="1">IF(OFFSET($O5651,M$12,)&lt;&gt;"",_xlfn.STDEV.S(OFFSET($O5651,,,M$12))*SQRT($J$12/$G$12),"")</f>
        <v>0.15275884225108083</v>
      </c>
      <c r="N5651" s="30">
        <f ca="1">IF(OFFSET($O5651,N$12,)&lt;&gt;"",_xlfn.STDEV.S(OFFSET($O5651,,,N$12))*SQRT($J$12/$G$12),"")</f>
        <v>0.19968409694119241</v>
      </c>
      <c r="O5651" s="4">
        <f t="shared" ca="1" si="88"/>
        <v>-2.7701081266626446E-3</v>
      </c>
    </row>
    <row r="5652" spans="2:15" x14ac:dyDescent="0.2">
      <c r="B5652" s="14">
        <v>33371</v>
      </c>
      <c r="C5652" s="25">
        <v>1183.32</v>
      </c>
      <c r="D5652" s="25">
        <v>1192.94</v>
      </c>
      <c r="E5652" s="25">
        <v>1183.32</v>
      </c>
      <c r="F5652" s="16">
        <v>1192.94</v>
      </c>
      <c r="G5652" s="28">
        <f ca="1">IFERROR($F5652/OFFSET($F5652,G$12,)-1,"")</f>
        <v>9.4775500533113011E-3</v>
      </c>
      <c r="H5652" s="29">
        <f ca="1">IFERROR($F5652/OFFSET($F5652,H$12,)-1,"")</f>
        <v>-2.4977523498160958E-2</v>
      </c>
      <c r="I5652" s="29">
        <f ca="1">IFERROR($F5652/OFFSET($F5652,I$12,)-1,"")</f>
        <v>-3.2576169198206051E-2</v>
      </c>
      <c r="J5652" s="29" t="str">
        <f ca="1">IFERROR($F5652/OFFSET($F5652,J$12,)-1,"")</f>
        <v/>
      </c>
      <c r="K5652" s="30">
        <f>F5652/VLOOKUP(YEAR(B5652),$Z$13:$AB$35,3,FALSE)-1</f>
        <v>0.19294000000000011</v>
      </c>
      <c r="L5652" s="21">
        <f>MAX(F5652:$F$5741)</f>
        <v>1257.96</v>
      </c>
      <c r="M5652" s="28">
        <f ca="1">IF(OFFSET($O5652,M$12,)&lt;&gt;"",_xlfn.STDEV.S(OFFSET($O5652,,,M$12))*SQRT($J$12/$G$12),"")</f>
        <v>0.15251250562608995</v>
      </c>
      <c r="N5652" s="30">
        <f ca="1">IF(OFFSET($O5652,N$12,)&lt;&gt;"",_xlfn.STDEV.S(OFFSET($O5652,,,N$12))*SQRT($J$12/$G$12),"")</f>
        <v>0.19945707482856617</v>
      </c>
      <c r="O5652" s="4">
        <f t="shared" ca="1" si="88"/>
        <v>9.4329198442360835E-3</v>
      </c>
    </row>
    <row r="5653" spans="2:15" x14ac:dyDescent="0.2">
      <c r="B5653" s="14">
        <v>33368</v>
      </c>
      <c r="C5653" s="25">
        <v>1166.96</v>
      </c>
      <c r="D5653" s="25">
        <v>1181.74</v>
      </c>
      <c r="E5653" s="25">
        <v>1166.96</v>
      </c>
      <c r="F5653" s="16">
        <v>1181.74</v>
      </c>
      <c r="G5653" s="28">
        <f ca="1">IFERROR($F5653/OFFSET($F5653,G$12,)-1,"")</f>
        <v>1.4099252559404807E-2</v>
      </c>
      <c r="H5653" s="29">
        <f ca="1">IFERROR($F5653/OFFSET($F5653,H$12,)-1,"")</f>
        <v>-3.3072592786541954E-2</v>
      </c>
      <c r="I5653" s="29">
        <f ca="1">IFERROR($F5653/OFFSET($F5653,I$12,)-1,"")</f>
        <v>-5.2470373161853212E-2</v>
      </c>
      <c r="J5653" s="29" t="str">
        <f ca="1">IFERROR($F5653/OFFSET($F5653,J$12,)-1,"")</f>
        <v/>
      </c>
      <c r="K5653" s="30">
        <f>F5653/VLOOKUP(YEAR(B5653),$Z$13:$AB$35,3,FALSE)-1</f>
        <v>0.18174000000000001</v>
      </c>
      <c r="L5653" s="21">
        <f>MAX(F5653:$F$5741)</f>
        <v>1257.96</v>
      </c>
      <c r="M5653" s="28">
        <f ca="1">IF(OFFSET($O5653,M$12,)&lt;&gt;"",_xlfn.STDEV.S(OFFSET($O5653,,,M$12))*SQRT($J$12/$G$12),"")</f>
        <v>0.15029732930903156</v>
      </c>
      <c r="N5653" s="30">
        <f ca="1">IF(OFFSET($O5653,N$12,)&lt;&gt;"",_xlfn.STDEV.S(OFFSET($O5653,,,N$12))*SQRT($J$12/$G$12),"")</f>
        <v>0.20321142286211091</v>
      </c>
      <c r="O5653" s="4">
        <f t="shared" ca="1" si="88"/>
        <v>1.4000782587326632E-2</v>
      </c>
    </row>
    <row r="5654" spans="2:15" x14ac:dyDescent="0.2">
      <c r="B5654" s="14">
        <v>33366</v>
      </c>
      <c r="C5654" s="25">
        <v>1193.76</v>
      </c>
      <c r="D5654" s="25">
        <v>1193.76</v>
      </c>
      <c r="E5654" s="25">
        <v>1165.19</v>
      </c>
      <c r="F5654" s="16">
        <v>1165.31</v>
      </c>
      <c r="G5654" s="28">
        <f ca="1">IFERROR($F5654/OFFSET($F5654,G$12,)-1,"")</f>
        <v>-2.5587209739863503E-2</v>
      </c>
      <c r="H5654" s="29">
        <f ca="1">IFERROR($F5654/OFFSET($F5654,H$12,)-1,"")</f>
        <v>-4.4835698068048657E-2</v>
      </c>
      <c r="I5654" s="29">
        <f ca="1">IFERROR($F5654/OFFSET($F5654,I$12,)-1,"")</f>
        <v>-5.9323538908621298E-2</v>
      </c>
      <c r="J5654" s="29" t="str">
        <f ca="1">IFERROR($F5654/OFFSET($F5654,J$12,)-1,"")</f>
        <v/>
      </c>
      <c r="K5654" s="30">
        <f>F5654/VLOOKUP(YEAR(B5654),$Z$13:$AB$35,3,FALSE)-1</f>
        <v>0.16530999999999985</v>
      </c>
      <c r="L5654" s="21">
        <f>MAX(F5654:$F$5741)</f>
        <v>1257.96</v>
      </c>
      <c r="M5654" s="28">
        <f ca="1">IF(OFFSET($O5654,M$12,)&lt;&gt;"",_xlfn.STDEV.S(OFFSET($O5654,,,M$12))*SQRT($J$12/$G$12),"")</f>
        <v>0.14453360067984219</v>
      </c>
      <c r="N5654" s="30">
        <f ca="1">IF(OFFSET($O5654,N$12,)&lt;&gt;"",_xlfn.STDEV.S(OFFSET($O5654,,,N$12))*SQRT($J$12/$G$12),"")</f>
        <v>0.20372984271574673</v>
      </c>
      <c r="O5654" s="4">
        <f t="shared" ca="1" si="88"/>
        <v>-2.5920255819409977E-2</v>
      </c>
    </row>
    <row r="5655" spans="2:15" x14ac:dyDescent="0.2">
      <c r="B5655" s="14">
        <v>33365</v>
      </c>
      <c r="C5655" s="25">
        <v>1209.6199999999999</v>
      </c>
      <c r="D5655" s="25">
        <v>1209.6199999999999</v>
      </c>
      <c r="E5655" s="25">
        <v>1195.71</v>
      </c>
      <c r="F5655" s="16">
        <v>1195.9100000000001</v>
      </c>
      <c r="G5655" s="28">
        <f ca="1">IFERROR($F5655/OFFSET($F5655,G$12,)-1,"")</f>
        <v>-1.1701802375069126E-2</v>
      </c>
      <c r="H5655" s="29">
        <f ca="1">IFERROR($F5655/OFFSET($F5655,H$12,)-1,"")</f>
        <v>-2.6932246279525729E-2</v>
      </c>
      <c r="I5655" s="29">
        <f ca="1">IFERROR($F5655/OFFSET($F5655,I$12,)-1,"")</f>
        <v>-2.9490768918644661E-2</v>
      </c>
      <c r="J5655" s="29" t="str">
        <f ca="1">IFERROR($F5655/OFFSET($F5655,J$12,)-1,"")</f>
        <v/>
      </c>
      <c r="K5655" s="30">
        <f>F5655/VLOOKUP(YEAR(B5655),$Z$13:$AB$35,3,FALSE)-1</f>
        <v>0.19591000000000003</v>
      </c>
      <c r="L5655" s="21">
        <f>MAX(F5655:$F$5741)</f>
        <v>1257.96</v>
      </c>
      <c r="M5655" s="28">
        <f ca="1">IF(OFFSET($O5655,M$12,)&lt;&gt;"",_xlfn.STDEV.S(OFFSET($O5655,,,M$12))*SQRT($J$12/$G$12),"")</f>
        <v>0.12327754284691858</v>
      </c>
      <c r="N5655" s="30">
        <f ca="1">IF(OFFSET($O5655,N$12,)&lt;&gt;"",_xlfn.STDEV.S(OFFSET($O5655,,,N$12))*SQRT($J$12/$G$12),"")</f>
        <v>0.19549240673458793</v>
      </c>
      <c r="O5655" s="4">
        <f t="shared" ca="1" si="88"/>
        <v>-1.1770807314167251E-2</v>
      </c>
    </row>
    <row r="5656" spans="2:15" x14ac:dyDescent="0.2">
      <c r="B5656" s="14">
        <v>33364</v>
      </c>
      <c r="C5656" s="25">
        <v>1224.07</v>
      </c>
      <c r="D5656" s="25">
        <v>1224.07</v>
      </c>
      <c r="E5656" s="25">
        <v>1210.07</v>
      </c>
      <c r="F5656" s="16">
        <v>1210.07</v>
      </c>
      <c r="G5656" s="28">
        <f ca="1">IFERROR($F5656/OFFSET($F5656,G$12,)-1,"")</f>
        <v>-1.0976706170821471E-2</v>
      </c>
      <c r="H5656" s="29">
        <f ca="1">IFERROR($F5656/OFFSET($F5656,H$12,)-1,"")</f>
        <v>-1.4295954774278696E-2</v>
      </c>
      <c r="I5656" s="29">
        <f ca="1">IFERROR($F5656/OFFSET($F5656,I$12,)-1,"")</f>
        <v>-1.3516487995760884E-2</v>
      </c>
      <c r="J5656" s="29" t="str">
        <f ca="1">IFERROR($F5656/OFFSET($F5656,J$12,)-1,"")</f>
        <v/>
      </c>
      <c r="K5656" s="30">
        <f>F5656/VLOOKUP(YEAR(B5656),$Z$13:$AB$35,3,FALSE)-1</f>
        <v>0.21006999999999998</v>
      </c>
      <c r="L5656" s="21">
        <f>MAX(F5656:$F$5741)</f>
        <v>1257.96</v>
      </c>
      <c r="M5656" s="28">
        <f ca="1">IF(OFFSET($O5656,M$12,)&lt;&gt;"",_xlfn.STDEV.S(OFFSET($O5656,,,M$12))*SQRT($J$12/$G$12),"")</f>
        <v>0.12129752318276997</v>
      </c>
      <c r="N5656" s="30">
        <f ca="1">IF(OFFSET($O5656,N$12,)&lt;&gt;"",_xlfn.STDEV.S(OFFSET($O5656,,,N$12))*SQRT($J$12/$G$12),"")</f>
        <v>0.19321186677998808</v>
      </c>
      <c r="O5656" s="4">
        <f t="shared" ca="1" si="88"/>
        <v>-1.1037394725588647E-2</v>
      </c>
    </row>
    <row r="5657" spans="2:15" x14ac:dyDescent="0.2">
      <c r="B5657" s="14">
        <v>33361</v>
      </c>
      <c r="C5657" s="25">
        <v>1222.6199999999999</v>
      </c>
      <c r="D5657" s="25">
        <v>1223.5999999999999</v>
      </c>
      <c r="E5657" s="25">
        <v>1220.6099999999999</v>
      </c>
      <c r="F5657" s="16">
        <v>1223.5</v>
      </c>
      <c r="G5657" s="28">
        <f ca="1">IFERROR($F5657/OFFSET($F5657,G$12,)-1,"")</f>
        <v>1.0964194540812322E-3</v>
      </c>
      <c r="H5657" s="29">
        <f ca="1">IFERROR($F5657/OFFSET($F5657,H$12,)-1,"")</f>
        <v>-6.8993506493506551E-3</v>
      </c>
      <c r="I5657" s="29">
        <f ca="1">IFERROR($F5657/OFFSET($F5657,I$12,)-1,"")</f>
        <v>2.4169431813527709E-3</v>
      </c>
      <c r="J5657" s="29" t="str">
        <f ca="1">IFERROR($F5657/OFFSET($F5657,J$12,)-1,"")</f>
        <v/>
      </c>
      <c r="K5657" s="30">
        <f>F5657/VLOOKUP(YEAR(B5657),$Z$13:$AB$35,3,FALSE)-1</f>
        <v>0.22350000000000003</v>
      </c>
      <c r="L5657" s="21">
        <f>MAX(F5657:$F$5741)</f>
        <v>1257.96</v>
      </c>
      <c r="M5657" s="28">
        <f ca="1">IF(OFFSET($O5657,M$12,)&lt;&gt;"",_xlfn.STDEV.S(OFFSET($O5657,,,M$12))*SQRT($J$12/$G$12),"")</f>
        <v>0.12637730641939782</v>
      </c>
      <c r="N5657" s="30">
        <f ca="1">IF(OFFSET($O5657,N$12,)&lt;&gt;"",_xlfn.STDEV.S(OFFSET($O5657,,,N$12))*SQRT($J$12/$G$12),"")</f>
        <v>0.19136242229193592</v>
      </c>
      <c r="O5657" s="4">
        <f t="shared" ca="1" si="88"/>
        <v>1.0958188252589156E-3</v>
      </c>
    </row>
    <row r="5658" spans="2:15" x14ac:dyDescent="0.2">
      <c r="B5658" s="14">
        <v>33360</v>
      </c>
      <c r="C5658" s="25">
        <v>1220.24</v>
      </c>
      <c r="D5658" s="25">
        <v>1226.97</v>
      </c>
      <c r="E5658" s="25">
        <v>1220.24</v>
      </c>
      <c r="F5658" s="16">
        <v>1222.1600000000001</v>
      </c>
      <c r="G5658" s="28">
        <f ca="1">IFERROR($F5658/OFFSET($F5658,G$12,)-1,"")</f>
        <v>1.7622806370440891E-3</v>
      </c>
      <c r="H5658" s="29">
        <f ca="1">IFERROR($F5658/OFFSET($F5658,H$12,)-1,"")</f>
        <v>-5.4441144159171895E-3</v>
      </c>
      <c r="I5658" s="29">
        <f ca="1">IFERROR($F5658/OFFSET($F5658,I$12,)-1,"")</f>
        <v>2.3258929318977106E-2</v>
      </c>
      <c r="J5658" s="29" t="str">
        <f ca="1">IFERROR($F5658/OFFSET($F5658,J$12,)-1,"")</f>
        <v/>
      </c>
      <c r="K5658" s="30">
        <f>F5658/VLOOKUP(YEAR(B5658),$Z$13:$AB$35,3,FALSE)-1</f>
        <v>0.22216000000000014</v>
      </c>
      <c r="L5658" s="21">
        <f>MAX(F5658:$F$5741)</f>
        <v>1257.96</v>
      </c>
      <c r="M5658" s="28">
        <f ca="1">IF(OFFSET($O5658,M$12,)&lt;&gt;"",_xlfn.STDEV.S(OFFSET($O5658,,,M$12))*SQRT($J$12/$G$12),"")</f>
        <v>0.12907142653189768</v>
      </c>
      <c r="N5658" s="30">
        <f ca="1">IF(OFFSET($O5658,N$12,)&lt;&gt;"",_xlfn.STDEV.S(OFFSET($O5658,,,N$12))*SQRT($J$12/$G$12),"")</f>
        <v>0.19203969783712177</v>
      </c>
      <c r="O5658" s="4">
        <f t="shared" ca="1" si="88"/>
        <v>1.7607296424467203E-3</v>
      </c>
    </row>
    <row r="5659" spans="2:15" x14ac:dyDescent="0.2">
      <c r="B5659" s="14">
        <v>33358</v>
      </c>
      <c r="C5659" s="25">
        <v>1220.01</v>
      </c>
      <c r="D5659" s="25">
        <v>1220.01</v>
      </c>
      <c r="E5659" s="25">
        <v>1220.01</v>
      </c>
      <c r="F5659" s="16">
        <v>1220.01</v>
      </c>
      <c r="G5659" s="28">
        <f ca="1">IFERROR($F5659/OFFSET($F5659,G$12,)-1,"")</f>
        <v>-7.3229672663362999E-3</v>
      </c>
      <c r="H5659" s="29">
        <f ca="1">IFERROR($F5659/OFFSET($F5659,H$12,)-1,"")</f>
        <v>-9.8263197975778649E-4</v>
      </c>
      <c r="I5659" s="29">
        <f ca="1">IFERROR($F5659/OFFSET($F5659,I$12,)-1,"")</f>
        <v>2.6331064767689316E-2</v>
      </c>
      <c r="J5659" s="29" t="str">
        <f ca="1">IFERROR($F5659/OFFSET($F5659,J$12,)-1,"")</f>
        <v/>
      </c>
      <c r="K5659" s="30">
        <f>F5659/VLOOKUP(YEAR(B5659),$Z$13:$AB$35,3,FALSE)-1</f>
        <v>0.22001000000000004</v>
      </c>
      <c r="L5659" s="21">
        <f>MAX(F5659:$F$5741)</f>
        <v>1257.96</v>
      </c>
      <c r="M5659" s="28">
        <f ca="1">IF(OFFSET($O5659,M$12,)&lt;&gt;"",_xlfn.STDEV.S(OFFSET($O5659,,,M$12))*SQRT($J$12/$G$12),"")</f>
        <v>0.13032214652888152</v>
      </c>
      <c r="N5659" s="30">
        <f ca="1">IF(OFFSET($O5659,N$12,)&lt;&gt;"",_xlfn.STDEV.S(OFFSET($O5659,,,N$12))*SQRT($J$12/$G$12),"")</f>
        <v>0.192213574856234</v>
      </c>
      <c r="O5659" s="4">
        <f t="shared" ca="1" si="88"/>
        <v>-7.3499118144125051E-3</v>
      </c>
    </row>
    <row r="5660" spans="2:15" x14ac:dyDescent="0.2">
      <c r="B5660" s="14">
        <v>33357</v>
      </c>
      <c r="C5660" s="25">
        <v>1229.01</v>
      </c>
      <c r="D5660" s="25">
        <v>1229.01</v>
      </c>
      <c r="E5660" s="25">
        <v>1229.01</v>
      </c>
      <c r="F5660" s="16">
        <v>1229.01</v>
      </c>
      <c r="G5660" s="28">
        <f ca="1">IFERROR($F5660/OFFSET($F5660,G$12,)-1,"")</f>
        <v>1.1322722014956987E-3</v>
      </c>
      <c r="H5660" s="29">
        <f ca="1">IFERROR($F5660/OFFSET($F5660,H$12,)-1,"")</f>
        <v>1.2122310156552407E-2</v>
      </c>
      <c r="I5660" s="29">
        <f ca="1">IFERROR($F5660/OFFSET($F5660,I$12,)-1,"")</f>
        <v>3.795383718867984E-2</v>
      </c>
      <c r="J5660" s="29" t="str">
        <f ca="1">IFERROR($F5660/OFFSET($F5660,J$12,)-1,"")</f>
        <v/>
      </c>
      <c r="K5660" s="30">
        <f>F5660/VLOOKUP(YEAR(B5660),$Z$13:$AB$35,3,FALSE)-1</f>
        <v>0.22900999999999994</v>
      </c>
      <c r="L5660" s="21">
        <f>MAX(F5660:$F$5741)</f>
        <v>1257.96</v>
      </c>
      <c r="M5660" s="28">
        <f ca="1">IF(OFFSET($O5660,M$12,)&lt;&gt;"",_xlfn.STDEV.S(OFFSET($O5660,,,M$12))*SQRT($J$12/$G$12),"")</f>
        <v>0.12784330446334705</v>
      </c>
      <c r="N5660" s="30">
        <f ca="1">IF(OFFSET($O5660,N$12,)&lt;&gt;"",_xlfn.STDEV.S(OFFSET($O5660,,,N$12))*SQRT($J$12/$G$12),"")</f>
        <v>0.19135717615694181</v>
      </c>
      <c r="O5660" s="4">
        <f t="shared" ca="1" si="88"/>
        <v>1.1316316647889024E-3</v>
      </c>
    </row>
    <row r="5661" spans="2:15" x14ac:dyDescent="0.2">
      <c r="B5661" s="14">
        <v>33354</v>
      </c>
      <c r="C5661" s="25">
        <v>1227.6199999999999</v>
      </c>
      <c r="D5661" s="25">
        <v>1227.6199999999999</v>
      </c>
      <c r="E5661" s="25">
        <v>1227.6199999999999</v>
      </c>
      <c r="F5661" s="16">
        <v>1227.6199999999999</v>
      </c>
      <c r="G5661" s="28">
        <f ca="1">IFERROR($F5661/OFFSET($F5661,G$12,)-1,"")</f>
        <v>-3.555194805194839E-3</v>
      </c>
      <c r="H5661" s="29">
        <f ca="1">IFERROR($F5661/OFFSET($F5661,H$12,)-1,"")</f>
        <v>-5.4764335131808339E-3</v>
      </c>
      <c r="I5661" s="29">
        <f ca="1">IFERROR($F5661/OFFSET($F5661,I$12,)-1,"")</f>
        <v>3.7437041544130079E-2</v>
      </c>
      <c r="J5661" s="29" t="str">
        <f ca="1">IFERROR($F5661/OFFSET($F5661,J$12,)-1,"")</f>
        <v/>
      </c>
      <c r="K5661" s="30">
        <f>F5661/VLOOKUP(YEAR(B5661),$Z$13:$AB$35,3,FALSE)-1</f>
        <v>0.22761999999999993</v>
      </c>
      <c r="L5661" s="21">
        <f>MAX(F5661:$F$5741)</f>
        <v>1257.96</v>
      </c>
      <c r="M5661" s="28">
        <f ca="1">IF(OFFSET($O5661,M$12,)&lt;&gt;"",_xlfn.STDEV.S(OFFSET($O5661,,,M$12))*SQRT($J$12/$G$12),"")</f>
        <v>0.12797408244033637</v>
      </c>
      <c r="N5661" s="30">
        <f ca="1">IF(OFFSET($O5661,N$12,)&lt;&gt;"",_xlfn.STDEV.S(OFFSET($O5661,,,N$12))*SQRT($J$12/$G$12),"")</f>
        <v>0.19352880801764646</v>
      </c>
      <c r="O5661" s="4">
        <f t="shared" ca="1" si="88"/>
        <v>-3.5615295288205953E-3</v>
      </c>
    </row>
    <row r="5662" spans="2:15" x14ac:dyDescent="0.2">
      <c r="B5662" s="14">
        <v>33353</v>
      </c>
      <c r="C5662" s="25">
        <v>1232</v>
      </c>
      <c r="D5662" s="25">
        <v>1232</v>
      </c>
      <c r="E5662" s="25">
        <v>1232</v>
      </c>
      <c r="F5662" s="16">
        <v>1232</v>
      </c>
      <c r="G5662" s="28">
        <f ca="1">IFERROR($F5662/OFFSET($F5662,G$12,)-1,"")</f>
        <v>2.5633722586158036E-3</v>
      </c>
      <c r="H5662" s="29">
        <f ca="1">IFERROR($F5662/OFFSET($F5662,H$12,)-1,"")</f>
        <v>-1.4565552987098163E-2</v>
      </c>
      <c r="I5662" s="29">
        <f ca="1">IFERROR($F5662/OFFSET($F5662,I$12,)-1,"")</f>
        <v>4.4280192581541922E-2</v>
      </c>
      <c r="J5662" s="29" t="str">
        <f ca="1">IFERROR($F5662/OFFSET($F5662,J$12,)-1,"")</f>
        <v/>
      </c>
      <c r="K5662" s="30">
        <f>F5662/VLOOKUP(YEAR(B5662),$Z$13:$AB$35,3,FALSE)-1</f>
        <v>0.23199999999999998</v>
      </c>
      <c r="L5662" s="21">
        <f>MAX(F5662:$F$5741)</f>
        <v>1257.96</v>
      </c>
      <c r="M5662" s="28">
        <f ca="1">IF(OFFSET($O5662,M$12,)&lt;&gt;"",_xlfn.STDEV.S(OFFSET($O5662,,,M$12))*SQRT($J$12/$G$12),"")</f>
        <v>0.12928374004641027</v>
      </c>
      <c r="N5662" s="30">
        <f ca="1">IF(OFFSET($O5662,N$12,)&lt;&gt;"",_xlfn.STDEV.S(OFFSET($O5662,,,N$12))*SQRT($J$12/$G$12),"")</f>
        <v>0.19354418463080753</v>
      </c>
      <c r="O5662" s="4">
        <f t="shared" ca="1" si="88"/>
        <v>2.560092423710557E-3</v>
      </c>
    </row>
    <row r="5663" spans="2:15" x14ac:dyDescent="0.2">
      <c r="B5663" s="14">
        <v>33352</v>
      </c>
      <c r="C5663" s="25">
        <v>1228.8499999999999</v>
      </c>
      <c r="D5663" s="25">
        <v>1228.8499999999999</v>
      </c>
      <c r="E5663" s="25">
        <v>1228.8499999999999</v>
      </c>
      <c r="F5663" s="16">
        <v>1228.8499999999999</v>
      </c>
      <c r="G5663" s="28">
        <f ca="1">IFERROR($F5663/OFFSET($F5663,G$12,)-1,"")</f>
        <v>6.2560902711243926E-3</v>
      </c>
      <c r="H5663" s="29">
        <f ca="1">IFERROR($F5663/OFFSET($F5663,H$12,)-1,"")</f>
        <v>-2.047762526503738E-2</v>
      </c>
      <c r="I5663" s="29">
        <f ca="1">IFERROR($F5663/OFFSET($F5663,I$12,)-1,"")</f>
        <v>4.3299231650889336E-2</v>
      </c>
      <c r="J5663" s="29" t="str">
        <f ca="1">IFERROR($F5663/OFFSET($F5663,J$12,)-1,"")</f>
        <v/>
      </c>
      <c r="K5663" s="30">
        <f>F5663/VLOOKUP(YEAR(B5663),$Z$13:$AB$35,3,FALSE)-1</f>
        <v>0.22885</v>
      </c>
      <c r="L5663" s="21">
        <f>MAX(F5663:$F$5741)</f>
        <v>1257.96</v>
      </c>
      <c r="M5663" s="28">
        <f ca="1">IF(OFFSET($O5663,M$12,)&lt;&gt;"",_xlfn.STDEV.S(OFFSET($O5663,,,M$12))*SQRT($J$12/$G$12),"")</f>
        <v>0.13142776637952699</v>
      </c>
      <c r="N5663" s="30">
        <f ca="1">IF(OFFSET($O5663,N$12,)&lt;&gt;"",_xlfn.STDEV.S(OFFSET($O5663,,,N$12))*SQRT($J$12/$G$12),"")</f>
        <v>0.1935268350517623</v>
      </c>
      <c r="O5663" s="4">
        <f t="shared" ca="1" si="88"/>
        <v>6.2366021756735468E-3</v>
      </c>
    </row>
    <row r="5664" spans="2:15" x14ac:dyDescent="0.2">
      <c r="B5664" s="14">
        <v>33351</v>
      </c>
      <c r="C5664" s="25">
        <v>1221.21</v>
      </c>
      <c r="D5664" s="25">
        <v>1221.21</v>
      </c>
      <c r="E5664" s="25">
        <v>1221.21</v>
      </c>
      <c r="F5664" s="16">
        <v>1221.21</v>
      </c>
      <c r="G5664" s="28">
        <f ca="1">IFERROR($F5664/OFFSET($F5664,G$12,)-1,"")</f>
        <v>5.6988034159879408E-3</v>
      </c>
      <c r="H5664" s="29">
        <f ca="1">IFERROR($F5664/OFFSET($F5664,H$12,)-1,"")</f>
        <v>-2.9213965467900449E-2</v>
      </c>
      <c r="I5664" s="29">
        <f ca="1">IFERROR($F5664/OFFSET($F5664,I$12,)-1,"")</f>
        <v>4.1543710021322067E-2</v>
      </c>
      <c r="J5664" s="29" t="str">
        <f ca="1">IFERROR($F5664/OFFSET($F5664,J$12,)-1,"")</f>
        <v/>
      </c>
      <c r="K5664" s="30">
        <f>F5664/VLOOKUP(YEAR(B5664),$Z$13:$AB$35,3,FALSE)-1</f>
        <v>0.22121000000000013</v>
      </c>
      <c r="L5664" s="21">
        <f>MAX(F5664:$F$5741)</f>
        <v>1257.96</v>
      </c>
      <c r="M5664" s="28">
        <f ca="1">IF(OFFSET($O5664,M$12,)&lt;&gt;"",_xlfn.STDEV.S(OFFSET($O5664,,,M$12))*SQRT($J$12/$G$12),"")</f>
        <v>0.13296648538409339</v>
      </c>
      <c r="N5664" s="30">
        <f ca="1">IF(OFFSET($O5664,N$12,)&lt;&gt;"",_xlfn.STDEV.S(OFFSET($O5664,,,N$12))*SQRT($J$12/$G$12),"")</f>
        <v>0.19350931923598588</v>
      </c>
      <c r="O5664" s="4">
        <f t="shared" ca="1" si="88"/>
        <v>5.6826266654499934E-3</v>
      </c>
    </row>
    <row r="5665" spans="2:15" x14ac:dyDescent="0.2">
      <c r="B5665" s="14">
        <v>33350</v>
      </c>
      <c r="C5665" s="25">
        <v>1214.29</v>
      </c>
      <c r="D5665" s="25">
        <v>1214.29</v>
      </c>
      <c r="E5665" s="25">
        <v>1214.29</v>
      </c>
      <c r="F5665" s="16">
        <v>1214.29</v>
      </c>
      <c r="G5665" s="28">
        <f ca="1">IFERROR($F5665/OFFSET($F5665,G$12,)-1,"")</f>
        <v>-1.6275377112396572E-2</v>
      </c>
      <c r="H5665" s="29">
        <f ca="1">IFERROR($F5665/OFFSET($F5665,H$12,)-1,"")</f>
        <v>-2.8163716105900072E-2</v>
      </c>
      <c r="I5665" s="29">
        <f ca="1">IFERROR($F5665/OFFSET($F5665,I$12,)-1,"")</f>
        <v>4.7560302287863454E-2</v>
      </c>
      <c r="J5665" s="29" t="str">
        <f ca="1">IFERROR($F5665/OFFSET($F5665,J$12,)-1,"")</f>
        <v/>
      </c>
      <c r="K5665" s="30">
        <f>F5665/VLOOKUP(YEAR(B5665),$Z$13:$AB$35,3,FALSE)-1</f>
        <v>0.21428999999999987</v>
      </c>
      <c r="L5665" s="21">
        <f>MAX(F5665:$F$5741)</f>
        <v>1257.96</v>
      </c>
      <c r="M5665" s="28">
        <f ca="1">IF(OFFSET($O5665,M$12,)&lt;&gt;"",_xlfn.STDEV.S(OFFSET($O5665,,,M$12))*SQRT($J$12/$G$12),"")</f>
        <v>0.13316410532840606</v>
      </c>
      <c r="N5665" s="30">
        <f ca="1">IF(OFFSET($O5665,N$12,)&lt;&gt;"",_xlfn.STDEV.S(OFFSET($O5665,,,N$12))*SQRT($J$12/$G$12),"")</f>
        <v>0.19348981332343615</v>
      </c>
      <c r="O5665" s="4">
        <f t="shared" ca="1" si="88"/>
        <v>-1.6409275885563492E-2</v>
      </c>
    </row>
    <row r="5666" spans="2:15" x14ac:dyDescent="0.2">
      <c r="B5666" s="14">
        <v>33347</v>
      </c>
      <c r="C5666" s="25">
        <v>1234.3800000000001</v>
      </c>
      <c r="D5666" s="25">
        <v>1234.3800000000001</v>
      </c>
      <c r="E5666" s="25">
        <v>1234.3800000000001</v>
      </c>
      <c r="F5666" s="16">
        <v>1234.3800000000001</v>
      </c>
      <c r="G5666" s="28">
        <f ca="1">IFERROR($F5666/OFFSET($F5666,G$12,)-1,"")</f>
        <v>-1.2661872805368679E-2</v>
      </c>
      <c r="H5666" s="29">
        <f ca="1">IFERROR($F5666/OFFSET($F5666,H$12,)-1,"")</f>
        <v>-4.0021301660559949E-3</v>
      </c>
      <c r="I5666" s="29">
        <f ca="1">IFERROR($F5666/OFFSET($F5666,I$12,)-1,"")</f>
        <v>4.8038716250636826E-2</v>
      </c>
      <c r="J5666" s="29" t="str">
        <f ca="1">IFERROR($F5666/OFFSET($F5666,J$12,)-1,"")</f>
        <v/>
      </c>
      <c r="K5666" s="30">
        <f>F5666/VLOOKUP(YEAR(B5666),$Z$13:$AB$35,3,FALSE)-1</f>
        <v>0.23438000000000003</v>
      </c>
      <c r="L5666" s="21">
        <f>MAX(F5666:$F$5741)</f>
        <v>1257.96</v>
      </c>
      <c r="M5666" s="28">
        <f ca="1">IF(OFFSET($O5666,M$12,)&lt;&gt;"",_xlfn.STDEV.S(OFFSET($O5666,,,M$12))*SQRT($J$12/$G$12),"")</f>
        <v>0.12325259077398174</v>
      </c>
      <c r="N5666" s="30">
        <f ca="1">IF(OFFSET($O5666,N$12,)&lt;&gt;"",_xlfn.STDEV.S(OFFSET($O5666,,,N$12))*SQRT($J$12/$G$12),"")</f>
        <v>0.18957490950193856</v>
      </c>
      <c r="O5666" s="4">
        <f t="shared" ca="1" si="88"/>
        <v>-1.2742717471732843E-2</v>
      </c>
    </row>
    <row r="5667" spans="2:15" x14ac:dyDescent="0.2">
      <c r="B5667" s="14">
        <v>33346</v>
      </c>
      <c r="C5667" s="25">
        <v>1250.21</v>
      </c>
      <c r="D5667" s="25">
        <v>1250.21</v>
      </c>
      <c r="E5667" s="25">
        <v>1250.21</v>
      </c>
      <c r="F5667" s="16">
        <v>1250.21</v>
      </c>
      <c r="G5667" s="28">
        <f ca="1">IFERROR($F5667/OFFSET($F5667,G$12,)-1,"")</f>
        <v>-3.4514642817287111E-3</v>
      </c>
      <c r="H5667" s="29">
        <f ca="1">IFERROR($F5667/OFFSET($F5667,H$12,)-1,"")</f>
        <v>1.2110908722930525E-2</v>
      </c>
      <c r="I5667" s="29">
        <f ca="1">IFERROR($F5667/OFFSET($F5667,I$12,)-1,"")</f>
        <v>5.3216403828009184E-2</v>
      </c>
      <c r="J5667" s="29" t="str">
        <f ca="1">IFERROR($F5667/OFFSET($F5667,J$12,)-1,"")</f>
        <v/>
      </c>
      <c r="K5667" s="30">
        <f>F5667/VLOOKUP(YEAR(B5667),$Z$13:$AB$35,3,FALSE)-1</f>
        <v>0.25021000000000004</v>
      </c>
      <c r="L5667" s="21">
        <f>MAX(F5667:$F$5741)</f>
        <v>1257.96</v>
      </c>
      <c r="M5667" s="28">
        <f ca="1">IF(OFFSET($O5667,M$12,)&lt;&gt;"",_xlfn.STDEV.S(OFFSET($O5667,,,M$12))*SQRT($J$12/$G$12),"")</f>
        <v>0.14745430232050138</v>
      </c>
      <c r="N5667" s="30">
        <f ca="1">IF(OFFSET($O5667,N$12,)&lt;&gt;"",_xlfn.STDEV.S(OFFSET($O5667,,,N$12))*SQRT($J$12/$G$12),"")</f>
        <v>0.19197750426585933</v>
      </c>
      <c r="O5667" s="4">
        <f t="shared" ca="1" si="88"/>
        <v>-3.4574343254595331E-3</v>
      </c>
    </row>
    <row r="5668" spans="2:15" x14ac:dyDescent="0.2">
      <c r="B5668" s="14">
        <v>33345</v>
      </c>
      <c r="C5668" s="25">
        <v>1254.54</v>
      </c>
      <c r="D5668" s="25">
        <v>1254.54</v>
      </c>
      <c r="E5668" s="25">
        <v>1254.54</v>
      </c>
      <c r="F5668" s="16">
        <v>1254.54</v>
      </c>
      <c r="G5668" s="28">
        <f ca="1">IFERROR($F5668/OFFSET($F5668,G$12,)-1,"")</f>
        <v>-2.7186873986454474E-3</v>
      </c>
      <c r="H5668" s="29">
        <f ca="1">IFERROR($F5668/OFFSET($F5668,H$12,)-1,"")</f>
        <v>1.7378822651669346E-2</v>
      </c>
      <c r="I5668" s="29">
        <f ca="1">IFERROR($F5668/OFFSET($F5668,I$12,)-1,"")</f>
        <v>6.4540764374448445E-2</v>
      </c>
      <c r="J5668" s="29" t="str">
        <f ca="1">IFERROR($F5668/OFFSET($F5668,J$12,)-1,"")</f>
        <v/>
      </c>
      <c r="K5668" s="30">
        <f>F5668/VLOOKUP(YEAR(B5668),$Z$13:$AB$35,3,FALSE)-1</f>
        <v>0.25453999999999999</v>
      </c>
      <c r="L5668" s="21">
        <f>MAX(F5668:$F$5741)</f>
        <v>1257.96</v>
      </c>
      <c r="M5668" s="28">
        <f ca="1">IF(OFFSET($O5668,M$12,)&lt;&gt;"",_xlfn.STDEV.S(OFFSET($O5668,,,M$12))*SQRT($J$12/$G$12),"")</f>
        <v>0.14637990796227096</v>
      </c>
      <c r="N5668" s="30">
        <f ca="1">IF(OFFSET($O5668,N$12,)&lt;&gt;"",_xlfn.STDEV.S(OFFSET($O5668,,,N$12))*SQRT($J$12/$G$12),"")</f>
        <v>0.19414935853757062</v>
      </c>
      <c r="O5668" s="4">
        <f t="shared" ca="1" si="88"/>
        <v>-2.7223897410948842E-3</v>
      </c>
    </row>
    <row r="5669" spans="2:15" x14ac:dyDescent="0.2">
      <c r="B5669" s="14">
        <v>33344</v>
      </c>
      <c r="C5669" s="25">
        <v>1257.96</v>
      </c>
      <c r="D5669" s="25">
        <v>1257.96</v>
      </c>
      <c r="E5669" s="25">
        <v>1257.96</v>
      </c>
      <c r="F5669" s="16">
        <v>1257.96</v>
      </c>
      <c r="G5669" s="28">
        <f ca="1">IFERROR($F5669/OFFSET($F5669,G$12,)-1,"")</f>
        <v>6.7868233185004456E-3</v>
      </c>
      <c r="H5669" s="29">
        <f ca="1">IFERROR($F5669/OFFSET($F5669,H$12,)-1,"")</f>
        <v>8.6434997354030152E-3</v>
      </c>
      <c r="I5669" s="29">
        <f ca="1">IFERROR($F5669/OFFSET($F5669,I$12,)-1,"")</f>
        <v>6.8158853348504245E-2</v>
      </c>
      <c r="J5669" s="29" t="str">
        <f ca="1">IFERROR($F5669/OFFSET($F5669,J$12,)-1,"")</f>
        <v/>
      </c>
      <c r="K5669" s="30">
        <f>F5669/VLOOKUP(YEAR(B5669),$Z$13:$AB$35,3,FALSE)-1</f>
        <v>0.25795999999999997</v>
      </c>
      <c r="L5669" s="21">
        <f>MAX(F5669:$F$5741)</f>
        <v>1257.96</v>
      </c>
      <c r="M5669" s="28">
        <f ca="1">IF(OFFSET($O5669,M$12,)&lt;&gt;"",_xlfn.STDEV.S(OFFSET($O5669,,,M$12))*SQRT($J$12/$G$12),"")</f>
        <v>0.14592351837913831</v>
      </c>
      <c r="N5669" s="30">
        <f ca="1">IF(OFFSET($O5669,N$12,)&lt;&gt;"",_xlfn.STDEV.S(OFFSET($O5669,,,N$12))*SQRT($J$12/$G$12),"")</f>
        <v>0.19988905779354207</v>
      </c>
      <c r="O5669" s="4">
        <f t="shared" ca="1" si="88"/>
        <v>6.7638965081393285E-3</v>
      </c>
    </row>
    <row r="5670" spans="2:15" x14ac:dyDescent="0.2">
      <c r="B5670" s="14">
        <v>33343</v>
      </c>
      <c r="C5670" s="25">
        <v>1249.48</v>
      </c>
      <c r="D5670" s="25">
        <v>1249.48</v>
      </c>
      <c r="E5670" s="25">
        <v>1249.48</v>
      </c>
      <c r="F5670" s="16">
        <v>1249.48</v>
      </c>
      <c r="G5670" s="28">
        <f ca="1">IFERROR($F5670/OFFSET($F5670,G$12,)-1,"")</f>
        <v>8.1817741701228908E-3</v>
      </c>
      <c r="H5670" s="29">
        <f ca="1">IFERROR($F5670/OFFSET($F5670,H$12,)-1,"")</f>
        <v>8.6212463674524287E-3</v>
      </c>
      <c r="I5670" s="29">
        <f ca="1">IFERROR($F5670/OFFSET($F5670,I$12,)-1,"")</f>
        <v>6.032807474605173E-2</v>
      </c>
      <c r="J5670" s="29" t="str">
        <f ca="1">IFERROR($F5670/OFFSET($F5670,J$12,)-1,"")</f>
        <v/>
      </c>
      <c r="K5670" s="30">
        <f>F5670/VLOOKUP(YEAR(B5670),$Z$13:$AB$35,3,FALSE)-1</f>
        <v>0.24947999999999992</v>
      </c>
      <c r="L5670" s="21">
        <f>MAX(F5670:$F$5741)</f>
        <v>1249.48</v>
      </c>
      <c r="M5670" s="28">
        <f ca="1">IF(OFFSET($O5670,M$12,)&lt;&gt;"",_xlfn.STDEV.S(OFFSET($O5670,,,M$12))*SQRT($J$12/$G$12),"")</f>
        <v>0.15304937520385201</v>
      </c>
      <c r="N5670" s="30">
        <f ca="1">IF(OFFSET($O5670,N$12,)&lt;&gt;"",_xlfn.STDEV.S(OFFSET($O5670,,,N$12))*SQRT($J$12/$G$12),"")</f>
        <v>0.20003279387361861</v>
      </c>
      <c r="O5670" s="4">
        <f t="shared" ca="1" si="88"/>
        <v>8.1484849093822406E-3</v>
      </c>
    </row>
    <row r="5671" spans="2:15" x14ac:dyDescent="0.2">
      <c r="B5671" s="14">
        <v>33340</v>
      </c>
      <c r="C5671" s="25">
        <v>1239.3399999999999</v>
      </c>
      <c r="D5671" s="25">
        <v>1239.3399999999999</v>
      </c>
      <c r="E5671" s="25">
        <v>1239.3399999999999</v>
      </c>
      <c r="F5671" s="16">
        <v>1239.3399999999999</v>
      </c>
      <c r="G5671" s="28">
        <f ca="1">IFERROR($F5671/OFFSET($F5671,G$12,)-1,"")</f>
        <v>3.3110706334749107E-3</v>
      </c>
      <c r="H5671" s="29">
        <f ca="1">IFERROR($F5671/OFFSET($F5671,H$12,)-1,"")</f>
        <v>5.7537025765874716E-3</v>
      </c>
      <c r="I5671" s="29">
        <f ca="1">IFERROR($F5671/OFFSET($F5671,I$12,)-1,"")</f>
        <v>4.4789708399018524E-2</v>
      </c>
      <c r="J5671" s="29" t="str">
        <f ca="1">IFERROR($F5671/OFFSET($F5671,J$12,)-1,"")</f>
        <v/>
      </c>
      <c r="K5671" s="30">
        <f>F5671/VLOOKUP(YEAR(B5671),$Z$13:$AB$35,3,FALSE)-1</f>
        <v>0.23933999999999989</v>
      </c>
      <c r="L5671" s="21">
        <f>MAX(F5671:$F$5741)</f>
        <v>1247.18</v>
      </c>
      <c r="M5671" s="28">
        <f ca="1">IF(OFFSET($O5671,M$12,)&lt;&gt;"",_xlfn.STDEV.S(OFFSET($O5671,,,M$12))*SQRT($J$12/$G$12),"")</f>
        <v>0.15290689836382468</v>
      </c>
      <c r="N5671" s="30">
        <f ca="1">IF(OFFSET($O5671,N$12,)&lt;&gt;"",_xlfn.STDEV.S(OFFSET($O5671,,,N$12))*SQRT($J$12/$G$12),"")</f>
        <v>0.24543060964161323</v>
      </c>
      <c r="O5671" s="4">
        <f t="shared" ca="1" si="88"/>
        <v>3.3056011091005728E-3</v>
      </c>
    </row>
    <row r="5672" spans="2:15" x14ac:dyDescent="0.2">
      <c r="B5672" s="14">
        <v>33339</v>
      </c>
      <c r="C5672" s="25">
        <v>1235.25</v>
      </c>
      <c r="D5672" s="25">
        <v>1235.25</v>
      </c>
      <c r="E5672" s="25">
        <v>1235.25</v>
      </c>
      <c r="F5672" s="16">
        <v>1235.25</v>
      </c>
      <c r="G5672" s="28">
        <f ca="1">IFERROR($F5672/OFFSET($F5672,G$12,)-1,"")</f>
        <v>1.7354493921872827E-3</v>
      </c>
      <c r="H5672" s="29">
        <f ca="1">IFERROR($F5672/OFFSET($F5672,H$12,)-1,"")</f>
        <v>7.0109648228915411E-3</v>
      </c>
      <c r="I5672" s="29">
        <f ca="1">IFERROR($F5672/OFFSET($F5672,I$12,)-1,"")</f>
        <v>3.3993504319292711E-2</v>
      </c>
      <c r="J5672" s="29" t="str">
        <f ca="1">IFERROR($F5672/OFFSET($F5672,J$12,)-1,"")</f>
        <v/>
      </c>
      <c r="K5672" s="30">
        <f>F5672/VLOOKUP(YEAR(B5672),$Z$13:$AB$35,3,FALSE)-1</f>
        <v>0.23524999999999996</v>
      </c>
      <c r="L5672" s="21">
        <f>MAX(F5672:$F$5741)</f>
        <v>1247.18</v>
      </c>
      <c r="M5672" s="28">
        <f ca="1">IF(OFFSET($O5672,M$12,)&lt;&gt;"",_xlfn.STDEV.S(OFFSET($O5672,,,M$12))*SQRT($J$12/$G$12),"")</f>
        <v>0.15927004873490341</v>
      </c>
      <c r="N5672" s="30">
        <f ca="1">IF(OFFSET($O5672,N$12,)&lt;&gt;"",_xlfn.STDEV.S(OFFSET($O5672,,,N$12))*SQRT($J$12/$G$12),"")</f>
        <v>0.24561869468198319</v>
      </c>
      <c r="O5672" s="4">
        <f t="shared" ca="1" si="88"/>
        <v>1.7339452398928736E-3</v>
      </c>
    </row>
    <row r="5673" spans="2:15" x14ac:dyDescent="0.2">
      <c r="B5673" s="14">
        <v>33338</v>
      </c>
      <c r="C5673" s="25">
        <v>1233.1099999999999</v>
      </c>
      <c r="D5673" s="25">
        <v>1233.1099999999999</v>
      </c>
      <c r="E5673" s="25">
        <v>1233.1099999999999</v>
      </c>
      <c r="F5673" s="16">
        <v>1233.1099999999999</v>
      </c>
      <c r="G5673" s="28">
        <f ca="1">IFERROR($F5673/OFFSET($F5673,G$12,)-1,"")</f>
        <v>-1.1281450953350869E-2</v>
      </c>
      <c r="H5673" s="29">
        <f ca="1">IFERROR($F5673/OFFSET($F5673,H$12,)-1,"")</f>
        <v>1.0290442833148949E-2</v>
      </c>
      <c r="I5673" s="29">
        <f ca="1">IFERROR($F5673/OFFSET($F5673,I$12,)-1,"")</f>
        <v>2.3854597386206766E-2</v>
      </c>
      <c r="J5673" s="29" t="str">
        <f ca="1">IFERROR($F5673/OFFSET($F5673,J$12,)-1,"")</f>
        <v/>
      </c>
      <c r="K5673" s="30">
        <f>F5673/VLOOKUP(YEAR(B5673),$Z$13:$AB$35,3,FALSE)-1</f>
        <v>0.23310999999999993</v>
      </c>
      <c r="L5673" s="21">
        <f>MAX(F5673:$F$5741)</f>
        <v>1247.18</v>
      </c>
      <c r="M5673" s="28">
        <f ca="1">IF(OFFSET($O5673,M$12,)&lt;&gt;"",_xlfn.STDEV.S(OFFSET($O5673,,,M$12))*SQRT($J$12/$G$12),"")</f>
        <v>0.16656128994313688</v>
      </c>
      <c r="N5673" s="30">
        <f ca="1">IF(OFFSET($O5673,N$12,)&lt;&gt;"",_xlfn.STDEV.S(OFFSET($O5673,,,N$12))*SQRT($J$12/$G$12),"")</f>
        <v>0.24971106490797607</v>
      </c>
      <c r="O5673" s="4">
        <f t="shared" ca="1" si="88"/>
        <v>-1.1345569208561722E-2</v>
      </c>
    </row>
    <row r="5674" spans="2:15" x14ac:dyDescent="0.2">
      <c r="B5674" s="14">
        <v>33337</v>
      </c>
      <c r="C5674" s="25">
        <v>1247.18</v>
      </c>
      <c r="D5674" s="25">
        <v>1247.18</v>
      </c>
      <c r="E5674" s="25">
        <v>1247.18</v>
      </c>
      <c r="F5674" s="16">
        <v>1247.18</v>
      </c>
      <c r="G5674" s="28">
        <f ca="1">IFERROR($F5674/OFFSET($F5674,G$12,)-1,"")</f>
        <v>6.7646109137875499E-3</v>
      </c>
      <c r="H5674" s="29">
        <f ca="1">IFERROR($F5674/OFFSET($F5674,H$12,)-1,"")</f>
        <v>4.4207036286608936E-2</v>
      </c>
      <c r="I5674" s="29">
        <f ca="1">IFERROR($F5674/OFFSET($F5674,I$12,)-1,"")</f>
        <v>4.2017227982521277E-2</v>
      </c>
      <c r="J5674" s="29" t="str">
        <f ca="1">IFERROR($F5674/OFFSET($F5674,J$12,)-1,"")</f>
        <v/>
      </c>
      <c r="K5674" s="30">
        <f>F5674/VLOOKUP(YEAR(B5674),$Z$13:$AB$35,3,FALSE)-1</f>
        <v>0.24717999999999996</v>
      </c>
      <c r="L5674" s="21">
        <f>MAX(F5674:$F$5741)</f>
        <v>1247.18</v>
      </c>
      <c r="M5674" s="28">
        <f ca="1">IF(OFFSET($O5674,M$12,)&lt;&gt;"",_xlfn.STDEV.S(OFFSET($O5674,,,M$12))*SQRT($J$12/$G$12),"")</f>
        <v>0.16814361233889211</v>
      </c>
      <c r="N5674" s="30">
        <f ca="1">IF(OFFSET($O5674,N$12,)&lt;&gt;"",_xlfn.STDEV.S(OFFSET($O5674,,,N$12))*SQRT($J$12/$G$12),"")</f>
        <v>0.25770593556479671</v>
      </c>
      <c r="O5674" s="4">
        <f t="shared" ca="1" si="88"/>
        <v>6.7418335954804662E-3</v>
      </c>
    </row>
    <row r="5675" spans="2:15" x14ac:dyDescent="0.2">
      <c r="B5675" s="14">
        <v>33336</v>
      </c>
      <c r="C5675" s="25">
        <v>1238.8</v>
      </c>
      <c r="D5675" s="25">
        <v>1238.8</v>
      </c>
      <c r="E5675" s="25">
        <v>1238.8</v>
      </c>
      <c r="F5675" s="16">
        <v>1238.8</v>
      </c>
      <c r="G5675" s="28">
        <f ca="1">IFERROR($F5675/OFFSET($F5675,G$12,)-1,"")</f>
        <v>5.3154798133494552E-3</v>
      </c>
      <c r="H5675" s="29">
        <f ca="1">IFERROR($F5675/OFFSET($F5675,H$12,)-1,"")</f>
        <v>4.2138116109059265E-2</v>
      </c>
      <c r="I5675" s="29">
        <f ca="1">IFERROR($F5675/OFFSET($F5675,I$12,)-1,"")</f>
        <v>3.6704771787704704E-2</v>
      </c>
      <c r="J5675" s="29" t="str">
        <f ca="1">IFERROR($F5675/OFFSET($F5675,J$12,)-1,"")</f>
        <v/>
      </c>
      <c r="K5675" s="30">
        <f>F5675/VLOOKUP(YEAR(B5675),$Z$13:$AB$35,3,FALSE)-1</f>
        <v>0.2387999999999999</v>
      </c>
      <c r="L5675" s="21">
        <f>MAX(F5675:$F$5741)</f>
        <v>1238.8</v>
      </c>
      <c r="M5675" s="28">
        <f ca="1">IF(OFFSET($O5675,M$12,)&lt;&gt;"",_xlfn.STDEV.S(OFFSET($O5675,,,M$12))*SQRT($J$12/$G$12),"")</f>
        <v>0.17310384777576457</v>
      </c>
      <c r="N5675" s="30">
        <f ca="1">IF(OFFSET($O5675,N$12,)&lt;&gt;"",_xlfn.STDEV.S(OFFSET($O5675,,,N$12))*SQRT($J$12/$G$12),"")</f>
        <v>0.25774776122061643</v>
      </c>
      <c r="O5675" s="4">
        <f t="shared" ca="1" si="88"/>
        <v>5.3014025135604678E-3</v>
      </c>
    </row>
    <row r="5676" spans="2:15" x14ac:dyDescent="0.2">
      <c r="B5676" s="14">
        <v>33333</v>
      </c>
      <c r="C5676" s="25">
        <v>1232.25</v>
      </c>
      <c r="D5676" s="25">
        <v>1232.25</v>
      </c>
      <c r="E5676" s="25">
        <v>1232.25</v>
      </c>
      <c r="F5676" s="16">
        <v>1232.25</v>
      </c>
      <c r="G5676" s="28">
        <f ca="1">IFERROR($F5676/OFFSET($F5676,G$12,)-1,"")</f>
        <v>4.5652794195572E-3</v>
      </c>
      <c r="H5676" s="29">
        <f ca="1">IFERROR($F5676/OFFSET($F5676,H$12,)-1,"")</f>
        <v>4.0690161899212152E-2</v>
      </c>
      <c r="I5676" s="29">
        <f ca="1">IFERROR($F5676/OFFSET($F5676,I$12,)-1,"")</f>
        <v>6.5858785063705128E-2</v>
      </c>
      <c r="J5676" s="29" t="str">
        <f ca="1">IFERROR($F5676/OFFSET($F5676,J$12,)-1,"")</f>
        <v/>
      </c>
      <c r="K5676" s="30">
        <f>F5676/VLOOKUP(YEAR(B5676),$Z$13:$AB$35,3,FALSE)-1</f>
        <v>0.23225000000000007</v>
      </c>
      <c r="L5676" s="21">
        <f>MAX(F5676:$F$5741)</f>
        <v>1232.25</v>
      </c>
      <c r="M5676" s="28">
        <f ca="1">IF(OFFSET($O5676,M$12,)&lt;&gt;"",_xlfn.STDEV.S(OFFSET($O5676,,,M$12))*SQRT($J$12/$G$12),"")</f>
        <v>0.17680468872093236</v>
      </c>
      <c r="N5676" s="30">
        <f ca="1">IF(OFFSET($O5676,N$12,)&lt;&gt;"",_xlfn.STDEV.S(OFFSET($O5676,,,N$12))*SQRT($J$12/$G$12),"")</f>
        <v>0.25846351149963809</v>
      </c>
      <c r="O5676" s="4">
        <f t="shared" ca="1" si="88"/>
        <v>4.55489013944537E-3</v>
      </c>
    </row>
    <row r="5677" spans="2:15" x14ac:dyDescent="0.2">
      <c r="B5677" s="14">
        <v>33332</v>
      </c>
      <c r="C5677" s="25">
        <v>1226.6500000000001</v>
      </c>
      <c r="D5677" s="25">
        <v>1226.6500000000001</v>
      </c>
      <c r="E5677" s="25">
        <v>1226.6500000000001</v>
      </c>
      <c r="F5677" s="16">
        <v>1226.6500000000001</v>
      </c>
      <c r="G5677" s="28">
        <f ca="1">IFERROR($F5677/OFFSET($F5677,G$12,)-1,"")</f>
        <v>4.9977469173734246E-3</v>
      </c>
      <c r="H5677" s="29">
        <f ca="1">IFERROR($F5677/OFFSET($F5677,H$12,)-1,"")</f>
        <v>3.6617313997904244E-2</v>
      </c>
      <c r="I5677" s="29">
        <f ca="1">IFERROR($F5677/OFFSET($F5677,I$12,)-1,"")</f>
        <v>6.5308958270007489E-2</v>
      </c>
      <c r="J5677" s="29" t="str">
        <f ca="1">IFERROR($F5677/OFFSET($F5677,J$12,)-1,"")</f>
        <v/>
      </c>
      <c r="K5677" s="30">
        <f>F5677/VLOOKUP(YEAR(B5677),$Z$13:$AB$35,3,FALSE)-1</f>
        <v>0.22665000000000002</v>
      </c>
      <c r="L5677" s="21">
        <f>MAX(F5677:$F$5741)</f>
        <v>1226.6500000000001</v>
      </c>
      <c r="M5677" s="28">
        <f ca="1">IF(OFFSET($O5677,M$12,)&lt;&gt;"",_xlfn.STDEV.S(OFFSET($O5677,,,M$12))*SQRT($J$12/$G$12),"")</f>
        <v>0.1837525274141367</v>
      </c>
      <c r="N5677" s="30">
        <f ca="1">IF(OFFSET($O5677,N$12,)&lt;&gt;"",_xlfn.STDEV.S(OFFSET($O5677,,,N$12))*SQRT($J$12/$G$12),"")</f>
        <v>0.25873668233808766</v>
      </c>
      <c r="O5677" s="4">
        <f t="shared" ca="1" si="88"/>
        <v>4.9852996352657978E-3</v>
      </c>
    </row>
    <row r="5678" spans="2:15" x14ac:dyDescent="0.2">
      <c r="B5678" s="14">
        <v>33331</v>
      </c>
      <c r="C5678" s="25">
        <v>1220.55</v>
      </c>
      <c r="D5678" s="25">
        <v>1220.55</v>
      </c>
      <c r="E5678" s="25">
        <v>1220.55</v>
      </c>
      <c r="F5678" s="16">
        <v>1220.55</v>
      </c>
      <c r="G5678" s="28">
        <f ca="1">IFERROR($F5678/OFFSET($F5678,G$12,)-1,"")</f>
        <v>2.191094961402551E-2</v>
      </c>
      <c r="H5678" s="29">
        <f ca="1">IFERROR($F5678/OFFSET($F5678,H$12,)-1,"")</f>
        <v>3.4574828778734634E-2</v>
      </c>
      <c r="I5678" s="29">
        <f ca="1">IFERROR($F5678/OFFSET($F5678,I$12,)-1,"")</f>
        <v>5.8834245660301931E-2</v>
      </c>
      <c r="J5678" s="29" t="str">
        <f ca="1">IFERROR($F5678/OFFSET($F5678,J$12,)-1,"")</f>
        <v/>
      </c>
      <c r="K5678" s="30">
        <f>F5678/VLOOKUP(YEAR(B5678),$Z$13:$AB$35,3,FALSE)-1</f>
        <v>0.22055000000000002</v>
      </c>
      <c r="L5678" s="21">
        <f>MAX(F5678:$F$5741)</f>
        <v>1220.55</v>
      </c>
      <c r="M5678" s="28">
        <f ca="1">IF(OFFSET($O5678,M$12,)&lt;&gt;"",_xlfn.STDEV.S(OFFSET($O5678,,,M$12))*SQRT($J$12/$G$12),"")</f>
        <v>0.19530451644786589</v>
      </c>
      <c r="N5678" s="30">
        <f ca="1">IF(OFFSET($O5678,N$12,)&lt;&gt;"",_xlfn.STDEV.S(OFFSET($O5678,,,N$12))*SQRT($J$12/$G$12),"")</f>
        <v>0.26896210381197838</v>
      </c>
      <c r="O5678" s="4">
        <f t="shared" ca="1" si="88"/>
        <v>2.1674354535100217E-2</v>
      </c>
    </row>
    <row r="5679" spans="2:15" x14ac:dyDescent="0.2">
      <c r="B5679" s="14">
        <v>33330</v>
      </c>
      <c r="C5679" s="25">
        <v>1194.3800000000001</v>
      </c>
      <c r="D5679" s="25">
        <v>1194.3800000000001</v>
      </c>
      <c r="E5679" s="25">
        <v>1194.3800000000001</v>
      </c>
      <c r="F5679" s="16">
        <v>1194.3800000000001</v>
      </c>
      <c r="G5679" s="28">
        <f ca="1">IFERROR($F5679/OFFSET($F5679,G$12,)-1,"")</f>
        <v>4.7698765889072625E-3</v>
      </c>
      <c r="H5679" s="29">
        <f ca="1">IFERROR($F5679/OFFSET($F5679,H$12,)-1,"")</f>
        <v>1.4034045082141455E-2</v>
      </c>
      <c r="I5679" s="29">
        <f ca="1">IFERROR($F5679/OFFSET($F5679,I$12,)-1,"")</f>
        <v>2.2034347911657148E-2</v>
      </c>
      <c r="J5679" s="29" t="str">
        <f ca="1">IFERROR($F5679/OFFSET($F5679,J$12,)-1,"")</f>
        <v/>
      </c>
      <c r="K5679" s="30">
        <f>F5679/VLOOKUP(YEAR(B5679),$Z$13:$AB$35,3,FALSE)-1</f>
        <v>0.19438000000000022</v>
      </c>
      <c r="L5679" s="21">
        <f>MAX(F5679:$F$5741)</f>
        <v>1204.3800000000001</v>
      </c>
      <c r="M5679" s="28">
        <f ca="1">IF(OFFSET($O5679,M$12,)&lt;&gt;"",_xlfn.STDEV.S(OFFSET($O5679,,,M$12))*SQRT($J$12/$G$12),"")</f>
        <v>0.19276930746138968</v>
      </c>
      <c r="N5679" s="30">
        <f ca="1">IF(OFFSET($O5679,N$12,)&lt;&gt;"",_xlfn.STDEV.S(OFFSET($O5679,,,N$12))*SQRT($J$12/$G$12),"")</f>
        <v>0.27689205010885481</v>
      </c>
      <c r="O5679" s="4">
        <f t="shared" ca="1" si="88"/>
        <v>4.7585367729553124E-3</v>
      </c>
    </row>
    <row r="5680" spans="2:15" x14ac:dyDescent="0.2">
      <c r="B5680" s="14">
        <v>33325</v>
      </c>
      <c r="C5680" s="25">
        <v>1188.71</v>
      </c>
      <c r="D5680" s="25">
        <v>1188.71</v>
      </c>
      <c r="E5680" s="25">
        <v>1188.71</v>
      </c>
      <c r="F5680" s="16">
        <v>1188.71</v>
      </c>
      <c r="G5680" s="28">
        <f ca="1">IFERROR($F5680/OFFSET($F5680,G$12,)-1,"")</f>
        <v>3.9186872397747319E-3</v>
      </c>
      <c r="H5680" s="29">
        <f ca="1">IFERROR($F5680/OFFSET($F5680,H$12,)-1,"")</f>
        <v>1.3825159914712115E-2</v>
      </c>
      <c r="I5680" s="29">
        <f ca="1">IFERROR($F5680/OFFSET($F5680,I$12,)-1,"")</f>
        <v>2.5050445820326672E-2</v>
      </c>
      <c r="J5680" s="29" t="str">
        <f ca="1">IFERROR($F5680/OFFSET($F5680,J$12,)-1,"")</f>
        <v/>
      </c>
      <c r="K5680" s="30">
        <f>F5680/VLOOKUP(YEAR(B5680),$Z$13:$AB$35,3,FALSE)-1</f>
        <v>0.18870999999999993</v>
      </c>
      <c r="L5680" s="21">
        <f>MAX(F5680:$F$5741)</f>
        <v>1204.3800000000001</v>
      </c>
      <c r="M5680" s="28">
        <f ca="1">IF(OFFSET($O5680,M$12,)&lt;&gt;"",_xlfn.STDEV.S(OFFSET($O5680,,,M$12))*SQRT($J$12/$G$12),"")</f>
        <v>0.23339800428312424</v>
      </c>
      <c r="N5680" s="30">
        <f ca="1">IF(OFFSET($O5680,N$12,)&lt;&gt;"",_xlfn.STDEV.S(OFFSET($O5680,,,N$12))*SQRT($J$12/$G$12),"")</f>
        <v>0.27769630104823395</v>
      </c>
      <c r="O5680" s="4">
        <f t="shared" ca="1" si="88"/>
        <v>3.9110291847618533E-3</v>
      </c>
    </row>
    <row r="5681" spans="2:15" x14ac:dyDescent="0.2">
      <c r="B5681" s="14">
        <v>33324</v>
      </c>
      <c r="C5681" s="25">
        <v>1184.07</v>
      </c>
      <c r="D5681" s="25">
        <v>1184.07</v>
      </c>
      <c r="E5681" s="25">
        <v>1184.07</v>
      </c>
      <c r="F5681" s="16">
        <v>1184.07</v>
      </c>
      <c r="G5681" s="28">
        <f ca="1">IFERROR($F5681/OFFSET($F5681,G$12,)-1,"")</f>
        <v>6.3380995842199361E-4</v>
      </c>
      <c r="H5681" s="29">
        <f ca="1">IFERROR($F5681/OFFSET($F5681,H$12,)-1,"")</f>
        <v>2.1489699437523546E-2</v>
      </c>
      <c r="I5681" s="29">
        <f ca="1">IFERROR($F5681/OFFSET($F5681,I$12,)-1,"")</f>
        <v>7.5562249508589474E-3</v>
      </c>
      <c r="J5681" s="29" t="str">
        <f ca="1">IFERROR($F5681/OFFSET($F5681,J$12,)-1,"")</f>
        <v/>
      </c>
      <c r="K5681" s="30">
        <f>F5681/VLOOKUP(YEAR(B5681),$Z$13:$AB$35,3,FALSE)-1</f>
        <v>0.18406999999999996</v>
      </c>
      <c r="L5681" s="21">
        <f>MAX(F5681:$F$5741)</f>
        <v>1204.3800000000001</v>
      </c>
      <c r="M5681" s="28">
        <f ca="1">IF(OFFSET($O5681,M$12,)&lt;&gt;"",_xlfn.STDEV.S(OFFSET($O5681,,,M$12))*SQRT($J$12/$G$12),"")</f>
        <v>0.23721263565892711</v>
      </c>
      <c r="N5681" s="30" t="str">
        <f ca="1">IF(OFFSET($O5681,N$12,)&lt;&gt;"",_xlfn.STDEV.S(OFFSET($O5681,,,N$12))*SQRT($J$12/$G$12),"")</f>
        <v/>
      </c>
      <c r="O5681" s="4">
        <f t="shared" ca="1" si="88"/>
        <v>6.3360918572030875E-4</v>
      </c>
    </row>
    <row r="5682" spans="2:15" x14ac:dyDescent="0.2">
      <c r="B5682" s="14">
        <v>33323</v>
      </c>
      <c r="C5682" s="25">
        <v>1183.32</v>
      </c>
      <c r="D5682" s="25">
        <v>1183.32</v>
      </c>
      <c r="E5682" s="25">
        <v>1183.32</v>
      </c>
      <c r="F5682" s="16">
        <v>1183.32</v>
      </c>
      <c r="G5682" s="28">
        <f ca="1">IFERROR($F5682/OFFSET($F5682,G$12,)-1,"")</f>
        <v>3.017562894148007E-3</v>
      </c>
      <c r="H5682" s="29">
        <f ca="1">IFERROR($F5682/OFFSET($F5682,H$12,)-1,"")</f>
        <v>4.6867040244522595E-3</v>
      </c>
      <c r="I5682" s="29">
        <f ca="1">IFERROR($F5682/OFFSET($F5682,I$12,)-1,"")</f>
        <v>-8.2968773570675225E-3</v>
      </c>
      <c r="J5682" s="29" t="str">
        <f ca="1">IFERROR($F5682/OFFSET($F5682,J$12,)-1,"")</f>
        <v/>
      </c>
      <c r="K5682" s="30">
        <f>F5682/VLOOKUP(YEAR(B5682),$Z$13:$AB$35,3,FALSE)-1</f>
        <v>0.18331999999999993</v>
      </c>
      <c r="L5682" s="21">
        <f>MAX(F5682:$F$5741)</f>
        <v>1204.3800000000001</v>
      </c>
      <c r="M5682" s="28">
        <f ca="1">IF(OFFSET($O5682,M$12,)&lt;&gt;"",_xlfn.STDEV.S(OFFSET($O5682,,,M$12))*SQRT($J$12/$G$12),"")</f>
        <v>0.2371547487920195</v>
      </c>
      <c r="N5682" s="30" t="str">
        <f ca="1">IF(OFFSET($O5682,N$12,)&lt;&gt;"",_xlfn.STDEV.S(OFFSET($O5682,,,N$12))*SQRT($J$12/$G$12),"")</f>
        <v/>
      </c>
      <c r="O5682" s="4">
        <f t="shared" ca="1" si="88"/>
        <v>3.0130191895526917E-3</v>
      </c>
    </row>
    <row r="5683" spans="2:15" x14ac:dyDescent="0.2">
      <c r="B5683" s="14">
        <v>33322</v>
      </c>
      <c r="C5683" s="25">
        <v>1179.76</v>
      </c>
      <c r="D5683" s="25">
        <v>1179.76</v>
      </c>
      <c r="E5683" s="25">
        <v>1179.76</v>
      </c>
      <c r="F5683" s="16">
        <v>1179.76</v>
      </c>
      <c r="G5683" s="28">
        <f ca="1">IFERROR($F5683/OFFSET($F5683,G$12,)-1,"")</f>
        <v>1.6215986755530043E-3</v>
      </c>
      <c r="H5683" s="29">
        <f ca="1">IFERROR($F5683/OFFSET($F5683,H$12,)-1,"")</f>
        <v>-6.1329020083569219E-3</v>
      </c>
      <c r="I5683" s="29">
        <f ca="1">IFERROR($F5683/OFFSET($F5683,I$12,)-1,"")</f>
        <v>5.3344695355772576E-3</v>
      </c>
      <c r="J5683" s="29" t="str">
        <f ca="1">IFERROR($F5683/OFFSET($F5683,J$12,)-1,"")</f>
        <v/>
      </c>
      <c r="K5683" s="30">
        <f>F5683/VLOOKUP(YEAR(B5683),$Z$13:$AB$35,3,FALSE)-1</f>
        <v>0.17975999999999992</v>
      </c>
      <c r="L5683" s="21">
        <f>MAX(F5683:$F$5741)</f>
        <v>1204.3800000000001</v>
      </c>
      <c r="M5683" s="28">
        <f ca="1">IF(OFFSET($O5683,M$12,)&lt;&gt;"",_xlfn.STDEV.S(OFFSET($O5683,,,M$12))*SQRT($J$12/$G$12),"")</f>
        <v>0.24321698887452645</v>
      </c>
      <c r="N5683" s="30" t="str">
        <f ca="1">IF(OFFSET($O5683,N$12,)&lt;&gt;"",_xlfn.STDEV.S(OFFSET($O5683,,,N$12))*SQRT($J$12/$G$12),"")</f>
        <v/>
      </c>
      <c r="O5683" s="4">
        <f t="shared" ca="1" si="88"/>
        <v>1.6202853040699963E-3</v>
      </c>
    </row>
    <row r="5684" spans="2:15" x14ac:dyDescent="0.2">
      <c r="B5684" s="14">
        <v>33319</v>
      </c>
      <c r="C5684" s="25">
        <v>1177.8499999999999</v>
      </c>
      <c r="D5684" s="25">
        <v>1177.8499999999999</v>
      </c>
      <c r="E5684" s="25">
        <v>1177.8499999999999</v>
      </c>
      <c r="F5684" s="16">
        <v>1177.8499999999999</v>
      </c>
      <c r="G5684" s="28">
        <f ca="1">IFERROR($F5684/OFFSET($F5684,G$12,)-1,"")</f>
        <v>4.5628997867803722E-3</v>
      </c>
      <c r="H5684" s="29">
        <f ca="1">IFERROR($F5684/OFFSET($F5684,H$12,)-1,"")</f>
        <v>-5.3458692553132181E-4</v>
      </c>
      <c r="I5684" s="29">
        <f ca="1">IFERROR($F5684/OFFSET($F5684,I$12,)-1,"")</f>
        <v>2.0844167100017241E-2</v>
      </c>
      <c r="J5684" s="29" t="str">
        <f ca="1">IFERROR($F5684/OFFSET($F5684,J$12,)-1,"")</f>
        <v/>
      </c>
      <c r="K5684" s="30">
        <f>F5684/VLOOKUP(YEAR(B5684),$Z$13:$AB$35,3,FALSE)-1</f>
        <v>0.17784999999999984</v>
      </c>
      <c r="L5684" s="21">
        <f>MAX(F5684:$F$5741)</f>
        <v>1204.3800000000001</v>
      </c>
      <c r="M5684" s="28">
        <f ca="1">IF(OFFSET($O5684,M$12,)&lt;&gt;"",_xlfn.STDEV.S(OFFSET($O5684,,,M$12))*SQRT($J$12/$G$12),"")</f>
        <v>0.24538953391766555</v>
      </c>
      <c r="N5684" s="30" t="str">
        <f ca="1">IF(OFFSET($O5684,N$12,)&lt;&gt;"",_xlfn.STDEV.S(OFFSET($O5684,,,N$12))*SQRT($J$12/$G$12),"")</f>
        <v/>
      </c>
      <c r="O5684" s="4">
        <f t="shared" ca="1" si="88"/>
        <v>4.5525213181810452E-3</v>
      </c>
    </row>
    <row r="5685" spans="2:15" x14ac:dyDescent="0.2">
      <c r="B5685" s="14">
        <v>33318</v>
      </c>
      <c r="C5685" s="25">
        <v>1172.5</v>
      </c>
      <c r="D5685" s="25">
        <v>1172.5</v>
      </c>
      <c r="E5685" s="25">
        <v>1172.5</v>
      </c>
      <c r="F5685" s="16">
        <v>1172.5</v>
      </c>
      <c r="G5685" s="28">
        <f ca="1">IFERROR($F5685/OFFSET($F5685,G$12,)-1,"")</f>
        <v>1.150833362089787E-2</v>
      </c>
      <c r="H5685" s="29">
        <f ca="1">IFERROR($F5685/OFFSET($F5685,H$12,)-1,"")</f>
        <v>-4.406932214759407E-3</v>
      </c>
      <c r="I5685" s="29">
        <f ca="1">IFERROR($F5685/OFFSET($F5685,I$12,)-1,"")</f>
        <v>5.5314952189013944E-3</v>
      </c>
      <c r="J5685" s="29" t="str">
        <f ca="1">IFERROR($F5685/OFFSET($F5685,J$12,)-1,"")</f>
        <v/>
      </c>
      <c r="K5685" s="30">
        <f>F5685/VLOOKUP(YEAR(B5685),$Z$13:$AB$35,3,FALSE)-1</f>
        <v>0.1725000000000001</v>
      </c>
      <c r="L5685" s="21">
        <f>MAX(F5685:$F$5741)</f>
        <v>1204.3800000000001</v>
      </c>
      <c r="M5685" s="28">
        <f ca="1">IF(OFFSET($O5685,M$12,)&lt;&gt;"",_xlfn.STDEV.S(OFFSET($O5685,,,M$12))*SQRT($J$12/$G$12),"")</f>
        <v>0.24629665578505069</v>
      </c>
      <c r="N5685" s="30" t="str">
        <f ca="1">IF(OFFSET($O5685,N$12,)&lt;&gt;"",_xlfn.STDEV.S(OFFSET($O5685,,,N$12))*SQRT($J$12/$G$12),"")</f>
        <v/>
      </c>
      <c r="O5685" s="4">
        <f t="shared" ca="1" si="88"/>
        <v>1.144261646557238E-2</v>
      </c>
    </row>
    <row r="5686" spans="2:15" x14ac:dyDescent="0.2">
      <c r="B5686" s="14">
        <v>33317</v>
      </c>
      <c r="C5686" s="25">
        <v>1159.1600000000001</v>
      </c>
      <c r="D5686" s="25">
        <v>1159.1600000000001</v>
      </c>
      <c r="E5686" s="25">
        <v>1159.1600000000001</v>
      </c>
      <c r="F5686" s="16">
        <v>1159.1600000000001</v>
      </c>
      <c r="G5686" s="28">
        <f ca="1">IFERROR($F5686/OFFSET($F5686,G$12,)-1,"")</f>
        <v>-1.5826116488368069E-2</v>
      </c>
      <c r="H5686" s="29">
        <f ca="1">IFERROR($F5686/OFFSET($F5686,H$12,)-1,"")</f>
        <v>-1.6318875754206985E-2</v>
      </c>
      <c r="I5686" s="29">
        <f ca="1">IFERROR($F5686/OFFSET($F5686,I$12,)-1,"")</f>
        <v>-2.1508643976229092E-2</v>
      </c>
      <c r="J5686" s="29" t="str">
        <f ca="1">IFERROR($F5686/OFFSET($F5686,J$12,)-1,"")</f>
        <v/>
      </c>
      <c r="K5686" s="30">
        <f>F5686/VLOOKUP(YEAR(B5686),$Z$13:$AB$35,3,FALSE)-1</f>
        <v>0.15916000000000019</v>
      </c>
      <c r="L5686" s="21">
        <f>MAX(F5686:$F$5741)</f>
        <v>1204.3800000000001</v>
      </c>
      <c r="M5686" s="28">
        <f ca="1">IF(OFFSET($O5686,M$12,)&lt;&gt;"",_xlfn.STDEV.S(OFFSET($O5686,,,M$12))*SQRT($J$12/$G$12),"")</f>
        <v>0.24545255294507493</v>
      </c>
      <c r="N5686" s="30" t="str">
        <f ca="1">IF(OFFSET($O5686,N$12,)&lt;&gt;"",_xlfn.STDEV.S(OFFSET($O5686,,,N$12))*SQRT($J$12/$G$12),"")</f>
        <v/>
      </c>
      <c r="O5686" s="4">
        <f t="shared" ca="1" si="88"/>
        <v>-1.5952686655608277E-2</v>
      </c>
    </row>
    <row r="5687" spans="2:15" x14ac:dyDescent="0.2">
      <c r="B5687" s="14">
        <v>33316</v>
      </c>
      <c r="C5687" s="25">
        <v>1177.8</v>
      </c>
      <c r="D5687" s="25">
        <v>1177.8</v>
      </c>
      <c r="E5687" s="25">
        <v>1177.8</v>
      </c>
      <c r="F5687" s="16">
        <v>1177.8</v>
      </c>
      <c r="G5687" s="28">
        <f ca="1">IFERROR($F5687/OFFSET($F5687,G$12,)-1,"")</f>
        <v>-7.7840679336838026E-3</v>
      </c>
      <c r="H5687" s="29">
        <f ca="1">IFERROR($F5687/OFFSET($F5687,H$12,)-1,"")</f>
        <v>-7.089807032481632E-3</v>
      </c>
      <c r="I5687" s="29">
        <f ca="1">IFERROR($F5687/OFFSET($F5687,I$12,)-1,"")</f>
        <v>1.8673078420010203E-2</v>
      </c>
      <c r="J5687" s="29" t="str">
        <f ca="1">IFERROR($F5687/OFFSET($F5687,J$12,)-1,"")</f>
        <v/>
      </c>
      <c r="K5687" s="30">
        <f>F5687/VLOOKUP(YEAR(B5687),$Z$13:$AB$35,3,FALSE)-1</f>
        <v>0.17779999999999996</v>
      </c>
      <c r="L5687" s="21">
        <f>MAX(F5687:$F$5741)</f>
        <v>1204.3800000000001</v>
      </c>
      <c r="M5687" s="28">
        <f ca="1">IF(OFFSET($O5687,M$12,)&lt;&gt;"",_xlfn.STDEV.S(OFFSET($O5687,,,M$12))*SQRT($J$12/$G$12),"")</f>
        <v>0.23884563734568012</v>
      </c>
      <c r="N5687" s="30" t="str">
        <f ca="1">IF(OFFSET($O5687,N$12,)&lt;&gt;"",_xlfn.STDEV.S(OFFSET($O5687,,,N$12))*SQRT($J$12/$G$12),"")</f>
        <v/>
      </c>
      <c r="O5687" s="4">
        <f t="shared" ca="1" si="88"/>
        <v>-7.8145219307454022E-3</v>
      </c>
    </row>
    <row r="5688" spans="2:15" x14ac:dyDescent="0.2">
      <c r="B5688" s="14">
        <v>33315</v>
      </c>
      <c r="C5688" s="25">
        <v>1187.04</v>
      </c>
      <c r="D5688" s="25">
        <v>1187.04</v>
      </c>
      <c r="E5688" s="25">
        <v>1187.04</v>
      </c>
      <c r="F5688" s="16">
        <v>1187.04</v>
      </c>
      <c r="G5688" s="28">
        <f ca="1">IFERROR($F5688/OFFSET($F5688,G$12,)-1,"")</f>
        <v>7.2635937818206209E-3</v>
      </c>
      <c r="H5688" s="29">
        <f ca="1">IFERROR($F5688/OFFSET($F5688,H$12,)-1,"")</f>
        <v>-6.3617491461863684E-3</v>
      </c>
      <c r="I5688" s="29">
        <f ca="1">IFERROR($F5688/OFFSET($F5688,I$12,)-1,"")</f>
        <v>4.5905510423458473E-2</v>
      </c>
      <c r="J5688" s="29" t="str">
        <f ca="1">IFERROR($F5688/OFFSET($F5688,J$12,)-1,"")</f>
        <v/>
      </c>
      <c r="K5688" s="30">
        <f>F5688/VLOOKUP(YEAR(B5688),$Z$13:$AB$35,3,FALSE)-1</f>
        <v>0.18703999999999987</v>
      </c>
      <c r="L5688" s="21">
        <f>MAX(F5688:$F$5741)</f>
        <v>1204.3800000000001</v>
      </c>
      <c r="M5688" s="28">
        <f ca="1">IF(OFFSET($O5688,M$12,)&lt;&gt;"",_xlfn.STDEV.S(OFFSET($O5688,,,M$12))*SQRT($J$12/$G$12),"")</f>
        <v>0.23656529859726422</v>
      </c>
      <c r="N5688" s="30" t="str">
        <f ca="1">IF(OFFSET($O5688,N$12,)&lt;&gt;"",_xlfn.STDEV.S(OFFSET($O5688,,,N$12))*SQRT($J$12/$G$12),"")</f>
        <v/>
      </c>
      <c r="O5688" s="4">
        <f t="shared" ca="1" si="88"/>
        <v>7.2373409345328384E-3</v>
      </c>
    </row>
    <row r="5689" spans="2:15" x14ac:dyDescent="0.2">
      <c r="B5689" s="14">
        <v>33312</v>
      </c>
      <c r="C5689" s="25">
        <v>1178.48</v>
      </c>
      <c r="D5689" s="25">
        <v>1178.48</v>
      </c>
      <c r="E5689" s="25">
        <v>1178.48</v>
      </c>
      <c r="F5689" s="16">
        <v>1178.48</v>
      </c>
      <c r="G5689" s="28">
        <f ca="1">IFERROR($F5689/OFFSET($F5689,G$12,)-1,"")</f>
        <v>6.708047109171833E-4</v>
      </c>
      <c r="H5689" s="29">
        <f ca="1">IFERROR($F5689/OFFSET($F5689,H$12,)-1,"")</f>
        <v>-2.1504840664906544E-2</v>
      </c>
      <c r="I5689" s="29">
        <f ca="1">IFERROR($F5689/OFFSET($F5689,I$12,)-1,"")</f>
        <v>8.8645013487048674E-2</v>
      </c>
      <c r="J5689" s="29" t="str">
        <f ca="1">IFERROR($F5689/OFFSET($F5689,J$12,)-1,"")</f>
        <v/>
      </c>
      <c r="K5689" s="30">
        <f>F5689/VLOOKUP(YEAR(B5689),$Z$13:$AB$35,3,FALSE)-1</f>
        <v>0.17847999999999997</v>
      </c>
      <c r="L5689" s="21">
        <f>MAX(F5689:$F$5741)</f>
        <v>1204.3800000000001</v>
      </c>
      <c r="M5689" s="28">
        <f ca="1">IF(OFFSET($O5689,M$12,)&lt;&gt;"",_xlfn.STDEV.S(OFFSET($O5689,,,M$12))*SQRT($J$12/$G$12),"")</f>
        <v>0.23657670889410232</v>
      </c>
      <c r="N5689" s="30" t="str">
        <f ca="1">IF(OFFSET($O5689,N$12,)&lt;&gt;"",_xlfn.STDEV.S(OFFSET($O5689,,,N$12))*SQRT($J$12/$G$12),"")</f>
        <v/>
      </c>
      <c r="O5689" s="4">
        <f t="shared" ca="1" si="88"/>
        <v>6.7057982200249789E-4</v>
      </c>
    </row>
    <row r="5690" spans="2:15" x14ac:dyDescent="0.2">
      <c r="B5690" s="14">
        <v>33311</v>
      </c>
      <c r="C5690" s="25">
        <v>1177.69</v>
      </c>
      <c r="D5690" s="25">
        <v>1177.69</v>
      </c>
      <c r="E5690" s="25">
        <v>1177.69</v>
      </c>
      <c r="F5690" s="16">
        <v>1177.69</v>
      </c>
      <c r="G5690" s="28">
        <f ca="1">IFERROR($F5690/OFFSET($F5690,G$12,)-1,"")</f>
        <v>-5.9403083868669881E-4</v>
      </c>
      <c r="H5690" s="29">
        <f ca="1">IFERROR($F5690/OFFSET($F5690,H$12,)-1,"")</f>
        <v>-1.6041574413688808E-2</v>
      </c>
      <c r="I5690" s="29">
        <f ca="1">IFERROR($F5690/OFFSET($F5690,I$12,)-1,"")</f>
        <v>0.1074447777474774</v>
      </c>
      <c r="J5690" s="29" t="str">
        <f ca="1">IFERROR($F5690/OFFSET($F5690,J$12,)-1,"")</f>
        <v/>
      </c>
      <c r="K5690" s="30">
        <f>F5690/VLOOKUP(YEAR(B5690),$Z$13:$AB$35,3,FALSE)-1</f>
        <v>0.17769000000000013</v>
      </c>
      <c r="L5690" s="21">
        <f>MAX(F5690:$F$5741)</f>
        <v>1204.3800000000001</v>
      </c>
      <c r="M5690" s="28">
        <f ca="1">IF(OFFSET($O5690,M$12,)&lt;&gt;"",_xlfn.STDEV.S(OFFSET($O5690,,,M$12))*SQRT($J$12/$G$12),"")</f>
        <v>0.23733227550031596</v>
      </c>
      <c r="N5690" s="30" t="str">
        <f ca="1">IF(OFFSET($O5690,N$12,)&lt;&gt;"",_xlfn.STDEV.S(OFFSET($O5690,,,N$12))*SQRT($J$12/$G$12),"")</f>
        <v/>
      </c>
      <c r="O5690" s="4">
        <f t="shared" ca="1" si="88"/>
        <v>-5.9420734490890832E-4</v>
      </c>
    </row>
    <row r="5691" spans="2:15" x14ac:dyDescent="0.2">
      <c r="B5691" s="14">
        <v>33310</v>
      </c>
      <c r="C5691" s="25">
        <v>1178.3900000000001</v>
      </c>
      <c r="D5691" s="25">
        <v>1178.3900000000001</v>
      </c>
      <c r="E5691" s="25">
        <v>1178.3900000000001</v>
      </c>
      <c r="F5691" s="16">
        <v>1178.3900000000001</v>
      </c>
      <c r="G5691" s="28">
        <f ca="1">IFERROR($F5691/OFFSET($F5691,G$12,)-1,"")</f>
        <v>-6.5924246128424846E-3</v>
      </c>
      <c r="H5691" s="29">
        <f ca="1">IFERROR($F5691/OFFSET($F5691,H$12,)-1,"")</f>
        <v>-1.38500677858302E-2</v>
      </c>
      <c r="I5691" s="29">
        <f ca="1">IFERROR($F5691/OFFSET($F5691,I$12,)-1,"")</f>
        <v>0.10946973976575181</v>
      </c>
      <c r="J5691" s="29" t="str">
        <f ca="1">IFERROR($F5691/OFFSET($F5691,J$12,)-1,"")</f>
        <v/>
      </c>
      <c r="K5691" s="30">
        <f>F5691/VLOOKUP(YEAR(B5691),$Z$13:$AB$35,3,FALSE)-1</f>
        <v>0.17839000000000005</v>
      </c>
      <c r="L5691" s="21">
        <f>MAX(F5691:$F$5741)</f>
        <v>1204.3800000000001</v>
      </c>
      <c r="M5691" s="28">
        <f ca="1">IF(OFFSET($O5691,M$12,)&lt;&gt;"",_xlfn.STDEV.S(OFFSET($O5691,,,M$12))*SQRT($J$12/$G$12),"")</f>
        <v>0.2393498098826696</v>
      </c>
      <c r="N5691" s="30" t="str">
        <f ca="1">IF(OFFSET($O5691,N$12,)&lt;&gt;"",_xlfn.STDEV.S(OFFSET($O5691,,,N$12))*SQRT($J$12/$G$12),"")</f>
        <v/>
      </c>
      <c r="O5691" s="4">
        <f t="shared" ca="1" si="88"/>
        <v>-6.6142506210735679E-3</v>
      </c>
    </row>
    <row r="5692" spans="2:15" x14ac:dyDescent="0.2">
      <c r="B5692" s="14">
        <v>33309</v>
      </c>
      <c r="C5692" s="25">
        <v>1186.21</v>
      </c>
      <c r="D5692" s="25">
        <v>1186.21</v>
      </c>
      <c r="E5692" s="25">
        <v>1186.21</v>
      </c>
      <c r="F5692" s="16">
        <v>1186.21</v>
      </c>
      <c r="G5692" s="28">
        <f ca="1">IFERROR($F5692/OFFSET($F5692,G$12,)-1,"")</f>
        <v>-7.0565191187303977E-3</v>
      </c>
      <c r="H5692" s="29">
        <f ca="1">IFERROR($F5692/OFFSET($F5692,H$12,)-1,"")</f>
        <v>2.6035584849192661E-2</v>
      </c>
      <c r="I5692" s="29">
        <f ca="1">IFERROR($F5692/OFFSET($F5692,I$12,)-1,"")</f>
        <v>0.14204704092733977</v>
      </c>
      <c r="J5692" s="29" t="str">
        <f ca="1">IFERROR($F5692/OFFSET($F5692,J$12,)-1,"")</f>
        <v/>
      </c>
      <c r="K5692" s="30">
        <f>F5692/VLOOKUP(YEAR(B5692),$Z$13:$AB$35,3,FALSE)-1</f>
        <v>0.18620999999999999</v>
      </c>
      <c r="L5692" s="21">
        <f>MAX(F5692:$F$5741)</f>
        <v>1204.3800000000001</v>
      </c>
      <c r="M5692" s="28">
        <f ca="1">IF(OFFSET($O5692,M$12,)&lt;&gt;"",_xlfn.STDEV.S(OFFSET($O5692,,,M$12))*SQRT($J$12/$G$12),"")</f>
        <v>0.23687811637389819</v>
      </c>
      <c r="N5692" s="30" t="str">
        <f ca="1">IF(OFFSET($O5692,N$12,)&lt;&gt;"",_xlfn.STDEV.S(OFFSET($O5692,,,N$12))*SQRT($J$12/$G$12),"")</f>
        <v/>
      </c>
      <c r="O5692" s="4">
        <f t="shared" ca="1" si="88"/>
        <v>-7.0815340983502372E-3</v>
      </c>
    </row>
    <row r="5693" spans="2:15" x14ac:dyDescent="0.2">
      <c r="B5693" s="14">
        <v>33308</v>
      </c>
      <c r="C5693" s="25">
        <v>1194.6400000000001</v>
      </c>
      <c r="D5693" s="25">
        <v>1194.6400000000001</v>
      </c>
      <c r="E5693" s="25">
        <v>1194.6400000000001</v>
      </c>
      <c r="F5693" s="16">
        <v>1194.6400000000001</v>
      </c>
      <c r="G5693" s="28">
        <f ca="1">IFERROR($F5693/OFFSET($F5693,G$12,)-1,"")</f>
        <v>-8.0871485743702065E-3</v>
      </c>
      <c r="H5693" s="29">
        <f ca="1">IFERROR($F5693/OFFSET($F5693,H$12,)-1,"")</f>
        <v>3.750922749576624E-2</v>
      </c>
      <c r="I5693" s="29">
        <f ca="1">IFERROR($F5693/OFFSET($F5693,I$12,)-1,"")</f>
        <v>0.16864924088276734</v>
      </c>
      <c r="J5693" s="29" t="str">
        <f ca="1">IFERROR($F5693/OFFSET($F5693,J$12,)-1,"")</f>
        <v/>
      </c>
      <c r="K5693" s="30">
        <f>F5693/VLOOKUP(YEAR(B5693),$Z$13:$AB$35,3,FALSE)-1</f>
        <v>0.19464000000000015</v>
      </c>
      <c r="L5693" s="21">
        <f>MAX(F5693:$F$5741)</f>
        <v>1204.3800000000001</v>
      </c>
      <c r="M5693" s="28">
        <f ca="1">IF(OFFSET($O5693,M$12,)&lt;&gt;"",_xlfn.STDEV.S(OFFSET($O5693,,,M$12))*SQRT($J$12/$G$12),"")</f>
        <v>0.23358487940964717</v>
      </c>
      <c r="N5693" s="30" t="str">
        <f ca="1">IF(OFFSET($O5693,N$12,)&lt;&gt;"",_xlfn.STDEV.S(OFFSET($O5693,,,N$12))*SQRT($J$12/$G$12),"")</f>
        <v/>
      </c>
      <c r="O5693" s="4">
        <f t="shared" ca="1" si="88"/>
        <v>-8.1200269418770822E-3</v>
      </c>
    </row>
    <row r="5694" spans="2:15" x14ac:dyDescent="0.2">
      <c r="B5694" s="14">
        <v>33305</v>
      </c>
      <c r="C5694" s="25">
        <v>1204.3800000000001</v>
      </c>
      <c r="D5694" s="25">
        <v>1204.3800000000001</v>
      </c>
      <c r="E5694" s="25">
        <v>1204.3800000000001</v>
      </c>
      <c r="F5694" s="16">
        <v>1204.3800000000001</v>
      </c>
      <c r="G5694" s="28">
        <f ca="1">IFERROR($F5694/OFFSET($F5694,G$12,)-1,"")</f>
        <v>6.2578850186734147E-3</v>
      </c>
      <c r="H5694" s="29">
        <f ca="1">IFERROR($F5694/OFFSET($F5694,H$12,)-1,"")</f>
        <v>4.4806676324898431E-2</v>
      </c>
      <c r="I5694" s="29">
        <f ca="1">IFERROR($F5694/OFFSET($F5694,I$12,)-1,"")</f>
        <v>0.17513098966718377</v>
      </c>
      <c r="J5694" s="29" t="str">
        <f ca="1">IFERROR($F5694/OFFSET($F5694,J$12,)-1,"")</f>
        <v/>
      </c>
      <c r="K5694" s="30">
        <f>F5694/VLOOKUP(YEAR(B5694),$Z$13:$AB$35,3,FALSE)-1</f>
        <v>0.20438000000000001</v>
      </c>
      <c r="L5694" s="21">
        <f>MAX(F5694:$F$5741)</f>
        <v>1204.3800000000001</v>
      </c>
      <c r="M5694" s="28">
        <f ca="1">IF(OFFSET($O5694,M$12,)&lt;&gt;"",_xlfn.STDEV.S(OFFSET($O5694,,,M$12))*SQRT($J$12/$G$12),"")</f>
        <v>0.22988026115849841</v>
      </c>
      <c r="N5694" s="30" t="str">
        <f ca="1">IF(OFFSET($O5694,N$12,)&lt;&gt;"",_xlfn.STDEV.S(OFFSET($O5694,,,N$12))*SQRT($J$12/$G$12),"")</f>
        <v/>
      </c>
      <c r="O5694" s="4">
        <f t="shared" ca="1" si="88"/>
        <v>6.2383857633365979E-3</v>
      </c>
    </row>
    <row r="5695" spans="2:15" x14ac:dyDescent="0.2">
      <c r="B5695" s="14">
        <v>33304</v>
      </c>
      <c r="C5695" s="25">
        <v>1196.8900000000001</v>
      </c>
      <c r="D5695" s="25">
        <v>1196.8900000000001</v>
      </c>
      <c r="E5695" s="25">
        <v>1196.8900000000001</v>
      </c>
      <c r="F5695" s="16">
        <v>1196.8900000000001</v>
      </c>
      <c r="G5695" s="28">
        <f ca="1">IFERROR($F5695/OFFSET($F5695,G$12,)-1,"")</f>
        <v>1.6318810986326593E-3</v>
      </c>
      <c r="H5695" s="29">
        <f ca="1">IFERROR($F5695/OFFSET($F5695,H$12,)-1,"")</f>
        <v>2.41821620187741E-2</v>
      </c>
      <c r="I5695" s="29">
        <f ca="1">IFERROR($F5695/OFFSET($F5695,I$12,)-1,"")</f>
        <v>0.1711367038816427</v>
      </c>
      <c r="J5695" s="29" t="str">
        <f ca="1">IFERROR($F5695/OFFSET($F5695,J$12,)-1,"")</f>
        <v/>
      </c>
      <c r="K5695" s="30">
        <f>F5695/VLOOKUP(YEAR(B5695),$Z$13:$AB$35,3,FALSE)-1</f>
        <v>0.19689000000000001</v>
      </c>
      <c r="L5695" s="21">
        <f>MAX(F5695:$F$5741)</f>
        <v>1196.8900000000001</v>
      </c>
      <c r="M5695" s="28">
        <f ca="1">IF(OFFSET($O5695,M$12,)&lt;&gt;"",_xlfn.STDEV.S(OFFSET($O5695,,,M$12))*SQRT($J$12/$G$12),"")</f>
        <v>0.23027916921114122</v>
      </c>
      <c r="N5695" s="30" t="str">
        <f ca="1">IF(OFFSET($O5695,N$12,)&lt;&gt;"",_xlfn.STDEV.S(OFFSET($O5695,,,N$12))*SQRT($J$12/$G$12),"")</f>
        <v/>
      </c>
      <c r="O5695" s="4">
        <f t="shared" ca="1" si="88"/>
        <v>1.6305510274879876E-3</v>
      </c>
    </row>
    <row r="5696" spans="2:15" x14ac:dyDescent="0.2">
      <c r="B5696" s="14">
        <v>33303</v>
      </c>
      <c r="C5696" s="25">
        <v>1194.94</v>
      </c>
      <c r="D5696" s="25">
        <v>1194.94</v>
      </c>
      <c r="E5696" s="25">
        <v>1194.94</v>
      </c>
      <c r="F5696" s="16">
        <v>1194.94</v>
      </c>
      <c r="G5696" s="28">
        <f ca="1">IFERROR($F5696/OFFSET($F5696,G$12,)-1,"")</f>
        <v>3.3586769425054896E-2</v>
      </c>
      <c r="H5696" s="29">
        <f ca="1">IFERROR($F5696/OFFSET($F5696,H$12,)-1,"")</f>
        <v>3.0422710104685891E-2</v>
      </c>
      <c r="I5696" s="29">
        <f ca="1">IFERROR($F5696/OFFSET($F5696,I$12,)-1,"")</f>
        <v>0.16663737722843819</v>
      </c>
      <c r="J5696" s="29" t="str">
        <f ca="1">IFERROR($F5696/OFFSET($F5696,J$12,)-1,"")</f>
        <v/>
      </c>
      <c r="K5696" s="30">
        <f>F5696/VLOOKUP(YEAR(B5696),$Z$13:$AB$35,3,FALSE)-1</f>
        <v>0.19494000000000011</v>
      </c>
      <c r="L5696" s="21">
        <f>MAX(F5696:$F$5741)</f>
        <v>1194.94</v>
      </c>
      <c r="M5696" s="28">
        <f ca="1">IF(OFFSET($O5696,M$12,)&lt;&gt;"",_xlfn.STDEV.S(OFFSET($O5696,,,M$12))*SQRT($J$12/$G$12),"")</f>
        <v>0.23011428268276207</v>
      </c>
      <c r="N5696" s="30" t="str">
        <f ca="1">IF(OFFSET($O5696,N$12,)&lt;&gt;"",_xlfn.STDEV.S(OFFSET($O5696,,,N$12))*SQRT($J$12/$G$12),"")</f>
        <v/>
      </c>
      <c r="O5696" s="4">
        <f t="shared" ca="1" si="88"/>
        <v>3.3035053485417964E-2</v>
      </c>
    </row>
    <row r="5697" spans="2:15" x14ac:dyDescent="0.2">
      <c r="B5697" s="14">
        <v>33302</v>
      </c>
      <c r="C5697" s="25">
        <v>1156.1099999999999</v>
      </c>
      <c r="D5697" s="25">
        <v>1156.1099999999999</v>
      </c>
      <c r="E5697" s="25">
        <v>1156.1099999999999</v>
      </c>
      <c r="F5697" s="16">
        <v>1156.1099999999999</v>
      </c>
      <c r="G5697" s="28">
        <f ca="1">IFERROR($F5697/OFFSET($F5697,G$12,)-1,"")</f>
        <v>4.0470710842848145E-3</v>
      </c>
      <c r="H5697" s="29">
        <f ca="1">IFERROR($F5697/OFFSET($F5697,H$12,)-1,"")</f>
        <v>-1.6235672529548495E-2</v>
      </c>
      <c r="I5697" s="29">
        <f ca="1">IFERROR($F5697/OFFSET($F5697,I$12,)-1,"")</f>
        <v>0.14134104685371285</v>
      </c>
      <c r="J5697" s="29" t="str">
        <f ca="1">IFERROR($F5697/OFFSET($F5697,J$12,)-1,"")</f>
        <v/>
      </c>
      <c r="K5697" s="30">
        <f>F5697/VLOOKUP(YEAR(B5697),$Z$13:$AB$35,3,FALSE)-1</f>
        <v>0.15610999999999997</v>
      </c>
      <c r="L5697" s="21">
        <f>MAX(F5697:$F$5741)</f>
        <v>1193.22</v>
      </c>
      <c r="M5697" s="28">
        <f ca="1">IF(OFFSET($O5697,M$12,)&lt;&gt;"",_xlfn.STDEV.S(OFFSET($O5697,,,M$12))*SQRT($J$12/$G$12),"")</f>
        <v>0.22825734309920315</v>
      </c>
      <c r="N5697" s="30" t="str">
        <f ca="1">IF(OFFSET($O5697,N$12,)&lt;&gt;"",_xlfn.STDEV.S(OFFSET($O5697,,,N$12))*SQRT($J$12/$G$12),"")</f>
        <v/>
      </c>
      <c r="O5697" s="4">
        <f t="shared" ca="1" si="88"/>
        <v>4.0389037206226448E-3</v>
      </c>
    </row>
    <row r="5698" spans="2:15" x14ac:dyDescent="0.2">
      <c r="B5698" s="14">
        <v>33301</v>
      </c>
      <c r="C5698" s="25">
        <v>1151.45</v>
      </c>
      <c r="D5698" s="25">
        <v>1151.45</v>
      </c>
      <c r="E5698" s="25">
        <v>1151.45</v>
      </c>
      <c r="F5698" s="16">
        <v>1151.45</v>
      </c>
      <c r="G5698" s="28">
        <f ca="1">IFERROR($F5698/OFFSET($F5698,G$12,)-1,"")</f>
        <v>-1.1104074674902487E-3</v>
      </c>
      <c r="H5698" s="29">
        <f ca="1">IFERROR($F5698/OFFSET($F5698,H$12,)-1,"")</f>
        <v>-3.5006117899465283E-2</v>
      </c>
      <c r="I5698" s="29">
        <f ca="1">IFERROR($F5698/OFFSET($F5698,I$12,)-1,"")</f>
        <v>0.1451744440466245</v>
      </c>
      <c r="J5698" s="29" t="str">
        <f ca="1">IFERROR($F5698/OFFSET($F5698,J$12,)-1,"")</f>
        <v/>
      </c>
      <c r="K5698" s="30">
        <f>F5698/VLOOKUP(YEAR(B5698),$Z$13:$AB$35,3,FALSE)-1</f>
        <v>0.15145000000000008</v>
      </c>
      <c r="L5698" s="21">
        <f>MAX(F5698:$F$5741)</f>
        <v>1193.22</v>
      </c>
      <c r="M5698" s="28">
        <f ca="1">IF(OFFSET($O5698,M$12,)&lt;&gt;"",_xlfn.STDEV.S(OFFSET($O5698,,,M$12))*SQRT($J$12/$G$12),"")</f>
        <v>0.23375998322399599</v>
      </c>
      <c r="N5698" s="30" t="str">
        <f ca="1">IF(OFFSET($O5698,N$12,)&lt;&gt;"",_xlfn.STDEV.S(OFFSET($O5698,,,N$12))*SQRT($J$12/$G$12),"")</f>
        <v/>
      </c>
      <c r="O5698" s="4">
        <f t="shared" ca="1" si="88"/>
        <v>-1.1110244266218157E-3</v>
      </c>
    </row>
    <row r="5699" spans="2:15" x14ac:dyDescent="0.2">
      <c r="B5699" s="14">
        <v>33298</v>
      </c>
      <c r="C5699" s="25">
        <v>1152.73</v>
      </c>
      <c r="D5699" s="25">
        <v>1152.73</v>
      </c>
      <c r="E5699" s="25">
        <v>1152.73</v>
      </c>
      <c r="F5699" s="16">
        <v>1152.73</v>
      </c>
      <c r="G5699" s="28">
        <f ca="1">IFERROR($F5699/OFFSET($F5699,G$12,)-1,"")</f>
        <v>-1.3605675021178709E-2</v>
      </c>
      <c r="H5699" s="29">
        <f ca="1">IFERROR($F5699/OFFSET($F5699,H$12,)-1,"")</f>
        <v>-1.7699190455901181E-2</v>
      </c>
      <c r="I5699" s="29">
        <f ca="1">IFERROR($F5699/OFFSET($F5699,I$12,)-1,"")</f>
        <v>0.14339985716552928</v>
      </c>
      <c r="J5699" s="29" t="str">
        <f ca="1">IFERROR($F5699/OFFSET($F5699,J$12,)-1,"")</f>
        <v/>
      </c>
      <c r="K5699" s="30">
        <f>F5699/VLOOKUP(YEAR(B5699),$Z$13:$AB$35,3,FALSE)-1</f>
        <v>0.15273000000000003</v>
      </c>
      <c r="L5699" s="21">
        <f>MAX(F5699:$F$5741)</f>
        <v>1193.22</v>
      </c>
      <c r="M5699" s="28">
        <f ca="1">IF(OFFSET($O5699,M$12,)&lt;&gt;"",_xlfn.STDEV.S(OFFSET($O5699,,,M$12))*SQRT($J$12/$G$12),"")</f>
        <v>0.2443495370395507</v>
      </c>
      <c r="N5699" s="30" t="str">
        <f ca="1">IF(OFFSET($O5699,N$12,)&lt;&gt;"",_xlfn.STDEV.S(OFFSET($O5699,,,N$12))*SQRT($J$12/$G$12),"")</f>
        <v/>
      </c>
      <c r="O5699" s="4">
        <f t="shared" ca="1" si="88"/>
        <v>-1.3699080414143349E-2</v>
      </c>
    </row>
    <row r="5700" spans="2:15" x14ac:dyDescent="0.2">
      <c r="B5700" s="14">
        <v>33297</v>
      </c>
      <c r="C5700" s="25">
        <v>1168.6300000000001</v>
      </c>
      <c r="D5700" s="25">
        <v>1168.6300000000001</v>
      </c>
      <c r="E5700" s="25">
        <v>1168.6300000000001</v>
      </c>
      <c r="F5700" s="16">
        <v>1168.6300000000001</v>
      </c>
      <c r="G5700" s="28">
        <f ca="1">IFERROR($F5700/OFFSET($F5700,G$12,)-1,"")</f>
        <v>7.7350257834192249E-3</v>
      </c>
      <c r="H5700" s="29">
        <f ca="1">IFERROR($F5700/OFFSET($F5700,H$12,)-1,"")</f>
        <v>1.2853180793898522E-2</v>
      </c>
      <c r="I5700" s="29">
        <f ca="1">IFERROR($F5700/OFFSET($F5700,I$12,)-1,"")</f>
        <v>0.17983846542150439</v>
      </c>
      <c r="J5700" s="29" t="str">
        <f ca="1">IFERROR($F5700/OFFSET($F5700,J$12,)-1,"")</f>
        <v/>
      </c>
      <c r="K5700" s="30">
        <f>F5700/VLOOKUP(YEAR(B5700),$Z$13:$AB$35,3,FALSE)-1</f>
        <v>0.16863000000000006</v>
      </c>
      <c r="L5700" s="21">
        <f>MAX(F5700:$F$5741)</f>
        <v>1193.22</v>
      </c>
      <c r="M5700" s="28">
        <f ca="1">IF(OFFSET($O5700,M$12,)&lt;&gt;"",_xlfn.STDEV.S(OFFSET($O5700,,,M$12))*SQRT($J$12/$G$12),"")</f>
        <v>0.23850086114560212</v>
      </c>
      <c r="N5700" s="30" t="str">
        <f ca="1">IF(OFFSET($O5700,N$12,)&lt;&gt;"",_xlfn.STDEV.S(OFFSET($O5700,,,N$12))*SQRT($J$12/$G$12),"")</f>
        <v/>
      </c>
      <c r="O5700" s="4">
        <f t="shared" ca="1" si="88"/>
        <v>7.7052638458667069E-3</v>
      </c>
    </row>
    <row r="5701" spans="2:15" x14ac:dyDescent="0.2">
      <c r="B5701" s="14">
        <v>33296</v>
      </c>
      <c r="C5701" s="25">
        <v>1159.6600000000001</v>
      </c>
      <c r="D5701" s="25">
        <v>1159.6600000000001</v>
      </c>
      <c r="E5701" s="25">
        <v>1159.6600000000001</v>
      </c>
      <c r="F5701" s="16">
        <v>1159.6600000000001</v>
      </c>
      <c r="G5701" s="28">
        <f ca="1">IFERROR($F5701/OFFSET($F5701,G$12,)-1,"")</f>
        <v>-1.3214884401671179E-2</v>
      </c>
      <c r="H5701" s="29">
        <f ca="1">IFERROR($F5701/OFFSET($F5701,H$12,)-1,"")</f>
        <v>-5.480039449423213E-3</v>
      </c>
      <c r="I5701" s="29">
        <f ca="1">IFERROR($F5701/OFFSET($F5701,I$12,)-1,"")</f>
        <v>0.18379763375220759</v>
      </c>
      <c r="J5701" s="29" t="str">
        <f ca="1">IFERROR($F5701/OFFSET($F5701,J$12,)-1,"")</f>
        <v/>
      </c>
      <c r="K5701" s="30">
        <f>F5701/VLOOKUP(YEAR(B5701),$Z$13:$AB$35,3,FALSE)-1</f>
        <v>0.15966000000000014</v>
      </c>
      <c r="L5701" s="21">
        <f>MAX(F5701:$F$5741)</f>
        <v>1193.22</v>
      </c>
      <c r="M5701" s="28">
        <f ca="1">IF(OFFSET($O5701,M$12,)&lt;&gt;"",_xlfn.STDEV.S(OFFSET($O5701,,,M$12))*SQRT($J$12/$G$12),"")</f>
        <v>0.30947975911693865</v>
      </c>
      <c r="N5701" s="30" t="str">
        <f ca="1">IF(OFFSET($O5701,N$12,)&lt;&gt;"",_xlfn.STDEV.S(OFFSET($O5701,,,N$12))*SQRT($J$12/$G$12),"")</f>
        <v/>
      </c>
      <c r="O5701" s="4">
        <f t="shared" ca="1" si="88"/>
        <v>-1.330297794461557E-2</v>
      </c>
    </row>
    <row r="5702" spans="2:15" x14ac:dyDescent="0.2">
      <c r="B5702" s="14">
        <v>33295</v>
      </c>
      <c r="C5702" s="25">
        <v>1175.19</v>
      </c>
      <c r="D5702" s="25">
        <v>1175.19</v>
      </c>
      <c r="E5702" s="25">
        <v>1175.19</v>
      </c>
      <c r="F5702" s="16">
        <v>1175.19</v>
      </c>
      <c r="G5702" s="28">
        <f ca="1">IFERROR($F5702/OFFSET($F5702,G$12,)-1,"")</f>
        <v>-1.5110373610901617E-2</v>
      </c>
      <c r="H5702" s="29">
        <f ca="1">IFERROR($F5702/OFFSET($F5702,H$12,)-1,"")</f>
        <v>-7.9771069692058383E-3</v>
      </c>
      <c r="I5702" s="29">
        <f ca="1">IFERROR($F5702/OFFSET($F5702,I$12,)-1,"")</f>
        <v>0.20448302722204015</v>
      </c>
      <c r="J5702" s="29" t="str">
        <f ca="1">IFERROR($F5702/OFFSET($F5702,J$12,)-1,"")</f>
        <v/>
      </c>
      <c r="K5702" s="30">
        <f>F5702/VLOOKUP(YEAR(B5702),$Z$13:$AB$35,3,FALSE)-1</f>
        <v>0.17518999999999996</v>
      </c>
      <c r="L5702" s="21">
        <f>MAX(F5702:$F$5741)</f>
        <v>1193.22</v>
      </c>
      <c r="M5702" s="28">
        <f ca="1">IF(OFFSET($O5702,M$12,)&lt;&gt;"",_xlfn.STDEV.S(OFFSET($O5702,,,M$12))*SQRT($J$12/$G$12),"")</f>
        <v>0.30331958827622446</v>
      </c>
      <c r="N5702" s="30" t="str">
        <f ca="1">IF(OFFSET($O5702,N$12,)&lt;&gt;"",_xlfn.STDEV.S(OFFSET($O5702,,,N$12))*SQRT($J$12/$G$12),"")</f>
        <v/>
      </c>
      <c r="O5702" s="4">
        <f t="shared" ca="1" si="88"/>
        <v>-1.5225698515925829E-2</v>
      </c>
    </row>
    <row r="5703" spans="2:15" x14ac:dyDescent="0.2">
      <c r="B5703" s="14">
        <v>33294</v>
      </c>
      <c r="C5703" s="25">
        <v>1193.22</v>
      </c>
      <c r="D5703" s="25">
        <v>1193.22</v>
      </c>
      <c r="E5703" s="25">
        <v>1193.22</v>
      </c>
      <c r="F5703" s="16">
        <v>1193.22</v>
      </c>
      <c r="G5703" s="28">
        <f ca="1">IFERROR($F5703/OFFSET($F5703,G$12,)-1,"")</f>
        <v>1.6804431188751634E-2</v>
      </c>
      <c r="H5703" s="29">
        <f ca="1">IFERROR($F5703/OFFSET($F5703,H$12,)-1,"")</f>
        <v>3.2009756013180901E-2</v>
      </c>
      <c r="I5703" s="29">
        <f ca="1">IFERROR($F5703/OFFSET($F5703,I$12,)-1,"")</f>
        <v>0.22508444645222236</v>
      </c>
      <c r="J5703" s="29" t="str">
        <f ca="1">IFERROR($F5703/OFFSET($F5703,J$12,)-1,"")</f>
        <v/>
      </c>
      <c r="K5703" s="30">
        <f>F5703/VLOOKUP(YEAR(B5703),$Z$13:$AB$35,3,FALSE)-1</f>
        <v>0.19321999999999995</v>
      </c>
      <c r="L5703" s="21">
        <f>MAX(F5703:$F$5741)</f>
        <v>1193.22</v>
      </c>
      <c r="M5703" s="28">
        <f ca="1">IF(OFFSET($O5703,M$12,)&lt;&gt;"",_xlfn.STDEV.S(OFFSET($O5703,,,M$12))*SQRT($J$12/$G$12),"")</f>
        <v>0.30478780297605051</v>
      </c>
      <c r="N5703" s="30" t="str">
        <f ca="1">IF(OFFSET($O5703,N$12,)&lt;&gt;"",_xlfn.STDEV.S(OFFSET($O5703,,,N$12))*SQRT($J$12/$G$12),"")</f>
        <v/>
      </c>
      <c r="O5703" s="4">
        <f t="shared" ca="1" si="88"/>
        <v>1.6664798858386703E-2</v>
      </c>
    </row>
    <row r="5704" spans="2:15" x14ac:dyDescent="0.2">
      <c r="B5704" s="14">
        <v>33291</v>
      </c>
      <c r="C5704" s="25">
        <v>1173.5</v>
      </c>
      <c r="D5704" s="25">
        <v>1173.5</v>
      </c>
      <c r="E5704" s="25">
        <v>1173.5</v>
      </c>
      <c r="F5704" s="16">
        <v>1173.5</v>
      </c>
      <c r="G5704" s="28">
        <f ca="1">IFERROR($F5704/OFFSET($F5704,G$12,)-1,"")</f>
        <v>1.7074016293985084E-2</v>
      </c>
      <c r="H5704" s="29">
        <f ca="1">IFERROR($F5704/OFFSET($F5704,H$12,)-1,"")</f>
        <v>3.3975364336440661E-2</v>
      </c>
      <c r="I5704" s="29">
        <f ca="1">IFERROR($F5704/OFFSET($F5704,I$12,)-1,"")</f>
        <v>0.20765241015930513</v>
      </c>
      <c r="J5704" s="29" t="str">
        <f ca="1">IFERROR($F5704/OFFSET($F5704,J$12,)-1,"")</f>
        <v/>
      </c>
      <c r="K5704" s="30">
        <f>F5704/VLOOKUP(YEAR(B5704),$Z$13:$AB$35,3,FALSE)-1</f>
        <v>0.17349999999999999</v>
      </c>
      <c r="L5704" s="21">
        <f>MAX(F5704:$F$5741)</f>
        <v>1184.6400000000001</v>
      </c>
      <c r="M5704" s="28">
        <f ca="1">IF(OFFSET($O5704,M$12,)&lt;&gt;"",_xlfn.STDEV.S(OFFSET($O5704,,,M$12))*SQRT($J$12/$G$12),"")</f>
        <v>0.32294898523293142</v>
      </c>
      <c r="N5704" s="30" t="str">
        <f ca="1">IF(OFFSET($O5704,N$12,)&lt;&gt;"",_xlfn.STDEV.S(OFFSET($O5704,,,N$12))*SQRT($J$12/$G$12),"")</f>
        <v/>
      </c>
      <c r="O5704" s="4">
        <f t="shared" ca="1" si="88"/>
        <v>1.6929893468289148E-2</v>
      </c>
    </row>
    <row r="5705" spans="2:15" x14ac:dyDescent="0.2">
      <c r="B5705" s="14">
        <v>33290</v>
      </c>
      <c r="C5705" s="25">
        <v>1153.8</v>
      </c>
      <c r="D5705" s="25">
        <v>1153.8</v>
      </c>
      <c r="E5705" s="25">
        <v>1153.8</v>
      </c>
      <c r="F5705" s="16">
        <v>1153.8</v>
      </c>
      <c r="G5705" s="28">
        <f ca="1">IFERROR($F5705/OFFSET($F5705,G$12,)-1,"")</f>
        <v>-1.0505552935122897E-2</v>
      </c>
      <c r="H5705" s="29">
        <f ca="1">IFERROR($F5705/OFFSET($F5705,H$12,)-1,"")</f>
        <v>6.5846358496840729E-2</v>
      </c>
      <c r="I5705" s="29">
        <f ca="1">IFERROR($F5705/OFFSET($F5705,I$12,)-1,"")</f>
        <v>0.20138693655702378</v>
      </c>
      <c r="J5705" s="29" t="str">
        <f ca="1">IFERROR($F5705/OFFSET($F5705,J$12,)-1,"")</f>
        <v/>
      </c>
      <c r="K5705" s="30">
        <f>F5705/VLOOKUP(YEAR(B5705),$Z$13:$AB$35,3,FALSE)-1</f>
        <v>0.15379999999999994</v>
      </c>
      <c r="L5705" s="21">
        <f>MAX(F5705:$F$5741)</f>
        <v>1184.6400000000001</v>
      </c>
      <c r="M5705" s="28">
        <f ca="1">IF(OFFSET($O5705,M$12,)&lt;&gt;"",_xlfn.STDEV.S(OFFSET($O5705,,,M$12))*SQRT($J$12/$G$12),"")</f>
        <v>0.32146346964161826</v>
      </c>
      <c r="N5705" s="30" t="str">
        <f ca="1">IF(OFFSET($O5705,N$12,)&lt;&gt;"",_xlfn.STDEV.S(OFFSET($O5705,,,N$12))*SQRT($J$12/$G$12),"")</f>
        <v/>
      </c>
      <c r="O5705" s="4">
        <f t="shared" ca="1" si="88"/>
        <v>-1.0561125814912392E-2</v>
      </c>
    </row>
    <row r="5706" spans="2:15" x14ac:dyDescent="0.2">
      <c r="B5706" s="14">
        <v>33289</v>
      </c>
      <c r="C5706" s="25">
        <v>1166.05</v>
      </c>
      <c r="D5706" s="25">
        <v>1166.05</v>
      </c>
      <c r="E5706" s="25">
        <v>1166.05</v>
      </c>
      <c r="F5706" s="16">
        <v>1166.05</v>
      </c>
      <c r="G5706" s="28">
        <f ca="1">IFERROR($F5706/OFFSET($F5706,G$12,)-1,"")</f>
        <v>-1.5692531064289694E-2</v>
      </c>
      <c r="H5706" s="29">
        <f ca="1">IFERROR($F5706/OFFSET($F5706,H$12,)-1,"")</f>
        <v>9.6499064348382069E-2</v>
      </c>
      <c r="I5706" s="29">
        <f ca="1">IFERROR($F5706/OFFSET($F5706,I$12,)-1,"")</f>
        <v>0.19218264354654013</v>
      </c>
      <c r="J5706" s="29" t="str">
        <f ca="1">IFERROR($F5706/OFFSET($F5706,J$12,)-1,"")</f>
        <v/>
      </c>
      <c r="K5706" s="30">
        <f>F5706/VLOOKUP(YEAR(B5706),$Z$13:$AB$35,3,FALSE)-1</f>
        <v>0.16605000000000003</v>
      </c>
      <c r="L5706" s="21">
        <f>MAX(F5706:$F$5741)</f>
        <v>1184.6400000000001</v>
      </c>
      <c r="M5706" s="28">
        <f ca="1">IF(OFFSET($O5706,M$12,)&lt;&gt;"",_xlfn.STDEV.S(OFFSET($O5706,,,M$12))*SQRT($J$12/$G$12),"")</f>
        <v>0.31943542672897551</v>
      </c>
      <c r="N5706" s="30" t="str">
        <f ca="1">IF(OFFSET($O5706,N$12,)&lt;&gt;"",_xlfn.STDEV.S(OFFSET($O5706,,,N$12))*SQRT($J$12/$G$12),"")</f>
        <v/>
      </c>
      <c r="O5706" s="4">
        <f t="shared" ca="1" si="88"/>
        <v>-1.5816962307376725E-2</v>
      </c>
    </row>
    <row r="5707" spans="2:15" x14ac:dyDescent="0.2">
      <c r="B5707" s="14">
        <v>33288</v>
      </c>
      <c r="C5707" s="25">
        <v>1184.6400000000001</v>
      </c>
      <c r="D5707" s="25">
        <v>1184.6400000000001</v>
      </c>
      <c r="E5707" s="25">
        <v>1184.6400000000001</v>
      </c>
      <c r="F5707" s="16">
        <v>1184.6400000000001</v>
      </c>
      <c r="G5707" s="28">
        <f ca="1">IFERROR($F5707/OFFSET($F5707,G$12,)-1,"")</f>
        <v>2.45889587531678E-2</v>
      </c>
      <c r="H5707" s="29">
        <f ca="1">IFERROR($F5707/OFFSET($F5707,H$12,)-1,"")</f>
        <v>0.11535419726584584</v>
      </c>
      <c r="I5707" s="29">
        <f ca="1">IFERROR($F5707/OFFSET($F5707,I$12,)-1,"")</f>
        <v>0.19684784805011124</v>
      </c>
      <c r="J5707" s="29" t="str">
        <f ca="1">IFERROR($F5707/OFFSET($F5707,J$12,)-1,"")</f>
        <v/>
      </c>
      <c r="K5707" s="30">
        <f>F5707/VLOOKUP(YEAR(B5707),$Z$13:$AB$35,3,FALSE)-1</f>
        <v>0.18464000000000014</v>
      </c>
      <c r="L5707" s="21">
        <f>MAX(F5707:$F$5741)</f>
        <v>1184.6400000000001</v>
      </c>
      <c r="M5707" s="28">
        <f ca="1">IF(OFFSET($O5707,M$12,)&lt;&gt;"",_xlfn.STDEV.S(OFFSET($O5707,,,M$12))*SQRT($J$12/$G$12),"")</f>
        <v>0.3126171503080854</v>
      </c>
      <c r="N5707" s="30" t="str">
        <f ca="1">IF(OFFSET($O5707,N$12,)&lt;&gt;"",_xlfn.STDEV.S(OFFSET($O5707,,,N$12))*SQRT($J$12/$G$12),"")</f>
        <v/>
      </c>
      <c r="O5707" s="4">
        <f t="shared" ca="1" si="88"/>
        <v>2.4291516311444546E-2</v>
      </c>
    </row>
    <row r="5708" spans="2:15" x14ac:dyDescent="0.2">
      <c r="B5708" s="14">
        <v>33287</v>
      </c>
      <c r="C5708" s="25">
        <v>1156.21</v>
      </c>
      <c r="D5708" s="25">
        <v>1156.21</v>
      </c>
      <c r="E5708" s="25">
        <v>1156.21</v>
      </c>
      <c r="F5708" s="16">
        <v>1156.21</v>
      </c>
      <c r="G5708" s="28">
        <f ca="1">IFERROR($F5708/OFFSET($F5708,G$12,)-1,"")</f>
        <v>1.8741078823550028E-2</v>
      </c>
      <c r="H5708" s="29">
        <f ca="1">IFERROR($F5708/OFFSET($F5708,H$12,)-1,"")</f>
        <v>0.11316395005150803</v>
      </c>
      <c r="I5708" s="29">
        <f ca="1">IFERROR($F5708/OFFSET($F5708,I$12,)-1,"")</f>
        <v>0.14476237623762378</v>
      </c>
      <c r="J5708" s="29" t="str">
        <f ca="1">IFERROR($F5708/OFFSET($F5708,J$12,)-1,"")</f>
        <v/>
      </c>
      <c r="K5708" s="30">
        <f>F5708/VLOOKUP(YEAR(B5708),$Z$13:$AB$35,3,FALSE)-1</f>
        <v>0.15620999999999996</v>
      </c>
      <c r="L5708" s="21">
        <f>MAX(F5708:$F$5741)</f>
        <v>1156.21</v>
      </c>
      <c r="M5708" s="28">
        <f ca="1">IF(OFFSET($O5708,M$12,)&lt;&gt;"",_xlfn.STDEV.S(OFFSET($O5708,,,M$12))*SQRT($J$12/$G$12),"")</f>
        <v>0.32776937772694448</v>
      </c>
      <c r="N5708" s="30" t="str">
        <f ca="1">IF(OFFSET($O5708,N$12,)&lt;&gt;"",_xlfn.STDEV.S(OFFSET($O5708,,,N$12))*SQRT($J$12/$G$12),"")</f>
        <v/>
      </c>
      <c r="O5708" s="4">
        <f t="shared" ca="1" si="88"/>
        <v>1.8567628551574435E-2</v>
      </c>
    </row>
    <row r="5709" spans="2:15" x14ac:dyDescent="0.2">
      <c r="B5709" s="14">
        <v>33284</v>
      </c>
      <c r="C5709" s="25">
        <v>1134.94</v>
      </c>
      <c r="D5709" s="25">
        <v>1134.94</v>
      </c>
      <c r="E5709" s="25">
        <v>1134.94</v>
      </c>
      <c r="F5709" s="16">
        <v>1134.94</v>
      </c>
      <c r="G5709" s="28">
        <f ca="1">IFERROR($F5709/OFFSET($F5709,G$12,)-1,"")</f>
        <v>4.8424047592654285E-2</v>
      </c>
      <c r="H5709" s="29">
        <f ca="1">IFERROR($F5709/OFFSET($F5709,H$12,)-1,"")</f>
        <v>0.11024808264204111</v>
      </c>
      <c r="I5709" s="29">
        <f ca="1">IFERROR($F5709/OFFSET($F5709,I$12,)-1,"")</f>
        <v>0.13327408709197486</v>
      </c>
      <c r="J5709" s="29" t="str">
        <f ca="1">IFERROR($F5709/OFFSET($F5709,J$12,)-1,"")</f>
        <v/>
      </c>
      <c r="K5709" s="30">
        <f>F5709/VLOOKUP(YEAR(B5709),$Z$13:$AB$35,3,FALSE)-1</f>
        <v>0.13494000000000006</v>
      </c>
      <c r="L5709" s="21">
        <f>MAX(F5709:$F$5741)</f>
        <v>1134.94</v>
      </c>
      <c r="M5709" s="28">
        <f ca="1">IF(OFFSET($O5709,M$12,)&lt;&gt;"",_xlfn.STDEV.S(OFFSET($O5709,,,M$12))*SQRT($J$12/$G$12),"")</f>
        <v>0.3440477352349387</v>
      </c>
      <c r="N5709" s="30" t="str">
        <f ca="1">IF(OFFSET($O5709,N$12,)&lt;&gt;"",_xlfn.STDEV.S(OFFSET($O5709,,,N$12))*SQRT($J$12/$G$12),"")</f>
        <v/>
      </c>
      <c r="O5709" s="4">
        <f t="shared" ca="1" si="88"/>
        <v>4.7288129625511419E-2</v>
      </c>
    </row>
    <row r="5710" spans="2:15" x14ac:dyDescent="0.2">
      <c r="B5710" s="14">
        <v>33283</v>
      </c>
      <c r="C5710" s="25">
        <v>1082.52</v>
      </c>
      <c r="D5710" s="25">
        <v>1082.52</v>
      </c>
      <c r="E5710" s="25">
        <v>1082.52</v>
      </c>
      <c r="F5710" s="16">
        <v>1082.52</v>
      </c>
      <c r="G5710" s="28">
        <f ca="1">IFERROR($F5710/OFFSET($F5710,G$12,)-1,"")</f>
        <v>1.7951346115870237E-2</v>
      </c>
      <c r="H5710" s="29">
        <f ca="1">IFERROR($F5710/OFFSET($F5710,H$12,)-1,"")</f>
        <v>5.6230424728507256E-2</v>
      </c>
      <c r="I5710" s="29">
        <f ca="1">IFERROR($F5710/OFFSET($F5710,I$12,)-1,"")</f>
        <v>0.16328701763435305</v>
      </c>
      <c r="J5710" s="29" t="str">
        <f ca="1">IFERROR($F5710/OFFSET($F5710,J$12,)-1,"")</f>
        <v/>
      </c>
      <c r="K5710" s="30">
        <f>F5710/VLOOKUP(YEAR(B5710),$Z$13:$AB$35,3,FALSE)-1</f>
        <v>8.2519999999999927E-2</v>
      </c>
      <c r="L5710" s="21">
        <f>MAX(F5710:$F$5741)</f>
        <v>1082.52</v>
      </c>
      <c r="M5710" s="28">
        <f ca="1">IF(OFFSET($O5710,M$12,)&lt;&gt;"",_xlfn.STDEV.S(OFFSET($O5710,,,M$12))*SQRT($J$12/$G$12),"")</f>
        <v>0.31992928661408077</v>
      </c>
      <c r="N5710" s="30" t="str">
        <f ca="1">IF(OFFSET($O5710,N$12,)&lt;&gt;"",_xlfn.STDEV.S(OFFSET($O5710,,,N$12))*SQRT($J$12/$G$12),"")</f>
        <v/>
      </c>
      <c r="O5710" s="4">
        <f t="shared" ca="1" si="88"/>
        <v>1.7792123386838925E-2</v>
      </c>
    </row>
    <row r="5711" spans="2:15" x14ac:dyDescent="0.2">
      <c r="B5711" s="14">
        <v>33282</v>
      </c>
      <c r="C5711" s="25">
        <v>1063.43</v>
      </c>
      <c r="D5711" s="25">
        <v>1063.43</v>
      </c>
      <c r="E5711" s="25">
        <v>1063.43</v>
      </c>
      <c r="F5711" s="16">
        <v>1063.43</v>
      </c>
      <c r="G5711" s="28">
        <f ca="1">IFERROR($F5711/OFFSET($F5711,G$12,)-1,"")</f>
        <v>1.2333822920198578E-3</v>
      </c>
      <c r="H5711" s="29">
        <f ca="1">IFERROR($F5711/OFFSET($F5711,H$12,)-1,"")</f>
        <v>4.0548341960293222E-2</v>
      </c>
      <c r="I5711" s="29">
        <f ca="1">IFERROR($F5711/OFFSET($F5711,I$12,)-1,"")</f>
        <v>0.15395800553415451</v>
      </c>
      <c r="J5711" s="29" t="str">
        <f ca="1">IFERROR($F5711/OFFSET($F5711,J$12,)-1,"")</f>
        <v/>
      </c>
      <c r="K5711" s="30">
        <f>F5711/VLOOKUP(YEAR(B5711),$Z$13:$AB$35,3,FALSE)-1</f>
        <v>6.3430000000000097E-2</v>
      </c>
      <c r="L5711" s="21">
        <f>MAX(F5711:$F$5741)</f>
        <v>1063.43</v>
      </c>
      <c r="M5711" s="28" t="str">
        <f ca="1">IF(OFFSET($O5711,M$12,)&lt;&gt;"",_xlfn.STDEV.S(OFFSET($O5711,,,M$12))*SQRT($J$12/$G$12),"")</f>
        <v/>
      </c>
      <c r="N5711" s="30" t="str">
        <f ca="1">IF(OFFSET($O5711,N$12,)&lt;&gt;"",_xlfn.STDEV.S(OFFSET($O5711,,,N$12))*SQRT($J$12/$G$12),"")</f>
        <v/>
      </c>
      <c r="O5711" s="4">
        <f t="shared" ref="O5711:O5741" ca="1" si="89">IFERROR(LN(1+G5711),"")</f>
        <v>1.232622300922911E-3</v>
      </c>
    </row>
    <row r="5712" spans="2:15" x14ac:dyDescent="0.2">
      <c r="B5712" s="14">
        <v>33281</v>
      </c>
      <c r="C5712" s="25">
        <v>1062.1199999999999</v>
      </c>
      <c r="D5712" s="25">
        <v>1062.1199999999999</v>
      </c>
      <c r="E5712" s="25">
        <v>1062.1199999999999</v>
      </c>
      <c r="F5712" s="16">
        <v>1062.1199999999999</v>
      </c>
      <c r="G5712" s="28">
        <f ca="1">IFERROR($F5712/OFFSET($F5712,G$12,)-1,"")</f>
        <v>2.2576949367941523E-2</v>
      </c>
      <c r="H5712" s="29">
        <f ca="1">IFERROR($F5712/OFFSET($F5712,H$12,)-1,"")</f>
        <v>3.6963271044461177E-2</v>
      </c>
      <c r="I5712" s="29">
        <f ca="1">IFERROR($F5712/OFFSET($F5712,I$12,)-1,"")</f>
        <v>0.13271051958024049</v>
      </c>
      <c r="J5712" s="29" t="str">
        <f ca="1">IFERROR($F5712/OFFSET($F5712,J$12,)-1,"")</f>
        <v/>
      </c>
      <c r="K5712" s="30">
        <f>F5712/VLOOKUP(YEAR(B5712),$Z$13:$AB$35,3,FALSE)-1</f>
        <v>6.2119999999999953E-2</v>
      </c>
      <c r="L5712" s="21">
        <f>MAX(F5712:$F$5741)</f>
        <v>1062.1199999999999</v>
      </c>
      <c r="M5712" s="28" t="str">
        <f ca="1">IF(OFFSET($O5712,M$12,)&lt;&gt;"",_xlfn.STDEV.S(OFFSET($O5712,,,M$12))*SQRT($J$12/$G$12),"")</f>
        <v/>
      </c>
      <c r="N5712" s="30" t="str">
        <f ca="1">IF(OFFSET($O5712,N$12,)&lt;&gt;"",_xlfn.STDEV.S(OFFSET($O5712,,,N$12))*SQRT($J$12/$G$12),"")</f>
        <v/>
      </c>
      <c r="O5712" s="4">
        <f t="shared" ca="1" si="89"/>
        <v>2.2325862208787392E-2</v>
      </c>
    </row>
    <row r="5713" spans="2:15" x14ac:dyDescent="0.2">
      <c r="B5713" s="14">
        <v>33280</v>
      </c>
      <c r="C5713" s="25">
        <v>1038.67</v>
      </c>
      <c r="D5713" s="25">
        <v>1038.67</v>
      </c>
      <c r="E5713" s="25">
        <v>1038.67</v>
      </c>
      <c r="F5713" s="16">
        <v>1038.67</v>
      </c>
      <c r="G5713" s="28">
        <f ca="1">IFERROR($F5713/OFFSET($F5713,G$12,)-1,"")</f>
        <v>1.6072546564407597E-2</v>
      </c>
      <c r="H5713" s="29">
        <f ca="1">IFERROR($F5713/OFFSET($F5713,H$12,)-1,"")</f>
        <v>2.5401307086303282E-2</v>
      </c>
      <c r="I5713" s="29">
        <f ca="1">IFERROR($F5713/OFFSET($F5713,I$12,)-1,"")</f>
        <v>7.4627020092288054E-2</v>
      </c>
      <c r="J5713" s="29" t="str">
        <f ca="1">IFERROR($F5713/OFFSET($F5713,J$12,)-1,"")</f>
        <v/>
      </c>
      <c r="K5713" s="30">
        <f>F5713/VLOOKUP(YEAR(B5713),$Z$13:$AB$35,3,FALSE)-1</f>
        <v>3.8669999999999982E-2</v>
      </c>
      <c r="L5713" s="21">
        <f>MAX(F5713:$F$5741)</f>
        <v>1038.67</v>
      </c>
      <c r="M5713" s="28" t="str">
        <f ca="1">IF(OFFSET($O5713,M$12,)&lt;&gt;"",_xlfn.STDEV.S(OFFSET($O5713,,,M$12))*SQRT($J$12/$G$12),"")</f>
        <v/>
      </c>
      <c r="N5713" s="30" t="str">
        <f ca="1">IF(OFFSET($O5713,N$12,)&lt;&gt;"",_xlfn.STDEV.S(OFFSET($O5713,,,N$12))*SQRT($J$12/$G$12),"")</f>
        <v/>
      </c>
      <c r="O5713" s="4">
        <f t="shared" ca="1" si="89"/>
        <v>1.5944750705965207E-2</v>
      </c>
    </row>
    <row r="5714" spans="2:15" x14ac:dyDescent="0.2">
      <c r="B5714" s="14">
        <v>33277</v>
      </c>
      <c r="C5714" s="25">
        <v>1022.24</v>
      </c>
      <c r="D5714" s="25">
        <v>1022.24</v>
      </c>
      <c r="E5714" s="25">
        <v>1022.24</v>
      </c>
      <c r="F5714" s="16">
        <v>1022.24</v>
      </c>
      <c r="G5714" s="28">
        <f ca="1">IFERROR($F5714/OFFSET($F5714,G$12,)-1,"")</f>
        <v>-2.5856433373337984E-3</v>
      </c>
      <c r="H5714" s="29">
        <f ca="1">IFERROR($F5714/OFFSET($F5714,H$12,)-1,"")</f>
        <v>1.6668655766400198E-2</v>
      </c>
      <c r="I5714" s="29">
        <f ca="1">IFERROR($F5714/OFFSET($F5714,I$12,)-1,"")</f>
        <v>6.5710324120891173E-2</v>
      </c>
      <c r="J5714" s="29" t="str">
        <f ca="1">IFERROR($F5714/OFFSET($F5714,J$12,)-1,"")</f>
        <v/>
      </c>
      <c r="K5714" s="30">
        <f>F5714/VLOOKUP(YEAR(B5714),$Z$13:$AB$35,3,FALSE)-1</f>
        <v>2.2240000000000038E-2</v>
      </c>
      <c r="L5714" s="21">
        <f>MAX(F5714:$F$5741)</f>
        <v>1024.8900000000001</v>
      </c>
      <c r="M5714" s="28" t="str">
        <f ca="1">IF(OFFSET($O5714,M$12,)&lt;&gt;"",_xlfn.STDEV.S(OFFSET($O5714,,,M$12))*SQRT($J$12/$G$12),"")</f>
        <v/>
      </c>
      <c r="N5714" s="30" t="str">
        <f ca="1">IF(OFFSET($O5714,N$12,)&lt;&gt;"",_xlfn.STDEV.S(OFFSET($O5714,,,N$12))*SQRT($J$12/$G$12),"")</f>
        <v/>
      </c>
      <c r="O5714" s="4">
        <f t="shared" ca="1" si="89"/>
        <v>-2.5889918864155977E-3</v>
      </c>
    </row>
    <row r="5715" spans="2:15" x14ac:dyDescent="0.2">
      <c r="B5715" s="14">
        <v>33276</v>
      </c>
      <c r="C5715" s="25">
        <v>1024.8900000000001</v>
      </c>
      <c r="D5715" s="25">
        <v>1024.8900000000001</v>
      </c>
      <c r="E5715" s="25">
        <v>1024.8900000000001</v>
      </c>
      <c r="F5715" s="16">
        <v>1024.8900000000001</v>
      </c>
      <c r="G5715" s="28">
        <f ca="1">IFERROR($F5715/OFFSET($F5715,G$12,)-1,"")</f>
        <v>2.8376011506963117E-3</v>
      </c>
      <c r="H5715" s="29">
        <f ca="1">IFERROR($F5715/OFFSET($F5715,H$12,)-1,"")</f>
        <v>1.6594588160609547E-2</v>
      </c>
      <c r="I5715" s="29">
        <f ca="1">IFERROR($F5715/OFFSET($F5715,I$12,)-1,"")</f>
        <v>6.2899278188003116E-2</v>
      </c>
      <c r="J5715" s="29" t="str">
        <f ca="1">IFERROR($F5715/OFFSET($F5715,J$12,)-1,"")</f>
        <v/>
      </c>
      <c r="K5715" s="30">
        <f>F5715/VLOOKUP(YEAR(B5715),$Z$13:$AB$35,3,FALSE)-1</f>
        <v>2.4890000000000079E-2</v>
      </c>
      <c r="L5715" s="21">
        <f>MAX(F5715:$F$5741)</f>
        <v>1024.8900000000001</v>
      </c>
      <c r="M5715" s="28" t="str">
        <f ca="1">IF(OFFSET($O5715,M$12,)&lt;&gt;"",_xlfn.STDEV.S(OFFSET($O5715,,,M$12))*SQRT($J$12/$G$12),"")</f>
        <v/>
      </c>
      <c r="N5715" s="30" t="str">
        <f ca="1">IF(OFFSET($O5715,N$12,)&lt;&gt;"",_xlfn.STDEV.S(OFFSET($O5715,,,N$12))*SQRT($J$12/$G$12),"")</f>
        <v/>
      </c>
      <c r="O5715" s="4">
        <f t="shared" ca="1" si="89"/>
        <v>2.8335827604820522E-3</v>
      </c>
    </row>
    <row r="5716" spans="2:15" x14ac:dyDescent="0.2">
      <c r="B5716" s="14">
        <v>33275</v>
      </c>
      <c r="C5716" s="25">
        <v>1021.99</v>
      </c>
      <c r="D5716" s="25">
        <v>1021.99</v>
      </c>
      <c r="E5716" s="25">
        <v>1021.99</v>
      </c>
      <c r="F5716" s="16">
        <v>1021.99</v>
      </c>
      <c r="G5716" s="28">
        <f ca="1">IFERROR($F5716/OFFSET($F5716,G$12,)-1,"")</f>
        <v>-2.2162341592955048E-3</v>
      </c>
      <c r="H5716" s="29">
        <f ca="1">IFERROR($F5716/OFFSET($F5716,H$12,)-1,"")</f>
        <v>3.1792024230186788E-2</v>
      </c>
      <c r="I5716" s="29">
        <f ca="1">IFERROR($F5716/OFFSET($F5716,I$12,)-1,"")</f>
        <v>7.0460449136919623E-2</v>
      </c>
      <c r="J5716" s="29" t="str">
        <f ca="1">IFERROR($F5716/OFFSET($F5716,J$12,)-1,"")</f>
        <v/>
      </c>
      <c r="K5716" s="30">
        <f>F5716/VLOOKUP(YEAR(B5716),$Z$13:$AB$35,3,FALSE)-1</f>
        <v>2.1989999999999954E-2</v>
      </c>
      <c r="L5716" s="21">
        <f>MAX(F5716:$F$5741)</f>
        <v>1024.26</v>
      </c>
      <c r="M5716" s="28" t="str">
        <f ca="1">IF(OFFSET($O5716,M$12,)&lt;&gt;"",_xlfn.STDEV.S(OFFSET($O5716,,,M$12))*SQRT($J$12/$G$12),"")</f>
        <v/>
      </c>
      <c r="N5716" s="30" t="str">
        <f ca="1">IF(OFFSET($O5716,N$12,)&lt;&gt;"",_xlfn.STDEV.S(OFFSET($O5716,,,N$12))*SQRT($J$12/$G$12),"")</f>
        <v/>
      </c>
      <c r="O5716" s="4">
        <f t="shared" ca="1" si="89"/>
        <v>-2.2186936407497118E-3</v>
      </c>
    </row>
    <row r="5717" spans="2:15" x14ac:dyDescent="0.2">
      <c r="B5717" s="14">
        <v>33274</v>
      </c>
      <c r="C5717" s="25">
        <v>1024.26</v>
      </c>
      <c r="D5717" s="25">
        <v>1024.26</v>
      </c>
      <c r="E5717" s="25">
        <v>1024.26</v>
      </c>
      <c r="F5717" s="16">
        <v>1024.26</v>
      </c>
      <c r="G5717" s="28">
        <f ca="1">IFERROR($F5717/OFFSET($F5717,G$12,)-1,"")</f>
        <v>1.1175390447607958E-2</v>
      </c>
      <c r="H5717" s="29">
        <f ca="1">IFERROR($F5717/OFFSET($F5717,H$12,)-1,"")</f>
        <v>4.5579363215973778E-2</v>
      </c>
      <c r="I5717" s="29">
        <f ca="1">IFERROR($F5717/OFFSET($F5717,I$12,)-1,"")</f>
        <v>3.9224837662337642E-2</v>
      </c>
      <c r="J5717" s="29" t="str">
        <f ca="1">IFERROR($F5717/OFFSET($F5717,J$12,)-1,"")</f>
        <v/>
      </c>
      <c r="K5717" s="30">
        <f>F5717/VLOOKUP(YEAR(B5717),$Z$13:$AB$35,3,FALSE)-1</f>
        <v>2.4259999999999948E-2</v>
      </c>
      <c r="L5717" s="21">
        <f>MAX(F5717:$F$5741)</f>
        <v>1024.26</v>
      </c>
      <c r="M5717" s="28" t="str">
        <f ca="1">IF(OFFSET($O5717,M$12,)&lt;&gt;"",_xlfn.STDEV.S(OFFSET($O5717,,,M$12))*SQRT($J$12/$G$12),"")</f>
        <v/>
      </c>
      <c r="N5717" s="30" t="str">
        <f ca="1">IF(OFFSET($O5717,N$12,)&lt;&gt;"",_xlfn.STDEV.S(OFFSET($O5717,,,N$12))*SQRT($J$12/$G$12),"")</f>
        <v/>
      </c>
      <c r="O5717" s="4">
        <f t="shared" ca="1" si="89"/>
        <v>1.1113407136071063E-2</v>
      </c>
    </row>
    <row r="5718" spans="2:15" x14ac:dyDescent="0.2">
      <c r="B5718" s="14">
        <v>33273</v>
      </c>
      <c r="C5718" s="25">
        <v>1012.94</v>
      </c>
      <c r="D5718" s="25">
        <v>1012.94</v>
      </c>
      <c r="E5718" s="25">
        <v>1012.94</v>
      </c>
      <c r="F5718" s="16">
        <v>1012.94</v>
      </c>
      <c r="G5718" s="28">
        <f ca="1">IFERROR($F5718/OFFSET($F5718,G$12,)-1,"")</f>
        <v>7.4193420058081827E-3</v>
      </c>
      <c r="H5718" s="29">
        <f ca="1">IFERROR($F5718/OFFSET($F5718,H$12,)-1,"")</f>
        <v>3.8188750409970496E-2</v>
      </c>
      <c r="I5718" s="29">
        <f ca="1">IFERROR($F5718/OFFSET($F5718,I$12,)-1,"")</f>
        <v>-6.4832524152811377E-3</v>
      </c>
      <c r="J5718" s="29" t="str">
        <f ca="1">IFERROR($F5718/OFFSET($F5718,J$12,)-1,"")</f>
        <v/>
      </c>
      <c r="K5718" s="30">
        <f>F5718/VLOOKUP(YEAR(B5718),$Z$13:$AB$35,3,FALSE)-1</f>
        <v>1.2939999999999952E-2</v>
      </c>
      <c r="L5718" s="21">
        <f>MAX(F5718:$F$5741)</f>
        <v>1019.55</v>
      </c>
      <c r="M5718" s="28" t="str">
        <f ca="1">IF(OFFSET($O5718,M$12,)&lt;&gt;"",_xlfn.STDEV.S(OFFSET($O5718,,,M$12))*SQRT($J$12/$G$12),"")</f>
        <v/>
      </c>
      <c r="N5718" s="30" t="str">
        <f ca="1">IF(OFFSET($O5718,N$12,)&lt;&gt;"",_xlfn.STDEV.S(OFFSET($O5718,,,N$12))*SQRT($J$12/$G$12),"")</f>
        <v/>
      </c>
      <c r="O5718" s="4">
        <f t="shared" ca="1" si="89"/>
        <v>7.3919540714500274E-3</v>
      </c>
    </row>
    <row r="5719" spans="2:15" x14ac:dyDescent="0.2">
      <c r="B5719" s="14">
        <v>33270</v>
      </c>
      <c r="C5719" s="25">
        <v>1005.48</v>
      </c>
      <c r="D5719" s="25">
        <v>1005.48</v>
      </c>
      <c r="E5719" s="25">
        <v>1005.48</v>
      </c>
      <c r="F5719" s="16">
        <v>1005.48</v>
      </c>
      <c r="G5719" s="28">
        <f ca="1">IFERROR($F5719/OFFSET($F5719,G$12,)-1,"")</f>
        <v>-2.6583082050467555E-3</v>
      </c>
      <c r="H5719" s="29">
        <f ca="1">IFERROR($F5719/OFFSET($F5719,H$12,)-1,"")</f>
        <v>3.2330927422252742E-2</v>
      </c>
      <c r="I5719" s="29">
        <f ca="1">IFERROR($F5719/OFFSET($F5719,I$12,)-1,"")</f>
        <v>-7.2549467804927659E-4</v>
      </c>
      <c r="J5719" s="29" t="str">
        <f ca="1">IFERROR($F5719/OFFSET($F5719,J$12,)-1,"")</f>
        <v/>
      </c>
      <c r="K5719" s="30">
        <f>F5719/VLOOKUP(YEAR(B5719),$Z$13:$AB$35,3,FALSE)-1</f>
        <v>5.4799999999999294E-3</v>
      </c>
      <c r="L5719" s="21">
        <f>MAX(F5719:$F$5741)</f>
        <v>1019.55</v>
      </c>
      <c r="M5719" s="28" t="str">
        <f ca="1">IF(OFFSET($O5719,M$12,)&lt;&gt;"",_xlfn.STDEV.S(OFFSET($O5719,,,M$12))*SQRT($J$12/$G$12),"")</f>
        <v/>
      </c>
      <c r="N5719" s="30" t="str">
        <f ca="1">IF(OFFSET($O5719,N$12,)&lt;&gt;"",_xlfn.STDEV.S(OFFSET($O5719,,,N$12))*SQRT($J$12/$G$12),"")</f>
        <v/>
      </c>
      <c r="O5719" s="4">
        <f t="shared" ca="1" si="89"/>
        <v>-2.6618477805499053E-3</v>
      </c>
    </row>
    <row r="5720" spans="2:15" x14ac:dyDescent="0.2">
      <c r="B5720" s="14">
        <v>33269</v>
      </c>
      <c r="C5720" s="25">
        <v>1008.16</v>
      </c>
      <c r="D5720" s="25">
        <v>1008.16</v>
      </c>
      <c r="E5720" s="25">
        <v>1008.16</v>
      </c>
      <c r="F5720" s="16">
        <v>1008.16</v>
      </c>
      <c r="G5720" s="28">
        <f ca="1">IFERROR($F5720/OFFSET($F5720,G$12,)-1,"")</f>
        <v>1.7829379101463871E-2</v>
      </c>
      <c r="H5720" s="29">
        <f ca="1">IFERROR($F5720/OFFSET($F5720,H$12,)-1,"")</f>
        <v>3.7500514551516817E-2</v>
      </c>
      <c r="I5720" s="29">
        <f ca="1">IFERROR($F5720/OFFSET($F5720,I$12,)-1,"")</f>
        <v>8.1599999999999451E-3</v>
      </c>
      <c r="J5720" s="29" t="str">
        <f ca="1">IFERROR($F5720/OFFSET($F5720,J$12,)-1,"")</f>
        <v/>
      </c>
      <c r="K5720" s="30">
        <f>F5720/VLOOKUP(YEAR(B5720),$Z$13:$AB$35,3,FALSE)-1</f>
        <v>8.1599999999999451E-3</v>
      </c>
      <c r="L5720" s="21">
        <f>MAX(F5720:$F$5741)</f>
        <v>1019.55</v>
      </c>
      <c r="M5720" s="28" t="str">
        <f ca="1">IF(OFFSET($O5720,M$12,)&lt;&gt;"",_xlfn.STDEV.S(OFFSET($O5720,,,M$12))*SQRT($J$12/$G$12),"")</f>
        <v/>
      </c>
      <c r="N5720" s="30" t="str">
        <f ca="1">IF(OFFSET($O5720,N$12,)&lt;&gt;"",_xlfn.STDEV.S(OFFSET($O5720,,,N$12))*SQRT($J$12/$G$12),"")</f>
        <v/>
      </c>
      <c r="O5720" s="4">
        <f t="shared" ca="1" si="89"/>
        <v>1.7672300055139707E-2</v>
      </c>
    </row>
    <row r="5721" spans="2:15" x14ac:dyDescent="0.2">
      <c r="B5721" s="14">
        <v>33268</v>
      </c>
      <c r="C5721" s="25">
        <v>990.5</v>
      </c>
      <c r="D5721" s="25">
        <v>990.5</v>
      </c>
      <c r="E5721" s="25">
        <v>990.5</v>
      </c>
      <c r="F5721" s="16">
        <v>990.5</v>
      </c>
      <c r="G5721" s="28">
        <f ca="1">IFERROR($F5721/OFFSET($F5721,G$12,)-1,"")</f>
        <v>1.1116668878431213E-2</v>
      </c>
      <c r="H5721" s="29">
        <f ca="1">IFERROR($F5721/OFFSET($F5721,H$12,)-1,"")</f>
        <v>3.1351846645633508E-2</v>
      </c>
      <c r="I5721" s="29" t="str">
        <f ca="1">IFERROR($F5721/OFFSET($F5721,I$12,)-1,"")</f>
        <v/>
      </c>
      <c r="J5721" s="29" t="str">
        <f ca="1">IFERROR($F5721/OFFSET($F5721,J$12,)-1,"")</f>
        <v/>
      </c>
      <c r="K5721" s="30">
        <f>F5721/VLOOKUP(YEAR(B5721),$Z$13:$AB$35,3,FALSE)-1</f>
        <v>-9.4999999999999529E-3</v>
      </c>
      <c r="L5721" s="21">
        <f>MAX(F5721:$F$5741)</f>
        <v>1019.55</v>
      </c>
      <c r="M5721" s="28" t="str">
        <f ca="1">IF(OFFSET($O5721,M$12,)&lt;&gt;"",_xlfn.STDEV.S(OFFSET($O5721,,,M$12))*SQRT($J$12/$G$12),"")</f>
        <v/>
      </c>
      <c r="N5721" s="30" t="str">
        <f ca="1">IF(OFFSET($O5721,N$12,)&lt;&gt;"",_xlfn.STDEV.S(OFFSET($O5721,,,N$12))*SQRT($J$12/$G$12),"")</f>
        <v/>
      </c>
      <c r="O5721" s="4">
        <f t="shared" ca="1" si="89"/>
        <v>1.1055332864432161E-2</v>
      </c>
    </row>
    <row r="5722" spans="2:15" x14ac:dyDescent="0.2">
      <c r="B5722" s="14">
        <v>33267</v>
      </c>
      <c r="C5722" s="25">
        <v>979.61</v>
      </c>
      <c r="D5722" s="25">
        <v>979.61</v>
      </c>
      <c r="E5722" s="25">
        <v>979.61</v>
      </c>
      <c r="F5722" s="16">
        <v>979.61</v>
      </c>
      <c r="G5722" s="28">
        <f ca="1">IFERROR($F5722/OFFSET($F5722,G$12,)-1,"")</f>
        <v>4.0279599868811022E-3</v>
      </c>
      <c r="H5722" s="29">
        <f ca="1">IFERROR($F5722/OFFSET($F5722,H$12,)-1,"")</f>
        <v>1.564289219695647E-3</v>
      </c>
      <c r="I5722" s="29" t="str">
        <f ca="1">IFERROR($F5722/OFFSET($F5722,I$12,)-1,"")</f>
        <v/>
      </c>
      <c r="J5722" s="29" t="str">
        <f ca="1">IFERROR($F5722/OFFSET($F5722,J$12,)-1,"")</f>
        <v/>
      </c>
      <c r="K5722" s="30">
        <f>F5722/VLOOKUP(YEAR(B5722),$Z$13:$AB$35,3,FALSE)-1</f>
        <v>-2.0390000000000019E-2</v>
      </c>
      <c r="L5722" s="21">
        <f>MAX(F5722:$F$5741)</f>
        <v>1019.55</v>
      </c>
      <c r="M5722" s="28" t="str">
        <f ca="1">IF(OFFSET($O5722,M$12,)&lt;&gt;"",_xlfn.STDEV.S(OFFSET($O5722,,,M$12))*SQRT($J$12/$G$12),"")</f>
        <v/>
      </c>
      <c r="N5722" s="30" t="str">
        <f ca="1">IF(OFFSET($O5722,N$12,)&lt;&gt;"",_xlfn.STDEV.S(OFFSET($O5722,,,N$12))*SQRT($J$12/$G$12),"")</f>
        <v/>
      </c>
      <c r="O5722" s="4">
        <f t="shared" ca="1" si="89"/>
        <v>4.0198694742836581E-3</v>
      </c>
    </row>
    <row r="5723" spans="2:15" x14ac:dyDescent="0.2">
      <c r="B5723" s="14">
        <v>33266</v>
      </c>
      <c r="C5723" s="25">
        <v>975.68</v>
      </c>
      <c r="D5723" s="25">
        <v>975.68</v>
      </c>
      <c r="E5723" s="25">
        <v>975.68</v>
      </c>
      <c r="F5723" s="16">
        <v>975.68</v>
      </c>
      <c r="G5723" s="28">
        <f ca="1">IFERROR($F5723/OFFSET($F5723,G$12,)-1,"")</f>
        <v>1.7351307508290947E-3</v>
      </c>
      <c r="H5723" s="29">
        <f ca="1">IFERROR($F5723/OFFSET($F5723,H$12,)-1,"")</f>
        <v>-1.4265508183471387E-2</v>
      </c>
      <c r="I5723" s="29" t="str">
        <f ca="1">IFERROR($F5723/OFFSET($F5723,I$12,)-1,"")</f>
        <v/>
      </c>
      <c r="J5723" s="29" t="str">
        <f ca="1">IFERROR($F5723/OFFSET($F5723,J$12,)-1,"")</f>
        <v/>
      </c>
      <c r="K5723" s="30">
        <f>F5723/VLOOKUP(YEAR(B5723),$Z$13:$AB$35,3,FALSE)-1</f>
        <v>-2.4320000000000008E-2</v>
      </c>
      <c r="L5723" s="21">
        <f>MAX(F5723:$F$5741)</f>
        <v>1019.55</v>
      </c>
      <c r="M5723" s="28" t="str">
        <f ca="1">IF(OFFSET($O5723,M$12,)&lt;&gt;"",_xlfn.STDEV.S(OFFSET($O5723,,,M$12))*SQRT($J$12/$G$12),"")</f>
        <v/>
      </c>
      <c r="N5723" s="30" t="str">
        <f ca="1">IF(OFFSET($O5723,N$12,)&lt;&gt;"",_xlfn.STDEV.S(OFFSET($O5723,,,N$12))*SQRT($J$12/$G$12),"")</f>
        <v/>
      </c>
      <c r="O5723" s="4">
        <f t="shared" ca="1" si="89"/>
        <v>1.7336271505120301E-3</v>
      </c>
    </row>
    <row r="5724" spans="2:15" x14ac:dyDescent="0.2">
      <c r="B5724" s="14">
        <v>33263</v>
      </c>
      <c r="C5724" s="25">
        <v>973.99</v>
      </c>
      <c r="D5724" s="25">
        <v>973.99</v>
      </c>
      <c r="E5724" s="25">
        <v>973.99</v>
      </c>
      <c r="F5724" s="16">
        <v>973.99</v>
      </c>
      <c r="G5724" s="28">
        <f ca="1">IFERROR($F5724/OFFSET($F5724,G$12,)-1,"")</f>
        <v>2.3360638867162553E-3</v>
      </c>
      <c r="H5724" s="29">
        <f ca="1">IFERROR($F5724/OFFSET($F5724,H$12,)-1,"")</f>
        <v>-3.5653465346534685E-2</v>
      </c>
      <c r="I5724" s="29" t="str">
        <f ca="1">IFERROR($F5724/OFFSET($F5724,I$12,)-1,"")</f>
        <v/>
      </c>
      <c r="J5724" s="29" t="str">
        <f ca="1">IFERROR($F5724/OFFSET($F5724,J$12,)-1,"")</f>
        <v/>
      </c>
      <c r="K5724" s="30">
        <f>F5724/VLOOKUP(YEAR(B5724),$Z$13:$AB$35,3,FALSE)-1</f>
        <v>-2.6009999999999978E-2</v>
      </c>
      <c r="L5724" s="21">
        <f>MAX(F5724:$F$5741)</f>
        <v>1019.55</v>
      </c>
      <c r="M5724" s="28" t="str">
        <f ca="1">IF(OFFSET($O5724,M$12,)&lt;&gt;"",_xlfn.STDEV.S(OFFSET($O5724,,,M$12))*SQRT($J$12/$G$12),"")</f>
        <v/>
      </c>
      <c r="N5724" s="30" t="str">
        <f ca="1">IF(OFFSET($O5724,N$12,)&lt;&gt;"",_xlfn.STDEV.S(OFFSET($O5724,,,N$12))*SQRT($J$12/$G$12),"")</f>
        <v/>
      </c>
      <c r="O5724" s="4">
        <f t="shared" ca="1" si="89"/>
        <v>2.3333395314951407E-3</v>
      </c>
    </row>
    <row r="5725" spans="2:15" x14ac:dyDescent="0.2">
      <c r="B5725" s="14">
        <v>33262</v>
      </c>
      <c r="C5725" s="25">
        <v>971.72</v>
      </c>
      <c r="D5725" s="25">
        <v>971.72</v>
      </c>
      <c r="E5725" s="25">
        <v>971.72</v>
      </c>
      <c r="F5725" s="16">
        <v>971.72</v>
      </c>
      <c r="G5725" s="28">
        <f ca="1">IFERROR($F5725/OFFSET($F5725,G$12,)-1,"")</f>
        <v>1.1797290683992934E-2</v>
      </c>
      <c r="H5725" s="29">
        <f ca="1">IFERROR($F5725/OFFSET($F5725,H$12,)-1,"")</f>
        <v>-2.9706331692412102E-2</v>
      </c>
      <c r="I5725" s="29" t="str">
        <f ca="1">IFERROR($F5725/OFFSET($F5725,I$12,)-1,"")</f>
        <v/>
      </c>
      <c r="J5725" s="29" t="str">
        <f ca="1">IFERROR($F5725/OFFSET($F5725,J$12,)-1,"")</f>
        <v/>
      </c>
      <c r="K5725" s="30">
        <f>F5725/VLOOKUP(YEAR(B5725),$Z$13:$AB$35,3,FALSE)-1</f>
        <v>-2.8279999999999972E-2</v>
      </c>
      <c r="L5725" s="21">
        <f>MAX(F5725:$F$5741)</f>
        <v>1019.55</v>
      </c>
      <c r="M5725" s="28" t="str">
        <f ca="1">IF(OFFSET($O5725,M$12,)&lt;&gt;"",_xlfn.STDEV.S(OFFSET($O5725,,,M$12))*SQRT($J$12/$G$12),"")</f>
        <v/>
      </c>
      <c r="N5725" s="30" t="str">
        <f ca="1">IF(OFFSET($O5725,N$12,)&lt;&gt;"",_xlfn.STDEV.S(OFFSET($O5725,,,N$12))*SQRT($J$12/$G$12),"")</f>
        <v/>
      </c>
      <c r="O5725" s="4">
        <f t="shared" ca="1" si="89"/>
        <v>1.1728245153189805E-2</v>
      </c>
    </row>
    <row r="5726" spans="2:15" x14ac:dyDescent="0.2">
      <c r="B5726" s="14">
        <v>33261</v>
      </c>
      <c r="C5726" s="25">
        <v>960.39</v>
      </c>
      <c r="D5726" s="25">
        <v>960.39</v>
      </c>
      <c r="E5726" s="25">
        <v>960.39</v>
      </c>
      <c r="F5726" s="16">
        <v>960.39</v>
      </c>
      <c r="G5726" s="28">
        <f ca="1">IFERROR($F5726/OFFSET($F5726,G$12,)-1,"")</f>
        <v>-1.8086455095697729E-2</v>
      </c>
      <c r="H5726" s="29">
        <f ca="1">IFERROR($F5726/OFFSET($F5726,H$12,)-1,"")</f>
        <v>3.2044875721332078E-2</v>
      </c>
      <c r="I5726" s="29" t="str">
        <f ca="1">IFERROR($F5726/OFFSET($F5726,I$12,)-1,"")</f>
        <v/>
      </c>
      <c r="J5726" s="29" t="str">
        <f ca="1">IFERROR($F5726/OFFSET($F5726,J$12,)-1,"")</f>
        <v/>
      </c>
      <c r="K5726" s="30">
        <f>F5726/VLOOKUP(YEAR(B5726),$Z$13:$AB$35,3,FALSE)-1</f>
        <v>-3.9610000000000034E-2</v>
      </c>
      <c r="L5726" s="21">
        <f>MAX(F5726:$F$5741)</f>
        <v>1019.55</v>
      </c>
      <c r="M5726" s="28" t="str">
        <f ca="1">IF(OFFSET($O5726,M$12,)&lt;&gt;"",_xlfn.STDEV.S(OFFSET($O5726,,,M$12))*SQRT($J$12/$G$12),"")</f>
        <v/>
      </c>
      <c r="N5726" s="30" t="str">
        <f ca="1">IF(OFFSET($O5726,N$12,)&lt;&gt;"",_xlfn.STDEV.S(OFFSET($O5726,,,N$12))*SQRT($J$12/$G$12),"")</f>
        <v/>
      </c>
      <c r="O5726" s="4">
        <f t="shared" ca="1" si="89"/>
        <v>-1.82520143157224E-2</v>
      </c>
    </row>
    <row r="5727" spans="2:15" x14ac:dyDescent="0.2">
      <c r="B5727" s="14">
        <v>33260</v>
      </c>
      <c r="C5727" s="25">
        <v>978.08</v>
      </c>
      <c r="D5727" s="25">
        <v>978.08</v>
      </c>
      <c r="E5727" s="25">
        <v>978.08</v>
      </c>
      <c r="F5727" s="16">
        <v>978.08</v>
      </c>
      <c r="G5727" s="28">
        <f ca="1">IFERROR($F5727/OFFSET($F5727,G$12,)-1,"")</f>
        <v>-1.1840775914326085E-2</v>
      </c>
      <c r="H5727" s="29">
        <f ca="1">IFERROR($F5727/OFFSET($F5727,H$12,)-1,"")</f>
        <v>6.1342303727415892E-2</v>
      </c>
      <c r="I5727" s="29" t="str">
        <f ca="1">IFERROR($F5727/OFFSET($F5727,I$12,)-1,"")</f>
        <v/>
      </c>
      <c r="J5727" s="29" t="str">
        <f ca="1">IFERROR($F5727/OFFSET($F5727,J$12,)-1,"")</f>
        <v/>
      </c>
      <c r="K5727" s="30">
        <f>F5727/VLOOKUP(YEAR(B5727),$Z$13:$AB$35,3,FALSE)-1</f>
        <v>-2.191999999999994E-2</v>
      </c>
      <c r="L5727" s="21">
        <f>MAX(F5727:$F$5741)</f>
        <v>1019.55</v>
      </c>
      <c r="M5727" s="28" t="str">
        <f ca="1">IF(OFFSET($O5727,M$12,)&lt;&gt;"",_xlfn.STDEV.S(OFFSET($O5727,,,M$12))*SQRT($J$12/$G$12),"")</f>
        <v/>
      </c>
      <c r="N5727" s="30" t="str">
        <f ca="1">IF(OFFSET($O5727,N$12,)&lt;&gt;"",_xlfn.STDEV.S(OFFSET($O5727,,,N$12))*SQRT($J$12/$G$12),"")</f>
        <v/>
      </c>
      <c r="O5727" s="4">
        <f t="shared" ca="1" si="89"/>
        <v>-1.1911436237370374E-2</v>
      </c>
    </row>
    <row r="5728" spans="2:15" x14ac:dyDescent="0.2">
      <c r="B5728" s="14">
        <v>33259</v>
      </c>
      <c r="C5728" s="25">
        <v>989.8</v>
      </c>
      <c r="D5728" s="25">
        <v>989.8</v>
      </c>
      <c r="E5728" s="25">
        <v>989.8</v>
      </c>
      <c r="F5728" s="16">
        <v>989.8</v>
      </c>
      <c r="G5728" s="28">
        <f ca="1">IFERROR($F5728/OFFSET($F5728,G$12,)-1,"")</f>
        <v>-2.0000000000000018E-2</v>
      </c>
      <c r="H5728" s="29">
        <f ca="1">IFERROR($F5728/OFFSET($F5728,H$12,)-1,"")</f>
        <v>5.5583994539714965E-2</v>
      </c>
      <c r="I5728" s="29" t="str">
        <f ca="1">IFERROR($F5728/OFFSET($F5728,I$12,)-1,"")</f>
        <v/>
      </c>
      <c r="J5728" s="29" t="str">
        <f ca="1">IFERROR($F5728/OFFSET($F5728,J$12,)-1,"")</f>
        <v/>
      </c>
      <c r="K5728" s="30">
        <f>F5728/VLOOKUP(YEAR(B5728),$Z$13:$AB$35,3,FALSE)-1</f>
        <v>-1.0200000000000098E-2</v>
      </c>
      <c r="L5728" s="21">
        <f>MAX(F5728:$F$5741)</f>
        <v>1019.55</v>
      </c>
      <c r="M5728" s="28" t="str">
        <f ca="1">IF(OFFSET($O5728,M$12,)&lt;&gt;"",_xlfn.STDEV.S(OFFSET($O5728,,,M$12))*SQRT($J$12/$G$12),"")</f>
        <v/>
      </c>
      <c r="N5728" s="30" t="str">
        <f ca="1">IF(OFFSET($O5728,N$12,)&lt;&gt;"",_xlfn.STDEV.S(OFFSET($O5728,,,N$12))*SQRT($J$12/$G$12),"")</f>
        <v/>
      </c>
      <c r="O5728" s="4">
        <f t="shared" ca="1" si="89"/>
        <v>-2.0202707317519466E-2</v>
      </c>
    </row>
    <row r="5729" spans="2:15" x14ac:dyDescent="0.2">
      <c r="B5729" s="14">
        <v>33256</v>
      </c>
      <c r="C5729" s="25">
        <v>1010</v>
      </c>
      <c r="D5729" s="25">
        <v>1010</v>
      </c>
      <c r="E5729" s="25">
        <v>1010</v>
      </c>
      <c r="F5729" s="16">
        <v>1010</v>
      </c>
      <c r="G5729" s="28">
        <f ca="1">IFERROR($F5729/OFFSET($F5729,G$12,)-1,"")</f>
        <v>8.5174793054210163E-3</v>
      </c>
      <c r="H5729" s="29">
        <f ca="1">IFERROR($F5729/OFFSET($F5729,H$12,)-1,"")</f>
        <v>4.4964512591305184E-2</v>
      </c>
      <c r="I5729" s="29" t="str">
        <f ca="1">IFERROR($F5729/OFFSET($F5729,I$12,)-1,"")</f>
        <v/>
      </c>
      <c r="J5729" s="29" t="str">
        <f ca="1">IFERROR($F5729/OFFSET($F5729,J$12,)-1,"")</f>
        <v/>
      </c>
      <c r="K5729" s="30">
        <f>F5729/VLOOKUP(YEAR(B5729),$Z$13:$AB$35,3,FALSE)-1</f>
        <v>1.0000000000000009E-2</v>
      </c>
      <c r="L5729" s="21">
        <f>MAX(F5729:$F$5741)</f>
        <v>1019.55</v>
      </c>
      <c r="M5729" s="28" t="str">
        <f ca="1">IF(OFFSET($O5729,M$12,)&lt;&gt;"",_xlfn.STDEV.S(OFFSET($O5729,,,M$12))*SQRT($J$12/$G$12),"")</f>
        <v/>
      </c>
      <c r="N5729" s="30" t="str">
        <f ca="1">IF(OFFSET($O5729,N$12,)&lt;&gt;"",_xlfn.STDEV.S(OFFSET($O5729,,,N$12))*SQRT($J$12/$G$12),"")</f>
        <v/>
      </c>
      <c r="O5729" s="4">
        <f t="shared" ca="1" si="89"/>
        <v>8.4814102454930686E-3</v>
      </c>
    </row>
    <row r="5730" spans="2:15" x14ac:dyDescent="0.2">
      <c r="B5730" s="14">
        <v>33255</v>
      </c>
      <c r="C5730" s="25">
        <v>1001.47</v>
      </c>
      <c r="D5730" s="25">
        <v>1001.47</v>
      </c>
      <c r="E5730" s="25">
        <v>1001.47</v>
      </c>
      <c r="F5730" s="16">
        <v>1001.47</v>
      </c>
      <c r="G5730" s="28">
        <f ca="1">IFERROR($F5730/OFFSET($F5730,G$12,)-1,"")</f>
        <v>7.6189862127513219E-2</v>
      </c>
      <c r="H5730" s="29">
        <f ca="1">IFERROR($F5730/OFFSET($F5730,H$12,)-1,"")</f>
        <v>4.4057088645864884E-2</v>
      </c>
      <c r="I5730" s="29" t="str">
        <f ca="1">IFERROR($F5730/OFFSET($F5730,I$12,)-1,"")</f>
        <v/>
      </c>
      <c r="J5730" s="29" t="str">
        <f ca="1">IFERROR($F5730/OFFSET($F5730,J$12,)-1,"")</f>
        <v/>
      </c>
      <c r="K5730" s="30">
        <f>F5730/VLOOKUP(YEAR(B5730),$Z$13:$AB$35,3,FALSE)-1</f>
        <v>1.4700000000000824E-3</v>
      </c>
      <c r="L5730" s="21">
        <f>MAX(F5730:$F$5741)</f>
        <v>1019.55</v>
      </c>
      <c r="M5730" s="28" t="str">
        <f ca="1">IF(OFFSET($O5730,M$12,)&lt;&gt;"",_xlfn.STDEV.S(OFFSET($O5730,,,M$12))*SQRT($J$12/$G$12),"")</f>
        <v/>
      </c>
      <c r="N5730" s="30" t="str">
        <f ca="1">IF(OFFSET($O5730,N$12,)&lt;&gt;"",_xlfn.STDEV.S(OFFSET($O5730,,,N$12))*SQRT($J$12/$G$12),"")</f>
        <v/>
      </c>
      <c r="O5730" s="4">
        <f t="shared" ca="1" si="89"/>
        <v>7.3426897965175542E-2</v>
      </c>
    </row>
    <row r="5731" spans="2:15" x14ac:dyDescent="0.2">
      <c r="B5731" s="14">
        <v>33254</v>
      </c>
      <c r="C5731" s="25">
        <v>930.57</v>
      </c>
      <c r="D5731" s="25">
        <v>930.57</v>
      </c>
      <c r="E5731" s="25">
        <v>930.57</v>
      </c>
      <c r="F5731" s="16">
        <v>930.57</v>
      </c>
      <c r="G5731" s="28">
        <f ca="1">IFERROR($F5731/OFFSET($F5731,G$12,)-1,"")</f>
        <v>9.7878574141392338E-3</v>
      </c>
      <c r="H5731" s="29">
        <f ca="1">IFERROR($F5731/OFFSET($F5731,H$12,)-1,"")</f>
        <v>-3.4918692441715748E-2</v>
      </c>
      <c r="I5731" s="29" t="str">
        <f ca="1">IFERROR($F5731/OFFSET($F5731,I$12,)-1,"")</f>
        <v/>
      </c>
      <c r="J5731" s="29" t="str">
        <f ca="1">IFERROR($F5731/OFFSET($F5731,J$12,)-1,"")</f>
        <v/>
      </c>
      <c r="K5731" s="30">
        <f>F5731/VLOOKUP(YEAR(B5731),$Z$13:$AB$35,3,FALSE)-1</f>
        <v>-6.9429999999999992E-2</v>
      </c>
      <c r="L5731" s="21">
        <f>MAX(F5731:$F$5741)</f>
        <v>1019.55</v>
      </c>
      <c r="M5731" s="28" t="str">
        <f ca="1">IF(OFFSET($O5731,M$12,)&lt;&gt;"",_xlfn.STDEV.S(OFFSET($O5731,,,M$12))*SQRT($J$12/$G$12),"")</f>
        <v/>
      </c>
      <c r="N5731" s="30" t="str">
        <f ca="1">IF(OFFSET($O5731,N$12,)&lt;&gt;"",_xlfn.STDEV.S(OFFSET($O5731,,,N$12))*SQRT($J$12/$G$12),"")</f>
        <v/>
      </c>
      <c r="O5731" s="4">
        <f t="shared" ca="1" si="89"/>
        <v>9.7402666270047806E-3</v>
      </c>
    </row>
    <row r="5732" spans="2:15" x14ac:dyDescent="0.2">
      <c r="B5732" s="14">
        <v>33253</v>
      </c>
      <c r="C5732" s="25">
        <v>921.55</v>
      </c>
      <c r="D5732" s="25">
        <v>921.55</v>
      </c>
      <c r="E5732" s="25">
        <v>921.55</v>
      </c>
      <c r="F5732" s="16">
        <v>921.55</v>
      </c>
      <c r="G5732" s="28">
        <f ca="1">IFERROR($F5732/OFFSET($F5732,G$12,)-1,"")</f>
        <v>-1.7202030543469027E-2</v>
      </c>
      <c r="H5732" s="29">
        <f ca="1">IFERROR($F5732/OFFSET($F5732,H$12,)-1,"")</f>
        <v>-3.4743170772582599E-2</v>
      </c>
      <c r="I5732" s="29" t="str">
        <f ca="1">IFERROR($F5732/OFFSET($F5732,I$12,)-1,"")</f>
        <v/>
      </c>
      <c r="J5732" s="29" t="str">
        <f ca="1">IFERROR($F5732/OFFSET($F5732,J$12,)-1,"")</f>
        <v/>
      </c>
      <c r="K5732" s="30">
        <f>F5732/VLOOKUP(YEAR(B5732),$Z$13:$AB$35,3,FALSE)-1</f>
        <v>-7.845000000000002E-2</v>
      </c>
      <c r="L5732" s="21">
        <f>MAX(F5732:$F$5741)</f>
        <v>1019.55</v>
      </c>
      <c r="M5732" s="28" t="str">
        <f ca="1">IF(OFFSET($O5732,M$12,)&lt;&gt;"",_xlfn.STDEV.S(OFFSET($O5732,,,M$12))*SQRT($J$12/$G$12),"")</f>
        <v/>
      </c>
      <c r="N5732" s="30" t="str">
        <f ca="1">IF(OFFSET($O5732,N$12,)&lt;&gt;"",_xlfn.STDEV.S(OFFSET($O5732,,,N$12))*SQRT($J$12/$G$12),"")</f>
        <v/>
      </c>
      <c r="O5732" s="4">
        <f t="shared" ca="1" si="89"/>
        <v>-1.7351704417293164E-2</v>
      </c>
    </row>
    <row r="5733" spans="2:15" x14ac:dyDescent="0.2">
      <c r="B5733" s="14">
        <v>33252</v>
      </c>
      <c r="C5733" s="25">
        <v>937.68</v>
      </c>
      <c r="D5733" s="25">
        <v>937.68</v>
      </c>
      <c r="E5733" s="25">
        <v>937.68</v>
      </c>
      <c r="F5733" s="16">
        <v>937.68</v>
      </c>
      <c r="G5733" s="28">
        <f ca="1">IFERROR($F5733/OFFSET($F5733,G$12,)-1,"")</f>
        <v>-2.9859084983549611E-2</v>
      </c>
      <c r="H5733" s="29">
        <f ca="1">IFERROR($F5733/OFFSET($F5733,H$12,)-1,"")</f>
        <v>-4.862012987012998E-2</v>
      </c>
      <c r="I5733" s="29" t="str">
        <f ca="1">IFERROR($F5733/OFFSET($F5733,I$12,)-1,"")</f>
        <v/>
      </c>
      <c r="J5733" s="29" t="str">
        <f ca="1">IFERROR($F5733/OFFSET($F5733,J$12,)-1,"")</f>
        <v/>
      </c>
      <c r="K5733" s="30">
        <f>F5733/VLOOKUP(YEAR(B5733),$Z$13:$AB$35,3,FALSE)-1</f>
        <v>-6.2320000000000042E-2</v>
      </c>
      <c r="L5733" s="21">
        <f>MAX(F5733:$F$5741)</f>
        <v>1019.55</v>
      </c>
      <c r="M5733" s="28" t="str">
        <f ca="1">IF(OFFSET($O5733,M$12,)&lt;&gt;"",_xlfn.STDEV.S(OFFSET($O5733,,,M$12))*SQRT($J$12/$G$12),"")</f>
        <v/>
      </c>
      <c r="N5733" s="30" t="str">
        <f ca="1">IF(OFFSET($O5733,N$12,)&lt;&gt;"",_xlfn.STDEV.S(OFFSET($O5733,,,N$12))*SQRT($J$12/$G$12),"")</f>
        <v/>
      </c>
      <c r="O5733" s="4">
        <f t="shared" ca="1" si="89"/>
        <v>-3.0313944823004424E-2</v>
      </c>
    </row>
    <row r="5734" spans="2:15" x14ac:dyDescent="0.2">
      <c r="B5734" s="14">
        <v>33249</v>
      </c>
      <c r="C5734" s="25">
        <v>966.54</v>
      </c>
      <c r="D5734" s="25">
        <v>966.54</v>
      </c>
      <c r="E5734" s="25">
        <v>966.54</v>
      </c>
      <c r="F5734" s="16">
        <v>966.54</v>
      </c>
      <c r="G5734" s="28">
        <f ca="1">IFERROR($F5734/OFFSET($F5734,G$12,)-1,"")</f>
        <v>7.6417051531989522E-3</v>
      </c>
      <c r="H5734" s="29">
        <f ca="1">IFERROR($F5734/OFFSET($F5734,H$12,)-1,"")</f>
        <v>-5.1993526555833447E-2</v>
      </c>
      <c r="I5734" s="29" t="str">
        <f ca="1">IFERROR($F5734/OFFSET($F5734,I$12,)-1,"")</f>
        <v/>
      </c>
      <c r="J5734" s="29" t="str">
        <f ca="1">IFERROR($F5734/OFFSET($F5734,J$12,)-1,"")</f>
        <v/>
      </c>
      <c r="K5734" s="30">
        <f>F5734/VLOOKUP(YEAR(B5734),$Z$13:$AB$35,3,FALSE)-1</f>
        <v>-3.3460000000000045E-2</v>
      </c>
      <c r="L5734" s="21">
        <f>MAX(F5734:$F$5741)</f>
        <v>1019.55</v>
      </c>
      <c r="M5734" s="28" t="str">
        <f ca="1">IF(OFFSET($O5734,M$12,)&lt;&gt;"",_xlfn.STDEV.S(OFFSET($O5734,,,M$12))*SQRT($J$12/$G$12),"")</f>
        <v/>
      </c>
      <c r="N5734" s="30" t="str">
        <f ca="1">IF(OFFSET($O5734,N$12,)&lt;&gt;"",_xlfn.STDEV.S(OFFSET($O5734,,,N$12))*SQRT($J$12/$G$12),"")</f>
        <v/>
      </c>
      <c r="O5734" s="4">
        <f t="shared" ca="1" si="89"/>
        <v>7.6126552245062732E-3</v>
      </c>
    </row>
    <row r="5735" spans="2:15" x14ac:dyDescent="0.2">
      <c r="B5735" s="14">
        <v>33248</v>
      </c>
      <c r="C5735" s="25">
        <v>959.21</v>
      </c>
      <c r="D5735" s="25">
        <v>959.21</v>
      </c>
      <c r="E5735" s="25">
        <v>959.21</v>
      </c>
      <c r="F5735" s="16">
        <v>959.21</v>
      </c>
      <c r="G5735" s="28">
        <f ca="1">IFERROR($F5735/OFFSET($F5735,G$12,)-1,"")</f>
        <v>-5.216543599103951E-3</v>
      </c>
      <c r="H5735" s="29">
        <f ca="1">IFERROR($F5735/OFFSET($F5735,H$12,)-1,"")</f>
        <v>-4.6709931326462617E-2</v>
      </c>
      <c r="I5735" s="29" t="str">
        <f ca="1">IFERROR($F5735/OFFSET($F5735,I$12,)-1,"")</f>
        <v/>
      </c>
      <c r="J5735" s="29" t="str">
        <f ca="1">IFERROR($F5735/OFFSET($F5735,J$12,)-1,"")</f>
        <v/>
      </c>
      <c r="K5735" s="30">
        <f>F5735/VLOOKUP(YEAR(B5735),$Z$13:$AB$35,3,FALSE)-1</f>
        <v>-4.0789999999999993E-2</v>
      </c>
      <c r="L5735" s="21">
        <f>MAX(F5735:$F$5741)</f>
        <v>1019.55</v>
      </c>
      <c r="M5735" s="28" t="str">
        <f ca="1">IF(OFFSET($O5735,M$12,)&lt;&gt;"",_xlfn.STDEV.S(OFFSET($O5735,,,M$12))*SQRT($J$12/$G$12),"")</f>
        <v/>
      </c>
      <c r="N5735" s="30" t="str">
        <f ca="1">IF(OFFSET($O5735,N$12,)&lt;&gt;"",_xlfn.STDEV.S(OFFSET($O5735,,,N$12))*SQRT($J$12/$G$12),"")</f>
        <v/>
      </c>
      <c r="O5735" s="4">
        <f t="shared" ca="1" si="89"/>
        <v>-5.2301972666652227E-3</v>
      </c>
    </row>
    <row r="5736" spans="2:15" x14ac:dyDescent="0.2">
      <c r="B5736" s="14">
        <v>33247</v>
      </c>
      <c r="C5736" s="25">
        <v>964.24</v>
      </c>
      <c r="D5736" s="25">
        <v>964.24</v>
      </c>
      <c r="E5736" s="25">
        <v>964.24</v>
      </c>
      <c r="F5736" s="16">
        <v>964.24</v>
      </c>
      <c r="G5736" s="28">
        <f ca="1">IFERROR($F5736/OFFSET($F5736,G$12,)-1,"")</f>
        <v>9.9715099715098621E-3</v>
      </c>
      <c r="H5736" s="29">
        <f ca="1">IFERROR($F5736/OFFSET($F5736,H$12,)-1,"")</f>
        <v>-3.5760000000000014E-2</v>
      </c>
      <c r="I5736" s="29" t="str">
        <f ca="1">IFERROR($F5736/OFFSET($F5736,I$12,)-1,"")</f>
        <v/>
      </c>
      <c r="J5736" s="29" t="str">
        <f ca="1">IFERROR($F5736/OFFSET($F5736,J$12,)-1,"")</f>
        <v/>
      </c>
      <c r="K5736" s="30">
        <f>F5736/VLOOKUP(YEAR(B5736),$Z$13:$AB$35,3,FALSE)-1</f>
        <v>-3.5760000000000014E-2</v>
      </c>
      <c r="L5736" s="21">
        <f>MAX(F5736:$F$5741)</f>
        <v>1019.55</v>
      </c>
      <c r="M5736" s="28" t="str">
        <f ca="1">IF(OFFSET($O5736,M$12,)&lt;&gt;"",_xlfn.STDEV.S(OFFSET($O5736,,,M$12))*SQRT($J$12/$G$12),"")</f>
        <v/>
      </c>
      <c r="N5736" s="30" t="str">
        <f ca="1">IF(OFFSET($O5736,N$12,)&lt;&gt;"",_xlfn.STDEV.S(OFFSET($O5736,,,N$12))*SQRT($J$12/$G$12),"")</f>
        <v/>
      </c>
      <c r="O5736" s="4">
        <f t="shared" ca="1" si="89"/>
        <v>9.9221225063162704E-3</v>
      </c>
    </row>
    <row r="5737" spans="2:15" x14ac:dyDescent="0.2">
      <c r="B5737" s="14">
        <v>33246</v>
      </c>
      <c r="C5737" s="25">
        <v>954.72</v>
      </c>
      <c r="D5737" s="25">
        <v>954.72</v>
      </c>
      <c r="E5737" s="25">
        <v>954.72</v>
      </c>
      <c r="F5737" s="16">
        <v>954.72</v>
      </c>
      <c r="G5737" s="28">
        <f ca="1">IFERROR($F5737/OFFSET($F5737,G$12,)-1,"")</f>
        <v>-3.1331168831168821E-2</v>
      </c>
      <c r="H5737" s="29" t="str">
        <f ca="1">IFERROR($F5737/OFFSET($F5737,H$12,)-1,"")</f>
        <v/>
      </c>
      <c r="I5737" s="29" t="str">
        <f ca="1">IFERROR($F5737/OFFSET($F5737,I$12,)-1,"")</f>
        <v/>
      </c>
      <c r="J5737" s="29" t="str">
        <f ca="1">IFERROR($F5737/OFFSET($F5737,J$12,)-1,"")</f>
        <v/>
      </c>
      <c r="K5737" s="30">
        <f>F5737/VLOOKUP(YEAR(B5737),$Z$13:$AB$35,3,FALSE)-1</f>
        <v>-4.5279999999999987E-2</v>
      </c>
      <c r="L5737" s="21">
        <f>MAX(F5737:$F$5741)</f>
        <v>1019.55</v>
      </c>
      <c r="M5737" s="28" t="str">
        <f ca="1">IF(OFFSET($O5737,M$12,)&lt;&gt;"",_xlfn.STDEV.S(OFFSET($O5737,,,M$12))*SQRT($J$12/$G$12),"")</f>
        <v/>
      </c>
      <c r="N5737" s="30" t="str">
        <f ca="1">IF(OFFSET($O5737,N$12,)&lt;&gt;"",_xlfn.STDEV.S(OFFSET($O5737,,,N$12))*SQRT($J$12/$G$12),"")</f>
        <v/>
      </c>
      <c r="O5737" s="4">
        <f t="shared" ca="1" si="89"/>
        <v>-3.1832489005483564E-2</v>
      </c>
    </row>
    <row r="5738" spans="2:15" x14ac:dyDescent="0.2">
      <c r="B5738" s="14">
        <v>33245</v>
      </c>
      <c r="C5738" s="25">
        <v>985.6</v>
      </c>
      <c r="D5738" s="25">
        <v>985.6</v>
      </c>
      <c r="E5738" s="25">
        <v>985.6</v>
      </c>
      <c r="F5738" s="16">
        <v>985.6</v>
      </c>
      <c r="G5738" s="28">
        <f ca="1">IFERROR($F5738/OFFSET($F5738,G$12,)-1,"")</f>
        <v>-3.3299004462753135E-2</v>
      </c>
      <c r="H5738" s="29" t="str">
        <f ca="1">IFERROR($F5738/OFFSET($F5738,H$12,)-1,"")</f>
        <v/>
      </c>
      <c r="I5738" s="29" t="str">
        <f ca="1">IFERROR($F5738/OFFSET($F5738,I$12,)-1,"")</f>
        <v/>
      </c>
      <c r="J5738" s="29" t="str">
        <f ca="1">IFERROR($F5738/OFFSET($F5738,J$12,)-1,"")</f>
        <v/>
      </c>
      <c r="K5738" s="30">
        <f>F5738/VLOOKUP(YEAR(B5738),$Z$13:$AB$35,3,FALSE)-1</f>
        <v>-1.4399999999999968E-2</v>
      </c>
      <c r="L5738" s="21">
        <f>MAX(F5738:$F$5741)</f>
        <v>1019.55</v>
      </c>
      <c r="M5738" s="28" t="str">
        <f ca="1">IF(OFFSET($O5738,M$12,)&lt;&gt;"",_xlfn.STDEV.S(OFFSET($O5738,,,M$12))*SQRT($J$12/$G$12),"")</f>
        <v/>
      </c>
      <c r="N5738" s="30" t="str">
        <f ca="1">IF(OFFSET($O5738,N$12,)&lt;&gt;"",_xlfn.STDEV.S(OFFSET($O5738,,,N$12))*SQRT($J$12/$G$12),"")</f>
        <v/>
      </c>
      <c r="O5738" s="4">
        <f t="shared" ca="1" si="89"/>
        <v>-3.3866039681501543E-2</v>
      </c>
    </row>
    <row r="5739" spans="2:15" x14ac:dyDescent="0.2">
      <c r="B5739" s="14">
        <v>33242</v>
      </c>
      <c r="C5739" s="25">
        <v>1019.55</v>
      </c>
      <c r="D5739" s="25">
        <v>1019.55</v>
      </c>
      <c r="E5739" s="25">
        <v>1019.55</v>
      </c>
      <c r="F5739" s="16">
        <v>1019.55</v>
      </c>
      <c r="G5739" s="28">
        <f ca="1">IFERROR($F5739/OFFSET($F5739,G$12,)-1,"")</f>
        <v>1.325766987010657E-2</v>
      </c>
      <c r="H5739" s="29" t="str">
        <f ca="1">IFERROR($F5739/OFFSET($F5739,H$12,)-1,"")</f>
        <v/>
      </c>
      <c r="I5739" s="29" t="str">
        <f ca="1">IFERROR($F5739/OFFSET($F5739,I$12,)-1,"")</f>
        <v/>
      </c>
      <c r="J5739" s="29" t="str">
        <f ca="1">IFERROR($F5739/OFFSET($F5739,J$12,)-1,"")</f>
        <v/>
      </c>
      <c r="K5739" s="30">
        <f>F5739/VLOOKUP(YEAR(B5739),$Z$13:$AB$35,3,FALSE)-1</f>
        <v>1.9549999999999956E-2</v>
      </c>
      <c r="L5739" s="21">
        <f>MAX(F5739:$F$5741)</f>
        <v>1019.55</v>
      </c>
      <c r="M5739" s="28" t="str">
        <f ca="1">IF(OFFSET($O5739,M$12,)&lt;&gt;"",_xlfn.STDEV.S(OFFSET($O5739,,,M$12))*SQRT($J$12/$G$12),"")</f>
        <v/>
      </c>
      <c r="N5739" s="30" t="str">
        <f ca="1">IF(OFFSET($O5739,N$12,)&lt;&gt;"",_xlfn.STDEV.S(OFFSET($O5739,,,N$12))*SQRT($J$12/$G$12),"")</f>
        <v/>
      </c>
      <c r="O5739" s="4">
        <f t="shared" ca="1" si="89"/>
        <v>1.3170556070892665E-2</v>
      </c>
    </row>
    <row r="5740" spans="2:15" x14ac:dyDescent="0.2">
      <c r="B5740" s="14">
        <v>33241</v>
      </c>
      <c r="C5740" s="25">
        <v>1006.21</v>
      </c>
      <c r="D5740" s="25">
        <v>1006.21</v>
      </c>
      <c r="E5740" s="25">
        <v>1006.21</v>
      </c>
      <c r="F5740" s="16">
        <v>1006.21</v>
      </c>
      <c r="G5740" s="28">
        <f ca="1">IFERROR($F5740/OFFSET($F5740,G$12,)-1,"")</f>
        <v>6.2100000000000488E-3</v>
      </c>
      <c r="H5740" s="29" t="str">
        <f ca="1">IFERROR($F5740/OFFSET($F5740,H$12,)-1,"")</f>
        <v/>
      </c>
      <c r="I5740" s="29" t="str">
        <f ca="1">IFERROR($F5740/OFFSET($F5740,I$12,)-1,"")</f>
        <v/>
      </c>
      <c r="J5740" s="29" t="str">
        <f ca="1">IFERROR($F5740/OFFSET($F5740,J$12,)-1,"")</f>
        <v/>
      </c>
      <c r="K5740" s="30">
        <f>F5740/VLOOKUP(YEAR(B5740),$Z$13:$AB$35,3,FALSE)-1</f>
        <v>6.2100000000000488E-3</v>
      </c>
      <c r="L5740" s="21">
        <f>MAX(F5740:$F$5741)</f>
        <v>1006.21</v>
      </c>
      <c r="M5740" s="28" t="str">
        <f ca="1">IF(OFFSET($O5740,M$12,)&lt;&gt;"",_xlfn.STDEV.S(OFFSET($O5740,,,M$12))*SQRT($J$12/$G$12),"")</f>
        <v/>
      </c>
      <c r="N5740" s="30" t="str">
        <f ca="1">IF(OFFSET($O5740,N$12,)&lt;&gt;"",_xlfn.STDEV.S(OFFSET($O5740,,,N$12))*SQRT($J$12/$G$12),"")</f>
        <v/>
      </c>
      <c r="O5740" s="4">
        <f t="shared" ca="1" si="89"/>
        <v>6.190797407727178E-3</v>
      </c>
    </row>
    <row r="5741" spans="2:15" x14ac:dyDescent="0.2">
      <c r="B5741" s="26">
        <v>33240</v>
      </c>
      <c r="C5741" s="27">
        <v>1000</v>
      </c>
      <c r="D5741" s="27">
        <v>1000</v>
      </c>
      <c r="E5741" s="27">
        <v>1000</v>
      </c>
      <c r="F5741" s="19">
        <v>1000</v>
      </c>
      <c r="G5741" s="31" t="str">
        <f ca="1">IFERROR($F5741/OFFSET($F5741,G$12,)-1,"")</f>
        <v/>
      </c>
      <c r="H5741" s="32" t="str">
        <f ca="1">IFERROR($F5741/OFFSET($F5741,H$12,)-1,"")</f>
        <v/>
      </c>
      <c r="I5741" s="32" t="str">
        <f ca="1">IFERROR($F5741/OFFSET($F5741,I$12,)-1,"")</f>
        <v/>
      </c>
      <c r="J5741" s="32" t="str">
        <f ca="1">IFERROR($F5741/OFFSET($F5741,J$12,)-1,"")</f>
        <v/>
      </c>
      <c r="K5741" s="33">
        <f>F5741/VLOOKUP(YEAR(B5741),$Z$13:$AB$35,3,FALSE)-1</f>
        <v>0</v>
      </c>
      <c r="L5741" s="56">
        <f>MAX(F5741:$F$5741)</f>
        <v>1000</v>
      </c>
      <c r="M5741" s="31" t="str">
        <f ca="1">IF(OFFSET($O5741,M$12,)&lt;&gt;"",_xlfn.STDEV.S(OFFSET($O5741,,,M$12))*SQRT($J$12/$G$12),"")</f>
        <v/>
      </c>
      <c r="N5741" s="33" t="str">
        <f ca="1">IF(OFFSET($O5741,N$12,)&lt;&gt;"",_xlfn.STDEV.S(OFFSET($O5741,,,N$12))*SQRT($J$12/$G$12),"")</f>
        <v/>
      </c>
      <c r="O5741" s="4" t="str">
        <f t="shared" ca="1" si="89"/>
        <v/>
      </c>
    </row>
  </sheetData>
  <mergeCells count="4">
    <mergeCell ref="G11:K11"/>
    <mergeCell ref="M11:N11"/>
    <mergeCell ref="B11:F12"/>
    <mergeCell ref="B9:N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O18" sqref="O18"/>
    </sheetView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Analyse</vt:lpstr>
      <vt:lpstr>Charts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2014-01-01T18:03:12Z</dcterms:modified>
</cp:coreProperties>
</file>